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F:\Excel1\Excel Training\"/>
    </mc:Choice>
  </mc:AlternateContent>
  <xr:revisionPtr revIDLastSave="0" documentId="8_{560A898D-0381-40A2-BFF3-E6C3788F8C77}" xr6:coauthVersionLast="47" xr6:coauthVersionMax="47" xr10:uidLastSave="{00000000-0000-0000-0000-000000000000}"/>
  <bookViews>
    <workbookView xWindow="-108" yWindow="-108" windowWidth="23256" windowHeight="12456" tabRatio="768" firstSheet="34" activeTab="44" xr2:uid="{00000000-000D-0000-FFFF-FFFF00000000}"/>
  </bookViews>
  <sheets>
    <sheet name="Topics" sheetId="50" r:id="rId1"/>
    <sheet name="CF(1)" sheetId="6" r:id="rId2"/>
    <sheet name="CF(1an)" sheetId="27" r:id="rId3"/>
    <sheet name="CF(2)" sheetId="7" r:id="rId4"/>
    <sheet name="CF(2an)" sheetId="28" r:id="rId5"/>
    <sheet name="CF(3)" sheetId="8" r:id="rId6"/>
    <sheet name="CF(3an)" sheetId="31" r:id="rId7"/>
    <sheet name="CF(4)" sheetId="9" r:id="rId8"/>
    <sheet name="CF(4an)" sheetId="32" r:id="rId9"/>
    <sheet name="CF(5)" sheetId="1" r:id="rId10"/>
    <sheet name="CF(5an)" sheetId="24" r:id="rId11"/>
    <sheet name="CF(6)" sheetId="4" r:id="rId12"/>
    <sheet name="CF(6an)" sheetId="25" r:id="rId13"/>
    <sheet name="CF(7)" sheetId="5" r:id="rId14"/>
    <sheet name="CF(7an)" sheetId="26" r:id="rId15"/>
    <sheet name="CF(8)" sheetId="10" r:id="rId16"/>
    <sheet name="CF(8an)" sheetId="33" r:id="rId17"/>
    <sheet name="CF(9)" sheetId="11" r:id="rId18"/>
    <sheet name="CF(9.1)" sheetId="34" r:id="rId19"/>
    <sheet name="CF(9an)" sheetId="36" r:id="rId20"/>
    <sheet name="CF(10)" sheetId="12" r:id="rId21"/>
    <sheet name="CF(10an)" sheetId="39" r:id="rId22"/>
    <sheet name="CF(11)" sheetId="29" r:id="rId23"/>
    <sheet name="CF(11an)" sheetId="30" r:id="rId24"/>
    <sheet name="CF(12)" sheetId="37" r:id="rId25"/>
    <sheet name="CF(12an)" sheetId="38" r:id="rId26"/>
    <sheet name="CF(13)" sheetId="40" r:id="rId27"/>
    <sheet name="CF(13-an)" sheetId="41" r:id="rId28"/>
    <sheet name="CF(14)" sheetId="16" r:id="rId29"/>
    <sheet name="CF(14an)" sheetId="42" r:id="rId30"/>
    <sheet name="CF(15)" sheetId="13" r:id="rId31"/>
    <sheet name="CF(15an)" sheetId="43" r:id="rId32"/>
    <sheet name="CF(16)" sheetId="14" r:id="rId33"/>
    <sheet name="CF(16an)" sheetId="44" r:id="rId34"/>
    <sheet name="CF(17)" sheetId="20" r:id="rId35"/>
    <sheet name="CF(17an)" sheetId="45" r:id="rId36"/>
    <sheet name="CF(18)" sheetId="21" r:id="rId37"/>
    <sheet name="CF(18an)" sheetId="46" r:id="rId38"/>
    <sheet name="CF(19-21)" sheetId="15" r:id="rId39"/>
    <sheet name="CF(19-21an)" sheetId="47" r:id="rId40"/>
    <sheet name="CF(22-24)" sheetId="2" r:id="rId41"/>
    <sheet name="CF(22-24an)" sheetId="48" r:id="rId42"/>
    <sheet name="CF(28-29)" sheetId="51" r:id="rId43"/>
    <sheet name="CF(28-29an)" sheetId="53" r:id="rId44"/>
    <sheet name="CF(30)" sheetId="54" r:id="rId45"/>
    <sheet name="CF(30an)" sheetId="55" r:id="rId4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54" l="1"/>
  <c r="I2" i="51"/>
  <c r="G2" i="51"/>
  <c r="I4" i="51"/>
  <c r="I3" i="51"/>
  <c r="I5" i="51"/>
  <c r="I6" i="51"/>
  <c r="I7" i="51"/>
  <c r="I8" i="51"/>
  <c r="I9" i="51"/>
  <c r="I10" i="51"/>
  <c r="G3" i="51"/>
  <c r="G4" i="51"/>
  <c r="G5" i="51"/>
  <c r="G6" i="51"/>
  <c r="G7" i="51"/>
  <c r="G8" i="51"/>
  <c r="G9" i="51"/>
  <c r="G10" i="51"/>
  <c r="D7" i="2" a="1"/>
  <c r="D7" i="2" s="1"/>
  <c r="E2" i="51"/>
  <c r="D7" i="48" a="1"/>
  <c r="D7" i="48" s="1"/>
  <c r="J5" i="16"/>
  <c r="I7" i="16" s="1"/>
  <c r="I8" i="11"/>
  <c r="I7" i="10"/>
  <c r="J6" i="4"/>
  <c r="J8" i="4"/>
  <c r="J7" i="4"/>
  <c r="K6" i="1"/>
  <c r="M6" i="1"/>
  <c r="M7" i="1"/>
  <c r="M8" i="1"/>
  <c r="M9" i="1"/>
  <c r="M10" i="1"/>
  <c r="M11" i="1"/>
  <c r="M12" i="1"/>
  <c r="M13" i="1"/>
  <c r="M14" i="1"/>
  <c r="M15" i="1"/>
  <c r="M16" i="1"/>
  <c r="M17" i="1"/>
  <c r="M18" i="1"/>
  <c r="M19" i="1"/>
  <c r="M20" i="1"/>
  <c r="M21" i="1"/>
  <c r="M22" i="1"/>
  <c r="M23" i="1"/>
  <c r="B4" i="54"/>
  <c r="I9" i="15" l="1"/>
  <c r="J9" i="15"/>
  <c r="K9" i="15"/>
  <c r="L9" i="15"/>
  <c r="M9" i="15"/>
  <c r="I10" i="15"/>
  <c r="J10" i="15"/>
  <c r="K10" i="15"/>
  <c r="L10" i="15"/>
  <c r="M10" i="15"/>
  <c r="I11" i="15"/>
  <c r="J11" i="15"/>
  <c r="K11" i="15"/>
  <c r="L11" i="15"/>
  <c r="M11" i="15"/>
  <c r="I12" i="15"/>
  <c r="J12" i="15"/>
  <c r="K12" i="15"/>
  <c r="L12" i="15"/>
  <c r="M12" i="15"/>
  <c r="I13" i="15"/>
  <c r="J13" i="15"/>
  <c r="K13" i="15"/>
  <c r="L13" i="15"/>
  <c r="M13" i="15"/>
  <c r="I14" i="15"/>
  <c r="J14" i="15"/>
  <c r="K14" i="15"/>
  <c r="L14" i="15"/>
  <c r="M14" i="15"/>
  <c r="I15" i="15"/>
  <c r="J15" i="15"/>
  <c r="K15" i="15"/>
  <c r="L15" i="15"/>
  <c r="M15" i="15"/>
  <c r="I16" i="15"/>
  <c r="J16" i="15"/>
  <c r="K16" i="15"/>
  <c r="L16" i="15"/>
  <c r="M16" i="15"/>
  <c r="H10" i="15"/>
  <c r="H11" i="15"/>
  <c r="H12" i="15"/>
  <c r="H13" i="15"/>
  <c r="H14" i="15"/>
  <c r="H15" i="15"/>
  <c r="H16" i="15"/>
  <c r="H9" i="15"/>
  <c r="E14" i="21"/>
  <c r="F14" i="21"/>
  <c r="G14" i="21"/>
  <c r="E15" i="21"/>
  <c r="F15" i="21"/>
  <c r="G15" i="21"/>
  <c r="E16" i="21"/>
  <c r="F16" i="21"/>
  <c r="G16" i="21"/>
  <c r="E17" i="21"/>
  <c r="F17" i="21"/>
  <c r="G17" i="21"/>
  <c r="E18" i="21"/>
  <c r="F18" i="21"/>
  <c r="G18" i="21"/>
  <c r="E19" i="21"/>
  <c r="F19" i="21"/>
  <c r="G19" i="21"/>
  <c r="E20" i="21"/>
  <c r="F20" i="21"/>
  <c r="G20" i="21"/>
  <c r="E21" i="21"/>
  <c r="F21" i="21"/>
  <c r="G21" i="21"/>
  <c r="E22" i="21"/>
  <c r="F22" i="21"/>
  <c r="G22" i="21"/>
  <c r="E23" i="21"/>
  <c r="F23" i="21"/>
  <c r="G23" i="21"/>
  <c r="E24" i="21"/>
  <c r="F24" i="21"/>
  <c r="G24" i="21"/>
  <c r="E25" i="21"/>
  <c r="F25" i="21"/>
  <c r="G25" i="21"/>
  <c r="E26" i="21"/>
  <c r="F26" i="21"/>
  <c r="G26" i="21"/>
  <c r="E27" i="21"/>
  <c r="F27" i="21"/>
  <c r="G27" i="21"/>
  <c r="E28" i="21"/>
  <c r="F28" i="21"/>
  <c r="G28" i="21"/>
  <c r="E29" i="21"/>
  <c r="F29" i="21"/>
  <c r="G29" i="21"/>
  <c r="E30" i="21"/>
  <c r="F30" i="21"/>
  <c r="G30" i="21"/>
  <c r="F13" i="21"/>
  <c r="G13" i="21"/>
  <c r="E13" i="21"/>
  <c r="E12" i="20"/>
  <c r="F12" i="20"/>
  <c r="G12" i="20"/>
  <c r="E13" i="20"/>
  <c r="F13" i="20"/>
  <c r="G13" i="20"/>
  <c r="E14" i="20"/>
  <c r="F14" i="20"/>
  <c r="G14" i="20"/>
  <c r="E15" i="20"/>
  <c r="F15" i="20"/>
  <c r="G15" i="20"/>
  <c r="E16" i="20"/>
  <c r="F16" i="20"/>
  <c r="G16" i="20"/>
  <c r="E17" i="20"/>
  <c r="F17" i="20"/>
  <c r="G17" i="20"/>
  <c r="E18" i="20"/>
  <c r="F18" i="20"/>
  <c r="G18" i="20"/>
  <c r="E19" i="20"/>
  <c r="F19" i="20"/>
  <c r="G19" i="20"/>
  <c r="E20" i="20"/>
  <c r="F20" i="20"/>
  <c r="G20" i="20"/>
  <c r="E21" i="20"/>
  <c r="F21" i="20"/>
  <c r="G21" i="20"/>
  <c r="E22" i="20"/>
  <c r="F22" i="20"/>
  <c r="G22" i="20"/>
  <c r="E23" i="20"/>
  <c r="F23" i="20"/>
  <c r="G23" i="20"/>
  <c r="E24" i="20"/>
  <c r="F24" i="20"/>
  <c r="G24" i="20"/>
  <c r="E25" i="20"/>
  <c r="F25" i="20"/>
  <c r="G25" i="20"/>
  <c r="E26" i="20"/>
  <c r="F26" i="20"/>
  <c r="G26" i="20"/>
  <c r="E27" i="20"/>
  <c r="F27" i="20"/>
  <c r="G27" i="20"/>
  <c r="E28" i="20"/>
  <c r="F28" i="20"/>
  <c r="G28" i="20"/>
  <c r="F11" i="20"/>
  <c r="G11" i="20"/>
  <c r="E11" i="20"/>
  <c r="I8" i="14"/>
  <c r="J8" i="14"/>
  <c r="K8" i="14"/>
  <c r="L8" i="14"/>
  <c r="M8" i="14"/>
  <c r="N8" i="14"/>
  <c r="O8" i="14"/>
  <c r="I9" i="14"/>
  <c r="J9" i="14"/>
  <c r="K9" i="14"/>
  <c r="L9" i="14"/>
  <c r="M9" i="14"/>
  <c r="N9" i="14"/>
  <c r="O9" i="14"/>
  <c r="I10" i="14"/>
  <c r="J10" i="14"/>
  <c r="K10" i="14"/>
  <c r="L10" i="14"/>
  <c r="M10" i="14"/>
  <c r="N10" i="14"/>
  <c r="O10" i="14"/>
  <c r="I11" i="14"/>
  <c r="J11" i="14"/>
  <c r="K11" i="14"/>
  <c r="L11" i="14"/>
  <c r="M11" i="14"/>
  <c r="N11" i="14"/>
  <c r="O11" i="14"/>
  <c r="I12" i="14"/>
  <c r="J12" i="14"/>
  <c r="K12" i="14"/>
  <c r="L12" i="14"/>
  <c r="M12" i="14"/>
  <c r="N12" i="14"/>
  <c r="O12" i="14"/>
  <c r="I13" i="14"/>
  <c r="J13" i="14"/>
  <c r="K13" i="14"/>
  <c r="L13" i="14"/>
  <c r="M13" i="14"/>
  <c r="N13" i="14"/>
  <c r="O13" i="14"/>
  <c r="I14" i="14"/>
  <c r="J14" i="14"/>
  <c r="K14" i="14"/>
  <c r="L14" i="14"/>
  <c r="M14" i="14"/>
  <c r="N14" i="14"/>
  <c r="O14" i="14"/>
  <c r="I15" i="14"/>
  <c r="J15" i="14"/>
  <c r="K15" i="14"/>
  <c r="L15" i="14"/>
  <c r="M15" i="14"/>
  <c r="N15" i="14"/>
  <c r="O15" i="14"/>
  <c r="I16" i="14"/>
  <c r="J16" i="14"/>
  <c r="K16" i="14"/>
  <c r="L16" i="14"/>
  <c r="M16" i="14"/>
  <c r="N16" i="14"/>
  <c r="O16" i="14"/>
  <c r="I17" i="14"/>
  <c r="J17" i="14"/>
  <c r="K17" i="14"/>
  <c r="L17" i="14"/>
  <c r="M17" i="14"/>
  <c r="N17" i="14"/>
  <c r="O17" i="14"/>
  <c r="I18" i="14"/>
  <c r="J18" i="14"/>
  <c r="K18" i="14"/>
  <c r="L18" i="14"/>
  <c r="M18" i="14"/>
  <c r="N18" i="14"/>
  <c r="O18" i="14"/>
  <c r="I19" i="14"/>
  <c r="J19" i="14"/>
  <c r="K19" i="14"/>
  <c r="L19" i="14"/>
  <c r="M19" i="14"/>
  <c r="N19" i="14"/>
  <c r="O19" i="14"/>
  <c r="I20" i="14"/>
  <c r="J20" i="14"/>
  <c r="K20" i="14"/>
  <c r="L20" i="14"/>
  <c r="M20" i="14"/>
  <c r="N20" i="14"/>
  <c r="O20" i="14"/>
  <c r="I21" i="14"/>
  <c r="J21" i="14"/>
  <c r="K21" i="14"/>
  <c r="L21" i="14"/>
  <c r="M21" i="14"/>
  <c r="N21" i="14"/>
  <c r="O21" i="14"/>
  <c r="I22" i="14"/>
  <c r="J22" i="14"/>
  <c r="K22" i="14"/>
  <c r="L22" i="14"/>
  <c r="M22" i="14"/>
  <c r="N22" i="14"/>
  <c r="O22" i="14"/>
  <c r="I23" i="14"/>
  <c r="J23" i="14"/>
  <c r="K23" i="14"/>
  <c r="L23" i="14"/>
  <c r="M23" i="14"/>
  <c r="N23" i="14"/>
  <c r="O23" i="14"/>
  <c r="I24" i="14"/>
  <c r="J24" i="14"/>
  <c r="K24" i="14"/>
  <c r="L24" i="14"/>
  <c r="M24" i="14"/>
  <c r="N24" i="14"/>
  <c r="O24" i="14"/>
  <c r="J7" i="14"/>
  <c r="K7" i="14"/>
  <c r="L7" i="14"/>
  <c r="M7" i="14"/>
  <c r="N7" i="14"/>
  <c r="O7" i="14"/>
  <c r="I7" i="14"/>
  <c r="I8" i="13"/>
  <c r="J8" i="13"/>
  <c r="K8" i="13"/>
  <c r="L8" i="13"/>
  <c r="M8" i="13"/>
  <c r="N8" i="13"/>
  <c r="O8" i="13"/>
  <c r="I9" i="13"/>
  <c r="J9" i="13"/>
  <c r="K9" i="13"/>
  <c r="L9" i="13"/>
  <c r="M9" i="13"/>
  <c r="N9" i="13"/>
  <c r="O9" i="13"/>
  <c r="I10" i="13"/>
  <c r="J10" i="13"/>
  <c r="K10" i="13"/>
  <c r="L10" i="13"/>
  <c r="M10" i="13"/>
  <c r="N10" i="13"/>
  <c r="O10" i="13"/>
  <c r="I11" i="13"/>
  <c r="J11" i="13"/>
  <c r="K11" i="13"/>
  <c r="L11" i="13"/>
  <c r="M11" i="13"/>
  <c r="N11" i="13"/>
  <c r="O11" i="13"/>
  <c r="I12" i="13"/>
  <c r="J12" i="13"/>
  <c r="K12" i="13"/>
  <c r="L12" i="13"/>
  <c r="M12" i="13"/>
  <c r="N12" i="13"/>
  <c r="O12" i="13"/>
  <c r="I13" i="13"/>
  <c r="J13" i="13"/>
  <c r="K13" i="13"/>
  <c r="L13" i="13"/>
  <c r="M13" i="13"/>
  <c r="N13" i="13"/>
  <c r="O13" i="13"/>
  <c r="I14" i="13"/>
  <c r="J14" i="13"/>
  <c r="K14" i="13"/>
  <c r="L14" i="13"/>
  <c r="M14" i="13"/>
  <c r="N14" i="13"/>
  <c r="O14" i="13"/>
  <c r="I15" i="13"/>
  <c r="J15" i="13"/>
  <c r="K15" i="13"/>
  <c r="L15" i="13"/>
  <c r="M15" i="13"/>
  <c r="N15" i="13"/>
  <c r="O15" i="13"/>
  <c r="I16" i="13"/>
  <c r="J16" i="13"/>
  <c r="K16" i="13"/>
  <c r="L16" i="13"/>
  <c r="M16" i="13"/>
  <c r="N16" i="13"/>
  <c r="O16" i="13"/>
  <c r="I17" i="13"/>
  <c r="J17" i="13"/>
  <c r="K17" i="13"/>
  <c r="L17" i="13"/>
  <c r="M17" i="13"/>
  <c r="N17" i="13"/>
  <c r="O17" i="13"/>
  <c r="I18" i="13"/>
  <c r="J18" i="13"/>
  <c r="K18" i="13"/>
  <c r="L18" i="13"/>
  <c r="M18" i="13"/>
  <c r="N18" i="13"/>
  <c r="O18" i="13"/>
  <c r="I19" i="13"/>
  <c r="J19" i="13"/>
  <c r="K19" i="13"/>
  <c r="L19" i="13"/>
  <c r="M19" i="13"/>
  <c r="N19" i="13"/>
  <c r="O19" i="13"/>
  <c r="I20" i="13"/>
  <c r="J20" i="13"/>
  <c r="K20" i="13"/>
  <c r="L20" i="13"/>
  <c r="M20" i="13"/>
  <c r="N20" i="13"/>
  <c r="O20" i="13"/>
  <c r="I21" i="13"/>
  <c r="J21" i="13"/>
  <c r="K21" i="13"/>
  <c r="L21" i="13"/>
  <c r="M21" i="13"/>
  <c r="N21" i="13"/>
  <c r="O21" i="13"/>
  <c r="I22" i="13"/>
  <c r="J22" i="13"/>
  <c r="K22" i="13"/>
  <c r="L22" i="13"/>
  <c r="M22" i="13"/>
  <c r="N22" i="13"/>
  <c r="O22" i="13"/>
  <c r="I23" i="13"/>
  <c r="J23" i="13"/>
  <c r="K23" i="13"/>
  <c r="L23" i="13"/>
  <c r="M23" i="13"/>
  <c r="N23" i="13"/>
  <c r="O23" i="13"/>
  <c r="I24" i="13"/>
  <c r="J24" i="13"/>
  <c r="K24" i="13"/>
  <c r="L24" i="13"/>
  <c r="M24" i="13"/>
  <c r="N24" i="13"/>
  <c r="O24" i="13"/>
  <c r="J7" i="13"/>
  <c r="K7" i="13"/>
  <c r="L7" i="13"/>
  <c r="M7" i="13"/>
  <c r="N7" i="13"/>
  <c r="O7" i="13"/>
  <c r="I7" i="13"/>
  <c r="I8" i="16"/>
  <c r="I9" i="11"/>
  <c r="J9" i="11"/>
  <c r="K9" i="11"/>
  <c r="L9" i="11"/>
  <c r="M9" i="11"/>
  <c r="N9" i="11"/>
  <c r="O9" i="11"/>
  <c r="I10" i="11"/>
  <c r="J10" i="11"/>
  <c r="K10" i="11"/>
  <c r="L10" i="11"/>
  <c r="M10" i="11"/>
  <c r="N10" i="11"/>
  <c r="O10" i="11"/>
  <c r="I11" i="11"/>
  <c r="J11" i="11"/>
  <c r="K11" i="11"/>
  <c r="L11" i="11"/>
  <c r="M11" i="11"/>
  <c r="N11" i="11"/>
  <c r="O11" i="11"/>
  <c r="I12" i="11"/>
  <c r="J12" i="11"/>
  <c r="K12" i="11"/>
  <c r="L12" i="11"/>
  <c r="M12" i="11"/>
  <c r="N12" i="11"/>
  <c r="O12" i="11"/>
  <c r="I13" i="11"/>
  <c r="J13" i="11"/>
  <c r="K13" i="11"/>
  <c r="L13" i="11"/>
  <c r="M13" i="11"/>
  <c r="N13" i="11"/>
  <c r="O13" i="11"/>
  <c r="I14" i="11"/>
  <c r="J14" i="11"/>
  <c r="K14" i="11"/>
  <c r="L14" i="11"/>
  <c r="M14" i="11"/>
  <c r="N14" i="11"/>
  <c r="O14" i="11"/>
  <c r="I15" i="11"/>
  <c r="J15" i="11"/>
  <c r="K15" i="11"/>
  <c r="L15" i="11"/>
  <c r="M15" i="11"/>
  <c r="N15" i="11"/>
  <c r="O15" i="11"/>
  <c r="I16" i="11"/>
  <c r="J16" i="11"/>
  <c r="K16" i="11"/>
  <c r="L16" i="11"/>
  <c r="M16" i="11"/>
  <c r="N16" i="11"/>
  <c r="O16" i="11"/>
  <c r="I17" i="11"/>
  <c r="J17" i="11"/>
  <c r="K17" i="11"/>
  <c r="L17" i="11"/>
  <c r="M17" i="11"/>
  <c r="N17" i="11"/>
  <c r="O17" i="11"/>
  <c r="I18" i="11"/>
  <c r="J18" i="11"/>
  <c r="K18" i="11"/>
  <c r="L18" i="11"/>
  <c r="M18" i="11"/>
  <c r="N18" i="11"/>
  <c r="O18" i="11"/>
  <c r="I19" i="11"/>
  <c r="J19" i="11"/>
  <c r="K19" i="11"/>
  <c r="L19" i="11"/>
  <c r="M19" i="11"/>
  <c r="N19" i="11"/>
  <c r="O19" i="11"/>
  <c r="I20" i="11"/>
  <c r="J20" i="11"/>
  <c r="K20" i="11"/>
  <c r="L20" i="11"/>
  <c r="M20" i="11"/>
  <c r="N20" i="11"/>
  <c r="O20" i="11"/>
  <c r="I21" i="11"/>
  <c r="J21" i="11"/>
  <c r="K21" i="11"/>
  <c r="L21" i="11"/>
  <c r="M21" i="11"/>
  <c r="N21" i="11"/>
  <c r="O21" i="11"/>
  <c r="I22" i="11"/>
  <c r="J22" i="11"/>
  <c r="K22" i="11"/>
  <c r="L22" i="11"/>
  <c r="M22" i="11"/>
  <c r="N22" i="11"/>
  <c r="O22" i="11"/>
  <c r="I23" i="11"/>
  <c r="J23" i="11"/>
  <c r="K23" i="11"/>
  <c r="L23" i="11"/>
  <c r="M23" i="11"/>
  <c r="N23" i="11"/>
  <c r="O23" i="11"/>
  <c r="I24" i="11"/>
  <c r="J24" i="11"/>
  <c r="K24" i="11"/>
  <c r="L24" i="11"/>
  <c r="M24" i="11"/>
  <c r="N24" i="11"/>
  <c r="O24" i="11"/>
  <c r="I25" i="11"/>
  <c r="J25" i="11"/>
  <c r="K25" i="11"/>
  <c r="L25" i="11"/>
  <c r="M25" i="11"/>
  <c r="N25" i="11"/>
  <c r="O25" i="11"/>
  <c r="J8" i="11"/>
  <c r="K8" i="11"/>
  <c r="L8" i="11"/>
  <c r="M8" i="11"/>
  <c r="N8" i="11"/>
  <c r="O8" i="11"/>
  <c r="I8" i="10"/>
  <c r="I9" i="10"/>
  <c r="I10" i="10"/>
  <c r="I11" i="10"/>
  <c r="I12" i="10"/>
  <c r="I13" i="10"/>
  <c r="I14" i="10"/>
  <c r="I15" i="10"/>
  <c r="I16" i="10"/>
  <c r="I17" i="10"/>
  <c r="I18" i="10"/>
  <c r="I19" i="10"/>
  <c r="I20" i="10"/>
  <c r="I21" i="10"/>
  <c r="I22" i="10"/>
  <c r="I23" i="10"/>
  <c r="I24" i="10"/>
  <c r="K7" i="1"/>
  <c r="K8" i="1"/>
  <c r="K9" i="1"/>
  <c r="K10" i="1"/>
  <c r="K11" i="1"/>
  <c r="K12" i="1"/>
  <c r="K13" i="1"/>
  <c r="K14" i="1"/>
  <c r="K15" i="1"/>
  <c r="K16" i="1"/>
  <c r="K17" i="1"/>
  <c r="K18" i="1"/>
  <c r="K19" i="1"/>
  <c r="K20" i="1"/>
  <c r="K21" i="1"/>
  <c r="K22" i="1"/>
  <c r="K23" i="1"/>
  <c r="N7" i="16" l="1"/>
  <c r="L7" i="16"/>
  <c r="J7" i="16"/>
  <c r="N24" i="16"/>
  <c r="L24" i="16"/>
  <c r="J24" i="16"/>
  <c r="O23" i="16"/>
  <c r="M23" i="16"/>
  <c r="K23" i="16"/>
  <c r="I23" i="16"/>
  <c r="N22" i="16"/>
  <c r="L22" i="16"/>
  <c r="J22" i="16"/>
  <c r="O21" i="16"/>
  <c r="M21" i="16"/>
  <c r="K21" i="16"/>
  <c r="I21" i="16"/>
  <c r="N20" i="16"/>
  <c r="L20" i="16"/>
  <c r="J20" i="16"/>
  <c r="O19" i="16"/>
  <c r="M19" i="16"/>
  <c r="K19" i="16"/>
  <c r="I19" i="16"/>
  <c r="N18" i="16"/>
  <c r="L18" i="16"/>
  <c r="J18" i="16"/>
  <c r="O17" i="16"/>
  <c r="M17" i="16"/>
  <c r="K17" i="16"/>
  <c r="I17" i="16"/>
  <c r="N16" i="16"/>
  <c r="L16" i="16"/>
  <c r="J16" i="16"/>
  <c r="O15" i="16"/>
  <c r="M15" i="16"/>
  <c r="K15" i="16"/>
  <c r="I15" i="16"/>
  <c r="N14" i="16"/>
  <c r="L14" i="16"/>
  <c r="J14" i="16"/>
  <c r="O13" i="16"/>
  <c r="M13" i="16"/>
  <c r="K13" i="16"/>
  <c r="I13" i="16"/>
  <c r="N12" i="16"/>
  <c r="L12" i="16"/>
  <c r="J12" i="16"/>
  <c r="O11" i="16"/>
  <c r="M11" i="16"/>
  <c r="K11" i="16"/>
  <c r="I11" i="16"/>
  <c r="N10" i="16"/>
  <c r="L10" i="16"/>
  <c r="J10" i="16"/>
  <c r="O9" i="16"/>
  <c r="M9" i="16"/>
  <c r="K9" i="16"/>
  <c r="I9" i="16"/>
  <c r="N8" i="16"/>
  <c r="L8" i="16"/>
  <c r="J8" i="16"/>
  <c r="O7" i="16"/>
  <c r="M7" i="16"/>
  <c r="K7" i="16"/>
  <c r="O24" i="16"/>
  <c r="M24" i="16"/>
  <c r="K24" i="16"/>
  <c r="I24" i="16"/>
  <c r="N23" i="16"/>
  <c r="L23" i="16"/>
  <c r="J23" i="16"/>
  <c r="O22" i="16"/>
  <c r="M22" i="16"/>
  <c r="K22" i="16"/>
  <c r="I22" i="16"/>
  <c r="N21" i="16"/>
  <c r="L21" i="16"/>
  <c r="J21" i="16"/>
  <c r="O20" i="16"/>
  <c r="M20" i="16"/>
  <c r="K20" i="16"/>
  <c r="I20" i="16"/>
  <c r="N19" i="16"/>
  <c r="L19" i="16"/>
  <c r="J19" i="16"/>
  <c r="O18" i="16"/>
  <c r="M18" i="16"/>
  <c r="K18" i="16"/>
  <c r="I18" i="16"/>
  <c r="N17" i="16"/>
  <c r="L17" i="16"/>
  <c r="J17" i="16"/>
  <c r="O16" i="16"/>
  <c r="M16" i="16"/>
  <c r="K16" i="16"/>
  <c r="I16" i="16"/>
  <c r="N15" i="16"/>
  <c r="L15" i="16"/>
  <c r="J15" i="16"/>
  <c r="O14" i="16"/>
  <c r="M14" i="16"/>
  <c r="K14" i="16"/>
  <c r="I14" i="16"/>
  <c r="N13" i="16"/>
  <c r="L13" i="16"/>
  <c r="J13" i="16"/>
  <c r="O12" i="16"/>
  <c r="M12" i="16"/>
  <c r="K12" i="16"/>
  <c r="I12" i="16"/>
  <c r="N11" i="16"/>
  <c r="L11" i="16"/>
  <c r="J11" i="16"/>
  <c r="O10" i="16"/>
  <c r="M10" i="16"/>
  <c r="K10" i="16"/>
  <c r="I10" i="16"/>
  <c r="N9" i="16"/>
  <c r="L9" i="16"/>
  <c r="J9" i="16"/>
  <c r="O8" i="16"/>
  <c r="M8" i="16"/>
  <c r="K8" i="16"/>
  <c r="K9" i="38"/>
  <c r="J9" i="38"/>
  <c r="N8" i="38"/>
  <c r="M8" i="38"/>
  <c r="K8" i="38"/>
  <c r="J8" i="38"/>
  <c r="N7" i="38"/>
  <c r="M7" i="38"/>
  <c r="K7" i="38"/>
  <c r="J7" i="38"/>
  <c r="N6" i="38"/>
  <c r="M6" i="38"/>
  <c r="K6" i="38"/>
  <c r="J6" i="38"/>
  <c r="K5" i="38"/>
  <c r="J5" i="38"/>
  <c r="K4" i="38"/>
  <c r="J4" i="38"/>
  <c r="K3" i="38"/>
  <c r="J3" i="38"/>
  <c r="N6" i="37"/>
  <c r="N7" i="37"/>
  <c r="N8" i="37"/>
  <c r="G28" i="45"/>
  <c r="F28" i="45"/>
  <c r="E28" i="45"/>
  <c r="G27" i="45"/>
  <c r="F27" i="45"/>
  <c r="E27" i="45"/>
  <c r="G26" i="45"/>
  <c r="F26" i="45"/>
  <c r="E26" i="45"/>
  <c r="G25" i="45"/>
  <c r="F25" i="45"/>
  <c r="E25" i="45"/>
  <c r="G24" i="45"/>
  <c r="F24" i="45"/>
  <c r="E24" i="45"/>
  <c r="G23" i="45"/>
  <c r="F23" i="45"/>
  <c r="E23" i="45"/>
  <c r="G22" i="45"/>
  <c r="F22" i="45"/>
  <c r="E22" i="45"/>
  <c r="G21" i="45"/>
  <c r="F21" i="45"/>
  <c r="E21" i="45"/>
  <c r="G20" i="45"/>
  <c r="F20" i="45"/>
  <c r="E20" i="45"/>
  <c r="G19" i="45"/>
  <c r="F19" i="45"/>
  <c r="E19" i="45"/>
  <c r="G18" i="45"/>
  <c r="F18" i="45"/>
  <c r="E18" i="45"/>
  <c r="G17" i="45"/>
  <c r="F17" i="45"/>
  <c r="E17" i="45"/>
  <c r="G16" i="45"/>
  <c r="F16" i="45"/>
  <c r="E16" i="45"/>
  <c r="G15" i="45"/>
  <c r="F15" i="45"/>
  <c r="E15" i="45"/>
  <c r="G14" i="45"/>
  <c r="F14" i="45"/>
  <c r="E14" i="45"/>
  <c r="G13" i="45"/>
  <c r="F13" i="45"/>
  <c r="E13" i="45"/>
  <c r="G12" i="45"/>
  <c r="F12" i="45"/>
  <c r="E12" i="45"/>
  <c r="G11" i="45"/>
  <c r="F11" i="45"/>
  <c r="E11" i="45"/>
  <c r="G8" i="45"/>
  <c r="F8" i="45"/>
  <c r="G30" i="46"/>
  <c r="F30" i="46"/>
  <c r="E30" i="46"/>
  <c r="G29" i="46"/>
  <c r="F29" i="46"/>
  <c r="E29" i="46"/>
  <c r="G28" i="46"/>
  <c r="F28" i="46"/>
  <c r="E28" i="46"/>
  <c r="G27" i="46"/>
  <c r="F27" i="46"/>
  <c r="E27" i="46"/>
  <c r="G26" i="46"/>
  <c r="F26" i="46"/>
  <c r="E26" i="46"/>
  <c r="G25" i="46"/>
  <c r="F25" i="46"/>
  <c r="E25" i="46"/>
  <c r="G24" i="46"/>
  <c r="F24" i="46"/>
  <c r="E24" i="46"/>
  <c r="G23" i="46"/>
  <c r="F23" i="46"/>
  <c r="E23" i="46"/>
  <c r="G22" i="46"/>
  <c r="F22" i="46"/>
  <c r="E22" i="46"/>
  <c r="G21" i="46"/>
  <c r="F21" i="46"/>
  <c r="E21" i="46"/>
  <c r="G20" i="46"/>
  <c r="F20" i="46"/>
  <c r="E20" i="46"/>
  <c r="G19" i="46"/>
  <c r="F19" i="46"/>
  <c r="E19" i="46"/>
  <c r="G18" i="46"/>
  <c r="F18" i="46"/>
  <c r="E18" i="46"/>
  <c r="G17" i="46"/>
  <c r="F17" i="46"/>
  <c r="E17" i="46"/>
  <c r="G16" i="46"/>
  <c r="F16" i="46"/>
  <c r="E16" i="46"/>
  <c r="G15" i="46"/>
  <c r="F15" i="46"/>
  <c r="E15" i="46"/>
  <c r="G14" i="46"/>
  <c r="F14" i="46"/>
  <c r="E14" i="46"/>
  <c r="G13" i="46"/>
  <c r="F13" i="46"/>
  <c r="E13" i="46"/>
  <c r="B9" i="46"/>
  <c r="A9" i="46"/>
  <c r="B7" i="46"/>
  <c r="A7" i="46"/>
  <c r="D4" i="55"/>
  <c r="D4" i="54"/>
  <c r="B8" i="55" l="1"/>
  <c r="D8" i="55" s="1"/>
  <c r="B7" i="55"/>
  <c r="D7" i="55" s="1"/>
  <c r="B6" i="55"/>
  <c r="D6" i="55" s="1"/>
  <c r="B5" i="55"/>
  <c r="D5" i="55" s="1"/>
  <c r="B3" i="55"/>
  <c r="D3" i="55" s="1"/>
  <c r="B2" i="55"/>
  <c r="D2" i="55" s="1"/>
  <c r="B3" i="54"/>
  <c r="D3" i="54" s="1"/>
  <c r="B5" i="54"/>
  <c r="D5" i="54" s="1"/>
  <c r="B6" i="54"/>
  <c r="D6" i="54" s="1"/>
  <c r="B7" i="54"/>
  <c r="D7" i="54" s="1"/>
  <c r="B8" i="54"/>
  <c r="D8" i="54" s="1"/>
  <c r="D2" i="54"/>
  <c r="E3" i="51" l="1"/>
  <c r="E4" i="51"/>
  <c r="E5" i="51"/>
  <c r="E6" i="51"/>
  <c r="E7" i="51"/>
  <c r="E8" i="51"/>
  <c r="E9" i="51"/>
  <c r="E10" i="51"/>
  <c r="E2" i="53"/>
  <c r="E3" i="53"/>
  <c r="E4" i="53"/>
  <c r="E5" i="53"/>
  <c r="E6" i="53"/>
  <c r="E7" i="53"/>
  <c r="E8" i="53"/>
  <c r="E9" i="53"/>
  <c r="E10" i="53"/>
  <c r="F16" i="15"/>
  <c r="E16" i="15"/>
  <c r="D16" i="15"/>
  <c r="C16" i="15"/>
  <c r="B16" i="15"/>
  <c r="F15" i="15"/>
  <c r="E15" i="15"/>
  <c r="D15" i="15"/>
  <c r="C15" i="15"/>
  <c r="B15" i="15"/>
  <c r="F14" i="15"/>
  <c r="E14" i="15"/>
  <c r="D14" i="15"/>
  <c r="C14" i="15"/>
  <c r="B14" i="15"/>
  <c r="F13" i="15"/>
  <c r="E13" i="15"/>
  <c r="D13" i="15"/>
  <c r="C13" i="15"/>
  <c r="B13" i="15"/>
  <c r="F12" i="15"/>
  <c r="E12" i="15"/>
  <c r="D12" i="15"/>
  <c r="C12" i="15"/>
  <c r="K7" i="15" s="1"/>
  <c r="B12" i="15"/>
  <c r="F11" i="15"/>
  <c r="E11" i="15"/>
  <c r="D11" i="15"/>
  <c r="C11" i="15"/>
  <c r="B11" i="15"/>
  <c r="F10" i="15"/>
  <c r="E10" i="15"/>
  <c r="D10" i="15"/>
  <c r="C10" i="15"/>
  <c r="B10" i="15"/>
  <c r="H9" i="47"/>
  <c r="I9" i="47"/>
  <c r="J9" i="47"/>
  <c r="K9" i="47"/>
  <c r="L9" i="47"/>
  <c r="M9" i="47"/>
  <c r="H10" i="47"/>
  <c r="I10" i="47"/>
  <c r="J10" i="47"/>
  <c r="K10" i="47"/>
  <c r="L10" i="47"/>
  <c r="M10" i="47"/>
  <c r="H11" i="47"/>
  <c r="I11" i="47"/>
  <c r="J11" i="47"/>
  <c r="K11" i="47"/>
  <c r="L11" i="47"/>
  <c r="M11" i="47"/>
  <c r="H12" i="47"/>
  <c r="I12" i="47"/>
  <c r="J12" i="47"/>
  <c r="K12" i="47"/>
  <c r="L12" i="47"/>
  <c r="M12" i="47"/>
  <c r="H13" i="47"/>
  <c r="I13" i="47"/>
  <c r="J13" i="47"/>
  <c r="K13" i="47"/>
  <c r="L13" i="47"/>
  <c r="M13" i="47"/>
  <c r="H14" i="47"/>
  <c r="I14" i="47"/>
  <c r="J14" i="47"/>
  <c r="K14" i="47"/>
  <c r="L14" i="47"/>
  <c r="M14" i="47"/>
  <c r="H15" i="47"/>
  <c r="I15" i="47"/>
  <c r="J15" i="47"/>
  <c r="K15" i="47"/>
  <c r="L15" i="47"/>
  <c r="M15" i="47"/>
  <c r="H16" i="47"/>
  <c r="I16" i="47"/>
  <c r="J16" i="47"/>
  <c r="K16" i="47"/>
  <c r="L16" i="47"/>
  <c r="M16" i="47"/>
  <c r="F16" i="47"/>
  <c r="E16" i="47"/>
  <c r="D16" i="47"/>
  <c r="C16" i="47"/>
  <c r="B16" i="47"/>
  <c r="F15" i="47"/>
  <c r="E15" i="47"/>
  <c r="D15" i="47"/>
  <c r="C15" i="47"/>
  <c r="B15" i="47"/>
  <c r="F14" i="47"/>
  <c r="E14" i="47"/>
  <c r="D14" i="47"/>
  <c r="C14" i="47"/>
  <c r="B14" i="47"/>
  <c r="F13" i="47"/>
  <c r="E13" i="47"/>
  <c r="D13" i="47"/>
  <c r="C13" i="47"/>
  <c r="B13" i="47"/>
  <c r="F12" i="47"/>
  <c r="E12" i="47"/>
  <c r="D12" i="47"/>
  <c r="C12" i="47"/>
  <c r="B12" i="47"/>
  <c r="F11" i="47"/>
  <c r="E11" i="47"/>
  <c r="D11" i="47"/>
  <c r="C11" i="47"/>
  <c r="B11" i="47"/>
  <c r="F10" i="47"/>
  <c r="E10" i="47"/>
  <c r="D10" i="47"/>
  <c r="C10" i="47"/>
  <c r="B10" i="47"/>
  <c r="K7" i="47"/>
  <c r="O24" i="44"/>
  <c r="N24" i="44"/>
  <c r="M24" i="44"/>
  <c r="L24" i="44"/>
  <c r="K24" i="44"/>
  <c r="J24" i="44"/>
  <c r="I24" i="44"/>
  <c r="O23" i="44"/>
  <c r="N23" i="44"/>
  <c r="M23" i="44"/>
  <c r="L23" i="44"/>
  <c r="K23" i="44"/>
  <c r="J23" i="44"/>
  <c r="I23" i="44"/>
  <c r="O22" i="44"/>
  <c r="N22" i="44"/>
  <c r="M22" i="44"/>
  <c r="L22" i="44"/>
  <c r="K22" i="44"/>
  <c r="J22" i="44"/>
  <c r="I22" i="44"/>
  <c r="O21" i="44"/>
  <c r="N21" i="44"/>
  <c r="M21" i="44"/>
  <c r="L21" i="44"/>
  <c r="K21" i="44"/>
  <c r="J21" i="44"/>
  <c r="I21" i="44"/>
  <c r="O20" i="44"/>
  <c r="N20" i="44"/>
  <c r="M20" i="44"/>
  <c r="L20" i="44"/>
  <c r="K20" i="44"/>
  <c r="J20" i="44"/>
  <c r="I20" i="44"/>
  <c r="O19" i="44"/>
  <c r="N19" i="44"/>
  <c r="M19" i="44"/>
  <c r="L19" i="44"/>
  <c r="K19" i="44"/>
  <c r="J19" i="44"/>
  <c r="I19" i="44"/>
  <c r="O18" i="44"/>
  <c r="N18" i="44"/>
  <c r="M18" i="44"/>
  <c r="L18" i="44"/>
  <c r="K18" i="44"/>
  <c r="J18" i="44"/>
  <c r="I18" i="44"/>
  <c r="O17" i="44"/>
  <c r="N17" i="44"/>
  <c r="M17" i="44"/>
  <c r="L17" i="44"/>
  <c r="K17" i="44"/>
  <c r="J17" i="44"/>
  <c r="I17" i="44"/>
  <c r="O16" i="44"/>
  <c r="N16" i="44"/>
  <c r="M16" i="44"/>
  <c r="L16" i="44"/>
  <c r="K16" i="44"/>
  <c r="J16" i="44"/>
  <c r="I16" i="44"/>
  <c r="O15" i="44"/>
  <c r="N15" i="44"/>
  <c r="M15" i="44"/>
  <c r="L15" i="44"/>
  <c r="K15" i="44"/>
  <c r="J15" i="44"/>
  <c r="I15" i="44"/>
  <c r="O14" i="44"/>
  <c r="N14" i="44"/>
  <c r="M14" i="44"/>
  <c r="L14" i="44"/>
  <c r="K14" i="44"/>
  <c r="J14" i="44"/>
  <c r="I14" i="44"/>
  <c r="O13" i="44"/>
  <c r="N13" i="44"/>
  <c r="M13" i="44"/>
  <c r="L13" i="44"/>
  <c r="K13" i="44"/>
  <c r="J13" i="44"/>
  <c r="I13" i="44"/>
  <c r="O12" i="44"/>
  <c r="N12" i="44"/>
  <c r="M12" i="44"/>
  <c r="L12" i="44"/>
  <c r="K12" i="44"/>
  <c r="J12" i="44"/>
  <c r="I12" i="44"/>
  <c r="O11" i="44"/>
  <c r="N11" i="44"/>
  <c r="M11" i="44"/>
  <c r="L11" i="44"/>
  <c r="K11" i="44"/>
  <c r="J11" i="44"/>
  <c r="I11" i="44"/>
  <c r="O10" i="44"/>
  <c r="N10" i="44"/>
  <c r="M10" i="44"/>
  <c r="L10" i="44"/>
  <c r="K10" i="44"/>
  <c r="J10" i="44"/>
  <c r="I10" i="44"/>
  <c r="O9" i="44"/>
  <c r="N9" i="44"/>
  <c r="M9" i="44"/>
  <c r="L9" i="44"/>
  <c r="K9" i="44"/>
  <c r="J9" i="44"/>
  <c r="I9" i="44"/>
  <c r="O8" i="44"/>
  <c r="N8" i="44"/>
  <c r="M8" i="44"/>
  <c r="L8" i="44"/>
  <c r="K8" i="44"/>
  <c r="J8" i="44"/>
  <c r="I8" i="44"/>
  <c r="O7" i="44"/>
  <c r="N7" i="44"/>
  <c r="M7" i="44"/>
  <c r="L7" i="44"/>
  <c r="K7" i="44"/>
  <c r="J7" i="44"/>
  <c r="I7" i="44"/>
  <c r="I4" i="44"/>
  <c r="J4" i="44" s="1"/>
  <c r="A1" i="44"/>
  <c r="O24" i="43"/>
  <c r="N24" i="43"/>
  <c r="M24" i="43"/>
  <c r="L24" i="43"/>
  <c r="K24" i="43"/>
  <c r="J24" i="43"/>
  <c r="I24" i="43"/>
  <c r="O23" i="43"/>
  <c r="N23" i="43"/>
  <c r="M23" i="43"/>
  <c r="L23" i="43"/>
  <c r="K23" i="43"/>
  <c r="J23" i="43"/>
  <c r="I23" i="43"/>
  <c r="O22" i="43"/>
  <c r="N22" i="43"/>
  <c r="M22" i="43"/>
  <c r="L22" i="43"/>
  <c r="K22" i="43"/>
  <c r="J22" i="43"/>
  <c r="I22" i="43"/>
  <c r="O21" i="43"/>
  <c r="N21" i="43"/>
  <c r="M21" i="43"/>
  <c r="L21" i="43"/>
  <c r="K21" i="43"/>
  <c r="J21" i="43"/>
  <c r="I21" i="43"/>
  <c r="O20" i="43"/>
  <c r="N20" i="43"/>
  <c r="M20" i="43"/>
  <c r="L20" i="43"/>
  <c r="K20" i="43"/>
  <c r="J20" i="43"/>
  <c r="I20" i="43"/>
  <c r="O19" i="43"/>
  <c r="N19" i="43"/>
  <c r="M19" i="43"/>
  <c r="L19" i="43"/>
  <c r="K19" i="43"/>
  <c r="J19" i="43"/>
  <c r="I19" i="43"/>
  <c r="O18" i="43"/>
  <c r="N18" i="43"/>
  <c r="M18" i="43"/>
  <c r="L18" i="43"/>
  <c r="K18" i="43"/>
  <c r="J18" i="43"/>
  <c r="I18" i="43"/>
  <c r="O17" i="43"/>
  <c r="N17" i="43"/>
  <c r="M17" i="43"/>
  <c r="L17" i="43"/>
  <c r="K17" i="43"/>
  <c r="J17" i="43"/>
  <c r="I17" i="43"/>
  <c r="O16" i="43"/>
  <c r="N16" i="43"/>
  <c r="M16" i="43"/>
  <c r="L16" i="43"/>
  <c r="K16" i="43"/>
  <c r="J16" i="43"/>
  <c r="I16" i="43"/>
  <c r="O15" i="43"/>
  <c r="N15" i="43"/>
  <c r="M15" i="43"/>
  <c r="L15" i="43"/>
  <c r="K15" i="43"/>
  <c r="J15" i="43"/>
  <c r="I15" i="43"/>
  <c r="O14" i="43"/>
  <c r="N14" i="43"/>
  <c r="M14" i="43"/>
  <c r="L14" i="43"/>
  <c r="K14" i="43"/>
  <c r="J14" i="43"/>
  <c r="I14" i="43"/>
  <c r="O13" i="43"/>
  <c r="N13" i="43"/>
  <c r="M13" i="43"/>
  <c r="L13" i="43"/>
  <c r="K13" i="43"/>
  <c r="J13" i="43"/>
  <c r="I13" i="43"/>
  <c r="O12" i="43"/>
  <c r="N12" i="43"/>
  <c r="M12" i="43"/>
  <c r="L12" i="43"/>
  <c r="K12" i="43"/>
  <c r="J12" i="43"/>
  <c r="I12" i="43"/>
  <c r="O11" i="43"/>
  <c r="N11" i="43"/>
  <c r="M11" i="43"/>
  <c r="L11" i="43"/>
  <c r="K11" i="43"/>
  <c r="J11" i="43"/>
  <c r="I11" i="43"/>
  <c r="O10" i="43"/>
  <c r="N10" i="43"/>
  <c r="M10" i="43"/>
  <c r="L10" i="43"/>
  <c r="K10" i="43"/>
  <c r="J10" i="43"/>
  <c r="I10" i="43"/>
  <c r="O9" i="43"/>
  <c r="N9" i="43"/>
  <c r="M9" i="43"/>
  <c r="L9" i="43"/>
  <c r="K9" i="43"/>
  <c r="J9" i="43"/>
  <c r="I9" i="43"/>
  <c r="O8" i="43"/>
  <c r="N8" i="43"/>
  <c r="M8" i="43"/>
  <c r="L8" i="43"/>
  <c r="K8" i="43"/>
  <c r="J8" i="43"/>
  <c r="I8" i="43"/>
  <c r="O7" i="43"/>
  <c r="N7" i="43"/>
  <c r="M7" i="43"/>
  <c r="L7" i="43"/>
  <c r="K7" i="43"/>
  <c r="J7" i="43"/>
  <c r="I7" i="43"/>
  <c r="J4" i="43"/>
  <c r="I4" i="43"/>
  <c r="A1" i="43"/>
  <c r="J5" i="42"/>
  <c r="N24" i="42" s="1"/>
  <c r="J4" i="42"/>
  <c r="A1" i="42"/>
  <c r="J4" i="16"/>
  <c r="G19" i="41"/>
  <c r="G18" i="41"/>
  <c r="G17" i="41"/>
  <c r="G16" i="41"/>
  <c r="G15" i="41"/>
  <c r="G14" i="41"/>
  <c r="G13" i="41"/>
  <c r="G12" i="41"/>
  <c r="G11" i="41"/>
  <c r="G3" i="41"/>
  <c r="G4" i="41" s="1"/>
  <c r="G5" i="41" s="1"/>
  <c r="G6" i="41" s="1"/>
  <c r="G7" i="41" s="1"/>
  <c r="G8" i="41" s="1"/>
  <c r="G9" i="41" s="1"/>
  <c r="G10" i="41" s="1"/>
  <c r="G3" i="40"/>
  <c r="G4" i="40" s="1"/>
  <c r="G5" i="40" s="1"/>
  <c r="G6" i="40" s="1"/>
  <c r="G7" i="40" s="1"/>
  <c r="G8" i="40" s="1"/>
  <c r="G9" i="40" s="1"/>
  <c r="G10" i="40" s="1"/>
  <c r="G11" i="40"/>
  <c r="G12" i="40"/>
  <c r="G13" i="40"/>
  <c r="G14" i="40"/>
  <c r="G15" i="40"/>
  <c r="G16" i="40"/>
  <c r="G17" i="40"/>
  <c r="G18" i="40"/>
  <c r="G19" i="40"/>
  <c r="A1" i="39"/>
  <c r="J9" i="37"/>
  <c r="J8" i="37"/>
  <c r="J7" i="37"/>
  <c r="J6" i="37"/>
  <c r="J5" i="37"/>
  <c r="J4" i="37"/>
  <c r="J3" i="37"/>
  <c r="O25" i="36"/>
  <c r="N25" i="36"/>
  <c r="M25" i="36"/>
  <c r="L25" i="36"/>
  <c r="K25" i="36"/>
  <c r="J25" i="36"/>
  <c r="I25" i="36"/>
  <c r="O24" i="36"/>
  <c r="N24" i="36"/>
  <c r="M24" i="36"/>
  <c r="L24" i="36"/>
  <c r="K24" i="36"/>
  <c r="J24" i="36"/>
  <c r="I24" i="36"/>
  <c r="O23" i="36"/>
  <c r="N23" i="36"/>
  <c r="M23" i="36"/>
  <c r="L23" i="36"/>
  <c r="K23" i="36"/>
  <c r="J23" i="36"/>
  <c r="I23" i="36"/>
  <c r="O22" i="36"/>
  <c r="N22" i="36"/>
  <c r="M22" i="36"/>
  <c r="L22" i="36"/>
  <c r="K22" i="36"/>
  <c r="J22" i="36"/>
  <c r="I22" i="36"/>
  <c r="O21" i="36"/>
  <c r="N21" i="36"/>
  <c r="M21" i="36"/>
  <c r="L21" i="36"/>
  <c r="K21" i="36"/>
  <c r="J21" i="36"/>
  <c r="I21" i="36"/>
  <c r="O20" i="36"/>
  <c r="N20" i="36"/>
  <c r="M20" i="36"/>
  <c r="L20" i="36"/>
  <c r="K20" i="36"/>
  <c r="J20" i="36"/>
  <c r="I20" i="36"/>
  <c r="O19" i="36"/>
  <c r="N19" i="36"/>
  <c r="M19" i="36"/>
  <c r="L19" i="36"/>
  <c r="K19" i="36"/>
  <c r="J19" i="36"/>
  <c r="I19" i="36"/>
  <c r="O18" i="36"/>
  <c r="N18" i="36"/>
  <c r="M18" i="36"/>
  <c r="L18" i="36"/>
  <c r="K18" i="36"/>
  <c r="J18" i="36"/>
  <c r="I18" i="36"/>
  <c r="O17" i="36"/>
  <c r="N17" i="36"/>
  <c r="M17" i="36"/>
  <c r="L17" i="36"/>
  <c r="K17" i="36"/>
  <c r="J17" i="36"/>
  <c r="I17" i="36"/>
  <c r="O16" i="36"/>
  <c r="N16" i="36"/>
  <c r="M16" i="36"/>
  <c r="L16" i="36"/>
  <c r="K16" i="36"/>
  <c r="J16" i="36"/>
  <c r="I16" i="36"/>
  <c r="O15" i="36"/>
  <c r="N15" i="36"/>
  <c r="M15" i="36"/>
  <c r="L15" i="36"/>
  <c r="K15" i="36"/>
  <c r="J15" i="36"/>
  <c r="I15" i="36"/>
  <c r="O14" i="36"/>
  <c r="N14" i="36"/>
  <c r="M14" i="36"/>
  <c r="L14" i="36"/>
  <c r="K14" i="36"/>
  <c r="J14" i="36"/>
  <c r="I14" i="36"/>
  <c r="O13" i="36"/>
  <c r="N13" i="36"/>
  <c r="M13" i="36"/>
  <c r="L13" i="36"/>
  <c r="K13" i="36"/>
  <c r="J13" i="36"/>
  <c r="I13" i="36"/>
  <c r="O12" i="36"/>
  <c r="N12" i="36"/>
  <c r="M12" i="36"/>
  <c r="L12" i="36"/>
  <c r="K12" i="36"/>
  <c r="J12" i="36"/>
  <c r="I12" i="36"/>
  <c r="O11" i="36"/>
  <c r="N11" i="36"/>
  <c r="M11" i="36"/>
  <c r="L11" i="36"/>
  <c r="K11" i="36"/>
  <c r="J11" i="36"/>
  <c r="I11" i="36"/>
  <c r="O10" i="36"/>
  <c r="N10" i="36"/>
  <c r="M10" i="36"/>
  <c r="L10" i="36"/>
  <c r="K10" i="36"/>
  <c r="J10" i="36"/>
  <c r="I10" i="36"/>
  <c r="O9" i="36"/>
  <c r="N9" i="36"/>
  <c r="M9" i="36"/>
  <c r="L9" i="36"/>
  <c r="K9" i="36"/>
  <c r="J9" i="36"/>
  <c r="I9" i="36"/>
  <c r="O8" i="36"/>
  <c r="N8" i="36"/>
  <c r="M8" i="36"/>
  <c r="L8" i="36"/>
  <c r="K8" i="36"/>
  <c r="J8" i="36"/>
  <c r="I8" i="36"/>
  <c r="A1" i="36"/>
  <c r="A1" i="34"/>
  <c r="A1" i="33"/>
  <c r="A1" i="32"/>
  <c r="I5" i="30"/>
  <c r="I5" i="29"/>
  <c r="J23" i="24"/>
  <c r="J22" i="24"/>
  <c r="J21" i="24"/>
  <c r="J20" i="24"/>
  <c r="J19" i="24"/>
  <c r="J18" i="24"/>
  <c r="J17" i="24"/>
  <c r="J16" i="24"/>
  <c r="J15" i="24"/>
  <c r="J14" i="24"/>
  <c r="J13" i="24"/>
  <c r="J12" i="24"/>
  <c r="J11" i="24"/>
  <c r="J10" i="24"/>
  <c r="J9" i="24"/>
  <c r="J8" i="24"/>
  <c r="J7" i="24"/>
  <c r="J6" i="24"/>
  <c r="J7" i="42" l="1"/>
  <c r="L7" i="42"/>
  <c r="N7" i="42"/>
  <c r="I8" i="42"/>
  <c r="K8" i="42"/>
  <c r="M8" i="42"/>
  <c r="O8" i="42"/>
  <c r="J9" i="42"/>
  <c r="L9" i="42"/>
  <c r="N9" i="42"/>
  <c r="I10" i="42"/>
  <c r="K10" i="42"/>
  <c r="M10" i="42"/>
  <c r="O10" i="42"/>
  <c r="J11" i="42"/>
  <c r="L11" i="42"/>
  <c r="N11" i="42"/>
  <c r="I12" i="42"/>
  <c r="K12" i="42"/>
  <c r="M12" i="42"/>
  <c r="O12" i="42"/>
  <c r="J13" i="42"/>
  <c r="L13" i="42"/>
  <c r="N13" i="42"/>
  <c r="I14" i="42"/>
  <c r="K14" i="42"/>
  <c r="M14" i="42"/>
  <c r="O14" i="42"/>
  <c r="J15" i="42"/>
  <c r="L15" i="42"/>
  <c r="N15" i="42"/>
  <c r="I16" i="42"/>
  <c r="K16" i="42"/>
  <c r="M16" i="42"/>
  <c r="O16" i="42"/>
  <c r="J17" i="42"/>
  <c r="L17" i="42"/>
  <c r="N17" i="42"/>
  <c r="I18" i="42"/>
  <c r="K18" i="42"/>
  <c r="M18" i="42"/>
  <c r="O18" i="42"/>
  <c r="J19" i="42"/>
  <c r="L19" i="42"/>
  <c r="N19" i="42"/>
  <c r="I20" i="42"/>
  <c r="K20" i="42"/>
  <c r="M20" i="42"/>
  <c r="O20" i="42"/>
  <c r="J21" i="42"/>
  <c r="L21" i="42"/>
  <c r="N21" i="42"/>
  <c r="I22" i="42"/>
  <c r="K22" i="42"/>
  <c r="M22" i="42"/>
  <c r="O22" i="42"/>
  <c r="J23" i="42"/>
  <c r="L23" i="42"/>
  <c r="N23" i="42"/>
  <c r="I24" i="42"/>
  <c r="K24" i="42"/>
  <c r="M24" i="42"/>
  <c r="O24" i="42"/>
  <c r="I7" i="42"/>
  <c r="K7" i="42"/>
  <c r="M7" i="42"/>
  <c r="O7" i="42"/>
  <c r="J8" i="42"/>
  <c r="L8" i="42"/>
  <c r="N8" i="42"/>
  <c r="I9" i="42"/>
  <c r="K9" i="42"/>
  <c r="M9" i="42"/>
  <c r="O9" i="42"/>
  <c r="J10" i="42"/>
  <c r="L10" i="42"/>
  <c r="N10" i="42"/>
  <c r="I11" i="42"/>
  <c r="K11" i="42"/>
  <c r="M11" i="42"/>
  <c r="O11" i="42"/>
  <c r="J12" i="42"/>
  <c r="L12" i="42"/>
  <c r="N12" i="42"/>
  <c r="I13" i="42"/>
  <c r="K13" i="42"/>
  <c r="M13" i="42"/>
  <c r="O13" i="42"/>
  <c r="J14" i="42"/>
  <c r="L14" i="42"/>
  <c r="N14" i="42"/>
  <c r="I15" i="42"/>
  <c r="K15" i="42"/>
  <c r="M15" i="42"/>
  <c r="O15" i="42"/>
  <c r="J16" i="42"/>
  <c r="L16" i="42"/>
  <c r="N16" i="42"/>
  <c r="I17" i="42"/>
  <c r="K17" i="42"/>
  <c r="M17" i="42"/>
  <c r="O17" i="42"/>
  <c r="J18" i="42"/>
  <c r="L18" i="42"/>
  <c r="N18" i="42"/>
  <c r="I19" i="42"/>
  <c r="K19" i="42"/>
  <c r="M19" i="42"/>
  <c r="O19" i="42"/>
  <c r="J20" i="42"/>
  <c r="L20" i="42"/>
  <c r="N20" i="42"/>
  <c r="I21" i="42"/>
  <c r="K21" i="42"/>
  <c r="M21" i="42"/>
  <c r="O21" i="42"/>
  <c r="J22" i="42"/>
  <c r="L22" i="42"/>
  <c r="N22" i="42"/>
  <c r="I23" i="42"/>
  <c r="K23" i="42"/>
  <c r="M23" i="42"/>
  <c r="O23" i="42"/>
  <c r="J24" i="42"/>
  <c r="L24" i="42"/>
  <c r="A9" i="21"/>
  <c r="B9" i="21"/>
  <c r="B7" i="21"/>
  <c r="A7" i="21"/>
  <c r="F8" i="20"/>
  <c r="G8" i="20"/>
  <c r="A1" i="16" l="1"/>
  <c r="A1" i="14"/>
  <c r="A1" i="13"/>
  <c r="I4" i="14"/>
  <c r="J4" i="14" s="1"/>
  <c r="J4" i="13"/>
  <c r="I4" i="13"/>
  <c r="A1" i="12"/>
  <c r="I6" i="1"/>
  <c r="I7" i="1"/>
  <c r="I8" i="1"/>
  <c r="I9" i="1"/>
  <c r="I10" i="1"/>
  <c r="I11" i="1"/>
  <c r="I12" i="1"/>
  <c r="I13" i="1"/>
  <c r="I14" i="1"/>
  <c r="I15" i="1"/>
  <c r="I16" i="1"/>
  <c r="I17" i="1"/>
  <c r="I18" i="1"/>
  <c r="I19" i="1"/>
  <c r="I20" i="1"/>
  <c r="I21" i="1"/>
  <c r="I22" i="1"/>
  <c r="I23" i="1"/>
  <c r="A1" i="11"/>
  <c r="A1" i="10"/>
  <c r="A1"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<sst xmlns="http://schemas.openxmlformats.org/spreadsheetml/2006/main" count="2181" uniqueCount="190">
  <si>
    <t>Date</t>
  </si>
  <si>
    <t>InvoiceNo</t>
  </si>
  <si>
    <t>Product</t>
  </si>
  <si>
    <t>SalesRep</t>
  </si>
  <si>
    <t>Price</t>
  </si>
  <si>
    <t>Units</t>
  </si>
  <si>
    <t>Sales</t>
  </si>
  <si>
    <t>Joe</t>
  </si>
  <si>
    <t>Moe</t>
  </si>
  <si>
    <t>Chin</t>
  </si>
  <si>
    <t>Bellen</t>
  </si>
  <si>
    <t>Carlota</t>
  </si>
  <si>
    <t>Quad</t>
  </si>
  <si>
    <t>Majestic</t>
  </si>
  <si>
    <t>Alpine</t>
  </si>
  <si>
    <t>Data Bars</t>
  </si>
  <si>
    <t>Color Scale</t>
  </si>
  <si>
    <t>Icon</t>
  </si>
  <si>
    <t>Above Average for Sales</t>
  </si>
  <si>
    <t>Below Average for Sales</t>
  </si>
  <si>
    <t>Top 5</t>
  </si>
  <si>
    <t>Criteria</t>
  </si>
  <si>
    <t>Use Formula To Apply Conditional Formatting</t>
  </si>
  <si>
    <t>Rank</t>
  </si>
  <si>
    <t>Colors applied based on rank (biggest value gets biggest bar)</t>
  </si>
  <si>
    <t>Colors applied based on five categories: 20%, 40%, 60%, 80%, 100%; 0% to 20% gets one color, 20% to 40% gets next color… The categories can be 3, 4, 5…</t>
  </si>
  <si>
    <t>Conditional Formatting applies formatting to a cell: Logical Test evaluates to TRUE (formatting Applied); Logical Test evaluates to FALSE (formatting NOT Applied)</t>
  </si>
  <si>
    <t>When applying Conditional Formatting to a range of cells, you must build your Logical Formula from the "Point Of View" of the Active Cell.</t>
  </si>
  <si>
    <t>Criteria1</t>
  </si>
  <si>
    <t>Criteria2</t>
  </si>
  <si>
    <t>idea: Cell Formatting depends on value in a different cell</t>
  </si>
  <si>
    <t>idea: Entire Row's Cell Formatting depends on a single cell in the row</t>
  </si>
  <si>
    <t>idea: Entire Row's Cell Formatting depends on two cells in the row</t>
  </si>
  <si>
    <t>Exact Match</t>
  </si>
  <si>
    <t>AND criteria</t>
  </si>
  <si>
    <t>OR criteria</t>
  </si>
  <si>
    <t>Aproximate Match</t>
  </si>
  <si>
    <t>Income/
Allowences</t>
  </si>
  <si>
    <t>Income</t>
  </si>
  <si>
    <t>Allowances</t>
  </si>
  <si>
    <t>idea: Entire Row's Cell Formatting depends on one cell in the row</t>
  </si>
  <si>
    <t>idea: Entire Columns's Cell Formatting depends on one cell in the column</t>
  </si>
  <si>
    <t>idea: intersection value (cell) must pass BOTH tests (AND)</t>
  </si>
  <si>
    <t>Highlight entire row, column and intersection value</t>
  </si>
  <si>
    <t>Top</t>
  </si>
  <si>
    <t>Property</t>
  </si>
  <si>
    <t>Section</t>
  </si>
  <si>
    <t>Month</t>
  </si>
  <si>
    <t>Value</t>
  </si>
  <si>
    <t>Property1</t>
  </si>
  <si>
    <t>section2</t>
  </si>
  <si>
    <t>Feb</t>
  </si>
  <si>
    <t>Jan</t>
  </si>
  <si>
    <t>Mar</t>
  </si>
  <si>
    <t>Apr</t>
  </si>
  <si>
    <t>May</t>
  </si>
  <si>
    <t>Jun</t>
  </si>
  <si>
    <t>section1</t>
  </si>
  <si>
    <t>section3</t>
  </si>
  <si>
    <t>section4</t>
  </si>
  <si>
    <t>section5</t>
  </si>
  <si>
    <t>section6</t>
  </si>
  <si>
    <t>Property2</t>
  </si>
  <si>
    <t>section11</t>
  </si>
  <si>
    <t>sectionAA</t>
  </si>
  <si>
    <t>section13</t>
  </si>
  <si>
    <t>sectionT</t>
  </si>
  <si>
    <t>sectionL</t>
  </si>
  <si>
    <t>sectionPK</t>
  </si>
  <si>
    <t>Tax</t>
  </si>
  <si>
    <t>Highlight entire row, column and intersection value based of three criteria.</t>
  </si>
  <si>
    <t>idea: Entire Row's Cell Formatting depends on one cell in the row with two logical tests for the cell</t>
  </si>
  <si>
    <t>Highlight Entire Row that contains a date between two dates</t>
  </si>
  <si>
    <t>DV List</t>
  </si>
  <si>
    <t>BETWEEN criteria (AND)</t>
  </si>
  <si>
    <t>OR and AND</t>
  </si>
  <si>
    <t>OR</t>
  </si>
  <si>
    <t>AND</t>
  </si>
  <si>
    <t>idea: Entire Row's Cell Formatting depends on one cell in the row with two logical AND tests for the cell and second cell in the row with two logical OR tests for the cell</t>
  </si>
  <si>
    <t>Highlight Entire Row based on both AND Criteria and OR Criteria</t>
  </si>
  <si>
    <t>Colors applied based on five categories: 20%, 40%, 60%, 80%, 100%; 0% to 20% gets one color, 20% to 40% gets next color, or four categories 25%, 50%, 75%, 100%</t>
  </si>
  <si>
    <t>Above Average for Sales - Highlight Whole Row</t>
  </si>
  <si>
    <t>Average</t>
  </si>
  <si>
    <t xml:space="preserve"> &lt;&lt;== Then Change it</t>
  </si>
  <si>
    <t>Concept: Each cell needs a formula that evaluates to TRUE or FALSE, if we want the whole row formated</t>
  </si>
  <si>
    <t>Concept: Each cell needs a formula that evaluates to TRUE or FALSE, if we want the whole row formatted</t>
  </si>
  <si>
    <t>1 = TRUE</t>
  </si>
  <si>
    <t>0 = FALSE</t>
  </si>
  <si>
    <t>Check #</t>
  </si>
  <si>
    <t>Description</t>
  </si>
  <si>
    <t>Subtraction</t>
  </si>
  <si>
    <t>Addition</t>
  </si>
  <si>
    <t>Balance</t>
  </si>
  <si>
    <t>Paid Rent</t>
  </si>
  <si>
    <t>Paid Gas Bill</t>
  </si>
  <si>
    <t>Paid Sister</t>
  </si>
  <si>
    <t>Paid Food</t>
  </si>
  <si>
    <t>Paid Car Repair</t>
  </si>
  <si>
    <t>Bal</t>
  </si>
  <si>
    <t>Reconcile</t>
  </si>
  <si>
    <t>y</t>
  </si>
  <si>
    <t>Paycheck</t>
  </si>
  <si>
    <t>Refund</t>
  </si>
  <si>
    <t>Payback</t>
  </si>
  <si>
    <t>Mo</t>
  </si>
  <si>
    <t>Sioux</t>
  </si>
  <si>
    <r>
      <t>8.</t>
    </r>
    <r>
      <rPr>
        <sz val="7"/>
        <color theme="1"/>
        <rFont val="Times New Roman"/>
        <family val="1"/>
      </rPr>
      <t xml:space="preserve">      </t>
    </r>
    <r>
      <rPr>
        <sz val="11"/>
        <color theme="1"/>
        <rFont val="Calibri"/>
        <family val="2"/>
        <scheme val="minor"/>
      </rPr>
      <t>Highlight Sales that are on 5/25/2011</t>
    </r>
  </si>
  <si>
    <r>
      <t>9.</t>
    </r>
    <r>
      <rPr>
        <sz val="7"/>
        <color theme="1"/>
        <rFont val="Times New Roman"/>
        <family val="1"/>
      </rPr>
      <t xml:space="preserve">      </t>
    </r>
    <r>
      <rPr>
        <sz val="11"/>
        <color theme="1"/>
        <rFont val="Calibri"/>
        <family val="2"/>
        <scheme val="minor"/>
      </rPr>
      <t>Highlight Entire Row for invoices sold on 5/25/2011</t>
    </r>
  </si>
  <si>
    <r>
      <t>10.</t>
    </r>
    <r>
      <rPr>
        <sz val="7"/>
        <color theme="1"/>
        <rFont val="Times New Roman"/>
        <family val="1"/>
      </rPr>
      <t xml:space="preserve">   </t>
    </r>
    <r>
      <rPr>
        <sz val="11"/>
        <color theme="1"/>
        <rFont val="Calibri"/>
        <family val="2"/>
        <scheme val="minor"/>
      </rPr>
      <t>Highlight Entire Row for invoices #10501</t>
    </r>
  </si>
  <si>
    <r>
      <t>11.</t>
    </r>
    <r>
      <rPr>
        <sz val="7"/>
        <color theme="1"/>
        <rFont val="Times New Roman"/>
        <family val="1"/>
      </rPr>
      <t xml:space="preserve">   </t>
    </r>
    <r>
      <rPr>
        <sz val="11"/>
        <color theme="1"/>
        <rFont val="Calibri"/>
        <family val="2"/>
        <scheme val="minor"/>
      </rPr>
      <t>Highlight entire row when sales are above average</t>
    </r>
  </si>
  <si>
    <r>
      <t>12.</t>
    </r>
    <r>
      <rPr>
        <sz val="7"/>
        <color theme="1"/>
        <rFont val="Times New Roman"/>
        <family val="1"/>
      </rPr>
      <t xml:space="preserve">   </t>
    </r>
    <r>
      <rPr>
        <sz val="11"/>
        <color theme="1"/>
        <rFont val="Calibri"/>
        <family val="2"/>
        <scheme val="minor"/>
      </rPr>
      <t>Highlight every other row with MOD function</t>
    </r>
  </si>
  <si>
    <r>
      <t>13.</t>
    </r>
    <r>
      <rPr>
        <sz val="7"/>
        <color theme="1"/>
        <rFont val="Times New Roman"/>
        <family val="1"/>
      </rPr>
      <t xml:space="preserve">   </t>
    </r>
    <r>
      <rPr>
        <sz val="11"/>
        <color theme="1"/>
        <rFont val="Calibri"/>
        <family val="2"/>
        <scheme val="minor"/>
      </rPr>
      <t>Highlight Row In Checkbook when Reconciled</t>
    </r>
  </si>
  <si>
    <r>
      <t>14.</t>
    </r>
    <r>
      <rPr>
        <sz val="7"/>
        <color theme="1"/>
        <rFont val="Times New Roman"/>
        <family val="1"/>
      </rPr>
      <t xml:space="preserve">   </t>
    </r>
    <r>
      <rPr>
        <sz val="11"/>
        <color theme="1"/>
        <rFont val="Calibri"/>
        <family val="2"/>
        <scheme val="minor"/>
      </rPr>
      <t>Highlight Entire Row for the 3 Biggest Values</t>
    </r>
  </si>
  <si>
    <r>
      <t>15.</t>
    </r>
    <r>
      <rPr>
        <sz val="7"/>
        <color theme="1"/>
        <rFont val="Times New Roman"/>
        <family val="1"/>
      </rPr>
      <t xml:space="preserve">   </t>
    </r>
    <r>
      <rPr>
        <sz val="11"/>
        <color theme="1"/>
        <rFont val="Calibri"/>
        <family val="2"/>
        <scheme val="minor"/>
      </rPr>
      <t>Highlight Entire Row for Sale Rep Moe AND Sales &gt;500 (AND Criteria) AND function</t>
    </r>
  </si>
  <si>
    <r>
      <t>16.</t>
    </r>
    <r>
      <rPr>
        <sz val="7"/>
        <color theme="1"/>
        <rFont val="Times New Roman"/>
        <family val="1"/>
      </rPr>
      <t xml:space="preserve">   </t>
    </r>
    <r>
      <rPr>
        <sz val="11"/>
        <color theme="1"/>
        <rFont val="Calibri"/>
        <family val="2"/>
        <scheme val="minor"/>
      </rPr>
      <t>Highlight Entire Row for Sales Rep Moe or Joe (OR Criteria) OR function</t>
    </r>
  </si>
  <si>
    <r>
      <t>17.</t>
    </r>
    <r>
      <rPr>
        <sz val="7"/>
        <color theme="1"/>
        <rFont val="Times New Roman"/>
        <family val="1"/>
      </rPr>
      <t xml:space="preserve">   </t>
    </r>
    <r>
      <rPr>
        <sz val="11"/>
        <color theme="1"/>
        <rFont val="Calibri"/>
        <family val="2"/>
        <scheme val="minor"/>
      </rPr>
      <t>Highlight Entire Row that contains a date between two dates</t>
    </r>
  </si>
  <si>
    <r>
      <t>18.</t>
    </r>
    <r>
      <rPr>
        <sz val="7"/>
        <color theme="1"/>
        <rFont val="Times New Roman"/>
        <family val="1"/>
      </rPr>
      <t xml:space="preserve">   </t>
    </r>
    <r>
      <rPr>
        <sz val="11"/>
        <color theme="1"/>
        <rFont val="Calibri"/>
        <family val="2"/>
        <scheme val="minor"/>
      </rPr>
      <t>Highlight Entire Row based on both AND Criteria and OR Criteria AND and OR function together</t>
    </r>
  </si>
  <si>
    <r>
      <t>19.</t>
    </r>
    <r>
      <rPr>
        <sz val="7"/>
        <color theme="1"/>
        <rFont val="Times New Roman"/>
        <family val="1"/>
      </rPr>
      <t xml:space="preserve">   </t>
    </r>
    <r>
      <rPr>
        <sz val="11"/>
        <color theme="1"/>
        <rFont val="Calibri"/>
        <family val="2"/>
        <scheme val="minor"/>
      </rPr>
      <t>Highlight entire row based on Approximate Value VLOOKUP function</t>
    </r>
  </si>
  <si>
    <r>
      <t>20.</t>
    </r>
    <r>
      <rPr>
        <sz val="7"/>
        <color theme="1"/>
        <rFont val="Times New Roman"/>
        <family val="1"/>
      </rPr>
      <t xml:space="preserve">   </t>
    </r>
    <r>
      <rPr>
        <sz val="11"/>
        <color theme="1"/>
        <rFont val="Calibri"/>
        <family val="2"/>
        <scheme val="minor"/>
      </rPr>
      <t>Highlight entire column based on Exact Match</t>
    </r>
  </si>
  <si>
    <r>
      <t>21.</t>
    </r>
    <r>
      <rPr>
        <sz val="7"/>
        <color theme="1"/>
        <rFont val="Times New Roman"/>
        <family val="1"/>
      </rPr>
      <t xml:space="preserve">   </t>
    </r>
    <r>
      <rPr>
        <sz val="11"/>
        <color theme="1"/>
        <rFont val="Calibri"/>
        <family val="2"/>
        <scheme val="minor"/>
      </rPr>
      <t>Highlight Intersecting Value based on both an approximate match for row header and Exact Match for column header</t>
    </r>
  </si>
  <si>
    <r>
      <t>22.</t>
    </r>
    <r>
      <rPr>
        <sz val="7"/>
        <color theme="1"/>
        <rFont val="Times New Roman"/>
        <family val="1"/>
      </rPr>
      <t xml:space="preserve">   </t>
    </r>
    <r>
      <rPr>
        <sz val="11"/>
        <color theme="1"/>
        <rFont val="Calibri"/>
        <family val="2"/>
        <scheme val="minor"/>
      </rPr>
      <t>Highlight row based on two row headers</t>
    </r>
  </si>
  <si>
    <r>
      <t>23.</t>
    </r>
    <r>
      <rPr>
        <sz val="7"/>
        <color theme="1"/>
        <rFont val="Times New Roman"/>
        <family val="1"/>
      </rPr>
      <t xml:space="preserve">   </t>
    </r>
    <r>
      <rPr>
        <sz val="11"/>
        <color theme="1"/>
        <rFont val="Calibri"/>
        <family val="2"/>
        <scheme val="minor"/>
      </rPr>
      <t>Highlight entire column based on Exact Match</t>
    </r>
  </si>
  <si>
    <r>
      <t>24.</t>
    </r>
    <r>
      <rPr>
        <sz val="7"/>
        <color theme="1"/>
        <rFont val="Times New Roman"/>
        <family val="1"/>
      </rPr>
      <t xml:space="preserve">   </t>
    </r>
    <r>
      <rPr>
        <sz val="11"/>
        <color theme="1"/>
        <rFont val="Calibri"/>
        <family val="2"/>
        <scheme val="minor"/>
      </rPr>
      <t>Highlight Intersecting Value based on row header and column header Exact Match</t>
    </r>
  </si>
  <si>
    <r>
      <t>25.</t>
    </r>
    <r>
      <rPr>
        <sz val="7"/>
        <color theme="1"/>
        <rFont val="Times New Roman"/>
        <family val="1"/>
      </rPr>
      <t xml:space="preserve">   </t>
    </r>
    <r>
      <rPr>
        <sz val="11"/>
        <color theme="1"/>
        <rFont val="Calibri"/>
        <family val="2"/>
        <scheme val="minor"/>
      </rPr>
      <t>Gantt Chart for Days</t>
    </r>
  </si>
  <si>
    <r>
      <t>26.</t>
    </r>
    <r>
      <rPr>
        <sz val="7"/>
        <color theme="1"/>
        <rFont val="Times New Roman"/>
        <family val="1"/>
      </rPr>
      <t xml:space="preserve">   </t>
    </r>
    <r>
      <rPr>
        <sz val="11"/>
        <color theme="1"/>
        <rFont val="Calibri"/>
        <family val="2"/>
        <scheme val="minor"/>
      </rPr>
      <t>Highlight Weekends and Holidays NOT WORKDAY.INTL NETWORKDAYS.INTL function</t>
    </r>
  </si>
  <si>
    <r>
      <t>27.</t>
    </r>
    <r>
      <rPr>
        <sz val="7"/>
        <color theme="1"/>
        <rFont val="Times New Roman"/>
        <family val="1"/>
      </rPr>
      <t xml:space="preserve">   </t>
    </r>
    <r>
      <rPr>
        <sz val="11"/>
        <color theme="1"/>
        <rFont val="Calibri"/>
        <family val="2"/>
        <scheme val="minor"/>
      </rPr>
      <t>Data Validation Custom Formula for preventing Sunday and Holiday Dates to be entered in cell</t>
    </r>
  </si>
  <si>
    <r>
      <t>1.</t>
    </r>
    <r>
      <rPr>
        <sz val="7"/>
        <color theme="1"/>
        <rFont val="Times New Roman"/>
        <family val="1"/>
      </rPr>
      <t xml:space="preserve">      </t>
    </r>
    <r>
      <rPr>
        <sz val="11"/>
        <color theme="1"/>
        <rFont val="Calibri"/>
        <family val="2"/>
        <scheme val="minor"/>
      </rPr>
      <t>Above Average for Sales</t>
    </r>
  </si>
  <si>
    <r>
      <t>2.</t>
    </r>
    <r>
      <rPr>
        <sz val="7"/>
        <color theme="1"/>
        <rFont val="Times New Roman"/>
        <family val="1"/>
      </rPr>
      <t xml:space="preserve">      </t>
    </r>
    <r>
      <rPr>
        <sz val="11"/>
        <color theme="1"/>
        <rFont val="Calibri"/>
        <family val="2"/>
        <scheme val="minor"/>
      </rPr>
      <t>Below Average for Sales</t>
    </r>
  </si>
  <si>
    <r>
      <t>3.</t>
    </r>
    <r>
      <rPr>
        <sz val="7"/>
        <color theme="1"/>
        <rFont val="Times New Roman"/>
        <family val="1"/>
      </rPr>
      <t xml:space="preserve">      </t>
    </r>
    <r>
      <rPr>
        <sz val="11"/>
        <color theme="1"/>
        <rFont val="Calibri"/>
        <family val="2"/>
        <scheme val="minor"/>
      </rPr>
      <t>Top 5</t>
    </r>
  </si>
  <si>
    <r>
      <t>4.</t>
    </r>
    <r>
      <rPr>
        <sz val="7"/>
        <color theme="1"/>
        <rFont val="Times New Roman"/>
        <family val="1"/>
      </rPr>
      <t xml:space="preserve">      </t>
    </r>
    <r>
      <rPr>
        <sz val="11"/>
        <color theme="1"/>
        <rFont val="Calibri"/>
        <family val="2"/>
        <scheme val="minor"/>
      </rPr>
      <t>Greater than 600</t>
    </r>
  </si>
  <si>
    <r>
      <t>5.</t>
    </r>
    <r>
      <rPr>
        <sz val="7"/>
        <color theme="1"/>
        <rFont val="Times New Roman"/>
        <family val="1"/>
      </rPr>
      <t xml:space="preserve">      </t>
    </r>
    <r>
      <rPr>
        <sz val="11"/>
        <color theme="1"/>
        <rFont val="Calibri"/>
        <family val="2"/>
        <scheme val="minor"/>
      </rPr>
      <t>Data Bars</t>
    </r>
  </si>
  <si>
    <r>
      <t>6.</t>
    </r>
    <r>
      <rPr>
        <sz val="7"/>
        <color theme="1"/>
        <rFont val="Times New Roman"/>
        <family val="1"/>
      </rPr>
      <t xml:space="preserve">      </t>
    </r>
    <r>
      <rPr>
        <sz val="11"/>
        <color theme="1"/>
        <rFont val="Calibri"/>
        <family val="2"/>
        <scheme val="minor"/>
      </rPr>
      <t>Color Scale</t>
    </r>
  </si>
  <si>
    <r>
      <t>7.</t>
    </r>
    <r>
      <rPr>
        <sz val="7"/>
        <color theme="1"/>
        <rFont val="Times New Roman"/>
        <family val="1"/>
      </rPr>
      <t xml:space="preserve">      </t>
    </r>
    <r>
      <rPr>
        <sz val="11"/>
        <color theme="1"/>
        <rFont val="Calibri"/>
        <family val="2"/>
        <scheme val="minor"/>
      </rPr>
      <t>Icon</t>
    </r>
  </si>
  <si>
    <t>Built-in</t>
  </si>
  <si>
    <t>Formulas</t>
  </si>
  <si>
    <t>Numbers</t>
  </si>
  <si>
    <t>Built - in</t>
  </si>
  <si>
    <t>Formula</t>
  </si>
  <si>
    <r>
      <t>28.</t>
    </r>
    <r>
      <rPr>
        <sz val="7"/>
        <color theme="1"/>
        <rFont val="Times New Roman"/>
        <family val="1"/>
      </rPr>
      <t xml:space="preserve">      </t>
    </r>
    <r>
      <rPr>
        <sz val="11"/>
        <color theme="1"/>
        <rFont val="Calibri"/>
        <family val="2"/>
        <scheme val="minor"/>
      </rPr>
      <t>Highlight Duplicates: Built In Feature</t>
    </r>
  </si>
  <si>
    <r>
      <t>29.</t>
    </r>
    <r>
      <rPr>
        <sz val="7"/>
        <color theme="1"/>
        <rFont val="Times New Roman"/>
        <family val="1"/>
      </rPr>
      <t xml:space="preserve">      </t>
    </r>
    <r>
      <rPr>
        <sz val="11"/>
        <color theme="1"/>
        <rFont val="Calibri"/>
        <family val="2"/>
        <scheme val="minor"/>
      </rPr>
      <t>Highlight Duplicates Formula</t>
    </r>
  </si>
  <si>
    <t>Link:</t>
  </si>
  <si>
    <t>CF(1)'!A1</t>
  </si>
  <si>
    <t>CF(2)'!A1</t>
  </si>
  <si>
    <t>CF(3)'!A1</t>
  </si>
  <si>
    <t>CF(4)'!A1</t>
  </si>
  <si>
    <t>CF(5)'!A1</t>
  </si>
  <si>
    <t>CF(6)'!A1</t>
  </si>
  <si>
    <t>CF(7)'!A1</t>
  </si>
  <si>
    <t>CF(8)'!A1</t>
  </si>
  <si>
    <t>CF(9)'!A1</t>
  </si>
  <si>
    <t>CF(10)'!A1</t>
  </si>
  <si>
    <t>CF(11)'!A1</t>
  </si>
  <si>
    <t>CF(12)'!A1</t>
  </si>
  <si>
    <t>CF(13)'!A1</t>
  </si>
  <si>
    <t>CF(14)'!A1</t>
  </si>
  <si>
    <t>CF(15)'!A1</t>
  </si>
  <si>
    <t>CF(16)'!A1</t>
  </si>
  <si>
    <t>CF(17)'!A1</t>
  </si>
  <si>
    <t>CF(18)'!A1</t>
  </si>
  <si>
    <t>CF(19-21)'!A1</t>
  </si>
  <si>
    <t>CF(22-24)'!A1</t>
  </si>
  <si>
    <t>CF(25-27an)'!A1</t>
  </si>
  <si>
    <t>CF(28-29)'!A1</t>
  </si>
  <si>
    <t>MOD function gives you remainder after doing Division</t>
  </si>
  <si>
    <t>Expense</t>
  </si>
  <si>
    <t>Actual</t>
  </si>
  <si>
    <t>Bugetted</t>
  </si>
  <si>
    <t>Difference</t>
  </si>
  <si>
    <t>Food</t>
  </si>
  <si>
    <t>Household Items</t>
  </si>
  <si>
    <t>Rent</t>
  </si>
  <si>
    <t>Kids School</t>
  </si>
  <si>
    <t>Auto</t>
  </si>
  <si>
    <t>Entertainment</t>
  </si>
  <si>
    <t>Misc</t>
  </si>
  <si>
    <r>
      <t>30.</t>
    </r>
    <r>
      <rPr>
        <sz val="7"/>
        <color theme="1"/>
        <rFont val="Times New Roman"/>
        <family val="1"/>
      </rPr>
      <t xml:space="preserve">      </t>
    </r>
    <r>
      <rPr>
        <sz val="11"/>
        <color theme="1"/>
        <rFont val="Calibri"/>
        <family val="2"/>
        <scheme val="minor"/>
      </rPr>
      <t>Highlight Row when Actual Exceeds Budgeted</t>
    </r>
  </si>
  <si>
    <t>CF(30)'!A1</t>
  </si>
  <si>
    <t>Budgeted</t>
  </si>
  <si>
    <t>Alt+o+d</t>
  </si>
  <si>
    <t>RANK1</t>
  </si>
  <si>
    <t>$A9=VLOOKUP($I$7,$A$9:$A$16,1)</t>
  </si>
  <si>
    <t>$J$7=A$9</t>
  </si>
  <si>
    <t>A$10=$C$7</t>
  </si>
  <si>
    <t>AND($A10=$A$7,$B10=$B$7)</t>
  </si>
  <si>
    <t>AND($A10=$A$7,$B10=$B$7,A$10=$C$7)</t>
  </si>
  <si>
    <t xml:space="preserve"> =MOD(ROW(),2)</t>
  </si>
  <si>
    <t xml:space="preserve"> =MOD(ROW(),2)=0</t>
  </si>
  <si>
    <t>This is for highlighting ODD rows</t>
  </si>
  <si>
    <t>This is for highlighting EVEN rows</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</si>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</sst>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7"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7"/>
      <color theme="1"/>
      <name val="Times New Roman"/>
      <family val="1"/>
    </font>
    <font>
      <sz val="16"/>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rgb="FFFFFF99"/>
        <bgColor indexed="64"/>
      </patternFill>
    </fill>
    <fill>
      <patternFill patternType="solid">
        <fgColor theme="1"/>
        <bgColor indexed="64"/>
      </patternFill>
    </fill>
    <fill>
      <patternFill patternType="solid">
        <fgColor rgb="FFCCFFCC"/>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14" fontId="0" fillId="0" borderId="0" xfId="0" applyNumberFormat="1"/>
    <xf numFmtId="165" fontId="0" fillId="0" borderId="0" xfId="0" applyNumberFormat="1"/>
    <xf numFmtId="0" fontId="2" fillId="3" borderId="1" xfId="0" applyFont="1" applyFill="1" applyBorder="1"/>
    <xf numFmtId="0" fontId="0" fillId="0" borderId="1" xfId="0" applyBorder="1"/>
    <xf numFmtId="14" fontId="0" fillId="0" borderId="1" xfId="0" applyNumberFormat="1" applyBorder="1"/>
    <xf numFmtId="165" fontId="0" fillId="0" borderId="1" xfId="0" applyNumberFormat="1" applyBorder="1"/>
    <xf numFmtId="0" fontId="0" fillId="4" borderId="2" xfId="0" applyFill="1" applyBorder="1"/>
    <xf numFmtId="0" fontId="0" fillId="4" borderId="3" xfId="0" applyFill="1" applyBorder="1"/>
    <xf numFmtId="0" fontId="0" fillId="4" borderId="4" xfId="0" applyFill="1" applyBorder="1"/>
    <xf numFmtId="0" fontId="0" fillId="4" borderId="2" xfId="0" applyFill="1" applyBorder="1" applyAlignment="1">
      <alignment horizontal="centerContinuous" wrapText="1"/>
    </xf>
    <xf numFmtId="0" fontId="0" fillId="4" borderId="3" xfId="0" applyFill="1" applyBorder="1" applyAlignment="1">
      <alignment horizontal="centerContinuous" wrapText="1"/>
    </xf>
    <xf numFmtId="0" fontId="0" fillId="4" borderId="4" xfId="0" applyFill="1" applyBorder="1" applyAlignment="1">
      <alignment horizontal="centerContinuous" wrapText="1"/>
    </xf>
    <xf numFmtId="0" fontId="2" fillId="5" borderId="2" xfId="0" applyFont="1" applyFill="1" applyBorder="1"/>
    <xf numFmtId="0" fontId="2" fillId="5" borderId="3" xfId="0" applyFont="1" applyFill="1" applyBorder="1"/>
    <xf numFmtId="0" fontId="2" fillId="5" borderId="4" xfId="0" applyFont="1" applyFill="1" applyBorder="1"/>
    <xf numFmtId="0" fontId="2" fillId="2" borderId="1" xfId="0" applyFont="1" applyFill="1" applyBorder="1"/>
    <xf numFmtId="0" fontId="2" fillId="5" borderId="1" xfId="0" applyFont="1" applyFill="1" applyBorder="1" applyAlignment="1">
      <alignment wrapText="1"/>
    </xf>
    <xf numFmtId="165" fontId="0" fillId="6" borderId="1" xfId="0" applyNumberFormat="1" applyFill="1" applyBorder="1"/>
    <xf numFmtId="0" fontId="2" fillId="5" borderId="2" xfId="0" applyFont="1" applyFill="1" applyBorder="1" applyAlignment="1">
      <alignment horizontal="centerContinuous" wrapText="1"/>
    </xf>
    <xf numFmtId="0" fontId="2" fillId="5" borderId="3" xfId="0" applyFont="1" applyFill="1" applyBorder="1" applyAlignment="1">
      <alignment horizontal="centerContinuous" wrapText="1"/>
    </xf>
    <xf numFmtId="0" fontId="2" fillId="5" borderId="4" xfId="0" applyFont="1" applyFill="1" applyBorder="1" applyAlignment="1">
      <alignment horizontal="centerContinuous" wrapText="1"/>
    </xf>
    <xf numFmtId="164" fontId="0" fillId="0" borderId="1" xfId="0" applyNumberFormat="1" applyBorder="1"/>
    <xf numFmtId="164" fontId="0" fillId="6" borderId="1" xfId="0" applyNumberFormat="1" applyFill="1" applyBorder="1"/>
    <xf numFmtId="0" fontId="1" fillId="0" borderId="1" xfId="0" applyFont="1" applyBorder="1"/>
    <xf numFmtId="0" fontId="1" fillId="0" borderId="0" xfId="0" applyFont="1"/>
    <xf numFmtId="14" fontId="2" fillId="2" borderId="1" xfId="0" applyNumberFormat="1" applyFont="1" applyFill="1" applyBorder="1"/>
    <xf numFmtId="165" fontId="2" fillId="2" borderId="1" xfId="0" applyNumberFormat="1" applyFont="1" applyFill="1" applyBorder="1"/>
    <xf numFmtId="0" fontId="0" fillId="6" borderId="1" xfId="0" applyFill="1" applyBorder="1"/>
    <xf numFmtId="0" fontId="3" fillId="7" borderId="1" xfId="0" applyFont="1" applyFill="1" applyBorder="1"/>
    <xf numFmtId="0" fontId="0" fillId="8" borderId="1" xfId="0" applyFill="1" applyBorder="1"/>
    <xf numFmtId="0" fontId="0" fillId="7" borderId="1" xfId="0" applyFill="1" applyBorder="1"/>
    <xf numFmtId="0" fontId="0" fillId="9" borderId="1" xfId="0" applyFill="1" applyBorder="1"/>
    <xf numFmtId="0" fontId="4" fillId="0" borderId="0" xfId="1"/>
    <xf numFmtId="0" fontId="0" fillId="6" borderId="0" xfId="0" applyFill="1"/>
    <xf numFmtId="0" fontId="0" fillId="4" borderId="0" xfId="0" applyFill="1" applyAlignment="1">
      <alignment horizontal="left" vertical="center" indent="2"/>
    </xf>
    <xf numFmtId="0" fontId="0" fillId="4" borderId="0" xfId="0" applyFill="1"/>
    <xf numFmtId="0" fontId="0" fillId="6" borderId="0" xfId="0" applyFill="1" applyAlignment="1">
      <alignment horizontal="left" vertical="center" indent="2"/>
    </xf>
    <xf numFmtId="0" fontId="4" fillId="0" borderId="0" xfId="1" quotePrefix="1"/>
    <xf numFmtId="0" fontId="3" fillId="0" borderId="1" xfId="0" applyFont="1" applyBorder="1"/>
    <xf numFmtId="0" fontId="2" fillId="3" borderId="5" xfId="0" applyFont="1" applyFill="1" applyBorder="1"/>
    <xf numFmtId="0" fontId="6" fillId="0" borderId="0" xfId="0" applyFont="1"/>
  </cellXfs>
  <cellStyles count="2">
    <cellStyle name="Hyperlink" xfId="1" builtinId="8"/>
    <cellStyle name="Normal" xfId="0" builtinId="0"/>
  </cellStyles>
  <dxfs count="63">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00B0F0"/>
        </patternFill>
      </fill>
    </dxf>
    <dxf>
      <fill>
        <patternFill>
          <bgColor rgb="FF00B0F0"/>
        </patternFill>
      </fill>
    </dxf>
    <dxf>
      <fill>
        <patternFill>
          <bgColor rgb="FF00B0F0"/>
        </patternFill>
      </fill>
    </dxf>
    <dxf>
      <fill>
        <patternFill>
          <bgColor rgb="FF92D050"/>
        </patternFill>
      </fill>
    </dxf>
    <dxf>
      <fill>
        <patternFill>
          <bgColor rgb="FF00B050"/>
        </patternFill>
      </fill>
    </dxf>
    <dxf>
      <fill>
        <patternFill>
          <bgColor rgb="FFFFFF00"/>
        </patternFill>
      </fill>
    </dxf>
    <dxf>
      <fill>
        <patternFill>
          <bgColor rgb="FF00B0F0"/>
        </patternFill>
      </fill>
    </dxf>
    <dxf>
      <fill>
        <patternFill>
          <bgColor rgb="FF92D050"/>
        </patternFill>
      </fill>
    </dxf>
    <dxf>
      <fill>
        <patternFill>
          <bgColor rgb="FF00B0F0"/>
        </patternFill>
      </fill>
    </dxf>
    <dxf>
      <fill>
        <patternFill>
          <bgColor rgb="FFFFC000"/>
        </patternFill>
      </fill>
    </dxf>
    <dxf>
      <fill>
        <patternFill>
          <bgColor rgb="FF00B0F0"/>
        </patternFill>
      </fill>
    </dxf>
    <dxf>
      <fill>
        <patternFill>
          <bgColor rgb="FF92D050"/>
        </patternFill>
      </fill>
    </dxf>
    <dxf>
      <fill>
        <patternFill>
          <bgColor rgb="FF00B0F0"/>
        </patternFill>
      </fill>
    </dxf>
    <dxf>
      <font>
        <color theme="0"/>
      </font>
      <numFmt numFmtId="166" formatCode="&quot;$&quot;#,##0.00"/>
      <fill>
        <patternFill>
          <bgColor rgb="FFFF0000"/>
        </patternFill>
      </fill>
    </dxf>
    <dxf>
      <fill>
        <patternFill>
          <bgColor rgb="FFFF0000"/>
        </patternFill>
      </fill>
    </dxf>
    <dxf>
      <font>
        <color theme="0"/>
      </font>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FFC000"/>
        </patternFill>
      </fill>
    </dxf>
    <dxf>
      <font>
        <color theme="0"/>
      </font>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FF00"/>
        </patternFill>
      </fill>
    </dxf>
    <dxf>
      <fill>
        <patternFill>
          <bgColor rgb="FF92D050"/>
        </patternFill>
      </fill>
    </dxf>
    <dxf>
      <font>
        <color theme="0"/>
      </font>
      <fill>
        <patternFill>
          <bgColor rgb="FFFF0000"/>
        </patternFill>
      </fill>
    </dxf>
    <dxf>
      <font>
        <color theme="0"/>
      </font>
      <fill>
        <patternFill>
          <bgColor rgb="FFFF0000"/>
        </patternFill>
      </fill>
    </dxf>
    <dxf>
      <fill>
        <patternFill>
          <bgColor rgb="FF00B0F0"/>
        </patternFill>
      </fill>
    </dxf>
    <dxf>
      <fill>
        <patternFill>
          <bgColor theme="9" tint="0.59996337778862885"/>
        </patternFill>
      </fill>
    </dxf>
    <dxf>
      <fill>
        <patternFill>
          <bgColor rgb="FF00B0F0"/>
        </patternFill>
      </fill>
    </dxf>
    <dxf>
      <fill>
        <patternFill>
          <bgColor theme="6" tint="0.39994506668294322"/>
        </patternFill>
      </fill>
    </dxf>
    <dxf>
      <fill>
        <patternFill>
          <bgColor rgb="FFFFFF00"/>
        </patternFill>
      </fill>
    </dxf>
    <dxf>
      <fill>
        <patternFill>
          <bgColor rgb="FF00B0F0"/>
        </patternFill>
      </fill>
    </dxf>
    <dxf>
      <fill>
        <patternFill>
          <bgColor theme="7" tint="0.59996337778862885"/>
        </patternFill>
      </fill>
    </dxf>
    <dxf>
      <fill>
        <patternFill>
          <bgColor rgb="FFCCFFCC"/>
        </patternFill>
      </fill>
    </dxf>
    <dxf>
      <fill>
        <patternFill>
          <bgColor rgb="FF92D050"/>
        </patternFill>
      </fill>
    </dxf>
    <dxf>
      <fill>
        <patternFill>
          <bgColor rgb="FF00B050"/>
        </patternFill>
      </fill>
    </dxf>
    <dxf>
      <fill>
        <patternFill>
          <bgColor rgb="FFFFFF00"/>
        </patternFill>
      </fill>
    </dxf>
    <dxf>
      <fill>
        <patternFill>
          <bgColor rgb="FF00B0F0"/>
        </patternFill>
      </fill>
    </dxf>
    <dxf>
      <font>
        <color theme="0"/>
      </font>
      <fill>
        <patternFill>
          <bgColor rgb="FFFF0000"/>
        </patternFill>
      </fill>
    </dxf>
    <dxf>
      <fill>
        <patternFill>
          <bgColor rgb="FF92D050"/>
        </patternFill>
      </fill>
    </dxf>
    <dxf>
      <font>
        <condense val="0"/>
        <extend val="0"/>
        <color rgb="FF9C0006"/>
      </font>
      <fill>
        <patternFill>
          <bgColor rgb="FFFFC7CE"/>
        </patternFill>
      </fill>
    </dxf>
    <dxf>
      <fill>
        <patternFill>
          <bgColor rgb="FF00B0F0"/>
        </patternFill>
      </fill>
    </dxf>
    <dxf>
      <font>
        <condense val="0"/>
        <extend val="0"/>
        <color rgb="FF9C0006"/>
      </font>
      <fill>
        <patternFill>
          <bgColor rgb="FFFFC7CE"/>
        </patternFill>
      </fill>
    </dxf>
    <dxf>
      <fill>
        <patternFill>
          <bgColor rgb="FFFFC000"/>
        </patternFill>
      </fill>
    </dxf>
    <dxf>
      <font>
        <condense val="0"/>
        <extend val="0"/>
        <color rgb="FF9C0006"/>
      </font>
      <fill>
        <patternFill>
          <bgColor rgb="FFFFC7CE"/>
        </patternFill>
      </fill>
    </dxf>
    <dxf>
      <font>
        <condense val="0"/>
        <extend val="0"/>
        <color rgb="FF006100"/>
      </font>
      <fill>
        <patternFill>
          <bgColor rgb="FFC6EFCE"/>
        </patternFill>
      </fill>
    </dxf>
    <dxf>
      <fill>
        <patternFill>
          <bgColor rgb="FF92D050"/>
        </patternFill>
      </fill>
    </dxf>
  </dxfs>
  <tableStyles count="0" defaultTableStyle="TableStyleMedium2" defaultPivotStyle="PivotStyleLight16"/>
  <colors>
    <mruColors>
      <color rgb="FF0000FF"/>
      <color rgb="FF00FF00"/>
      <color rgb="FFCCFFCC"/>
      <color rgb="FFFFFF99"/>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31"/>
  <sheetViews>
    <sheetView zoomScale="85" zoomScaleNormal="85" workbookViewId="0">
      <selection activeCell="E2" sqref="E2"/>
    </sheetView>
  </sheetViews>
  <sheetFormatPr defaultRowHeight="14.4" x14ac:dyDescent="0.3"/>
  <sheetData>
    <row r="1" spans="1:13" x14ac:dyDescent="0.3">
      <c r="E1" t="s">
        <v>140</v>
      </c>
    </row>
    <row r="2" spans="1:13" x14ac:dyDescent="0.3">
      <c r="A2" s="35" t="s">
        <v>126</v>
      </c>
      <c r="B2" s="36"/>
      <c r="C2" s="36"/>
      <c r="D2" s="36"/>
      <c r="E2" s="38" t="s">
        <v>141</v>
      </c>
      <c r="G2" s="36" t="s">
        <v>133</v>
      </c>
    </row>
    <row r="3" spans="1:13" x14ac:dyDescent="0.3">
      <c r="A3" s="35" t="s">
        <v>127</v>
      </c>
      <c r="B3" s="36"/>
      <c r="C3" s="36"/>
      <c r="D3" s="36"/>
      <c r="E3" s="38" t="s">
        <v>142</v>
      </c>
    </row>
    <row r="4" spans="1:13" x14ac:dyDescent="0.3">
      <c r="A4" s="35" t="s">
        <v>128</v>
      </c>
      <c r="B4" s="36"/>
      <c r="C4" s="36"/>
      <c r="D4" s="36"/>
      <c r="E4" s="38" t="s">
        <v>143</v>
      </c>
    </row>
    <row r="5" spans="1:13" x14ac:dyDescent="0.3">
      <c r="A5" s="35" t="s">
        <v>129</v>
      </c>
      <c r="B5" s="36"/>
      <c r="C5" s="36"/>
      <c r="D5" s="36"/>
      <c r="E5" s="38" t="s">
        <v>144</v>
      </c>
    </row>
    <row r="6" spans="1:13" x14ac:dyDescent="0.3">
      <c r="A6" s="35" t="s">
        <v>130</v>
      </c>
      <c r="B6" s="36"/>
      <c r="C6" s="36"/>
      <c r="D6" s="36"/>
      <c r="E6" s="38" t="s">
        <v>145</v>
      </c>
    </row>
    <row r="7" spans="1:13" x14ac:dyDescent="0.3">
      <c r="A7" s="35" t="s">
        <v>131</v>
      </c>
      <c r="B7" s="36"/>
      <c r="C7" s="36"/>
      <c r="D7" s="36"/>
      <c r="E7" s="38" t="s">
        <v>146</v>
      </c>
      <c r="I7" s="34" t="s">
        <v>134</v>
      </c>
    </row>
    <row r="8" spans="1:13" x14ac:dyDescent="0.3">
      <c r="A8" s="35" t="s">
        <v>132</v>
      </c>
      <c r="B8" s="36"/>
      <c r="C8" s="36"/>
      <c r="D8" s="36"/>
      <c r="E8" s="38" t="s">
        <v>147</v>
      </c>
      <c r="M8" t="s">
        <v>140</v>
      </c>
    </row>
    <row r="9" spans="1:13" x14ac:dyDescent="0.3">
      <c r="A9" s="37" t="s">
        <v>106</v>
      </c>
      <c r="B9" s="34"/>
      <c r="C9" s="34"/>
      <c r="D9" s="34"/>
      <c r="E9" s="34"/>
      <c r="F9" s="34"/>
      <c r="G9" s="34"/>
      <c r="H9" s="34"/>
      <c r="I9" s="34"/>
      <c r="J9" s="34"/>
      <c r="K9" s="34"/>
      <c r="L9" s="34"/>
      <c r="M9" s="38" t="s">
        <v>148</v>
      </c>
    </row>
    <row r="10" spans="1:13" x14ac:dyDescent="0.3">
      <c r="A10" s="37" t="s">
        <v>107</v>
      </c>
      <c r="B10" s="34"/>
      <c r="C10" s="34"/>
      <c r="D10" s="34"/>
      <c r="E10" s="34"/>
      <c r="F10" s="34"/>
      <c r="G10" s="34"/>
      <c r="H10" s="34"/>
      <c r="I10" s="34"/>
      <c r="J10" s="34"/>
      <c r="K10" s="34"/>
      <c r="L10" s="34"/>
      <c r="M10" s="38" t="s">
        <v>149</v>
      </c>
    </row>
    <row r="11" spans="1:13" x14ac:dyDescent="0.3">
      <c r="A11" s="37" t="s">
        <v>108</v>
      </c>
      <c r="B11" s="34"/>
      <c r="C11" s="34"/>
      <c r="D11" s="34"/>
      <c r="E11" s="34"/>
      <c r="F11" s="34"/>
      <c r="G11" s="34"/>
      <c r="H11" s="34"/>
      <c r="I11" s="34"/>
      <c r="J11" s="34"/>
      <c r="K11" s="34"/>
      <c r="L11" s="34"/>
      <c r="M11" s="38" t="s">
        <v>150</v>
      </c>
    </row>
    <row r="12" spans="1:13" x14ac:dyDescent="0.3">
      <c r="A12" s="37" t="s">
        <v>109</v>
      </c>
      <c r="B12" s="34"/>
      <c r="C12" s="34"/>
      <c r="D12" s="34"/>
      <c r="E12" s="34"/>
      <c r="F12" s="34"/>
      <c r="G12" s="34"/>
      <c r="H12" s="34"/>
      <c r="I12" s="34"/>
      <c r="J12" s="34"/>
      <c r="K12" s="34"/>
      <c r="L12" s="34"/>
      <c r="M12" s="38" t="s">
        <v>151</v>
      </c>
    </row>
    <row r="13" spans="1:13" x14ac:dyDescent="0.3">
      <c r="A13" s="37" t="s">
        <v>110</v>
      </c>
      <c r="B13" s="34"/>
      <c r="C13" s="34"/>
      <c r="D13" s="34"/>
      <c r="E13" s="34"/>
      <c r="F13" s="34"/>
      <c r="G13" s="34"/>
      <c r="H13" s="34"/>
      <c r="I13" s="34"/>
      <c r="J13" s="34"/>
      <c r="K13" s="34"/>
      <c r="L13" s="34"/>
      <c r="M13" s="38" t="s">
        <v>152</v>
      </c>
    </row>
    <row r="14" spans="1:13" x14ac:dyDescent="0.3">
      <c r="A14" s="37" t="s">
        <v>111</v>
      </c>
      <c r="B14" s="34"/>
      <c r="C14" s="34"/>
      <c r="D14" s="34"/>
      <c r="E14" s="34"/>
      <c r="F14" s="34"/>
      <c r="G14" s="34"/>
      <c r="H14" s="34"/>
      <c r="I14" s="34"/>
      <c r="J14" s="34"/>
      <c r="K14" s="34"/>
      <c r="L14" s="34"/>
      <c r="M14" s="38" t="s">
        <v>153</v>
      </c>
    </row>
    <row r="15" spans="1:13" x14ac:dyDescent="0.3">
      <c r="A15" s="37" t="s">
        <v>112</v>
      </c>
      <c r="B15" s="34"/>
      <c r="C15" s="34"/>
      <c r="D15" s="34"/>
      <c r="E15" s="34"/>
      <c r="F15" s="34"/>
      <c r="G15" s="34"/>
      <c r="H15" s="34"/>
      <c r="I15" s="34"/>
      <c r="J15" s="34"/>
      <c r="K15" s="34"/>
      <c r="L15" s="34"/>
      <c r="M15" s="38" t="s">
        <v>154</v>
      </c>
    </row>
    <row r="16" spans="1:13" x14ac:dyDescent="0.3">
      <c r="A16" s="37" t="s">
        <v>113</v>
      </c>
      <c r="B16" s="34"/>
      <c r="C16" s="34"/>
      <c r="D16" s="34"/>
      <c r="E16" s="34"/>
      <c r="F16" s="34"/>
      <c r="G16" s="34"/>
      <c r="H16" s="34"/>
      <c r="I16" s="34"/>
      <c r="J16" s="34"/>
      <c r="K16" s="34"/>
      <c r="L16" s="34"/>
      <c r="M16" s="38" t="s">
        <v>155</v>
      </c>
    </row>
    <row r="17" spans="1:13" x14ac:dyDescent="0.3">
      <c r="A17" s="37" t="s">
        <v>114</v>
      </c>
      <c r="B17" s="34"/>
      <c r="C17" s="34"/>
      <c r="D17" s="34"/>
      <c r="E17" s="34"/>
      <c r="F17" s="34"/>
      <c r="G17" s="34"/>
      <c r="H17" s="34"/>
      <c r="I17" s="34"/>
      <c r="J17" s="34"/>
      <c r="K17" s="34"/>
      <c r="L17" s="34"/>
      <c r="M17" s="38" t="s">
        <v>156</v>
      </c>
    </row>
    <row r="18" spans="1:13" x14ac:dyDescent="0.3">
      <c r="A18" s="37" t="s">
        <v>115</v>
      </c>
      <c r="B18" s="34"/>
      <c r="C18" s="34"/>
      <c r="D18" s="34"/>
      <c r="E18" s="34"/>
      <c r="F18" s="34"/>
      <c r="G18" s="34"/>
      <c r="H18" s="34"/>
      <c r="I18" s="34"/>
      <c r="J18" s="34"/>
      <c r="K18" s="34"/>
      <c r="L18" s="34"/>
      <c r="M18" s="38" t="s">
        <v>157</v>
      </c>
    </row>
    <row r="19" spans="1:13" x14ac:dyDescent="0.3">
      <c r="A19" s="37" t="s">
        <v>116</v>
      </c>
      <c r="B19" s="34"/>
      <c r="C19" s="34"/>
      <c r="D19" s="34"/>
      <c r="E19" s="34"/>
      <c r="F19" s="34"/>
      <c r="G19" s="34"/>
      <c r="H19" s="34"/>
      <c r="I19" s="34"/>
      <c r="J19" s="34"/>
      <c r="K19" s="34"/>
      <c r="L19" s="34"/>
      <c r="M19" s="38" t="s">
        <v>158</v>
      </c>
    </row>
    <row r="20" spans="1:13" x14ac:dyDescent="0.3">
      <c r="A20" s="37" t="s">
        <v>117</v>
      </c>
      <c r="B20" s="34"/>
      <c r="C20" s="34"/>
      <c r="D20" s="34"/>
      <c r="E20" s="34"/>
      <c r="F20" s="34"/>
      <c r="G20" s="34"/>
      <c r="H20" s="34"/>
      <c r="I20" s="34"/>
      <c r="J20" s="34"/>
      <c r="K20" s="34"/>
      <c r="L20" s="34"/>
      <c r="M20" s="38" t="s">
        <v>159</v>
      </c>
    </row>
    <row r="21" spans="1:13" x14ac:dyDescent="0.3">
      <c r="A21" s="37" t="s">
        <v>118</v>
      </c>
      <c r="B21" s="34"/>
      <c r="C21" s="34"/>
      <c r="D21" s="34"/>
      <c r="E21" s="34"/>
      <c r="F21" s="34"/>
      <c r="G21" s="34"/>
      <c r="H21" s="34"/>
      <c r="I21" s="34"/>
      <c r="J21" s="34"/>
      <c r="K21" s="34"/>
      <c r="L21" s="34"/>
      <c r="M21" s="38" t="s">
        <v>159</v>
      </c>
    </row>
    <row r="22" spans="1:13" x14ac:dyDescent="0.3">
      <c r="A22" s="37" t="s">
        <v>119</v>
      </c>
      <c r="B22" s="34"/>
      <c r="C22" s="34"/>
      <c r="D22" s="34"/>
      <c r="E22" s="34"/>
      <c r="F22" s="34"/>
      <c r="G22" s="34"/>
      <c r="H22" s="34"/>
      <c r="I22" s="34"/>
      <c r="J22" s="34"/>
      <c r="K22" s="34"/>
      <c r="L22" s="34"/>
      <c r="M22" s="38" t="s">
        <v>159</v>
      </c>
    </row>
    <row r="23" spans="1:13" x14ac:dyDescent="0.3">
      <c r="A23" s="37" t="s">
        <v>120</v>
      </c>
      <c r="B23" s="34"/>
      <c r="C23" s="34"/>
      <c r="D23" s="34"/>
      <c r="E23" s="34"/>
      <c r="F23" s="34"/>
      <c r="G23" s="34"/>
      <c r="H23" s="34"/>
      <c r="I23" s="34"/>
      <c r="J23" s="34"/>
      <c r="K23" s="34"/>
      <c r="L23" s="34"/>
      <c r="M23" s="38" t="s">
        <v>160</v>
      </c>
    </row>
    <row r="24" spans="1:13" x14ac:dyDescent="0.3">
      <c r="A24" s="37" t="s">
        <v>121</v>
      </c>
      <c r="B24" s="34"/>
      <c r="C24" s="34"/>
      <c r="D24" s="34"/>
      <c r="E24" s="34"/>
      <c r="F24" s="34"/>
      <c r="G24" s="34"/>
      <c r="H24" s="34"/>
      <c r="I24" s="34"/>
      <c r="J24" s="34"/>
      <c r="K24" s="34"/>
      <c r="L24" s="34"/>
      <c r="M24" s="38" t="s">
        <v>160</v>
      </c>
    </row>
    <row r="25" spans="1:13" x14ac:dyDescent="0.3">
      <c r="A25" s="37" t="s">
        <v>122</v>
      </c>
      <c r="B25" s="34"/>
      <c r="C25" s="34"/>
      <c r="D25" s="34"/>
      <c r="E25" s="34"/>
      <c r="F25" s="34"/>
      <c r="G25" s="34"/>
      <c r="H25" s="34"/>
      <c r="I25" s="34"/>
      <c r="J25" s="34"/>
      <c r="K25" s="34"/>
      <c r="L25" s="34"/>
      <c r="M25" s="38" t="s">
        <v>160</v>
      </c>
    </row>
    <row r="26" spans="1:13" x14ac:dyDescent="0.3">
      <c r="A26" s="37" t="s">
        <v>123</v>
      </c>
      <c r="B26" s="34"/>
      <c r="C26" s="34"/>
      <c r="D26" s="34"/>
      <c r="E26" s="34"/>
      <c r="F26" s="34"/>
      <c r="G26" s="34"/>
      <c r="H26" s="34"/>
      <c r="I26" s="34"/>
      <c r="J26" s="34"/>
      <c r="K26" s="34"/>
      <c r="L26" s="34"/>
      <c r="M26" s="38" t="s">
        <v>161</v>
      </c>
    </row>
    <row r="27" spans="1:13" x14ac:dyDescent="0.3">
      <c r="A27" s="37" t="s">
        <v>124</v>
      </c>
      <c r="B27" s="34"/>
      <c r="C27" s="34"/>
      <c r="D27" s="34"/>
      <c r="E27" s="34"/>
      <c r="F27" s="34"/>
      <c r="G27" s="34"/>
      <c r="H27" s="34"/>
      <c r="I27" s="34"/>
      <c r="J27" s="34"/>
      <c r="K27" s="34"/>
      <c r="L27" s="34"/>
      <c r="M27" s="38" t="s">
        <v>161</v>
      </c>
    </row>
    <row r="28" spans="1:13" x14ac:dyDescent="0.3">
      <c r="A28" s="37" t="s">
        <v>125</v>
      </c>
      <c r="B28" s="34"/>
      <c r="C28" s="34"/>
      <c r="D28" s="34"/>
      <c r="E28" s="34"/>
      <c r="F28" s="34"/>
      <c r="G28" s="34"/>
      <c r="H28" s="34"/>
      <c r="I28" s="34"/>
      <c r="J28" s="34"/>
      <c r="K28" s="34"/>
      <c r="L28" s="34"/>
      <c r="M28" s="38" t="s">
        <v>161</v>
      </c>
    </row>
    <row r="29" spans="1:13" x14ac:dyDescent="0.3">
      <c r="A29" s="37" t="s">
        <v>138</v>
      </c>
      <c r="B29" s="34"/>
      <c r="C29" s="34"/>
      <c r="D29" s="34"/>
      <c r="E29" s="34"/>
      <c r="F29" s="34"/>
      <c r="G29" s="34"/>
      <c r="H29" s="34"/>
      <c r="I29" s="34"/>
      <c r="J29" s="34"/>
      <c r="K29" s="34"/>
      <c r="L29" s="34"/>
      <c r="M29" s="38" t="s">
        <v>162</v>
      </c>
    </row>
    <row r="30" spans="1:13" x14ac:dyDescent="0.3">
      <c r="A30" s="37" t="s">
        <v>139</v>
      </c>
      <c r="B30" s="34"/>
      <c r="C30" s="34"/>
      <c r="D30" s="34"/>
      <c r="E30" s="34"/>
      <c r="F30" s="34"/>
      <c r="G30" s="34"/>
      <c r="H30" s="34"/>
      <c r="I30" s="34"/>
      <c r="J30" s="34"/>
      <c r="K30" s="34"/>
      <c r="L30" s="34"/>
      <c r="M30" s="38" t="s">
        <v>162</v>
      </c>
    </row>
    <row r="31" spans="1:13" x14ac:dyDescent="0.3">
      <c r="A31" s="37" t="s">
        <v>175</v>
      </c>
      <c r="B31" s="34"/>
      <c r="C31" s="34"/>
      <c r="D31" s="34"/>
      <c r="E31" s="34"/>
      <c r="F31" s="34"/>
      <c r="G31" s="34"/>
      <c r="H31" s="34"/>
      <c r="I31" s="34"/>
      <c r="J31" s="34"/>
      <c r="K31" s="34"/>
      <c r="L31" s="34"/>
      <c r="M31" s="38" t="s">
        <v>176</v>
      </c>
    </row>
  </sheetData>
  <hyperlinks>
    <hyperlink ref="E2" location="'CF(1)'!A1" display="'CF(1)'!A1" xr:uid="{00000000-0004-0000-0000-000000000000}"/>
    <hyperlink ref="E3" location="'CF(2)'!A1" display="'CF(2)'!A1" xr:uid="{00000000-0004-0000-0000-000001000000}"/>
    <hyperlink ref="E4" location="'CF(3)'!A1" display="'CF(3)'!A1" xr:uid="{00000000-0004-0000-0000-000002000000}"/>
    <hyperlink ref="E5" location="'CF(4)'!A1" display="'CF(4)'!A1" xr:uid="{00000000-0004-0000-0000-000003000000}"/>
    <hyperlink ref="E6" location="'CF(5)'!A1" display="'CF(5)'!A1" xr:uid="{00000000-0004-0000-0000-000004000000}"/>
    <hyperlink ref="E7" location="'CF(6)'!A1" display="'CF(6)'!A1" xr:uid="{00000000-0004-0000-0000-000005000000}"/>
    <hyperlink ref="E8" location="'CF(7)'!A1" display="'CF(7)'!A1" xr:uid="{00000000-0004-0000-0000-000006000000}"/>
    <hyperlink ref="M9" location="'CF(8)'!A1" display="'CF(8)'!A1" xr:uid="{00000000-0004-0000-0000-000007000000}"/>
    <hyperlink ref="M10" location="'CF(9)'!A1" display="'CF(9)'!A1" xr:uid="{00000000-0004-0000-0000-000008000000}"/>
    <hyperlink ref="M11" location="'CF(10)'!A1" display="'CF(10)'!A1" xr:uid="{00000000-0004-0000-0000-000009000000}"/>
    <hyperlink ref="M12" location="'CF(11)'!A1" display="'CF(11)'!A1" xr:uid="{00000000-0004-0000-0000-00000A000000}"/>
    <hyperlink ref="M13" location="'CF(12)'!A1" display="'CF(12)'!A1" xr:uid="{00000000-0004-0000-0000-00000B000000}"/>
    <hyperlink ref="M14" location="'CF(13)'!A1" display="'CF(13)'!A1" xr:uid="{00000000-0004-0000-0000-00000C000000}"/>
    <hyperlink ref="M15" location="'CF(14)'!A1" display="'CF(14)'!A1" xr:uid="{00000000-0004-0000-0000-00000D000000}"/>
    <hyperlink ref="M16" location="'CF(15)'!A1" display="'CF(15)'!A1" xr:uid="{00000000-0004-0000-0000-00000E000000}"/>
    <hyperlink ref="M17" location="'CF(16)'!A1" display="'CF(16)'!A1" xr:uid="{00000000-0004-0000-0000-00000F000000}"/>
    <hyperlink ref="M18" location="'CF(17)'!A1" display="'CF(17)'!A1" xr:uid="{00000000-0004-0000-0000-000010000000}"/>
    <hyperlink ref="M19" location="'CF(18)'!A1" display="'CF(18)'!A1" xr:uid="{00000000-0004-0000-0000-000011000000}"/>
    <hyperlink ref="M20" location="'CF(19-21)'!A1" display="'CF(19-21)'!A1" xr:uid="{00000000-0004-0000-0000-000012000000}"/>
    <hyperlink ref="M21:M22" location="'CF(19-21)'!A1" display="'CF(19-21)'!A1" xr:uid="{00000000-0004-0000-0000-000013000000}"/>
    <hyperlink ref="M23" location="'CF(22-24)'!A1" display="'CF(22-24)'!A1" xr:uid="{00000000-0004-0000-0000-000014000000}"/>
    <hyperlink ref="M24" location="'CF(22-24)'!A1" display="'CF(22-24)'!A1" xr:uid="{00000000-0004-0000-0000-000015000000}"/>
    <hyperlink ref="M25" location="'CF(22-24)'!A1" display="'CF(22-24)'!A1" xr:uid="{00000000-0004-0000-0000-000016000000}"/>
    <hyperlink ref="M26" location="'CF(25-27an)'!A1" display="'CF(25-27an)'!A1" xr:uid="{00000000-0004-0000-0000-000017000000}"/>
    <hyperlink ref="M27" location="'CF(25-27an)'!A1" display="'CF(25-27an)'!A1" xr:uid="{00000000-0004-0000-0000-000018000000}"/>
    <hyperlink ref="M28" location="'CF(25-27an)'!A1" display="'CF(25-27an)'!A1" xr:uid="{00000000-0004-0000-0000-000019000000}"/>
    <hyperlink ref="M29" location="'CF(28-29)'!A1" display="'CF(28-29)'!A1" xr:uid="{00000000-0004-0000-0000-00001A000000}"/>
    <hyperlink ref="M30" location="'CF(28-29)'!A1" display="'CF(28-29)'!A1" xr:uid="{00000000-0004-0000-0000-00001B000000}"/>
    <hyperlink ref="M31" location="'CF(30)'!A1" display="'CF(30)'!A1" xr:uid="{00000000-0004-0000-0000-00001C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sheetPr>
  <dimension ref="A1:AP22"/>
  <sheetViews>
    <sheetView zoomScaleNormal="100" workbookViewId="0">
      <selection activeCell="G5" sqref="G5:G22"/>
    </sheetView>
  </sheetViews>
  <sheetFormatPr defaultRowHeight="14.4" x14ac:dyDescent="0.3"/>
  <cols>
    <col min="1" max="1" width="9.5546875" bestFit="1" customWidth="1"/>
    <col min="2" max="2" width="10.33203125" bestFit="1" customWidth="1"/>
    <col min="10" max="10" width="9.5546875" bestFit="1" customWidth="1"/>
    <col min="41" max="41" width="9.5546875" bestFit="1" customWidth="1"/>
  </cols>
  <sheetData>
    <row r="1" spans="1:42" x14ac:dyDescent="0.3">
      <c r="A1" s="13" t="s">
        <v>18</v>
      </c>
      <c r="B1" s="14"/>
      <c r="C1" s="14"/>
      <c r="D1" s="14"/>
      <c r="E1" s="14"/>
      <c r="F1" s="14"/>
      <c r="G1" s="15"/>
    </row>
    <row r="2" spans="1:42" ht="43.2" x14ac:dyDescent="0.3">
      <c r="A2" s="10" t="s">
        <v>26</v>
      </c>
      <c r="B2" s="11"/>
      <c r="C2" s="11"/>
      <c r="D2" s="11"/>
      <c r="E2" s="11"/>
      <c r="F2" s="11"/>
      <c r="G2" s="12"/>
    </row>
    <row r="4" spans="1:42" x14ac:dyDescent="0.3">
      <c r="A4" s="3" t="s">
        <v>1</v>
      </c>
      <c r="B4" s="3" t="s">
        <v>0</v>
      </c>
      <c r="C4" s="3" t="s">
        <v>3</v>
      </c>
      <c r="D4" s="3" t="s">
        <v>2</v>
      </c>
      <c r="E4" s="3" t="s">
        <v>4</v>
      </c>
      <c r="F4" s="3" t="s">
        <v>5</v>
      </c>
      <c r="G4" s="3" t="s">
        <v>6</v>
      </c>
      <c r="AN4">
        <v>10500</v>
      </c>
      <c r="AO4" s="1">
        <v>40688</v>
      </c>
      <c r="AP4" t="s">
        <v>7</v>
      </c>
    </row>
    <row r="5" spans="1:42" x14ac:dyDescent="0.3">
      <c r="A5" s="4">
        <v>10500</v>
      </c>
      <c r="B5" s="5">
        <v>40688</v>
      </c>
      <c r="C5" s="4" t="s">
        <v>7</v>
      </c>
      <c r="D5" s="4" t="s">
        <v>13</v>
      </c>
      <c r="E5" s="6">
        <v>30</v>
      </c>
      <c r="F5" s="4">
        <v>25</v>
      </c>
      <c r="G5" s="6">
        <v>750</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P22"/>
  <sheetViews>
    <sheetView workbookViewId="0"/>
  </sheetViews>
  <sheetFormatPr defaultRowHeight="14.4" x14ac:dyDescent="0.3"/>
  <cols>
    <col min="1" max="2" width="9.5546875" bestFit="1" customWidth="1"/>
    <col min="10" max="10" width="9.5546875" bestFit="1" customWidth="1"/>
    <col min="41" max="41" width="9.5546875" bestFit="1" customWidth="1"/>
  </cols>
  <sheetData>
    <row r="1" spans="1:42" x14ac:dyDescent="0.3">
      <c r="A1" s="13" t="s">
        <v>18</v>
      </c>
      <c r="B1" s="14"/>
      <c r="C1" s="14"/>
      <c r="D1" s="14"/>
      <c r="E1" s="14"/>
      <c r="F1" s="14"/>
      <c r="G1" s="15"/>
    </row>
    <row r="2" spans="1:42" ht="43.2" x14ac:dyDescent="0.3">
      <c r="A2" s="10" t="s">
        <v>26</v>
      </c>
      <c r="B2" s="11"/>
      <c r="C2" s="11"/>
      <c r="D2" s="11"/>
      <c r="E2" s="11"/>
      <c r="F2" s="11"/>
      <c r="G2" s="12"/>
    </row>
    <row r="4" spans="1:42" x14ac:dyDescent="0.3">
      <c r="A4" s="3" t="s">
        <v>1</v>
      </c>
      <c r="B4" s="3" t="s">
        <v>0</v>
      </c>
      <c r="C4" s="3" t="s">
        <v>3</v>
      </c>
      <c r="D4" s="3" t="s">
        <v>2</v>
      </c>
      <c r="E4" s="3" t="s">
        <v>4</v>
      </c>
      <c r="F4" s="3" t="s">
        <v>5</v>
      </c>
      <c r="G4" s="3" t="s">
        <v>6</v>
      </c>
      <c r="AN4">
        <v>10500</v>
      </c>
      <c r="AO4" s="1">
        <v>40688</v>
      </c>
      <c r="AP4" t="s">
        <v>7</v>
      </c>
    </row>
    <row r="5" spans="1:42" x14ac:dyDescent="0.3">
      <c r="A5" s="4">
        <v>10500</v>
      </c>
      <c r="B5" s="5">
        <v>40688</v>
      </c>
      <c r="C5" s="4" t="s">
        <v>7</v>
      </c>
      <c r="D5" s="4" t="s">
        <v>13</v>
      </c>
      <c r="E5" s="6">
        <v>30</v>
      </c>
      <c r="F5" s="4">
        <v>25</v>
      </c>
      <c r="G5" s="6">
        <v>750</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conditionalFormatting sqref="G5:G22">
    <cfRule type="aboveAverage" dxfId="61"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FF"/>
  </sheetPr>
  <dimension ref="A1:AP22"/>
  <sheetViews>
    <sheetView zoomScale="85" zoomScaleNormal="85" workbookViewId="0">
      <selection activeCell="G5" sqref="G5:G22"/>
    </sheetView>
  </sheetViews>
  <sheetFormatPr defaultRowHeight="14.4" x14ac:dyDescent="0.3"/>
  <cols>
    <col min="1" max="1" width="9.5546875" bestFit="1" customWidth="1"/>
    <col min="2" max="2" width="10.5546875" bestFit="1" customWidth="1"/>
    <col min="7" max="7" width="14.5546875" customWidth="1"/>
    <col min="10" max="10" width="9.5546875" bestFit="1" customWidth="1"/>
    <col min="41" max="41" width="9.5546875" bestFit="1" customWidth="1"/>
  </cols>
  <sheetData>
    <row r="1" spans="1:42" x14ac:dyDescent="0.3">
      <c r="A1" s="13" t="s">
        <v>19</v>
      </c>
      <c r="B1" s="14"/>
      <c r="C1" s="14"/>
      <c r="D1" s="14"/>
      <c r="E1" s="14"/>
      <c r="F1" s="14"/>
      <c r="G1" s="15"/>
    </row>
    <row r="2" spans="1:42" ht="43.2" x14ac:dyDescent="0.3">
      <c r="A2" s="10" t="s">
        <v>26</v>
      </c>
      <c r="B2" s="11"/>
      <c r="C2" s="11"/>
      <c r="D2" s="11"/>
      <c r="E2" s="11"/>
      <c r="F2" s="11"/>
      <c r="G2" s="12"/>
    </row>
    <row r="4" spans="1:42" x14ac:dyDescent="0.3">
      <c r="A4" s="3" t="s">
        <v>1</v>
      </c>
      <c r="B4" s="3" t="s">
        <v>0</v>
      </c>
      <c r="C4" s="3" t="s">
        <v>3</v>
      </c>
      <c r="D4" s="3" t="s">
        <v>2</v>
      </c>
      <c r="E4" s="3" t="s">
        <v>4</v>
      </c>
      <c r="F4" s="3" t="s">
        <v>5</v>
      </c>
      <c r="G4" s="3" t="s">
        <v>6</v>
      </c>
      <c r="AN4">
        <v>10500</v>
      </c>
      <c r="AO4" s="1">
        <v>40688</v>
      </c>
      <c r="AP4" t="s">
        <v>7</v>
      </c>
    </row>
    <row r="5" spans="1:42" x14ac:dyDescent="0.3">
      <c r="A5" s="4">
        <v>10500</v>
      </c>
      <c r="B5" s="5">
        <v>40688</v>
      </c>
      <c r="C5" s="4" t="s">
        <v>7</v>
      </c>
      <c r="D5" s="4" t="s">
        <v>13</v>
      </c>
      <c r="E5" s="6">
        <v>30</v>
      </c>
      <c r="F5" s="4">
        <v>25</v>
      </c>
      <c r="G5" s="6">
        <v>750</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P22"/>
  <sheetViews>
    <sheetView workbookViewId="0"/>
  </sheetViews>
  <sheetFormatPr defaultRowHeight="14.4" x14ac:dyDescent="0.3"/>
  <cols>
    <col min="1" max="2" width="9.5546875" bestFit="1" customWidth="1"/>
    <col min="10" max="10" width="9.5546875" bestFit="1" customWidth="1"/>
    <col min="41" max="41" width="9.5546875" bestFit="1" customWidth="1"/>
  </cols>
  <sheetData>
    <row r="1" spans="1:42" x14ac:dyDescent="0.3">
      <c r="A1" s="13" t="s">
        <v>19</v>
      </c>
      <c r="B1" s="14"/>
      <c r="C1" s="14"/>
      <c r="D1" s="14"/>
      <c r="E1" s="14"/>
      <c r="F1" s="14"/>
      <c r="G1" s="15"/>
    </row>
    <row r="2" spans="1:42" ht="43.2" x14ac:dyDescent="0.3">
      <c r="A2" s="10" t="s">
        <v>26</v>
      </c>
      <c r="B2" s="11"/>
      <c r="C2" s="11"/>
      <c r="D2" s="11"/>
      <c r="E2" s="11"/>
      <c r="F2" s="11"/>
      <c r="G2" s="12"/>
    </row>
    <row r="4" spans="1:42" x14ac:dyDescent="0.3">
      <c r="A4" s="3" t="s">
        <v>1</v>
      </c>
      <c r="B4" s="3" t="s">
        <v>0</v>
      </c>
      <c r="C4" s="3" t="s">
        <v>3</v>
      </c>
      <c r="D4" s="3" t="s">
        <v>2</v>
      </c>
      <c r="E4" s="3" t="s">
        <v>4</v>
      </c>
      <c r="F4" s="3" t="s">
        <v>5</v>
      </c>
      <c r="G4" s="3" t="s">
        <v>6</v>
      </c>
      <c r="AN4">
        <v>10500</v>
      </c>
      <c r="AO4" s="1">
        <v>40688</v>
      </c>
      <c r="AP4" t="s">
        <v>7</v>
      </c>
    </row>
    <row r="5" spans="1:42" x14ac:dyDescent="0.3">
      <c r="A5" s="4">
        <v>10500</v>
      </c>
      <c r="B5" s="5">
        <v>40688</v>
      </c>
      <c r="C5" s="4" t="s">
        <v>7</v>
      </c>
      <c r="D5" s="4" t="s">
        <v>13</v>
      </c>
      <c r="E5" s="6">
        <v>30</v>
      </c>
      <c r="F5" s="4">
        <v>25</v>
      </c>
      <c r="G5" s="6">
        <v>750</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conditionalFormatting sqref="G5:G22">
    <cfRule type="aboveAverage" dxfId="60" priority="1" aboveAverage="0"/>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00FF"/>
  </sheetPr>
  <dimension ref="A1:AP22"/>
  <sheetViews>
    <sheetView zoomScaleNormal="100" workbookViewId="0">
      <selection activeCell="I4" sqref="I4"/>
    </sheetView>
  </sheetViews>
  <sheetFormatPr defaultRowHeight="14.4" x14ac:dyDescent="0.3"/>
  <cols>
    <col min="1" max="1" width="9.5546875" bestFit="1" customWidth="1"/>
    <col min="2" max="2" width="10.33203125" bestFit="1" customWidth="1"/>
    <col min="10" max="10" width="9.5546875" bestFit="1" customWidth="1"/>
    <col min="41" max="41" width="9.5546875" bestFit="1" customWidth="1"/>
  </cols>
  <sheetData>
    <row r="1" spans="1:42" x14ac:dyDescent="0.3">
      <c r="A1" s="13" t="s">
        <v>20</v>
      </c>
      <c r="B1" s="14"/>
      <c r="C1" s="14"/>
      <c r="D1" s="14"/>
      <c r="E1" s="14"/>
      <c r="F1" s="14"/>
      <c r="G1" s="15"/>
    </row>
    <row r="2" spans="1:42" ht="43.2" x14ac:dyDescent="0.3">
      <c r="A2" s="10" t="s">
        <v>26</v>
      </c>
      <c r="B2" s="11"/>
      <c r="C2" s="11"/>
      <c r="D2" s="11"/>
      <c r="E2" s="11"/>
      <c r="F2" s="11"/>
      <c r="G2" s="12"/>
    </row>
    <row r="4" spans="1:42" x14ac:dyDescent="0.3">
      <c r="A4" s="3" t="s">
        <v>1</v>
      </c>
      <c r="B4" s="3" t="s">
        <v>0</v>
      </c>
      <c r="C4" s="3" t="s">
        <v>3</v>
      </c>
      <c r="D4" s="3" t="s">
        <v>2</v>
      </c>
      <c r="E4" s="3" t="s">
        <v>4</v>
      </c>
      <c r="F4" s="3" t="s">
        <v>5</v>
      </c>
      <c r="G4" s="3" t="s">
        <v>6</v>
      </c>
      <c r="AN4">
        <v>10500</v>
      </c>
      <c r="AO4" s="1">
        <v>40688</v>
      </c>
      <c r="AP4" t="s">
        <v>7</v>
      </c>
    </row>
    <row r="5" spans="1:42" x14ac:dyDescent="0.3">
      <c r="A5" s="4">
        <v>10500</v>
      </c>
      <c r="B5" s="5">
        <v>40688</v>
      </c>
      <c r="C5" s="4" t="s">
        <v>7</v>
      </c>
      <c r="D5" s="4" t="s">
        <v>13</v>
      </c>
      <c r="E5" s="6">
        <v>30</v>
      </c>
      <c r="F5" s="4">
        <v>25</v>
      </c>
      <c r="G5" s="6">
        <v>750</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P22"/>
  <sheetViews>
    <sheetView workbookViewId="0"/>
  </sheetViews>
  <sheetFormatPr defaultRowHeight="14.4" x14ac:dyDescent="0.3"/>
  <cols>
    <col min="1" max="2" width="9.5546875" bestFit="1" customWidth="1"/>
    <col min="10" max="10" width="9.5546875" bestFit="1" customWidth="1"/>
    <col min="41" max="41" width="9.5546875" bestFit="1" customWidth="1"/>
  </cols>
  <sheetData>
    <row r="1" spans="1:42" x14ac:dyDescent="0.3">
      <c r="A1" s="13" t="s">
        <v>20</v>
      </c>
      <c r="B1" s="14"/>
      <c r="C1" s="14"/>
      <c r="D1" s="14"/>
      <c r="E1" s="14"/>
      <c r="F1" s="14"/>
      <c r="G1" s="15"/>
    </row>
    <row r="2" spans="1:42" ht="43.2" x14ac:dyDescent="0.3">
      <c r="A2" s="10" t="s">
        <v>26</v>
      </c>
      <c r="B2" s="11"/>
      <c r="C2" s="11"/>
      <c r="D2" s="11"/>
      <c r="E2" s="11"/>
      <c r="F2" s="11"/>
      <c r="G2" s="12"/>
    </row>
    <row r="4" spans="1:42" x14ac:dyDescent="0.3">
      <c r="A4" s="3" t="s">
        <v>1</v>
      </c>
      <c r="B4" s="3" t="s">
        <v>0</v>
      </c>
      <c r="C4" s="3" t="s">
        <v>3</v>
      </c>
      <c r="D4" s="3" t="s">
        <v>2</v>
      </c>
      <c r="E4" s="3" t="s">
        <v>4</v>
      </c>
      <c r="F4" s="3" t="s">
        <v>5</v>
      </c>
      <c r="G4" s="3" t="s">
        <v>6</v>
      </c>
      <c r="AN4">
        <v>10500</v>
      </c>
      <c r="AO4" s="1">
        <v>40688</v>
      </c>
      <c r="AP4" t="s">
        <v>7</v>
      </c>
    </row>
    <row r="5" spans="1:42" x14ac:dyDescent="0.3">
      <c r="A5" s="4">
        <v>10500</v>
      </c>
      <c r="B5" s="5">
        <v>40688</v>
      </c>
      <c r="C5" s="4" t="s">
        <v>7</v>
      </c>
      <c r="D5" s="4" t="s">
        <v>13</v>
      </c>
      <c r="E5" s="6">
        <v>30</v>
      </c>
      <c r="F5" s="4">
        <v>25</v>
      </c>
      <c r="G5" s="6">
        <v>750</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conditionalFormatting sqref="G5:G22">
    <cfRule type="top10" dxfId="58" priority="1" rank="5"/>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sheetPr>
  <dimension ref="A1:AP22"/>
  <sheetViews>
    <sheetView zoomScale="112" zoomScaleNormal="112" workbookViewId="0">
      <selection activeCell="M10" sqref="M10"/>
    </sheetView>
  </sheetViews>
  <sheetFormatPr defaultRowHeight="14.4" x14ac:dyDescent="0.3"/>
  <cols>
    <col min="1" max="1" width="9.5546875" bestFit="1" customWidth="1"/>
    <col min="2" max="2" width="10.77734375" bestFit="1" customWidth="1"/>
    <col min="8" max="8" width="2.6640625" customWidth="1"/>
    <col min="9" max="10" width="9.5546875" bestFit="1" customWidth="1"/>
    <col min="41" max="41" width="9.5546875" bestFit="1" customWidth="1"/>
  </cols>
  <sheetData>
    <row r="1" spans="1:42" x14ac:dyDescent="0.3">
      <c r="A1" s="13" t="str">
        <f>"Greater than "&amp;I3</f>
        <v>Greater than 300</v>
      </c>
      <c r="B1" s="14"/>
      <c r="C1" s="14"/>
      <c r="D1" s="14"/>
      <c r="E1" s="14"/>
      <c r="F1" s="14"/>
      <c r="G1" s="15"/>
      <c r="I1" s="3" t="s">
        <v>21</v>
      </c>
    </row>
    <row r="2" spans="1:42" ht="43.2" x14ac:dyDescent="0.3">
      <c r="A2" s="10" t="s">
        <v>26</v>
      </c>
      <c r="B2" s="11"/>
      <c r="C2" s="11"/>
      <c r="D2" s="11"/>
      <c r="E2" s="11"/>
      <c r="F2" s="11"/>
      <c r="G2" s="12"/>
      <c r="I2" s="16" t="s">
        <v>6</v>
      </c>
    </row>
    <row r="3" spans="1:42" x14ac:dyDescent="0.3">
      <c r="I3" s="4">
        <v>300</v>
      </c>
    </row>
    <row r="4" spans="1:42" x14ac:dyDescent="0.3">
      <c r="A4" s="3" t="s">
        <v>1</v>
      </c>
      <c r="B4" s="3" t="s">
        <v>0</v>
      </c>
      <c r="C4" s="3" t="s">
        <v>3</v>
      </c>
      <c r="D4" s="3" t="s">
        <v>2</v>
      </c>
      <c r="E4" s="3" t="s">
        <v>4</v>
      </c>
      <c r="F4" s="3" t="s">
        <v>5</v>
      </c>
      <c r="G4" s="3" t="s">
        <v>6</v>
      </c>
      <c r="AN4">
        <v>10500</v>
      </c>
      <c r="AO4" s="1">
        <v>40688</v>
      </c>
      <c r="AP4" t="s">
        <v>7</v>
      </c>
    </row>
    <row r="5" spans="1:42" x14ac:dyDescent="0.3">
      <c r="A5" s="4">
        <v>10500</v>
      </c>
      <c r="B5" s="5">
        <v>40688</v>
      </c>
      <c r="C5" s="4" t="s">
        <v>7</v>
      </c>
      <c r="D5" s="4" t="s">
        <v>13</v>
      </c>
      <c r="E5" s="6">
        <v>30</v>
      </c>
      <c r="F5" s="4">
        <v>25</v>
      </c>
      <c r="G5" s="6">
        <v>750</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AP22"/>
  <sheetViews>
    <sheetView workbookViewId="0"/>
  </sheetViews>
  <sheetFormatPr defaultRowHeight="14.4" x14ac:dyDescent="0.3"/>
  <cols>
    <col min="1" max="2" width="9.5546875" bestFit="1" customWidth="1"/>
    <col min="8" max="8" width="2.6640625" customWidth="1"/>
    <col min="9" max="10" width="9.5546875" bestFit="1" customWidth="1"/>
    <col min="41" max="41" width="9.5546875" bestFit="1" customWidth="1"/>
  </cols>
  <sheetData>
    <row r="1" spans="1:42" x14ac:dyDescent="0.3">
      <c r="A1" s="13" t="str">
        <f>"Greater than "&amp;I3</f>
        <v>Greater than 600</v>
      </c>
      <c r="B1" s="14"/>
      <c r="C1" s="14"/>
      <c r="D1" s="14"/>
      <c r="E1" s="14"/>
      <c r="F1" s="14"/>
      <c r="G1" s="15"/>
      <c r="I1" s="3" t="s">
        <v>21</v>
      </c>
    </row>
    <row r="2" spans="1:42" ht="43.2" x14ac:dyDescent="0.3">
      <c r="A2" s="10" t="s">
        <v>26</v>
      </c>
      <c r="B2" s="11"/>
      <c r="C2" s="11"/>
      <c r="D2" s="11"/>
      <c r="E2" s="11"/>
      <c r="F2" s="11"/>
      <c r="G2" s="12"/>
      <c r="I2" s="16" t="s">
        <v>6</v>
      </c>
    </row>
    <row r="3" spans="1:42" x14ac:dyDescent="0.3">
      <c r="I3" s="4">
        <v>600</v>
      </c>
      <c r="J3" t="s">
        <v>83</v>
      </c>
    </row>
    <row r="4" spans="1:42" x14ac:dyDescent="0.3">
      <c r="A4" s="3" t="s">
        <v>1</v>
      </c>
      <c r="B4" s="3" t="s">
        <v>0</v>
      </c>
      <c r="C4" s="3" t="s">
        <v>3</v>
      </c>
      <c r="D4" s="3" t="s">
        <v>2</v>
      </c>
      <c r="E4" s="3" t="s">
        <v>4</v>
      </c>
      <c r="F4" s="3" t="s">
        <v>5</v>
      </c>
      <c r="G4" s="3" t="s">
        <v>6</v>
      </c>
      <c r="AN4">
        <v>10500</v>
      </c>
      <c r="AO4" s="1">
        <v>40688</v>
      </c>
      <c r="AP4" t="s">
        <v>7</v>
      </c>
    </row>
    <row r="5" spans="1:42" x14ac:dyDescent="0.3">
      <c r="A5" s="4">
        <v>10500</v>
      </c>
      <c r="B5" s="5">
        <v>40688</v>
      </c>
      <c r="C5" s="4" t="s">
        <v>7</v>
      </c>
      <c r="D5" s="4" t="s">
        <v>13</v>
      </c>
      <c r="E5" s="6">
        <v>30</v>
      </c>
      <c r="F5" s="4">
        <v>25</v>
      </c>
      <c r="G5" s="6">
        <v>750</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conditionalFormatting sqref="G5:G22">
    <cfRule type="cellIs" dxfId="56" priority="1" operator="greaterThan">
      <formula>$I$3</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00FF"/>
  </sheetPr>
  <dimension ref="A1:AO23"/>
  <sheetViews>
    <sheetView topLeftCell="A3" zoomScale="112" zoomScaleNormal="112" workbookViewId="0">
      <selection activeCell="O6" sqref="O6"/>
    </sheetView>
  </sheetViews>
  <sheetFormatPr defaultRowHeight="14.4" x14ac:dyDescent="0.3"/>
  <cols>
    <col min="1" max="1" width="9.5546875" bestFit="1" customWidth="1"/>
    <col min="2" max="2" width="10.77734375" bestFit="1" customWidth="1"/>
    <col min="7" max="7" width="9.88671875" bestFit="1" customWidth="1"/>
    <col min="9" max="9" width="9.5546875" bestFit="1" customWidth="1"/>
    <col min="40" max="40" width="9.5546875" bestFit="1" customWidth="1"/>
  </cols>
  <sheetData>
    <row r="1" spans="1:41" x14ac:dyDescent="0.3">
      <c r="A1" s="13" t="s">
        <v>15</v>
      </c>
      <c r="B1" s="14"/>
      <c r="C1" s="14"/>
      <c r="D1" s="14"/>
      <c r="E1" s="14"/>
      <c r="F1" s="14"/>
      <c r="G1" s="15"/>
    </row>
    <row r="2" spans="1:41" x14ac:dyDescent="0.3">
      <c r="A2" s="7" t="s">
        <v>24</v>
      </c>
      <c r="B2" s="8"/>
      <c r="C2" s="8"/>
      <c r="D2" s="8"/>
      <c r="E2" s="8"/>
      <c r="F2" s="8"/>
      <c r="G2" s="9"/>
    </row>
    <row r="3" spans="1:41" ht="43.2" x14ac:dyDescent="0.3">
      <c r="A3" s="10" t="s">
        <v>26</v>
      </c>
      <c r="B3" s="11"/>
      <c r="C3" s="11"/>
      <c r="D3" s="11"/>
      <c r="E3" s="11"/>
      <c r="F3" s="11"/>
      <c r="G3" s="12"/>
    </row>
    <row r="5" spans="1:41" x14ac:dyDescent="0.3">
      <c r="A5" s="3" t="s">
        <v>1</v>
      </c>
      <c r="B5" s="3" t="s">
        <v>0</v>
      </c>
      <c r="C5" s="3" t="s">
        <v>3</v>
      </c>
      <c r="D5" s="3" t="s">
        <v>2</v>
      </c>
      <c r="E5" s="3" t="s">
        <v>4</v>
      </c>
      <c r="F5" s="3" t="s">
        <v>5</v>
      </c>
      <c r="G5" s="3" t="s">
        <v>6</v>
      </c>
      <c r="I5" s="3" t="s">
        <v>23</v>
      </c>
      <c r="K5" s="40" t="s">
        <v>179</v>
      </c>
      <c r="AM5">
        <v>10500</v>
      </c>
      <c r="AN5" s="1">
        <v>40688</v>
      </c>
      <c r="AO5" t="s">
        <v>7</v>
      </c>
    </row>
    <row r="6" spans="1:41" x14ac:dyDescent="0.3">
      <c r="A6" s="4">
        <v>10500</v>
      </c>
      <c r="B6" s="5">
        <v>40688</v>
      </c>
      <c r="C6" s="4" t="s">
        <v>7</v>
      </c>
      <c r="D6" s="4" t="s">
        <v>13</v>
      </c>
      <c r="E6" s="6">
        <v>30</v>
      </c>
      <c r="F6" s="4">
        <v>35</v>
      </c>
      <c r="G6" s="6">
        <v>1750</v>
      </c>
      <c r="I6" s="4">
        <f t="shared" ref="I6:I23" si="0">RANK(G6,$G$6:$G$23,0)</f>
        <v>1</v>
      </c>
      <c r="K6" s="4">
        <f>RANK(F6,$F$6:$F$23,0)</f>
        <v>2</v>
      </c>
      <c r="M6">
        <f>RANK(G6,$G$6:$G$23,0)</f>
        <v>1</v>
      </c>
      <c r="AM6">
        <v>10501</v>
      </c>
      <c r="AN6" s="1">
        <v>40688</v>
      </c>
      <c r="AO6" t="s">
        <v>8</v>
      </c>
    </row>
    <row r="7" spans="1:41" x14ac:dyDescent="0.3">
      <c r="A7" s="4">
        <v>10501</v>
      </c>
      <c r="B7" s="5">
        <v>40688</v>
      </c>
      <c r="C7" s="4" t="s">
        <v>8</v>
      </c>
      <c r="D7" s="4" t="s">
        <v>13</v>
      </c>
      <c r="E7" s="6">
        <v>30</v>
      </c>
      <c r="F7" s="4">
        <v>9</v>
      </c>
      <c r="G7" s="6">
        <v>270</v>
      </c>
      <c r="I7" s="4">
        <f t="shared" si="0"/>
        <v>14</v>
      </c>
      <c r="K7" s="4">
        <f t="shared" ref="K7:K23" si="1">RANK(F7,$F$6:$F$23,0)</f>
        <v>13</v>
      </c>
      <c r="M7">
        <f t="shared" ref="M7:M23" si="2">RANK(G7,$G$6:$G$23,0)</f>
        <v>14</v>
      </c>
      <c r="AM7">
        <v>10502</v>
      </c>
      <c r="AN7" s="1">
        <v>40690</v>
      </c>
      <c r="AO7" t="s">
        <v>8</v>
      </c>
    </row>
    <row r="8" spans="1:41" x14ac:dyDescent="0.3">
      <c r="A8" s="4">
        <v>10501</v>
      </c>
      <c r="B8" s="5">
        <v>40688</v>
      </c>
      <c r="C8" s="4" t="s">
        <v>8</v>
      </c>
      <c r="D8" s="4" t="s">
        <v>12</v>
      </c>
      <c r="E8" s="6">
        <v>32</v>
      </c>
      <c r="F8" s="4">
        <v>21</v>
      </c>
      <c r="G8" s="6">
        <v>672</v>
      </c>
      <c r="I8" s="4">
        <f t="shared" si="0"/>
        <v>3</v>
      </c>
      <c r="K8" s="4">
        <f t="shared" si="1"/>
        <v>4</v>
      </c>
      <c r="M8">
        <f t="shared" si="2"/>
        <v>3</v>
      </c>
      <c r="AM8">
        <v>10503</v>
      </c>
      <c r="AN8" s="1">
        <v>40691</v>
      </c>
      <c r="AO8" t="s">
        <v>9</v>
      </c>
    </row>
    <row r="9" spans="1:41" x14ac:dyDescent="0.3">
      <c r="A9" s="4">
        <v>10501</v>
      </c>
      <c r="B9" s="5">
        <v>40688</v>
      </c>
      <c r="C9" s="4" t="s">
        <v>8</v>
      </c>
      <c r="D9" s="4" t="s">
        <v>14</v>
      </c>
      <c r="E9" s="6">
        <v>22</v>
      </c>
      <c r="F9" s="4">
        <v>7</v>
      </c>
      <c r="G9" s="6">
        <v>1000</v>
      </c>
      <c r="I9" s="4">
        <f t="shared" si="0"/>
        <v>2</v>
      </c>
      <c r="K9" s="4">
        <f t="shared" si="1"/>
        <v>16</v>
      </c>
      <c r="M9">
        <f t="shared" si="2"/>
        <v>2</v>
      </c>
      <c r="AM9">
        <v>10504</v>
      </c>
      <c r="AN9" s="1">
        <v>40691</v>
      </c>
      <c r="AO9" t="s">
        <v>8</v>
      </c>
    </row>
    <row r="10" spans="1:41" x14ac:dyDescent="0.3">
      <c r="A10" s="4">
        <v>10501</v>
      </c>
      <c r="B10" s="5">
        <v>40688</v>
      </c>
      <c r="C10" s="4" t="s">
        <v>8</v>
      </c>
      <c r="D10" s="4" t="s">
        <v>11</v>
      </c>
      <c r="E10" s="6">
        <v>25</v>
      </c>
      <c r="F10" s="4">
        <v>11</v>
      </c>
      <c r="G10" s="6">
        <v>275</v>
      </c>
      <c r="I10" s="4">
        <f t="shared" si="0"/>
        <v>13</v>
      </c>
      <c r="K10" s="4">
        <f t="shared" si="1"/>
        <v>12</v>
      </c>
      <c r="M10">
        <f t="shared" si="2"/>
        <v>13</v>
      </c>
      <c r="AM10">
        <v>10505</v>
      </c>
      <c r="AN10" s="1">
        <v>40691</v>
      </c>
      <c r="AO10" t="s">
        <v>7</v>
      </c>
    </row>
    <row r="11" spans="1:41" x14ac:dyDescent="0.3">
      <c r="A11" s="4">
        <v>10502</v>
      </c>
      <c r="B11" s="5">
        <v>40690</v>
      </c>
      <c r="C11" s="4" t="s">
        <v>8</v>
      </c>
      <c r="D11" s="4" t="s">
        <v>13</v>
      </c>
      <c r="E11" s="6">
        <v>30</v>
      </c>
      <c r="F11" s="4">
        <v>5</v>
      </c>
      <c r="G11" s="6">
        <v>150</v>
      </c>
      <c r="I11" s="4">
        <f t="shared" si="0"/>
        <v>17</v>
      </c>
      <c r="K11" s="4">
        <f t="shared" si="1"/>
        <v>17</v>
      </c>
      <c r="M11">
        <f t="shared" si="2"/>
        <v>17</v>
      </c>
    </row>
    <row r="12" spans="1:41" x14ac:dyDescent="0.3">
      <c r="A12" s="4">
        <v>10502</v>
      </c>
      <c r="B12" s="5">
        <v>40690</v>
      </c>
      <c r="C12" s="4" t="s">
        <v>8</v>
      </c>
      <c r="D12" s="4" t="s">
        <v>11</v>
      </c>
      <c r="E12" s="6">
        <v>25</v>
      </c>
      <c r="F12" s="4">
        <v>25</v>
      </c>
      <c r="G12" s="6">
        <v>625</v>
      </c>
      <c r="I12" s="4">
        <f t="shared" si="0"/>
        <v>4</v>
      </c>
      <c r="K12" s="4">
        <f t="shared" si="1"/>
        <v>3</v>
      </c>
      <c r="M12">
        <f t="shared" si="2"/>
        <v>4</v>
      </c>
      <c r="AN12" t="s">
        <v>10</v>
      </c>
      <c r="AO12" s="2">
        <v>23</v>
      </c>
    </row>
    <row r="13" spans="1:41" x14ac:dyDescent="0.3">
      <c r="A13" s="4">
        <v>10503</v>
      </c>
      <c r="B13" s="5">
        <v>40691</v>
      </c>
      <c r="C13" s="4" t="s">
        <v>9</v>
      </c>
      <c r="D13" s="4" t="s">
        <v>11</v>
      </c>
      <c r="E13" s="6">
        <v>25</v>
      </c>
      <c r="F13" s="4">
        <v>21</v>
      </c>
      <c r="G13" s="6">
        <v>525</v>
      </c>
      <c r="I13" s="4">
        <f t="shared" si="0"/>
        <v>7</v>
      </c>
      <c r="K13" s="4">
        <f t="shared" si="1"/>
        <v>4</v>
      </c>
      <c r="M13">
        <f t="shared" si="2"/>
        <v>7</v>
      </c>
      <c r="AN13" t="s">
        <v>11</v>
      </c>
      <c r="AO13" s="2">
        <v>25</v>
      </c>
    </row>
    <row r="14" spans="1:41" x14ac:dyDescent="0.3">
      <c r="A14" s="4">
        <v>10503</v>
      </c>
      <c r="B14" s="5">
        <v>40691</v>
      </c>
      <c r="C14" s="4" t="s">
        <v>9</v>
      </c>
      <c r="D14" s="4" t="s">
        <v>14</v>
      </c>
      <c r="E14" s="6">
        <v>22</v>
      </c>
      <c r="F14" s="4">
        <v>16</v>
      </c>
      <c r="G14" s="6">
        <v>352</v>
      </c>
      <c r="I14" s="4">
        <f t="shared" si="0"/>
        <v>12</v>
      </c>
      <c r="K14" s="4">
        <f t="shared" si="1"/>
        <v>10</v>
      </c>
      <c r="M14">
        <f t="shared" si="2"/>
        <v>12</v>
      </c>
      <c r="AN14" t="s">
        <v>12</v>
      </c>
      <c r="AO14" s="2">
        <v>32</v>
      </c>
    </row>
    <row r="15" spans="1:41" x14ac:dyDescent="0.3">
      <c r="A15" s="4">
        <v>10503</v>
      </c>
      <c r="B15" s="5">
        <v>40691</v>
      </c>
      <c r="C15" s="4" t="s">
        <v>9</v>
      </c>
      <c r="D15" s="4" t="s">
        <v>12</v>
      </c>
      <c r="E15" s="6">
        <v>32</v>
      </c>
      <c r="F15" s="4">
        <v>4</v>
      </c>
      <c r="G15" s="6">
        <v>128</v>
      </c>
      <c r="I15" s="4">
        <f t="shared" si="0"/>
        <v>18</v>
      </c>
      <c r="K15" s="4">
        <f t="shared" si="1"/>
        <v>18</v>
      </c>
      <c r="M15">
        <f t="shared" si="2"/>
        <v>18</v>
      </c>
      <c r="AN15" t="s">
        <v>13</v>
      </c>
      <c r="AO15" s="2">
        <v>30</v>
      </c>
    </row>
    <row r="16" spans="1:41" x14ac:dyDescent="0.3">
      <c r="A16" s="4">
        <v>10503</v>
      </c>
      <c r="B16" s="5">
        <v>40691</v>
      </c>
      <c r="C16" s="4" t="s">
        <v>9</v>
      </c>
      <c r="D16" s="4" t="s">
        <v>13</v>
      </c>
      <c r="E16" s="6">
        <v>30</v>
      </c>
      <c r="F16" s="4">
        <v>18</v>
      </c>
      <c r="G16" s="6">
        <v>540</v>
      </c>
      <c r="I16" s="4">
        <f t="shared" si="0"/>
        <v>6</v>
      </c>
      <c r="K16" s="4">
        <f t="shared" si="1"/>
        <v>7</v>
      </c>
      <c r="M16">
        <f t="shared" si="2"/>
        <v>6</v>
      </c>
      <c r="AN16" t="s">
        <v>14</v>
      </c>
      <c r="AO16" s="2">
        <v>22</v>
      </c>
    </row>
    <row r="17" spans="1:13" x14ac:dyDescent="0.3">
      <c r="A17" s="4">
        <v>10504</v>
      </c>
      <c r="B17" s="5">
        <v>40691</v>
      </c>
      <c r="C17" s="4" t="s">
        <v>8</v>
      </c>
      <c r="D17" s="4" t="s">
        <v>10</v>
      </c>
      <c r="E17" s="6">
        <v>23</v>
      </c>
      <c r="F17" s="4">
        <v>37</v>
      </c>
      <c r="G17" s="6">
        <v>391</v>
      </c>
      <c r="I17" s="4">
        <f t="shared" si="0"/>
        <v>10</v>
      </c>
      <c r="K17" s="4">
        <f t="shared" si="1"/>
        <v>1</v>
      </c>
      <c r="M17">
        <f t="shared" si="2"/>
        <v>10</v>
      </c>
    </row>
    <row r="18" spans="1:13" x14ac:dyDescent="0.3">
      <c r="A18" s="4">
        <v>10504</v>
      </c>
      <c r="B18" s="5">
        <v>40691</v>
      </c>
      <c r="C18" s="4" t="s">
        <v>8</v>
      </c>
      <c r="D18" s="4" t="s">
        <v>12</v>
      </c>
      <c r="E18" s="6">
        <v>32</v>
      </c>
      <c r="F18" s="4">
        <v>8</v>
      </c>
      <c r="G18" s="6">
        <v>256</v>
      </c>
      <c r="I18" s="4">
        <f t="shared" si="0"/>
        <v>15</v>
      </c>
      <c r="K18" s="4">
        <f t="shared" si="1"/>
        <v>14</v>
      </c>
      <c r="M18">
        <f t="shared" si="2"/>
        <v>15</v>
      </c>
    </row>
    <row r="19" spans="1:13" x14ac:dyDescent="0.3">
      <c r="A19" s="4">
        <v>10505</v>
      </c>
      <c r="B19" s="5">
        <v>40691</v>
      </c>
      <c r="C19" s="4" t="s">
        <v>7</v>
      </c>
      <c r="D19" s="4" t="s">
        <v>10</v>
      </c>
      <c r="E19" s="6">
        <v>23</v>
      </c>
      <c r="F19" s="4">
        <v>21</v>
      </c>
      <c r="G19" s="6">
        <v>483</v>
      </c>
      <c r="I19" s="4">
        <f t="shared" si="0"/>
        <v>8</v>
      </c>
      <c r="K19" s="4">
        <f t="shared" si="1"/>
        <v>4</v>
      </c>
      <c r="M19">
        <f t="shared" si="2"/>
        <v>8</v>
      </c>
    </row>
    <row r="20" spans="1:13" x14ac:dyDescent="0.3">
      <c r="A20" s="4">
        <v>10505</v>
      </c>
      <c r="B20" s="5">
        <v>40691</v>
      </c>
      <c r="C20" s="4" t="s">
        <v>7</v>
      </c>
      <c r="D20" s="4" t="s">
        <v>11</v>
      </c>
      <c r="E20" s="6">
        <v>25</v>
      </c>
      <c r="F20" s="4">
        <v>8</v>
      </c>
      <c r="G20" s="6">
        <v>200</v>
      </c>
      <c r="I20" s="4">
        <f t="shared" si="0"/>
        <v>16</v>
      </c>
      <c r="K20" s="4">
        <f t="shared" si="1"/>
        <v>14</v>
      </c>
      <c r="M20">
        <f t="shared" si="2"/>
        <v>16</v>
      </c>
    </row>
    <row r="21" spans="1:13" x14ac:dyDescent="0.3">
      <c r="A21" s="4">
        <v>10505</v>
      </c>
      <c r="B21" s="5">
        <v>40691</v>
      </c>
      <c r="C21" s="4" t="s">
        <v>7</v>
      </c>
      <c r="D21" s="4" t="s">
        <v>12</v>
      </c>
      <c r="E21" s="6">
        <v>32</v>
      </c>
      <c r="F21" s="4">
        <v>17</v>
      </c>
      <c r="G21" s="6">
        <v>544</v>
      </c>
      <c r="I21" s="4">
        <f t="shared" si="0"/>
        <v>5</v>
      </c>
      <c r="K21" s="4">
        <f t="shared" si="1"/>
        <v>9</v>
      </c>
      <c r="M21">
        <f t="shared" si="2"/>
        <v>5</v>
      </c>
    </row>
    <row r="22" spans="1:13" x14ac:dyDescent="0.3">
      <c r="A22" s="4">
        <v>10505</v>
      </c>
      <c r="B22" s="5">
        <v>40691</v>
      </c>
      <c r="C22" s="4" t="s">
        <v>7</v>
      </c>
      <c r="D22" s="4" t="s">
        <v>13</v>
      </c>
      <c r="E22" s="6">
        <v>30</v>
      </c>
      <c r="F22" s="4">
        <v>12</v>
      </c>
      <c r="G22" s="6">
        <v>360</v>
      </c>
      <c r="I22" s="4">
        <f t="shared" si="0"/>
        <v>11</v>
      </c>
      <c r="K22" s="4">
        <f t="shared" si="1"/>
        <v>11</v>
      </c>
      <c r="M22">
        <f t="shared" si="2"/>
        <v>11</v>
      </c>
    </row>
    <row r="23" spans="1:13" x14ac:dyDescent="0.3">
      <c r="A23" s="4">
        <v>10505</v>
      </c>
      <c r="B23" s="5">
        <v>40691</v>
      </c>
      <c r="C23" s="4" t="s">
        <v>7</v>
      </c>
      <c r="D23" s="4" t="s">
        <v>14</v>
      </c>
      <c r="E23" s="6">
        <v>22</v>
      </c>
      <c r="F23" s="4">
        <v>18</v>
      </c>
      <c r="G23" s="6">
        <v>396</v>
      </c>
      <c r="I23" s="4">
        <f t="shared" si="0"/>
        <v>9</v>
      </c>
      <c r="K23" s="4">
        <f t="shared" si="1"/>
        <v>7</v>
      </c>
      <c r="M23">
        <f t="shared" si="2"/>
        <v>9</v>
      </c>
    </row>
  </sheetData>
  <sortState xmlns:xlrd2="http://schemas.microsoft.com/office/spreadsheetml/2017/richdata2" ref="A2:G19">
    <sortCondition ref="A3"/>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AP23"/>
  <sheetViews>
    <sheetView topLeftCell="A4" workbookViewId="0">
      <selection activeCell="L6" sqref="L6"/>
    </sheetView>
  </sheetViews>
  <sheetFormatPr defaultRowHeight="14.4" x14ac:dyDescent="0.3"/>
  <cols>
    <col min="1" max="2" width="9.5546875" bestFit="1" customWidth="1"/>
    <col min="10" max="10" width="9.5546875" bestFit="1" customWidth="1"/>
    <col min="41" max="41" width="9.5546875" bestFit="1" customWidth="1"/>
  </cols>
  <sheetData>
    <row r="1" spans="1:42" x14ac:dyDescent="0.3">
      <c r="A1" s="13" t="s">
        <v>15</v>
      </c>
      <c r="B1" s="14"/>
      <c r="C1" s="14"/>
      <c r="D1" s="14"/>
      <c r="E1" s="14"/>
      <c r="F1" s="14"/>
      <c r="G1" s="15"/>
    </row>
    <row r="2" spans="1:42" x14ac:dyDescent="0.3">
      <c r="A2" s="7" t="s">
        <v>24</v>
      </c>
      <c r="B2" s="8"/>
      <c r="C2" s="8"/>
      <c r="D2" s="8"/>
      <c r="E2" s="8"/>
      <c r="F2" s="8"/>
      <c r="G2" s="9"/>
    </row>
    <row r="3" spans="1:42" ht="43.2" x14ac:dyDescent="0.3">
      <c r="A3" s="10" t="s">
        <v>26</v>
      </c>
      <c r="B3" s="11"/>
      <c r="C3" s="11"/>
      <c r="D3" s="11"/>
      <c r="E3" s="11"/>
      <c r="F3" s="11"/>
      <c r="G3" s="12"/>
    </row>
    <row r="5" spans="1:42" x14ac:dyDescent="0.3">
      <c r="A5" s="3" t="s">
        <v>1</v>
      </c>
      <c r="B5" s="3" t="s">
        <v>0</v>
      </c>
      <c r="C5" s="3" t="s">
        <v>3</v>
      </c>
      <c r="D5" s="3" t="s">
        <v>2</v>
      </c>
      <c r="E5" s="3" t="s">
        <v>4</v>
      </c>
      <c r="F5" s="3" t="s">
        <v>5</v>
      </c>
      <c r="G5" s="3" t="s">
        <v>6</v>
      </c>
      <c r="J5" s="3" t="s">
        <v>23</v>
      </c>
      <c r="AN5">
        <v>10500</v>
      </c>
      <c r="AO5" s="1">
        <v>40688</v>
      </c>
      <c r="AP5" t="s">
        <v>7</v>
      </c>
    </row>
    <row r="6" spans="1:42" x14ac:dyDescent="0.3">
      <c r="A6" s="4">
        <v>10500</v>
      </c>
      <c r="B6" s="5">
        <v>40688</v>
      </c>
      <c r="C6" s="4" t="s">
        <v>7</v>
      </c>
      <c r="D6" s="4" t="s">
        <v>13</v>
      </c>
      <c r="E6" s="6">
        <v>30</v>
      </c>
      <c r="F6" s="4">
        <v>25</v>
      </c>
      <c r="G6" s="6">
        <v>750</v>
      </c>
      <c r="J6" s="4">
        <f t="shared" ref="J6:J23" si="0">RANK(G6,$G$6:$G$23,0)</f>
        <v>1</v>
      </c>
      <c r="AN6">
        <v>10501</v>
      </c>
      <c r="AO6" s="1">
        <v>40688</v>
      </c>
      <c r="AP6" t="s">
        <v>8</v>
      </c>
    </row>
    <row r="7" spans="1:42" x14ac:dyDescent="0.3">
      <c r="A7" s="4">
        <v>10501</v>
      </c>
      <c r="B7" s="5">
        <v>40688</v>
      </c>
      <c r="C7" s="4" t="s">
        <v>8</v>
      </c>
      <c r="D7" s="4" t="s">
        <v>12</v>
      </c>
      <c r="E7" s="6">
        <v>32</v>
      </c>
      <c r="F7" s="4">
        <v>21</v>
      </c>
      <c r="G7" s="6">
        <v>672</v>
      </c>
      <c r="J7" s="4">
        <f t="shared" si="0"/>
        <v>2</v>
      </c>
      <c r="AN7">
        <v>10502</v>
      </c>
      <c r="AO7" s="1">
        <v>40690</v>
      </c>
      <c r="AP7" t="s">
        <v>8</v>
      </c>
    </row>
    <row r="8" spans="1:42" x14ac:dyDescent="0.3">
      <c r="A8" s="4">
        <v>10502</v>
      </c>
      <c r="B8" s="5">
        <v>40690</v>
      </c>
      <c r="C8" s="4" t="s">
        <v>8</v>
      </c>
      <c r="D8" s="4" t="s">
        <v>11</v>
      </c>
      <c r="E8" s="6">
        <v>25</v>
      </c>
      <c r="F8" s="4">
        <v>25</v>
      </c>
      <c r="G8" s="6">
        <v>625</v>
      </c>
      <c r="J8" s="4">
        <f t="shared" si="0"/>
        <v>3</v>
      </c>
      <c r="AN8">
        <v>10503</v>
      </c>
      <c r="AO8" s="1">
        <v>40691</v>
      </c>
      <c r="AP8" t="s">
        <v>9</v>
      </c>
    </row>
    <row r="9" spans="1:42" x14ac:dyDescent="0.3">
      <c r="A9" s="4">
        <v>10505</v>
      </c>
      <c r="B9" s="5">
        <v>40691</v>
      </c>
      <c r="C9" s="4" t="s">
        <v>7</v>
      </c>
      <c r="D9" s="4" t="s">
        <v>12</v>
      </c>
      <c r="E9" s="6">
        <v>32</v>
      </c>
      <c r="F9" s="4">
        <v>17</v>
      </c>
      <c r="G9" s="6">
        <v>544</v>
      </c>
      <c r="J9" s="4">
        <f t="shared" si="0"/>
        <v>4</v>
      </c>
      <c r="AN9">
        <v>10504</v>
      </c>
      <c r="AO9" s="1">
        <v>40691</v>
      </c>
      <c r="AP9" t="s">
        <v>8</v>
      </c>
    </row>
    <row r="10" spans="1:42" x14ac:dyDescent="0.3">
      <c r="A10" s="4">
        <v>10503</v>
      </c>
      <c r="B10" s="5">
        <v>40691</v>
      </c>
      <c r="C10" s="4" t="s">
        <v>9</v>
      </c>
      <c r="D10" s="4" t="s">
        <v>13</v>
      </c>
      <c r="E10" s="6">
        <v>30</v>
      </c>
      <c r="F10" s="4">
        <v>18</v>
      </c>
      <c r="G10" s="6">
        <v>540</v>
      </c>
      <c r="J10" s="4">
        <f t="shared" si="0"/>
        <v>5</v>
      </c>
      <c r="AN10">
        <v>10505</v>
      </c>
      <c r="AO10" s="1">
        <v>40691</v>
      </c>
      <c r="AP10" t="s">
        <v>7</v>
      </c>
    </row>
    <row r="11" spans="1:42" x14ac:dyDescent="0.3">
      <c r="A11" s="4">
        <v>10503</v>
      </c>
      <c r="B11" s="5">
        <v>40691</v>
      </c>
      <c r="C11" s="4" t="s">
        <v>9</v>
      </c>
      <c r="D11" s="4" t="s">
        <v>11</v>
      </c>
      <c r="E11" s="6">
        <v>25</v>
      </c>
      <c r="F11" s="4">
        <v>21</v>
      </c>
      <c r="G11" s="6">
        <v>525</v>
      </c>
      <c r="J11" s="4">
        <f t="shared" si="0"/>
        <v>6</v>
      </c>
    </row>
    <row r="12" spans="1:42" x14ac:dyDescent="0.3">
      <c r="A12" s="4">
        <v>10505</v>
      </c>
      <c r="B12" s="5">
        <v>40691</v>
      </c>
      <c r="C12" s="4" t="s">
        <v>7</v>
      </c>
      <c r="D12" s="4" t="s">
        <v>10</v>
      </c>
      <c r="E12" s="6">
        <v>23</v>
      </c>
      <c r="F12" s="4">
        <v>21</v>
      </c>
      <c r="G12" s="6">
        <v>483</v>
      </c>
      <c r="J12" s="4">
        <f t="shared" si="0"/>
        <v>7</v>
      </c>
      <c r="AO12" t="s">
        <v>10</v>
      </c>
      <c r="AP12" s="2">
        <v>23</v>
      </c>
    </row>
    <row r="13" spans="1:42" x14ac:dyDescent="0.3">
      <c r="A13" s="4">
        <v>10505</v>
      </c>
      <c r="B13" s="5">
        <v>40691</v>
      </c>
      <c r="C13" s="4" t="s">
        <v>7</v>
      </c>
      <c r="D13" s="4" t="s">
        <v>14</v>
      </c>
      <c r="E13" s="6">
        <v>22</v>
      </c>
      <c r="F13" s="4">
        <v>18</v>
      </c>
      <c r="G13" s="6">
        <v>396</v>
      </c>
      <c r="J13" s="4">
        <f t="shared" si="0"/>
        <v>8</v>
      </c>
      <c r="AO13" t="s">
        <v>11</v>
      </c>
      <c r="AP13" s="2">
        <v>25</v>
      </c>
    </row>
    <row r="14" spans="1:42" x14ac:dyDescent="0.3">
      <c r="A14" s="4">
        <v>10504</v>
      </c>
      <c r="B14" s="5">
        <v>40691</v>
      </c>
      <c r="C14" s="4" t="s">
        <v>8</v>
      </c>
      <c r="D14" s="4" t="s">
        <v>10</v>
      </c>
      <c r="E14" s="6">
        <v>23</v>
      </c>
      <c r="F14" s="4">
        <v>17</v>
      </c>
      <c r="G14" s="6">
        <v>391</v>
      </c>
      <c r="J14" s="4">
        <f t="shared" si="0"/>
        <v>9</v>
      </c>
      <c r="AO14" t="s">
        <v>12</v>
      </c>
      <c r="AP14" s="2">
        <v>32</v>
      </c>
    </row>
    <row r="15" spans="1:42" x14ac:dyDescent="0.3">
      <c r="A15" s="4">
        <v>10505</v>
      </c>
      <c r="B15" s="5">
        <v>40691</v>
      </c>
      <c r="C15" s="4" t="s">
        <v>7</v>
      </c>
      <c r="D15" s="4" t="s">
        <v>13</v>
      </c>
      <c r="E15" s="6">
        <v>30</v>
      </c>
      <c r="F15" s="4">
        <v>12</v>
      </c>
      <c r="G15" s="6">
        <v>360</v>
      </c>
      <c r="J15" s="4">
        <f t="shared" si="0"/>
        <v>10</v>
      </c>
      <c r="AO15" t="s">
        <v>13</v>
      </c>
      <c r="AP15" s="2">
        <v>30</v>
      </c>
    </row>
    <row r="16" spans="1:42" x14ac:dyDescent="0.3">
      <c r="A16" s="4">
        <v>10503</v>
      </c>
      <c r="B16" s="5">
        <v>40691</v>
      </c>
      <c r="C16" s="4" t="s">
        <v>9</v>
      </c>
      <c r="D16" s="4" t="s">
        <v>14</v>
      </c>
      <c r="E16" s="6">
        <v>22</v>
      </c>
      <c r="F16" s="4">
        <v>16</v>
      </c>
      <c r="G16" s="6">
        <v>352</v>
      </c>
      <c r="J16" s="4">
        <f t="shared" si="0"/>
        <v>11</v>
      </c>
      <c r="AO16" t="s">
        <v>14</v>
      </c>
      <c r="AP16" s="2">
        <v>22</v>
      </c>
    </row>
    <row r="17" spans="1:10" x14ac:dyDescent="0.3">
      <c r="A17" s="4">
        <v>10501</v>
      </c>
      <c r="B17" s="5">
        <v>40688</v>
      </c>
      <c r="C17" s="4" t="s">
        <v>8</v>
      </c>
      <c r="D17" s="4" t="s">
        <v>11</v>
      </c>
      <c r="E17" s="6">
        <v>25</v>
      </c>
      <c r="F17" s="4">
        <v>11</v>
      </c>
      <c r="G17" s="6">
        <v>275</v>
      </c>
      <c r="J17" s="4">
        <f t="shared" si="0"/>
        <v>12</v>
      </c>
    </row>
    <row r="18" spans="1:10" x14ac:dyDescent="0.3">
      <c r="A18" s="4">
        <v>10501</v>
      </c>
      <c r="B18" s="5">
        <v>40688</v>
      </c>
      <c r="C18" s="4" t="s">
        <v>8</v>
      </c>
      <c r="D18" s="4" t="s">
        <v>13</v>
      </c>
      <c r="E18" s="6">
        <v>30</v>
      </c>
      <c r="F18" s="4">
        <v>9</v>
      </c>
      <c r="G18" s="6">
        <v>270</v>
      </c>
      <c r="J18" s="4">
        <f t="shared" si="0"/>
        <v>13</v>
      </c>
    </row>
    <row r="19" spans="1:10" x14ac:dyDescent="0.3">
      <c r="A19" s="4">
        <v>10504</v>
      </c>
      <c r="B19" s="5">
        <v>40691</v>
      </c>
      <c r="C19" s="4" t="s">
        <v>8</v>
      </c>
      <c r="D19" s="4" t="s">
        <v>12</v>
      </c>
      <c r="E19" s="6">
        <v>32</v>
      </c>
      <c r="F19" s="4">
        <v>8</v>
      </c>
      <c r="G19" s="6">
        <v>256</v>
      </c>
      <c r="J19" s="4">
        <f t="shared" si="0"/>
        <v>14</v>
      </c>
    </row>
    <row r="20" spans="1:10" x14ac:dyDescent="0.3">
      <c r="A20" s="4">
        <v>10505</v>
      </c>
      <c r="B20" s="5">
        <v>40691</v>
      </c>
      <c r="C20" s="4" t="s">
        <v>7</v>
      </c>
      <c r="D20" s="4" t="s">
        <v>11</v>
      </c>
      <c r="E20" s="6">
        <v>25</v>
      </c>
      <c r="F20" s="4">
        <v>8</v>
      </c>
      <c r="G20" s="6">
        <v>200</v>
      </c>
      <c r="J20" s="4">
        <f t="shared" si="0"/>
        <v>15</v>
      </c>
    </row>
    <row r="21" spans="1:10" x14ac:dyDescent="0.3">
      <c r="A21" s="4">
        <v>10501</v>
      </c>
      <c r="B21" s="5">
        <v>40688</v>
      </c>
      <c r="C21" s="4" t="s">
        <v>8</v>
      </c>
      <c r="D21" s="4" t="s">
        <v>14</v>
      </c>
      <c r="E21" s="6">
        <v>22</v>
      </c>
      <c r="F21" s="4">
        <v>7</v>
      </c>
      <c r="G21" s="6">
        <v>154</v>
      </c>
      <c r="J21" s="4">
        <f t="shared" si="0"/>
        <v>16</v>
      </c>
    </row>
    <row r="22" spans="1:10" x14ac:dyDescent="0.3">
      <c r="A22" s="4">
        <v>10502</v>
      </c>
      <c r="B22" s="5">
        <v>40690</v>
      </c>
      <c r="C22" s="4" t="s">
        <v>8</v>
      </c>
      <c r="D22" s="4" t="s">
        <v>13</v>
      </c>
      <c r="E22" s="6">
        <v>30</v>
      </c>
      <c r="F22" s="4">
        <v>5</v>
      </c>
      <c r="G22" s="6">
        <v>150</v>
      </c>
      <c r="J22" s="4">
        <f t="shared" si="0"/>
        <v>17</v>
      </c>
    </row>
    <row r="23" spans="1:10" x14ac:dyDescent="0.3">
      <c r="A23" s="4">
        <v>10503</v>
      </c>
      <c r="B23" s="5">
        <v>40691</v>
      </c>
      <c r="C23" s="4" t="s">
        <v>9</v>
      </c>
      <c r="D23" s="4" t="s">
        <v>12</v>
      </c>
      <c r="E23" s="6">
        <v>32</v>
      </c>
      <c r="F23" s="4">
        <v>4</v>
      </c>
      <c r="G23" s="6">
        <v>128</v>
      </c>
      <c r="J23" s="4">
        <f t="shared" si="0"/>
        <v>18</v>
      </c>
    </row>
  </sheetData>
  <sortState xmlns:xlrd2="http://schemas.microsoft.com/office/spreadsheetml/2017/richdata2" ref="A6:G23">
    <sortCondition descending="1" ref="G6"/>
  </sortState>
  <conditionalFormatting sqref="G6:G23">
    <cfRule type="dataBar" priority="1">
      <dataBar>
        <cfvo type="min"/>
        <cfvo type="max"/>
        <color rgb="FF008AEF"/>
      </dataBar>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sheetPr>
  <dimension ref="A1:AP23"/>
  <sheetViews>
    <sheetView zoomScale="96" zoomScaleNormal="96" workbookViewId="0">
      <selection activeCell="M8" sqref="M8"/>
    </sheetView>
  </sheetViews>
  <sheetFormatPr defaultRowHeight="14.4" x14ac:dyDescent="0.3"/>
  <cols>
    <col min="1" max="1" width="9.5546875" bestFit="1" customWidth="1"/>
    <col min="2" max="2" width="10.5546875" bestFit="1" customWidth="1"/>
    <col min="10" max="10" width="9.5546875" bestFit="1" customWidth="1"/>
    <col min="41" max="41" width="9.5546875" bestFit="1" customWidth="1"/>
  </cols>
  <sheetData>
    <row r="1" spans="1:42" x14ac:dyDescent="0.3">
      <c r="A1" s="13" t="s">
        <v>16</v>
      </c>
      <c r="B1" s="14"/>
      <c r="C1" s="14"/>
      <c r="D1" s="14"/>
      <c r="E1" s="14"/>
      <c r="F1" s="14"/>
      <c r="G1" s="15"/>
    </row>
    <row r="2" spans="1:42" ht="43.2" x14ac:dyDescent="0.3">
      <c r="A2" s="10" t="s">
        <v>80</v>
      </c>
      <c r="B2" s="11"/>
      <c r="C2" s="11"/>
      <c r="D2" s="11"/>
      <c r="E2" s="11"/>
      <c r="F2" s="11"/>
      <c r="G2" s="12"/>
    </row>
    <row r="3" spans="1:42" ht="43.2" x14ac:dyDescent="0.3">
      <c r="A3" s="10" t="s">
        <v>26</v>
      </c>
      <c r="B3" s="11"/>
      <c r="C3" s="11"/>
      <c r="D3" s="11"/>
      <c r="E3" s="11"/>
      <c r="F3" s="11"/>
      <c r="G3" s="12"/>
    </row>
    <row r="5" spans="1:42" x14ac:dyDescent="0.3">
      <c r="A5" s="3" t="s">
        <v>1</v>
      </c>
      <c r="B5" s="3" t="s">
        <v>0</v>
      </c>
      <c r="C5" s="3" t="s">
        <v>3</v>
      </c>
      <c r="D5" s="3" t="s">
        <v>2</v>
      </c>
      <c r="E5" s="3" t="s">
        <v>4</v>
      </c>
      <c r="F5" s="3" t="s">
        <v>5</v>
      </c>
      <c r="G5" s="3" t="s">
        <v>6</v>
      </c>
      <c r="AN5">
        <v>10500</v>
      </c>
      <c r="AO5" s="1">
        <v>40688</v>
      </c>
      <c r="AP5" t="s">
        <v>7</v>
      </c>
    </row>
    <row r="6" spans="1:42" x14ac:dyDescent="0.3">
      <c r="A6" s="4">
        <v>10500</v>
      </c>
      <c r="B6" s="5">
        <v>40688</v>
      </c>
      <c r="C6" s="4" t="s">
        <v>7</v>
      </c>
      <c r="D6" s="4" t="s">
        <v>13</v>
      </c>
      <c r="E6" s="6">
        <v>30</v>
      </c>
      <c r="F6" s="4">
        <v>25</v>
      </c>
      <c r="G6" s="6">
        <v>750</v>
      </c>
      <c r="J6" s="2">
        <f>MAX(G6:G23)</f>
        <v>750</v>
      </c>
      <c r="AN6">
        <v>10501</v>
      </c>
      <c r="AO6" s="1">
        <v>40688</v>
      </c>
      <c r="AP6" t="s">
        <v>8</v>
      </c>
    </row>
    <row r="7" spans="1:42" x14ac:dyDescent="0.3">
      <c r="A7" s="4">
        <v>10501</v>
      </c>
      <c r="B7" s="5">
        <v>40688</v>
      </c>
      <c r="C7" s="4" t="s">
        <v>8</v>
      </c>
      <c r="D7" s="4" t="s">
        <v>13</v>
      </c>
      <c r="E7" s="6">
        <v>30</v>
      </c>
      <c r="F7" s="4">
        <v>9</v>
      </c>
      <c r="G7" s="6">
        <v>270</v>
      </c>
      <c r="J7" s="2">
        <f>MIN(G6:G23)</f>
        <v>128</v>
      </c>
      <c r="AN7">
        <v>10502</v>
      </c>
      <c r="AO7" s="1">
        <v>40690</v>
      </c>
      <c r="AP7" t="s">
        <v>8</v>
      </c>
    </row>
    <row r="8" spans="1:42" x14ac:dyDescent="0.3">
      <c r="A8" s="4">
        <v>10501</v>
      </c>
      <c r="B8" s="5">
        <v>40688</v>
      </c>
      <c r="C8" s="4" t="s">
        <v>8</v>
      </c>
      <c r="D8" s="4" t="s">
        <v>12</v>
      </c>
      <c r="E8" s="6">
        <v>32</v>
      </c>
      <c r="F8" s="4">
        <v>21</v>
      </c>
      <c r="G8" s="6">
        <v>672</v>
      </c>
      <c r="J8" s="2">
        <f>AVERAGE(G6:G23)</f>
        <v>392.83333333333331</v>
      </c>
      <c r="AN8">
        <v>10503</v>
      </c>
      <c r="AO8" s="1">
        <v>40691</v>
      </c>
      <c r="AP8" t="s">
        <v>9</v>
      </c>
    </row>
    <row r="9" spans="1:42" x14ac:dyDescent="0.3">
      <c r="A9" s="4">
        <v>10501</v>
      </c>
      <c r="B9" s="5">
        <v>40688</v>
      </c>
      <c r="C9" s="4" t="s">
        <v>8</v>
      </c>
      <c r="D9" s="4" t="s">
        <v>14</v>
      </c>
      <c r="E9" s="6">
        <v>22</v>
      </c>
      <c r="F9" s="4">
        <v>7</v>
      </c>
      <c r="G9" s="6">
        <v>154</v>
      </c>
      <c r="AN9">
        <v>10504</v>
      </c>
      <c r="AO9" s="1">
        <v>40691</v>
      </c>
      <c r="AP9" t="s">
        <v>8</v>
      </c>
    </row>
    <row r="10" spans="1:42" x14ac:dyDescent="0.3">
      <c r="A10" s="4">
        <v>10501</v>
      </c>
      <c r="B10" s="5">
        <v>40688</v>
      </c>
      <c r="C10" s="4" t="s">
        <v>8</v>
      </c>
      <c r="D10" s="4" t="s">
        <v>11</v>
      </c>
      <c r="E10" s="6">
        <v>25</v>
      </c>
      <c r="F10" s="4">
        <v>11</v>
      </c>
      <c r="G10" s="6">
        <v>275</v>
      </c>
      <c r="AN10">
        <v>10505</v>
      </c>
      <c r="AO10" s="1">
        <v>40691</v>
      </c>
      <c r="AP10" t="s">
        <v>7</v>
      </c>
    </row>
    <row r="11" spans="1:42" x14ac:dyDescent="0.3">
      <c r="A11" s="4">
        <v>10502</v>
      </c>
      <c r="B11" s="5">
        <v>40690</v>
      </c>
      <c r="C11" s="4" t="s">
        <v>8</v>
      </c>
      <c r="D11" s="4" t="s">
        <v>13</v>
      </c>
      <c r="E11" s="6">
        <v>30</v>
      </c>
      <c r="F11" s="4">
        <v>5</v>
      </c>
      <c r="G11" s="6">
        <v>150</v>
      </c>
    </row>
    <row r="12" spans="1:42" x14ac:dyDescent="0.3">
      <c r="A12" s="4">
        <v>10502</v>
      </c>
      <c r="B12" s="5">
        <v>40690</v>
      </c>
      <c r="C12" s="4" t="s">
        <v>8</v>
      </c>
      <c r="D12" s="4" t="s">
        <v>11</v>
      </c>
      <c r="E12" s="6">
        <v>25</v>
      </c>
      <c r="F12" s="4">
        <v>25</v>
      </c>
      <c r="G12" s="6">
        <v>625</v>
      </c>
      <c r="AO12" t="s">
        <v>10</v>
      </c>
      <c r="AP12" s="2">
        <v>23</v>
      </c>
    </row>
    <row r="13" spans="1:42" x14ac:dyDescent="0.3">
      <c r="A13" s="4">
        <v>10503</v>
      </c>
      <c r="B13" s="5">
        <v>40691</v>
      </c>
      <c r="C13" s="4" t="s">
        <v>9</v>
      </c>
      <c r="D13" s="4" t="s">
        <v>11</v>
      </c>
      <c r="E13" s="6">
        <v>25</v>
      </c>
      <c r="F13" s="4">
        <v>21</v>
      </c>
      <c r="G13" s="6">
        <v>525</v>
      </c>
      <c r="AO13" t="s">
        <v>11</v>
      </c>
      <c r="AP13" s="2">
        <v>25</v>
      </c>
    </row>
    <row r="14" spans="1:42" x14ac:dyDescent="0.3">
      <c r="A14" s="4">
        <v>10503</v>
      </c>
      <c r="B14" s="5">
        <v>40691</v>
      </c>
      <c r="C14" s="4" t="s">
        <v>9</v>
      </c>
      <c r="D14" s="4" t="s">
        <v>14</v>
      </c>
      <c r="E14" s="6">
        <v>22</v>
      </c>
      <c r="F14" s="4">
        <v>16</v>
      </c>
      <c r="G14" s="6">
        <v>352</v>
      </c>
      <c r="AO14" t="s">
        <v>12</v>
      </c>
      <c r="AP14" s="2">
        <v>32</v>
      </c>
    </row>
    <row r="15" spans="1:42" x14ac:dyDescent="0.3">
      <c r="A15" s="4">
        <v>10503</v>
      </c>
      <c r="B15" s="5">
        <v>40691</v>
      </c>
      <c r="C15" s="4" t="s">
        <v>9</v>
      </c>
      <c r="D15" s="4" t="s">
        <v>12</v>
      </c>
      <c r="E15" s="6">
        <v>32</v>
      </c>
      <c r="F15" s="4">
        <v>4</v>
      </c>
      <c r="G15" s="6">
        <v>128</v>
      </c>
      <c r="AO15" t="s">
        <v>13</v>
      </c>
      <c r="AP15" s="2">
        <v>30</v>
      </c>
    </row>
    <row r="16" spans="1:42" x14ac:dyDescent="0.3">
      <c r="A16" s="4">
        <v>10503</v>
      </c>
      <c r="B16" s="5">
        <v>40691</v>
      </c>
      <c r="C16" s="4" t="s">
        <v>9</v>
      </c>
      <c r="D16" s="4" t="s">
        <v>13</v>
      </c>
      <c r="E16" s="6">
        <v>30</v>
      </c>
      <c r="F16" s="4">
        <v>18</v>
      </c>
      <c r="G16" s="6">
        <v>540</v>
      </c>
      <c r="AO16" t="s">
        <v>14</v>
      </c>
      <c r="AP16" s="2">
        <v>22</v>
      </c>
    </row>
    <row r="17" spans="1:7" x14ac:dyDescent="0.3">
      <c r="A17" s="4">
        <v>10504</v>
      </c>
      <c r="B17" s="5">
        <v>40691</v>
      </c>
      <c r="C17" s="4" t="s">
        <v>8</v>
      </c>
      <c r="D17" s="4" t="s">
        <v>10</v>
      </c>
      <c r="E17" s="6">
        <v>23</v>
      </c>
      <c r="F17" s="4">
        <v>17</v>
      </c>
      <c r="G17" s="6">
        <v>391</v>
      </c>
    </row>
    <row r="18" spans="1:7" x14ac:dyDescent="0.3">
      <c r="A18" s="4">
        <v>10504</v>
      </c>
      <c r="B18" s="5">
        <v>40691</v>
      </c>
      <c r="C18" s="4" t="s">
        <v>8</v>
      </c>
      <c r="D18" s="4" t="s">
        <v>12</v>
      </c>
      <c r="E18" s="6">
        <v>32</v>
      </c>
      <c r="F18" s="4">
        <v>8</v>
      </c>
      <c r="G18" s="6">
        <v>256</v>
      </c>
    </row>
    <row r="19" spans="1:7" x14ac:dyDescent="0.3">
      <c r="A19" s="4">
        <v>10505</v>
      </c>
      <c r="B19" s="5">
        <v>40691</v>
      </c>
      <c r="C19" s="4" t="s">
        <v>7</v>
      </c>
      <c r="D19" s="4" t="s">
        <v>10</v>
      </c>
      <c r="E19" s="6">
        <v>23</v>
      </c>
      <c r="F19" s="4">
        <v>21</v>
      </c>
      <c r="G19" s="6">
        <v>483</v>
      </c>
    </row>
    <row r="20" spans="1:7" x14ac:dyDescent="0.3">
      <c r="A20" s="4">
        <v>10505</v>
      </c>
      <c r="B20" s="5">
        <v>40691</v>
      </c>
      <c r="C20" s="4" t="s">
        <v>7</v>
      </c>
      <c r="D20" s="4" t="s">
        <v>11</v>
      </c>
      <c r="E20" s="6">
        <v>25</v>
      </c>
      <c r="F20" s="4">
        <v>8</v>
      </c>
      <c r="G20" s="6">
        <v>200</v>
      </c>
    </row>
    <row r="21" spans="1:7" x14ac:dyDescent="0.3">
      <c r="A21" s="4">
        <v>10505</v>
      </c>
      <c r="B21" s="5">
        <v>40691</v>
      </c>
      <c r="C21" s="4" t="s">
        <v>7</v>
      </c>
      <c r="D21" s="4" t="s">
        <v>12</v>
      </c>
      <c r="E21" s="6">
        <v>32</v>
      </c>
      <c r="F21" s="4">
        <v>17</v>
      </c>
      <c r="G21" s="6">
        <v>544</v>
      </c>
    </row>
    <row r="22" spans="1:7" x14ac:dyDescent="0.3">
      <c r="A22" s="4">
        <v>10505</v>
      </c>
      <c r="B22" s="5">
        <v>40691</v>
      </c>
      <c r="C22" s="4" t="s">
        <v>7</v>
      </c>
      <c r="D22" s="4" t="s">
        <v>13</v>
      </c>
      <c r="E22" s="6">
        <v>30</v>
      </c>
      <c r="F22" s="4">
        <v>12</v>
      </c>
      <c r="G22" s="6">
        <v>360</v>
      </c>
    </row>
    <row r="23" spans="1:7" x14ac:dyDescent="0.3">
      <c r="A23" s="4">
        <v>10505</v>
      </c>
      <c r="B23" s="5">
        <v>40691</v>
      </c>
      <c r="C23" s="4" t="s">
        <v>7</v>
      </c>
      <c r="D23" s="4" t="s">
        <v>14</v>
      </c>
      <c r="E23" s="6">
        <v>22</v>
      </c>
      <c r="F23" s="4">
        <v>18</v>
      </c>
      <c r="G23" s="6">
        <v>396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AP23"/>
  <sheetViews>
    <sheetView workbookViewId="0">
      <selection activeCell="A2" sqref="A2"/>
    </sheetView>
  </sheetViews>
  <sheetFormatPr defaultRowHeight="14.4" x14ac:dyDescent="0.3"/>
  <cols>
    <col min="1" max="2" width="9.5546875" bestFit="1" customWidth="1"/>
    <col min="10" max="10" width="9.5546875" bestFit="1" customWidth="1"/>
    <col min="41" max="41" width="9.5546875" bestFit="1" customWidth="1"/>
  </cols>
  <sheetData>
    <row r="1" spans="1:42" x14ac:dyDescent="0.3">
      <c r="A1" s="13" t="s">
        <v>16</v>
      </c>
      <c r="B1" s="14"/>
      <c r="C1" s="14"/>
      <c r="D1" s="14"/>
      <c r="E1" s="14"/>
      <c r="F1" s="14"/>
      <c r="G1" s="15"/>
    </row>
    <row r="2" spans="1:42" ht="43.2" x14ac:dyDescent="0.3">
      <c r="A2" s="10" t="s">
        <v>80</v>
      </c>
      <c r="B2" s="11"/>
      <c r="C2" s="11"/>
      <c r="D2" s="11"/>
      <c r="E2" s="11"/>
      <c r="F2" s="11"/>
      <c r="G2" s="12"/>
    </row>
    <row r="3" spans="1:42" ht="43.2" x14ac:dyDescent="0.3">
      <c r="A3" s="10" t="s">
        <v>26</v>
      </c>
      <c r="B3" s="11"/>
      <c r="C3" s="11"/>
      <c r="D3" s="11"/>
      <c r="E3" s="11"/>
      <c r="F3" s="11"/>
      <c r="G3" s="12"/>
    </row>
    <row r="5" spans="1:42" x14ac:dyDescent="0.3">
      <c r="A5" s="3" t="s">
        <v>1</v>
      </c>
      <c r="B5" s="3" t="s">
        <v>0</v>
      </c>
      <c r="C5" s="3" t="s">
        <v>3</v>
      </c>
      <c r="D5" s="3" t="s">
        <v>2</v>
      </c>
      <c r="E5" s="3" t="s">
        <v>4</v>
      </c>
      <c r="F5" s="3" t="s">
        <v>5</v>
      </c>
      <c r="G5" s="3" t="s">
        <v>6</v>
      </c>
      <c r="AN5">
        <v>10500</v>
      </c>
      <c r="AO5" s="1">
        <v>40688</v>
      </c>
      <c r="AP5" t="s">
        <v>7</v>
      </c>
    </row>
    <row r="6" spans="1:42" x14ac:dyDescent="0.3">
      <c r="A6" s="4">
        <v>10500</v>
      </c>
      <c r="B6" s="5">
        <v>40688</v>
      </c>
      <c r="C6" s="4" t="s">
        <v>7</v>
      </c>
      <c r="D6" s="4" t="s">
        <v>13</v>
      </c>
      <c r="E6" s="6">
        <v>30</v>
      </c>
      <c r="F6" s="4">
        <v>25</v>
      </c>
      <c r="G6" s="6">
        <v>750</v>
      </c>
      <c r="AN6">
        <v>10501</v>
      </c>
      <c r="AO6" s="1">
        <v>40688</v>
      </c>
      <c r="AP6" t="s">
        <v>8</v>
      </c>
    </row>
    <row r="7" spans="1:42" x14ac:dyDescent="0.3">
      <c r="A7" s="4">
        <v>10501</v>
      </c>
      <c r="B7" s="5">
        <v>40688</v>
      </c>
      <c r="C7" s="4" t="s">
        <v>8</v>
      </c>
      <c r="D7" s="4" t="s">
        <v>13</v>
      </c>
      <c r="E7" s="6">
        <v>30</v>
      </c>
      <c r="F7" s="4">
        <v>9</v>
      </c>
      <c r="G7" s="6">
        <v>270</v>
      </c>
      <c r="AN7">
        <v>10502</v>
      </c>
      <c r="AO7" s="1">
        <v>40690</v>
      </c>
      <c r="AP7" t="s">
        <v>8</v>
      </c>
    </row>
    <row r="8" spans="1:42" x14ac:dyDescent="0.3">
      <c r="A8" s="4">
        <v>10501</v>
      </c>
      <c r="B8" s="5">
        <v>40688</v>
      </c>
      <c r="C8" s="4" t="s">
        <v>8</v>
      </c>
      <c r="D8" s="4" t="s">
        <v>12</v>
      </c>
      <c r="E8" s="6">
        <v>32</v>
      </c>
      <c r="F8" s="4">
        <v>21</v>
      </c>
      <c r="G8" s="6">
        <v>672</v>
      </c>
      <c r="AN8">
        <v>10503</v>
      </c>
      <c r="AO8" s="1">
        <v>40691</v>
      </c>
      <c r="AP8" t="s">
        <v>9</v>
      </c>
    </row>
    <row r="9" spans="1:42" x14ac:dyDescent="0.3">
      <c r="A9" s="4">
        <v>10501</v>
      </c>
      <c r="B9" s="5">
        <v>40688</v>
      </c>
      <c r="C9" s="4" t="s">
        <v>8</v>
      </c>
      <c r="D9" s="4" t="s">
        <v>14</v>
      </c>
      <c r="E9" s="6">
        <v>22</v>
      </c>
      <c r="F9" s="4">
        <v>7</v>
      </c>
      <c r="G9" s="6">
        <v>154</v>
      </c>
      <c r="AN9">
        <v>10504</v>
      </c>
      <c r="AO9" s="1">
        <v>40691</v>
      </c>
      <c r="AP9" t="s">
        <v>8</v>
      </c>
    </row>
    <row r="10" spans="1:42" x14ac:dyDescent="0.3">
      <c r="A10" s="4">
        <v>10501</v>
      </c>
      <c r="B10" s="5">
        <v>40688</v>
      </c>
      <c r="C10" s="4" t="s">
        <v>8</v>
      </c>
      <c r="D10" s="4" t="s">
        <v>11</v>
      </c>
      <c r="E10" s="6">
        <v>25</v>
      </c>
      <c r="F10" s="4">
        <v>11</v>
      </c>
      <c r="G10" s="6">
        <v>275</v>
      </c>
      <c r="AN10">
        <v>10505</v>
      </c>
      <c r="AO10" s="1">
        <v>40691</v>
      </c>
      <c r="AP10" t="s">
        <v>7</v>
      </c>
    </row>
    <row r="11" spans="1:42" x14ac:dyDescent="0.3">
      <c r="A11" s="4">
        <v>10502</v>
      </c>
      <c r="B11" s="5">
        <v>40690</v>
      </c>
      <c r="C11" s="4" t="s">
        <v>8</v>
      </c>
      <c r="D11" s="4" t="s">
        <v>13</v>
      </c>
      <c r="E11" s="6">
        <v>30</v>
      </c>
      <c r="F11" s="4">
        <v>5</v>
      </c>
      <c r="G11" s="6">
        <v>150</v>
      </c>
    </row>
    <row r="12" spans="1:42" x14ac:dyDescent="0.3">
      <c r="A12" s="4">
        <v>10502</v>
      </c>
      <c r="B12" s="5">
        <v>40690</v>
      </c>
      <c r="C12" s="4" t="s">
        <v>8</v>
      </c>
      <c r="D12" s="4" t="s">
        <v>11</v>
      </c>
      <c r="E12" s="6">
        <v>25</v>
      </c>
      <c r="F12" s="4">
        <v>25</v>
      </c>
      <c r="G12" s="6">
        <v>625</v>
      </c>
      <c r="AO12" t="s">
        <v>10</v>
      </c>
      <c r="AP12" s="2">
        <v>23</v>
      </c>
    </row>
    <row r="13" spans="1:42" x14ac:dyDescent="0.3">
      <c r="A13" s="4">
        <v>10503</v>
      </c>
      <c r="B13" s="5">
        <v>40691</v>
      </c>
      <c r="C13" s="4" t="s">
        <v>9</v>
      </c>
      <c r="D13" s="4" t="s">
        <v>11</v>
      </c>
      <c r="E13" s="6">
        <v>25</v>
      </c>
      <c r="F13" s="4">
        <v>21</v>
      </c>
      <c r="G13" s="6">
        <v>525</v>
      </c>
      <c r="AO13" t="s">
        <v>11</v>
      </c>
      <c r="AP13" s="2">
        <v>25</v>
      </c>
    </row>
    <row r="14" spans="1:42" x14ac:dyDescent="0.3">
      <c r="A14" s="4">
        <v>10503</v>
      </c>
      <c r="B14" s="5">
        <v>40691</v>
      </c>
      <c r="C14" s="4" t="s">
        <v>9</v>
      </c>
      <c r="D14" s="4" t="s">
        <v>14</v>
      </c>
      <c r="E14" s="6">
        <v>22</v>
      </c>
      <c r="F14" s="4">
        <v>16</v>
      </c>
      <c r="G14" s="6">
        <v>352</v>
      </c>
      <c r="AO14" t="s">
        <v>12</v>
      </c>
      <c r="AP14" s="2">
        <v>32</v>
      </c>
    </row>
    <row r="15" spans="1:42" x14ac:dyDescent="0.3">
      <c r="A15" s="4">
        <v>10503</v>
      </c>
      <c r="B15" s="5">
        <v>40691</v>
      </c>
      <c r="C15" s="4" t="s">
        <v>9</v>
      </c>
      <c r="D15" s="4" t="s">
        <v>12</v>
      </c>
      <c r="E15" s="6">
        <v>32</v>
      </c>
      <c r="F15" s="4">
        <v>4</v>
      </c>
      <c r="G15" s="6">
        <v>128</v>
      </c>
      <c r="AO15" t="s">
        <v>13</v>
      </c>
      <c r="AP15" s="2">
        <v>30</v>
      </c>
    </row>
    <row r="16" spans="1:42" x14ac:dyDescent="0.3">
      <c r="A16" s="4">
        <v>10503</v>
      </c>
      <c r="B16" s="5">
        <v>40691</v>
      </c>
      <c r="C16" s="4" t="s">
        <v>9</v>
      </c>
      <c r="D16" s="4" t="s">
        <v>13</v>
      </c>
      <c r="E16" s="6">
        <v>30</v>
      </c>
      <c r="F16" s="4">
        <v>18</v>
      </c>
      <c r="G16" s="6">
        <v>540</v>
      </c>
      <c r="AO16" t="s">
        <v>14</v>
      </c>
      <c r="AP16" s="2">
        <v>22</v>
      </c>
    </row>
    <row r="17" spans="1:7" x14ac:dyDescent="0.3">
      <c r="A17" s="4">
        <v>10504</v>
      </c>
      <c r="B17" s="5">
        <v>40691</v>
      </c>
      <c r="C17" s="4" t="s">
        <v>8</v>
      </c>
      <c r="D17" s="4" t="s">
        <v>10</v>
      </c>
      <c r="E17" s="6">
        <v>23</v>
      </c>
      <c r="F17" s="4">
        <v>17</v>
      </c>
      <c r="G17" s="6">
        <v>391</v>
      </c>
    </row>
    <row r="18" spans="1:7" x14ac:dyDescent="0.3">
      <c r="A18" s="4">
        <v>10504</v>
      </c>
      <c r="B18" s="5">
        <v>40691</v>
      </c>
      <c r="C18" s="4" t="s">
        <v>8</v>
      </c>
      <c r="D18" s="4" t="s">
        <v>12</v>
      </c>
      <c r="E18" s="6">
        <v>32</v>
      </c>
      <c r="F18" s="4">
        <v>8</v>
      </c>
      <c r="G18" s="6">
        <v>256</v>
      </c>
    </row>
    <row r="19" spans="1:7" x14ac:dyDescent="0.3">
      <c r="A19" s="4">
        <v>10505</v>
      </c>
      <c r="B19" s="5">
        <v>40691</v>
      </c>
      <c r="C19" s="4" t="s">
        <v>7</v>
      </c>
      <c r="D19" s="4" t="s">
        <v>10</v>
      </c>
      <c r="E19" s="6">
        <v>23</v>
      </c>
      <c r="F19" s="4">
        <v>21</v>
      </c>
      <c r="G19" s="6">
        <v>483</v>
      </c>
    </row>
    <row r="20" spans="1:7" x14ac:dyDescent="0.3">
      <c r="A20" s="4">
        <v>10505</v>
      </c>
      <c r="B20" s="5">
        <v>40691</v>
      </c>
      <c r="C20" s="4" t="s">
        <v>7</v>
      </c>
      <c r="D20" s="4" t="s">
        <v>11</v>
      </c>
      <c r="E20" s="6">
        <v>25</v>
      </c>
      <c r="F20" s="4">
        <v>8</v>
      </c>
      <c r="G20" s="6">
        <v>200</v>
      </c>
    </row>
    <row r="21" spans="1:7" x14ac:dyDescent="0.3">
      <c r="A21" s="4">
        <v>10505</v>
      </c>
      <c r="B21" s="5">
        <v>40691</v>
      </c>
      <c r="C21" s="4" t="s">
        <v>7</v>
      </c>
      <c r="D21" s="4" t="s">
        <v>12</v>
      </c>
      <c r="E21" s="6">
        <v>32</v>
      </c>
      <c r="F21" s="4">
        <v>17</v>
      </c>
      <c r="G21" s="6">
        <v>544</v>
      </c>
    </row>
    <row r="22" spans="1:7" x14ac:dyDescent="0.3">
      <c r="A22" s="4">
        <v>10505</v>
      </c>
      <c r="B22" s="5">
        <v>40691</v>
      </c>
      <c r="C22" s="4" t="s">
        <v>7</v>
      </c>
      <c r="D22" s="4" t="s">
        <v>13</v>
      </c>
      <c r="E22" s="6">
        <v>30</v>
      </c>
      <c r="F22" s="4">
        <v>12</v>
      </c>
      <c r="G22" s="6">
        <v>360</v>
      </c>
    </row>
    <row r="23" spans="1:7" x14ac:dyDescent="0.3">
      <c r="A23" s="4">
        <v>10505</v>
      </c>
      <c r="B23" s="5">
        <v>40691</v>
      </c>
      <c r="C23" s="4" t="s">
        <v>7</v>
      </c>
      <c r="D23" s="4" t="s">
        <v>14</v>
      </c>
      <c r="E23" s="6">
        <v>22</v>
      </c>
      <c r="F23" s="4">
        <v>18</v>
      </c>
      <c r="G23" s="6">
        <v>396</v>
      </c>
    </row>
  </sheetData>
  <conditionalFormatting sqref="G6:G23">
    <cfRule type="colorScale" priority="1">
      <colorScale>
        <cfvo type="min"/>
        <cfvo type="max"/>
        <color rgb="FFFFEF9C"/>
        <color rgb="FF63BE7B"/>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A1:AP23"/>
  <sheetViews>
    <sheetView zoomScale="85" zoomScaleNormal="85" workbookViewId="0">
      <selection activeCell="G6" sqref="G6:G23"/>
    </sheetView>
  </sheetViews>
  <sheetFormatPr defaultRowHeight="14.4" x14ac:dyDescent="0.3"/>
  <cols>
    <col min="1" max="1" width="9.5546875" bestFit="1" customWidth="1"/>
    <col min="2" max="2" width="10.5546875" bestFit="1" customWidth="1"/>
    <col min="7" max="7" width="10.5546875" bestFit="1" customWidth="1"/>
    <col min="10" max="10" width="9.5546875" bestFit="1" customWidth="1"/>
    <col min="41" max="41" width="9.5546875" bestFit="1" customWidth="1"/>
  </cols>
  <sheetData>
    <row r="1" spans="1:42" x14ac:dyDescent="0.3">
      <c r="A1" s="13" t="s">
        <v>17</v>
      </c>
      <c r="B1" s="14"/>
      <c r="C1" s="14"/>
      <c r="D1" s="14"/>
      <c r="E1" s="14"/>
      <c r="F1" s="14"/>
      <c r="G1" s="15"/>
    </row>
    <row r="2" spans="1:42" ht="43.2" x14ac:dyDescent="0.3">
      <c r="A2" s="10" t="s">
        <v>25</v>
      </c>
      <c r="B2" s="11"/>
      <c r="C2" s="11"/>
      <c r="D2" s="11"/>
      <c r="E2" s="11"/>
      <c r="F2" s="11"/>
      <c r="G2" s="12"/>
    </row>
    <row r="3" spans="1:42" ht="43.2" x14ac:dyDescent="0.3">
      <c r="A3" s="10" t="s">
        <v>26</v>
      </c>
      <c r="B3" s="11"/>
      <c r="C3" s="11"/>
      <c r="D3" s="11"/>
      <c r="E3" s="11"/>
      <c r="F3" s="11"/>
      <c r="G3" s="12"/>
    </row>
    <row r="5" spans="1:42" x14ac:dyDescent="0.3">
      <c r="A5" s="3" t="s">
        <v>1</v>
      </c>
      <c r="B5" s="3" t="s">
        <v>0</v>
      </c>
      <c r="C5" s="3" t="s">
        <v>3</v>
      </c>
      <c r="D5" s="3" t="s">
        <v>2</v>
      </c>
      <c r="E5" s="3" t="s">
        <v>4</v>
      </c>
      <c r="F5" s="3" t="s">
        <v>5</v>
      </c>
      <c r="G5" s="3" t="s">
        <v>6</v>
      </c>
      <c r="AN5">
        <v>10500</v>
      </c>
      <c r="AO5" s="1">
        <v>40688</v>
      </c>
      <c r="AP5" t="s">
        <v>7</v>
      </c>
    </row>
    <row r="6" spans="1:42" x14ac:dyDescent="0.3">
      <c r="A6" s="4">
        <v>10500</v>
      </c>
      <c r="B6" s="5">
        <v>40688</v>
      </c>
      <c r="C6" s="4" t="s">
        <v>7</v>
      </c>
      <c r="D6" s="4" t="s">
        <v>13</v>
      </c>
      <c r="E6" s="6">
        <v>30</v>
      </c>
      <c r="F6" s="4">
        <v>25</v>
      </c>
      <c r="G6" s="6">
        <v>750</v>
      </c>
      <c r="AN6">
        <v>10501</v>
      </c>
      <c r="AO6" s="1">
        <v>40688</v>
      </c>
      <c r="AP6" t="s">
        <v>8</v>
      </c>
    </row>
    <row r="7" spans="1:42" x14ac:dyDescent="0.3">
      <c r="A7" s="4">
        <v>10501</v>
      </c>
      <c r="B7" s="5">
        <v>40688</v>
      </c>
      <c r="C7" s="4" t="s">
        <v>8</v>
      </c>
      <c r="D7" s="4" t="s">
        <v>13</v>
      </c>
      <c r="E7" s="6">
        <v>30</v>
      </c>
      <c r="F7" s="4">
        <v>9</v>
      </c>
      <c r="G7" s="6">
        <v>270</v>
      </c>
      <c r="AN7">
        <v>10502</v>
      </c>
      <c r="AO7" s="1">
        <v>40690</v>
      </c>
      <c r="AP7" t="s">
        <v>8</v>
      </c>
    </row>
    <row r="8" spans="1:42" x14ac:dyDescent="0.3">
      <c r="A8" s="4">
        <v>10501</v>
      </c>
      <c r="B8" s="5">
        <v>40688</v>
      </c>
      <c r="C8" s="4" t="s">
        <v>8</v>
      </c>
      <c r="D8" s="4" t="s">
        <v>12</v>
      </c>
      <c r="E8" s="6">
        <v>32</v>
      </c>
      <c r="F8" s="4">
        <v>21</v>
      </c>
      <c r="G8" s="6">
        <v>672</v>
      </c>
      <c r="AN8">
        <v>10503</v>
      </c>
      <c r="AO8" s="1">
        <v>40691</v>
      </c>
      <c r="AP8" t="s">
        <v>9</v>
      </c>
    </row>
    <row r="9" spans="1:42" x14ac:dyDescent="0.3">
      <c r="A9" s="4">
        <v>10501</v>
      </c>
      <c r="B9" s="5">
        <v>40688</v>
      </c>
      <c r="C9" s="4" t="s">
        <v>8</v>
      </c>
      <c r="D9" s="4" t="s">
        <v>14</v>
      </c>
      <c r="E9" s="6">
        <v>22</v>
      </c>
      <c r="F9" s="4">
        <v>7</v>
      </c>
      <c r="G9" s="6">
        <v>154</v>
      </c>
      <c r="AN9">
        <v>10504</v>
      </c>
      <c r="AO9" s="1">
        <v>40691</v>
      </c>
      <c r="AP9" t="s">
        <v>8</v>
      </c>
    </row>
    <row r="10" spans="1:42" x14ac:dyDescent="0.3">
      <c r="A10" s="4">
        <v>10501</v>
      </c>
      <c r="B10" s="5">
        <v>40688</v>
      </c>
      <c r="C10" s="4" t="s">
        <v>8</v>
      </c>
      <c r="D10" s="4" t="s">
        <v>11</v>
      </c>
      <c r="E10" s="6">
        <v>25</v>
      </c>
      <c r="F10" s="4">
        <v>11</v>
      </c>
      <c r="G10" s="6">
        <v>275</v>
      </c>
      <c r="AN10">
        <v>10505</v>
      </c>
      <c r="AO10" s="1">
        <v>40691</v>
      </c>
      <c r="AP10" t="s">
        <v>7</v>
      </c>
    </row>
    <row r="11" spans="1:42" x14ac:dyDescent="0.3">
      <c r="A11" s="4">
        <v>10502</v>
      </c>
      <c r="B11" s="5">
        <v>40690</v>
      </c>
      <c r="C11" s="4" t="s">
        <v>8</v>
      </c>
      <c r="D11" s="4" t="s">
        <v>13</v>
      </c>
      <c r="E11" s="6">
        <v>30</v>
      </c>
      <c r="F11" s="4">
        <v>5</v>
      </c>
      <c r="G11" s="6">
        <v>150</v>
      </c>
    </row>
    <row r="12" spans="1:42" x14ac:dyDescent="0.3">
      <c r="A12" s="4">
        <v>10502</v>
      </c>
      <c r="B12" s="5">
        <v>40690</v>
      </c>
      <c r="C12" s="4" t="s">
        <v>8</v>
      </c>
      <c r="D12" s="4" t="s">
        <v>11</v>
      </c>
      <c r="E12" s="6">
        <v>25</v>
      </c>
      <c r="F12" s="4">
        <v>25</v>
      </c>
      <c r="G12" s="6">
        <v>625</v>
      </c>
      <c r="AO12" t="s">
        <v>10</v>
      </c>
      <c r="AP12" s="2">
        <v>23</v>
      </c>
    </row>
    <row r="13" spans="1:42" x14ac:dyDescent="0.3">
      <c r="A13" s="4">
        <v>10503</v>
      </c>
      <c r="B13" s="5">
        <v>40691</v>
      </c>
      <c r="C13" s="4" t="s">
        <v>9</v>
      </c>
      <c r="D13" s="4" t="s">
        <v>11</v>
      </c>
      <c r="E13" s="6">
        <v>25</v>
      </c>
      <c r="F13" s="4">
        <v>21</v>
      </c>
      <c r="G13" s="6">
        <v>525</v>
      </c>
      <c r="AO13" t="s">
        <v>11</v>
      </c>
      <c r="AP13" s="2">
        <v>25</v>
      </c>
    </row>
    <row r="14" spans="1:42" x14ac:dyDescent="0.3">
      <c r="A14" s="4">
        <v>10503</v>
      </c>
      <c r="B14" s="5">
        <v>40691</v>
      </c>
      <c r="C14" s="4" t="s">
        <v>9</v>
      </c>
      <c r="D14" s="4" t="s">
        <v>14</v>
      </c>
      <c r="E14" s="6">
        <v>22</v>
      </c>
      <c r="F14" s="4">
        <v>16</v>
      </c>
      <c r="G14" s="6">
        <v>352</v>
      </c>
      <c r="AO14" t="s">
        <v>12</v>
      </c>
      <c r="AP14" s="2">
        <v>32</v>
      </c>
    </row>
    <row r="15" spans="1:42" x14ac:dyDescent="0.3">
      <c r="A15" s="4">
        <v>10503</v>
      </c>
      <c r="B15" s="5">
        <v>40691</v>
      </c>
      <c r="C15" s="4" t="s">
        <v>9</v>
      </c>
      <c r="D15" s="4" t="s">
        <v>12</v>
      </c>
      <c r="E15" s="6">
        <v>32</v>
      </c>
      <c r="F15" s="4">
        <v>4</v>
      </c>
      <c r="G15" s="6">
        <v>128</v>
      </c>
      <c r="AO15" t="s">
        <v>13</v>
      </c>
      <c r="AP15" s="2">
        <v>30</v>
      </c>
    </row>
    <row r="16" spans="1:42" x14ac:dyDescent="0.3">
      <c r="A16" s="4">
        <v>10503</v>
      </c>
      <c r="B16" s="5">
        <v>40691</v>
      </c>
      <c r="C16" s="4" t="s">
        <v>9</v>
      </c>
      <c r="D16" s="4" t="s">
        <v>13</v>
      </c>
      <c r="E16" s="6">
        <v>30</v>
      </c>
      <c r="F16" s="4">
        <v>18</v>
      </c>
      <c r="G16" s="6">
        <v>540</v>
      </c>
      <c r="AO16" t="s">
        <v>14</v>
      </c>
      <c r="AP16" s="2">
        <v>22</v>
      </c>
    </row>
    <row r="17" spans="1:7" x14ac:dyDescent="0.3">
      <c r="A17" s="4">
        <v>10504</v>
      </c>
      <c r="B17" s="5">
        <v>40691</v>
      </c>
      <c r="C17" s="4" t="s">
        <v>8</v>
      </c>
      <c r="D17" s="4" t="s">
        <v>10</v>
      </c>
      <c r="E17" s="6">
        <v>23</v>
      </c>
      <c r="F17" s="4">
        <v>17</v>
      </c>
      <c r="G17" s="6">
        <v>391</v>
      </c>
    </row>
    <row r="18" spans="1:7" x14ac:dyDescent="0.3">
      <c r="A18" s="4">
        <v>10504</v>
      </c>
      <c r="B18" s="5">
        <v>40691</v>
      </c>
      <c r="C18" s="4" t="s">
        <v>8</v>
      </c>
      <c r="D18" s="4" t="s">
        <v>12</v>
      </c>
      <c r="E18" s="6">
        <v>32</v>
      </c>
      <c r="F18" s="4">
        <v>8</v>
      </c>
      <c r="G18" s="6">
        <v>256</v>
      </c>
    </row>
    <row r="19" spans="1:7" x14ac:dyDescent="0.3">
      <c r="A19" s="4">
        <v>10505</v>
      </c>
      <c r="B19" s="5">
        <v>40691</v>
      </c>
      <c r="C19" s="4" t="s">
        <v>7</v>
      </c>
      <c r="D19" s="4" t="s">
        <v>10</v>
      </c>
      <c r="E19" s="6">
        <v>23</v>
      </c>
      <c r="F19" s="4">
        <v>21</v>
      </c>
      <c r="G19" s="6">
        <v>483</v>
      </c>
    </row>
    <row r="20" spans="1:7" x14ac:dyDescent="0.3">
      <c r="A20" s="4">
        <v>10505</v>
      </c>
      <c r="B20" s="5">
        <v>40691</v>
      </c>
      <c r="C20" s="4" t="s">
        <v>7</v>
      </c>
      <c r="D20" s="4" t="s">
        <v>11</v>
      </c>
      <c r="E20" s="6">
        <v>25</v>
      </c>
      <c r="F20" s="4">
        <v>8</v>
      </c>
      <c r="G20" s="6">
        <v>200</v>
      </c>
    </row>
    <row r="21" spans="1:7" x14ac:dyDescent="0.3">
      <c r="A21" s="4">
        <v>10505</v>
      </c>
      <c r="B21" s="5">
        <v>40691</v>
      </c>
      <c r="C21" s="4" t="s">
        <v>7</v>
      </c>
      <c r="D21" s="4" t="s">
        <v>12</v>
      </c>
      <c r="E21" s="6">
        <v>32</v>
      </c>
      <c r="F21" s="4">
        <v>17</v>
      </c>
      <c r="G21" s="6">
        <v>544</v>
      </c>
    </row>
    <row r="22" spans="1:7" x14ac:dyDescent="0.3">
      <c r="A22" s="4">
        <v>10505</v>
      </c>
      <c r="B22" s="5">
        <v>40691</v>
      </c>
      <c r="C22" s="4" t="s">
        <v>7</v>
      </c>
      <c r="D22" s="4" t="s">
        <v>13</v>
      </c>
      <c r="E22" s="6">
        <v>30</v>
      </c>
      <c r="F22" s="4">
        <v>12</v>
      </c>
      <c r="G22" s="6">
        <v>360</v>
      </c>
    </row>
    <row r="23" spans="1:7" x14ac:dyDescent="0.3">
      <c r="A23" s="4">
        <v>10505</v>
      </c>
      <c r="B23" s="5">
        <v>40691</v>
      </c>
      <c r="C23" s="4" t="s">
        <v>7</v>
      </c>
      <c r="D23" s="4" t="s">
        <v>14</v>
      </c>
      <c r="E23" s="6">
        <v>22</v>
      </c>
      <c r="F23" s="4">
        <v>18</v>
      </c>
      <c r="G23" s="6">
        <v>396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AP23"/>
  <sheetViews>
    <sheetView topLeftCell="A3" workbookViewId="0">
      <selection activeCell="G6" sqref="G6:G23"/>
    </sheetView>
  </sheetViews>
  <sheetFormatPr defaultRowHeight="14.4" x14ac:dyDescent="0.3"/>
  <cols>
    <col min="1" max="2" width="9.5546875" bestFit="1" customWidth="1"/>
    <col min="7" max="7" width="10.5546875" bestFit="1" customWidth="1"/>
    <col min="10" max="10" width="9.5546875" bestFit="1" customWidth="1"/>
    <col min="41" max="41" width="9.5546875" bestFit="1" customWidth="1"/>
  </cols>
  <sheetData>
    <row r="1" spans="1:42" x14ac:dyDescent="0.3">
      <c r="A1" s="13" t="s">
        <v>17</v>
      </c>
      <c r="B1" s="14"/>
      <c r="C1" s="14"/>
      <c r="D1" s="14"/>
      <c r="E1" s="14"/>
      <c r="F1" s="14"/>
      <c r="G1" s="15"/>
    </row>
    <row r="2" spans="1:42" ht="43.2" x14ac:dyDescent="0.3">
      <c r="A2" s="10" t="s">
        <v>25</v>
      </c>
      <c r="B2" s="11"/>
      <c r="C2" s="11"/>
      <c r="D2" s="11"/>
      <c r="E2" s="11"/>
      <c r="F2" s="11"/>
      <c r="G2" s="12"/>
    </row>
    <row r="3" spans="1:42" ht="43.2" x14ac:dyDescent="0.3">
      <c r="A3" s="10" t="s">
        <v>26</v>
      </c>
      <c r="B3" s="11"/>
      <c r="C3" s="11"/>
      <c r="D3" s="11"/>
      <c r="E3" s="11"/>
      <c r="F3" s="11"/>
      <c r="G3" s="12"/>
    </row>
    <row r="5" spans="1:42" x14ac:dyDescent="0.3">
      <c r="A5" s="3" t="s">
        <v>1</v>
      </c>
      <c r="B5" s="3" t="s">
        <v>0</v>
      </c>
      <c r="C5" s="3" t="s">
        <v>3</v>
      </c>
      <c r="D5" s="3" t="s">
        <v>2</v>
      </c>
      <c r="E5" s="3" t="s">
        <v>4</v>
      </c>
      <c r="F5" s="3" t="s">
        <v>5</v>
      </c>
      <c r="G5" s="3" t="s">
        <v>6</v>
      </c>
      <c r="AN5">
        <v>10500</v>
      </c>
      <c r="AO5" s="1">
        <v>40688</v>
      </c>
      <c r="AP5" t="s">
        <v>7</v>
      </c>
    </row>
    <row r="6" spans="1:42" x14ac:dyDescent="0.3">
      <c r="A6" s="4">
        <v>10500</v>
      </c>
      <c r="B6" s="5">
        <v>40688</v>
      </c>
      <c r="C6" s="4" t="s">
        <v>7</v>
      </c>
      <c r="D6" s="4" t="s">
        <v>13</v>
      </c>
      <c r="E6" s="6">
        <v>30</v>
      </c>
      <c r="F6" s="4">
        <v>25</v>
      </c>
      <c r="G6" s="6">
        <v>750</v>
      </c>
      <c r="AN6">
        <v>10501</v>
      </c>
      <c r="AO6" s="1">
        <v>40688</v>
      </c>
      <c r="AP6" t="s">
        <v>8</v>
      </c>
    </row>
    <row r="7" spans="1:42" x14ac:dyDescent="0.3">
      <c r="A7" s="4">
        <v>10501</v>
      </c>
      <c r="B7" s="5">
        <v>40688</v>
      </c>
      <c r="C7" s="4" t="s">
        <v>8</v>
      </c>
      <c r="D7" s="4" t="s">
        <v>13</v>
      </c>
      <c r="E7" s="6">
        <v>30</v>
      </c>
      <c r="F7" s="4">
        <v>9</v>
      </c>
      <c r="G7" s="6">
        <v>270</v>
      </c>
      <c r="AN7">
        <v>10502</v>
      </c>
      <c r="AO7" s="1">
        <v>40690</v>
      </c>
      <c r="AP7" t="s">
        <v>8</v>
      </c>
    </row>
    <row r="8" spans="1:42" x14ac:dyDescent="0.3">
      <c r="A8" s="4">
        <v>10501</v>
      </c>
      <c r="B8" s="5">
        <v>40688</v>
      </c>
      <c r="C8" s="4" t="s">
        <v>8</v>
      </c>
      <c r="D8" s="4" t="s">
        <v>12</v>
      </c>
      <c r="E8" s="6">
        <v>32</v>
      </c>
      <c r="F8" s="4">
        <v>21</v>
      </c>
      <c r="G8" s="6">
        <v>672</v>
      </c>
      <c r="AN8">
        <v>10503</v>
      </c>
      <c r="AO8" s="1">
        <v>40691</v>
      </c>
      <c r="AP8" t="s">
        <v>9</v>
      </c>
    </row>
    <row r="9" spans="1:42" x14ac:dyDescent="0.3">
      <c r="A9" s="4">
        <v>10501</v>
      </c>
      <c r="B9" s="5">
        <v>40688</v>
      </c>
      <c r="C9" s="4" t="s">
        <v>8</v>
      </c>
      <c r="D9" s="4" t="s">
        <v>14</v>
      </c>
      <c r="E9" s="6">
        <v>22</v>
      </c>
      <c r="F9" s="4">
        <v>7</v>
      </c>
      <c r="G9" s="6">
        <v>154</v>
      </c>
      <c r="AN9">
        <v>10504</v>
      </c>
      <c r="AO9" s="1">
        <v>40691</v>
      </c>
      <c r="AP9" t="s">
        <v>8</v>
      </c>
    </row>
    <row r="10" spans="1:42" x14ac:dyDescent="0.3">
      <c r="A10" s="4">
        <v>10501</v>
      </c>
      <c r="B10" s="5">
        <v>40688</v>
      </c>
      <c r="C10" s="4" t="s">
        <v>8</v>
      </c>
      <c r="D10" s="4" t="s">
        <v>11</v>
      </c>
      <c r="E10" s="6">
        <v>25</v>
      </c>
      <c r="F10" s="4">
        <v>11</v>
      </c>
      <c r="G10" s="6">
        <v>275</v>
      </c>
      <c r="AN10">
        <v>10505</v>
      </c>
      <c r="AO10" s="1">
        <v>40691</v>
      </c>
      <c r="AP10" t="s">
        <v>7</v>
      </c>
    </row>
    <row r="11" spans="1:42" x14ac:dyDescent="0.3">
      <c r="A11" s="4">
        <v>10502</v>
      </c>
      <c r="B11" s="5">
        <v>40690</v>
      </c>
      <c r="C11" s="4" t="s">
        <v>8</v>
      </c>
      <c r="D11" s="4" t="s">
        <v>13</v>
      </c>
      <c r="E11" s="6">
        <v>30</v>
      </c>
      <c r="F11" s="4">
        <v>5</v>
      </c>
      <c r="G11" s="6">
        <v>150</v>
      </c>
    </row>
    <row r="12" spans="1:42" x14ac:dyDescent="0.3">
      <c r="A12" s="4">
        <v>10502</v>
      </c>
      <c r="B12" s="5">
        <v>40690</v>
      </c>
      <c r="C12" s="4" t="s">
        <v>8</v>
      </c>
      <c r="D12" s="4" t="s">
        <v>11</v>
      </c>
      <c r="E12" s="6">
        <v>25</v>
      </c>
      <c r="F12" s="4">
        <v>25</v>
      </c>
      <c r="G12" s="6">
        <v>625</v>
      </c>
      <c r="AO12" t="s">
        <v>10</v>
      </c>
      <c r="AP12" s="2">
        <v>23</v>
      </c>
    </row>
    <row r="13" spans="1:42" x14ac:dyDescent="0.3">
      <c r="A13" s="4">
        <v>10503</v>
      </c>
      <c r="B13" s="5">
        <v>40691</v>
      </c>
      <c r="C13" s="4" t="s">
        <v>9</v>
      </c>
      <c r="D13" s="4" t="s">
        <v>11</v>
      </c>
      <c r="E13" s="6">
        <v>25</v>
      </c>
      <c r="F13" s="4">
        <v>21</v>
      </c>
      <c r="G13" s="6">
        <v>525</v>
      </c>
      <c r="AO13" t="s">
        <v>11</v>
      </c>
      <c r="AP13" s="2">
        <v>25</v>
      </c>
    </row>
    <row r="14" spans="1:42" x14ac:dyDescent="0.3">
      <c r="A14" s="4">
        <v>10503</v>
      </c>
      <c r="B14" s="5">
        <v>40691</v>
      </c>
      <c r="C14" s="4" t="s">
        <v>9</v>
      </c>
      <c r="D14" s="4" t="s">
        <v>14</v>
      </c>
      <c r="E14" s="6">
        <v>22</v>
      </c>
      <c r="F14" s="4">
        <v>16</v>
      </c>
      <c r="G14" s="6">
        <v>352</v>
      </c>
      <c r="AO14" t="s">
        <v>12</v>
      </c>
      <c r="AP14" s="2">
        <v>32</v>
      </c>
    </row>
    <row r="15" spans="1:42" x14ac:dyDescent="0.3">
      <c r="A15" s="4">
        <v>10503</v>
      </c>
      <c r="B15" s="5">
        <v>40691</v>
      </c>
      <c r="C15" s="4" t="s">
        <v>9</v>
      </c>
      <c r="D15" s="4" t="s">
        <v>12</v>
      </c>
      <c r="E15" s="6">
        <v>32</v>
      </c>
      <c r="F15" s="4">
        <v>4</v>
      </c>
      <c r="G15" s="6">
        <v>128</v>
      </c>
      <c r="AO15" t="s">
        <v>13</v>
      </c>
      <c r="AP15" s="2">
        <v>30</v>
      </c>
    </row>
    <row r="16" spans="1:42" x14ac:dyDescent="0.3">
      <c r="A16" s="4">
        <v>10503</v>
      </c>
      <c r="B16" s="5">
        <v>40691</v>
      </c>
      <c r="C16" s="4" t="s">
        <v>9</v>
      </c>
      <c r="D16" s="4" t="s">
        <v>13</v>
      </c>
      <c r="E16" s="6">
        <v>30</v>
      </c>
      <c r="F16" s="4">
        <v>18</v>
      </c>
      <c r="G16" s="6">
        <v>540</v>
      </c>
      <c r="AO16" t="s">
        <v>14</v>
      </c>
      <c r="AP16" s="2">
        <v>22</v>
      </c>
    </row>
    <row r="17" spans="1:7" x14ac:dyDescent="0.3">
      <c r="A17" s="4">
        <v>10504</v>
      </c>
      <c r="B17" s="5">
        <v>40691</v>
      </c>
      <c r="C17" s="4" t="s">
        <v>8</v>
      </c>
      <c r="D17" s="4" t="s">
        <v>10</v>
      </c>
      <c r="E17" s="6">
        <v>23</v>
      </c>
      <c r="F17" s="4">
        <v>17</v>
      </c>
      <c r="G17" s="6">
        <v>391</v>
      </c>
    </row>
    <row r="18" spans="1:7" x14ac:dyDescent="0.3">
      <c r="A18" s="4">
        <v>10504</v>
      </c>
      <c r="B18" s="5">
        <v>40691</v>
      </c>
      <c r="C18" s="4" t="s">
        <v>8</v>
      </c>
      <c r="D18" s="4" t="s">
        <v>12</v>
      </c>
      <c r="E18" s="6">
        <v>32</v>
      </c>
      <c r="F18" s="4">
        <v>8</v>
      </c>
      <c r="G18" s="6">
        <v>256</v>
      </c>
    </row>
    <row r="19" spans="1:7" x14ac:dyDescent="0.3">
      <c r="A19" s="4">
        <v>10505</v>
      </c>
      <c r="B19" s="5">
        <v>40691</v>
      </c>
      <c r="C19" s="4" t="s">
        <v>7</v>
      </c>
      <c r="D19" s="4" t="s">
        <v>10</v>
      </c>
      <c r="E19" s="6">
        <v>23</v>
      </c>
      <c r="F19" s="4">
        <v>21</v>
      </c>
      <c r="G19" s="6">
        <v>483</v>
      </c>
    </row>
    <row r="20" spans="1:7" x14ac:dyDescent="0.3">
      <c r="A20" s="4">
        <v>10505</v>
      </c>
      <c r="B20" s="5">
        <v>40691</v>
      </c>
      <c r="C20" s="4" t="s">
        <v>7</v>
      </c>
      <c r="D20" s="4" t="s">
        <v>11</v>
      </c>
      <c r="E20" s="6">
        <v>25</v>
      </c>
      <c r="F20" s="4">
        <v>8</v>
      </c>
      <c r="G20" s="6">
        <v>200</v>
      </c>
    </row>
    <row r="21" spans="1:7" x14ac:dyDescent="0.3">
      <c r="A21" s="4">
        <v>10505</v>
      </c>
      <c r="B21" s="5">
        <v>40691</v>
      </c>
      <c r="C21" s="4" t="s">
        <v>7</v>
      </c>
      <c r="D21" s="4" t="s">
        <v>12</v>
      </c>
      <c r="E21" s="6">
        <v>32</v>
      </c>
      <c r="F21" s="4">
        <v>17</v>
      </c>
      <c r="G21" s="6">
        <v>544</v>
      </c>
    </row>
    <row r="22" spans="1:7" x14ac:dyDescent="0.3">
      <c r="A22" s="4">
        <v>10505</v>
      </c>
      <c r="B22" s="5">
        <v>40691</v>
      </c>
      <c r="C22" s="4" t="s">
        <v>7</v>
      </c>
      <c r="D22" s="4" t="s">
        <v>13</v>
      </c>
      <c r="E22" s="6">
        <v>30</v>
      </c>
      <c r="F22" s="4">
        <v>12</v>
      </c>
      <c r="G22" s="6">
        <v>360</v>
      </c>
    </row>
    <row r="23" spans="1:7" x14ac:dyDescent="0.3">
      <c r="A23" s="4">
        <v>10505</v>
      </c>
      <c r="B23" s="5">
        <v>40691</v>
      </c>
      <c r="C23" s="4" t="s">
        <v>7</v>
      </c>
      <c r="D23" s="4" t="s">
        <v>14</v>
      </c>
      <c r="E23" s="6">
        <v>22</v>
      </c>
      <c r="F23" s="4">
        <v>18</v>
      </c>
      <c r="G23" s="6">
        <v>396</v>
      </c>
    </row>
  </sheetData>
  <conditionalFormatting sqref="F6:F23">
    <cfRule type="iconSet" priority="3">
      <iconSet iconSet="3Arrows">
        <cfvo type="percent" val="0"/>
        <cfvo type="percent" val="33"/>
        <cfvo type="percent" val="67"/>
      </iconSet>
    </cfRule>
  </conditionalFormatting>
  <conditionalFormatting sqref="G6:G23">
    <cfRule type="iconSet" priority="1">
      <iconSet iconSet="5Quarters">
        <cfvo type="percent" val="0"/>
        <cfvo type="percent" val="20"/>
        <cfvo type="percent" val="40"/>
        <cfvo type="percent" val="60"/>
        <cfvo type="percent" val="80"/>
      </iconSet>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sheetPr>
  <dimension ref="A1:AP24"/>
  <sheetViews>
    <sheetView topLeftCell="A5" zoomScale="130" zoomScaleNormal="130" workbookViewId="0">
      <selection activeCell="E7" sqref="E7:E24"/>
    </sheetView>
  </sheetViews>
  <sheetFormatPr defaultRowHeight="14.4" x14ac:dyDescent="0.3"/>
  <cols>
    <col min="1" max="1" width="9.5546875" bestFit="1" customWidth="1"/>
    <col min="2" max="2" width="11.33203125" bestFit="1" customWidth="1"/>
    <col min="8" max="8" width="2.6640625" customWidth="1"/>
    <col min="9" max="9" width="11.33203125" bestFit="1" customWidth="1"/>
    <col min="10" max="10" width="8.6640625" customWidth="1"/>
    <col min="41" max="41" width="9.5546875" bestFit="1" customWidth="1"/>
  </cols>
  <sheetData>
    <row r="1" spans="1:42" x14ac:dyDescent="0.3">
      <c r="A1" s="13" t="str">
        <f>"Highlight Sales that are on "&amp;TEXT(I5,"m/d/yyy")</f>
        <v>Highlight Sales that are on 5/25/2011</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row>
    <row r="4" spans="1:42" ht="28.8" x14ac:dyDescent="0.3">
      <c r="A4" s="10" t="s">
        <v>27</v>
      </c>
      <c r="B4" s="11"/>
      <c r="C4" s="11"/>
      <c r="D4" s="11"/>
      <c r="E4" s="11"/>
      <c r="F4" s="11"/>
      <c r="G4" s="12"/>
      <c r="I4" s="16" t="s">
        <v>0</v>
      </c>
      <c r="K4" t="s">
        <v>30</v>
      </c>
    </row>
    <row r="5" spans="1:42" x14ac:dyDescent="0.3">
      <c r="I5" s="5">
        <v>40688</v>
      </c>
      <c r="K5" t="s">
        <v>33</v>
      </c>
    </row>
    <row r="6" spans="1:42" x14ac:dyDescent="0.3">
      <c r="A6" s="3" t="s">
        <v>1</v>
      </c>
      <c r="B6" s="3" t="s">
        <v>0</v>
      </c>
      <c r="C6" s="3" t="s">
        <v>3</v>
      </c>
      <c r="D6" s="3" t="s">
        <v>2</v>
      </c>
      <c r="E6" s="3" t="s">
        <v>4</v>
      </c>
      <c r="F6" s="3" t="s">
        <v>5</v>
      </c>
      <c r="G6" s="3" t="s">
        <v>6</v>
      </c>
      <c r="K6" t="s">
        <v>178</v>
      </c>
      <c r="AN6">
        <v>10500</v>
      </c>
      <c r="AO6" s="1">
        <v>40688</v>
      </c>
      <c r="AP6" t="s">
        <v>7</v>
      </c>
    </row>
    <row r="7" spans="1:42" x14ac:dyDescent="0.3">
      <c r="A7" s="4">
        <v>10500</v>
      </c>
      <c r="B7" s="5">
        <v>40688</v>
      </c>
      <c r="C7" s="4" t="s">
        <v>7</v>
      </c>
      <c r="D7" s="4" t="s">
        <v>13</v>
      </c>
      <c r="E7" s="6">
        <v>30</v>
      </c>
      <c r="F7" s="4">
        <v>25</v>
      </c>
      <c r="G7" s="6">
        <v>750</v>
      </c>
      <c r="I7" s="4" t="b">
        <f>B7=I$5</f>
        <v>1</v>
      </c>
      <c r="AN7">
        <v>10501</v>
      </c>
      <c r="AO7" s="1">
        <v>40688</v>
      </c>
      <c r="AP7" t="s">
        <v>8</v>
      </c>
    </row>
    <row r="8" spans="1:42" x14ac:dyDescent="0.3">
      <c r="A8" s="4">
        <v>10501</v>
      </c>
      <c r="B8" s="5">
        <v>40688</v>
      </c>
      <c r="C8" s="4" t="s">
        <v>8</v>
      </c>
      <c r="D8" s="4" t="s">
        <v>12</v>
      </c>
      <c r="E8" s="6">
        <v>32</v>
      </c>
      <c r="F8" s="4">
        <v>21</v>
      </c>
      <c r="G8" s="6">
        <v>672</v>
      </c>
      <c r="I8" s="4" t="b">
        <f t="shared" ref="I8:I24" si="0">B8=I$5</f>
        <v>1</v>
      </c>
      <c r="AN8">
        <v>10502</v>
      </c>
      <c r="AO8" s="1">
        <v>40690</v>
      </c>
      <c r="AP8" t="s">
        <v>8</v>
      </c>
    </row>
    <row r="9" spans="1:42" x14ac:dyDescent="0.3">
      <c r="A9" s="4">
        <v>10502</v>
      </c>
      <c r="B9" s="5">
        <v>40690</v>
      </c>
      <c r="C9" s="4" t="s">
        <v>8</v>
      </c>
      <c r="D9" s="4" t="s">
        <v>11</v>
      </c>
      <c r="E9" s="6">
        <v>25</v>
      </c>
      <c r="F9" s="4">
        <v>25</v>
      </c>
      <c r="G9" s="6">
        <v>625</v>
      </c>
      <c r="I9" s="4" t="b">
        <f t="shared" si="0"/>
        <v>0</v>
      </c>
      <c r="AN9">
        <v>10503</v>
      </c>
      <c r="AO9" s="1">
        <v>40691</v>
      </c>
      <c r="AP9" t="s">
        <v>9</v>
      </c>
    </row>
    <row r="10" spans="1:42" x14ac:dyDescent="0.3">
      <c r="A10" s="4">
        <v>10505</v>
      </c>
      <c r="B10" s="5">
        <v>40691</v>
      </c>
      <c r="C10" s="4" t="s">
        <v>7</v>
      </c>
      <c r="D10" s="4" t="s">
        <v>12</v>
      </c>
      <c r="E10" s="6">
        <v>32</v>
      </c>
      <c r="F10" s="4">
        <v>17</v>
      </c>
      <c r="G10" s="6">
        <v>544</v>
      </c>
      <c r="I10" s="4" t="b">
        <f t="shared" si="0"/>
        <v>0</v>
      </c>
      <c r="AN10">
        <v>10504</v>
      </c>
      <c r="AO10" s="1">
        <v>40691</v>
      </c>
      <c r="AP10" t="s">
        <v>8</v>
      </c>
    </row>
    <row r="11" spans="1:42" x14ac:dyDescent="0.3">
      <c r="A11" s="4">
        <v>10503</v>
      </c>
      <c r="B11" s="5">
        <v>40691</v>
      </c>
      <c r="C11" s="4" t="s">
        <v>9</v>
      </c>
      <c r="D11" s="4" t="s">
        <v>13</v>
      </c>
      <c r="E11" s="6">
        <v>30</v>
      </c>
      <c r="F11" s="4">
        <v>18</v>
      </c>
      <c r="G11" s="6">
        <v>540</v>
      </c>
      <c r="I11" s="4" t="b">
        <f t="shared" si="0"/>
        <v>0</v>
      </c>
      <c r="AN11">
        <v>10505</v>
      </c>
      <c r="AO11" s="1">
        <v>40691</v>
      </c>
      <c r="AP11" t="s">
        <v>7</v>
      </c>
    </row>
    <row r="12" spans="1:42" x14ac:dyDescent="0.3">
      <c r="A12" s="4">
        <v>10503</v>
      </c>
      <c r="B12" s="5">
        <v>40691</v>
      </c>
      <c r="C12" s="4" t="s">
        <v>9</v>
      </c>
      <c r="D12" s="4" t="s">
        <v>11</v>
      </c>
      <c r="E12" s="6">
        <v>25</v>
      </c>
      <c r="F12" s="4">
        <v>21</v>
      </c>
      <c r="G12" s="6">
        <v>525</v>
      </c>
      <c r="I12" s="4" t="b">
        <f t="shared" si="0"/>
        <v>0</v>
      </c>
    </row>
    <row r="13" spans="1:42" x14ac:dyDescent="0.3">
      <c r="A13" s="4">
        <v>10505</v>
      </c>
      <c r="B13" s="5">
        <v>40691</v>
      </c>
      <c r="C13" s="4" t="s">
        <v>7</v>
      </c>
      <c r="D13" s="4" t="s">
        <v>10</v>
      </c>
      <c r="E13" s="6">
        <v>23</v>
      </c>
      <c r="F13" s="4">
        <v>21</v>
      </c>
      <c r="G13" s="6">
        <v>483</v>
      </c>
      <c r="I13" s="4" t="b">
        <f t="shared" si="0"/>
        <v>0</v>
      </c>
      <c r="AO13" t="s">
        <v>10</v>
      </c>
      <c r="AP13" s="2">
        <v>23</v>
      </c>
    </row>
    <row r="14" spans="1:42" x14ac:dyDescent="0.3">
      <c r="A14" s="4">
        <v>10505</v>
      </c>
      <c r="B14" s="5">
        <v>40691</v>
      </c>
      <c r="C14" s="4" t="s">
        <v>7</v>
      </c>
      <c r="D14" s="4" t="s">
        <v>14</v>
      </c>
      <c r="E14" s="6">
        <v>22</v>
      </c>
      <c r="F14" s="4">
        <v>18</v>
      </c>
      <c r="G14" s="6">
        <v>396</v>
      </c>
      <c r="I14" s="4" t="b">
        <f t="shared" si="0"/>
        <v>0</v>
      </c>
      <c r="AO14" t="s">
        <v>11</v>
      </c>
      <c r="AP14" s="2">
        <v>25</v>
      </c>
    </row>
    <row r="15" spans="1:42" x14ac:dyDescent="0.3">
      <c r="A15" s="4">
        <v>10504</v>
      </c>
      <c r="B15" s="5">
        <v>40691</v>
      </c>
      <c r="C15" s="4" t="s">
        <v>8</v>
      </c>
      <c r="D15" s="4" t="s">
        <v>10</v>
      </c>
      <c r="E15" s="6">
        <v>23</v>
      </c>
      <c r="F15" s="4">
        <v>17</v>
      </c>
      <c r="G15" s="6">
        <v>391</v>
      </c>
      <c r="I15" s="4" t="b">
        <f t="shared" si="0"/>
        <v>0</v>
      </c>
      <c r="AO15" t="s">
        <v>12</v>
      </c>
      <c r="AP15" s="2">
        <v>32</v>
      </c>
    </row>
    <row r="16" spans="1:42" x14ac:dyDescent="0.3">
      <c r="A16" s="4">
        <v>10505</v>
      </c>
      <c r="B16" s="5">
        <v>40691</v>
      </c>
      <c r="C16" s="4" t="s">
        <v>7</v>
      </c>
      <c r="D16" s="4" t="s">
        <v>13</v>
      </c>
      <c r="E16" s="6">
        <v>30</v>
      </c>
      <c r="F16" s="4">
        <v>12</v>
      </c>
      <c r="G16" s="6">
        <v>360</v>
      </c>
      <c r="I16" s="4" t="b">
        <f t="shared" si="0"/>
        <v>0</v>
      </c>
      <c r="AO16" t="s">
        <v>13</v>
      </c>
      <c r="AP16" s="2">
        <v>30</v>
      </c>
    </row>
    <row r="17" spans="1:42" x14ac:dyDescent="0.3">
      <c r="A17" s="4">
        <v>10503</v>
      </c>
      <c r="B17" s="5">
        <v>40691</v>
      </c>
      <c r="C17" s="4" t="s">
        <v>9</v>
      </c>
      <c r="D17" s="4" t="s">
        <v>14</v>
      </c>
      <c r="E17" s="6">
        <v>22</v>
      </c>
      <c r="F17" s="4">
        <v>16</v>
      </c>
      <c r="G17" s="6">
        <v>352</v>
      </c>
      <c r="I17" s="4" t="b">
        <f t="shared" si="0"/>
        <v>0</v>
      </c>
      <c r="AO17" t="s">
        <v>14</v>
      </c>
      <c r="AP17" s="2">
        <v>22</v>
      </c>
    </row>
    <row r="18" spans="1:42" x14ac:dyDescent="0.3">
      <c r="A18" s="4">
        <v>10501</v>
      </c>
      <c r="B18" s="5">
        <v>40688</v>
      </c>
      <c r="C18" s="4" t="s">
        <v>8</v>
      </c>
      <c r="D18" s="4" t="s">
        <v>11</v>
      </c>
      <c r="E18" s="6">
        <v>25</v>
      </c>
      <c r="F18" s="4">
        <v>11</v>
      </c>
      <c r="G18" s="6">
        <v>275</v>
      </c>
      <c r="I18" s="4" t="b">
        <f t="shared" si="0"/>
        <v>1</v>
      </c>
    </row>
    <row r="19" spans="1:42" x14ac:dyDescent="0.3">
      <c r="A19" s="4">
        <v>10501</v>
      </c>
      <c r="B19" s="5">
        <v>40688</v>
      </c>
      <c r="C19" s="4" t="s">
        <v>8</v>
      </c>
      <c r="D19" s="4" t="s">
        <v>13</v>
      </c>
      <c r="E19" s="6">
        <v>30</v>
      </c>
      <c r="F19" s="4">
        <v>9</v>
      </c>
      <c r="G19" s="6">
        <v>270</v>
      </c>
      <c r="I19" s="4" t="b">
        <f t="shared" si="0"/>
        <v>1</v>
      </c>
    </row>
    <row r="20" spans="1:42" x14ac:dyDescent="0.3">
      <c r="A20" s="4">
        <v>10504</v>
      </c>
      <c r="B20" s="5">
        <v>40691</v>
      </c>
      <c r="C20" s="4" t="s">
        <v>8</v>
      </c>
      <c r="D20" s="4" t="s">
        <v>12</v>
      </c>
      <c r="E20" s="6">
        <v>32</v>
      </c>
      <c r="F20" s="4">
        <v>8</v>
      </c>
      <c r="G20" s="6">
        <v>256</v>
      </c>
      <c r="I20" s="4" t="b">
        <f t="shared" si="0"/>
        <v>0</v>
      </c>
    </row>
    <row r="21" spans="1:42" x14ac:dyDescent="0.3">
      <c r="A21" s="4">
        <v>10505</v>
      </c>
      <c r="B21" s="5">
        <v>40691</v>
      </c>
      <c r="C21" s="4" t="s">
        <v>7</v>
      </c>
      <c r="D21" s="4" t="s">
        <v>11</v>
      </c>
      <c r="E21" s="6">
        <v>25</v>
      </c>
      <c r="F21" s="4">
        <v>8</v>
      </c>
      <c r="G21" s="6">
        <v>200</v>
      </c>
      <c r="I21" s="4" t="b">
        <f t="shared" si="0"/>
        <v>0</v>
      </c>
    </row>
    <row r="22" spans="1:42" x14ac:dyDescent="0.3">
      <c r="A22" s="4">
        <v>10501</v>
      </c>
      <c r="B22" s="5">
        <v>40688</v>
      </c>
      <c r="C22" s="4" t="s">
        <v>8</v>
      </c>
      <c r="D22" s="4" t="s">
        <v>14</v>
      </c>
      <c r="E22" s="6">
        <v>22</v>
      </c>
      <c r="F22" s="4">
        <v>7</v>
      </c>
      <c r="G22" s="6">
        <v>154</v>
      </c>
      <c r="I22" s="4" t="b">
        <f t="shared" si="0"/>
        <v>1</v>
      </c>
    </row>
    <row r="23" spans="1:42" x14ac:dyDescent="0.3">
      <c r="A23" s="4">
        <v>10502</v>
      </c>
      <c r="B23" s="5">
        <v>40690</v>
      </c>
      <c r="C23" s="4" t="s">
        <v>8</v>
      </c>
      <c r="D23" s="4" t="s">
        <v>13</v>
      </c>
      <c r="E23" s="6">
        <v>30</v>
      </c>
      <c r="F23" s="4">
        <v>5</v>
      </c>
      <c r="G23" s="6">
        <v>150</v>
      </c>
      <c r="I23" s="4" t="b">
        <f t="shared" si="0"/>
        <v>0</v>
      </c>
    </row>
    <row r="24" spans="1:42" x14ac:dyDescent="0.3">
      <c r="A24" s="4">
        <v>10503</v>
      </c>
      <c r="B24" s="5">
        <v>40691</v>
      </c>
      <c r="C24" s="4" t="s">
        <v>9</v>
      </c>
      <c r="D24" s="4" t="s">
        <v>12</v>
      </c>
      <c r="E24" s="6">
        <v>32</v>
      </c>
      <c r="F24" s="4">
        <v>4</v>
      </c>
      <c r="G24" s="6">
        <v>128</v>
      </c>
      <c r="I24" s="4" t="b">
        <f t="shared" si="0"/>
        <v>0</v>
      </c>
    </row>
  </sheetData>
  <sortState xmlns:xlrd2="http://schemas.microsoft.com/office/spreadsheetml/2017/richdata2" ref="A7:G24">
    <sortCondition descending="1" ref="G8"/>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P24"/>
  <sheetViews>
    <sheetView topLeftCell="A5" workbookViewId="0">
      <selection activeCell="L29" sqref="L29"/>
    </sheetView>
  </sheetViews>
  <sheetFormatPr defaultRowHeight="14.4" x14ac:dyDescent="0.3"/>
  <cols>
    <col min="1" max="1" width="9.5546875" bestFit="1" customWidth="1"/>
    <col min="2" max="2" width="10.44140625" bestFit="1" customWidth="1"/>
    <col min="8" max="8" width="2.6640625" customWidth="1"/>
    <col min="9" max="9" width="10.44140625" bestFit="1" customWidth="1"/>
    <col min="10" max="10" width="8.6640625" customWidth="1"/>
    <col min="41" max="41" width="9.5546875" bestFit="1" customWidth="1"/>
  </cols>
  <sheetData>
    <row r="1" spans="1:42" x14ac:dyDescent="0.3">
      <c r="A1" s="13" t="str">
        <f>"Highlight Sales that are on "&amp;TEXT(I5,"m/d/yyy")</f>
        <v>Highlight Sales that are on 5/25/2011</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row>
    <row r="4" spans="1:42" ht="28.8" x14ac:dyDescent="0.3">
      <c r="A4" s="10" t="s">
        <v>27</v>
      </c>
      <c r="B4" s="11"/>
      <c r="C4" s="11"/>
      <c r="D4" s="11"/>
      <c r="E4" s="11"/>
      <c r="F4" s="11"/>
      <c r="G4" s="12"/>
      <c r="I4" s="16" t="s">
        <v>0</v>
      </c>
      <c r="K4" t="s">
        <v>30</v>
      </c>
    </row>
    <row r="5" spans="1:42" x14ac:dyDescent="0.3">
      <c r="I5" s="5">
        <v>40688</v>
      </c>
      <c r="K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AN7">
        <v>10501</v>
      </c>
      <c r="AO7" s="1">
        <v>40688</v>
      </c>
      <c r="AP7" t="s">
        <v>8</v>
      </c>
    </row>
    <row r="8" spans="1:42" x14ac:dyDescent="0.3">
      <c r="A8" s="4">
        <v>10501</v>
      </c>
      <c r="B8" s="5">
        <v>40688</v>
      </c>
      <c r="C8" s="4" t="s">
        <v>8</v>
      </c>
      <c r="D8" s="4" t="s">
        <v>12</v>
      </c>
      <c r="E8" s="6">
        <v>32</v>
      </c>
      <c r="F8" s="4">
        <v>21</v>
      </c>
      <c r="G8" s="6">
        <v>672</v>
      </c>
      <c r="AN8">
        <v>10502</v>
      </c>
      <c r="AO8" s="1">
        <v>40690</v>
      </c>
      <c r="AP8" t="s">
        <v>8</v>
      </c>
    </row>
    <row r="9" spans="1:42" x14ac:dyDescent="0.3">
      <c r="A9" s="4">
        <v>10502</v>
      </c>
      <c r="B9" s="5">
        <v>40690</v>
      </c>
      <c r="C9" s="4" t="s">
        <v>8</v>
      </c>
      <c r="D9" s="4" t="s">
        <v>11</v>
      </c>
      <c r="E9" s="6">
        <v>25</v>
      </c>
      <c r="F9" s="4">
        <v>25</v>
      </c>
      <c r="G9" s="6">
        <v>625</v>
      </c>
      <c r="AN9">
        <v>10503</v>
      </c>
      <c r="AO9" s="1">
        <v>40691</v>
      </c>
      <c r="AP9" t="s">
        <v>9</v>
      </c>
    </row>
    <row r="10" spans="1:42" x14ac:dyDescent="0.3">
      <c r="A10" s="4">
        <v>10505</v>
      </c>
      <c r="B10" s="5">
        <v>40691</v>
      </c>
      <c r="C10" s="4" t="s">
        <v>7</v>
      </c>
      <c r="D10" s="4" t="s">
        <v>12</v>
      </c>
      <c r="E10" s="6">
        <v>32</v>
      </c>
      <c r="F10" s="4">
        <v>17</v>
      </c>
      <c r="G10" s="6">
        <v>544</v>
      </c>
      <c r="AN10">
        <v>10504</v>
      </c>
      <c r="AO10" s="1">
        <v>40691</v>
      </c>
      <c r="AP10" t="s">
        <v>8</v>
      </c>
    </row>
    <row r="11" spans="1:42" x14ac:dyDescent="0.3">
      <c r="A11" s="4">
        <v>10503</v>
      </c>
      <c r="B11" s="5">
        <v>40691</v>
      </c>
      <c r="C11" s="4" t="s">
        <v>9</v>
      </c>
      <c r="D11" s="4" t="s">
        <v>13</v>
      </c>
      <c r="E11" s="6">
        <v>30</v>
      </c>
      <c r="F11" s="4">
        <v>18</v>
      </c>
      <c r="G11" s="6">
        <v>540</v>
      </c>
      <c r="AN11">
        <v>10505</v>
      </c>
      <c r="AO11" s="1">
        <v>40691</v>
      </c>
      <c r="AP11" t="s">
        <v>7</v>
      </c>
    </row>
    <row r="12" spans="1:42" x14ac:dyDescent="0.3">
      <c r="A12" s="4">
        <v>10503</v>
      </c>
      <c r="B12" s="5">
        <v>40691</v>
      </c>
      <c r="C12" s="4" t="s">
        <v>9</v>
      </c>
      <c r="D12" s="4" t="s">
        <v>11</v>
      </c>
      <c r="E12" s="6">
        <v>25</v>
      </c>
      <c r="F12" s="4">
        <v>21</v>
      </c>
      <c r="G12" s="6">
        <v>525</v>
      </c>
    </row>
    <row r="13" spans="1:42" x14ac:dyDescent="0.3">
      <c r="A13" s="4">
        <v>10505</v>
      </c>
      <c r="B13" s="5">
        <v>40691</v>
      </c>
      <c r="C13" s="4" t="s">
        <v>7</v>
      </c>
      <c r="D13" s="4" t="s">
        <v>10</v>
      </c>
      <c r="E13" s="6">
        <v>23</v>
      </c>
      <c r="F13" s="4">
        <v>21</v>
      </c>
      <c r="G13" s="6">
        <v>483</v>
      </c>
      <c r="AO13" t="s">
        <v>10</v>
      </c>
      <c r="AP13" s="2">
        <v>23</v>
      </c>
    </row>
    <row r="14" spans="1:42" x14ac:dyDescent="0.3">
      <c r="A14" s="4">
        <v>10505</v>
      </c>
      <c r="B14" s="5">
        <v>40691</v>
      </c>
      <c r="C14" s="4" t="s">
        <v>7</v>
      </c>
      <c r="D14" s="4" t="s">
        <v>14</v>
      </c>
      <c r="E14" s="6">
        <v>22</v>
      </c>
      <c r="F14" s="4">
        <v>18</v>
      </c>
      <c r="G14" s="6">
        <v>396</v>
      </c>
      <c r="AO14" t="s">
        <v>11</v>
      </c>
      <c r="AP14" s="2">
        <v>25</v>
      </c>
    </row>
    <row r="15" spans="1:42" x14ac:dyDescent="0.3">
      <c r="A15" s="4">
        <v>10504</v>
      </c>
      <c r="B15" s="5">
        <v>40691</v>
      </c>
      <c r="C15" s="4" t="s">
        <v>8</v>
      </c>
      <c r="D15" s="4" t="s">
        <v>10</v>
      </c>
      <c r="E15" s="6">
        <v>23</v>
      </c>
      <c r="F15" s="4">
        <v>17</v>
      </c>
      <c r="G15" s="6">
        <v>391</v>
      </c>
      <c r="AO15" t="s">
        <v>12</v>
      </c>
      <c r="AP15" s="2">
        <v>32</v>
      </c>
    </row>
    <row r="16" spans="1:42" x14ac:dyDescent="0.3">
      <c r="A16" s="4">
        <v>10505</v>
      </c>
      <c r="B16" s="5">
        <v>40691</v>
      </c>
      <c r="C16" s="4" t="s">
        <v>7</v>
      </c>
      <c r="D16" s="4" t="s">
        <v>13</v>
      </c>
      <c r="E16" s="6">
        <v>30</v>
      </c>
      <c r="F16" s="4">
        <v>12</v>
      </c>
      <c r="G16" s="6">
        <v>360</v>
      </c>
      <c r="AO16" t="s">
        <v>13</v>
      </c>
      <c r="AP16" s="2">
        <v>30</v>
      </c>
    </row>
    <row r="17" spans="1:42" x14ac:dyDescent="0.3">
      <c r="A17" s="4">
        <v>10503</v>
      </c>
      <c r="B17" s="5">
        <v>40691</v>
      </c>
      <c r="C17" s="4" t="s">
        <v>9</v>
      </c>
      <c r="D17" s="4" t="s">
        <v>14</v>
      </c>
      <c r="E17" s="6">
        <v>22</v>
      </c>
      <c r="F17" s="4">
        <v>16</v>
      </c>
      <c r="G17" s="6">
        <v>352</v>
      </c>
      <c r="AO17" t="s">
        <v>14</v>
      </c>
      <c r="AP17" s="2">
        <v>22</v>
      </c>
    </row>
    <row r="18" spans="1:42" x14ac:dyDescent="0.3">
      <c r="A18" s="4">
        <v>10501</v>
      </c>
      <c r="B18" s="5">
        <v>40688</v>
      </c>
      <c r="C18" s="4" t="s">
        <v>8</v>
      </c>
      <c r="D18" s="4" t="s">
        <v>11</v>
      </c>
      <c r="E18" s="6">
        <v>25</v>
      </c>
      <c r="F18" s="4">
        <v>11</v>
      </c>
      <c r="G18" s="6">
        <v>275</v>
      </c>
    </row>
    <row r="19" spans="1:42" x14ac:dyDescent="0.3">
      <c r="A19" s="4">
        <v>10501</v>
      </c>
      <c r="B19" s="5">
        <v>40688</v>
      </c>
      <c r="C19" s="4" t="s">
        <v>8</v>
      </c>
      <c r="D19" s="4" t="s">
        <v>13</v>
      </c>
      <c r="E19" s="6">
        <v>30</v>
      </c>
      <c r="F19" s="4">
        <v>9</v>
      </c>
      <c r="G19" s="6">
        <v>270</v>
      </c>
    </row>
    <row r="20" spans="1:42" x14ac:dyDescent="0.3">
      <c r="A20" s="4">
        <v>10504</v>
      </c>
      <c r="B20" s="5">
        <v>40691</v>
      </c>
      <c r="C20" s="4" t="s">
        <v>8</v>
      </c>
      <c r="D20" s="4" t="s">
        <v>12</v>
      </c>
      <c r="E20" s="6">
        <v>32</v>
      </c>
      <c r="F20" s="4">
        <v>8</v>
      </c>
      <c r="G20" s="6">
        <v>256</v>
      </c>
    </row>
    <row r="21" spans="1:42" x14ac:dyDescent="0.3">
      <c r="A21" s="4">
        <v>10505</v>
      </c>
      <c r="B21" s="5">
        <v>40691</v>
      </c>
      <c r="C21" s="4" t="s">
        <v>7</v>
      </c>
      <c r="D21" s="4" t="s">
        <v>11</v>
      </c>
      <c r="E21" s="6">
        <v>25</v>
      </c>
      <c r="F21" s="4">
        <v>8</v>
      </c>
      <c r="G21" s="6">
        <v>200</v>
      </c>
    </row>
    <row r="22" spans="1:42" x14ac:dyDescent="0.3">
      <c r="A22" s="4">
        <v>10501</v>
      </c>
      <c r="B22" s="5">
        <v>40688</v>
      </c>
      <c r="C22" s="4" t="s">
        <v>8</v>
      </c>
      <c r="D22" s="4" t="s">
        <v>14</v>
      </c>
      <c r="E22" s="6">
        <v>22</v>
      </c>
      <c r="F22" s="4">
        <v>7</v>
      </c>
      <c r="G22" s="6">
        <v>154</v>
      </c>
    </row>
    <row r="23" spans="1:42" x14ac:dyDescent="0.3">
      <c r="A23" s="4">
        <v>10502</v>
      </c>
      <c r="B23" s="5">
        <v>40690</v>
      </c>
      <c r="C23" s="4" t="s">
        <v>8</v>
      </c>
      <c r="D23" s="4" t="s">
        <v>13</v>
      </c>
      <c r="E23" s="6">
        <v>30</v>
      </c>
      <c r="F23" s="4">
        <v>5</v>
      </c>
      <c r="G23" s="6">
        <v>150</v>
      </c>
    </row>
    <row r="24" spans="1:42" x14ac:dyDescent="0.3">
      <c r="A24" s="4">
        <v>10503</v>
      </c>
      <c r="B24" s="5">
        <v>40691</v>
      </c>
      <c r="C24" s="4" t="s">
        <v>9</v>
      </c>
      <c r="D24" s="4" t="s">
        <v>12</v>
      </c>
      <c r="E24" s="6">
        <v>32</v>
      </c>
      <c r="F24" s="4">
        <v>4</v>
      </c>
      <c r="G24" s="6">
        <v>128</v>
      </c>
    </row>
  </sheetData>
  <conditionalFormatting sqref="G7:G24">
    <cfRule type="expression" dxfId="54" priority="1">
      <formula>B7=$I$5</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A1:AP25"/>
  <sheetViews>
    <sheetView workbookViewId="0">
      <selection activeCell="R18" sqref="R18"/>
    </sheetView>
  </sheetViews>
  <sheetFormatPr defaultRowHeight="14.4" x14ac:dyDescent="0.3"/>
  <cols>
    <col min="1" max="1" width="9.5546875" bestFit="1" customWidth="1"/>
    <col min="2" max="2" width="10.44140625" bestFit="1" customWidth="1"/>
    <col min="8" max="8" width="2.6640625" customWidth="1"/>
    <col min="9" max="9" width="11.44140625" customWidth="1"/>
    <col min="10" max="10" width="9.5546875" bestFit="1" customWidth="1"/>
    <col min="41" max="41" width="9.5546875" bestFit="1" customWidth="1"/>
  </cols>
  <sheetData>
    <row r="1" spans="1:42" x14ac:dyDescent="0.3">
      <c r="A1" s="13" t="str">
        <f>"Highlight Entire Row for invoices sold on "&amp;TEXT(I5,"m/d/yyy")</f>
        <v>Highlight Entire Row for invoices sold on 5/25/2011</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row>
    <row r="4" spans="1:42" ht="28.8" x14ac:dyDescent="0.3">
      <c r="A4" s="10" t="s">
        <v>27</v>
      </c>
      <c r="B4" s="11"/>
      <c r="C4" s="11"/>
      <c r="D4" s="11"/>
      <c r="E4" s="11"/>
      <c r="F4" s="11"/>
      <c r="G4" s="12"/>
      <c r="I4" s="16" t="s">
        <v>0</v>
      </c>
      <c r="K4" t="s">
        <v>31</v>
      </c>
    </row>
    <row r="5" spans="1:42" x14ac:dyDescent="0.3">
      <c r="I5" s="5">
        <v>40688</v>
      </c>
      <c r="K5" t="s">
        <v>33</v>
      </c>
    </row>
    <row r="6" spans="1:42" x14ac:dyDescent="0.3">
      <c r="I6" s="1"/>
    </row>
    <row r="7" spans="1:42" x14ac:dyDescent="0.3">
      <c r="A7" s="3" t="s">
        <v>1</v>
      </c>
      <c r="B7" s="3" t="s">
        <v>0</v>
      </c>
      <c r="C7" s="3" t="s">
        <v>3</v>
      </c>
      <c r="D7" s="3" t="s">
        <v>2</v>
      </c>
      <c r="E7" s="3" t="s">
        <v>4</v>
      </c>
      <c r="F7" s="3" t="s">
        <v>5</v>
      </c>
      <c r="G7" s="3" t="s">
        <v>6</v>
      </c>
      <c r="I7" s="25" t="s">
        <v>85</v>
      </c>
      <c r="AN7">
        <v>10500</v>
      </c>
      <c r="AO7" s="1">
        <v>40688</v>
      </c>
      <c r="AP7" t="s">
        <v>7</v>
      </c>
    </row>
    <row r="8" spans="1:42" x14ac:dyDescent="0.3">
      <c r="A8" s="4">
        <v>10500</v>
      </c>
      <c r="B8" s="5">
        <v>40688</v>
      </c>
      <c r="C8" s="4" t="s">
        <v>7</v>
      </c>
      <c r="D8" s="4" t="s">
        <v>13</v>
      </c>
      <c r="E8" s="6">
        <v>30</v>
      </c>
      <c r="F8" s="4">
        <v>25</v>
      </c>
      <c r="G8" s="6">
        <v>750</v>
      </c>
      <c r="I8" s="4" t="b">
        <f>$B8=$I$5</f>
        <v>1</v>
      </c>
      <c r="J8" s="4" t="b">
        <f t="shared" ref="J8:O23" si="0">$B8=$I$5</f>
        <v>1</v>
      </c>
      <c r="K8" s="4" t="b">
        <f t="shared" si="0"/>
        <v>1</v>
      </c>
      <c r="L8" s="4" t="b">
        <f t="shared" si="0"/>
        <v>1</v>
      </c>
      <c r="M8" s="4" t="b">
        <f t="shared" si="0"/>
        <v>1</v>
      </c>
      <c r="N8" s="4" t="b">
        <f t="shared" si="0"/>
        <v>1</v>
      </c>
      <c r="O8" s="4" t="b">
        <f t="shared" si="0"/>
        <v>1</v>
      </c>
      <c r="AN8">
        <v>10501</v>
      </c>
      <c r="AO8" s="1">
        <v>40688</v>
      </c>
      <c r="AP8" t="s">
        <v>8</v>
      </c>
    </row>
    <row r="9" spans="1:42" x14ac:dyDescent="0.3">
      <c r="A9" s="4">
        <v>10501</v>
      </c>
      <c r="B9" s="5">
        <v>40688</v>
      </c>
      <c r="C9" s="4" t="s">
        <v>8</v>
      </c>
      <c r="D9" s="4" t="s">
        <v>12</v>
      </c>
      <c r="E9" s="6">
        <v>32</v>
      </c>
      <c r="F9" s="4">
        <v>21</v>
      </c>
      <c r="G9" s="6">
        <v>672</v>
      </c>
      <c r="I9" s="4" t="b">
        <f t="shared" ref="I9:O25" si="1">$B9=$I$5</f>
        <v>1</v>
      </c>
      <c r="J9" s="4" t="b">
        <f t="shared" si="0"/>
        <v>1</v>
      </c>
      <c r="K9" s="4" t="b">
        <f t="shared" si="0"/>
        <v>1</v>
      </c>
      <c r="L9" s="4" t="b">
        <f t="shared" si="0"/>
        <v>1</v>
      </c>
      <c r="M9" s="4" t="b">
        <f t="shared" si="0"/>
        <v>1</v>
      </c>
      <c r="N9" s="4" t="b">
        <f t="shared" si="0"/>
        <v>1</v>
      </c>
      <c r="O9" s="4" t="b">
        <f t="shared" si="0"/>
        <v>1</v>
      </c>
      <c r="AN9">
        <v>10502</v>
      </c>
      <c r="AO9" s="1">
        <v>40690</v>
      </c>
      <c r="AP9" t="s">
        <v>8</v>
      </c>
    </row>
    <row r="10" spans="1:42" x14ac:dyDescent="0.3">
      <c r="A10" s="4">
        <v>10502</v>
      </c>
      <c r="B10" s="5">
        <v>40690</v>
      </c>
      <c r="C10" s="4" t="s">
        <v>8</v>
      </c>
      <c r="D10" s="4" t="s">
        <v>11</v>
      </c>
      <c r="E10" s="6">
        <v>25</v>
      </c>
      <c r="F10" s="4">
        <v>25</v>
      </c>
      <c r="G10" s="6">
        <v>625</v>
      </c>
      <c r="I10" s="4" t="b">
        <f t="shared" si="1"/>
        <v>0</v>
      </c>
      <c r="J10" s="4" t="b">
        <f t="shared" si="0"/>
        <v>0</v>
      </c>
      <c r="K10" s="4" t="b">
        <f t="shared" si="0"/>
        <v>0</v>
      </c>
      <c r="L10" s="4" t="b">
        <f t="shared" si="0"/>
        <v>0</v>
      </c>
      <c r="M10" s="4" t="b">
        <f t="shared" si="0"/>
        <v>0</v>
      </c>
      <c r="N10" s="4" t="b">
        <f t="shared" si="0"/>
        <v>0</v>
      </c>
      <c r="O10" s="4" t="b">
        <f t="shared" si="0"/>
        <v>0</v>
      </c>
      <c r="AN10">
        <v>10503</v>
      </c>
      <c r="AO10" s="1">
        <v>40691</v>
      </c>
      <c r="AP10" t="s">
        <v>9</v>
      </c>
    </row>
    <row r="11" spans="1:42" x14ac:dyDescent="0.3">
      <c r="A11" s="4">
        <v>10505</v>
      </c>
      <c r="B11" s="5">
        <v>40691</v>
      </c>
      <c r="C11" s="4" t="s">
        <v>7</v>
      </c>
      <c r="D11" s="4" t="s">
        <v>12</v>
      </c>
      <c r="E11" s="6">
        <v>32</v>
      </c>
      <c r="F11" s="4">
        <v>17</v>
      </c>
      <c r="G11" s="6">
        <v>544</v>
      </c>
      <c r="I11" s="4" t="b">
        <f t="shared" si="1"/>
        <v>0</v>
      </c>
      <c r="J11" s="4" t="b">
        <f t="shared" si="0"/>
        <v>0</v>
      </c>
      <c r="K11" s="4" t="b">
        <f t="shared" si="0"/>
        <v>0</v>
      </c>
      <c r="L11" s="4" t="b">
        <f t="shared" si="0"/>
        <v>0</v>
      </c>
      <c r="M11" s="4" t="b">
        <f t="shared" si="0"/>
        <v>0</v>
      </c>
      <c r="N11" s="4" t="b">
        <f t="shared" si="0"/>
        <v>0</v>
      </c>
      <c r="O11" s="4" t="b">
        <f t="shared" si="0"/>
        <v>0</v>
      </c>
      <c r="AN11">
        <v>10504</v>
      </c>
      <c r="AO11" s="1">
        <v>40691</v>
      </c>
      <c r="AP11" t="s">
        <v>8</v>
      </c>
    </row>
    <row r="12" spans="1:42" x14ac:dyDescent="0.3">
      <c r="A12" s="4">
        <v>10503</v>
      </c>
      <c r="B12" s="5">
        <v>40691</v>
      </c>
      <c r="C12" s="4" t="s">
        <v>9</v>
      </c>
      <c r="D12" s="4" t="s">
        <v>13</v>
      </c>
      <c r="E12" s="6">
        <v>30</v>
      </c>
      <c r="F12" s="4">
        <v>18</v>
      </c>
      <c r="G12" s="6">
        <v>540</v>
      </c>
      <c r="I12" s="4" t="b">
        <f t="shared" si="1"/>
        <v>0</v>
      </c>
      <c r="J12" s="4" t="b">
        <f t="shared" si="0"/>
        <v>0</v>
      </c>
      <c r="K12" s="4" t="b">
        <f t="shared" si="0"/>
        <v>0</v>
      </c>
      <c r="L12" s="4" t="b">
        <f t="shared" si="0"/>
        <v>0</v>
      </c>
      <c r="M12" s="4" t="b">
        <f t="shared" si="0"/>
        <v>0</v>
      </c>
      <c r="N12" s="4" t="b">
        <f t="shared" si="0"/>
        <v>0</v>
      </c>
      <c r="O12" s="4" t="b">
        <f t="shared" si="0"/>
        <v>0</v>
      </c>
      <c r="AN12">
        <v>10505</v>
      </c>
      <c r="AO12" s="1">
        <v>40691</v>
      </c>
      <c r="AP12" t="s">
        <v>7</v>
      </c>
    </row>
    <row r="13" spans="1:42" x14ac:dyDescent="0.3">
      <c r="A13" s="4">
        <v>10503</v>
      </c>
      <c r="B13" s="5">
        <v>40691</v>
      </c>
      <c r="C13" s="4" t="s">
        <v>9</v>
      </c>
      <c r="D13" s="4" t="s">
        <v>11</v>
      </c>
      <c r="E13" s="6">
        <v>25</v>
      </c>
      <c r="F13" s="4">
        <v>21</v>
      </c>
      <c r="G13" s="6">
        <v>525</v>
      </c>
      <c r="I13" s="4" t="b">
        <f t="shared" si="1"/>
        <v>0</v>
      </c>
      <c r="J13" s="4" t="b">
        <f t="shared" si="0"/>
        <v>0</v>
      </c>
      <c r="K13" s="4" t="b">
        <f t="shared" si="0"/>
        <v>0</v>
      </c>
      <c r="L13" s="4" t="b">
        <f t="shared" si="0"/>
        <v>0</v>
      </c>
      <c r="M13" s="4" t="b">
        <f t="shared" si="0"/>
        <v>0</v>
      </c>
      <c r="N13" s="4" t="b">
        <f t="shared" si="0"/>
        <v>0</v>
      </c>
      <c r="O13" s="4" t="b">
        <f t="shared" si="0"/>
        <v>0</v>
      </c>
    </row>
    <row r="14" spans="1:42" x14ac:dyDescent="0.3">
      <c r="A14" s="4">
        <v>10505</v>
      </c>
      <c r="B14" s="5">
        <v>40691</v>
      </c>
      <c r="C14" s="4" t="s">
        <v>7</v>
      </c>
      <c r="D14" s="4" t="s">
        <v>10</v>
      </c>
      <c r="E14" s="6">
        <v>23</v>
      </c>
      <c r="F14" s="4">
        <v>21</v>
      </c>
      <c r="G14" s="6">
        <v>483</v>
      </c>
      <c r="I14" s="4" t="b">
        <f t="shared" si="1"/>
        <v>0</v>
      </c>
      <c r="J14" s="4" t="b">
        <f t="shared" si="0"/>
        <v>0</v>
      </c>
      <c r="K14" s="4" t="b">
        <f t="shared" si="0"/>
        <v>0</v>
      </c>
      <c r="L14" s="4" t="b">
        <f t="shared" si="0"/>
        <v>0</v>
      </c>
      <c r="M14" s="4" t="b">
        <f t="shared" si="0"/>
        <v>0</v>
      </c>
      <c r="N14" s="4" t="b">
        <f t="shared" si="0"/>
        <v>0</v>
      </c>
      <c r="O14" s="4" t="b">
        <f t="shared" si="0"/>
        <v>0</v>
      </c>
      <c r="AO14" t="s">
        <v>10</v>
      </c>
      <c r="AP14" s="2">
        <v>23</v>
      </c>
    </row>
    <row r="15" spans="1:42" x14ac:dyDescent="0.3">
      <c r="A15" s="4">
        <v>10505</v>
      </c>
      <c r="B15" s="5">
        <v>40691</v>
      </c>
      <c r="C15" s="4" t="s">
        <v>7</v>
      </c>
      <c r="D15" s="4" t="s">
        <v>14</v>
      </c>
      <c r="E15" s="6">
        <v>22</v>
      </c>
      <c r="F15" s="4">
        <v>18</v>
      </c>
      <c r="G15" s="6">
        <v>396</v>
      </c>
      <c r="I15" s="4" t="b">
        <f t="shared" si="1"/>
        <v>0</v>
      </c>
      <c r="J15" s="4" t="b">
        <f t="shared" si="0"/>
        <v>0</v>
      </c>
      <c r="K15" s="4" t="b">
        <f t="shared" si="0"/>
        <v>0</v>
      </c>
      <c r="L15" s="4" t="b">
        <f t="shared" si="0"/>
        <v>0</v>
      </c>
      <c r="M15" s="4" t="b">
        <f t="shared" si="0"/>
        <v>0</v>
      </c>
      <c r="N15" s="4" t="b">
        <f t="shared" si="0"/>
        <v>0</v>
      </c>
      <c r="O15" s="4" t="b">
        <f t="shared" si="0"/>
        <v>0</v>
      </c>
      <c r="AO15" t="s">
        <v>11</v>
      </c>
      <c r="AP15" s="2">
        <v>25</v>
      </c>
    </row>
    <row r="16" spans="1:42" x14ac:dyDescent="0.3">
      <c r="A16" s="4">
        <v>10504</v>
      </c>
      <c r="B16" s="5">
        <v>40691</v>
      </c>
      <c r="C16" s="4" t="s">
        <v>8</v>
      </c>
      <c r="D16" s="4" t="s">
        <v>10</v>
      </c>
      <c r="E16" s="6">
        <v>23</v>
      </c>
      <c r="F16" s="4">
        <v>17</v>
      </c>
      <c r="G16" s="6">
        <v>391</v>
      </c>
      <c r="I16" s="4" t="b">
        <f t="shared" si="1"/>
        <v>0</v>
      </c>
      <c r="J16" s="4" t="b">
        <f t="shared" si="0"/>
        <v>0</v>
      </c>
      <c r="K16" s="4" t="b">
        <f t="shared" si="0"/>
        <v>0</v>
      </c>
      <c r="L16" s="4" t="b">
        <f t="shared" si="0"/>
        <v>0</v>
      </c>
      <c r="M16" s="4" t="b">
        <f t="shared" si="0"/>
        <v>0</v>
      </c>
      <c r="N16" s="4" t="b">
        <f t="shared" si="0"/>
        <v>0</v>
      </c>
      <c r="O16" s="4" t="b">
        <f t="shared" si="0"/>
        <v>0</v>
      </c>
      <c r="AO16" t="s">
        <v>12</v>
      </c>
      <c r="AP16" s="2">
        <v>32</v>
      </c>
    </row>
    <row r="17" spans="1:42" x14ac:dyDescent="0.3">
      <c r="A17" s="4">
        <v>10505</v>
      </c>
      <c r="B17" s="5">
        <v>40691</v>
      </c>
      <c r="C17" s="4" t="s">
        <v>7</v>
      </c>
      <c r="D17" s="4" t="s">
        <v>13</v>
      </c>
      <c r="E17" s="6">
        <v>30</v>
      </c>
      <c r="F17" s="4">
        <v>12</v>
      </c>
      <c r="G17" s="6">
        <v>360</v>
      </c>
      <c r="I17" s="4" t="b">
        <f t="shared" si="1"/>
        <v>0</v>
      </c>
      <c r="J17" s="4" t="b">
        <f t="shared" si="0"/>
        <v>0</v>
      </c>
      <c r="K17" s="4" t="b">
        <f t="shared" si="0"/>
        <v>0</v>
      </c>
      <c r="L17" s="4" t="b">
        <f t="shared" si="0"/>
        <v>0</v>
      </c>
      <c r="M17" s="4" t="b">
        <f t="shared" si="0"/>
        <v>0</v>
      </c>
      <c r="N17" s="4" t="b">
        <f t="shared" si="0"/>
        <v>0</v>
      </c>
      <c r="O17" s="4" t="b">
        <f t="shared" si="0"/>
        <v>0</v>
      </c>
      <c r="AO17" t="s">
        <v>13</v>
      </c>
      <c r="AP17" s="2">
        <v>30</v>
      </c>
    </row>
    <row r="18" spans="1:42" x14ac:dyDescent="0.3">
      <c r="A18" s="4">
        <v>10503</v>
      </c>
      <c r="B18" s="5">
        <v>40691</v>
      </c>
      <c r="C18" s="4" t="s">
        <v>9</v>
      </c>
      <c r="D18" s="4" t="s">
        <v>14</v>
      </c>
      <c r="E18" s="6">
        <v>22</v>
      </c>
      <c r="F18" s="4">
        <v>16</v>
      </c>
      <c r="G18" s="6">
        <v>352</v>
      </c>
      <c r="I18" s="4" t="b">
        <f t="shared" si="1"/>
        <v>0</v>
      </c>
      <c r="J18" s="4" t="b">
        <f t="shared" si="0"/>
        <v>0</v>
      </c>
      <c r="K18" s="4" t="b">
        <f t="shared" si="0"/>
        <v>0</v>
      </c>
      <c r="L18" s="4" t="b">
        <f t="shared" si="0"/>
        <v>0</v>
      </c>
      <c r="M18" s="4" t="b">
        <f t="shared" si="0"/>
        <v>0</v>
      </c>
      <c r="N18" s="4" t="b">
        <f t="shared" si="0"/>
        <v>0</v>
      </c>
      <c r="O18" s="4" t="b">
        <f t="shared" si="0"/>
        <v>0</v>
      </c>
      <c r="AO18" t="s">
        <v>14</v>
      </c>
      <c r="AP18" s="2">
        <v>22</v>
      </c>
    </row>
    <row r="19" spans="1:42" x14ac:dyDescent="0.3">
      <c r="A19" s="4">
        <v>10501</v>
      </c>
      <c r="B19" s="5">
        <v>40688</v>
      </c>
      <c r="C19" s="4" t="s">
        <v>8</v>
      </c>
      <c r="D19" s="4" t="s">
        <v>11</v>
      </c>
      <c r="E19" s="6">
        <v>25</v>
      </c>
      <c r="F19" s="4">
        <v>11</v>
      </c>
      <c r="G19" s="6">
        <v>275</v>
      </c>
      <c r="I19" s="4" t="b">
        <f t="shared" si="1"/>
        <v>1</v>
      </c>
      <c r="J19" s="4" t="b">
        <f t="shared" si="0"/>
        <v>1</v>
      </c>
      <c r="K19" s="4" t="b">
        <f t="shared" si="0"/>
        <v>1</v>
      </c>
      <c r="L19" s="4" t="b">
        <f t="shared" si="0"/>
        <v>1</v>
      </c>
      <c r="M19" s="4" t="b">
        <f t="shared" si="0"/>
        <v>1</v>
      </c>
      <c r="N19" s="4" t="b">
        <f t="shared" si="0"/>
        <v>1</v>
      </c>
      <c r="O19" s="4" t="b">
        <f t="shared" si="0"/>
        <v>1</v>
      </c>
    </row>
    <row r="20" spans="1:42" x14ac:dyDescent="0.3">
      <c r="A20" s="4">
        <v>10501</v>
      </c>
      <c r="B20" s="5">
        <v>40688</v>
      </c>
      <c r="C20" s="4" t="s">
        <v>8</v>
      </c>
      <c r="D20" s="4" t="s">
        <v>13</v>
      </c>
      <c r="E20" s="6">
        <v>30</v>
      </c>
      <c r="F20" s="4">
        <v>9</v>
      </c>
      <c r="G20" s="6">
        <v>270</v>
      </c>
      <c r="I20" s="4" t="b">
        <f t="shared" si="1"/>
        <v>1</v>
      </c>
      <c r="J20" s="4" t="b">
        <f t="shared" si="0"/>
        <v>1</v>
      </c>
      <c r="K20" s="4" t="b">
        <f t="shared" si="0"/>
        <v>1</v>
      </c>
      <c r="L20" s="4" t="b">
        <f t="shared" si="0"/>
        <v>1</v>
      </c>
      <c r="M20" s="4" t="b">
        <f t="shared" si="0"/>
        <v>1</v>
      </c>
      <c r="N20" s="4" t="b">
        <f t="shared" si="0"/>
        <v>1</v>
      </c>
      <c r="O20" s="4" t="b">
        <f t="shared" si="0"/>
        <v>1</v>
      </c>
    </row>
    <row r="21" spans="1:42" x14ac:dyDescent="0.3">
      <c r="A21" s="4">
        <v>10504</v>
      </c>
      <c r="B21" s="5">
        <v>40691</v>
      </c>
      <c r="C21" s="4" t="s">
        <v>8</v>
      </c>
      <c r="D21" s="4" t="s">
        <v>12</v>
      </c>
      <c r="E21" s="6">
        <v>32</v>
      </c>
      <c r="F21" s="4">
        <v>8</v>
      </c>
      <c r="G21" s="6">
        <v>256</v>
      </c>
      <c r="I21" s="4" t="b">
        <f t="shared" si="1"/>
        <v>0</v>
      </c>
      <c r="J21" s="4" t="b">
        <f t="shared" si="0"/>
        <v>0</v>
      </c>
      <c r="K21" s="4" t="b">
        <f t="shared" si="0"/>
        <v>0</v>
      </c>
      <c r="L21" s="4" t="b">
        <f t="shared" si="0"/>
        <v>0</v>
      </c>
      <c r="M21" s="4" t="b">
        <f t="shared" si="0"/>
        <v>0</v>
      </c>
      <c r="N21" s="4" t="b">
        <f t="shared" si="0"/>
        <v>0</v>
      </c>
      <c r="O21" s="4" t="b">
        <f t="shared" si="0"/>
        <v>0</v>
      </c>
    </row>
    <row r="22" spans="1:42" x14ac:dyDescent="0.3">
      <c r="A22" s="4">
        <v>10505</v>
      </c>
      <c r="B22" s="5">
        <v>40691</v>
      </c>
      <c r="C22" s="4" t="s">
        <v>7</v>
      </c>
      <c r="D22" s="4" t="s">
        <v>11</v>
      </c>
      <c r="E22" s="6">
        <v>25</v>
      </c>
      <c r="F22" s="4">
        <v>8</v>
      </c>
      <c r="G22" s="6">
        <v>200</v>
      </c>
      <c r="I22" s="4" t="b">
        <f t="shared" si="1"/>
        <v>0</v>
      </c>
      <c r="J22" s="4" t="b">
        <f t="shared" si="0"/>
        <v>0</v>
      </c>
      <c r="K22" s="4" t="b">
        <f t="shared" si="0"/>
        <v>0</v>
      </c>
      <c r="L22" s="4" t="b">
        <f t="shared" si="0"/>
        <v>0</v>
      </c>
      <c r="M22" s="4" t="b">
        <f t="shared" si="0"/>
        <v>0</v>
      </c>
      <c r="N22" s="4" t="b">
        <f t="shared" si="0"/>
        <v>0</v>
      </c>
      <c r="O22" s="4" t="b">
        <f t="shared" si="0"/>
        <v>0</v>
      </c>
    </row>
    <row r="23" spans="1:42" x14ac:dyDescent="0.3">
      <c r="A23" s="4">
        <v>10501</v>
      </c>
      <c r="B23" s="5">
        <v>40688</v>
      </c>
      <c r="C23" s="4" t="s">
        <v>8</v>
      </c>
      <c r="D23" s="4" t="s">
        <v>14</v>
      </c>
      <c r="E23" s="6">
        <v>22</v>
      </c>
      <c r="F23" s="4">
        <v>7</v>
      </c>
      <c r="G23" s="6">
        <v>154</v>
      </c>
      <c r="I23" s="4" t="b">
        <f t="shared" si="1"/>
        <v>1</v>
      </c>
      <c r="J23" s="4" t="b">
        <f t="shared" si="0"/>
        <v>1</v>
      </c>
      <c r="K23" s="4" t="b">
        <f t="shared" si="0"/>
        <v>1</v>
      </c>
      <c r="L23" s="4" t="b">
        <f t="shared" si="0"/>
        <v>1</v>
      </c>
      <c r="M23" s="4" t="b">
        <f t="shared" si="0"/>
        <v>1</v>
      </c>
      <c r="N23" s="4" t="b">
        <f t="shared" si="0"/>
        <v>1</v>
      </c>
      <c r="O23" s="4" t="b">
        <f t="shared" si="0"/>
        <v>1</v>
      </c>
    </row>
    <row r="24" spans="1:42" x14ac:dyDescent="0.3">
      <c r="A24" s="4">
        <v>10502</v>
      </c>
      <c r="B24" s="5">
        <v>40690</v>
      </c>
      <c r="C24" s="4" t="s">
        <v>8</v>
      </c>
      <c r="D24" s="4" t="s">
        <v>13</v>
      </c>
      <c r="E24" s="6">
        <v>30</v>
      </c>
      <c r="F24" s="4">
        <v>5</v>
      </c>
      <c r="G24" s="6">
        <v>150</v>
      </c>
      <c r="I24" s="4" t="b">
        <f t="shared" si="1"/>
        <v>0</v>
      </c>
      <c r="J24" s="4" t="b">
        <f t="shared" si="1"/>
        <v>0</v>
      </c>
      <c r="K24" s="4" t="b">
        <f t="shared" si="1"/>
        <v>0</v>
      </c>
      <c r="L24" s="4" t="b">
        <f t="shared" si="1"/>
        <v>0</v>
      </c>
      <c r="M24" s="4" t="b">
        <f t="shared" si="1"/>
        <v>0</v>
      </c>
      <c r="N24" s="4" t="b">
        <f t="shared" si="1"/>
        <v>0</v>
      </c>
      <c r="O24" s="4" t="b">
        <f t="shared" si="1"/>
        <v>0</v>
      </c>
    </row>
    <row r="25" spans="1:42" x14ac:dyDescent="0.3">
      <c r="A25" s="4">
        <v>10503</v>
      </c>
      <c r="B25" s="5">
        <v>40691</v>
      </c>
      <c r="C25" s="4" t="s">
        <v>9</v>
      </c>
      <c r="D25" s="4" t="s">
        <v>12</v>
      </c>
      <c r="E25" s="6">
        <v>32</v>
      </c>
      <c r="F25" s="4">
        <v>4</v>
      </c>
      <c r="G25" s="6">
        <v>128</v>
      </c>
      <c r="I25" s="4" t="b">
        <f t="shared" si="1"/>
        <v>0</v>
      </c>
      <c r="J25" s="4" t="b">
        <f t="shared" si="1"/>
        <v>0</v>
      </c>
      <c r="K25" s="4" t="b">
        <f t="shared" si="1"/>
        <v>0</v>
      </c>
      <c r="L25" s="4" t="b">
        <f t="shared" si="1"/>
        <v>0</v>
      </c>
      <c r="M25" s="4" t="b">
        <f t="shared" si="1"/>
        <v>0</v>
      </c>
      <c r="N25" s="4" t="b">
        <f t="shared" si="1"/>
        <v>0</v>
      </c>
      <c r="O25" s="4" t="b">
        <f t="shared" si="1"/>
        <v>0</v>
      </c>
    </row>
  </sheetData>
  <sortState xmlns:xlrd2="http://schemas.microsoft.com/office/spreadsheetml/2017/richdata2" ref="A7:G24">
    <sortCondition descending="1" ref="G7"/>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00FF"/>
  </sheetPr>
  <dimension ref="A1:AP25"/>
  <sheetViews>
    <sheetView zoomScaleNormal="100" workbookViewId="0">
      <selection activeCell="A8" sqref="A8:G8"/>
    </sheetView>
  </sheetViews>
  <sheetFormatPr defaultRowHeight="14.4" x14ac:dyDescent="0.3"/>
  <cols>
    <col min="1" max="1" width="9.5546875" bestFit="1" customWidth="1"/>
    <col min="2" max="2" width="10.44140625" bestFit="1" customWidth="1"/>
    <col min="8" max="8" width="2.6640625" customWidth="1"/>
    <col min="9" max="9" width="10.33203125" customWidth="1"/>
    <col min="10" max="10" width="9.5546875" bestFit="1" customWidth="1"/>
    <col min="41" max="41" width="9.5546875" bestFit="1" customWidth="1"/>
  </cols>
  <sheetData>
    <row r="1" spans="1:42" x14ac:dyDescent="0.3">
      <c r="A1" s="13" t="str">
        <f>"Highlight Entire Row for invoices sold on "&amp;TEXT(I5,"m/d/yyy")</f>
        <v>Highlight Entire Row for invoices sold on 5/28/2011</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c r="N3" s="33"/>
    </row>
    <row r="4" spans="1:42" ht="28.8" x14ac:dyDescent="0.3">
      <c r="A4" s="10" t="s">
        <v>27</v>
      </c>
      <c r="B4" s="11"/>
      <c r="C4" s="11"/>
      <c r="D4" s="11"/>
      <c r="E4" s="11"/>
      <c r="F4" s="11"/>
      <c r="G4" s="12"/>
      <c r="I4" s="16" t="s">
        <v>0</v>
      </c>
      <c r="K4" t="s">
        <v>31</v>
      </c>
    </row>
    <row r="5" spans="1:42" x14ac:dyDescent="0.3">
      <c r="I5" s="5">
        <v>40691</v>
      </c>
      <c r="K5" t="s">
        <v>33</v>
      </c>
    </row>
    <row r="6" spans="1:42" x14ac:dyDescent="0.3">
      <c r="I6" s="1"/>
    </row>
    <row r="7" spans="1:42" x14ac:dyDescent="0.3">
      <c r="A7" s="3" t="s">
        <v>1</v>
      </c>
      <c r="B7" s="3" t="s">
        <v>0</v>
      </c>
      <c r="C7" s="3" t="s">
        <v>3</v>
      </c>
      <c r="D7" s="3" t="s">
        <v>2</v>
      </c>
      <c r="E7" s="3" t="s">
        <v>4</v>
      </c>
      <c r="F7" s="3" t="s">
        <v>5</v>
      </c>
      <c r="G7" s="3" t="s">
        <v>6</v>
      </c>
      <c r="I7" s="25" t="s">
        <v>84</v>
      </c>
      <c r="AN7">
        <v>10500</v>
      </c>
      <c r="AO7" s="1">
        <v>40688</v>
      </c>
      <c r="AP7" t="s">
        <v>7</v>
      </c>
    </row>
    <row r="8" spans="1:42" x14ac:dyDescent="0.3">
      <c r="A8" s="4">
        <v>10500</v>
      </c>
      <c r="B8" s="5">
        <v>40688</v>
      </c>
      <c r="C8" s="4" t="s">
        <v>7</v>
      </c>
      <c r="D8" s="4" t="s">
        <v>13</v>
      </c>
      <c r="E8" s="6">
        <v>30</v>
      </c>
      <c r="F8" s="4">
        <v>25</v>
      </c>
      <c r="G8" s="6">
        <v>750</v>
      </c>
      <c r="I8" s="4"/>
      <c r="J8" s="4"/>
      <c r="K8" s="4"/>
      <c r="L8" s="4"/>
      <c r="M8" s="4"/>
      <c r="N8" s="4"/>
      <c r="O8" s="4"/>
      <c r="AN8">
        <v>10501</v>
      </c>
      <c r="AO8" s="1">
        <v>40688</v>
      </c>
      <c r="AP8" t="s">
        <v>8</v>
      </c>
    </row>
    <row r="9" spans="1:42" x14ac:dyDescent="0.3">
      <c r="A9" s="4">
        <v>10501</v>
      </c>
      <c r="B9" s="5">
        <v>40688</v>
      </c>
      <c r="C9" s="4" t="s">
        <v>8</v>
      </c>
      <c r="D9" s="4" t="s">
        <v>12</v>
      </c>
      <c r="E9" s="6">
        <v>32</v>
      </c>
      <c r="F9" s="4">
        <v>21</v>
      </c>
      <c r="G9" s="6">
        <v>672</v>
      </c>
      <c r="I9" s="4"/>
      <c r="J9" s="4"/>
      <c r="K9" s="4"/>
      <c r="L9" s="4"/>
      <c r="M9" s="4"/>
      <c r="N9" s="4"/>
      <c r="O9" s="4"/>
      <c r="AN9">
        <v>10502</v>
      </c>
      <c r="AO9" s="1">
        <v>40690</v>
      </c>
      <c r="AP9" t="s">
        <v>8</v>
      </c>
    </row>
    <row r="10" spans="1:42" x14ac:dyDescent="0.3">
      <c r="A10" s="4">
        <v>10502</v>
      </c>
      <c r="B10" s="5">
        <v>40690</v>
      </c>
      <c r="C10" s="4" t="s">
        <v>8</v>
      </c>
      <c r="D10" s="4" t="s">
        <v>11</v>
      </c>
      <c r="E10" s="6">
        <v>25</v>
      </c>
      <c r="F10" s="4">
        <v>25</v>
      </c>
      <c r="G10" s="6">
        <v>625</v>
      </c>
      <c r="I10" s="4"/>
      <c r="J10" s="4"/>
      <c r="K10" s="4"/>
      <c r="L10" s="4"/>
      <c r="M10" s="4"/>
      <c r="N10" s="4"/>
      <c r="O10" s="4"/>
      <c r="AN10">
        <v>10503</v>
      </c>
      <c r="AO10" s="1">
        <v>40691</v>
      </c>
      <c r="AP10" t="s">
        <v>9</v>
      </c>
    </row>
    <row r="11" spans="1:42" x14ac:dyDescent="0.3">
      <c r="A11" s="4">
        <v>10505</v>
      </c>
      <c r="B11" s="5">
        <v>40691</v>
      </c>
      <c r="C11" s="4" t="s">
        <v>7</v>
      </c>
      <c r="D11" s="4" t="s">
        <v>12</v>
      </c>
      <c r="E11" s="6">
        <v>32</v>
      </c>
      <c r="F11" s="4">
        <v>17</v>
      </c>
      <c r="G11" s="6">
        <v>544</v>
      </c>
      <c r="I11" s="4"/>
      <c r="J11" s="4"/>
      <c r="K11" s="4"/>
      <c r="L11" s="4"/>
      <c r="M11" s="4"/>
      <c r="N11" s="4"/>
      <c r="O11" s="4"/>
      <c r="AN11">
        <v>10504</v>
      </c>
      <c r="AO11" s="1">
        <v>40691</v>
      </c>
      <c r="AP11" t="s">
        <v>8</v>
      </c>
    </row>
    <row r="12" spans="1:42" x14ac:dyDescent="0.3">
      <c r="A12" s="4">
        <v>10503</v>
      </c>
      <c r="B12" s="5">
        <v>40691</v>
      </c>
      <c r="C12" s="4" t="s">
        <v>9</v>
      </c>
      <c r="D12" s="4" t="s">
        <v>13</v>
      </c>
      <c r="E12" s="6">
        <v>30</v>
      </c>
      <c r="F12" s="4">
        <v>18</v>
      </c>
      <c r="G12" s="6">
        <v>540</v>
      </c>
      <c r="I12" s="4"/>
      <c r="J12" s="4"/>
      <c r="K12" s="4"/>
      <c r="L12" s="4"/>
      <c r="M12" s="4"/>
      <c r="N12" s="4"/>
      <c r="O12" s="4"/>
      <c r="AN12">
        <v>10505</v>
      </c>
      <c r="AO12" s="1">
        <v>40691</v>
      </c>
      <c r="AP12" t="s">
        <v>7</v>
      </c>
    </row>
    <row r="13" spans="1:42" x14ac:dyDescent="0.3">
      <c r="A13" s="4">
        <v>10503</v>
      </c>
      <c r="B13" s="5">
        <v>40691</v>
      </c>
      <c r="C13" s="4" t="s">
        <v>9</v>
      </c>
      <c r="D13" s="4" t="s">
        <v>11</v>
      </c>
      <c r="E13" s="6">
        <v>25</v>
      </c>
      <c r="F13" s="4">
        <v>21</v>
      </c>
      <c r="G13" s="6">
        <v>525</v>
      </c>
      <c r="I13" s="4"/>
      <c r="J13" s="4"/>
      <c r="K13" s="4"/>
      <c r="L13" s="4"/>
      <c r="M13" s="4"/>
      <c r="N13" s="4"/>
      <c r="O13" s="4"/>
    </row>
    <row r="14" spans="1:42" x14ac:dyDescent="0.3">
      <c r="A14" s="4">
        <v>10505</v>
      </c>
      <c r="B14" s="5">
        <v>40691</v>
      </c>
      <c r="C14" s="4" t="s">
        <v>7</v>
      </c>
      <c r="D14" s="4" t="s">
        <v>10</v>
      </c>
      <c r="E14" s="6">
        <v>23</v>
      </c>
      <c r="F14" s="4">
        <v>21</v>
      </c>
      <c r="G14" s="6">
        <v>483</v>
      </c>
      <c r="I14" s="4"/>
      <c r="J14" s="4"/>
      <c r="K14" s="4"/>
      <c r="L14" s="4"/>
      <c r="M14" s="4"/>
      <c r="N14" s="4"/>
      <c r="O14" s="4"/>
      <c r="AO14" t="s">
        <v>10</v>
      </c>
      <c r="AP14" s="2">
        <v>23</v>
      </c>
    </row>
    <row r="15" spans="1:42" x14ac:dyDescent="0.3">
      <c r="A15" s="4">
        <v>10505</v>
      </c>
      <c r="B15" s="5">
        <v>40691</v>
      </c>
      <c r="C15" s="4" t="s">
        <v>7</v>
      </c>
      <c r="D15" s="4" t="s">
        <v>14</v>
      </c>
      <c r="E15" s="6">
        <v>22</v>
      </c>
      <c r="F15" s="4">
        <v>18</v>
      </c>
      <c r="G15" s="6">
        <v>396</v>
      </c>
      <c r="I15" s="4"/>
      <c r="J15" s="4"/>
      <c r="K15" s="4"/>
      <c r="L15" s="4"/>
      <c r="M15" s="4"/>
      <c r="N15" s="4"/>
      <c r="O15" s="4"/>
      <c r="AO15" t="s">
        <v>11</v>
      </c>
      <c r="AP15" s="2">
        <v>25</v>
      </c>
    </row>
    <row r="16" spans="1:42" x14ac:dyDescent="0.3">
      <c r="A16" s="4">
        <v>10504</v>
      </c>
      <c r="B16" s="5">
        <v>40691</v>
      </c>
      <c r="C16" s="4" t="s">
        <v>8</v>
      </c>
      <c r="D16" s="4" t="s">
        <v>10</v>
      </c>
      <c r="E16" s="6">
        <v>23</v>
      </c>
      <c r="F16" s="4">
        <v>17</v>
      </c>
      <c r="G16" s="6">
        <v>391</v>
      </c>
      <c r="I16" s="4"/>
      <c r="J16" s="4"/>
      <c r="K16" s="4"/>
      <c r="L16" s="4"/>
      <c r="M16" s="4"/>
      <c r="N16" s="4"/>
      <c r="O16" s="4"/>
      <c r="AO16" t="s">
        <v>12</v>
      </c>
      <c r="AP16" s="2">
        <v>32</v>
      </c>
    </row>
    <row r="17" spans="1:42" x14ac:dyDescent="0.3">
      <c r="A17" s="4">
        <v>10505</v>
      </c>
      <c r="B17" s="5">
        <v>40691</v>
      </c>
      <c r="C17" s="4" t="s">
        <v>7</v>
      </c>
      <c r="D17" s="4" t="s">
        <v>13</v>
      </c>
      <c r="E17" s="6">
        <v>30</v>
      </c>
      <c r="F17" s="4">
        <v>12</v>
      </c>
      <c r="G17" s="6">
        <v>360</v>
      </c>
      <c r="I17" s="4"/>
      <c r="J17" s="4"/>
      <c r="K17" s="4"/>
      <c r="L17" s="4"/>
      <c r="M17" s="4"/>
      <c r="N17" s="4"/>
      <c r="O17" s="4"/>
      <c r="AO17" t="s">
        <v>13</v>
      </c>
      <c r="AP17" s="2">
        <v>30</v>
      </c>
    </row>
    <row r="18" spans="1:42" x14ac:dyDescent="0.3">
      <c r="A18" s="4">
        <v>10503</v>
      </c>
      <c r="B18" s="5">
        <v>40691</v>
      </c>
      <c r="C18" s="4" t="s">
        <v>9</v>
      </c>
      <c r="D18" s="4" t="s">
        <v>14</v>
      </c>
      <c r="E18" s="6">
        <v>22</v>
      </c>
      <c r="F18" s="4">
        <v>16</v>
      </c>
      <c r="G18" s="6">
        <v>352</v>
      </c>
      <c r="I18" s="4"/>
      <c r="J18" s="4"/>
      <c r="K18" s="4"/>
      <c r="L18" s="4"/>
      <c r="M18" s="4"/>
      <c r="N18" s="4"/>
      <c r="O18" s="4"/>
      <c r="AO18" t="s">
        <v>14</v>
      </c>
      <c r="AP18" s="2">
        <v>22</v>
      </c>
    </row>
    <row r="19" spans="1:42" x14ac:dyDescent="0.3">
      <c r="A19" s="4">
        <v>10501</v>
      </c>
      <c r="B19" s="5">
        <v>40688</v>
      </c>
      <c r="C19" s="4" t="s">
        <v>8</v>
      </c>
      <c r="D19" s="4" t="s">
        <v>11</v>
      </c>
      <c r="E19" s="6">
        <v>25</v>
      </c>
      <c r="F19" s="4">
        <v>11</v>
      </c>
      <c r="G19" s="6">
        <v>275</v>
      </c>
      <c r="I19" s="4"/>
      <c r="J19" s="4"/>
      <c r="K19" s="4"/>
      <c r="L19" s="4"/>
      <c r="M19" s="4"/>
      <c r="N19" s="4"/>
      <c r="O19" s="4"/>
    </row>
    <row r="20" spans="1:42" x14ac:dyDescent="0.3">
      <c r="A20" s="4">
        <v>10501</v>
      </c>
      <c r="B20" s="5">
        <v>40688</v>
      </c>
      <c r="C20" s="4" t="s">
        <v>8</v>
      </c>
      <c r="D20" s="4" t="s">
        <v>13</v>
      </c>
      <c r="E20" s="6">
        <v>30</v>
      </c>
      <c r="F20" s="4">
        <v>9</v>
      </c>
      <c r="G20" s="6">
        <v>270</v>
      </c>
      <c r="I20" s="4"/>
      <c r="J20" s="4"/>
      <c r="K20" s="4"/>
      <c r="L20" s="4"/>
      <c r="M20" s="4"/>
      <c r="N20" s="4"/>
      <c r="O20" s="4"/>
    </row>
    <row r="21" spans="1:42" x14ac:dyDescent="0.3">
      <c r="A21" s="4">
        <v>10504</v>
      </c>
      <c r="B21" s="5">
        <v>40691</v>
      </c>
      <c r="C21" s="4" t="s">
        <v>8</v>
      </c>
      <c r="D21" s="4" t="s">
        <v>12</v>
      </c>
      <c r="E21" s="6">
        <v>32</v>
      </c>
      <c r="F21" s="4">
        <v>8</v>
      </c>
      <c r="G21" s="6">
        <v>256</v>
      </c>
      <c r="I21" s="4"/>
      <c r="J21" s="4"/>
      <c r="K21" s="4"/>
      <c r="L21" s="4"/>
      <c r="M21" s="4"/>
      <c r="N21" s="4"/>
      <c r="O21" s="4"/>
    </row>
    <row r="22" spans="1:42" x14ac:dyDescent="0.3">
      <c r="A22" s="4">
        <v>10505</v>
      </c>
      <c r="B22" s="5">
        <v>40691</v>
      </c>
      <c r="C22" s="4" t="s">
        <v>7</v>
      </c>
      <c r="D22" s="4" t="s">
        <v>11</v>
      </c>
      <c r="E22" s="6">
        <v>25</v>
      </c>
      <c r="F22" s="4">
        <v>8</v>
      </c>
      <c r="G22" s="6">
        <v>200</v>
      </c>
      <c r="I22" s="4"/>
      <c r="J22" s="4"/>
      <c r="K22" s="4"/>
      <c r="L22" s="4"/>
      <c r="M22" s="4"/>
      <c r="N22" s="4"/>
      <c r="O22" s="4"/>
    </row>
    <row r="23" spans="1:42" x14ac:dyDescent="0.3">
      <c r="A23" s="4">
        <v>10501</v>
      </c>
      <c r="B23" s="5">
        <v>40688</v>
      </c>
      <c r="C23" s="4" t="s">
        <v>8</v>
      </c>
      <c r="D23" s="4" t="s">
        <v>14</v>
      </c>
      <c r="E23" s="6">
        <v>22</v>
      </c>
      <c r="F23" s="4">
        <v>7</v>
      </c>
      <c r="G23" s="6">
        <v>154</v>
      </c>
      <c r="I23" s="4"/>
      <c r="J23" s="4"/>
      <c r="K23" s="4"/>
      <c r="L23" s="4"/>
      <c r="M23" s="4"/>
      <c r="N23" s="4"/>
      <c r="O23" s="4"/>
    </row>
    <row r="24" spans="1:42" x14ac:dyDescent="0.3">
      <c r="A24" s="4">
        <v>10502</v>
      </c>
      <c r="B24" s="5">
        <v>40690</v>
      </c>
      <c r="C24" s="4" t="s">
        <v>8</v>
      </c>
      <c r="D24" s="4" t="s">
        <v>13</v>
      </c>
      <c r="E24" s="6">
        <v>30</v>
      </c>
      <c r="F24" s="4">
        <v>5</v>
      </c>
      <c r="G24" s="6">
        <v>150</v>
      </c>
      <c r="I24" s="4"/>
      <c r="J24" s="4"/>
      <c r="K24" s="4"/>
      <c r="L24" s="4"/>
      <c r="M24" s="4"/>
      <c r="N24" s="4"/>
      <c r="O24" s="4"/>
    </row>
    <row r="25" spans="1:42" x14ac:dyDescent="0.3">
      <c r="A25" s="4">
        <v>10503</v>
      </c>
      <c r="B25" s="5">
        <v>40691</v>
      </c>
      <c r="C25" s="4" t="s">
        <v>9</v>
      </c>
      <c r="D25" s="4" t="s">
        <v>12</v>
      </c>
      <c r="E25" s="6">
        <v>32</v>
      </c>
      <c r="F25" s="4">
        <v>4</v>
      </c>
      <c r="G25" s="6">
        <v>128</v>
      </c>
      <c r="I25" s="4"/>
      <c r="J25" s="4"/>
      <c r="K25" s="4"/>
      <c r="L25" s="4"/>
      <c r="M25" s="4"/>
      <c r="N25" s="4"/>
      <c r="O25" s="4"/>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sheetPr>
  <dimension ref="A1:AP25"/>
  <sheetViews>
    <sheetView workbookViewId="0">
      <selection activeCell="I6" sqref="I6"/>
    </sheetView>
  </sheetViews>
  <sheetFormatPr defaultRowHeight="14.4" x14ac:dyDescent="0.3"/>
  <cols>
    <col min="1" max="1" width="9.5546875" bestFit="1" customWidth="1"/>
    <col min="2" max="2" width="10.6640625" customWidth="1"/>
    <col min="8" max="8" width="2.6640625" customWidth="1"/>
    <col min="9" max="9" width="11.44140625" customWidth="1"/>
    <col min="10" max="10" width="9.5546875" bestFit="1" customWidth="1"/>
    <col min="41" max="41" width="9.5546875" bestFit="1" customWidth="1"/>
  </cols>
  <sheetData>
    <row r="1" spans="1:42" x14ac:dyDescent="0.3">
      <c r="A1" s="13" t="str">
        <f>"Highlight Entire Row for invoices sold on "&amp;TEXT(I5,"m/d/yyy")</f>
        <v>Highlight Entire Row for invoices sold on 5/25/2011</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row>
    <row r="4" spans="1:42" ht="28.8" x14ac:dyDescent="0.3">
      <c r="A4" s="10" t="s">
        <v>27</v>
      </c>
      <c r="B4" s="11"/>
      <c r="C4" s="11"/>
      <c r="D4" s="11"/>
      <c r="E4" s="11"/>
      <c r="F4" s="11"/>
      <c r="G4" s="12"/>
      <c r="I4" s="16" t="s">
        <v>0</v>
      </c>
      <c r="K4" t="s">
        <v>31</v>
      </c>
    </row>
    <row r="5" spans="1:42" x14ac:dyDescent="0.3">
      <c r="I5" s="5">
        <v>40688</v>
      </c>
      <c r="K5" t="s">
        <v>33</v>
      </c>
    </row>
    <row r="6" spans="1:42" x14ac:dyDescent="0.3">
      <c r="I6" s="1"/>
    </row>
    <row r="7" spans="1:42" x14ac:dyDescent="0.3">
      <c r="A7" s="3" t="s">
        <v>1</v>
      </c>
      <c r="B7" s="3" t="s">
        <v>0</v>
      </c>
      <c r="C7" s="3" t="s">
        <v>3</v>
      </c>
      <c r="D7" s="3" t="s">
        <v>2</v>
      </c>
      <c r="E7" s="3" t="s">
        <v>4</v>
      </c>
      <c r="F7" s="3" t="s">
        <v>5</v>
      </c>
      <c r="G7" s="3" t="s">
        <v>6</v>
      </c>
      <c r="I7" s="25" t="s">
        <v>85</v>
      </c>
      <c r="AN7">
        <v>10500</v>
      </c>
      <c r="AO7" s="1">
        <v>40688</v>
      </c>
      <c r="AP7" t="s">
        <v>7</v>
      </c>
    </row>
    <row r="8" spans="1:42" x14ac:dyDescent="0.3">
      <c r="A8" s="4">
        <v>10500</v>
      </c>
      <c r="B8" s="5">
        <v>40688</v>
      </c>
      <c r="C8" s="4" t="s">
        <v>7</v>
      </c>
      <c r="D8" s="4" t="s">
        <v>13</v>
      </c>
      <c r="E8" s="6">
        <v>30</v>
      </c>
      <c r="F8" s="4">
        <v>25</v>
      </c>
      <c r="G8" s="6">
        <v>750</v>
      </c>
      <c r="I8" s="4" t="b">
        <f t="shared" ref="I8:O23" si="0">$B8=$I$5</f>
        <v>1</v>
      </c>
      <c r="J8" s="4" t="b">
        <f t="shared" si="0"/>
        <v>1</v>
      </c>
      <c r="K8" s="4" t="b">
        <f t="shared" si="0"/>
        <v>1</v>
      </c>
      <c r="L8" s="4" t="b">
        <f t="shared" si="0"/>
        <v>1</v>
      </c>
      <c r="M8" s="4" t="b">
        <f t="shared" si="0"/>
        <v>1</v>
      </c>
      <c r="N8" s="4" t="b">
        <f t="shared" si="0"/>
        <v>1</v>
      </c>
      <c r="O8" s="4" t="b">
        <f t="shared" si="0"/>
        <v>1</v>
      </c>
      <c r="AN8">
        <v>10501</v>
      </c>
      <c r="AO8" s="1">
        <v>40688</v>
      </c>
      <c r="AP8" t="s">
        <v>8</v>
      </c>
    </row>
    <row r="9" spans="1:42" x14ac:dyDescent="0.3">
      <c r="A9" s="4">
        <v>10501</v>
      </c>
      <c r="B9" s="5">
        <v>40688</v>
      </c>
      <c r="C9" s="4" t="s">
        <v>8</v>
      </c>
      <c r="D9" s="4" t="s">
        <v>12</v>
      </c>
      <c r="E9" s="6">
        <v>32</v>
      </c>
      <c r="F9" s="4">
        <v>21</v>
      </c>
      <c r="G9" s="6">
        <v>672</v>
      </c>
      <c r="I9" s="4" t="b">
        <f t="shared" si="0"/>
        <v>1</v>
      </c>
      <c r="J9" s="4" t="b">
        <f t="shared" si="0"/>
        <v>1</v>
      </c>
      <c r="K9" s="4" t="b">
        <f t="shared" si="0"/>
        <v>1</v>
      </c>
      <c r="L9" s="4" t="b">
        <f t="shared" si="0"/>
        <v>1</v>
      </c>
      <c r="M9" s="4" t="b">
        <f t="shared" si="0"/>
        <v>1</v>
      </c>
      <c r="N9" s="4" t="b">
        <f t="shared" si="0"/>
        <v>1</v>
      </c>
      <c r="O9" s="4" t="b">
        <f t="shared" si="0"/>
        <v>1</v>
      </c>
      <c r="AN9">
        <v>10502</v>
      </c>
      <c r="AO9" s="1">
        <v>40690</v>
      </c>
      <c r="AP9" t="s">
        <v>8</v>
      </c>
    </row>
    <row r="10" spans="1:42" x14ac:dyDescent="0.3">
      <c r="A10" s="4">
        <v>10502</v>
      </c>
      <c r="B10" s="5">
        <v>40690</v>
      </c>
      <c r="C10" s="4" t="s">
        <v>8</v>
      </c>
      <c r="D10" s="4" t="s">
        <v>11</v>
      </c>
      <c r="E10" s="6">
        <v>25</v>
      </c>
      <c r="F10" s="4">
        <v>25</v>
      </c>
      <c r="G10" s="6">
        <v>625</v>
      </c>
      <c r="I10" s="4" t="b">
        <f t="shared" si="0"/>
        <v>0</v>
      </c>
      <c r="J10" s="4" t="b">
        <f t="shared" si="0"/>
        <v>0</v>
      </c>
      <c r="K10" s="4" t="b">
        <f t="shared" si="0"/>
        <v>0</v>
      </c>
      <c r="L10" s="4" t="b">
        <f t="shared" si="0"/>
        <v>0</v>
      </c>
      <c r="M10" s="4" t="b">
        <f t="shared" si="0"/>
        <v>0</v>
      </c>
      <c r="N10" s="4" t="b">
        <f t="shared" si="0"/>
        <v>0</v>
      </c>
      <c r="O10" s="4" t="b">
        <f t="shared" si="0"/>
        <v>0</v>
      </c>
      <c r="AN10">
        <v>10503</v>
      </c>
      <c r="AO10" s="1">
        <v>40691</v>
      </c>
      <c r="AP10" t="s">
        <v>9</v>
      </c>
    </row>
    <row r="11" spans="1:42" x14ac:dyDescent="0.3">
      <c r="A11" s="4">
        <v>10505</v>
      </c>
      <c r="B11" s="5">
        <v>40691</v>
      </c>
      <c r="C11" s="4" t="s">
        <v>7</v>
      </c>
      <c r="D11" s="4" t="s">
        <v>12</v>
      </c>
      <c r="E11" s="6">
        <v>32</v>
      </c>
      <c r="F11" s="4">
        <v>17</v>
      </c>
      <c r="G11" s="6">
        <v>544</v>
      </c>
      <c r="I11" s="4" t="b">
        <f t="shared" si="0"/>
        <v>0</v>
      </c>
      <c r="J11" s="4" t="b">
        <f t="shared" si="0"/>
        <v>0</v>
      </c>
      <c r="K11" s="4" t="b">
        <f t="shared" si="0"/>
        <v>0</v>
      </c>
      <c r="L11" s="4" t="b">
        <f t="shared" si="0"/>
        <v>0</v>
      </c>
      <c r="M11" s="4" t="b">
        <f t="shared" si="0"/>
        <v>0</v>
      </c>
      <c r="N11" s="4" t="b">
        <f t="shared" si="0"/>
        <v>0</v>
      </c>
      <c r="O11" s="4" t="b">
        <f t="shared" si="0"/>
        <v>0</v>
      </c>
      <c r="AN11">
        <v>10504</v>
      </c>
      <c r="AO11" s="1">
        <v>40691</v>
      </c>
      <c r="AP11" t="s">
        <v>8</v>
      </c>
    </row>
    <row r="12" spans="1:42" x14ac:dyDescent="0.3">
      <c r="A12" s="4">
        <v>10503</v>
      </c>
      <c r="B12" s="5">
        <v>40691</v>
      </c>
      <c r="C12" s="4" t="s">
        <v>9</v>
      </c>
      <c r="D12" s="4" t="s">
        <v>13</v>
      </c>
      <c r="E12" s="6">
        <v>30</v>
      </c>
      <c r="F12" s="4">
        <v>18</v>
      </c>
      <c r="G12" s="6">
        <v>540</v>
      </c>
      <c r="I12" s="4" t="b">
        <f t="shared" si="0"/>
        <v>0</v>
      </c>
      <c r="J12" s="4" t="b">
        <f t="shared" si="0"/>
        <v>0</v>
      </c>
      <c r="K12" s="4" t="b">
        <f t="shared" si="0"/>
        <v>0</v>
      </c>
      <c r="L12" s="4" t="b">
        <f t="shared" si="0"/>
        <v>0</v>
      </c>
      <c r="M12" s="4" t="b">
        <f t="shared" si="0"/>
        <v>0</v>
      </c>
      <c r="N12" s="4" t="b">
        <f t="shared" si="0"/>
        <v>0</v>
      </c>
      <c r="O12" s="4" t="b">
        <f t="shared" si="0"/>
        <v>0</v>
      </c>
      <c r="AN12">
        <v>10505</v>
      </c>
      <c r="AO12" s="1">
        <v>40691</v>
      </c>
      <c r="AP12" t="s">
        <v>7</v>
      </c>
    </row>
    <row r="13" spans="1:42" x14ac:dyDescent="0.3">
      <c r="A13" s="4">
        <v>10503</v>
      </c>
      <c r="B13" s="5">
        <v>40691</v>
      </c>
      <c r="C13" s="4" t="s">
        <v>9</v>
      </c>
      <c r="D13" s="4" t="s">
        <v>11</v>
      </c>
      <c r="E13" s="6">
        <v>25</v>
      </c>
      <c r="F13" s="4">
        <v>21</v>
      </c>
      <c r="G13" s="6">
        <v>525</v>
      </c>
      <c r="I13" s="4" t="b">
        <f t="shared" si="0"/>
        <v>0</v>
      </c>
      <c r="J13" s="4" t="b">
        <f t="shared" si="0"/>
        <v>0</v>
      </c>
      <c r="K13" s="4" t="b">
        <f t="shared" si="0"/>
        <v>0</v>
      </c>
      <c r="L13" s="4" t="b">
        <f t="shared" si="0"/>
        <v>0</v>
      </c>
      <c r="M13" s="4" t="b">
        <f t="shared" si="0"/>
        <v>0</v>
      </c>
      <c r="N13" s="4" t="b">
        <f t="shared" si="0"/>
        <v>0</v>
      </c>
      <c r="O13" s="4" t="b">
        <f t="shared" si="0"/>
        <v>0</v>
      </c>
    </row>
    <row r="14" spans="1:42" x14ac:dyDescent="0.3">
      <c r="A14" s="4">
        <v>10505</v>
      </c>
      <c r="B14" s="5">
        <v>40691</v>
      </c>
      <c r="C14" s="4" t="s">
        <v>7</v>
      </c>
      <c r="D14" s="4" t="s">
        <v>10</v>
      </c>
      <c r="E14" s="6">
        <v>23</v>
      </c>
      <c r="F14" s="4">
        <v>21</v>
      </c>
      <c r="G14" s="6">
        <v>483</v>
      </c>
      <c r="I14" s="4" t="b">
        <f t="shared" si="0"/>
        <v>0</v>
      </c>
      <c r="J14" s="4" t="b">
        <f t="shared" si="0"/>
        <v>0</v>
      </c>
      <c r="K14" s="4" t="b">
        <f t="shared" si="0"/>
        <v>0</v>
      </c>
      <c r="L14" s="4" t="b">
        <f t="shared" si="0"/>
        <v>0</v>
      </c>
      <c r="M14" s="4" t="b">
        <f t="shared" si="0"/>
        <v>0</v>
      </c>
      <c r="N14" s="4" t="b">
        <f t="shared" si="0"/>
        <v>0</v>
      </c>
      <c r="O14" s="4" t="b">
        <f t="shared" si="0"/>
        <v>0</v>
      </c>
      <c r="AO14" t="s">
        <v>10</v>
      </c>
      <c r="AP14" s="2">
        <v>23</v>
      </c>
    </row>
    <row r="15" spans="1:42" x14ac:dyDescent="0.3">
      <c r="A15" s="4">
        <v>10505</v>
      </c>
      <c r="B15" s="5">
        <v>40691</v>
      </c>
      <c r="C15" s="4" t="s">
        <v>7</v>
      </c>
      <c r="D15" s="4" t="s">
        <v>14</v>
      </c>
      <c r="E15" s="6">
        <v>22</v>
      </c>
      <c r="F15" s="4">
        <v>18</v>
      </c>
      <c r="G15" s="6">
        <v>396</v>
      </c>
      <c r="I15" s="4" t="b">
        <f t="shared" si="0"/>
        <v>0</v>
      </c>
      <c r="J15" s="4" t="b">
        <f t="shared" si="0"/>
        <v>0</v>
      </c>
      <c r="K15" s="4" t="b">
        <f t="shared" si="0"/>
        <v>0</v>
      </c>
      <c r="L15" s="4" t="b">
        <f t="shared" si="0"/>
        <v>0</v>
      </c>
      <c r="M15" s="4" t="b">
        <f t="shared" si="0"/>
        <v>0</v>
      </c>
      <c r="N15" s="4" t="b">
        <f t="shared" si="0"/>
        <v>0</v>
      </c>
      <c r="O15" s="4" t="b">
        <f t="shared" si="0"/>
        <v>0</v>
      </c>
      <c r="AO15" t="s">
        <v>11</v>
      </c>
      <c r="AP15" s="2">
        <v>25</v>
      </c>
    </row>
    <row r="16" spans="1:42" x14ac:dyDescent="0.3">
      <c r="A16" s="4">
        <v>10504</v>
      </c>
      <c r="B16" s="5">
        <v>40691</v>
      </c>
      <c r="C16" s="4" t="s">
        <v>8</v>
      </c>
      <c r="D16" s="4" t="s">
        <v>10</v>
      </c>
      <c r="E16" s="6">
        <v>23</v>
      </c>
      <c r="F16" s="4">
        <v>17</v>
      </c>
      <c r="G16" s="6">
        <v>391</v>
      </c>
      <c r="I16" s="4" t="b">
        <f t="shared" si="0"/>
        <v>0</v>
      </c>
      <c r="J16" s="4" t="b">
        <f t="shared" si="0"/>
        <v>0</v>
      </c>
      <c r="K16" s="4" t="b">
        <f t="shared" si="0"/>
        <v>0</v>
      </c>
      <c r="L16" s="4" t="b">
        <f t="shared" si="0"/>
        <v>0</v>
      </c>
      <c r="M16" s="4" t="b">
        <f t="shared" si="0"/>
        <v>0</v>
      </c>
      <c r="N16" s="4" t="b">
        <f t="shared" si="0"/>
        <v>0</v>
      </c>
      <c r="O16" s="4" t="b">
        <f t="shared" si="0"/>
        <v>0</v>
      </c>
      <c r="AO16" t="s">
        <v>12</v>
      </c>
      <c r="AP16" s="2">
        <v>32</v>
      </c>
    </row>
    <row r="17" spans="1:42" x14ac:dyDescent="0.3">
      <c r="A17" s="4">
        <v>10505</v>
      </c>
      <c r="B17" s="5">
        <v>40691</v>
      </c>
      <c r="C17" s="4" t="s">
        <v>7</v>
      </c>
      <c r="D17" s="4" t="s">
        <v>13</v>
      </c>
      <c r="E17" s="6">
        <v>30</v>
      </c>
      <c r="F17" s="4">
        <v>12</v>
      </c>
      <c r="G17" s="6">
        <v>360</v>
      </c>
      <c r="I17" s="4" t="b">
        <f t="shared" si="0"/>
        <v>0</v>
      </c>
      <c r="J17" s="4" t="b">
        <f t="shared" si="0"/>
        <v>0</v>
      </c>
      <c r="K17" s="4" t="b">
        <f t="shared" si="0"/>
        <v>0</v>
      </c>
      <c r="L17" s="4" t="b">
        <f t="shared" si="0"/>
        <v>0</v>
      </c>
      <c r="M17" s="4" t="b">
        <f t="shared" si="0"/>
        <v>0</v>
      </c>
      <c r="N17" s="4" t="b">
        <f t="shared" si="0"/>
        <v>0</v>
      </c>
      <c r="O17" s="4" t="b">
        <f t="shared" si="0"/>
        <v>0</v>
      </c>
      <c r="AO17" t="s">
        <v>13</v>
      </c>
      <c r="AP17" s="2">
        <v>30</v>
      </c>
    </row>
    <row r="18" spans="1:42" x14ac:dyDescent="0.3">
      <c r="A18" s="4">
        <v>10503</v>
      </c>
      <c r="B18" s="5">
        <v>40691</v>
      </c>
      <c r="C18" s="4" t="s">
        <v>9</v>
      </c>
      <c r="D18" s="4" t="s">
        <v>14</v>
      </c>
      <c r="E18" s="6">
        <v>22</v>
      </c>
      <c r="F18" s="4">
        <v>16</v>
      </c>
      <c r="G18" s="6">
        <v>352</v>
      </c>
      <c r="I18" s="4" t="b">
        <f t="shared" si="0"/>
        <v>0</v>
      </c>
      <c r="J18" s="4" t="b">
        <f t="shared" si="0"/>
        <v>0</v>
      </c>
      <c r="K18" s="4" t="b">
        <f t="shared" si="0"/>
        <v>0</v>
      </c>
      <c r="L18" s="4" t="b">
        <f t="shared" si="0"/>
        <v>0</v>
      </c>
      <c r="M18" s="4" t="b">
        <f t="shared" si="0"/>
        <v>0</v>
      </c>
      <c r="N18" s="4" t="b">
        <f t="shared" si="0"/>
        <v>0</v>
      </c>
      <c r="O18" s="4" t="b">
        <f t="shared" si="0"/>
        <v>0</v>
      </c>
      <c r="AO18" t="s">
        <v>14</v>
      </c>
      <c r="AP18" s="2">
        <v>22</v>
      </c>
    </row>
    <row r="19" spans="1:42" x14ac:dyDescent="0.3">
      <c r="A19" s="4">
        <v>10501</v>
      </c>
      <c r="B19" s="5">
        <v>40688</v>
      </c>
      <c r="C19" s="4" t="s">
        <v>8</v>
      </c>
      <c r="D19" s="4" t="s">
        <v>11</v>
      </c>
      <c r="E19" s="6">
        <v>25</v>
      </c>
      <c r="F19" s="4">
        <v>11</v>
      </c>
      <c r="G19" s="6">
        <v>275</v>
      </c>
      <c r="I19" s="4" t="b">
        <f t="shared" si="0"/>
        <v>1</v>
      </c>
      <c r="J19" s="4" t="b">
        <f t="shared" si="0"/>
        <v>1</v>
      </c>
      <c r="K19" s="4" t="b">
        <f t="shared" si="0"/>
        <v>1</v>
      </c>
      <c r="L19" s="4" t="b">
        <f t="shared" si="0"/>
        <v>1</v>
      </c>
      <c r="M19" s="4" t="b">
        <f t="shared" si="0"/>
        <v>1</v>
      </c>
      <c r="N19" s="4" t="b">
        <f t="shared" si="0"/>
        <v>1</v>
      </c>
      <c r="O19" s="4" t="b">
        <f t="shared" si="0"/>
        <v>1</v>
      </c>
    </row>
    <row r="20" spans="1:42" x14ac:dyDescent="0.3">
      <c r="A20" s="4">
        <v>10501</v>
      </c>
      <c r="B20" s="5">
        <v>40688</v>
      </c>
      <c r="C20" s="4" t="s">
        <v>8</v>
      </c>
      <c r="D20" s="4" t="s">
        <v>13</v>
      </c>
      <c r="E20" s="6">
        <v>30</v>
      </c>
      <c r="F20" s="4">
        <v>9</v>
      </c>
      <c r="G20" s="6">
        <v>270</v>
      </c>
      <c r="I20" s="4" t="b">
        <f t="shared" si="0"/>
        <v>1</v>
      </c>
      <c r="J20" s="4" t="b">
        <f t="shared" si="0"/>
        <v>1</v>
      </c>
      <c r="K20" s="4" t="b">
        <f t="shared" si="0"/>
        <v>1</v>
      </c>
      <c r="L20" s="4" t="b">
        <f t="shared" si="0"/>
        <v>1</v>
      </c>
      <c r="M20" s="4" t="b">
        <f t="shared" si="0"/>
        <v>1</v>
      </c>
      <c r="N20" s="4" t="b">
        <f t="shared" si="0"/>
        <v>1</v>
      </c>
      <c r="O20" s="4" t="b">
        <f t="shared" si="0"/>
        <v>1</v>
      </c>
    </row>
    <row r="21" spans="1:42" x14ac:dyDescent="0.3">
      <c r="A21" s="4">
        <v>10504</v>
      </c>
      <c r="B21" s="5">
        <v>40691</v>
      </c>
      <c r="C21" s="4" t="s">
        <v>8</v>
      </c>
      <c r="D21" s="4" t="s">
        <v>12</v>
      </c>
      <c r="E21" s="6">
        <v>32</v>
      </c>
      <c r="F21" s="4">
        <v>8</v>
      </c>
      <c r="G21" s="6">
        <v>256</v>
      </c>
      <c r="I21" s="4" t="b">
        <f t="shared" si="0"/>
        <v>0</v>
      </c>
      <c r="J21" s="4" t="b">
        <f t="shared" si="0"/>
        <v>0</v>
      </c>
      <c r="K21" s="4" t="b">
        <f t="shared" si="0"/>
        <v>0</v>
      </c>
      <c r="L21" s="4" t="b">
        <f t="shared" si="0"/>
        <v>0</v>
      </c>
      <c r="M21" s="4" t="b">
        <f t="shared" si="0"/>
        <v>0</v>
      </c>
      <c r="N21" s="4" t="b">
        <f t="shared" si="0"/>
        <v>0</v>
      </c>
      <c r="O21" s="4" t="b">
        <f t="shared" si="0"/>
        <v>0</v>
      </c>
    </row>
    <row r="22" spans="1:42" x14ac:dyDescent="0.3">
      <c r="A22" s="4">
        <v>10505</v>
      </c>
      <c r="B22" s="5">
        <v>40691</v>
      </c>
      <c r="C22" s="4" t="s">
        <v>7</v>
      </c>
      <c r="D22" s="4" t="s">
        <v>11</v>
      </c>
      <c r="E22" s="6">
        <v>25</v>
      </c>
      <c r="F22" s="4">
        <v>8</v>
      </c>
      <c r="G22" s="6">
        <v>200</v>
      </c>
      <c r="I22" s="4" t="b">
        <f t="shared" si="0"/>
        <v>0</v>
      </c>
      <c r="J22" s="4" t="b">
        <f t="shared" si="0"/>
        <v>0</v>
      </c>
      <c r="K22" s="4" t="b">
        <f t="shared" si="0"/>
        <v>0</v>
      </c>
      <c r="L22" s="4" t="b">
        <f t="shared" si="0"/>
        <v>0</v>
      </c>
      <c r="M22" s="4" t="b">
        <f t="shared" si="0"/>
        <v>0</v>
      </c>
      <c r="N22" s="4" t="b">
        <f t="shared" si="0"/>
        <v>0</v>
      </c>
      <c r="O22" s="4" t="b">
        <f t="shared" si="0"/>
        <v>0</v>
      </c>
    </row>
    <row r="23" spans="1:42" x14ac:dyDescent="0.3">
      <c r="A23" s="4">
        <v>10501</v>
      </c>
      <c r="B23" s="5">
        <v>40688</v>
      </c>
      <c r="C23" s="4" t="s">
        <v>8</v>
      </c>
      <c r="D23" s="4" t="s">
        <v>14</v>
      </c>
      <c r="E23" s="6">
        <v>22</v>
      </c>
      <c r="F23" s="4">
        <v>7</v>
      </c>
      <c r="G23" s="6">
        <v>154</v>
      </c>
      <c r="I23" s="4" t="b">
        <f t="shared" si="0"/>
        <v>1</v>
      </c>
      <c r="J23" s="4" t="b">
        <f t="shared" si="0"/>
        <v>1</v>
      </c>
      <c r="K23" s="4" t="b">
        <f t="shared" si="0"/>
        <v>1</v>
      </c>
      <c r="L23" s="4" t="b">
        <f t="shared" si="0"/>
        <v>1</v>
      </c>
      <c r="M23" s="4" t="b">
        <f t="shared" si="0"/>
        <v>1</v>
      </c>
      <c r="N23" s="4" t="b">
        <f t="shared" si="0"/>
        <v>1</v>
      </c>
      <c r="O23" s="4" t="b">
        <f t="shared" si="0"/>
        <v>1</v>
      </c>
    </row>
    <row r="24" spans="1:42" x14ac:dyDescent="0.3">
      <c r="A24" s="4">
        <v>10502</v>
      </c>
      <c r="B24" s="5">
        <v>40690</v>
      </c>
      <c r="C24" s="4" t="s">
        <v>8</v>
      </c>
      <c r="D24" s="4" t="s">
        <v>13</v>
      </c>
      <c r="E24" s="6">
        <v>30</v>
      </c>
      <c r="F24" s="4">
        <v>5</v>
      </c>
      <c r="G24" s="6">
        <v>150</v>
      </c>
      <c r="I24" s="4" t="b">
        <f t="shared" ref="I24:O25" si="1">$B24=$I$5</f>
        <v>0</v>
      </c>
      <c r="J24" s="4" t="b">
        <f t="shared" si="1"/>
        <v>0</v>
      </c>
      <c r="K24" s="4" t="b">
        <f t="shared" si="1"/>
        <v>0</v>
      </c>
      <c r="L24" s="4" t="b">
        <f t="shared" si="1"/>
        <v>0</v>
      </c>
      <c r="M24" s="4" t="b">
        <f t="shared" si="1"/>
        <v>0</v>
      </c>
      <c r="N24" s="4" t="b">
        <f t="shared" si="1"/>
        <v>0</v>
      </c>
      <c r="O24" s="4" t="b">
        <f t="shared" si="1"/>
        <v>0</v>
      </c>
    </row>
    <row r="25" spans="1:42" x14ac:dyDescent="0.3">
      <c r="A25" s="4">
        <v>10503</v>
      </c>
      <c r="B25" s="5">
        <v>40691</v>
      </c>
      <c r="C25" s="4" t="s">
        <v>9</v>
      </c>
      <c r="D25" s="4" t="s">
        <v>12</v>
      </c>
      <c r="E25" s="6">
        <v>32</v>
      </c>
      <c r="F25" s="4">
        <v>4</v>
      </c>
      <c r="G25" s="6">
        <v>128</v>
      </c>
      <c r="I25" s="4" t="b">
        <f t="shared" si="1"/>
        <v>0</v>
      </c>
      <c r="J25" s="4" t="b">
        <f t="shared" si="1"/>
        <v>0</v>
      </c>
      <c r="K25" s="4" t="b">
        <f t="shared" si="1"/>
        <v>0</v>
      </c>
      <c r="L25" s="4" t="b">
        <f t="shared" si="1"/>
        <v>0</v>
      </c>
      <c r="M25" s="4" t="b">
        <f t="shared" si="1"/>
        <v>0</v>
      </c>
      <c r="N25" s="4" t="b">
        <f t="shared" si="1"/>
        <v>0</v>
      </c>
      <c r="O25" s="4" t="b">
        <f t="shared" si="1"/>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00FF"/>
  </sheetPr>
  <dimension ref="A1:AP24"/>
  <sheetViews>
    <sheetView zoomScale="85" zoomScaleNormal="85" workbookViewId="0">
      <selection activeCell="I6" sqref="I6"/>
    </sheetView>
  </sheetViews>
  <sheetFormatPr defaultRowHeight="14.4" x14ac:dyDescent="0.3"/>
  <cols>
    <col min="1" max="1" width="9.5546875" bestFit="1" customWidth="1"/>
    <col min="2" max="2" width="12" customWidth="1"/>
    <col min="8" max="8" width="2.6640625" customWidth="1"/>
    <col min="9" max="10" width="9.5546875" bestFit="1" customWidth="1"/>
    <col min="41" max="41" width="9.5546875" bestFit="1" customWidth="1"/>
  </cols>
  <sheetData>
    <row r="1" spans="1:42" x14ac:dyDescent="0.3">
      <c r="A1" s="13" t="str">
        <f>"Highlight Entire Row for invoices #"&amp;I5</f>
        <v>Highlight Entire Row for invoices #10505</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row>
    <row r="4" spans="1:42" ht="28.8" x14ac:dyDescent="0.3">
      <c r="A4" s="10" t="s">
        <v>27</v>
      </c>
      <c r="B4" s="11"/>
      <c r="C4" s="11"/>
      <c r="D4" s="11"/>
      <c r="E4" s="11"/>
      <c r="F4" s="11"/>
      <c r="G4" s="12"/>
      <c r="I4" s="16" t="s">
        <v>1</v>
      </c>
      <c r="K4" t="s">
        <v>31</v>
      </c>
    </row>
    <row r="5" spans="1:42" x14ac:dyDescent="0.3">
      <c r="I5" s="4">
        <v>10505</v>
      </c>
      <c r="K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AN7">
        <v>10501</v>
      </c>
      <c r="AO7" s="1">
        <v>40688</v>
      </c>
      <c r="AP7" t="s">
        <v>8</v>
      </c>
    </row>
    <row r="8" spans="1:42" x14ac:dyDescent="0.3">
      <c r="A8" s="4">
        <v>10501</v>
      </c>
      <c r="B8" s="5">
        <v>40688</v>
      </c>
      <c r="C8" s="4" t="s">
        <v>8</v>
      </c>
      <c r="D8" s="4" t="s">
        <v>12</v>
      </c>
      <c r="E8" s="6">
        <v>32</v>
      </c>
      <c r="F8" s="4">
        <v>21</v>
      </c>
      <c r="G8" s="6">
        <v>672</v>
      </c>
      <c r="AN8">
        <v>10502</v>
      </c>
      <c r="AO8" s="1">
        <v>40690</v>
      </c>
      <c r="AP8" t="s">
        <v>8</v>
      </c>
    </row>
    <row r="9" spans="1:42" x14ac:dyDescent="0.3">
      <c r="A9" s="4">
        <v>10502</v>
      </c>
      <c r="B9" s="5">
        <v>40690</v>
      </c>
      <c r="C9" s="4" t="s">
        <v>8</v>
      </c>
      <c r="D9" s="4" t="s">
        <v>11</v>
      </c>
      <c r="E9" s="6">
        <v>25</v>
      </c>
      <c r="F9" s="4">
        <v>25</v>
      </c>
      <c r="G9" s="6">
        <v>625</v>
      </c>
      <c r="AN9">
        <v>10503</v>
      </c>
      <c r="AO9" s="1">
        <v>40691</v>
      </c>
      <c r="AP9" t="s">
        <v>9</v>
      </c>
    </row>
    <row r="10" spans="1:42" x14ac:dyDescent="0.3">
      <c r="A10" s="4">
        <v>10505</v>
      </c>
      <c r="B10" s="5">
        <v>40691</v>
      </c>
      <c r="C10" s="4" t="s">
        <v>7</v>
      </c>
      <c r="D10" s="4" t="s">
        <v>12</v>
      </c>
      <c r="E10" s="6">
        <v>32</v>
      </c>
      <c r="F10" s="4">
        <v>17</v>
      </c>
      <c r="G10" s="6">
        <v>544</v>
      </c>
      <c r="AN10">
        <v>10504</v>
      </c>
      <c r="AO10" s="1">
        <v>40691</v>
      </c>
      <c r="AP10" t="s">
        <v>8</v>
      </c>
    </row>
    <row r="11" spans="1:42" x14ac:dyDescent="0.3">
      <c r="A11" s="4">
        <v>10503</v>
      </c>
      <c r="B11" s="5">
        <v>40691</v>
      </c>
      <c r="C11" s="4" t="s">
        <v>9</v>
      </c>
      <c r="D11" s="4" t="s">
        <v>13</v>
      </c>
      <c r="E11" s="6">
        <v>30</v>
      </c>
      <c r="F11" s="4">
        <v>18</v>
      </c>
      <c r="G11" s="6">
        <v>540</v>
      </c>
      <c r="AN11">
        <v>10505</v>
      </c>
      <c r="AO11" s="1">
        <v>40691</v>
      </c>
      <c r="AP11" t="s">
        <v>7</v>
      </c>
    </row>
    <row r="12" spans="1:42" x14ac:dyDescent="0.3">
      <c r="A12" s="4">
        <v>10503</v>
      </c>
      <c r="B12" s="5">
        <v>40691</v>
      </c>
      <c r="C12" s="4" t="s">
        <v>9</v>
      </c>
      <c r="D12" s="4" t="s">
        <v>11</v>
      </c>
      <c r="E12" s="6">
        <v>25</v>
      </c>
      <c r="F12" s="4">
        <v>21</v>
      </c>
      <c r="G12" s="6">
        <v>525</v>
      </c>
    </row>
    <row r="13" spans="1:42" x14ac:dyDescent="0.3">
      <c r="A13" s="4">
        <v>10505</v>
      </c>
      <c r="B13" s="5">
        <v>40691</v>
      </c>
      <c r="C13" s="4" t="s">
        <v>7</v>
      </c>
      <c r="D13" s="4" t="s">
        <v>10</v>
      </c>
      <c r="E13" s="6">
        <v>23</v>
      </c>
      <c r="F13" s="4">
        <v>21</v>
      </c>
      <c r="G13" s="6">
        <v>483</v>
      </c>
      <c r="AO13" t="s">
        <v>10</v>
      </c>
      <c r="AP13" s="2">
        <v>23</v>
      </c>
    </row>
    <row r="14" spans="1:42" x14ac:dyDescent="0.3">
      <c r="A14" s="4">
        <v>10505</v>
      </c>
      <c r="B14" s="5">
        <v>40691</v>
      </c>
      <c r="C14" s="4" t="s">
        <v>7</v>
      </c>
      <c r="D14" s="4" t="s">
        <v>14</v>
      </c>
      <c r="E14" s="6">
        <v>22</v>
      </c>
      <c r="F14" s="4">
        <v>18</v>
      </c>
      <c r="G14" s="6">
        <v>396</v>
      </c>
      <c r="AO14" t="s">
        <v>11</v>
      </c>
      <c r="AP14" s="2">
        <v>25</v>
      </c>
    </row>
    <row r="15" spans="1:42" x14ac:dyDescent="0.3">
      <c r="A15" s="4">
        <v>10504</v>
      </c>
      <c r="B15" s="5">
        <v>40691</v>
      </c>
      <c r="C15" s="4" t="s">
        <v>8</v>
      </c>
      <c r="D15" s="4" t="s">
        <v>10</v>
      </c>
      <c r="E15" s="6">
        <v>23</v>
      </c>
      <c r="F15" s="4">
        <v>17</v>
      </c>
      <c r="G15" s="6">
        <v>391</v>
      </c>
      <c r="AO15" t="s">
        <v>12</v>
      </c>
      <c r="AP15" s="2">
        <v>32</v>
      </c>
    </row>
    <row r="16" spans="1:42" x14ac:dyDescent="0.3">
      <c r="A16" s="4">
        <v>10505</v>
      </c>
      <c r="B16" s="5">
        <v>40691</v>
      </c>
      <c r="C16" s="4" t="s">
        <v>7</v>
      </c>
      <c r="D16" s="4" t="s">
        <v>13</v>
      </c>
      <c r="E16" s="6">
        <v>30</v>
      </c>
      <c r="F16" s="4">
        <v>12</v>
      </c>
      <c r="G16" s="6">
        <v>360</v>
      </c>
      <c r="AO16" t="s">
        <v>13</v>
      </c>
      <c r="AP16" s="2">
        <v>30</v>
      </c>
    </row>
    <row r="17" spans="1:42" x14ac:dyDescent="0.3">
      <c r="A17" s="4">
        <v>10503</v>
      </c>
      <c r="B17" s="5">
        <v>40691</v>
      </c>
      <c r="C17" s="4" t="s">
        <v>9</v>
      </c>
      <c r="D17" s="4" t="s">
        <v>14</v>
      </c>
      <c r="E17" s="6">
        <v>22</v>
      </c>
      <c r="F17" s="4">
        <v>16</v>
      </c>
      <c r="G17" s="6">
        <v>352</v>
      </c>
      <c r="AO17" t="s">
        <v>14</v>
      </c>
      <c r="AP17" s="2">
        <v>22</v>
      </c>
    </row>
    <row r="18" spans="1:42" x14ac:dyDescent="0.3">
      <c r="A18" s="4">
        <v>10501</v>
      </c>
      <c r="B18" s="5">
        <v>40688</v>
      </c>
      <c r="C18" s="4" t="s">
        <v>8</v>
      </c>
      <c r="D18" s="4" t="s">
        <v>11</v>
      </c>
      <c r="E18" s="6">
        <v>25</v>
      </c>
      <c r="F18" s="4">
        <v>11</v>
      </c>
      <c r="G18" s="6">
        <v>275</v>
      </c>
    </row>
    <row r="19" spans="1:42" x14ac:dyDescent="0.3">
      <c r="A19" s="4">
        <v>10501</v>
      </c>
      <c r="B19" s="5">
        <v>40688</v>
      </c>
      <c r="C19" s="4" t="s">
        <v>8</v>
      </c>
      <c r="D19" s="4" t="s">
        <v>13</v>
      </c>
      <c r="E19" s="6">
        <v>30</v>
      </c>
      <c r="F19" s="4">
        <v>9</v>
      </c>
      <c r="G19" s="6">
        <v>270</v>
      </c>
    </row>
    <row r="20" spans="1:42" x14ac:dyDescent="0.3">
      <c r="A20" s="4">
        <v>10504</v>
      </c>
      <c r="B20" s="5">
        <v>40691</v>
      </c>
      <c r="C20" s="4" t="s">
        <v>8</v>
      </c>
      <c r="D20" s="4" t="s">
        <v>12</v>
      </c>
      <c r="E20" s="6">
        <v>32</v>
      </c>
      <c r="F20" s="4">
        <v>8</v>
      </c>
      <c r="G20" s="6">
        <v>256</v>
      </c>
    </row>
    <row r="21" spans="1:42" x14ac:dyDescent="0.3">
      <c r="A21" s="4">
        <v>10505</v>
      </c>
      <c r="B21" s="5">
        <v>40691</v>
      </c>
      <c r="C21" s="4" t="s">
        <v>7</v>
      </c>
      <c r="D21" s="4" t="s">
        <v>11</v>
      </c>
      <c r="E21" s="6">
        <v>25</v>
      </c>
      <c r="F21" s="4">
        <v>8</v>
      </c>
      <c r="G21" s="6">
        <v>200</v>
      </c>
    </row>
    <row r="22" spans="1:42" x14ac:dyDescent="0.3">
      <c r="A22" s="4">
        <v>10501</v>
      </c>
      <c r="B22" s="5">
        <v>40688</v>
      </c>
      <c r="C22" s="4" t="s">
        <v>8</v>
      </c>
      <c r="D22" s="4" t="s">
        <v>14</v>
      </c>
      <c r="E22" s="6">
        <v>22</v>
      </c>
      <c r="F22" s="4">
        <v>7</v>
      </c>
      <c r="G22" s="6">
        <v>154</v>
      </c>
    </row>
    <row r="23" spans="1:42" x14ac:dyDescent="0.3">
      <c r="A23" s="4">
        <v>10502</v>
      </c>
      <c r="B23" s="5">
        <v>40690</v>
      </c>
      <c r="C23" s="4" t="s">
        <v>8</v>
      </c>
      <c r="D23" s="4" t="s">
        <v>13</v>
      </c>
      <c r="E23" s="6">
        <v>30</v>
      </c>
      <c r="F23" s="4">
        <v>5</v>
      </c>
      <c r="G23" s="6">
        <v>150</v>
      </c>
    </row>
    <row r="24" spans="1:42" x14ac:dyDescent="0.3">
      <c r="A24" s="4">
        <v>10503</v>
      </c>
      <c r="B24" s="5">
        <v>40691</v>
      </c>
      <c r="C24" s="4" t="s">
        <v>9</v>
      </c>
      <c r="D24" s="4" t="s">
        <v>12</v>
      </c>
      <c r="E24" s="6">
        <v>32</v>
      </c>
      <c r="F24" s="4">
        <v>4</v>
      </c>
      <c r="G24" s="6">
        <v>128</v>
      </c>
    </row>
  </sheetData>
  <sortState xmlns:xlrd2="http://schemas.microsoft.com/office/spreadsheetml/2017/richdata2" ref="A7:G24">
    <sortCondition descending="1" ref="G9"/>
  </sortState>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0000"/>
  </sheetPr>
  <dimension ref="A1:AP24"/>
  <sheetViews>
    <sheetView workbookViewId="0">
      <selection activeCell="A7" sqref="A7:G24"/>
    </sheetView>
  </sheetViews>
  <sheetFormatPr defaultRowHeight="14.4" x14ac:dyDescent="0.3"/>
  <cols>
    <col min="1" max="1" width="9.5546875" bestFit="1" customWidth="1"/>
    <col min="2" max="2" width="10.44140625" bestFit="1" customWidth="1"/>
    <col min="8" max="8" width="2.6640625" customWidth="1"/>
    <col min="9" max="10" width="9.5546875" bestFit="1" customWidth="1"/>
    <col min="41" max="41" width="9.5546875" bestFit="1" customWidth="1"/>
  </cols>
  <sheetData>
    <row r="1" spans="1:42" x14ac:dyDescent="0.3">
      <c r="A1" s="13" t="str">
        <f>"Highlight Entire Row for invoices #"&amp;I5</f>
        <v>Highlight Entire Row for invoices #10501</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row>
    <row r="4" spans="1:42" ht="28.8" x14ac:dyDescent="0.3">
      <c r="A4" s="10" t="s">
        <v>27</v>
      </c>
      <c r="B4" s="11"/>
      <c r="C4" s="11"/>
      <c r="D4" s="11"/>
      <c r="E4" s="11"/>
      <c r="F4" s="11"/>
      <c r="G4" s="12"/>
      <c r="I4" s="16" t="s">
        <v>1</v>
      </c>
      <c r="K4" t="s">
        <v>31</v>
      </c>
    </row>
    <row r="5" spans="1:42" x14ac:dyDescent="0.3">
      <c r="I5" s="4">
        <v>10501</v>
      </c>
      <c r="K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AN7">
        <v>10501</v>
      </c>
      <c r="AO7" s="1">
        <v>40688</v>
      </c>
      <c r="AP7" t="s">
        <v>8</v>
      </c>
    </row>
    <row r="8" spans="1:42" x14ac:dyDescent="0.3">
      <c r="A8" s="4">
        <v>10501</v>
      </c>
      <c r="B8" s="5">
        <v>40688</v>
      </c>
      <c r="C8" s="4" t="s">
        <v>8</v>
      </c>
      <c r="D8" s="4" t="s">
        <v>12</v>
      </c>
      <c r="E8" s="6">
        <v>32</v>
      </c>
      <c r="F8" s="4">
        <v>21</v>
      </c>
      <c r="G8" s="6">
        <v>672</v>
      </c>
      <c r="AN8">
        <v>10502</v>
      </c>
      <c r="AO8" s="1">
        <v>40690</v>
      </c>
      <c r="AP8" t="s">
        <v>8</v>
      </c>
    </row>
    <row r="9" spans="1:42" x14ac:dyDescent="0.3">
      <c r="A9" s="4">
        <v>10502</v>
      </c>
      <c r="B9" s="5">
        <v>40690</v>
      </c>
      <c r="C9" s="4" t="s">
        <v>8</v>
      </c>
      <c r="D9" s="4" t="s">
        <v>11</v>
      </c>
      <c r="E9" s="6">
        <v>25</v>
      </c>
      <c r="F9" s="4">
        <v>25</v>
      </c>
      <c r="G9" s="6">
        <v>625</v>
      </c>
      <c r="AN9">
        <v>10503</v>
      </c>
      <c r="AO9" s="1">
        <v>40691</v>
      </c>
      <c r="AP9" t="s">
        <v>9</v>
      </c>
    </row>
    <row r="10" spans="1:42" x14ac:dyDescent="0.3">
      <c r="A10" s="4">
        <v>10505</v>
      </c>
      <c r="B10" s="5">
        <v>40691</v>
      </c>
      <c r="C10" s="4" t="s">
        <v>7</v>
      </c>
      <c r="D10" s="4" t="s">
        <v>12</v>
      </c>
      <c r="E10" s="6">
        <v>32</v>
      </c>
      <c r="F10" s="4">
        <v>17</v>
      </c>
      <c r="G10" s="6">
        <v>544</v>
      </c>
      <c r="AN10">
        <v>10504</v>
      </c>
      <c r="AO10" s="1">
        <v>40691</v>
      </c>
      <c r="AP10" t="s">
        <v>8</v>
      </c>
    </row>
    <row r="11" spans="1:42" x14ac:dyDescent="0.3">
      <c r="A11" s="4">
        <v>10503</v>
      </c>
      <c r="B11" s="5">
        <v>40691</v>
      </c>
      <c r="C11" s="4" t="s">
        <v>9</v>
      </c>
      <c r="D11" s="4" t="s">
        <v>13</v>
      </c>
      <c r="E11" s="6">
        <v>30</v>
      </c>
      <c r="F11" s="4">
        <v>18</v>
      </c>
      <c r="G11" s="6">
        <v>540</v>
      </c>
      <c r="AN11">
        <v>10505</v>
      </c>
      <c r="AO11" s="1">
        <v>40691</v>
      </c>
      <c r="AP11" t="s">
        <v>7</v>
      </c>
    </row>
    <row r="12" spans="1:42" x14ac:dyDescent="0.3">
      <c r="A12" s="4">
        <v>10503</v>
      </c>
      <c r="B12" s="5">
        <v>40691</v>
      </c>
      <c r="C12" s="4" t="s">
        <v>9</v>
      </c>
      <c r="D12" s="4" t="s">
        <v>11</v>
      </c>
      <c r="E12" s="6">
        <v>25</v>
      </c>
      <c r="F12" s="4">
        <v>21</v>
      </c>
      <c r="G12" s="6">
        <v>525</v>
      </c>
    </row>
    <row r="13" spans="1:42" x14ac:dyDescent="0.3">
      <c r="A13" s="4">
        <v>10505</v>
      </c>
      <c r="B13" s="5">
        <v>40691</v>
      </c>
      <c r="C13" s="4" t="s">
        <v>7</v>
      </c>
      <c r="D13" s="4" t="s">
        <v>10</v>
      </c>
      <c r="E13" s="6">
        <v>23</v>
      </c>
      <c r="F13" s="4">
        <v>21</v>
      </c>
      <c r="G13" s="6">
        <v>483</v>
      </c>
      <c r="AO13" t="s">
        <v>10</v>
      </c>
      <c r="AP13" s="2">
        <v>23</v>
      </c>
    </row>
    <row r="14" spans="1:42" x14ac:dyDescent="0.3">
      <c r="A14" s="4">
        <v>10505</v>
      </c>
      <c r="B14" s="5">
        <v>40691</v>
      </c>
      <c r="C14" s="4" t="s">
        <v>7</v>
      </c>
      <c r="D14" s="4" t="s">
        <v>14</v>
      </c>
      <c r="E14" s="6">
        <v>22</v>
      </c>
      <c r="F14" s="4">
        <v>18</v>
      </c>
      <c r="G14" s="6">
        <v>396</v>
      </c>
      <c r="AO14" t="s">
        <v>11</v>
      </c>
      <c r="AP14" s="2">
        <v>25</v>
      </c>
    </row>
    <row r="15" spans="1:42" x14ac:dyDescent="0.3">
      <c r="A15" s="4">
        <v>10504</v>
      </c>
      <c r="B15" s="5">
        <v>40691</v>
      </c>
      <c r="C15" s="4" t="s">
        <v>8</v>
      </c>
      <c r="D15" s="4" t="s">
        <v>10</v>
      </c>
      <c r="E15" s="6">
        <v>23</v>
      </c>
      <c r="F15" s="4">
        <v>17</v>
      </c>
      <c r="G15" s="6">
        <v>391</v>
      </c>
      <c r="AO15" t="s">
        <v>12</v>
      </c>
      <c r="AP15" s="2">
        <v>32</v>
      </c>
    </row>
    <row r="16" spans="1:42" x14ac:dyDescent="0.3">
      <c r="A16" s="4">
        <v>10505</v>
      </c>
      <c r="B16" s="5">
        <v>40691</v>
      </c>
      <c r="C16" s="4" t="s">
        <v>7</v>
      </c>
      <c r="D16" s="4" t="s">
        <v>13</v>
      </c>
      <c r="E16" s="6">
        <v>30</v>
      </c>
      <c r="F16" s="4">
        <v>12</v>
      </c>
      <c r="G16" s="6">
        <v>360</v>
      </c>
      <c r="AO16" t="s">
        <v>13</v>
      </c>
      <c r="AP16" s="2">
        <v>30</v>
      </c>
    </row>
    <row r="17" spans="1:42" x14ac:dyDescent="0.3">
      <c r="A17" s="4">
        <v>10503</v>
      </c>
      <c r="B17" s="5">
        <v>40691</v>
      </c>
      <c r="C17" s="4" t="s">
        <v>9</v>
      </c>
      <c r="D17" s="4" t="s">
        <v>14</v>
      </c>
      <c r="E17" s="6">
        <v>22</v>
      </c>
      <c r="F17" s="4">
        <v>16</v>
      </c>
      <c r="G17" s="6">
        <v>352</v>
      </c>
      <c r="AO17" t="s">
        <v>14</v>
      </c>
      <c r="AP17" s="2">
        <v>22</v>
      </c>
    </row>
    <row r="18" spans="1:42" x14ac:dyDescent="0.3">
      <c r="A18" s="4">
        <v>10501</v>
      </c>
      <c r="B18" s="5">
        <v>40688</v>
      </c>
      <c r="C18" s="4" t="s">
        <v>8</v>
      </c>
      <c r="D18" s="4" t="s">
        <v>11</v>
      </c>
      <c r="E18" s="6">
        <v>25</v>
      </c>
      <c r="F18" s="4">
        <v>11</v>
      </c>
      <c r="G18" s="6">
        <v>275</v>
      </c>
    </row>
    <row r="19" spans="1:42" x14ac:dyDescent="0.3">
      <c r="A19" s="4">
        <v>10501</v>
      </c>
      <c r="B19" s="5">
        <v>40688</v>
      </c>
      <c r="C19" s="4" t="s">
        <v>8</v>
      </c>
      <c r="D19" s="4" t="s">
        <v>13</v>
      </c>
      <c r="E19" s="6">
        <v>30</v>
      </c>
      <c r="F19" s="4">
        <v>9</v>
      </c>
      <c r="G19" s="6">
        <v>270</v>
      </c>
    </row>
    <row r="20" spans="1:42" x14ac:dyDescent="0.3">
      <c r="A20" s="4">
        <v>10504</v>
      </c>
      <c r="B20" s="5">
        <v>40691</v>
      </c>
      <c r="C20" s="4" t="s">
        <v>8</v>
      </c>
      <c r="D20" s="4" t="s">
        <v>12</v>
      </c>
      <c r="E20" s="6">
        <v>32</v>
      </c>
      <c r="F20" s="4">
        <v>8</v>
      </c>
      <c r="G20" s="6">
        <v>256</v>
      </c>
    </row>
    <row r="21" spans="1:42" x14ac:dyDescent="0.3">
      <c r="A21" s="4">
        <v>10505</v>
      </c>
      <c r="B21" s="5">
        <v>40691</v>
      </c>
      <c r="C21" s="4" t="s">
        <v>7</v>
      </c>
      <c r="D21" s="4" t="s">
        <v>11</v>
      </c>
      <c r="E21" s="6">
        <v>25</v>
      </c>
      <c r="F21" s="4">
        <v>8</v>
      </c>
      <c r="G21" s="6">
        <v>200</v>
      </c>
    </row>
    <row r="22" spans="1:42" x14ac:dyDescent="0.3">
      <c r="A22" s="4">
        <v>10501</v>
      </c>
      <c r="B22" s="5">
        <v>40688</v>
      </c>
      <c r="C22" s="4" t="s">
        <v>8</v>
      </c>
      <c r="D22" s="4" t="s">
        <v>14</v>
      </c>
      <c r="E22" s="6">
        <v>22</v>
      </c>
      <c r="F22" s="4">
        <v>7</v>
      </c>
      <c r="G22" s="6">
        <v>154</v>
      </c>
    </row>
    <row r="23" spans="1:42" x14ac:dyDescent="0.3">
      <c r="A23" s="4">
        <v>10502</v>
      </c>
      <c r="B23" s="5">
        <v>40690</v>
      </c>
      <c r="C23" s="4" t="s">
        <v>8</v>
      </c>
      <c r="D23" s="4" t="s">
        <v>13</v>
      </c>
      <c r="E23" s="6">
        <v>30</v>
      </c>
      <c r="F23" s="4">
        <v>5</v>
      </c>
      <c r="G23" s="6">
        <v>150</v>
      </c>
    </row>
    <row r="24" spans="1:42" x14ac:dyDescent="0.3">
      <c r="A24" s="4">
        <v>10503</v>
      </c>
      <c r="B24" s="5">
        <v>40691</v>
      </c>
      <c r="C24" s="4" t="s">
        <v>9</v>
      </c>
      <c r="D24" s="4" t="s">
        <v>12</v>
      </c>
      <c r="E24" s="6">
        <v>32</v>
      </c>
      <c r="F24" s="4">
        <v>4</v>
      </c>
      <c r="G24" s="6">
        <v>128</v>
      </c>
    </row>
  </sheetData>
  <sortState xmlns:xlrd2="http://schemas.microsoft.com/office/spreadsheetml/2017/richdata2" ref="A7:G24">
    <sortCondition descending="1" ref="G7"/>
  </sortState>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00FF"/>
  </sheetPr>
  <dimension ref="A1:AP22"/>
  <sheetViews>
    <sheetView zoomScale="85" zoomScaleNormal="85" workbookViewId="0">
      <selection activeCell="L7" sqref="L7"/>
    </sheetView>
  </sheetViews>
  <sheetFormatPr defaultRowHeight="14.4" x14ac:dyDescent="0.3"/>
  <cols>
    <col min="1" max="1" width="9.5546875" bestFit="1" customWidth="1"/>
    <col min="2" max="2" width="10.5546875" bestFit="1" customWidth="1"/>
    <col min="10" max="10" width="9.5546875" bestFit="1" customWidth="1"/>
    <col min="41" max="41" width="9.5546875" bestFit="1" customWidth="1"/>
  </cols>
  <sheetData>
    <row r="1" spans="1:42" x14ac:dyDescent="0.3">
      <c r="A1" s="13" t="s">
        <v>81</v>
      </c>
      <c r="B1" s="14"/>
      <c r="C1" s="14"/>
      <c r="D1" s="14"/>
      <c r="E1" s="14"/>
      <c r="F1" s="14"/>
      <c r="G1" s="15"/>
    </row>
    <row r="2" spans="1:42" ht="43.2" x14ac:dyDescent="0.3">
      <c r="A2" s="10" t="s">
        <v>26</v>
      </c>
      <c r="B2" s="11"/>
      <c r="C2" s="11"/>
      <c r="D2" s="11"/>
      <c r="E2" s="11"/>
      <c r="F2" s="11"/>
      <c r="G2" s="12"/>
    </row>
    <row r="4" spans="1:42" x14ac:dyDescent="0.3">
      <c r="A4" s="3" t="s">
        <v>1</v>
      </c>
      <c r="B4" s="3" t="s">
        <v>0</v>
      </c>
      <c r="C4" s="3" t="s">
        <v>3</v>
      </c>
      <c r="D4" s="3" t="s">
        <v>2</v>
      </c>
      <c r="E4" s="3" t="s">
        <v>4</v>
      </c>
      <c r="F4" s="3" t="s">
        <v>5</v>
      </c>
      <c r="G4" s="3" t="s">
        <v>6</v>
      </c>
      <c r="I4" s="3" t="s">
        <v>82</v>
      </c>
      <c r="AN4">
        <v>10500</v>
      </c>
      <c r="AO4" s="1">
        <v>40688</v>
      </c>
      <c r="AP4" t="s">
        <v>7</v>
      </c>
    </row>
    <row r="5" spans="1:42" x14ac:dyDescent="0.3">
      <c r="A5" s="4">
        <v>10500</v>
      </c>
      <c r="B5" s="5">
        <v>40688</v>
      </c>
      <c r="C5" s="4" t="s">
        <v>7</v>
      </c>
      <c r="D5" s="4" t="s">
        <v>13</v>
      </c>
      <c r="E5" s="6">
        <v>30</v>
      </c>
      <c r="F5" s="4">
        <v>25</v>
      </c>
      <c r="G5" s="6">
        <v>750</v>
      </c>
      <c r="I5" s="18">
        <f>AVERAGE(G5:G22)</f>
        <v>392.83333333333331</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0000"/>
  </sheetPr>
  <dimension ref="A1:AP22"/>
  <sheetViews>
    <sheetView workbookViewId="0">
      <selection activeCell="J4" sqref="J4"/>
    </sheetView>
  </sheetViews>
  <sheetFormatPr defaultRowHeight="14.4" x14ac:dyDescent="0.3"/>
  <cols>
    <col min="1" max="1" width="9.5546875" bestFit="1" customWidth="1"/>
    <col min="2" max="2" width="10.33203125" bestFit="1" customWidth="1"/>
    <col min="10" max="10" width="9.5546875" bestFit="1" customWidth="1"/>
    <col min="41" max="41" width="9.5546875" bestFit="1" customWidth="1"/>
  </cols>
  <sheetData>
    <row r="1" spans="1:42" x14ac:dyDescent="0.3">
      <c r="A1" s="13" t="s">
        <v>81</v>
      </c>
      <c r="B1" s="14"/>
      <c r="C1" s="14"/>
      <c r="D1" s="14"/>
      <c r="E1" s="14"/>
      <c r="F1" s="14"/>
      <c r="G1" s="15"/>
    </row>
    <row r="2" spans="1:42" ht="43.2" x14ac:dyDescent="0.3">
      <c r="A2" s="10" t="s">
        <v>26</v>
      </c>
      <c r="B2" s="11"/>
      <c r="C2" s="11"/>
      <c r="D2" s="11"/>
      <c r="E2" s="11"/>
      <c r="F2" s="11"/>
      <c r="G2" s="12"/>
    </row>
    <row r="4" spans="1:42" x14ac:dyDescent="0.3">
      <c r="A4" s="3" t="s">
        <v>1</v>
      </c>
      <c r="B4" s="3" t="s">
        <v>0</v>
      </c>
      <c r="C4" s="3" t="s">
        <v>3</v>
      </c>
      <c r="D4" s="3" t="s">
        <v>2</v>
      </c>
      <c r="E4" s="3" t="s">
        <v>4</v>
      </c>
      <c r="F4" s="3" t="s">
        <v>5</v>
      </c>
      <c r="G4" s="3" t="s">
        <v>6</v>
      </c>
      <c r="I4" s="3" t="s">
        <v>82</v>
      </c>
      <c r="AN4">
        <v>10500</v>
      </c>
      <c r="AO4" s="1">
        <v>40688</v>
      </c>
      <c r="AP4" t="s">
        <v>7</v>
      </c>
    </row>
    <row r="5" spans="1:42" x14ac:dyDescent="0.3">
      <c r="A5" s="4">
        <v>10500</v>
      </c>
      <c r="B5" s="5">
        <v>40688</v>
      </c>
      <c r="C5" s="4" t="s">
        <v>7</v>
      </c>
      <c r="D5" s="4" t="s">
        <v>13</v>
      </c>
      <c r="E5" s="6">
        <v>30</v>
      </c>
      <c r="F5" s="4">
        <v>25</v>
      </c>
      <c r="G5" s="6">
        <v>750</v>
      </c>
      <c r="I5" s="18">
        <f>AVERAGE(G5:G22)</f>
        <v>392.83333333333331</v>
      </c>
      <c r="AN5">
        <v>10501</v>
      </c>
      <c r="AO5" s="1">
        <v>40688</v>
      </c>
      <c r="AP5" t="s">
        <v>8</v>
      </c>
    </row>
    <row r="6" spans="1:42" x14ac:dyDescent="0.3">
      <c r="A6" s="4">
        <v>10501</v>
      </c>
      <c r="B6" s="5">
        <v>40688</v>
      </c>
      <c r="C6" s="4" t="s">
        <v>8</v>
      </c>
      <c r="D6" s="4" t="s">
        <v>13</v>
      </c>
      <c r="E6" s="6">
        <v>30</v>
      </c>
      <c r="F6" s="4">
        <v>9</v>
      </c>
      <c r="G6" s="6">
        <v>270</v>
      </c>
      <c r="AN6">
        <v>10502</v>
      </c>
      <c r="AO6" s="1">
        <v>40690</v>
      </c>
      <c r="AP6" t="s">
        <v>8</v>
      </c>
    </row>
    <row r="7" spans="1:42" x14ac:dyDescent="0.3">
      <c r="A7" s="4">
        <v>10501</v>
      </c>
      <c r="B7" s="5">
        <v>40688</v>
      </c>
      <c r="C7" s="4" t="s">
        <v>8</v>
      </c>
      <c r="D7" s="4" t="s">
        <v>12</v>
      </c>
      <c r="E7" s="6">
        <v>32</v>
      </c>
      <c r="F7" s="4">
        <v>21</v>
      </c>
      <c r="G7" s="6">
        <v>672</v>
      </c>
      <c r="AN7">
        <v>10503</v>
      </c>
      <c r="AO7" s="1">
        <v>40691</v>
      </c>
      <c r="AP7" t="s">
        <v>9</v>
      </c>
    </row>
    <row r="8" spans="1:42" x14ac:dyDescent="0.3">
      <c r="A8" s="4">
        <v>10501</v>
      </c>
      <c r="B8" s="5">
        <v>40688</v>
      </c>
      <c r="C8" s="4" t="s">
        <v>8</v>
      </c>
      <c r="D8" s="4" t="s">
        <v>14</v>
      </c>
      <c r="E8" s="6">
        <v>22</v>
      </c>
      <c r="F8" s="4">
        <v>7</v>
      </c>
      <c r="G8" s="6">
        <v>154</v>
      </c>
      <c r="AN8">
        <v>10504</v>
      </c>
      <c r="AO8" s="1">
        <v>40691</v>
      </c>
      <c r="AP8" t="s">
        <v>8</v>
      </c>
    </row>
    <row r="9" spans="1:42" x14ac:dyDescent="0.3">
      <c r="A9" s="4">
        <v>10501</v>
      </c>
      <c r="B9" s="5">
        <v>40688</v>
      </c>
      <c r="C9" s="4" t="s">
        <v>8</v>
      </c>
      <c r="D9" s="4" t="s">
        <v>11</v>
      </c>
      <c r="E9" s="6">
        <v>25</v>
      </c>
      <c r="F9" s="4">
        <v>11</v>
      </c>
      <c r="G9" s="6">
        <v>275</v>
      </c>
      <c r="AN9">
        <v>10505</v>
      </c>
      <c r="AO9" s="1">
        <v>40691</v>
      </c>
      <c r="AP9" t="s">
        <v>7</v>
      </c>
    </row>
    <row r="10" spans="1:42" x14ac:dyDescent="0.3">
      <c r="A10" s="4">
        <v>10502</v>
      </c>
      <c r="B10" s="5">
        <v>40690</v>
      </c>
      <c r="C10" s="4" t="s">
        <v>8</v>
      </c>
      <c r="D10" s="4" t="s">
        <v>13</v>
      </c>
      <c r="E10" s="6">
        <v>30</v>
      </c>
      <c r="F10" s="4">
        <v>5</v>
      </c>
      <c r="G10" s="6">
        <v>150</v>
      </c>
    </row>
    <row r="11" spans="1:42" x14ac:dyDescent="0.3">
      <c r="A11" s="4">
        <v>10502</v>
      </c>
      <c r="B11" s="5">
        <v>40690</v>
      </c>
      <c r="C11" s="4" t="s">
        <v>8</v>
      </c>
      <c r="D11" s="4" t="s">
        <v>11</v>
      </c>
      <c r="E11" s="6">
        <v>25</v>
      </c>
      <c r="F11" s="4">
        <v>25</v>
      </c>
      <c r="G11" s="6">
        <v>625</v>
      </c>
      <c r="AO11" t="s">
        <v>10</v>
      </c>
      <c r="AP11" s="2">
        <v>23</v>
      </c>
    </row>
    <row r="12" spans="1:42" x14ac:dyDescent="0.3">
      <c r="A12" s="4">
        <v>10503</v>
      </c>
      <c r="B12" s="5">
        <v>40691</v>
      </c>
      <c r="C12" s="4" t="s">
        <v>9</v>
      </c>
      <c r="D12" s="4" t="s">
        <v>11</v>
      </c>
      <c r="E12" s="6">
        <v>25</v>
      </c>
      <c r="F12" s="4">
        <v>21</v>
      </c>
      <c r="G12" s="6">
        <v>525</v>
      </c>
      <c r="AO12" t="s">
        <v>11</v>
      </c>
      <c r="AP12" s="2">
        <v>25</v>
      </c>
    </row>
    <row r="13" spans="1:42" x14ac:dyDescent="0.3">
      <c r="A13" s="4">
        <v>10503</v>
      </c>
      <c r="B13" s="5">
        <v>40691</v>
      </c>
      <c r="C13" s="4" t="s">
        <v>9</v>
      </c>
      <c r="D13" s="4" t="s">
        <v>14</v>
      </c>
      <c r="E13" s="6">
        <v>22</v>
      </c>
      <c r="F13" s="4">
        <v>16</v>
      </c>
      <c r="G13" s="6">
        <v>352</v>
      </c>
      <c r="AO13" t="s">
        <v>12</v>
      </c>
      <c r="AP13" s="2">
        <v>32</v>
      </c>
    </row>
    <row r="14" spans="1:42" x14ac:dyDescent="0.3">
      <c r="A14" s="4">
        <v>10503</v>
      </c>
      <c r="B14" s="5">
        <v>40691</v>
      </c>
      <c r="C14" s="4" t="s">
        <v>9</v>
      </c>
      <c r="D14" s="4" t="s">
        <v>12</v>
      </c>
      <c r="E14" s="6">
        <v>32</v>
      </c>
      <c r="F14" s="4">
        <v>4</v>
      </c>
      <c r="G14" s="6">
        <v>128</v>
      </c>
      <c r="AO14" t="s">
        <v>13</v>
      </c>
      <c r="AP14" s="2">
        <v>30</v>
      </c>
    </row>
    <row r="15" spans="1:42" x14ac:dyDescent="0.3">
      <c r="A15" s="4">
        <v>10503</v>
      </c>
      <c r="B15" s="5">
        <v>40691</v>
      </c>
      <c r="C15" s="4" t="s">
        <v>9</v>
      </c>
      <c r="D15" s="4" t="s">
        <v>13</v>
      </c>
      <c r="E15" s="6">
        <v>30</v>
      </c>
      <c r="F15" s="4">
        <v>18</v>
      </c>
      <c r="G15" s="6">
        <v>540</v>
      </c>
      <c r="AO15" t="s">
        <v>14</v>
      </c>
      <c r="AP15" s="2">
        <v>22</v>
      </c>
    </row>
    <row r="16" spans="1:42" x14ac:dyDescent="0.3">
      <c r="A16" s="4">
        <v>10504</v>
      </c>
      <c r="B16" s="5">
        <v>40691</v>
      </c>
      <c r="C16" s="4" t="s">
        <v>8</v>
      </c>
      <c r="D16" s="4" t="s">
        <v>10</v>
      </c>
      <c r="E16" s="6">
        <v>23</v>
      </c>
      <c r="F16" s="4">
        <v>17</v>
      </c>
      <c r="G16" s="6">
        <v>391</v>
      </c>
    </row>
    <row r="17" spans="1:7" x14ac:dyDescent="0.3">
      <c r="A17" s="4">
        <v>10504</v>
      </c>
      <c r="B17" s="5">
        <v>40691</v>
      </c>
      <c r="C17" s="4" t="s">
        <v>8</v>
      </c>
      <c r="D17" s="4" t="s">
        <v>12</v>
      </c>
      <c r="E17" s="6">
        <v>32</v>
      </c>
      <c r="F17" s="4">
        <v>8</v>
      </c>
      <c r="G17" s="6">
        <v>256</v>
      </c>
    </row>
    <row r="18" spans="1:7" x14ac:dyDescent="0.3">
      <c r="A18" s="4">
        <v>10505</v>
      </c>
      <c r="B18" s="5">
        <v>40691</v>
      </c>
      <c r="C18" s="4" t="s">
        <v>7</v>
      </c>
      <c r="D18" s="4" t="s">
        <v>10</v>
      </c>
      <c r="E18" s="6">
        <v>23</v>
      </c>
      <c r="F18" s="4">
        <v>21</v>
      </c>
      <c r="G18" s="6">
        <v>483</v>
      </c>
    </row>
    <row r="19" spans="1:7" x14ac:dyDescent="0.3">
      <c r="A19" s="4">
        <v>10505</v>
      </c>
      <c r="B19" s="5">
        <v>40691</v>
      </c>
      <c r="C19" s="4" t="s">
        <v>7</v>
      </c>
      <c r="D19" s="4" t="s">
        <v>11</v>
      </c>
      <c r="E19" s="6">
        <v>25</v>
      </c>
      <c r="F19" s="4">
        <v>8</v>
      </c>
      <c r="G19" s="6">
        <v>200</v>
      </c>
    </row>
    <row r="20" spans="1:7" x14ac:dyDescent="0.3">
      <c r="A20" s="4">
        <v>10505</v>
      </c>
      <c r="B20" s="5">
        <v>40691</v>
      </c>
      <c r="C20" s="4" t="s">
        <v>7</v>
      </c>
      <c r="D20" s="4" t="s">
        <v>12</v>
      </c>
      <c r="E20" s="6">
        <v>32</v>
      </c>
      <c r="F20" s="4">
        <v>17</v>
      </c>
      <c r="G20" s="6">
        <v>544</v>
      </c>
    </row>
    <row r="21" spans="1:7" x14ac:dyDescent="0.3">
      <c r="A21" s="4">
        <v>10505</v>
      </c>
      <c r="B21" s="5">
        <v>40691</v>
      </c>
      <c r="C21" s="4" t="s">
        <v>7</v>
      </c>
      <c r="D21" s="4" t="s">
        <v>13</v>
      </c>
      <c r="E21" s="6">
        <v>30</v>
      </c>
      <c r="F21" s="4">
        <v>12</v>
      </c>
      <c r="G21" s="6">
        <v>360</v>
      </c>
    </row>
    <row r="22" spans="1:7" x14ac:dyDescent="0.3">
      <c r="A22" s="4">
        <v>10505</v>
      </c>
      <c r="B22" s="5">
        <v>40691</v>
      </c>
      <c r="C22" s="4" t="s">
        <v>7</v>
      </c>
      <c r="D22" s="4" t="s">
        <v>14</v>
      </c>
      <c r="E22" s="6">
        <v>22</v>
      </c>
      <c r="F22" s="4">
        <v>18</v>
      </c>
      <c r="G22" s="6">
        <v>396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00FF"/>
  </sheetPr>
  <dimension ref="A1:P101"/>
  <sheetViews>
    <sheetView zoomScaleNormal="100" workbookViewId="0">
      <selection activeCell="P12" sqref="P12"/>
    </sheetView>
  </sheetViews>
  <sheetFormatPr defaultRowHeight="14.4" x14ac:dyDescent="0.3"/>
  <cols>
    <col min="10" max="10" width="10.88671875" customWidth="1"/>
    <col min="15" max="15" width="25.33203125" bestFit="1" customWidth="1"/>
    <col min="16" max="16" width="41.109375" customWidth="1"/>
  </cols>
  <sheetData>
    <row r="1" spans="1:16" x14ac:dyDescent="0.3">
      <c r="A1" s="4"/>
      <c r="B1" s="4"/>
      <c r="C1" s="4"/>
      <c r="D1" s="4"/>
      <c r="E1" s="4"/>
      <c r="F1" s="4"/>
      <c r="G1" s="4"/>
      <c r="H1" s="4"/>
      <c r="J1" t="s">
        <v>163</v>
      </c>
    </row>
    <row r="2" spans="1:16" x14ac:dyDescent="0.3">
      <c r="A2" s="4"/>
      <c r="B2" s="4"/>
      <c r="C2" s="4"/>
      <c r="D2" s="4"/>
      <c r="E2" s="4"/>
      <c r="F2" s="4"/>
      <c r="G2" s="4"/>
      <c r="H2" s="4"/>
    </row>
    <row r="3" spans="1:16" ht="21" x14ac:dyDescent="0.4">
      <c r="A3" s="4"/>
      <c r="B3" s="4"/>
      <c r="C3" s="4"/>
      <c r="D3" s="4"/>
      <c r="E3" s="4"/>
      <c r="F3" s="4"/>
      <c r="G3" s="4"/>
      <c r="H3" s="4"/>
      <c r="J3" t="str">
        <f>ROW()&amp;"/2 = "&amp;INT(ROW()/2)&amp;" R "&amp;MOD(ROW(),2)</f>
        <v>3/2 = 1 R 1</v>
      </c>
      <c r="O3" s="41" t="s">
        <v>185</v>
      </c>
      <c r="P3" s="41" t="s">
        <v>187</v>
      </c>
    </row>
    <row r="4" spans="1:16" ht="21" x14ac:dyDescent="0.4">
      <c r="A4" s="4"/>
      <c r="B4" s="4"/>
      <c r="C4" s="4"/>
      <c r="D4" s="4"/>
      <c r="E4" s="4"/>
      <c r="F4" s="4"/>
      <c r="G4" s="4"/>
      <c r="H4" s="4"/>
      <c r="J4" t="str">
        <f t="shared" ref="J4:J9" si="0">ROW()&amp;"/2 = "&amp;INT(ROW()/2)&amp;" R "&amp;MOD(ROW(),2)</f>
        <v>4/2 = 2 R 0</v>
      </c>
      <c r="O4" s="41" t="s">
        <v>186</v>
      </c>
      <c r="P4" s="41" t="s">
        <v>188</v>
      </c>
    </row>
    <row r="5" spans="1:16" x14ac:dyDescent="0.3">
      <c r="A5" s="4"/>
      <c r="B5" s="4"/>
      <c r="C5" s="4"/>
      <c r="D5" s="4"/>
      <c r="E5" s="4"/>
      <c r="F5" s="4"/>
      <c r="G5" s="4"/>
      <c r="H5" s="4"/>
      <c r="J5" t="str">
        <f t="shared" si="0"/>
        <v>5/2 = 2 R 1</v>
      </c>
    </row>
    <row r="6" spans="1:16" x14ac:dyDescent="0.3">
      <c r="A6" s="4"/>
      <c r="B6" s="4"/>
      <c r="C6" s="4"/>
      <c r="D6" s="4"/>
      <c r="E6" s="4"/>
      <c r="F6" s="4"/>
      <c r="G6" s="4"/>
      <c r="H6" s="4"/>
      <c r="J6" t="str">
        <f t="shared" si="0"/>
        <v>6/2 = 3 R 0</v>
      </c>
      <c r="N6">
        <f>ROW()</f>
        <v>6</v>
      </c>
    </row>
    <row r="7" spans="1:16" x14ac:dyDescent="0.3">
      <c r="A7" s="4"/>
      <c r="B7" s="4"/>
      <c r="C7" s="4"/>
      <c r="D7" s="4"/>
      <c r="E7" s="4"/>
      <c r="F7" s="4"/>
      <c r="G7" s="4"/>
      <c r="H7" s="4"/>
      <c r="J7" t="str">
        <f t="shared" si="0"/>
        <v>7/2 = 3 R 1</v>
      </c>
      <c r="N7">
        <f>ROW()</f>
        <v>7</v>
      </c>
    </row>
    <row r="8" spans="1:16" x14ac:dyDescent="0.3">
      <c r="A8" s="4"/>
      <c r="B8" s="4"/>
      <c r="C8" s="4"/>
      <c r="D8" s="4"/>
      <c r="E8" s="4"/>
      <c r="F8" s="4"/>
      <c r="G8" s="4"/>
      <c r="H8" s="4"/>
      <c r="J8" t="str">
        <f t="shared" si="0"/>
        <v>8/2 = 4 R 0</v>
      </c>
      <c r="N8">
        <f>ROW()</f>
        <v>8</v>
      </c>
    </row>
    <row r="9" spans="1:16" x14ac:dyDescent="0.3">
      <c r="A9" s="4"/>
      <c r="B9" s="4"/>
      <c r="C9" s="4"/>
      <c r="D9" s="4"/>
      <c r="E9" s="4"/>
      <c r="F9" s="4"/>
      <c r="G9" s="4"/>
      <c r="H9" s="4"/>
      <c r="J9" t="str">
        <f t="shared" si="0"/>
        <v>9/2 = 4 R 1</v>
      </c>
    </row>
    <row r="10" spans="1:16" x14ac:dyDescent="0.3">
      <c r="A10" s="4"/>
      <c r="B10" s="4"/>
      <c r="C10" s="4"/>
      <c r="D10" s="4"/>
      <c r="E10" s="4"/>
      <c r="F10" s="4"/>
      <c r="G10" s="4"/>
      <c r="H10" s="4"/>
    </row>
    <row r="11" spans="1:16" x14ac:dyDescent="0.3">
      <c r="A11" s="4"/>
      <c r="B11" s="4"/>
      <c r="C11" s="4"/>
      <c r="D11" s="4"/>
      <c r="E11" s="4"/>
      <c r="F11" s="4"/>
      <c r="G11" s="4"/>
      <c r="H11" s="4"/>
      <c r="J11" t="s">
        <v>86</v>
      </c>
    </row>
    <row r="12" spans="1:16" x14ac:dyDescent="0.3">
      <c r="A12" s="4"/>
      <c r="B12" s="4"/>
      <c r="C12" s="4"/>
      <c r="D12" s="4"/>
      <c r="E12" s="4"/>
      <c r="F12" s="4"/>
      <c r="G12" s="4"/>
      <c r="H12" s="4"/>
      <c r="J12" t="s">
        <v>87</v>
      </c>
    </row>
    <row r="13" spans="1:16" x14ac:dyDescent="0.3">
      <c r="A13" s="4"/>
      <c r="B13" s="4"/>
      <c r="C13" s="4"/>
      <c r="D13" s="4"/>
      <c r="E13" s="4"/>
      <c r="F13" s="4"/>
      <c r="G13" s="4"/>
      <c r="H13" s="4"/>
    </row>
    <row r="14" spans="1:16" x14ac:dyDescent="0.3">
      <c r="A14" s="4"/>
      <c r="B14" s="4"/>
      <c r="C14" s="4"/>
      <c r="D14" s="4"/>
      <c r="E14" s="4"/>
      <c r="F14" s="4"/>
      <c r="G14" s="4"/>
      <c r="H14" s="4"/>
      <c r="J14" s="4"/>
      <c r="K14" s="4"/>
      <c r="L14" s="4"/>
      <c r="M14" s="4"/>
    </row>
    <row r="15" spans="1:16" x14ac:dyDescent="0.3">
      <c r="A15" s="4"/>
      <c r="B15" s="4"/>
      <c r="C15" s="4"/>
      <c r="D15" s="4"/>
      <c r="E15" s="4"/>
      <c r="F15" s="4"/>
      <c r="G15" s="4"/>
      <c r="H15" s="4"/>
      <c r="J15" s="4"/>
      <c r="K15" s="4"/>
      <c r="L15" s="4"/>
      <c r="M15" s="4"/>
    </row>
    <row r="16" spans="1:16" x14ac:dyDescent="0.3">
      <c r="A16" s="4"/>
      <c r="B16" s="4"/>
      <c r="C16" s="4"/>
      <c r="D16" s="4"/>
      <c r="E16" s="4"/>
      <c r="F16" s="4"/>
      <c r="G16" s="4"/>
      <c r="H16" s="4"/>
      <c r="J16" s="4"/>
      <c r="K16" s="4"/>
      <c r="L16" s="4"/>
      <c r="M16" s="4"/>
    </row>
    <row r="17" spans="1:13" x14ac:dyDescent="0.3">
      <c r="A17" s="4"/>
      <c r="B17" s="4"/>
      <c r="C17" s="4"/>
      <c r="D17" s="4"/>
      <c r="E17" s="4"/>
      <c r="F17" s="4"/>
      <c r="G17" s="4"/>
      <c r="H17" s="4"/>
      <c r="J17" s="4"/>
      <c r="K17" s="4"/>
      <c r="L17" s="4"/>
      <c r="M17" s="4"/>
    </row>
    <row r="18" spans="1:13" x14ac:dyDescent="0.3">
      <c r="A18" s="4"/>
      <c r="B18" s="4"/>
      <c r="C18" s="4"/>
      <c r="D18" s="4"/>
      <c r="E18" s="4"/>
      <c r="F18" s="4"/>
      <c r="G18" s="4"/>
      <c r="H18" s="4"/>
      <c r="J18" s="4"/>
      <c r="K18" s="4"/>
      <c r="L18" s="4"/>
      <c r="M18" s="4"/>
    </row>
    <row r="19" spans="1:13" x14ac:dyDescent="0.3">
      <c r="A19" s="4"/>
      <c r="B19" s="4"/>
      <c r="C19" s="4"/>
      <c r="D19" s="4"/>
      <c r="E19" s="4"/>
      <c r="F19" s="4"/>
      <c r="G19" s="4"/>
      <c r="H19" s="4"/>
    </row>
    <row r="20" spans="1:13" x14ac:dyDescent="0.3">
      <c r="A20" s="4"/>
      <c r="B20" s="4"/>
      <c r="C20" s="4"/>
      <c r="D20" s="4"/>
      <c r="E20" s="4"/>
      <c r="F20" s="4"/>
      <c r="G20" s="4"/>
      <c r="H20" s="4"/>
    </row>
    <row r="21" spans="1:13" x14ac:dyDescent="0.3">
      <c r="A21" s="4"/>
      <c r="B21" s="4"/>
      <c r="C21" s="4"/>
      <c r="D21" s="4"/>
      <c r="E21" s="4"/>
      <c r="F21" s="4"/>
      <c r="G21" s="4"/>
      <c r="H21" s="4"/>
    </row>
    <row r="22" spans="1:13" x14ac:dyDescent="0.3">
      <c r="A22" s="4"/>
      <c r="B22" s="4"/>
      <c r="C22" s="4"/>
      <c r="D22" s="4"/>
      <c r="E22" s="4"/>
      <c r="F22" s="4"/>
      <c r="G22" s="4"/>
      <c r="H22" s="4"/>
    </row>
    <row r="23" spans="1:13" x14ac:dyDescent="0.3">
      <c r="A23" s="4"/>
      <c r="B23" s="4"/>
      <c r="C23" s="4"/>
      <c r="D23" s="4"/>
      <c r="E23" s="4"/>
      <c r="F23" s="4"/>
      <c r="G23" s="4"/>
      <c r="H23" s="4"/>
    </row>
    <row r="24" spans="1:13" x14ac:dyDescent="0.3">
      <c r="A24" s="4"/>
      <c r="B24" s="4"/>
      <c r="C24" s="4"/>
      <c r="D24" s="4"/>
      <c r="E24" s="4"/>
      <c r="F24" s="4"/>
      <c r="G24" s="4"/>
      <c r="H24" s="4"/>
    </row>
    <row r="25" spans="1:13" x14ac:dyDescent="0.3">
      <c r="A25" s="4"/>
      <c r="B25" s="4"/>
      <c r="C25" s="4"/>
      <c r="D25" s="4"/>
      <c r="E25" s="4"/>
      <c r="F25" s="4"/>
      <c r="G25" s="4"/>
      <c r="H25" s="4"/>
    </row>
    <row r="26" spans="1:13" x14ac:dyDescent="0.3">
      <c r="A26" s="4"/>
      <c r="B26" s="4"/>
      <c r="C26" s="4"/>
      <c r="D26" s="4"/>
      <c r="E26" s="4"/>
      <c r="F26" s="4"/>
      <c r="G26" s="4"/>
      <c r="H26" s="4"/>
    </row>
    <row r="27" spans="1:13" x14ac:dyDescent="0.3">
      <c r="A27" s="4"/>
      <c r="B27" s="4"/>
      <c r="C27" s="4"/>
      <c r="D27" s="4"/>
      <c r="E27" s="4"/>
      <c r="F27" s="4"/>
      <c r="G27" s="4"/>
      <c r="H27" s="4"/>
    </row>
    <row r="28" spans="1:13" x14ac:dyDescent="0.3">
      <c r="A28" s="4"/>
      <c r="B28" s="4"/>
      <c r="C28" s="4"/>
      <c r="D28" s="4"/>
      <c r="E28" s="4"/>
      <c r="F28" s="4"/>
      <c r="G28" s="4"/>
      <c r="H28" s="4"/>
    </row>
    <row r="29" spans="1:13" x14ac:dyDescent="0.3">
      <c r="A29" s="4"/>
      <c r="B29" s="4"/>
      <c r="C29" s="4"/>
      <c r="D29" s="4"/>
      <c r="E29" s="4"/>
      <c r="F29" s="4"/>
      <c r="G29" s="4"/>
      <c r="H29" s="4"/>
    </row>
    <row r="30" spans="1:13" x14ac:dyDescent="0.3">
      <c r="A30" s="4"/>
      <c r="B30" s="4"/>
      <c r="C30" s="4"/>
      <c r="D30" s="4"/>
      <c r="E30" s="4"/>
      <c r="F30" s="4"/>
      <c r="G30" s="4"/>
      <c r="H30" s="4"/>
    </row>
    <row r="31" spans="1:13" x14ac:dyDescent="0.3">
      <c r="A31" s="4"/>
      <c r="B31" s="4"/>
      <c r="C31" s="4"/>
      <c r="D31" s="4"/>
      <c r="E31" s="4"/>
      <c r="F31" s="4"/>
      <c r="G31" s="4"/>
      <c r="H31" s="4"/>
    </row>
    <row r="32" spans="1:13"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row r="35" spans="1:8" x14ac:dyDescent="0.3">
      <c r="A35" s="4"/>
      <c r="B35" s="4"/>
      <c r="C35" s="4"/>
      <c r="D35" s="4"/>
      <c r="E35" s="4"/>
      <c r="F35" s="4"/>
      <c r="G35" s="4"/>
      <c r="H35" s="4"/>
    </row>
    <row r="36" spans="1:8" x14ac:dyDescent="0.3">
      <c r="A36" s="4"/>
      <c r="B36" s="4"/>
      <c r="C36" s="4"/>
      <c r="D36" s="4"/>
      <c r="E36" s="4"/>
      <c r="F36" s="4"/>
      <c r="G36" s="4"/>
      <c r="H36" s="4"/>
    </row>
    <row r="37" spans="1:8" x14ac:dyDescent="0.3">
      <c r="A37" s="4"/>
      <c r="B37" s="4"/>
      <c r="C37" s="4"/>
      <c r="D37" s="4"/>
      <c r="E37" s="4"/>
      <c r="F37" s="4"/>
      <c r="G37" s="4"/>
      <c r="H37" s="4"/>
    </row>
    <row r="38" spans="1:8" x14ac:dyDescent="0.3">
      <c r="A38" s="4"/>
      <c r="B38" s="4"/>
      <c r="C38" s="4"/>
      <c r="D38" s="4"/>
      <c r="E38" s="4"/>
      <c r="F38" s="4"/>
      <c r="G38" s="4"/>
      <c r="H38" s="4"/>
    </row>
    <row r="39" spans="1:8" x14ac:dyDescent="0.3">
      <c r="A39" s="4"/>
      <c r="B39" s="4"/>
      <c r="C39" s="4"/>
      <c r="D39" s="4"/>
      <c r="E39" s="4"/>
      <c r="F39" s="4"/>
      <c r="G39" s="4"/>
      <c r="H39" s="4"/>
    </row>
    <row r="40" spans="1:8" x14ac:dyDescent="0.3">
      <c r="A40" s="4"/>
      <c r="B40" s="4"/>
      <c r="C40" s="4"/>
      <c r="D40" s="4"/>
      <c r="E40" s="4"/>
      <c r="F40" s="4"/>
      <c r="G40" s="4"/>
      <c r="H40" s="4"/>
    </row>
    <row r="41" spans="1:8" x14ac:dyDescent="0.3">
      <c r="A41" s="4"/>
      <c r="B41" s="4"/>
      <c r="C41" s="4"/>
      <c r="D41" s="4"/>
      <c r="E41" s="4"/>
      <c r="F41" s="4"/>
      <c r="G41" s="4"/>
      <c r="H41" s="4"/>
    </row>
    <row r="42" spans="1:8" x14ac:dyDescent="0.3">
      <c r="A42" s="4"/>
      <c r="B42" s="4"/>
      <c r="C42" s="4"/>
      <c r="D42" s="4"/>
      <c r="E42" s="4"/>
      <c r="F42" s="4"/>
      <c r="G42" s="4"/>
      <c r="H42" s="4"/>
    </row>
    <row r="43" spans="1:8" x14ac:dyDescent="0.3">
      <c r="A43" s="4"/>
      <c r="B43" s="4"/>
      <c r="C43" s="4"/>
      <c r="D43" s="4"/>
      <c r="E43" s="4"/>
      <c r="F43" s="4"/>
      <c r="G43" s="4"/>
      <c r="H43" s="4"/>
    </row>
    <row r="44" spans="1:8" x14ac:dyDescent="0.3">
      <c r="A44" s="4"/>
      <c r="B44" s="4"/>
      <c r="C44" s="4"/>
      <c r="D44" s="4"/>
      <c r="E44" s="4"/>
      <c r="F44" s="4"/>
      <c r="G44" s="4"/>
      <c r="H44" s="4"/>
    </row>
    <row r="45" spans="1:8" x14ac:dyDescent="0.3">
      <c r="A45" s="4"/>
      <c r="B45" s="4"/>
      <c r="C45" s="4"/>
      <c r="D45" s="4"/>
      <c r="E45" s="4"/>
      <c r="F45" s="4"/>
      <c r="G45" s="4"/>
      <c r="H45" s="4"/>
    </row>
    <row r="46" spans="1:8" x14ac:dyDescent="0.3">
      <c r="A46" s="4"/>
      <c r="B46" s="4"/>
      <c r="C46" s="4"/>
      <c r="D46" s="4"/>
      <c r="E46" s="4"/>
      <c r="F46" s="4"/>
      <c r="G46" s="4"/>
      <c r="H46" s="4"/>
    </row>
    <row r="47" spans="1:8" x14ac:dyDescent="0.3">
      <c r="A47" s="4"/>
      <c r="B47" s="4"/>
      <c r="C47" s="4"/>
      <c r="D47" s="4"/>
      <c r="E47" s="4"/>
      <c r="F47" s="4"/>
      <c r="G47" s="4"/>
      <c r="H47" s="4"/>
    </row>
    <row r="48" spans="1:8" x14ac:dyDescent="0.3">
      <c r="A48" s="4"/>
      <c r="B48" s="4"/>
      <c r="C48" s="4"/>
      <c r="D48" s="4"/>
      <c r="E48" s="4"/>
      <c r="F48" s="4"/>
      <c r="G48" s="4"/>
      <c r="H48" s="4"/>
    </row>
    <row r="49" spans="1:8" x14ac:dyDescent="0.3">
      <c r="A49" s="4"/>
      <c r="B49" s="4"/>
      <c r="C49" s="4"/>
      <c r="D49" s="4"/>
      <c r="E49" s="4"/>
      <c r="F49" s="4"/>
      <c r="G49" s="4"/>
      <c r="H49" s="4"/>
    </row>
    <row r="50" spans="1:8" x14ac:dyDescent="0.3">
      <c r="A50" s="4"/>
      <c r="B50" s="4"/>
      <c r="C50" s="4"/>
      <c r="D50" s="4"/>
      <c r="E50" s="4"/>
      <c r="F50" s="4"/>
      <c r="G50" s="4"/>
      <c r="H50" s="4"/>
    </row>
    <row r="51" spans="1:8" x14ac:dyDescent="0.3">
      <c r="A51" s="4"/>
      <c r="B51" s="4"/>
      <c r="C51" s="4"/>
      <c r="D51" s="4"/>
      <c r="E51" s="4"/>
      <c r="F51" s="4"/>
      <c r="G51" s="4"/>
      <c r="H51" s="4"/>
    </row>
    <row r="52" spans="1:8" x14ac:dyDescent="0.3">
      <c r="A52" s="4"/>
      <c r="B52" s="4"/>
      <c r="C52" s="4"/>
      <c r="D52" s="4"/>
      <c r="E52" s="4"/>
      <c r="F52" s="4"/>
      <c r="G52" s="4"/>
      <c r="H52" s="4"/>
    </row>
    <row r="53" spans="1:8" x14ac:dyDescent="0.3">
      <c r="A53" s="4"/>
      <c r="B53" s="4"/>
      <c r="C53" s="4"/>
      <c r="D53" s="4"/>
      <c r="E53" s="4"/>
      <c r="F53" s="4"/>
      <c r="G53" s="4"/>
      <c r="H53" s="4"/>
    </row>
    <row r="54" spans="1:8" x14ac:dyDescent="0.3">
      <c r="A54" s="4"/>
      <c r="B54" s="4"/>
      <c r="C54" s="4"/>
      <c r="D54" s="4"/>
      <c r="E54" s="4"/>
      <c r="F54" s="4"/>
      <c r="G54" s="4"/>
      <c r="H54" s="4"/>
    </row>
    <row r="55" spans="1:8" x14ac:dyDescent="0.3">
      <c r="A55" s="4"/>
      <c r="B55" s="4"/>
      <c r="C55" s="4"/>
      <c r="D55" s="4"/>
      <c r="E55" s="4"/>
      <c r="F55" s="4"/>
      <c r="G55" s="4"/>
      <c r="H55" s="4"/>
    </row>
    <row r="56" spans="1:8" x14ac:dyDescent="0.3">
      <c r="A56" s="4"/>
      <c r="B56" s="4"/>
      <c r="C56" s="4"/>
      <c r="D56" s="4"/>
      <c r="E56" s="4"/>
      <c r="F56" s="4"/>
      <c r="G56" s="4"/>
      <c r="H56" s="4"/>
    </row>
    <row r="57" spans="1:8" x14ac:dyDescent="0.3">
      <c r="A57" s="4"/>
      <c r="B57" s="4"/>
      <c r="C57" s="4"/>
      <c r="D57" s="4"/>
      <c r="E57" s="4"/>
      <c r="F57" s="4"/>
      <c r="G57" s="4"/>
      <c r="H57" s="4"/>
    </row>
    <row r="58" spans="1:8" x14ac:dyDescent="0.3">
      <c r="A58" s="4"/>
      <c r="B58" s="4"/>
      <c r="C58" s="4"/>
      <c r="D58" s="4"/>
      <c r="E58" s="4"/>
      <c r="F58" s="4"/>
      <c r="G58" s="4"/>
      <c r="H58" s="4"/>
    </row>
    <row r="59" spans="1:8" x14ac:dyDescent="0.3">
      <c r="A59" s="4"/>
      <c r="B59" s="4"/>
      <c r="C59" s="4"/>
      <c r="D59" s="4"/>
      <c r="E59" s="4"/>
      <c r="F59" s="4"/>
      <c r="G59" s="4"/>
      <c r="H59" s="4"/>
    </row>
    <row r="60" spans="1:8" x14ac:dyDescent="0.3">
      <c r="A60" s="4"/>
      <c r="B60" s="4"/>
      <c r="C60" s="4"/>
      <c r="D60" s="4"/>
      <c r="E60" s="4"/>
      <c r="F60" s="4"/>
      <c r="G60" s="4"/>
      <c r="H60" s="4"/>
    </row>
    <row r="61" spans="1:8" x14ac:dyDescent="0.3">
      <c r="A61" s="4"/>
      <c r="B61" s="4"/>
      <c r="C61" s="4"/>
      <c r="D61" s="4"/>
      <c r="E61" s="4"/>
      <c r="F61" s="4"/>
      <c r="G61" s="4"/>
      <c r="H61" s="4"/>
    </row>
    <row r="62" spans="1:8" x14ac:dyDescent="0.3">
      <c r="A62" s="4"/>
      <c r="B62" s="4"/>
      <c r="C62" s="4"/>
      <c r="D62" s="4"/>
      <c r="E62" s="4"/>
      <c r="F62" s="4"/>
      <c r="G62" s="4"/>
      <c r="H62" s="4"/>
    </row>
    <row r="63" spans="1:8" x14ac:dyDescent="0.3">
      <c r="A63" s="4"/>
      <c r="B63" s="4"/>
      <c r="C63" s="4"/>
      <c r="D63" s="4"/>
      <c r="E63" s="4"/>
      <c r="F63" s="4"/>
      <c r="G63" s="4"/>
      <c r="H63" s="4"/>
    </row>
    <row r="64" spans="1:8" x14ac:dyDescent="0.3">
      <c r="A64" s="4"/>
      <c r="B64" s="4"/>
      <c r="C64" s="4"/>
      <c r="D64" s="4"/>
      <c r="E64" s="4"/>
      <c r="F64" s="4"/>
      <c r="G64" s="4"/>
      <c r="H64" s="4"/>
    </row>
    <row r="65" spans="1:8" x14ac:dyDescent="0.3">
      <c r="A65" s="4"/>
      <c r="B65" s="4"/>
      <c r="C65" s="4"/>
      <c r="D65" s="4"/>
      <c r="E65" s="4"/>
      <c r="F65" s="4"/>
      <c r="G65" s="4"/>
      <c r="H65" s="4"/>
    </row>
    <row r="66" spans="1:8" x14ac:dyDescent="0.3">
      <c r="A66" s="4"/>
      <c r="B66" s="4"/>
      <c r="C66" s="4"/>
      <c r="D66" s="4"/>
      <c r="E66" s="4"/>
      <c r="F66" s="4"/>
      <c r="G66" s="4"/>
      <c r="H66" s="4"/>
    </row>
    <row r="67" spans="1:8" x14ac:dyDescent="0.3">
      <c r="A67" s="4"/>
      <c r="B67" s="4"/>
      <c r="C67" s="4"/>
      <c r="D67" s="4"/>
      <c r="E67" s="4"/>
      <c r="F67" s="4"/>
      <c r="G67" s="4"/>
      <c r="H67" s="4"/>
    </row>
    <row r="68" spans="1:8" x14ac:dyDescent="0.3">
      <c r="A68" s="4"/>
      <c r="B68" s="4"/>
      <c r="C68" s="4"/>
      <c r="D68" s="4"/>
      <c r="E68" s="4"/>
      <c r="F68" s="4"/>
      <c r="G68" s="4"/>
      <c r="H68" s="4"/>
    </row>
    <row r="69" spans="1:8" x14ac:dyDescent="0.3">
      <c r="A69" s="4"/>
      <c r="B69" s="4"/>
      <c r="C69" s="4"/>
      <c r="D69" s="4"/>
      <c r="E69" s="4"/>
      <c r="F69" s="4"/>
      <c r="G69" s="4"/>
      <c r="H69" s="4"/>
    </row>
    <row r="70" spans="1:8" x14ac:dyDescent="0.3">
      <c r="A70" s="4"/>
      <c r="B70" s="4"/>
      <c r="C70" s="4"/>
      <c r="D70" s="4"/>
      <c r="E70" s="4"/>
      <c r="F70" s="4"/>
      <c r="G70" s="4"/>
      <c r="H70" s="4"/>
    </row>
    <row r="71" spans="1:8" x14ac:dyDescent="0.3">
      <c r="A71" s="4"/>
      <c r="B71" s="4"/>
      <c r="C71" s="4"/>
      <c r="D71" s="4"/>
      <c r="E71" s="4"/>
      <c r="F71" s="4"/>
      <c r="G71" s="4"/>
      <c r="H71" s="4"/>
    </row>
    <row r="72" spans="1:8" x14ac:dyDescent="0.3">
      <c r="A72" s="4"/>
      <c r="B72" s="4"/>
      <c r="C72" s="4"/>
      <c r="D72" s="4"/>
      <c r="E72" s="4"/>
      <c r="F72" s="4"/>
      <c r="G72" s="4"/>
      <c r="H72" s="4"/>
    </row>
    <row r="73" spans="1:8" x14ac:dyDescent="0.3">
      <c r="A73" s="4"/>
      <c r="B73" s="4"/>
      <c r="C73" s="4"/>
      <c r="D73" s="4"/>
      <c r="E73" s="4"/>
      <c r="F73" s="4"/>
      <c r="G73" s="4"/>
      <c r="H73" s="4"/>
    </row>
    <row r="74" spans="1:8" x14ac:dyDescent="0.3">
      <c r="A74" s="4"/>
      <c r="B74" s="4"/>
      <c r="C74" s="4"/>
      <c r="D74" s="4"/>
      <c r="E74" s="4"/>
      <c r="F74" s="4"/>
      <c r="G74" s="4"/>
      <c r="H74" s="4"/>
    </row>
    <row r="75" spans="1:8" x14ac:dyDescent="0.3">
      <c r="A75" s="4"/>
      <c r="B75" s="4"/>
      <c r="C75" s="4"/>
      <c r="D75" s="4"/>
      <c r="E75" s="4"/>
      <c r="F75" s="4"/>
      <c r="G75" s="4"/>
      <c r="H75" s="4"/>
    </row>
    <row r="76" spans="1:8" x14ac:dyDescent="0.3">
      <c r="A76" s="4"/>
      <c r="B76" s="4"/>
      <c r="C76" s="4"/>
      <c r="D76" s="4"/>
      <c r="E76" s="4"/>
      <c r="F76" s="4"/>
      <c r="G76" s="4"/>
      <c r="H76" s="4"/>
    </row>
    <row r="77" spans="1:8" x14ac:dyDescent="0.3">
      <c r="A77" s="4"/>
      <c r="B77" s="4"/>
      <c r="C77" s="4"/>
      <c r="D77" s="4"/>
      <c r="E77" s="4"/>
      <c r="F77" s="4"/>
      <c r="G77" s="4"/>
      <c r="H77" s="4"/>
    </row>
    <row r="78" spans="1:8" x14ac:dyDescent="0.3">
      <c r="A78" s="4"/>
      <c r="B78" s="4"/>
      <c r="C78" s="4"/>
      <c r="D78" s="4"/>
      <c r="E78" s="4"/>
      <c r="F78" s="4"/>
      <c r="G78" s="4"/>
      <c r="H78" s="4"/>
    </row>
    <row r="79" spans="1:8" x14ac:dyDescent="0.3">
      <c r="A79" s="4"/>
      <c r="B79" s="4"/>
      <c r="C79" s="4"/>
      <c r="D79" s="4"/>
      <c r="E79" s="4"/>
      <c r="F79" s="4"/>
      <c r="G79" s="4"/>
      <c r="H79" s="4"/>
    </row>
    <row r="80" spans="1:8" x14ac:dyDescent="0.3">
      <c r="A80" s="4"/>
      <c r="B80" s="4"/>
      <c r="C80" s="4"/>
      <c r="D80" s="4"/>
      <c r="E80" s="4"/>
      <c r="F80" s="4"/>
      <c r="G80" s="4"/>
      <c r="H80" s="4"/>
    </row>
    <row r="81" spans="1:8" x14ac:dyDescent="0.3">
      <c r="A81" s="4"/>
      <c r="B81" s="4"/>
      <c r="C81" s="4"/>
      <c r="D81" s="4"/>
      <c r="E81" s="4"/>
      <c r="F81" s="4"/>
      <c r="G81" s="4"/>
      <c r="H81" s="4"/>
    </row>
    <row r="82" spans="1:8" x14ac:dyDescent="0.3">
      <c r="A82" s="4"/>
      <c r="B82" s="4"/>
      <c r="C82" s="4"/>
      <c r="D82" s="4"/>
      <c r="E82" s="4"/>
      <c r="F82" s="4"/>
      <c r="G82" s="4"/>
      <c r="H82" s="4"/>
    </row>
    <row r="83" spans="1:8" x14ac:dyDescent="0.3">
      <c r="A83" s="4"/>
      <c r="B83" s="4"/>
      <c r="C83" s="4"/>
      <c r="D83" s="4"/>
      <c r="E83" s="4"/>
      <c r="F83" s="4"/>
      <c r="G83" s="4"/>
      <c r="H83" s="4"/>
    </row>
    <row r="84" spans="1:8" x14ac:dyDescent="0.3">
      <c r="A84" s="4"/>
      <c r="B84" s="4"/>
      <c r="C84" s="4"/>
      <c r="D84" s="4"/>
      <c r="E84" s="4"/>
      <c r="F84" s="4"/>
      <c r="G84" s="4"/>
      <c r="H84" s="4"/>
    </row>
    <row r="85" spans="1:8" x14ac:dyDescent="0.3">
      <c r="A85" s="4"/>
      <c r="B85" s="4"/>
      <c r="C85" s="4"/>
      <c r="D85" s="4"/>
      <c r="E85" s="4"/>
      <c r="F85" s="4"/>
      <c r="G85" s="4"/>
      <c r="H85" s="4"/>
    </row>
    <row r="86" spans="1:8" x14ac:dyDescent="0.3">
      <c r="A86" s="4"/>
      <c r="B86" s="4"/>
      <c r="C86" s="4"/>
      <c r="D86" s="4"/>
      <c r="E86" s="4"/>
      <c r="F86" s="4"/>
      <c r="G86" s="4"/>
      <c r="H86" s="4"/>
    </row>
    <row r="87" spans="1:8" x14ac:dyDescent="0.3">
      <c r="A87" s="4"/>
      <c r="B87" s="4"/>
      <c r="C87" s="4"/>
      <c r="D87" s="4"/>
      <c r="E87" s="4"/>
      <c r="F87" s="4"/>
      <c r="G87" s="4"/>
      <c r="H87" s="4"/>
    </row>
    <row r="88" spans="1:8" x14ac:dyDescent="0.3">
      <c r="A88" s="4"/>
      <c r="B88" s="4"/>
      <c r="C88" s="4"/>
      <c r="D88" s="4"/>
      <c r="E88" s="4"/>
      <c r="F88" s="4"/>
      <c r="G88" s="4"/>
      <c r="H88" s="4"/>
    </row>
    <row r="89" spans="1:8" x14ac:dyDescent="0.3">
      <c r="A89" s="4"/>
      <c r="B89" s="4"/>
      <c r="C89" s="4"/>
      <c r="D89" s="4"/>
      <c r="E89" s="4"/>
      <c r="F89" s="4"/>
      <c r="G89" s="4"/>
      <c r="H89" s="4"/>
    </row>
    <row r="90" spans="1:8" x14ac:dyDescent="0.3">
      <c r="A90" s="4"/>
      <c r="B90" s="4"/>
      <c r="C90" s="4"/>
      <c r="D90" s="4"/>
      <c r="E90" s="4"/>
      <c r="F90" s="4"/>
      <c r="G90" s="4"/>
      <c r="H90" s="4"/>
    </row>
    <row r="91" spans="1:8" x14ac:dyDescent="0.3">
      <c r="A91" s="4"/>
      <c r="B91" s="4"/>
      <c r="C91" s="4"/>
      <c r="D91" s="4"/>
      <c r="E91" s="4"/>
      <c r="F91" s="4"/>
      <c r="G91" s="4"/>
      <c r="H91" s="4"/>
    </row>
    <row r="92" spans="1:8" x14ac:dyDescent="0.3">
      <c r="A92" s="4"/>
      <c r="B92" s="4"/>
      <c r="C92" s="4"/>
      <c r="D92" s="4"/>
      <c r="E92" s="4"/>
      <c r="F92" s="4"/>
      <c r="G92" s="4"/>
      <c r="H92" s="4"/>
    </row>
    <row r="93" spans="1:8" x14ac:dyDescent="0.3">
      <c r="A93" s="4"/>
      <c r="B93" s="4"/>
      <c r="C93" s="4"/>
      <c r="D93" s="4"/>
      <c r="E93" s="4"/>
      <c r="F93" s="4"/>
      <c r="G93" s="4"/>
      <c r="H93" s="4"/>
    </row>
    <row r="94" spans="1:8" x14ac:dyDescent="0.3">
      <c r="A94" s="4"/>
      <c r="B94" s="4"/>
      <c r="C94" s="4"/>
      <c r="D94" s="4"/>
      <c r="E94" s="4"/>
      <c r="F94" s="4"/>
      <c r="G94" s="4"/>
      <c r="H94" s="4"/>
    </row>
    <row r="95" spans="1:8" x14ac:dyDescent="0.3">
      <c r="A95" s="4"/>
      <c r="B95" s="4"/>
      <c r="C95" s="4"/>
      <c r="D95" s="4"/>
      <c r="E95" s="4"/>
      <c r="F95" s="4"/>
      <c r="G95" s="4"/>
      <c r="H95" s="4"/>
    </row>
    <row r="96" spans="1:8" x14ac:dyDescent="0.3">
      <c r="A96" s="4"/>
      <c r="B96" s="4"/>
      <c r="C96" s="4"/>
      <c r="D96" s="4"/>
      <c r="E96" s="4"/>
      <c r="F96" s="4"/>
      <c r="G96" s="4"/>
      <c r="H96" s="4"/>
    </row>
    <row r="97" spans="1:8" x14ac:dyDescent="0.3">
      <c r="A97" s="4"/>
      <c r="B97" s="4"/>
      <c r="C97" s="4"/>
      <c r="D97" s="4"/>
      <c r="E97" s="4"/>
      <c r="F97" s="4"/>
      <c r="G97" s="4"/>
      <c r="H97" s="4"/>
    </row>
    <row r="98" spans="1:8" x14ac:dyDescent="0.3">
      <c r="A98" s="4"/>
      <c r="B98" s="4"/>
      <c r="C98" s="4"/>
      <c r="D98" s="4"/>
      <c r="E98" s="4"/>
      <c r="F98" s="4"/>
      <c r="G98" s="4"/>
      <c r="H98" s="4"/>
    </row>
    <row r="99" spans="1:8" x14ac:dyDescent="0.3">
      <c r="A99" s="4"/>
      <c r="B99" s="4"/>
      <c r="C99" s="4"/>
      <c r="D99" s="4"/>
      <c r="E99" s="4"/>
      <c r="F99" s="4"/>
      <c r="G99" s="4"/>
      <c r="H99" s="4"/>
    </row>
    <row r="100" spans="1:8" x14ac:dyDescent="0.3">
      <c r="A100" s="4"/>
      <c r="B100" s="4"/>
      <c r="C100" s="4"/>
      <c r="D100" s="4"/>
      <c r="E100" s="4"/>
      <c r="F100" s="4"/>
      <c r="G100" s="4"/>
      <c r="H100" s="4"/>
    </row>
    <row r="101" spans="1:8" x14ac:dyDescent="0.3">
      <c r="A101" s="4"/>
      <c r="B101" s="4"/>
      <c r="C101" s="4"/>
      <c r="D101" s="4"/>
      <c r="E101" s="4"/>
      <c r="F101" s="4"/>
      <c r="G101" s="4"/>
      <c r="H101"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0000"/>
  </sheetPr>
  <dimension ref="A1:N101"/>
  <sheetViews>
    <sheetView workbookViewId="0">
      <selection activeCell="O12" sqref="O12"/>
    </sheetView>
  </sheetViews>
  <sheetFormatPr defaultRowHeight="14.4" x14ac:dyDescent="0.3"/>
  <cols>
    <col min="10" max="10" width="10.88671875" customWidth="1"/>
  </cols>
  <sheetData>
    <row r="1" spans="1:14" x14ac:dyDescent="0.3">
      <c r="A1" s="4"/>
      <c r="B1" s="4"/>
      <c r="C1" s="4"/>
      <c r="D1" s="4"/>
      <c r="E1" s="4"/>
      <c r="F1" s="4"/>
      <c r="G1" s="4"/>
      <c r="H1" s="4"/>
      <c r="J1" t="s">
        <v>163</v>
      </c>
    </row>
    <row r="2" spans="1:14" x14ac:dyDescent="0.3">
      <c r="A2" s="4"/>
      <c r="B2" s="4"/>
      <c r="C2" s="4"/>
      <c r="D2" s="4"/>
      <c r="E2" s="4"/>
      <c r="F2" s="4"/>
      <c r="G2" s="4"/>
      <c r="H2" s="4"/>
    </row>
    <row r="3" spans="1:14" x14ac:dyDescent="0.3">
      <c r="A3" s="4"/>
      <c r="B3" s="4"/>
      <c r="C3" s="4"/>
      <c r="D3" s="4"/>
      <c r="E3" s="4"/>
      <c r="F3" s="4"/>
      <c r="G3" s="4"/>
      <c r="H3" s="4"/>
      <c r="J3" t="str">
        <f>ROW()&amp;"/2 = "&amp;INT(ROW()/2)&amp;" R "&amp;MOD(ROW(),2)</f>
        <v>3/2 = 1 R 1</v>
      </c>
      <c r="K3">
        <f>MOD(ROW(),2)</f>
        <v>1</v>
      </c>
    </row>
    <row r="4" spans="1:14" x14ac:dyDescent="0.3">
      <c r="A4" s="4"/>
      <c r="B4" s="4"/>
      <c r="C4" s="4"/>
      <c r="D4" s="4"/>
      <c r="E4" s="4"/>
      <c r="F4" s="4"/>
      <c r="G4" s="4"/>
      <c r="H4" s="4"/>
      <c r="J4" t="str">
        <f t="shared" ref="J4:J9" si="0">ROW()&amp;"/2 = "&amp;INT(ROW()/2)&amp;" R "&amp;MOD(ROW(),2)</f>
        <v>4/2 = 2 R 0</v>
      </c>
      <c r="K4">
        <f t="shared" ref="K4:K9" si="1">MOD(ROW(),2)</f>
        <v>0</v>
      </c>
    </row>
    <row r="5" spans="1:14" x14ac:dyDescent="0.3">
      <c r="A5" s="4"/>
      <c r="B5" s="4"/>
      <c r="C5" s="4"/>
      <c r="D5" s="4"/>
      <c r="E5" s="4"/>
      <c r="F5" s="4"/>
      <c r="G5" s="4"/>
      <c r="H5" s="4"/>
      <c r="J5" t="str">
        <f t="shared" si="0"/>
        <v>5/2 = 2 R 1</v>
      </c>
      <c r="K5">
        <f t="shared" si="1"/>
        <v>1</v>
      </c>
    </row>
    <row r="6" spans="1:14" x14ac:dyDescent="0.3">
      <c r="A6" s="4"/>
      <c r="B6" s="4"/>
      <c r="C6" s="4"/>
      <c r="D6" s="4"/>
      <c r="E6" s="4"/>
      <c r="F6" s="4"/>
      <c r="G6" s="4"/>
      <c r="H6" s="4"/>
      <c r="J6" t="str">
        <f t="shared" si="0"/>
        <v>6/2 = 3 R 0</v>
      </c>
      <c r="K6">
        <f t="shared" si="1"/>
        <v>0</v>
      </c>
      <c r="M6">
        <f>ROW()</f>
        <v>6</v>
      </c>
      <c r="N6">
        <f>ROW()</f>
        <v>6</v>
      </c>
    </row>
    <row r="7" spans="1:14" x14ac:dyDescent="0.3">
      <c r="A7" s="4"/>
      <c r="B7" s="4"/>
      <c r="C7" s="4"/>
      <c r="D7" s="4"/>
      <c r="E7" s="4"/>
      <c r="F7" s="4"/>
      <c r="G7" s="4"/>
      <c r="H7" s="4"/>
      <c r="J7" t="str">
        <f t="shared" si="0"/>
        <v>7/2 = 3 R 1</v>
      </c>
      <c r="K7">
        <f t="shared" si="1"/>
        <v>1</v>
      </c>
      <c r="M7">
        <f>ROW()</f>
        <v>7</v>
      </c>
      <c r="N7">
        <f>ROW()</f>
        <v>7</v>
      </c>
    </row>
    <row r="8" spans="1:14" x14ac:dyDescent="0.3">
      <c r="A8" s="4"/>
      <c r="B8" s="4"/>
      <c r="C8" s="4"/>
      <c r="D8" s="4"/>
      <c r="E8" s="4"/>
      <c r="F8" s="4"/>
      <c r="G8" s="4"/>
      <c r="H8" s="4"/>
      <c r="J8" t="str">
        <f t="shared" si="0"/>
        <v>8/2 = 4 R 0</v>
      </c>
      <c r="K8">
        <f t="shared" si="1"/>
        <v>0</v>
      </c>
      <c r="M8">
        <f>ROW()</f>
        <v>8</v>
      </c>
      <c r="N8">
        <f>ROW()</f>
        <v>8</v>
      </c>
    </row>
    <row r="9" spans="1:14" x14ac:dyDescent="0.3">
      <c r="A9" s="4"/>
      <c r="B9" s="4"/>
      <c r="C9" s="4"/>
      <c r="D9" s="4"/>
      <c r="E9" s="4"/>
      <c r="F9" s="4"/>
      <c r="G9" s="4"/>
      <c r="H9" s="4"/>
      <c r="J9" t="str">
        <f t="shared" si="0"/>
        <v>9/2 = 4 R 1</v>
      </c>
      <c r="K9">
        <f t="shared" si="1"/>
        <v>1</v>
      </c>
    </row>
    <row r="10" spans="1:14" x14ac:dyDescent="0.3">
      <c r="A10" s="4"/>
      <c r="B10" s="4"/>
      <c r="C10" s="4"/>
      <c r="D10" s="4"/>
      <c r="E10" s="4"/>
      <c r="F10" s="4"/>
      <c r="G10" s="4"/>
      <c r="H10" s="4"/>
    </row>
    <row r="11" spans="1:14" x14ac:dyDescent="0.3">
      <c r="A11" s="4"/>
      <c r="B11" s="4"/>
      <c r="C11" s="4"/>
      <c r="D11" s="4"/>
      <c r="E11" s="4"/>
      <c r="F11" s="4"/>
      <c r="G11" s="4"/>
      <c r="H11" s="4"/>
      <c r="J11" t="s">
        <v>86</v>
      </c>
    </row>
    <row r="12" spans="1:14" x14ac:dyDescent="0.3">
      <c r="A12" s="4"/>
      <c r="B12" s="4"/>
      <c r="C12" s="4"/>
      <c r="D12" s="4"/>
      <c r="E12" s="4"/>
      <c r="F12" s="4"/>
      <c r="G12" s="4"/>
      <c r="H12" s="4"/>
      <c r="J12" t="s">
        <v>87</v>
      </c>
    </row>
    <row r="13" spans="1:14" x14ac:dyDescent="0.3">
      <c r="A13" s="4"/>
      <c r="B13" s="4"/>
      <c r="C13" s="4"/>
      <c r="D13" s="4"/>
      <c r="E13" s="4"/>
      <c r="F13" s="4"/>
      <c r="G13" s="4"/>
      <c r="H13" s="4"/>
    </row>
    <row r="14" spans="1:14" x14ac:dyDescent="0.3">
      <c r="A14" s="4"/>
      <c r="B14" s="4"/>
      <c r="C14" s="4"/>
      <c r="D14" s="4"/>
      <c r="E14" s="4"/>
      <c r="F14" s="4"/>
      <c r="G14" s="4"/>
      <c r="H14" s="4"/>
      <c r="J14" s="4"/>
      <c r="K14" s="4"/>
      <c r="L14" s="4"/>
      <c r="M14" s="4"/>
    </row>
    <row r="15" spans="1:14" x14ac:dyDescent="0.3">
      <c r="A15" s="4"/>
      <c r="B15" s="4"/>
      <c r="C15" s="4"/>
      <c r="D15" s="4"/>
      <c r="E15" s="4"/>
      <c r="F15" s="4"/>
      <c r="G15" s="4"/>
      <c r="H15" s="4"/>
      <c r="J15" s="4"/>
      <c r="K15" s="4"/>
      <c r="L15" s="4"/>
      <c r="M15" s="4"/>
    </row>
    <row r="16" spans="1:14" x14ac:dyDescent="0.3">
      <c r="A16" s="4"/>
      <c r="B16" s="4"/>
      <c r="C16" s="4"/>
      <c r="D16" s="4"/>
      <c r="E16" s="4"/>
      <c r="F16" s="4"/>
      <c r="G16" s="4"/>
      <c r="H16" s="4"/>
      <c r="J16" s="4"/>
      <c r="K16" s="4"/>
      <c r="L16" s="4"/>
      <c r="M16" s="4"/>
    </row>
    <row r="17" spans="1:13" x14ac:dyDescent="0.3">
      <c r="A17" s="4"/>
      <c r="B17" s="4"/>
      <c r="C17" s="4"/>
      <c r="D17" s="4"/>
      <c r="E17" s="4"/>
      <c r="F17" s="4"/>
      <c r="G17" s="4"/>
      <c r="H17" s="4"/>
      <c r="J17" s="4"/>
      <c r="K17" s="4"/>
      <c r="L17" s="4"/>
      <c r="M17" s="4"/>
    </row>
    <row r="18" spans="1:13" x14ac:dyDescent="0.3">
      <c r="A18" s="4"/>
      <c r="B18" s="4"/>
      <c r="C18" s="4"/>
      <c r="D18" s="4"/>
      <c r="E18" s="4"/>
      <c r="F18" s="4"/>
      <c r="G18" s="4"/>
      <c r="H18" s="4"/>
      <c r="J18" s="4"/>
      <c r="K18" s="4"/>
      <c r="L18" s="4"/>
      <c r="M18" s="4"/>
    </row>
    <row r="19" spans="1:13" x14ac:dyDescent="0.3">
      <c r="A19" s="4"/>
      <c r="B19" s="4"/>
      <c r="C19" s="4"/>
      <c r="D19" s="4"/>
      <c r="E19" s="4"/>
      <c r="F19" s="4"/>
      <c r="G19" s="4"/>
      <c r="H19" s="4"/>
    </row>
    <row r="20" spans="1:13" x14ac:dyDescent="0.3">
      <c r="A20" s="4"/>
      <c r="B20" s="4"/>
      <c r="C20" s="4"/>
      <c r="D20" s="4"/>
      <c r="E20" s="4"/>
      <c r="F20" s="4"/>
      <c r="G20" s="4"/>
      <c r="H20" s="4"/>
    </row>
    <row r="21" spans="1:13" x14ac:dyDescent="0.3">
      <c r="A21" s="4"/>
      <c r="B21" s="4"/>
      <c r="C21" s="4"/>
      <c r="D21" s="4"/>
      <c r="E21" s="4"/>
      <c r="F21" s="4"/>
      <c r="G21" s="4"/>
      <c r="H21" s="4"/>
    </row>
    <row r="22" spans="1:13" x14ac:dyDescent="0.3">
      <c r="A22" s="4"/>
      <c r="B22" s="4"/>
      <c r="C22" s="4"/>
      <c r="D22" s="4"/>
      <c r="E22" s="4"/>
      <c r="F22" s="4"/>
      <c r="G22" s="4"/>
      <c r="H22" s="4"/>
    </row>
    <row r="23" spans="1:13" x14ac:dyDescent="0.3">
      <c r="A23" s="4"/>
      <c r="B23" s="4"/>
      <c r="C23" s="4"/>
      <c r="D23" s="4"/>
      <c r="E23" s="4"/>
      <c r="F23" s="4"/>
      <c r="G23" s="4"/>
      <c r="H23" s="4"/>
    </row>
    <row r="24" spans="1:13" x14ac:dyDescent="0.3">
      <c r="A24" s="4"/>
      <c r="B24" s="4"/>
      <c r="C24" s="4"/>
      <c r="D24" s="4"/>
      <c r="E24" s="4"/>
      <c r="F24" s="4"/>
      <c r="G24" s="4"/>
      <c r="H24" s="4"/>
    </row>
    <row r="25" spans="1:13" x14ac:dyDescent="0.3">
      <c r="A25" s="4"/>
      <c r="B25" s="4"/>
      <c r="C25" s="4"/>
      <c r="D25" s="4"/>
      <c r="E25" s="4"/>
      <c r="F25" s="4"/>
      <c r="G25" s="4"/>
      <c r="H25" s="4"/>
    </row>
    <row r="26" spans="1:13" x14ac:dyDescent="0.3">
      <c r="A26" s="4"/>
      <c r="B26" s="4"/>
      <c r="C26" s="4"/>
      <c r="D26" s="4"/>
      <c r="E26" s="4"/>
      <c r="F26" s="4"/>
      <c r="G26" s="4"/>
      <c r="H26" s="4"/>
    </row>
    <row r="27" spans="1:13" x14ac:dyDescent="0.3">
      <c r="A27" s="4"/>
      <c r="B27" s="4"/>
      <c r="C27" s="4"/>
      <c r="D27" s="4"/>
      <c r="E27" s="4"/>
      <c r="F27" s="4"/>
      <c r="G27" s="4"/>
      <c r="H27" s="4"/>
    </row>
    <row r="28" spans="1:13" x14ac:dyDescent="0.3">
      <c r="A28" s="4"/>
      <c r="B28" s="4"/>
      <c r="C28" s="4"/>
      <c r="D28" s="4"/>
      <c r="E28" s="4"/>
      <c r="F28" s="4"/>
      <c r="G28" s="4"/>
      <c r="H28" s="4"/>
    </row>
    <row r="29" spans="1:13" x14ac:dyDescent="0.3">
      <c r="A29" s="4"/>
      <c r="B29" s="4"/>
      <c r="C29" s="4"/>
      <c r="D29" s="4"/>
      <c r="E29" s="4"/>
      <c r="F29" s="4"/>
      <c r="G29" s="4"/>
      <c r="H29" s="4"/>
    </row>
    <row r="30" spans="1:13" x14ac:dyDescent="0.3">
      <c r="A30" s="4"/>
      <c r="B30" s="4"/>
      <c r="C30" s="4"/>
      <c r="D30" s="4"/>
      <c r="E30" s="4"/>
      <c r="F30" s="4"/>
      <c r="G30" s="4"/>
      <c r="H30" s="4"/>
    </row>
    <row r="31" spans="1:13" x14ac:dyDescent="0.3">
      <c r="A31" s="4"/>
      <c r="B31" s="4"/>
      <c r="C31" s="4"/>
      <c r="D31" s="4"/>
      <c r="E31" s="4"/>
      <c r="F31" s="4"/>
      <c r="G31" s="4"/>
      <c r="H31" s="4"/>
    </row>
    <row r="32" spans="1:13" x14ac:dyDescent="0.3">
      <c r="A32" s="4"/>
      <c r="B32" s="4"/>
      <c r="C32" s="4"/>
      <c r="D32" s="4"/>
      <c r="E32" s="4"/>
      <c r="F32" s="4"/>
      <c r="G32" s="4"/>
      <c r="H32" s="4"/>
    </row>
    <row r="33" spans="1:8" x14ac:dyDescent="0.3">
      <c r="A33" s="4"/>
      <c r="B33" s="4"/>
      <c r="C33" s="4"/>
      <c r="D33" s="4"/>
      <c r="E33" s="4"/>
      <c r="F33" s="4"/>
      <c r="G33" s="4"/>
      <c r="H33" s="4"/>
    </row>
    <row r="34" spans="1:8" x14ac:dyDescent="0.3">
      <c r="A34" s="4"/>
      <c r="B34" s="4"/>
      <c r="C34" s="4"/>
      <c r="D34" s="4"/>
      <c r="E34" s="4"/>
      <c r="F34" s="4"/>
      <c r="G34" s="4"/>
      <c r="H34" s="4"/>
    </row>
    <row r="35" spans="1:8" x14ac:dyDescent="0.3">
      <c r="A35" s="4"/>
      <c r="B35" s="4"/>
      <c r="C35" s="4"/>
      <c r="D35" s="4"/>
      <c r="E35" s="4"/>
      <c r="F35" s="4"/>
      <c r="G35" s="4"/>
      <c r="H35" s="4"/>
    </row>
    <row r="36" spans="1:8" x14ac:dyDescent="0.3">
      <c r="A36" s="4"/>
      <c r="B36" s="4"/>
      <c r="C36" s="4"/>
      <c r="D36" s="4"/>
      <c r="E36" s="4"/>
      <c r="F36" s="4"/>
      <c r="G36" s="4"/>
      <c r="H36" s="4"/>
    </row>
    <row r="37" spans="1:8" x14ac:dyDescent="0.3">
      <c r="A37" s="4"/>
      <c r="B37" s="4"/>
      <c r="C37" s="4"/>
      <c r="D37" s="4"/>
      <c r="E37" s="4"/>
      <c r="F37" s="4"/>
      <c r="G37" s="4"/>
      <c r="H37" s="4"/>
    </row>
    <row r="38" spans="1:8" x14ac:dyDescent="0.3">
      <c r="A38" s="4"/>
      <c r="B38" s="4"/>
      <c r="C38" s="4"/>
      <c r="D38" s="4"/>
      <c r="E38" s="4"/>
      <c r="F38" s="4"/>
      <c r="G38" s="4"/>
      <c r="H38" s="4"/>
    </row>
    <row r="39" spans="1:8" x14ac:dyDescent="0.3">
      <c r="A39" s="4"/>
      <c r="B39" s="4"/>
      <c r="C39" s="4"/>
      <c r="D39" s="4"/>
      <c r="E39" s="4"/>
      <c r="F39" s="4"/>
      <c r="G39" s="4"/>
      <c r="H39" s="4"/>
    </row>
    <row r="40" spans="1:8" x14ac:dyDescent="0.3">
      <c r="A40" s="4"/>
      <c r="B40" s="4"/>
      <c r="C40" s="4"/>
      <c r="D40" s="4"/>
      <c r="E40" s="4"/>
      <c r="F40" s="4"/>
      <c r="G40" s="4"/>
      <c r="H40" s="4"/>
    </row>
    <row r="41" spans="1:8" x14ac:dyDescent="0.3">
      <c r="A41" s="4"/>
      <c r="B41" s="4"/>
      <c r="C41" s="4"/>
      <c r="D41" s="4"/>
      <c r="E41" s="4"/>
      <c r="F41" s="4"/>
      <c r="G41" s="4"/>
      <c r="H41" s="4"/>
    </row>
    <row r="42" spans="1:8" x14ac:dyDescent="0.3">
      <c r="A42" s="4"/>
      <c r="B42" s="4"/>
      <c r="C42" s="4"/>
      <c r="D42" s="4"/>
      <c r="E42" s="4"/>
      <c r="F42" s="4"/>
      <c r="G42" s="4"/>
      <c r="H42" s="4"/>
    </row>
    <row r="43" spans="1:8" x14ac:dyDescent="0.3">
      <c r="A43" s="4"/>
      <c r="B43" s="4"/>
      <c r="C43" s="4"/>
      <c r="D43" s="4"/>
      <c r="E43" s="4"/>
      <c r="F43" s="4"/>
      <c r="G43" s="4"/>
      <c r="H43" s="4"/>
    </row>
    <row r="44" spans="1:8" x14ac:dyDescent="0.3">
      <c r="A44" s="4"/>
      <c r="B44" s="4"/>
      <c r="C44" s="4"/>
      <c r="D44" s="4"/>
      <c r="E44" s="4"/>
      <c r="F44" s="4"/>
      <c r="G44" s="4"/>
      <c r="H44" s="4"/>
    </row>
    <row r="45" spans="1:8" x14ac:dyDescent="0.3">
      <c r="A45" s="4"/>
      <c r="B45" s="4"/>
      <c r="C45" s="4"/>
      <c r="D45" s="4"/>
      <c r="E45" s="4"/>
      <c r="F45" s="4"/>
      <c r="G45" s="4"/>
      <c r="H45" s="4"/>
    </row>
    <row r="46" spans="1:8" x14ac:dyDescent="0.3">
      <c r="A46" s="4"/>
      <c r="B46" s="4"/>
      <c r="C46" s="4"/>
      <c r="D46" s="4"/>
      <c r="E46" s="4"/>
      <c r="F46" s="4"/>
      <c r="G46" s="4"/>
      <c r="H46" s="4"/>
    </row>
    <row r="47" spans="1:8" x14ac:dyDescent="0.3">
      <c r="A47" s="4"/>
      <c r="B47" s="4"/>
      <c r="C47" s="4"/>
      <c r="D47" s="4"/>
      <c r="E47" s="4"/>
      <c r="F47" s="4"/>
      <c r="G47" s="4"/>
      <c r="H47" s="4"/>
    </row>
    <row r="48" spans="1:8" x14ac:dyDescent="0.3">
      <c r="A48" s="4"/>
      <c r="B48" s="4"/>
      <c r="C48" s="4"/>
      <c r="D48" s="4"/>
      <c r="E48" s="4"/>
      <c r="F48" s="4"/>
      <c r="G48" s="4"/>
      <c r="H48" s="4"/>
    </row>
    <row r="49" spans="1:8" x14ac:dyDescent="0.3">
      <c r="A49" s="4"/>
      <c r="B49" s="4"/>
      <c r="C49" s="4"/>
      <c r="D49" s="4"/>
      <c r="E49" s="4"/>
      <c r="F49" s="4"/>
      <c r="G49" s="4"/>
      <c r="H49" s="4"/>
    </row>
    <row r="50" spans="1:8" x14ac:dyDescent="0.3">
      <c r="A50" s="4"/>
      <c r="B50" s="4"/>
      <c r="C50" s="4"/>
      <c r="D50" s="4"/>
      <c r="E50" s="4"/>
      <c r="F50" s="4"/>
      <c r="G50" s="4"/>
      <c r="H50" s="4"/>
    </row>
    <row r="51" spans="1:8" x14ac:dyDescent="0.3">
      <c r="A51" s="4"/>
      <c r="B51" s="4"/>
      <c r="C51" s="4"/>
      <c r="D51" s="4"/>
      <c r="E51" s="4"/>
      <c r="F51" s="4"/>
      <c r="G51" s="4"/>
      <c r="H51" s="4"/>
    </row>
    <row r="52" spans="1:8" x14ac:dyDescent="0.3">
      <c r="A52" s="4"/>
      <c r="B52" s="4"/>
      <c r="C52" s="4"/>
      <c r="D52" s="4"/>
      <c r="E52" s="4"/>
      <c r="F52" s="4"/>
      <c r="G52" s="4"/>
      <c r="H52" s="4"/>
    </row>
    <row r="53" spans="1:8" x14ac:dyDescent="0.3">
      <c r="A53" s="4"/>
      <c r="B53" s="4"/>
      <c r="C53" s="4"/>
      <c r="D53" s="4"/>
      <c r="E53" s="4"/>
      <c r="F53" s="4"/>
      <c r="G53" s="4"/>
      <c r="H53" s="4"/>
    </row>
    <row r="54" spans="1:8" x14ac:dyDescent="0.3">
      <c r="A54" s="4"/>
      <c r="B54" s="4"/>
      <c r="C54" s="4"/>
      <c r="D54" s="4"/>
      <c r="E54" s="4"/>
      <c r="F54" s="4"/>
      <c r="G54" s="4"/>
      <c r="H54" s="4"/>
    </row>
    <row r="55" spans="1:8" x14ac:dyDescent="0.3">
      <c r="A55" s="4"/>
      <c r="B55" s="4"/>
      <c r="C55" s="4"/>
      <c r="D55" s="4"/>
      <c r="E55" s="4"/>
      <c r="F55" s="4"/>
      <c r="G55" s="4"/>
      <c r="H55" s="4"/>
    </row>
    <row r="56" spans="1:8" x14ac:dyDescent="0.3">
      <c r="A56" s="4"/>
      <c r="B56" s="4"/>
      <c r="C56" s="4"/>
      <c r="D56" s="4"/>
      <c r="E56" s="4"/>
      <c r="F56" s="4"/>
      <c r="G56" s="4"/>
      <c r="H56" s="4"/>
    </row>
    <row r="57" spans="1:8" x14ac:dyDescent="0.3">
      <c r="A57" s="4"/>
      <c r="B57" s="4"/>
      <c r="C57" s="4"/>
      <c r="D57" s="4"/>
      <c r="E57" s="4"/>
      <c r="F57" s="4"/>
      <c r="G57" s="4"/>
      <c r="H57" s="4"/>
    </row>
    <row r="58" spans="1:8" x14ac:dyDescent="0.3">
      <c r="A58" s="4"/>
      <c r="B58" s="4"/>
      <c r="C58" s="4"/>
      <c r="D58" s="4"/>
      <c r="E58" s="4"/>
      <c r="F58" s="4"/>
      <c r="G58" s="4"/>
      <c r="H58" s="4"/>
    </row>
    <row r="59" spans="1:8" x14ac:dyDescent="0.3">
      <c r="A59" s="4"/>
      <c r="B59" s="4"/>
      <c r="C59" s="4"/>
      <c r="D59" s="4"/>
      <c r="E59" s="4"/>
      <c r="F59" s="4"/>
      <c r="G59" s="4"/>
      <c r="H59" s="4"/>
    </row>
    <row r="60" spans="1:8" x14ac:dyDescent="0.3">
      <c r="A60" s="4"/>
      <c r="B60" s="4"/>
      <c r="C60" s="4"/>
      <c r="D60" s="4"/>
      <c r="E60" s="4"/>
      <c r="F60" s="4"/>
      <c r="G60" s="4"/>
      <c r="H60" s="4"/>
    </row>
    <row r="61" spans="1:8" x14ac:dyDescent="0.3">
      <c r="A61" s="4"/>
      <c r="B61" s="4"/>
      <c r="C61" s="4"/>
      <c r="D61" s="4"/>
      <c r="E61" s="4"/>
      <c r="F61" s="4"/>
      <c r="G61" s="4"/>
      <c r="H61" s="4"/>
    </row>
    <row r="62" spans="1:8" x14ac:dyDescent="0.3">
      <c r="A62" s="4"/>
      <c r="B62" s="4"/>
      <c r="C62" s="4"/>
      <c r="D62" s="4"/>
      <c r="E62" s="4"/>
      <c r="F62" s="4"/>
      <c r="G62" s="4"/>
      <c r="H62" s="4"/>
    </row>
    <row r="63" spans="1:8" x14ac:dyDescent="0.3">
      <c r="A63" s="4"/>
      <c r="B63" s="4"/>
      <c r="C63" s="4"/>
      <c r="D63" s="4"/>
      <c r="E63" s="4"/>
      <c r="F63" s="4"/>
      <c r="G63" s="4"/>
      <c r="H63" s="4"/>
    </row>
    <row r="64" spans="1:8" x14ac:dyDescent="0.3">
      <c r="A64" s="4"/>
      <c r="B64" s="4"/>
      <c r="C64" s="4"/>
      <c r="D64" s="4"/>
      <c r="E64" s="4"/>
      <c r="F64" s="4"/>
      <c r="G64" s="4"/>
      <c r="H64" s="4"/>
    </row>
    <row r="65" spans="1:8" x14ac:dyDescent="0.3">
      <c r="A65" s="4"/>
      <c r="B65" s="4"/>
      <c r="C65" s="4"/>
      <c r="D65" s="4"/>
      <c r="E65" s="4"/>
      <c r="F65" s="4"/>
      <c r="G65" s="4"/>
      <c r="H65" s="4"/>
    </row>
    <row r="66" spans="1:8" x14ac:dyDescent="0.3">
      <c r="A66" s="4"/>
      <c r="B66" s="4"/>
      <c r="C66" s="4"/>
      <c r="D66" s="4"/>
      <c r="E66" s="4"/>
      <c r="F66" s="4"/>
      <c r="G66" s="4"/>
      <c r="H66" s="4"/>
    </row>
    <row r="67" spans="1:8" x14ac:dyDescent="0.3">
      <c r="A67" s="4"/>
      <c r="B67" s="4"/>
      <c r="C67" s="4"/>
      <c r="D67" s="4"/>
      <c r="E67" s="4"/>
      <c r="F67" s="4"/>
      <c r="G67" s="4"/>
      <c r="H67" s="4"/>
    </row>
    <row r="68" spans="1:8" x14ac:dyDescent="0.3">
      <c r="A68" s="4"/>
      <c r="B68" s="4"/>
      <c r="C68" s="4"/>
      <c r="D68" s="4"/>
      <c r="E68" s="4"/>
      <c r="F68" s="4"/>
      <c r="G68" s="4"/>
      <c r="H68" s="4"/>
    </row>
    <row r="69" spans="1:8" x14ac:dyDescent="0.3">
      <c r="A69" s="4"/>
      <c r="B69" s="4"/>
      <c r="C69" s="4"/>
      <c r="D69" s="4"/>
      <c r="E69" s="4"/>
      <c r="F69" s="4"/>
      <c r="G69" s="4"/>
      <c r="H69" s="4"/>
    </row>
    <row r="70" spans="1:8" x14ac:dyDescent="0.3">
      <c r="A70" s="4"/>
      <c r="B70" s="4"/>
      <c r="C70" s="4"/>
      <c r="D70" s="4"/>
      <c r="E70" s="4"/>
      <c r="F70" s="4"/>
      <c r="G70" s="4"/>
      <c r="H70" s="4"/>
    </row>
    <row r="71" spans="1:8" x14ac:dyDescent="0.3">
      <c r="A71" s="4"/>
      <c r="B71" s="4"/>
      <c r="C71" s="4"/>
      <c r="D71" s="4"/>
      <c r="E71" s="4"/>
      <c r="F71" s="4"/>
      <c r="G71" s="4"/>
      <c r="H71" s="4"/>
    </row>
    <row r="72" spans="1:8" x14ac:dyDescent="0.3">
      <c r="A72" s="4"/>
      <c r="B72" s="4"/>
      <c r="C72" s="4"/>
      <c r="D72" s="4"/>
      <c r="E72" s="4"/>
      <c r="F72" s="4"/>
      <c r="G72" s="4"/>
      <c r="H72" s="4"/>
    </row>
    <row r="73" spans="1:8" x14ac:dyDescent="0.3">
      <c r="A73" s="4"/>
      <c r="B73" s="4"/>
      <c r="C73" s="4"/>
      <c r="D73" s="4"/>
      <c r="E73" s="4"/>
      <c r="F73" s="4"/>
      <c r="G73" s="4"/>
      <c r="H73" s="4"/>
    </row>
    <row r="74" spans="1:8" x14ac:dyDescent="0.3">
      <c r="A74" s="4"/>
      <c r="B74" s="4"/>
      <c r="C74" s="4"/>
      <c r="D74" s="4"/>
      <c r="E74" s="4"/>
      <c r="F74" s="4"/>
      <c r="G74" s="4"/>
      <c r="H74" s="4"/>
    </row>
    <row r="75" spans="1:8" x14ac:dyDescent="0.3">
      <c r="A75" s="4"/>
      <c r="B75" s="4"/>
      <c r="C75" s="4"/>
      <c r="D75" s="4"/>
      <c r="E75" s="4"/>
      <c r="F75" s="4"/>
      <c r="G75" s="4"/>
      <c r="H75" s="4"/>
    </row>
    <row r="76" spans="1:8" x14ac:dyDescent="0.3">
      <c r="A76" s="4"/>
      <c r="B76" s="4"/>
      <c r="C76" s="4"/>
      <c r="D76" s="4"/>
      <c r="E76" s="4"/>
      <c r="F76" s="4"/>
      <c r="G76" s="4"/>
      <c r="H76" s="4"/>
    </row>
    <row r="77" spans="1:8" x14ac:dyDescent="0.3">
      <c r="A77" s="4"/>
      <c r="B77" s="4"/>
      <c r="C77" s="4"/>
      <c r="D77" s="4"/>
      <c r="E77" s="4"/>
      <c r="F77" s="4"/>
      <c r="G77" s="4"/>
      <c r="H77" s="4"/>
    </row>
    <row r="78" spans="1:8" x14ac:dyDescent="0.3">
      <c r="A78" s="4"/>
      <c r="B78" s="4"/>
      <c r="C78" s="4"/>
      <c r="D78" s="4"/>
      <c r="E78" s="4"/>
      <c r="F78" s="4"/>
      <c r="G78" s="4"/>
      <c r="H78" s="4"/>
    </row>
    <row r="79" spans="1:8" x14ac:dyDescent="0.3">
      <c r="A79" s="4"/>
      <c r="B79" s="4"/>
      <c r="C79" s="4"/>
      <c r="D79" s="4"/>
      <c r="E79" s="4"/>
      <c r="F79" s="4"/>
      <c r="G79" s="4"/>
      <c r="H79" s="4"/>
    </row>
    <row r="80" spans="1:8" x14ac:dyDescent="0.3">
      <c r="A80" s="4"/>
      <c r="B80" s="4"/>
      <c r="C80" s="4"/>
      <c r="D80" s="4"/>
      <c r="E80" s="4"/>
      <c r="F80" s="4"/>
      <c r="G80" s="4"/>
      <c r="H80" s="4"/>
    </row>
    <row r="81" spans="1:8" x14ac:dyDescent="0.3">
      <c r="A81" s="4"/>
      <c r="B81" s="4"/>
      <c r="C81" s="4"/>
      <c r="D81" s="4"/>
      <c r="E81" s="4"/>
      <c r="F81" s="4"/>
      <c r="G81" s="4"/>
      <c r="H81" s="4"/>
    </row>
    <row r="82" spans="1:8" x14ac:dyDescent="0.3">
      <c r="A82" s="4"/>
      <c r="B82" s="4"/>
      <c r="C82" s="4"/>
      <c r="D82" s="4"/>
      <c r="E82" s="4"/>
      <c r="F82" s="4"/>
      <c r="G82" s="4"/>
      <c r="H82" s="4"/>
    </row>
    <row r="83" spans="1:8" x14ac:dyDescent="0.3">
      <c r="A83" s="4"/>
      <c r="B83" s="4"/>
      <c r="C83" s="4"/>
      <c r="D83" s="4"/>
      <c r="E83" s="4"/>
      <c r="F83" s="4"/>
      <c r="G83" s="4"/>
      <c r="H83" s="4"/>
    </row>
    <row r="84" spans="1:8" x14ac:dyDescent="0.3">
      <c r="A84" s="4"/>
      <c r="B84" s="4"/>
      <c r="C84" s="4"/>
      <c r="D84" s="4"/>
      <c r="E84" s="4"/>
      <c r="F84" s="4"/>
      <c r="G84" s="4"/>
      <c r="H84" s="4"/>
    </row>
    <row r="85" spans="1:8" x14ac:dyDescent="0.3">
      <c r="A85" s="4"/>
      <c r="B85" s="4"/>
      <c r="C85" s="4"/>
      <c r="D85" s="4"/>
      <c r="E85" s="4"/>
      <c r="F85" s="4"/>
      <c r="G85" s="4"/>
      <c r="H85" s="4"/>
    </row>
    <row r="86" spans="1:8" x14ac:dyDescent="0.3">
      <c r="A86" s="4"/>
      <c r="B86" s="4"/>
      <c r="C86" s="4"/>
      <c r="D86" s="4"/>
      <c r="E86" s="4"/>
      <c r="F86" s="4"/>
      <c r="G86" s="4"/>
      <c r="H86" s="4"/>
    </row>
    <row r="87" spans="1:8" x14ac:dyDescent="0.3">
      <c r="A87" s="4"/>
      <c r="B87" s="4"/>
      <c r="C87" s="4"/>
      <c r="D87" s="4"/>
      <c r="E87" s="4"/>
      <c r="F87" s="4"/>
      <c r="G87" s="4"/>
      <c r="H87" s="4"/>
    </row>
    <row r="88" spans="1:8" x14ac:dyDescent="0.3">
      <c r="A88" s="4"/>
      <c r="B88" s="4"/>
      <c r="C88" s="4"/>
      <c r="D88" s="4"/>
      <c r="E88" s="4"/>
      <c r="F88" s="4"/>
      <c r="G88" s="4"/>
      <c r="H88" s="4"/>
    </row>
    <row r="89" spans="1:8" x14ac:dyDescent="0.3">
      <c r="A89" s="4"/>
      <c r="B89" s="4"/>
      <c r="C89" s="4"/>
      <c r="D89" s="4"/>
      <c r="E89" s="4"/>
      <c r="F89" s="4"/>
      <c r="G89" s="4"/>
      <c r="H89" s="4"/>
    </row>
    <row r="90" spans="1:8" x14ac:dyDescent="0.3">
      <c r="A90" s="4"/>
      <c r="B90" s="4"/>
      <c r="C90" s="4"/>
      <c r="D90" s="4"/>
      <c r="E90" s="4"/>
      <c r="F90" s="4"/>
      <c r="G90" s="4"/>
      <c r="H90" s="4"/>
    </row>
    <row r="91" spans="1:8" x14ac:dyDescent="0.3">
      <c r="A91" s="4"/>
      <c r="B91" s="4"/>
      <c r="C91" s="4"/>
      <c r="D91" s="4"/>
      <c r="E91" s="4"/>
      <c r="F91" s="4"/>
      <c r="G91" s="4"/>
      <c r="H91" s="4"/>
    </row>
    <row r="92" spans="1:8" x14ac:dyDescent="0.3">
      <c r="A92" s="4"/>
      <c r="B92" s="4"/>
      <c r="C92" s="4"/>
      <c r="D92" s="4"/>
      <c r="E92" s="4"/>
      <c r="F92" s="4"/>
      <c r="G92" s="4"/>
      <c r="H92" s="4"/>
    </row>
    <row r="93" spans="1:8" x14ac:dyDescent="0.3">
      <c r="A93" s="4"/>
      <c r="B93" s="4"/>
      <c r="C93" s="4"/>
      <c r="D93" s="4"/>
      <c r="E93" s="4"/>
      <c r="F93" s="4"/>
      <c r="G93" s="4"/>
      <c r="H93" s="4"/>
    </row>
    <row r="94" spans="1:8" x14ac:dyDescent="0.3">
      <c r="A94" s="4"/>
      <c r="B94" s="4"/>
      <c r="C94" s="4"/>
      <c r="D94" s="4"/>
      <c r="E94" s="4"/>
      <c r="F94" s="4"/>
      <c r="G94" s="4"/>
      <c r="H94" s="4"/>
    </row>
    <row r="95" spans="1:8" x14ac:dyDescent="0.3">
      <c r="A95" s="4"/>
      <c r="B95" s="4"/>
      <c r="C95" s="4"/>
      <c r="D95" s="4"/>
      <c r="E95" s="4"/>
      <c r="F95" s="4"/>
      <c r="G95" s="4"/>
      <c r="H95" s="4"/>
    </row>
    <row r="96" spans="1:8" x14ac:dyDescent="0.3">
      <c r="A96" s="4"/>
      <c r="B96" s="4"/>
      <c r="C96" s="4"/>
      <c r="D96" s="4"/>
      <c r="E96" s="4"/>
      <c r="F96" s="4"/>
      <c r="G96" s="4"/>
      <c r="H96" s="4"/>
    </row>
    <row r="97" spans="1:8" x14ac:dyDescent="0.3">
      <c r="A97" s="4"/>
      <c r="B97" s="4"/>
      <c r="C97" s="4"/>
      <c r="D97" s="4"/>
      <c r="E97" s="4"/>
      <c r="F97" s="4"/>
      <c r="G97" s="4"/>
      <c r="H97" s="4"/>
    </row>
    <row r="98" spans="1:8" x14ac:dyDescent="0.3">
      <c r="A98" s="4"/>
      <c r="B98" s="4"/>
      <c r="C98" s="4"/>
      <c r="D98" s="4"/>
      <c r="E98" s="4"/>
      <c r="F98" s="4"/>
      <c r="G98" s="4"/>
      <c r="H98" s="4"/>
    </row>
    <row r="99" spans="1:8" x14ac:dyDescent="0.3">
      <c r="A99" s="4"/>
      <c r="B99" s="4"/>
      <c r="C99" s="4"/>
      <c r="D99" s="4"/>
      <c r="E99" s="4"/>
      <c r="F99" s="4"/>
      <c r="G99" s="4"/>
      <c r="H99" s="4"/>
    </row>
    <row r="100" spans="1:8" x14ac:dyDescent="0.3">
      <c r="A100" s="4"/>
      <c r="B100" s="4"/>
      <c r="C100" s="4"/>
      <c r="D100" s="4"/>
      <c r="E100" s="4"/>
      <c r="F100" s="4"/>
      <c r="G100" s="4"/>
      <c r="H100" s="4"/>
    </row>
    <row r="101" spans="1:8" x14ac:dyDescent="0.3">
      <c r="A101" s="4"/>
      <c r="B101" s="4"/>
      <c r="C101" s="4"/>
      <c r="D101" s="4"/>
      <c r="E101" s="4"/>
      <c r="F101" s="4"/>
      <c r="G101" s="4"/>
      <c r="H101" s="4"/>
    </row>
  </sheetData>
  <conditionalFormatting sqref="A1:H101">
    <cfRule type="expression" dxfId="49" priority="2">
      <formula>MOD(ROW(),2)</formula>
    </cfRule>
  </conditionalFormatting>
  <conditionalFormatting sqref="J14:M18">
    <cfRule type="expression" dxfId="48" priority="1">
      <formula>MOD(ROW(),2)=0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00FF"/>
  </sheetPr>
  <dimension ref="A1:G19"/>
  <sheetViews>
    <sheetView zoomScaleNormal="100" workbookViewId="0">
      <selection activeCell="A3" sqref="A3:G19"/>
    </sheetView>
  </sheetViews>
  <sheetFormatPr defaultRowHeight="14.4" x14ac:dyDescent="0.3"/>
  <cols>
    <col min="1" max="1" width="10.44140625" customWidth="1"/>
    <col min="2" max="2" width="9.6640625" customWidth="1"/>
    <col min="3" max="3" width="10.6640625" customWidth="1"/>
    <col min="4" max="4" width="20.109375" customWidth="1"/>
    <col min="5" max="6" width="11.88671875" customWidth="1"/>
    <col min="7" max="7" width="13.88671875" customWidth="1"/>
  </cols>
  <sheetData>
    <row r="1" spans="1:7" x14ac:dyDescent="0.3">
      <c r="A1" s="3" t="s">
        <v>0</v>
      </c>
      <c r="B1" s="3" t="s">
        <v>88</v>
      </c>
      <c r="C1" s="3" t="s">
        <v>99</v>
      </c>
      <c r="D1" s="3" t="s">
        <v>89</v>
      </c>
      <c r="E1" s="3" t="s">
        <v>90</v>
      </c>
      <c r="F1" s="3" t="s">
        <v>91</v>
      </c>
      <c r="G1" s="3" t="s">
        <v>92</v>
      </c>
    </row>
    <row r="2" spans="1:7" x14ac:dyDescent="0.3">
      <c r="A2" s="26" t="s">
        <v>98</v>
      </c>
      <c r="B2" s="16"/>
      <c r="C2" s="16"/>
      <c r="D2" s="16"/>
      <c r="E2" s="27"/>
      <c r="F2" s="27"/>
      <c r="G2" s="27">
        <v>5000</v>
      </c>
    </row>
    <row r="3" spans="1:7" x14ac:dyDescent="0.3">
      <c r="A3" s="5">
        <v>40688</v>
      </c>
      <c r="B3" s="4">
        <v>102</v>
      </c>
      <c r="C3" s="4" t="s">
        <v>100</v>
      </c>
      <c r="D3" s="4" t="s">
        <v>94</v>
      </c>
      <c r="E3" s="6">
        <v>250</v>
      </c>
      <c r="F3" s="6"/>
      <c r="G3" s="6">
        <f t="shared" ref="G3:G19" si="0">IF(A3&lt;&gt;"",G2+F3-E3,"")</f>
        <v>4750</v>
      </c>
    </row>
    <row r="4" spans="1:7" x14ac:dyDescent="0.3">
      <c r="A4" s="5">
        <v>40688</v>
      </c>
      <c r="B4" s="4"/>
      <c r="C4" s="4" t="s">
        <v>100</v>
      </c>
      <c r="D4" s="4" t="s">
        <v>101</v>
      </c>
      <c r="E4" s="6"/>
      <c r="F4" s="6">
        <v>850</v>
      </c>
      <c r="G4" s="6">
        <f t="shared" si="0"/>
        <v>5600</v>
      </c>
    </row>
    <row r="5" spans="1:7" x14ac:dyDescent="0.3">
      <c r="A5" s="5">
        <v>40688</v>
      </c>
      <c r="B5" s="4">
        <v>103</v>
      </c>
      <c r="C5" s="4"/>
      <c r="D5" s="4" t="s">
        <v>95</v>
      </c>
      <c r="E5" s="6">
        <v>250</v>
      </c>
      <c r="F5" s="6"/>
      <c r="G5" s="6">
        <f t="shared" si="0"/>
        <v>5350</v>
      </c>
    </row>
    <row r="6" spans="1:7" x14ac:dyDescent="0.3">
      <c r="A6" s="5">
        <v>40689</v>
      </c>
      <c r="B6" s="4">
        <v>104</v>
      </c>
      <c r="C6" s="4"/>
      <c r="D6" s="4" t="s">
        <v>96</v>
      </c>
      <c r="E6" s="6">
        <v>185</v>
      </c>
      <c r="F6" s="6"/>
      <c r="G6" s="6">
        <f t="shared" si="0"/>
        <v>5165</v>
      </c>
    </row>
    <row r="7" spans="1:7" x14ac:dyDescent="0.3">
      <c r="A7" s="5">
        <v>40690</v>
      </c>
      <c r="B7" s="4">
        <v>105</v>
      </c>
      <c r="C7" s="4"/>
      <c r="D7" s="4" t="s">
        <v>97</v>
      </c>
      <c r="E7" s="6">
        <v>125</v>
      </c>
      <c r="F7" s="6"/>
      <c r="G7" s="6">
        <f t="shared" si="0"/>
        <v>5040</v>
      </c>
    </row>
    <row r="8" spans="1:7" x14ac:dyDescent="0.3">
      <c r="A8" s="5">
        <v>40690</v>
      </c>
      <c r="B8" s="4"/>
      <c r="C8" s="4" t="s">
        <v>100</v>
      </c>
      <c r="D8" s="4" t="s">
        <v>102</v>
      </c>
      <c r="E8" s="6"/>
      <c r="F8" s="6">
        <v>1580</v>
      </c>
      <c r="G8" s="6">
        <f t="shared" si="0"/>
        <v>6620</v>
      </c>
    </row>
    <row r="9" spans="1:7" x14ac:dyDescent="0.3">
      <c r="A9" s="5">
        <v>40690</v>
      </c>
      <c r="B9" s="4"/>
      <c r="C9" s="4"/>
      <c r="D9" s="4" t="s">
        <v>103</v>
      </c>
      <c r="E9" s="6"/>
      <c r="F9" s="6">
        <v>25</v>
      </c>
      <c r="G9" s="6">
        <f t="shared" si="0"/>
        <v>6645</v>
      </c>
    </row>
    <row r="10" spans="1:7" x14ac:dyDescent="0.3">
      <c r="A10" s="5">
        <v>40690</v>
      </c>
      <c r="B10" s="4">
        <v>106</v>
      </c>
      <c r="C10" s="4"/>
      <c r="D10" s="4" t="s">
        <v>93</v>
      </c>
      <c r="E10" s="6">
        <v>1520</v>
      </c>
      <c r="F10" s="6"/>
      <c r="G10" s="6">
        <f t="shared" si="0"/>
        <v>5125</v>
      </c>
    </row>
    <row r="11" spans="1:7" x14ac:dyDescent="0.3">
      <c r="A11" s="4"/>
      <c r="B11" s="4"/>
      <c r="C11" s="4" t="s">
        <v>189</v>
      </c>
      <c r="D11" s="4"/>
      <c r="E11" s="6"/>
      <c r="F11" s="6"/>
      <c r="G11" s="6" t="str">
        <f t="shared" si="0"/>
        <v/>
      </c>
    </row>
    <row r="12" spans="1:7" x14ac:dyDescent="0.3">
      <c r="A12" s="4"/>
      <c r="B12" s="4"/>
      <c r="C12" s="4"/>
      <c r="D12" s="4"/>
      <c r="E12" s="6"/>
      <c r="F12" s="6"/>
      <c r="G12" s="6" t="str">
        <f t="shared" si="0"/>
        <v/>
      </c>
    </row>
    <row r="13" spans="1:7" x14ac:dyDescent="0.3">
      <c r="A13" s="4"/>
      <c r="B13" s="4"/>
      <c r="C13" s="4"/>
      <c r="D13" s="4"/>
      <c r="E13" s="6"/>
      <c r="F13" s="6"/>
      <c r="G13" s="6" t="str">
        <f t="shared" si="0"/>
        <v/>
      </c>
    </row>
    <row r="14" spans="1:7" x14ac:dyDescent="0.3">
      <c r="A14" s="4"/>
      <c r="B14" s="4"/>
      <c r="C14" s="4"/>
      <c r="D14" s="4"/>
      <c r="E14" s="6"/>
      <c r="F14" s="6"/>
      <c r="G14" s="6" t="str">
        <f t="shared" si="0"/>
        <v/>
      </c>
    </row>
    <row r="15" spans="1:7" x14ac:dyDescent="0.3">
      <c r="A15" s="4"/>
      <c r="B15" s="4"/>
      <c r="C15" s="4"/>
      <c r="D15" s="4"/>
      <c r="E15" s="6"/>
      <c r="F15" s="6"/>
      <c r="G15" s="6" t="str">
        <f t="shared" si="0"/>
        <v/>
      </c>
    </row>
    <row r="16" spans="1:7" x14ac:dyDescent="0.3">
      <c r="A16" s="4"/>
      <c r="B16" s="4"/>
      <c r="C16" s="4"/>
      <c r="D16" s="4"/>
      <c r="E16" s="6"/>
      <c r="F16" s="6"/>
      <c r="G16" s="6" t="str">
        <f t="shared" si="0"/>
        <v/>
      </c>
    </row>
    <row r="17" spans="1:7" x14ac:dyDescent="0.3">
      <c r="A17" s="4"/>
      <c r="B17" s="4"/>
      <c r="C17" s="4"/>
      <c r="D17" s="4"/>
      <c r="E17" s="6"/>
      <c r="F17" s="6"/>
      <c r="G17" s="6" t="str">
        <f t="shared" si="0"/>
        <v/>
      </c>
    </row>
    <row r="18" spans="1:7" x14ac:dyDescent="0.3">
      <c r="A18" s="4"/>
      <c r="B18" s="4"/>
      <c r="C18" s="4"/>
      <c r="D18" s="4"/>
      <c r="E18" s="6"/>
      <c r="F18" s="6"/>
      <c r="G18" s="6" t="str">
        <f t="shared" si="0"/>
        <v/>
      </c>
    </row>
    <row r="19" spans="1:7" x14ac:dyDescent="0.3">
      <c r="A19" s="4"/>
      <c r="B19" s="4"/>
      <c r="C19" s="4"/>
      <c r="D19" s="4"/>
      <c r="E19" s="6"/>
      <c r="F19" s="6"/>
      <c r="G19" s="6" t="str">
        <f t="shared" si="0"/>
        <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F0000"/>
  </sheetPr>
  <dimension ref="A1:G19"/>
  <sheetViews>
    <sheetView workbookViewId="0">
      <selection activeCell="F25" sqref="F25"/>
    </sheetView>
  </sheetViews>
  <sheetFormatPr defaultRowHeight="14.4" x14ac:dyDescent="0.3"/>
  <cols>
    <col min="1" max="1" width="10.44140625" customWidth="1"/>
    <col min="2" max="2" width="9.6640625" customWidth="1"/>
    <col min="3" max="3" width="10.6640625" customWidth="1"/>
    <col min="4" max="4" width="20.109375" customWidth="1"/>
    <col min="5" max="6" width="11.88671875" customWidth="1"/>
    <col min="7" max="7" width="13.88671875" customWidth="1"/>
  </cols>
  <sheetData>
    <row r="1" spans="1:7" x14ac:dyDescent="0.3">
      <c r="A1" s="3" t="s">
        <v>0</v>
      </c>
      <c r="B1" s="3" t="s">
        <v>88</v>
      </c>
      <c r="C1" s="3" t="s">
        <v>99</v>
      </c>
      <c r="D1" s="3" t="s">
        <v>89</v>
      </c>
      <c r="E1" s="3" t="s">
        <v>90</v>
      </c>
      <c r="F1" s="3" t="s">
        <v>91</v>
      </c>
      <c r="G1" s="3" t="s">
        <v>92</v>
      </c>
    </row>
    <row r="2" spans="1:7" x14ac:dyDescent="0.3">
      <c r="A2" s="26" t="s">
        <v>98</v>
      </c>
      <c r="B2" s="16"/>
      <c r="C2" s="16"/>
      <c r="D2" s="16"/>
      <c r="E2" s="27"/>
      <c r="F2" s="27"/>
      <c r="G2" s="27">
        <v>5000</v>
      </c>
    </row>
    <row r="3" spans="1:7" x14ac:dyDescent="0.3">
      <c r="A3" s="5">
        <v>40688</v>
      </c>
      <c r="B3" s="4">
        <v>102</v>
      </c>
      <c r="C3" s="4" t="s">
        <v>100</v>
      </c>
      <c r="D3" s="4" t="s">
        <v>94</v>
      </c>
      <c r="E3" s="6">
        <v>250</v>
      </c>
      <c r="F3" s="6"/>
      <c r="G3" s="6">
        <f t="shared" ref="G3:G19" si="0">IF(A3&lt;&gt;"",G2+F3-E3,"")</f>
        <v>4750</v>
      </c>
    </row>
    <row r="4" spans="1:7" x14ac:dyDescent="0.3">
      <c r="A4" s="5">
        <v>40688</v>
      </c>
      <c r="B4" s="4"/>
      <c r="C4" s="4" t="s">
        <v>100</v>
      </c>
      <c r="D4" s="4" t="s">
        <v>101</v>
      </c>
      <c r="E4" s="6"/>
      <c r="F4" s="6">
        <v>850</v>
      </c>
      <c r="G4" s="6">
        <f t="shared" si="0"/>
        <v>5600</v>
      </c>
    </row>
    <row r="5" spans="1:7" x14ac:dyDescent="0.3">
      <c r="A5" s="5">
        <v>40688</v>
      </c>
      <c r="B5" s="4">
        <v>103</v>
      </c>
      <c r="C5" s="4"/>
      <c r="D5" s="4" t="s">
        <v>95</v>
      </c>
      <c r="E5" s="6">
        <v>250</v>
      </c>
      <c r="F5" s="6"/>
      <c r="G5" s="6">
        <f t="shared" si="0"/>
        <v>5350</v>
      </c>
    </row>
    <row r="6" spans="1:7" x14ac:dyDescent="0.3">
      <c r="A6" s="5">
        <v>40689</v>
      </c>
      <c r="B6" s="4">
        <v>104</v>
      </c>
      <c r="C6" s="4" t="s">
        <v>100</v>
      </c>
      <c r="D6" s="4" t="s">
        <v>96</v>
      </c>
      <c r="E6" s="6">
        <v>185</v>
      </c>
      <c r="F6" s="6"/>
      <c r="G6" s="6">
        <f t="shared" si="0"/>
        <v>5165</v>
      </c>
    </row>
    <row r="7" spans="1:7" x14ac:dyDescent="0.3">
      <c r="A7" s="5">
        <v>40690</v>
      </c>
      <c r="B7" s="4">
        <v>105</v>
      </c>
      <c r="C7" s="4"/>
      <c r="D7" s="4" t="s">
        <v>97</v>
      </c>
      <c r="E7" s="6">
        <v>125</v>
      </c>
      <c r="F7" s="6"/>
      <c r="G7" s="6">
        <f t="shared" si="0"/>
        <v>5040</v>
      </c>
    </row>
    <row r="8" spans="1:7" x14ac:dyDescent="0.3">
      <c r="A8" s="5">
        <v>40690</v>
      </c>
      <c r="B8" s="4"/>
      <c r="C8" s="4" t="s">
        <v>100</v>
      </c>
      <c r="D8" s="4" t="s">
        <v>102</v>
      </c>
      <c r="E8" s="6"/>
      <c r="F8" s="6">
        <v>1580</v>
      </c>
      <c r="G8" s="6">
        <f t="shared" si="0"/>
        <v>6620</v>
      </c>
    </row>
    <row r="9" spans="1:7" x14ac:dyDescent="0.3">
      <c r="A9" s="5">
        <v>40690</v>
      </c>
      <c r="B9" s="4"/>
      <c r="C9" s="4"/>
      <c r="D9" s="4" t="s">
        <v>103</v>
      </c>
      <c r="E9" s="6"/>
      <c r="F9" s="6">
        <v>25</v>
      </c>
      <c r="G9" s="6">
        <f t="shared" si="0"/>
        <v>6645</v>
      </c>
    </row>
    <row r="10" spans="1:7" x14ac:dyDescent="0.3">
      <c r="A10" s="5">
        <v>40690</v>
      </c>
      <c r="B10" s="4">
        <v>106</v>
      </c>
      <c r="C10" s="4"/>
      <c r="D10" s="4" t="s">
        <v>93</v>
      </c>
      <c r="E10" s="6">
        <v>1520</v>
      </c>
      <c r="F10" s="6"/>
      <c r="G10" s="6">
        <f t="shared" si="0"/>
        <v>5125</v>
      </c>
    </row>
    <row r="11" spans="1:7" x14ac:dyDescent="0.3">
      <c r="A11" s="4"/>
      <c r="B11" s="4"/>
      <c r="C11" s="4"/>
      <c r="D11" s="4"/>
      <c r="E11" s="6"/>
      <c r="F11" s="6"/>
      <c r="G11" s="6" t="str">
        <f t="shared" si="0"/>
        <v/>
      </c>
    </row>
    <row r="12" spans="1:7" x14ac:dyDescent="0.3">
      <c r="A12" s="4"/>
      <c r="B12" s="4"/>
      <c r="C12" s="4"/>
      <c r="D12" s="4"/>
      <c r="E12" s="6"/>
      <c r="F12" s="6"/>
      <c r="G12" s="6" t="str">
        <f t="shared" si="0"/>
        <v/>
      </c>
    </row>
    <row r="13" spans="1:7" x14ac:dyDescent="0.3">
      <c r="A13" s="4"/>
      <c r="B13" s="4"/>
      <c r="C13" s="4"/>
      <c r="D13" s="4"/>
      <c r="E13" s="6"/>
      <c r="F13" s="6"/>
      <c r="G13" s="6" t="str">
        <f t="shared" si="0"/>
        <v/>
      </c>
    </row>
    <row r="14" spans="1:7" x14ac:dyDescent="0.3">
      <c r="A14" s="4"/>
      <c r="B14" s="4"/>
      <c r="C14" s="4"/>
      <c r="D14" s="4"/>
      <c r="E14" s="6"/>
      <c r="F14" s="6"/>
      <c r="G14" s="6" t="str">
        <f t="shared" si="0"/>
        <v/>
      </c>
    </row>
    <row r="15" spans="1:7" x14ac:dyDescent="0.3">
      <c r="A15" s="4"/>
      <c r="B15" s="4"/>
      <c r="C15" s="4"/>
      <c r="D15" s="4"/>
      <c r="E15" s="6"/>
      <c r="F15" s="6"/>
      <c r="G15" s="6" t="str">
        <f t="shared" si="0"/>
        <v/>
      </c>
    </row>
    <row r="16" spans="1:7" x14ac:dyDescent="0.3">
      <c r="A16" s="4"/>
      <c r="B16" s="4"/>
      <c r="C16" s="4"/>
      <c r="D16" s="4"/>
      <c r="E16" s="6"/>
      <c r="F16" s="6"/>
      <c r="G16" s="6" t="str">
        <f t="shared" si="0"/>
        <v/>
      </c>
    </row>
    <row r="17" spans="1:7" x14ac:dyDescent="0.3">
      <c r="A17" s="4"/>
      <c r="B17" s="4"/>
      <c r="C17" s="4"/>
      <c r="D17" s="4"/>
      <c r="E17" s="6"/>
      <c r="F17" s="6"/>
      <c r="G17" s="6" t="str">
        <f t="shared" si="0"/>
        <v/>
      </c>
    </row>
    <row r="18" spans="1:7" x14ac:dyDescent="0.3">
      <c r="A18" s="4"/>
      <c r="B18" s="4"/>
      <c r="C18" s="4"/>
      <c r="D18" s="4"/>
      <c r="E18" s="6"/>
      <c r="F18" s="6"/>
      <c r="G18" s="6" t="str">
        <f t="shared" si="0"/>
        <v/>
      </c>
    </row>
    <row r="19" spans="1:7" x14ac:dyDescent="0.3">
      <c r="A19" s="4"/>
      <c r="B19" s="4"/>
      <c r="C19" s="4"/>
      <c r="D19" s="4"/>
      <c r="E19" s="6"/>
      <c r="F19" s="6"/>
      <c r="G19" s="6" t="str">
        <f t="shared" si="0"/>
        <v/>
      </c>
    </row>
  </sheetData>
  <conditionalFormatting sqref="A3:G19">
    <cfRule type="expression" dxfId="46" priority="1">
      <formula>$C3="y"</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00FF"/>
  </sheetPr>
  <dimension ref="A1:AP24"/>
  <sheetViews>
    <sheetView topLeftCell="A2" workbookViewId="0">
      <selection activeCell="G7" sqref="G7:G24"/>
    </sheetView>
  </sheetViews>
  <sheetFormatPr defaultRowHeight="14.4" x14ac:dyDescent="0.3"/>
  <cols>
    <col min="1" max="1" width="9.5546875" bestFit="1" customWidth="1"/>
    <col min="2" max="2" width="10.44140625" bestFit="1" customWidth="1"/>
    <col min="8" max="8" width="2.6640625" customWidth="1"/>
    <col min="9" max="10" width="9.5546875" bestFit="1" customWidth="1"/>
    <col min="41" max="41" width="9.5546875" bestFit="1" customWidth="1"/>
  </cols>
  <sheetData>
    <row r="1" spans="1:42" x14ac:dyDescent="0.3">
      <c r="A1" s="13" t="str">
        <f>"Highlight Entire Row for the "&amp;I5&amp;" biggest Units"</f>
        <v>Highlight Entire Row for the 4 biggest Units</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row>
    <row r="4" spans="1:42" ht="28.8" x14ac:dyDescent="0.3">
      <c r="A4" s="10" t="s">
        <v>27</v>
      </c>
      <c r="B4" s="11"/>
      <c r="C4" s="11"/>
      <c r="D4" s="11"/>
      <c r="E4" s="11"/>
      <c r="F4" s="11"/>
      <c r="G4" s="12"/>
      <c r="I4" s="16" t="s">
        <v>44</v>
      </c>
      <c r="J4" s="16" t="str">
        <f>I5&amp;" large"</f>
        <v>4 large</v>
      </c>
      <c r="K4" t="s">
        <v>31</v>
      </c>
    </row>
    <row r="5" spans="1:42" x14ac:dyDescent="0.3">
      <c r="I5" s="4">
        <v>4</v>
      </c>
      <c r="J5" s="28">
        <f>LARGE($G$7:$G$24,I5)</f>
        <v>625</v>
      </c>
      <c r="K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I7" s="4" t="b">
        <f>$G7&gt;=$J$5</f>
        <v>1</v>
      </c>
      <c r="J7" s="4" t="b">
        <f t="shared" ref="J7:O22" si="0">$G7&gt;=$J$5</f>
        <v>1</v>
      </c>
      <c r="K7" s="4" t="b">
        <f t="shared" si="0"/>
        <v>1</v>
      </c>
      <c r="L7" s="4" t="b">
        <f t="shared" si="0"/>
        <v>1</v>
      </c>
      <c r="M7" s="4" t="b">
        <f t="shared" si="0"/>
        <v>1</v>
      </c>
      <c r="N7" s="4" t="b">
        <f t="shared" si="0"/>
        <v>1</v>
      </c>
      <c r="O7" s="4" t="b">
        <f t="shared" si="0"/>
        <v>1</v>
      </c>
      <c r="AN7">
        <v>10501</v>
      </c>
      <c r="AO7" s="1">
        <v>40688</v>
      </c>
      <c r="AP7" t="s">
        <v>8</v>
      </c>
    </row>
    <row r="8" spans="1:42" x14ac:dyDescent="0.3">
      <c r="A8" s="4">
        <v>10501</v>
      </c>
      <c r="B8" s="5">
        <v>40688</v>
      </c>
      <c r="C8" s="4" t="s">
        <v>8</v>
      </c>
      <c r="D8" s="4" t="s">
        <v>13</v>
      </c>
      <c r="E8" s="6">
        <v>30</v>
      </c>
      <c r="F8" s="4">
        <v>9</v>
      </c>
      <c r="G8" s="6">
        <v>270</v>
      </c>
      <c r="I8" s="4" t="b">
        <f t="shared" ref="I8:O24" si="1">$G8&gt;=$J$5</f>
        <v>0</v>
      </c>
      <c r="J8" s="4" t="b">
        <f t="shared" si="0"/>
        <v>0</v>
      </c>
      <c r="K8" s="4" t="b">
        <f t="shared" si="0"/>
        <v>0</v>
      </c>
      <c r="L8" s="4" t="b">
        <f t="shared" si="0"/>
        <v>0</v>
      </c>
      <c r="M8" s="4" t="b">
        <f t="shared" si="0"/>
        <v>0</v>
      </c>
      <c r="N8" s="4" t="b">
        <f t="shared" si="0"/>
        <v>0</v>
      </c>
      <c r="O8" s="4" t="b">
        <f t="shared" si="0"/>
        <v>0</v>
      </c>
      <c r="AN8">
        <v>10502</v>
      </c>
      <c r="AO8" s="1">
        <v>40690</v>
      </c>
      <c r="AP8" t="s">
        <v>8</v>
      </c>
    </row>
    <row r="9" spans="1:42" x14ac:dyDescent="0.3">
      <c r="A9" s="4">
        <v>10501</v>
      </c>
      <c r="B9" s="5">
        <v>40688</v>
      </c>
      <c r="C9" s="4" t="s">
        <v>8</v>
      </c>
      <c r="D9" s="4" t="s">
        <v>12</v>
      </c>
      <c r="E9" s="6">
        <v>32</v>
      </c>
      <c r="F9" s="4">
        <v>21</v>
      </c>
      <c r="G9" s="6">
        <v>672</v>
      </c>
      <c r="I9" s="4" t="b">
        <f t="shared" si="1"/>
        <v>1</v>
      </c>
      <c r="J9" s="4" t="b">
        <f t="shared" si="0"/>
        <v>1</v>
      </c>
      <c r="K9" s="4" t="b">
        <f t="shared" si="0"/>
        <v>1</v>
      </c>
      <c r="L9" s="4" t="b">
        <f t="shared" si="0"/>
        <v>1</v>
      </c>
      <c r="M9" s="4" t="b">
        <f t="shared" si="0"/>
        <v>1</v>
      </c>
      <c r="N9" s="4" t="b">
        <f t="shared" si="0"/>
        <v>1</v>
      </c>
      <c r="O9" s="4" t="b">
        <f t="shared" si="0"/>
        <v>1</v>
      </c>
      <c r="AN9">
        <v>10503</v>
      </c>
      <c r="AO9" s="1">
        <v>40691</v>
      </c>
      <c r="AP9" t="s">
        <v>9</v>
      </c>
    </row>
    <row r="10" spans="1:42" x14ac:dyDescent="0.3">
      <c r="A10" s="4">
        <v>10501</v>
      </c>
      <c r="B10" s="5">
        <v>40688</v>
      </c>
      <c r="C10" s="4" t="s">
        <v>8</v>
      </c>
      <c r="D10" s="4" t="s">
        <v>14</v>
      </c>
      <c r="E10" s="6">
        <v>22</v>
      </c>
      <c r="F10" s="4">
        <v>7</v>
      </c>
      <c r="G10" s="6">
        <v>154</v>
      </c>
      <c r="I10" s="4" t="b">
        <f t="shared" si="1"/>
        <v>0</v>
      </c>
      <c r="J10" s="4" t="b">
        <f t="shared" si="0"/>
        <v>0</v>
      </c>
      <c r="K10" s="4" t="b">
        <f t="shared" si="0"/>
        <v>0</v>
      </c>
      <c r="L10" s="4" t="b">
        <f t="shared" si="0"/>
        <v>0</v>
      </c>
      <c r="M10" s="4" t="b">
        <f t="shared" si="0"/>
        <v>0</v>
      </c>
      <c r="N10" s="4" t="b">
        <f t="shared" si="0"/>
        <v>0</v>
      </c>
      <c r="O10" s="4" t="b">
        <f t="shared" si="0"/>
        <v>0</v>
      </c>
      <c r="AN10">
        <v>10504</v>
      </c>
      <c r="AO10" s="1">
        <v>40691</v>
      </c>
      <c r="AP10" t="s">
        <v>8</v>
      </c>
    </row>
    <row r="11" spans="1:42" x14ac:dyDescent="0.3">
      <c r="A11" s="4">
        <v>10501</v>
      </c>
      <c r="B11" s="5">
        <v>40688</v>
      </c>
      <c r="C11" s="4" t="s">
        <v>8</v>
      </c>
      <c r="D11" s="4" t="s">
        <v>11</v>
      </c>
      <c r="E11" s="6">
        <v>25</v>
      </c>
      <c r="F11" s="4">
        <v>11</v>
      </c>
      <c r="G11" s="6">
        <v>275</v>
      </c>
      <c r="I11" s="4" t="b">
        <f t="shared" si="1"/>
        <v>0</v>
      </c>
      <c r="J11" s="4" t="b">
        <f t="shared" si="0"/>
        <v>0</v>
      </c>
      <c r="K11" s="4" t="b">
        <f t="shared" si="0"/>
        <v>0</v>
      </c>
      <c r="L11" s="4" t="b">
        <f t="shared" si="0"/>
        <v>0</v>
      </c>
      <c r="M11" s="4" t="b">
        <f t="shared" si="0"/>
        <v>0</v>
      </c>
      <c r="N11" s="4" t="b">
        <f t="shared" si="0"/>
        <v>0</v>
      </c>
      <c r="O11" s="4" t="b">
        <f t="shared" si="0"/>
        <v>0</v>
      </c>
      <c r="AN11">
        <v>10505</v>
      </c>
      <c r="AO11" s="1">
        <v>40691</v>
      </c>
      <c r="AP11" t="s">
        <v>7</v>
      </c>
    </row>
    <row r="12" spans="1:42" x14ac:dyDescent="0.3">
      <c r="A12" s="4">
        <v>10502</v>
      </c>
      <c r="B12" s="5">
        <v>40690</v>
      </c>
      <c r="C12" s="4" t="s">
        <v>8</v>
      </c>
      <c r="D12" s="4" t="s">
        <v>13</v>
      </c>
      <c r="E12" s="6">
        <v>30</v>
      </c>
      <c r="F12" s="4">
        <v>5</v>
      </c>
      <c r="G12" s="6">
        <v>150</v>
      </c>
      <c r="I12" s="4" t="b">
        <f t="shared" si="1"/>
        <v>0</v>
      </c>
      <c r="J12" s="4" t="b">
        <f t="shared" si="0"/>
        <v>0</v>
      </c>
      <c r="K12" s="4" t="b">
        <f t="shared" si="0"/>
        <v>0</v>
      </c>
      <c r="L12" s="4" t="b">
        <f t="shared" si="0"/>
        <v>0</v>
      </c>
      <c r="M12" s="4" t="b">
        <f t="shared" si="0"/>
        <v>0</v>
      </c>
      <c r="N12" s="4" t="b">
        <f t="shared" si="0"/>
        <v>0</v>
      </c>
      <c r="O12" s="4" t="b">
        <f t="shared" si="0"/>
        <v>0</v>
      </c>
    </row>
    <row r="13" spans="1:42" x14ac:dyDescent="0.3">
      <c r="A13" s="4">
        <v>10502</v>
      </c>
      <c r="B13" s="5">
        <v>40690</v>
      </c>
      <c r="C13" s="4" t="s">
        <v>8</v>
      </c>
      <c r="D13" s="4" t="s">
        <v>11</v>
      </c>
      <c r="E13" s="6">
        <v>25</v>
      </c>
      <c r="F13" s="4">
        <v>25</v>
      </c>
      <c r="G13" s="6">
        <v>625</v>
      </c>
      <c r="I13" s="4" t="b">
        <f t="shared" si="1"/>
        <v>1</v>
      </c>
      <c r="J13" s="4" t="b">
        <f t="shared" si="0"/>
        <v>1</v>
      </c>
      <c r="K13" s="4" t="b">
        <f t="shared" si="0"/>
        <v>1</v>
      </c>
      <c r="L13" s="4" t="b">
        <f t="shared" si="0"/>
        <v>1</v>
      </c>
      <c r="M13" s="4" t="b">
        <f t="shared" si="0"/>
        <v>1</v>
      </c>
      <c r="N13" s="4" t="b">
        <f t="shared" si="0"/>
        <v>1</v>
      </c>
      <c r="O13" s="4" t="b">
        <f t="shared" si="0"/>
        <v>1</v>
      </c>
      <c r="AO13" t="s">
        <v>10</v>
      </c>
      <c r="AP13" s="2">
        <v>23</v>
      </c>
    </row>
    <row r="14" spans="1:42" x14ac:dyDescent="0.3">
      <c r="A14" s="4">
        <v>10503</v>
      </c>
      <c r="B14" s="5">
        <v>40691</v>
      </c>
      <c r="C14" s="4" t="s">
        <v>9</v>
      </c>
      <c r="D14" s="4" t="s">
        <v>11</v>
      </c>
      <c r="E14" s="6">
        <v>25</v>
      </c>
      <c r="F14" s="4">
        <v>21</v>
      </c>
      <c r="G14" s="6">
        <v>525</v>
      </c>
      <c r="I14" s="4" t="b">
        <f t="shared" si="1"/>
        <v>0</v>
      </c>
      <c r="J14" s="4" t="b">
        <f t="shared" si="0"/>
        <v>0</v>
      </c>
      <c r="K14" s="4" t="b">
        <f t="shared" si="0"/>
        <v>0</v>
      </c>
      <c r="L14" s="4" t="b">
        <f t="shared" si="0"/>
        <v>0</v>
      </c>
      <c r="M14" s="4" t="b">
        <f t="shared" si="0"/>
        <v>0</v>
      </c>
      <c r="N14" s="4" t="b">
        <f t="shared" si="0"/>
        <v>0</v>
      </c>
      <c r="O14" s="4" t="b">
        <f t="shared" si="0"/>
        <v>0</v>
      </c>
      <c r="AO14" t="s">
        <v>11</v>
      </c>
      <c r="AP14" s="2">
        <v>25</v>
      </c>
    </row>
    <row r="15" spans="1:42" x14ac:dyDescent="0.3">
      <c r="A15" s="4">
        <v>10503</v>
      </c>
      <c r="B15" s="5">
        <v>40691</v>
      </c>
      <c r="C15" s="4" t="s">
        <v>9</v>
      </c>
      <c r="D15" s="4" t="s">
        <v>14</v>
      </c>
      <c r="E15" s="6">
        <v>22</v>
      </c>
      <c r="F15" s="4">
        <v>16</v>
      </c>
      <c r="G15" s="6">
        <v>352</v>
      </c>
      <c r="I15" s="4" t="b">
        <f t="shared" si="1"/>
        <v>0</v>
      </c>
      <c r="J15" s="4" t="b">
        <f t="shared" si="0"/>
        <v>0</v>
      </c>
      <c r="K15" s="4" t="b">
        <f t="shared" si="0"/>
        <v>0</v>
      </c>
      <c r="L15" s="4" t="b">
        <f t="shared" si="0"/>
        <v>0</v>
      </c>
      <c r="M15" s="4" t="b">
        <f t="shared" si="0"/>
        <v>0</v>
      </c>
      <c r="N15" s="4" t="b">
        <f t="shared" si="0"/>
        <v>0</v>
      </c>
      <c r="O15" s="4" t="b">
        <f t="shared" si="0"/>
        <v>0</v>
      </c>
      <c r="AO15" t="s">
        <v>12</v>
      </c>
      <c r="AP15" s="2">
        <v>32</v>
      </c>
    </row>
    <row r="16" spans="1:42" x14ac:dyDescent="0.3">
      <c r="A16" s="4">
        <v>10503</v>
      </c>
      <c r="B16" s="5">
        <v>40691</v>
      </c>
      <c r="C16" s="4" t="s">
        <v>9</v>
      </c>
      <c r="D16" s="4" t="s">
        <v>12</v>
      </c>
      <c r="E16" s="6">
        <v>32</v>
      </c>
      <c r="F16" s="4">
        <v>4</v>
      </c>
      <c r="G16" s="6">
        <v>544</v>
      </c>
      <c r="I16" s="4" t="b">
        <f t="shared" si="1"/>
        <v>0</v>
      </c>
      <c r="J16" s="4" t="b">
        <f t="shared" si="0"/>
        <v>0</v>
      </c>
      <c r="K16" s="4" t="b">
        <f t="shared" si="0"/>
        <v>0</v>
      </c>
      <c r="L16" s="4" t="b">
        <f t="shared" si="0"/>
        <v>0</v>
      </c>
      <c r="M16" s="4" t="b">
        <f t="shared" si="0"/>
        <v>0</v>
      </c>
      <c r="N16" s="4" t="b">
        <f t="shared" si="0"/>
        <v>0</v>
      </c>
      <c r="O16" s="4" t="b">
        <f t="shared" si="0"/>
        <v>0</v>
      </c>
      <c r="AO16" t="s">
        <v>13</v>
      </c>
      <c r="AP16" s="2">
        <v>30</v>
      </c>
    </row>
    <row r="17" spans="1:42" x14ac:dyDescent="0.3">
      <c r="A17" s="4">
        <v>10503</v>
      </c>
      <c r="B17" s="5">
        <v>40691</v>
      </c>
      <c r="C17" s="4" t="s">
        <v>9</v>
      </c>
      <c r="D17" s="4" t="s">
        <v>13</v>
      </c>
      <c r="E17" s="6">
        <v>30</v>
      </c>
      <c r="F17" s="4">
        <v>18</v>
      </c>
      <c r="G17" s="6">
        <v>544</v>
      </c>
      <c r="I17" s="4" t="b">
        <f t="shared" si="1"/>
        <v>0</v>
      </c>
      <c r="J17" s="4" t="b">
        <f t="shared" si="0"/>
        <v>0</v>
      </c>
      <c r="K17" s="4" t="b">
        <f t="shared" si="0"/>
        <v>0</v>
      </c>
      <c r="L17" s="4" t="b">
        <f t="shared" si="0"/>
        <v>0</v>
      </c>
      <c r="M17" s="4" t="b">
        <f t="shared" si="0"/>
        <v>0</v>
      </c>
      <c r="N17" s="4" t="b">
        <f t="shared" si="0"/>
        <v>0</v>
      </c>
      <c r="O17" s="4" t="b">
        <f t="shared" si="0"/>
        <v>0</v>
      </c>
      <c r="AO17" t="s">
        <v>14</v>
      </c>
      <c r="AP17" s="2">
        <v>22</v>
      </c>
    </row>
    <row r="18" spans="1:42" x14ac:dyDescent="0.3">
      <c r="A18" s="4">
        <v>10504</v>
      </c>
      <c r="B18" s="5">
        <v>40691</v>
      </c>
      <c r="C18" s="4" t="s">
        <v>8</v>
      </c>
      <c r="D18" s="4" t="s">
        <v>10</v>
      </c>
      <c r="E18" s="6">
        <v>23</v>
      </c>
      <c r="F18" s="4">
        <v>17</v>
      </c>
      <c r="G18" s="6">
        <v>391</v>
      </c>
      <c r="I18" s="4" t="b">
        <f t="shared" si="1"/>
        <v>0</v>
      </c>
      <c r="J18" s="4" t="b">
        <f t="shared" si="0"/>
        <v>0</v>
      </c>
      <c r="K18" s="4" t="b">
        <f t="shared" si="0"/>
        <v>0</v>
      </c>
      <c r="L18" s="4" t="b">
        <f t="shared" si="0"/>
        <v>0</v>
      </c>
      <c r="M18" s="4" t="b">
        <f t="shared" si="0"/>
        <v>0</v>
      </c>
      <c r="N18" s="4" t="b">
        <f t="shared" si="0"/>
        <v>0</v>
      </c>
      <c r="O18" s="4" t="b">
        <f t="shared" si="0"/>
        <v>0</v>
      </c>
    </row>
    <row r="19" spans="1:42" x14ac:dyDescent="0.3">
      <c r="A19" s="4">
        <v>10504</v>
      </c>
      <c r="B19" s="5">
        <v>40691</v>
      </c>
      <c r="C19" s="4" t="s">
        <v>8</v>
      </c>
      <c r="D19" s="4" t="s">
        <v>12</v>
      </c>
      <c r="E19" s="6">
        <v>32</v>
      </c>
      <c r="F19" s="4">
        <v>8</v>
      </c>
      <c r="G19" s="6">
        <v>256</v>
      </c>
      <c r="I19" s="4" t="b">
        <f t="shared" si="1"/>
        <v>0</v>
      </c>
      <c r="J19" s="4" t="b">
        <f t="shared" si="0"/>
        <v>0</v>
      </c>
      <c r="K19" s="4" t="b">
        <f t="shared" si="0"/>
        <v>0</v>
      </c>
      <c r="L19" s="4" t="b">
        <f t="shared" si="0"/>
        <v>0</v>
      </c>
      <c r="M19" s="4" t="b">
        <f t="shared" si="0"/>
        <v>0</v>
      </c>
      <c r="N19" s="4" t="b">
        <f t="shared" si="0"/>
        <v>0</v>
      </c>
      <c r="O19" s="4" t="b">
        <f t="shared" si="0"/>
        <v>0</v>
      </c>
    </row>
    <row r="20" spans="1:42" x14ac:dyDescent="0.3">
      <c r="A20" s="4">
        <v>10505</v>
      </c>
      <c r="B20" s="5">
        <v>40691</v>
      </c>
      <c r="C20" s="4" t="s">
        <v>7</v>
      </c>
      <c r="D20" s="4" t="s">
        <v>10</v>
      </c>
      <c r="E20" s="6">
        <v>23</v>
      </c>
      <c r="F20" s="4">
        <v>21</v>
      </c>
      <c r="G20" s="6">
        <v>483</v>
      </c>
      <c r="I20" s="4" t="b">
        <f t="shared" si="1"/>
        <v>0</v>
      </c>
      <c r="J20" s="4" t="b">
        <f t="shared" si="0"/>
        <v>0</v>
      </c>
      <c r="K20" s="4" t="b">
        <f t="shared" si="0"/>
        <v>0</v>
      </c>
      <c r="L20" s="4" t="b">
        <f t="shared" si="0"/>
        <v>0</v>
      </c>
      <c r="M20" s="4" t="b">
        <f t="shared" si="0"/>
        <v>0</v>
      </c>
      <c r="N20" s="4" t="b">
        <f t="shared" si="0"/>
        <v>0</v>
      </c>
      <c r="O20" s="4" t="b">
        <f t="shared" si="0"/>
        <v>0</v>
      </c>
    </row>
    <row r="21" spans="1:42" x14ac:dyDescent="0.3">
      <c r="A21" s="4">
        <v>10505</v>
      </c>
      <c r="B21" s="5">
        <v>40691</v>
      </c>
      <c r="C21" s="4" t="s">
        <v>7</v>
      </c>
      <c r="D21" s="4" t="s">
        <v>11</v>
      </c>
      <c r="E21" s="6">
        <v>25</v>
      </c>
      <c r="F21" s="4">
        <v>8</v>
      </c>
      <c r="G21" s="6">
        <v>625</v>
      </c>
      <c r="I21" s="4" t="b">
        <f t="shared" si="1"/>
        <v>1</v>
      </c>
      <c r="J21" s="4" t="b">
        <f t="shared" si="0"/>
        <v>1</v>
      </c>
      <c r="K21" s="4" t="b">
        <f t="shared" si="0"/>
        <v>1</v>
      </c>
      <c r="L21" s="4" t="b">
        <f t="shared" si="0"/>
        <v>1</v>
      </c>
      <c r="M21" s="4" t="b">
        <f t="shared" si="0"/>
        <v>1</v>
      </c>
      <c r="N21" s="4" t="b">
        <f t="shared" si="0"/>
        <v>1</v>
      </c>
      <c r="O21" s="4" t="b">
        <f t="shared" si="0"/>
        <v>1</v>
      </c>
    </row>
    <row r="22" spans="1:42" x14ac:dyDescent="0.3">
      <c r="A22" s="4">
        <v>10505</v>
      </c>
      <c r="B22" s="5">
        <v>40691</v>
      </c>
      <c r="C22" s="4" t="s">
        <v>7</v>
      </c>
      <c r="D22" s="4" t="s">
        <v>12</v>
      </c>
      <c r="E22" s="6">
        <v>32</v>
      </c>
      <c r="F22" s="4">
        <v>17</v>
      </c>
      <c r="G22" s="6">
        <v>544</v>
      </c>
      <c r="I22" s="4" t="b">
        <f t="shared" si="1"/>
        <v>0</v>
      </c>
      <c r="J22" s="4" t="b">
        <f t="shared" si="0"/>
        <v>0</v>
      </c>
      <c r="K22" s="4" t="b">
        <f t="shared" si="0"/>
        <v>0</v>
      </c>
      <c r="L22" s="4" t="b">
        <f t="shared" si="0"/>
        <v>0</v>
      </c>
      <c r="M22" s="4" t="b">
        <f t="shared" si="0"/>
        <v>0</v>
      </c>
      <c r="N22" s="4" t="b">
        <f t="shared" si="0"/>
        <v>0</v>
      </c>
      <c r="O22" s="4" t="b">
        <f t="shared" si="0"/>
        <v>0</v>
      </c>
    </row>
    <row r="23" spans="1:42" x14ac:dyDescent="0.3">
      <c r="A23" s="4">
        <v>10505</v>
      </c>
      <c r="B23" s="5">
        <v>40691</v>
      </c>
      <c r="C23" s="4" t="s">
        <v>7</v>
      </c>
      <c r="D23" s="4" t="s">
        <v>13</v>
      </c>
      <c r="E23" s="6">
        <v>30</v>
      </c>
      <c r="F23" s="4">
        <v>12</v>
      </c>
      <c r="G23" s="6">
        <v>360</v>
      </c>
      <c r="I23" s="4" t="b">
        <f t="shared" si="1"/>
        <v>0</v>
      </c>
      <c r="J23" s="4" t="b">
        <f t="shared" si="1"/>
        <v>0</v>
      </c>
      <c r="K23" s="4" t="b">
        <f t="shared" si="1"/>
        <v>0</v>
      </c>
      <c r="L23" s="4" t="b">
        <f t="shared" si="1"/>
        <v>0</v>
      </c>
      <c r="M23" s="4" t="b">
        <f t="shared" si="1"/>
        <v>0</v>
      </c>
      <c r="N23" s="4" t="b">
        <f t="shared" si="1"/>
        <v>0</v>
      </c>
      <c r="O23" s="4" t="b">
        <f t="shared" si="1"/>
        <v>0</v>
      </c>
    </row>
    <row r="24" spans="1:42" x14ac:dyDescent="0.3">
      <c r="A24" s="4">
        <v>10505</v>
      </c>
      <c r="B24" s="5">
        <v>40691</v>
      </c>
      <c r="C24" s="4" t="s">
        <v>7</v>
      </c>
      <c r="D24" s="4" t="s">
        <v>14</v>
      </c>
      <c r="E24" s="6">
        <v>22</v>
      </c>
      <c r="F24" s="4">
        <v>18</v>
      </c>
      <c r="G24" s="6">
        <v>625</v>
      </c>
      <c r="I24" s="4" t="b">
        <f t="shared" si="1"/>
        <v>1</v>
      </c>
      <c r="J24" s="4" t="b">
        <f t="shared" si="1"/>
        <v>1</v>
      </c>
      <c r="K24" s="4" t="b">
        <f t="shared" si="1"/>
        <v>1</v>
      </c>
      <c r="L24" s="4" t="b">
        <f t="shared" si="1"/>
        <v>1</v>
      </c>
      <c r="M24" s="4" t="b">
        <f t="shared" si="1"/>
        <v>1</v>
      </c>
      <c r="N24" s="4" t="b">
        <f t="shared" si="1"/>
        <v>1</v>
      </c>
      <c r="O24" s="4" t="b">
        <f t="shared" si="1"/>
        <v>1</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FF0000"/>
  </sheetPr>
  <dimension ref="A1:AP24"/>
  <sheetViews>
    <sheetView topLeftCell="A3" workbookViewId="0">
      <selection activeCell="K4" sqref="K4:K5"/>
    </sheetView>
  </sheetViews>
  <sheetFormatPr defaultRowHeight="14.4" x14ac:dyDescent="0.3"/>
  <cols>
    <col min="1" max="2" width="9.5546875" bestFit="1" customWidth="1"/>
    <col min="8" max="8" width="2.6640625" customWidth="1"/>
    <col min="9" max="10" width="9.5546875" bestFit="1" customWidth="1"/>
    <col min="41" max="41" width="9.5546875" bestFit="1" customWidth="1"/>
  </cols>
  <sheetData>
    <row r="1" spans="1:42" x14ac:dyDescent="0.3">
      <c r="A1" s="13" t="str">
        <f>"Highlight Entire Row for the "&amp;I5&amp;" biggest Units"</f>
        <v>Highlight Entire Row for the 3 biggest Units</v>
      </c>
      <c r="B1" s="14"/>
      <c r="C1" s="14"/>
      <c r="D1" s="14"/>
      <c r="E1" s="14"/>
      <c r="F1" s="14"/>
      <c r="G1" s="15"/>
    </row>
    <row r="2" spans="1:42" ht="43.2" x14ac:dyDescent="0.3">
      <c r="A2" s="10" t="s">
        <v>26</v>
      </c>
      <c r="B2" s="11"/>
      <c r="C2" s="11"/>
      <c r="D2" s="11"/>
      <c r="E2" s="11"/>
      <c r="F2" s="11"/>
      <c r="G2" s="12"/>
    </row>
    <row r="3" spans="1:42" x14ac:dyDescent="0.3">
      <c r="A3" s="7" t="s">
        <v>22</v>
      </c>
      <c r="B3" s="8"/>
      <c r="C3" s="8"/>
      <c r="D3" s="8"/>
      <c r="E3" s="8"/>
      <c r="F3" s="8"/>
      <c r="G3" s="9"/>
      <c r="I3" s="3" t="s">
        <v>21</v>
      </c>
    </row>
    <row r="4" spans="1:42" ht="28.8" x14ac:dyDescent="0.3">
      <c r="A4" s="10" t="s">
        <v>27</v>
      </c>
      <c r="B4" s="11"/>
      <c r="C4" s="11"/>
      <c r="D4" s="11"/>
      <c r="E4" s="11"/>
      <c r="F4" s="11"/>
      <c r="G4" s="12"/>
      <c r="I4" s="16" t="s">
        <v>44</v>
      </c>
      <c r="J4" s="16" t="str">
        <f>I5&amp;" large"</f>
        <v>3 large</v>
      </c>
      <c r="K4" t="s">
        <v>31</v>
      </c>
    </row>
    <row r="5" spans="1:42" x14ac:dyDescent="0.3">
      <c r="I5" s="4">
        <v>3</v>
      </c>
      <c r="J5" s="28">
        <f>LARGE($G$7:$G$24,I5)</f>
        <v>625</v>
      </c>
      <c r="K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I7" s="4" t="b">
        <f t="shared" ref="I7:O22" si="0">$G7&gt;=$J$5</f>
        <v>1</v>
      </c>
      <c r="J7" s="5" t="b">
        <f t="shared" si="0"/>
        <v>1</v>
      </c>
      <c r="K7" s="4" t="b">
        <f t="shared" si="0"/>
        <v>1</v>
      </c>
      <c r="L7" s="4" t="b">
        <f t="shared" si="0"/>
        <v>1</v>
      </c>
      <c r="M7" s="6" t="b">
        <f t="shared" si="0"/>
        <v>1</v>
      </c>
      <c r="N7" s="4" t="b">
        <f t="shared" si="0"/>
        <v>1</v>
      </c>
      <c r="O7" s="6" t="b">
        <f t="shared" si="0"/>
        <v>1</v>
      </c>
      <c r="AN7">
        <v>10501</v>
      </c>
      <c r="AO7" s="1">
        <v>40688</v>
      </c>
      <c r="AP7" t="s">
        <v>8</v>
      </c>
    </row>
    <row r="8" spans="1:42" x14ac:dyDescent="0.3">
      <c r="A8" s="4">
        <v>10501</v>
      </c>
      <c r="B8" s="5">
        <v>40688</v>
      </c>
      <c r="C8" s="4" t="s">
        <v>8</v>
      </c>
      <c r="D8" s="4" t="s">
        <v>13</v>
      </c>
      <c r="E8" s="6">
        <v>30</v>
      </c>
      <c r="F8" s="4">
        <v>9</v>
      </c>
      <c r="G8" s="6">
        <v>270</v>
      </c>
      <c r="I8" s="4" t="b">
        <f t="shared" si="0"/>
        <v>0</v>
      </c>
      <c r="J8" s="5" t="b">
        <f t="shared" si="0"/>
        <v>0</v>
      </c>
      <c r="K8" s="4" t="b">
        <f t="shared" si="0"/>
        <v>0</v>
      </c>
      <c r="L8" s="4" t="b">
        <f t="shared" si="0"/>
        <v>0</v>
      </c>
      <c r="M8" s="6" t="b">
        <f t="shared" si="0"/>
        <v>0</v>
      </c>
      <c r="N8" s="4" t="b">
        <f t="shared" si="0"/>
        <v>0</v>
      </c>
      <c r="O8" s="6" t="b">
        <f t="shared" si="0"/>
        <v>0</v>
      </c>
      <c r="AN8">
        <v>10502</v>
      </c>
      <c r="AO8" s="1">
        <v>40690</v>
      </c>
      <c r="AP8" t="s">
        <v>8</v>
      </c>
    </row>
    <row r="9" spans="1:42" x14ac:dyDescent="0.3">
      <c r="A9" s="4">
        <v>10501</v>
      </c>
      <c r="B9" s="5">
        <v>40688</v>
      </c>
      <c r="C9" s="4" t="s">
        <v>8</v>
      </c>
      <c r="D9" s="4" t="s">
        <v>12</v>
      </c>
      <c r="E9" s="6">
        <v>32</v>
      </c>
      <c r="F9" s="4">
        <v>21</v>
      </c>
      <c r="G9" s="6">
        <v>672</v>
      </c>
      <c r="I9" s="4" t="b">
        <f t="shared" si="0"/>
        <v>1</v>
      </c>
      <c r="J9" s="5" t="b">
        <f t="shared" si="0"/>
        <v>1</v>
      </c>
      <c r="K9" s="4" t="b">
        <f t="shared" si="0"/>
        <v>1</v>
      </c>
      <c r="L9" s="4" t="b">
        <f t="shared" si="0"/>
        <v>1</v>
      </c>
      <c r="M9" s="6" t="b">
        <f t="shared" si="0"/>
        <v>1</v>
      </c>
      <c r="N9" s="4" t="b">
        <f t="shared" si="0"/>
        <v>1</v>
      </c>
      <c r="O9" s="6" t="b">
        <f t="shared" si="0"/>
        <v>1</v>
      </c>
      <c r="AN9">
        <v>10503</v>
      </c>
      <c r="AO9" s="1">
        <v>40691</v>
      </c>
      <c r="AP9" t="s">
        <v>9</v>
      </c>
    </row>
    <row r="10" spans="1:42" x14ac:dyDescent="0.3">
      <c r="A10" s="4">
        <v>10501</v>
      </c>
      <c r="B10" s="5">
        <v>40688</v>
      </c>
      <c r="C10" s="4" t="s">
        <v>8</v>
      </c>
      <c r="D10" s="4" t="s">
        <v>14</v>
      </c>
      <c r="E10" s="6">
        <v>22</v>
      </c>
      <c r="F10" s="4">
        <v>7</v>
      </c>
      <c r="G10" s="6">
        <v>154</v>
      </c>
      <c r="I10" s="4" t="b">
        <f t="shared" si="0"/>
        <v>0</v>
      </c>
      <c r="J10" s="5" t="b">
        <f t="shared" si="0"/>
        <v>0</v>
      </c>
      <c r="K10" s="4" t="b">
        <f t="shared" si="0"/>
        <v>0</v>
      </c>
      <c r="L10" s="4" t="b">
        <f t="shared" si="0"/>
        <v>0</v>
      </c>
      <c r="M10" s="6" t="b">
        <f t="shared" si="0"/>
        <v>0</v>
      </c>
      <c r="N10" s="4" t="b">
        <f t="shared" si="0"/>
        <v>0</v>
      </c>
      <c r="O10" s="6" t="b">
        <f t="shared" si="0"/>
        <v>0</v>
      </c>
      <c r="AN10">
        <v>10504</v>
      </c>
      <c r="AO10" s="1">
        <v>40691</v>
      </c>
      <c r="AP10" t="s">
        <v>8</v>
      </c>
    </row>
    <row r="11" spans="1:42" x14ac:dyDescent="0.3">
      <c r="A11" s="4">
        <v>10501</v>
      </c>
      <c r="B11" s="5">
        <v>40688</v>
      </c>
      <c r="C11" s="4" t="s">
        <v>8</v>
      </c>
      <c r="D11" s="4" t="s">
        <v>11</v>
      </c>
      <c r="E11" s="6">
        <v>25</v>
      </c>
      <c r="F11" s="4">
        <v>11</v>
      </c>
      <c r="G11" s="6">
        <v>275</v>
      </c>
      <c r="I11" s="4" t="b">
        <f t="shared" si="0"/>
        <v>0</v>
      </c>
      <c r="J11" s="5" t="b">
        <f t="shared" si="0"/>
        <v>0</v>
      </c>
      <c r="K11" s="4" t="b">
        <f t="shared" si="0"/>
        <v>0</v>
      </c>
      <c r="L11" s="4" t="b">
        <f t="shared" si="0"/>
        <v>0</v>
      </c>
      <c r="M11" s="6" t="b">
        <f t="shared" si="0"/>
        <v>0</v>
      </c>
      <c r="N11" s="4" t="b">
        <f t="shared" si="0"/>
        <v>0</v>
      </c>
      <c r="O11" s="6" t="b">
        <f t="shared" si="0"/>
        <v>0</v>
      </c>
      <c r="AN11">
        <v>10505</v>
      </c>
      <c r="AO11" s="1">
        <v>40691</v>
      </c>
      <c r="AP11" t="s">
        <v>7</v>
      </c>
    </row>
    <row r="12" spans="1:42" x14ac:dyDescent="0.3">
      <c r="A12" s="4">
        <v>10502</v>
      </c>
      <c r="B12" s="5">
        <v>40690</v>
      </c>
      <c r="C12" s="4" t="s">
        <v>8</v>
      </c>
      <c r="D12" s="4" t="s">
        <v>13</v>
      </c>
      <c r="E12" s="6">
        <v>30</v>
      </c>
      <c r="F12" s="4">
        <v>5</v>
      </c>
      <c r="G12" s="6">
        <v>150</v>
      </c>
      <c r="I12" s="4" t="b">
        <f t="shared" si="0"/>
        <v>0</v>
      </c>
      <c r="J12" s="5" t="b">
        <f t="shared" si="0"/>
        <v>0</v>
      </c>
      <c r="K12" s="4" t="b">
        <f t="shared" si="0"/>
        <v>0</v>
      </c>
      <c r="L12" s="4" t="b">
        <f t="shared" si="0"/>
        <v>0</v>
      </c>
      <c r="M12" s="6" t="b">
        <f t="shared" si="0"/>
        <v>0</v>
      </c>
      <c r="N12" s="4" t="b">
        <f t="shared" si="0"/>
        <v>0</v>
      </c>
      <c r="O12" s="6" t="b">
        <f t="shared" si="0"/>
        <v>0</v>
      </c>
    </row>
    <row r="13" spans="1:42" x14ac:dyDescent="0.3">
      <c r="A13" s="4">
        <v>10502</v>
      </c>
      <c r="B13" s="5">
        <v>40690</v>
      </c>
      <c r="C13" s="4" t="s">
        <v>8</v>
      </c>
      <c r="D13" s="4" t="s">
        <v>11</v>
      </c>
      <c r="E13" s="6">
        <v>25</v>
      </c>
      <c r="F13" s="4">
        <v>25</v>
      </c>
      <c r="G13" s="6">
        <v>625</v>
      </c>
      <c r="I13" s="4" t="b">
        <f t="shared" si="0"/>
        <v>1</v>
      </c>
      <c r="J13" s="5" t="b">
        <f t="shared" si="0"/>
        <v>1</v>
      </c>
      <c r="K13" s="4" t="b">
        <f t="shared" si="0"/>
        <v>1</v>
      </c>
      <c r="L13" s="4" t="b">
        <f t="shared" si="0"/>
        <v>1</v>
      </c>
      <c r="M13" s="6" t="b">
        <f t="shared" si="0"/>
        <v>1</v>
      </c>
      <c r="N13" s="4" t="b">
        <f t="shared" si="0"/>
        <v>1</v>
      </c>
      <c r="O13" s="6" t="b">
        <f t="shared" si="0"/>
        <v>1</v>
      </c>
      <c r="AO13" t="s">
        <v>10</v>
      </c>
      <c r="AP13" s="2">
        <v>23</v>
      </c>
    </row>
    <row r="14" spans="1:42" x14ac:dyDescent="0.3">
      <c r="A14" s="4">
        <v>10503</v>
      </c>
      <c r="B14" s="5">
        <v>40691</v>
      </c>
      <c r="C14" s="4" t="s">
        <v>9</v>
      </c>
      <c r="D14" s="4" t="s">
        <v>11</v>
      </c>
      <c r="E14" s="6">
        <v>25</v>
      </c>
      <c r="F14" s="4">
        <v>21</v>
      </c>
      <c r="G14" s="6">
        <v>525</v>
      </c>
      <c r="I14" s="4" t="b">
        <f t="shared" si="0"/>
        <v>0</v>
      </c>
      <c r="J14" s="5" t="b">
        <f t="shared" si="0"/>
        <v>0</v>
      </c>
      <c r="K14" s="4" t="b">
        <f t="shared" si="0"/>
        <v>0</v>
      </c>
      <c r="L14" s="4" t="b">
        <f t="shared" si="0"/>
        <v>0</v>
      </c>
      <c r="M14" s="6" t="b">
        <f t="shared" si="0"/>
        <v>0</v>
      </c>
      <c r="N14" s="4" t="b">
        <f t="shared" si="0"/>
        <v>0</v>
      </c>
      <c r="O14" s="6" t="b">
        <f t="shared" si="0"/>
        <v>0</v>
      </c>
      <c r="AO14" t="s">
        <v>11</v>
      </c>
      <c r="AP14" s="2">
        <v>25</v>
      </c>
    </row>
    <row r="15" spans="1:42" x14ac:dyDescent="0.3">
      <c r="A15" s="4">
        <v>10503</v>
      </c>
      <c r="B15" s="5">
        <v>40691</v>
      </c>
      <c r="C15" s="4" t="s">
        <v>9</v>
      </c>
      <c r="D15" s="4" t="s">
        <v>14</v>
      </c>
      <c r="E15" s="6">
        <v>22</v>
      </c>
      <c r="F15" s="4">
        <v>16</v>
      </c>
      <c r="G15" s="6">
        <v>352</v>
      </c>
      <c r="I15" s="4" t="b">
        <f t="shared" si="0"/>
        <v>0</v>
      </c>
      <c r="J15" s="5" t="b">
        <f t="shared" si="0"/>
        <v>0</v>
      </c>
      <c r="K15" s="4" t="b">
        <f t="shared" si="0"/>
        <v>0</v>
      </c>
      <c r="L15" s="4" t="b">
        <f t="shared" si="0"/>
        <v>0</v>
      </c>
      <c r="M15" s="6" t="b">
        <f t="shared" si="0"/>
        <v>0</v>
      </c>
      <c r="N15" s="4" t="b">
        <f t="shared" si="0"/>
        <v>0</v>
      </c>
      <c r="O15" s="6" t="b">
        <f t="shared" si="0"/>
        <v>0</v>
      </c>
      <c r="AO15" t="s">
        <v>12</v>
      </c>
      <c r="AP15" s="2">
        <v>32</v>
      </c>
    </row>
    <row r="16" spans="1:42" x14ac:dyDescent="0.3">
      <c r="A16" s="4">
        <v>10503</v>
      </c>
      <c r="B16" s="5">
        <v>40691</v>
      </c>
      <c r="C16" s="4" t="s">
        <v>9</v>
      </c>
      <c r="D16" s="4" t="s">
        <v>12</v>
      </c>
      <c r="E16" s="6">
        <v>32</v>
      </c>
      <c r="F16" s="4">
        <v>4</v>
      </c>
      <c r="G16" s="6">
        <v>544</v>
      </c>
      <c r="I16" s="4" t="b">
        <f t="shared" si="0"/>
        <v>0</v>
      </c>
      <c r="J16" s="5" t="b">
        <f t="shared" si="0"/>
        <v>0</v>
      </c>
      <c r="K16" s="4" t="b">
        <f t="shared" si="0"/>
        <v>0</v>
      </c>
      <c r="L16" s="4" t="b">
        <f t="shared" si="0"/>
        <v>0</v>
      </c>
      <c r="M16" s="6" t="b">
        <f t="shared" si="0"/>
        <v>0</v>
      </c>
      <c r="N16" s="4" t="b">
        <f t="shared" si="0"/>
        <v>0</v>
      </c>
      <c r="O16" s="6" t="b">
        <f t="shared" si="0"/>
        <v>0</v>
      </c>
      <c r="AO16" t="s">
        <v>13</v>
      </c>
      <c r="AP16" s="2">
        <v>30</v>
      </c>
    </row>
    <row r="17" spans="1:42" x14ac:dyDescent="0.3">
      <c r="A17" s="4">
        <v>10503</v>
      </c>
      <c r="B17" s="5">
        <v>40691</v>
      </c>
      <c r="C17" s="4" t="s">
        <v>9</v>
      </c>
      <c r="D17" s="4" t="s">
        <v>13</v>
      </c>
      <c r="E17" s="6">
        <v>30</v>
      </c>
      <c r="F17" s="4">
        <v>18</v>
      </c>
      <c r="G17" s="6">
        <v>544</v>
      </c>
      <c r="I17" s="4" t="b">
        <f t="shared" si="0"/>
        <v>0</v>
      </c>
      <c r="J17" s="5" t="b">
        <f t="shared" si="0"/>
        <v>0</v>
      </c>
      <c r="K17" s="4" t="b">
        <f t="shared" si="0"/>
        <v>0</v>
      </c>
      <c r="L17" s="4" t="b">
        <f t="shared" si="0"/>
        <v>0</v>
      </c>
      <c r="M17" s="6" t="b">
        <f t="shared" si="0"/>
        <v>0</v>
      </c>
      <c r="N17" s="4" t="b">
        <f t="shared" si="0"/>
        <v>0</v>
      </c>
      <c r="O17" s="6" t="b">
        <f t="shared" si="0"/>
        <v>0</v>
      </c>
      <c r="AO17" t="s">
        <v>14</v>
      </c>
      <c r="AP17" s="2">
        <v>22</v>
      </c>
    </row>
    <row r="18" spans="1:42" x14ac:dyDescent="0.3">
      <c r="A18" s="4">
        <v>10504</v>
      </c>
      <c r="B18" s="5">
        <v>40691</v>
      </c>
      <c r="C18" s="4" t="s">
        <v>8</v>
      </c>
      <c r="D18" s="4" t="s">
        <v>10</v>
      </c>
      <c r="E18" s="6">
        <v>23</v>
      </c>
      <c r="F18" s="4">
        <v>17</v>
      </c>
      <c r="G18" s="6">
        <v>391</v>
      </c>
      <c r="I18" s="4" t="b">
        <f t="shared" si="0"/>
        <v>0</v>
      </c>
      <c r="J18" s="5" t="b">
        <f t="shared" si="0"/>
        <v>0</v>
      </c>
      <c r="K18" s="4" t="b">
        <f t="shared" si="0"/>
        <v>0</v>
      </c>
      <c r="L18" s="4" t="b">
        <f t="shared" si="0"/>
        <v>0</v>
      </c>
      <c r="M18" s="6" t="b">
        <f t="shared" si="0"/>
        <v>0</v>
      </c>
      <c r="N18" s="4" t="b">
        <f t="shared" si="0"/>
        <v>0</v>
      </c>
      <c r="O18" s="6" t="b">
        <f t="shared" si="0"/>
        <v>0</v>
      </c>
    </row>
    <row r="19" spans="1:42" x14ac:dyDescent="0.3">
      <c r="A19" s="4">
        <v>10504</v>
      </c>
      <c r="B19" s="5">
        <v>40691</v>
      </c>
      <c r="C19" s="4" t="s">
        <v>8</v>
      </c>
      <c r="D19" s="4" t="s">
        <v>12</v>
      </c>
      <c r="E19" s="6">
        <v>32</v>
      </c>
      <c r="F19" s="4">
        <v>8</v>
      </c>
      <c r="G19" s="6">
        <v>256</v>
      </c>
      <c r="I19" s="4" t="b">
        <f t="shared" si="0"/>
        <v>0</v>
      </c>
      <c r="J19" s="5" t="b">
        <f t="shared" si="0"/>
        <v>0</v>
      </c>
      <c r="K19" s="4" t="b">
        <f t="shared" si="0"/>
        <v>0</v>
      </c>
      <c r="L19" s="4" t="b">
        <f t="shared" si="0"/>
        <v>0</v>
      </c>
      <c r="M19" s="6" t="b">
        <f t="shared" si="0"/>
        <v>0</v>
      </c>
      <c r="N19" s="4" t="b">
        <f t="shared" si="0"/>
        <v>0</v>
      </c>
      <c r="O19" s="6" t="b">
        <f t="shared" si="0"/>
        <v>0</v>
      </c>
    </row>
    <row r="20" spans="1:42" x14ac:dyDescent="0.3">
      <c r="A20" s="4">
        <v>10505</v>
      </c>
      <c r="B20" s="5">
        <v>40691</v>
      </c>
      <c r="C20" s="4" t="s">
        <v>7</v>
      </c>
      <c r="D20" s="4" t="s">
        <v>10</v>
      </c>
      <c r="E20" s="6">
        <v>23</v>
      </c>
      <c r="F20" s="4">
        <v>21</v>
      </c>
      <c r="G20" s="6">
        <v>483</v>
      </c>
      <c r="I20" s="4" t="b">
        <f t="shared" si="0"/>
        <v>0</v>
      </c>
      <c r="J20" s="5" t="b">
        <f t="shared" si="0"/>
        <v>0</v>
      </c>
      <c r="K20" s="4" t="b">
        <f t="shared" si="0"/>
        <v>0</v>
      </c>
      <c r="L20" s="4" t="b">
        <f t="shared" si="0"/>
        <v>0</v>
      </c>
      <c r="M20" s="6" t="b">
        <f t="shared" si="0"/>
        <v>0</v>
      </c>
      <c r="N20" s="4" t="b">
        <f t="shared" si="0"/>
        <v>0</v>
      </c>
      <c r="O20" s="6" t="b">
        <f t="shared" si="0"/>
        <v>0</v>
      </c>
    </row>
    <row r="21" spans="1:42" x14ac:dyDescent="0.3">
      <c r="A21" s="4">
        <v>10505</v>
      </c>
      <c r="B21" s="5">
        <v>40691</v>
      </c>
      <c r="C21" s="4" t="s">
        <v>7</v>
      </c>
      <c r="D21" s="4" t="s">
        <v>11</v>
      </c>
      <c r="E21" s="6">
        <v>25</v>
      </c>
      <c r="F21" s="4">
        <v>8</v>
      </c>
      <c r="G21" s="6">
        <v>625</v>
      </c>
      <c r="I21" s="4" t="b">
        <f t="shared" si="0"/>
        <v>1</v>
      </c>
      <c r="J21" s="5" t="b">
        <f t="shared" si="0"/>
        <v>1</v>
      </c>
      <c r="K21" s="4" t="b">
        <f t="shared" si="0"/>
        <v>1</v>
      </c>
      <c r="L21" s="4" t="b">
        <f t="shared" si="0"/>
        <v>1</v>
      </c>
      <c r="M21" s="6" t="b">
        <f t="shared" si="0"/>
        <v>1</v>
      </c>
      <c r="N21" s="4" t="b">
        <f t="shared" si="0"/>
        <v>1</v>
      </c>
      <c r="O21" s="6" t="b">
        <f t="shared" si="0"/>
        <v>1</v>
      </c>
    </row>
    <row r="22" spans="1:42" x14ac:dyDescent="0.3">
      <c r="A22" s="4">
        <v>10505</v>
      </c>
      <c r="B22" s="5">
        <v>40691</v>
      </c>
      <c r="C22" s="4" t="s">
        <v>7</v>
      </c>
      <c r="D22" s="4" t="s">
        <v>12</v>
      </c>
      <c r="E22" s="6">
        <v>32</v>
      </c>
      <c r="F22" s="4">
        <v>17</v>
      </c>
      <c r="G22" s="6">
        <v>544</v>
      </c>
      <c r="I22" s="4" t="b">
        <f t="shared" si="0"/>
        <v>0</v>
      </c>
      <c r="J22" s="5" t="b">
        <f t="shared" si="0"/>
        <v>0</v>
      </c>
      <c r="K22" s="4" t="b">
        <f t="shared" si="0"/>
        <v>0</v>
      </c>
      <c r="L22" s="4" t="b">
        <f t="shared" si="0"/>
        <v>0</v>
      </c>
      <c r="M22" s="6" t="b">
        <f t="shared" si="0"/>
        <v>0</v>
      </c>
      <c r="N22" s="4" t="b">
        <f t="shared" si="0"/>
        <v>0</v>
      </c>
      <c r="O22" s="6" t="b">
        <f t="shared" si="0"/>
        <v>0</v>
      </c>
    </row>
    <row r="23" spans="1:42" x14ac:dyDescent="0.3">
      <c r="A23" s="4">
        <v>10505</v>
      </c>
      <c r="B23" s="5">
        <v>40691</v>
      </c>
      <c r="C23" s="4" t="s">
        <v>7</v>
      </c>
      <c r="D23" s="4" t="s">
        <v>13</v>
      </c>
      <c r="E23" s="6">
        <v>30</v>
      </c>
      <c r="F23" s="4">
        <v>12</v>
      </c>
      <c r="G23" s="6">
        <v>360</v>
      </c>
      <c r="I23" s="4" t="b">
        <f t="shared" ref="I23:O24" si="1">$G23&gt;=$J$5</f>
        <v>0</v>
      </c>
      <c r="J23" s="5" t="b">
        <f t="shared" si="1"/>
        <v>0</v>
      </c>
      <c r="K23" s="4" t="b">
        <f t="shared" si="1"/>
        <v>0</v>
      </c>
      <c r="L23" s="4" t="b">
        <f t="shared" si="1"/>
        <v>0</v>
      </c>
      <c r="M23" s="6" t="b">
        <f t="shared" si="1"/>
        <v>0</v>
      </c>
      <c r="N23" s="4" t="b">
        <f t="shared" si="1"/>
        <v>0</v>
      </c>
      <c r="O23" s="6" t="b">
        <f t="shared" si="1"/>
        <v>0</v>
      </c>
    </row>
    <row r="24" spans="1:42" x14ac:dyDescent="0.3">
      <c r="A24" s="4">
        <v>10505</v>
      </c>
      <c r="B24" s="5">
        <v>40691</v>
      </c>
      <c r="C24" s="4" t="s">
        <v>7</v>
      </c>
      <c r="D24" s="4" t="s">
        <v>14</v>
      </c>
      <c r="E24" s="6">
        <v>22</v>
      </c>
      <c r="F24" s="4">
        <v>18</v>
      </c>
      <c r="G24" s="6">
        <v>625</v>
      </c>
      <c r="I24" s="4" t="b">
        <f t="shared" si="1"/>
        <v>1</v>
      </c>
      <c r="J24" s="5" t="b">
        <f t="shared" si="1"/>
        <v>1</v>
      </c>
      <c r="K24" s="4" t="b">
        <f t="shared" si="1"/>
        <v>1</v>
      </c>
      <c r="L24" s="4" t="b">
        <f t="shared" si="1"/>
        <v>1</v>
      </c>
      <c r="M24" s="6" t="b">
        <f t="shared" si="1"/>
        <v>1</v>
      </c>
      <c r="N24" s="4" t="b">
        <f t="shared" si="1"/>
        <v>1</v>
      </c>
      <c r="O24" s="6" t="b">
        <f t="shared" si="1"/>
        <v>1</v>
      </c>
    </row>
  </sheetData>
  <conditionalFormatting sqref="A7:G24">
    <cfRule type="expression" dxfId="45" priority="1">
      <formula>$G7&gt;=$J$5</formula>
    </cfRule>
  </conditionalFormatting>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00FF"/>
  </sheetPr>
  <dimension ref="A1:AP24"/>
  <sheetViews>
    <sheetView topLeftCell="A2" workbookViewId="0">
      <selection activeCell="R21" sqref="R21"/>
    </sheetView>
  </sheetViews>
  <sheetFormatPr defaultRowHeight="14.4" x14ac:dyDescent="0.3"/>
  <cols>
    <col min="1" max="1" width="9.5546875" bestFit="1" customWidth="1"/>
    <col min="2" max="2" width="10.44140625" bestFit="1" customWidth="1"/>
    <col min="8" max="8" width="2.6640625" customWidth="1"/>
    <col min="9" max="10" width="9.5546875" bestFit="1" customWidth="1"/>
    <col min="41" max="41" width="9.5546875" bestFit="1" customWidth="1"/>
  </cols>
  <sheetData>
    <row r="1" spans="1:42" x14ac:dyDescent="0.3">
      <c r="A1" s="13" t="str">
        <f>"Highlight Entire Row for SaleRep "&amp;I5&amp;" and Sales "&amp;J5</f>
        <v>Highlight Entire Row for SaleRep Moe and Sales 350</v>
      </c>
      <c r="B1" s="14"/>
      <c r="C1" s="14"/>
      <c r="D1" s="14"/>
      <c r="E1" s="14"/>
      <c r="F1" s="14"/>
      <c r="G1" s="15"/>
    </row>
    <row r="2" spans="1:42" ht="43.2" x14ac:dyDescent="0.3">
      <c r="A2" s="10" t="s">
        <v>26</v>
      </c>
      <c r="B2" s="11"/>
      <c r="C2" s="11"/>
      <c r="D2" s="11"/>
      <c r="E2" s="11"/>
      <c r="F2" s="11"/>
      <c r="G2" s="12"/>
      <c r="I2" t="s">
        <v>34</v>
      </c>
    </row>
    <row r="3" spans="1:42" x14ac:dyDescent="0.3">
      <c r="A3" s="7" t="s">
        <v>22</v>
      </c>
      <c r="B3" s="8"/>
      <c r="C3" s="8"/>
      <c r="D3" s="8"/>
      <c r="E3" s="8"/>
      <c r="F3" s="8"/>
      <c r="G3" s="9"/>
      <c r="I3" s="3" t="s">
        <v>28</v>
      </c>
      <c r="J3" s="3" t="s">
        <v>29</v>
      </c>
    </row>
    <row r="4" spans="1:42" ht="28.8" x14ac:dyDescent="0.3">
      <c r="A4" s="10" t="s">
        <v>27</v>
      </c>
      <c r="B4" s="11"/>
      <c r="C4" s="11"/>
      <c r="D4" s="11"/>
      <c r="E4" s="11"/>
      <c r="F4" s="11"/>
      <c r="G4" s="12"/>
      <c r="I4" s="16" t="str">
        <f>C6</f>
        <v>SalesRep</v>
      </c>
      <c r="J4" s="16" t="str">
        <f>G6</f>
        <v>Sales</v>
      </c>
      <c r="L4" t="s">
        <v>32</v>
      </c>
    </row>
    <row r="5" spans="1:42" x14ac:dyDescent="0.3">
      <c r="I5" s="4" t="s">
        <v>8</v>
      </c>
      <c r="J5" s="4">
        <v>350</v>
      </c>
      <c r="L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I7" s="4" t="b">
        <f>AND($C7=$I$5,$G7&gt;=$J$5)</f>
        <v>0</v>
      </c>
      <c r="J7" s="4" t="b">
        <f t="shared" ref="J7:O22" si="0">AND($C7=$I$5,$G7&gt;=$J$5)</f>
        <v>0</v>
      </c>
      <c r="K7" s="4" t="b">
        <f t="shared" si="0"/>
        <v>0</v>
      </c>
      <c r="L7" s="4" t="b">
        <f t="shared" si="0"/>
        <v>0</v>
      </c>
      <c r="M7" s="4" t="b">
        <f t="shared" si="0"/>
        <v>0</v>
      </c>
      <c r="N7" s="4" t="b">
        <f t="shared" si="0"/>
        <v>0</v>
      </c>
      <c r="O7" s="4" t="b">
        <f t="shared" si="0"/>
        <v>0</v>
      </c>
      <c r="AN7">
        <v>10501</v>
      </c>
      <c r="AO7" s="1">
        <v>40688</v>
      </c>
      <c r="AP7" t="s">
        <v>8</v>
      </c>
    </row>
    <row r="8" spans="1:42" x14ac:dyDescent="0.3">
      <c r="A8" s="4">
        <v>10501</v>
      </c>
      <c r="B8" s="5">
        <v>40688</v>
      </c>
      <c r="C8" s="4" t="s">
        <v>8</v>
      </c>
      <c r="D8" s="4" t="s">
        <v>13</v>
      </c>
      <c r="E8" s="6">
        <v>30</v>
      </c>
      <c r="F8" s="4">
        <v>9</v>
      </c>
      <c r="G8" s="6">
        <v>270</v>
      </c>
      <c r="I8" s="4" t="b">
        <f t="shared" ref="I8:O24" si="1">AND($C8=$I$5,$G8&gt;=$J$5)</f>
        <v>0</v>
      </c>
      <c r="J8" s="4" t="b">
        <f t="shared" si="0"/>
        <v>0</v>
      </c>
      <c r="K8" s="4" t="b">
        <f t="shared" si="0"/>
        <v>0</v>
      </c>
      <c r="L8" s="4" t="b">
        <f t="shared" si="0"/>
        <v>0</v>
      </c>
      <c r="M8" s="4" t="b">
        <f t="shared" si="0"/>
        <v>0</v>
      </c>
      <c r="N8" s="4" t="b">
        <f t="shared" si="0"/>
        <v>0</v>
      </c>
      <c r="O8" s="4" t="b">
        <f t="shared" si="0"/>
        <v>0</v>
      </c>
      <c r="AN8">
        <v>10502</v>
      </c>
      <c r="AO8" s="1">
        <v>40690</v>
      </c>
      <c r="AP8" t="s">
        <v>8</v>
      </c>
    </row>
    <row r="9" spans="1:42" x14ac:dyDescent="0.3">
      <c r="A9" s="4">
        <v>10501</v>
      </c>
      <c r="B9" s="5">
        <v>40688</v>
      </c>
      <c r="C9" s="4" t="s">
        <v>8</v>
      </c>
      <c r="D9" s="4" t="s">
        <v>12</v>
      </c>
      <c r="E9" s="6">
        <v>32</v>
      </c>
      <c r="F9" s="4">
        <v>21</v>
      </c>
      <c r="G9" s="6">
        <v>672</v>
      </c>
      <c r="I9" s="4" t="b">
        <f t="shared" si="1"/>
        <v>1</v>
      </c>
      <c r="J9" s="4" t="b">
        <f t="shared" si="0"/>
        <v>1</v>
      </c>
      <c r="K9" s="4" t="b">
        <f t="shared" si="0"/>
        <v>1</v>
      </c>
      <c r="L9" s="4" t="b">
        <f t="shared" si="0"/>
        <v>1</v>
      </c>
      <c r="M9" s="4" t="b">
        <f t="shared" si="0"/>
        <v>1</v>
      </c>
      <c r="N9" s="4" t="b">
        <f t="shared" si="0"/>
        <v>1</v>
      </c>
      <c r="O9" s="4" t="b">
        <f t="shared" si="0"/>
        <v>1</v>
      </c>
      <c r="AN9">
        <v>10503</v>
      </c>
      <c r="AO9" s="1">
        <v>40691</v>
      </c>
      <c r="AP9" t="s">
        <v>9</v>
      </c>
    </row>
    <row r="10" spans="1:42" x14ac:dyDescent="0.3">
      <c r="A10" s="4">
        <v>10501</v>
      </c>
      <c r="B10" s="5">
        <v>40688</v>
      </c>
      <c r="C10" s="4" t="s">
        <v>8</v>
      </c>
      <c r="D10" s="4" t="s">
        <v>14</v>
      </c>
      <c r="E10" s="6">
        <v>22</v>
      </c>
      <c r="F10" s="4">
        <v>7</v>
      </c>
      <c r="G10" s="6">
        <v>154</v>
      </c>
      <c r="I10" s="4" t="b">
        <f t="shared" si="1"/>
        <v>0</v>
      </c>
      <c r="J10" s="4" t="b">
        <f t="shared" si="0"/>
        <v>0</v>
      </c>
      <c r="K10" s="4" t="b">
        <f t="shared" si="0"/>
        <v>0</v>
      </c>
      <c r="L10" s="4" t="b">
        <f t="shared" si="0"/>
        <v>0</v>
      </c>
      <c r="M10" s="4" t="b">
        <f t="shared" si="0"/>
        <v>0</v>
      </c>
      <c r="N10" s="4" t="b">
        <f t="shared" si="0"/>
        <v>0</v>
      </c>
      <c r="O10" s="4" t="b">
        <f t="shared" si="0"/>
        <v>0</v>
      </c>
      <c r="AN10">
        <v>10504</v>
      </c>
      <c r="AO10" s="1">
        <v>40691</v>
      </c>
      <c r="AP10" t="s">
        <v>8</v>
      </c>
    </row>
    <row r="11" spans="1:42" x14ac:dyDescent="0.3">
      <c r="A11" s="4">
        <v>10501</v>
      </c>
      <c r="B11" s="5">
        <v>40688</v>
      </c>
      <c r="C11" s="4" t="s">
        <v>8</v>
      </c>
      <c r="D11" s="4" t="s">
        <v>11</v>
      </c>
      <c r="E11" s="6">
        <v>25</v>
      </c>
      <c r="F11" s="4">
        <v>11</v>
      </c>
      <c r="G11" s="6">
        <v>275</v>
      </c>
      <c r="I11" s="4" t="b">
        <f t="shared" si="1"/>
        <v>0</v>
      </c>
      <c r="J11" s="4" t="b">
        <f t="shared" si="0"/>
        <v>0</v>
      </c>
      <c r="K11" s="4" t="b">
        <f t="shared" si="0"/>
        <v>0</v>
      </c>
      <c r="L11" s="4" t="b">
        <f t="shared" si="0"/>
        <v>0</v>
      </c>
      <c r="M11" s="4" t="b">
        <f t="shared" si="0"/>
        <v>0</v>
      </c>
      <c r="N11" s="4" t="b">
        <f t="shared" si="0"/>
        <v>0</v>
      </c>
      <c r="O11" s="4" t="b">
        <f t="shared" si="0"/>
        <v>0</v>
      </c>
      <c r="AN11">
        <v>10505</v>
      </c>
      <c r="AO11" s="1">
        <v>40691</v>
      </c>
      <c r="AP11" t="s">
        <v>7</v>
      </c>
    </row>
    <row r="12" spans="1:42" x14ac:dyDescent="0.3">
      <c r="A12" s="4">
        <v>10502</v>
      </c>
      <c r="B12" s="5">
        <v>40690</v>
      </c>
      <c r="C12" s="4" t="s">
        <v>8</v>
      </c>
      <c r="D12" s="4" t="s">
        <v>13</v>
      </c>
      <c r="E12" s="6">
        <v>30</v>
      </c>
      <c r="F12" s="4">
        <v>5</v>
      </c>
      <c r="G12" s="6">
        <v>150</v>
      </c>
      <c r="I12" s="4" t="b">
        <f t="shared" si="1"/>
        <v>0</v>
      </c>
      <c r="J12" s="4" t="b">
        <f t="shared" si="0"/>
        <v>0</v>
      </c>
      <c r="K12" s="4" t="b">
        <f t="shared" si="0"/>
        <v>0</v>
      </c>
      <c r="L12" s="4" t="b">
        <f t="shared" si="0"/>
        <v>0</v>
      </c>
      <c r="M12" s="4" t="b">
        <f t="shared" si="0"/>
        <v>0</v>
      </c>
      <c r="N12" s="4" t="b">
        <f t="shared" si="0"/>
        <v>0</v>
      </c>
      <c r="O12" s="4" t="b">
        <f t="shared" si="0"/>
        <v>0</v>
      </c>
    </row>
    <row r="13" spans="1:42" x14ac:dyDescent="0.3">
      <c r="A13" s="4">
        <v>10502</v>
      </c>
      <c r="B13" s="5">
        <v>40690</v>
      </c>
      <c r="C13" s="4" t="s">
        <v>8</v>
      </c>
      <c r="D13" s="4" t="s">
        <v>11</v>
      </c>
      <c r="E13" s="6">
        <v>25</v>
      </c>
      <c r="F13" s="4">
        <v>25</v>
      </c>
      <c r="G13" s="6">
        <v>625</v>
      </c>
      <c r="I13" s="4" t="b">
        <f t="shared" si="1"/>
        <v>1</v>
      </c>
      <c r="J13" s="4" t="b">
        <f t="shared" si="0"/>
        <v>1</v>
      </c>
      <c r="K13" s="4" t="b">
        <f t="shared" si="0"/>
        <v>1</v>
      </c>
      <c r="L13" s="4" t="b">
        <f t="shared" si="0"/>
        <v>1</v>
      </c>
      <c r="M13" s="4" t="b">
        <f t="shared" si="0"/>
        <v>1</v>
      </c>
      <c r="N13" s="4" t="b">
        <f t="shared" si="0"/>
        <v>1</v>
      </c>
      <c r="O13" s="4" t="b">
        <f t="shared" si="0"/>
        <v>1</v>
      </c>
      <c r="AO13" t="s">
        <v>10</v>
      </c>
      <c r="AP13" s="2">
        <v>23</v>
      </c>
    </row>
    <row r="14" spans="1:42" x14ac:dyDescent="0.3">
      <c r="A14" s="4">
        <v>10503</v>
      </c>
      <c r="B14" s="5">
        <v>40691</v>
      </c>
      <c r="C14" s="4" t="s">
        <v>9</v>
      </c>
      <c r="D14" s="4" t="s">
        <v>11</v>
      </c>
      <c r="E14" s="6">
        <v>25</v>
      </c>
      <c r="F14" s="4">
        <v>21</v>
      </c>
      <c r="G14" s="6">
        <v>525</v>
      </c>
      <c r="I14" s="4" t="b">
        <f t="shared" si="1"/>
        <v>0</v>
      </c>
      <c r="J14" s="4" t="b">
        <f t="shared" si="0"/>
        <v>0</v>
      </c>
      <c r="K14" s="4" t="b">
        <f t="shared" si="0"/>
        <v>0</v>
      </c>
      <c r="L14" s="4" t="b">
        <f t="shared" si="0"/>
        <v>0</v>
      </c>
      <c r="M14" s="4" t="b">
        <f t="shared" si="0"/>
        <v>0</v>
      </c>
      <c r="N14" s="4" t="b">
        <f t="shared" si="0"/>
        <v>0</v>
      </c>
      <c r="O14" s="4" t="b">
        <f t="shared" si="0"/>
        <v>0</v>
      </c>
      <c r="AO14" t="s">
        <v>11</v>
      </c>
      <c r="AP14" s="2">
        <v>25</v>
      </c>
    </row>
    <row r="15" spans="1:42" x14ac:dyDescent="0.3">
      <c r="A15" s="4">
        <v>10503</v>
      </c>
      <c r="B15" s="5">
        <v>40691</v>
      </c>
      <c r="C15" s="4" t="s">
        <v>9</v>
      </c>
      <c r="D15" s="4" t="s">
        <v>14</v>
      </c>
      <c r="E15" s="6">
        <v>22</v>
      </c>
      <c r="F15" s="4">
        <v>16</v>
      </c>
      <c r="G15" s="6">
        <v>352</v>
      </c>
      <c r="I15" s="4" t="b">
        <f t="shared" si="1"/>
        <v>0</v>
      </c>
      <c r="J15" s="4" t="b">
        <f t="shared" si="0"/>
        <v>0</v>
      </c>
      <c r="K15" s="4" t="b">
        <f t="shared" si="0"/>
        <v>0</v>
      </c>
      <c r="L15" s="4" t="b">
        <f t="shared" si="0"/>
        <v>0</v>
      </c>
      <c r="M15" s="4" t="b">
        <f t="shared" si="0"/>
        <v>0</v>
      </c>
      <c r="N15" s="4" t="b">
        <f t="shared" si="0"/>
        <v>0</v>
      </c>
      <c r="O15" s="4" t="b">
        <f t="shared" si="0"/>
        <v>0</v>
      </c>
      <c r="AO15" t="s">
        <v>12</v>
      </c>
      <c r="AP15" s="2">
        <v>32</v>
      </c>
    </row>
    <row r="16" spans="1:42" x14ac:dyDescent="0.3">
      <c r="A16" s="4">
        <v>10503</v>
      </c>
      <c r="B16" s="5">
        <v>40691</v>
      </c>
      <c r="C16" s="4" t="s">
        <v>9</v>
      </c>
      <c r="D16" s="4" t="s">
        <v>12</v>
      </c>
      <c r="E16" s="6">
        <v>32</v>
      </c>
      <c r="F16" s="4">
        <v>4</v>
      </c>
      <c r="G16" s="6">
        <v>128</v>
      </c>
      <c r="I16" s="4" t="b">
        <f t="shared" si="1"/>
        <v>0</v>
      </c>
      <c r="J16" s="4" t="b">
        <f t="shared" si="0"/>
        <v>0</v>
      </c>
      <c r="K16" s="4" t="b">
        <f t="shared" si="0"/>
        <v>0</v>
      </c>
      <c r="L16" s="4" t="b">
        <f t="shared" si="0"/>
        <v>0</v>
      </c>
      <c r="M16" s="4" t="b">
        <f t="shared" si="0"/>
        <v>0</v>
      </c>
      <c r="N16" s="4" t="b">
        <f t="shared" si="0"/>
        <v>0</v>
      </c>
      <c r="O16" s="4" t="b">
        <f t="shared" si="0"/>
        <v>0</v>
      </c>
      <c r="AO16" t="s">
        <v>13</v>
      </c>
      <c r="AP16" s="2">
        <v>30</v>
      </c>
    </row>
    <row r="17" spans="1:42" x14ac:dyDescent="0.3">
      <c r="A17" s="4">
        <v>10503</v>
      </c>
      <c r="B17" s="5">
        <v>40691</v>
      </c>
      <c r="C17" s="4" t="s">
        <v>9</v>
      </c>
      <c r="D17" s="4" t="s">
        <v>13</v>
      </c>
      <c r="E17" s="6">
        <v>30</v>
      </c>
      <c r="F17" s="4">
        <v>18</v>
      </c>
      <c r="G17" s="6">
        <v>540</v>
      </c>
      <c r="I17" s="4" t="b">
        <f t="shared" si="1"/>
        <v>0</v>
      </c>
      <c r="J17" s="4" t="b">
        <f t="shared" si="0"/>
        <v>0</v>
      </c>
      <c r="K17" s="4" t="b">
        <f t="shared" si="0"/>
        <v>0</v>
      </c>
      <c r="L17" s="4" t="b">
        <f t="shared" si="0"/>
        <v>0</v>
      </c>
      <c r="M17" s="4" t="b">
        <f t="shared" si="0"/>
        <v>0</v>
      </c>
      <c r="N17" s="4" t="b">
        <f t="shared" si="0"/>
        <v>0</v>
      </c>
      <c r="O17" s="4" t="b">
        <f t="shared" si="0"/>
        <v>0</v>
      </c>
      <c r="AO17" t="s">
        <v>14</v>
      </c>
      <c r="AP17" s="2">
        <v>22</v>
      </c>
    </row>
    <row r="18" spans="1:42" x14ac:dyDescent="0.3">
      <c r="A18" s="4">
        <v>10504</v>
      </c>
      <c r="B18" s="5">
        <v>40691</v>
      </c>
      <c r="C18" s="4" t="s">
        <v>8</v>
      </c>
      <c r="D18" s="4" t="s">
        <v>10</v>
      </c>
      <c r="E18" s="6">
        <v>23</v>
      </c>
      <c r="F18" s="4">
        <v>17</v>
      </c>
      <c r="G18" s="6">
        <v>391</v>
      </c>
      <c r="I18" s="4" t="b">
        <f t="shared" si="1"/>
        <v>1</v>
      </c>
      <c r="J18" s="4" t="b">
        <f t="shared" si="0"/>
        <v>1</v>
      </c>
      <c r="K18" s="4" t="b">
        <f t="shared" si="0"/>
        <v>1</v>
      </c>
      <c r="L18" s="4" t="b">
        <f t="shared" si="0"/>
        <v>1</v>
      </c>
      <c r="M18" s="4" t="b">
        <f t="shared" si="0"/>
        <v>1</v>
      </c>
      <c r="N18" s="4" t="b">
        <f t="shared" si="0"/>
        <v>1</v>
      </c>
      <c r="O18" s="4" t="b">
        <f t="shared" si="0"/>
        <v>1</v>
      </c>
    </row>
    <row r="19" spans="1:42" x14ac:dyDescent="0.3">
      <c r="A19" s="4">
        <v>10504</v>
      </c>
      <c r="B19" s="5">
        <v>40691</v>
      </c>
      <c r="C19" s="4" t="s">
        <v>8</v>
      </c>
      <c r="D19" s="4" t="s">
        <v>12</v>
      </c>
      <c r="E19" s="6">
        <v>32</v>
      </c>
      <c r="F19" s="4">
        <v>8</v>
      </c>
      <c r="G19" s="6">
        <v>256</v>
      </c>
      <c r="I19" s="4" t="b">
        <f t="shared" si="1"/>
        <v>0</v>
      </c>
      <c r="J19" s="4" t="b">
        <f t="shared" si="0"/>
        <v>0</v>
      </c>
      <c r="K19" s="4" t="b">
        <f t="shared" si="0"/>
        <v>0</v>
      </c>
      <c r="L19" s="4" t="b">
        <f t="shared" si="0"/>
        <v>0</v>
      </c>
      <c r="M19" s="4" t="b">
        <f t="shared" si="0"/>
        <v>0</v>
      </c>
      <c r="N19" s="4" t="b">
        <f t="shared" si="0"/>
        <v>0</v>
      </c>
      <c r="O19" s="4" t="b">
        <f t="shared" si="0"/>
        <v>0</v>
      </c>
    </row>
    <row r="20" spans="1:42" x14ac:dyDescent="0.3">
      <c r="A20" s="4">
        <v>10505</v>
      </c>
      <c r="B20" s="5">
        <v>40691</v>
      </c>
      <c r="C20" s="4" t="s">
        <v>7</v>
      </c>
      <c r="D20" s="4" t="s">
        <v>10</v>
      </c>
      <c r="E20" s="6">
        <v>23</v>
      </c>
      <c r="F20" s="4">
        <v>21</v>
      </c>
      <c r="G20" s="6">
        <v>483</v>
      </c>
      <c r="I20" s="4" t="b">
        <f t="shared" si="1"/>
        <v>0</v>
      </c>
      <c r="J20" s="4" t="b">
        <f t="shared" si="0"/>
        <v>0</v>
      </c>
      <c r="K20" s="4" t="b">
        <f t="shared" si="0"/>
        <v>0</v>
      </c>
      <c r="L20" s="4" t="b">
        <f t="shared" si="0"/>
        <v>0</v>
      </c>
      <c r="M20" s="4" t="b">
        <f t="shared" si="0"/>
        <v>0</v>
      </c>
      <c r="N20" s="4" t="b">
        <f t="shared" si="0"/>
        <v>0</v>
      </c>
      <c r="O20" s="4" t="b">
        <f t="shared" si="0"/>
        <v>0</v>
      </c>
    </row>
    <row r="21" spans="1:42" x14ac:dyDescent="0.3">
      <c r="A21" s="4">
        <v>10505</v>
      </c>
      <c r="B21" s="5">
        <v>40691</v>
      </c>
      <c r="C21" s="4" t="s">
        <v>7</v>
      </c>
      <c r="D21" s="4" t="s">
        <v>11</v>
      </c>
      <c r="E21" s="6">
        <v>25</v>
      </c>
      <c r="F21" s="4">
        <v>8</v>
      </c>
      <c r="G21" s="6">
        <v>200</v>
      </c>
      <c r="I21" s="4" t="b">
        <f t="shared" si="1"/>
        <v>0</v>
      </c>
      <c r="J21" s="4" t="b">
        <f t="shared" si="0"/>
        <v>0</v>
      </c>
      <c r="K21" s="4" t="b">
        <f t="shared" si="0"/>
        <v>0</v>
      </c>
      <c r="L21" s="4" t="b">
        <f t="shared" si="0"/>
        <v>0</v>
      </c>
      <c r="M21" s="4" t="b">
        <f t="shared" si="0"/>
        <v>0</v>
      </c>
      <c r="N21" s="4" t="b">
        <f t="shared" si="0"/>
        <v>0</v>
      </c>
      <c r="O21" s="4" t="b">
        <f t="shared" si="0"/>
        <v>0</v>
      </c>
    </row>
    <row r="22" spans="1:42" x14ac:dyDescent="0.3">
      <c r="A22" s="4">
        <v>10505</v>
      </c>
      <c r="B22" s="5">
        <v>40691</v>
      </c>
      <c r="C22" s="4" t="s">
        <v>7</v>
      </c>
      <c r="D22" s="4" t="s">
        <v>12</v>
      </c>
      <c r="E22" s="6">
        <v>32</v>
      </c>
      <c r="F22" s="4">
        <v>17</v>
      </c>
      <c r="G22" s="6">
        <v>544</v>
      </c>
      <c r="I22" s="4" t="b">
        <f t="shared" si="1"/>
        <v>0</v>
      </c>
      <c r="J22" s="4" t="b">
        <f t="shared" si="0"/>
        <v>0</v>
      </c>
      <c r="K22" s="4" t="b">
        <f t="shared" si="0"/>
        <v>0</v>
      </c>
      <c r="L22" s="4" t="b">
        <f t="shared" si="0"/>
        <v>0</v>
      </c>
      <c r="M22" s="4" t="b">
        <f t="shared" si="0"/>
        <v>0</v>
      </c>
      <c r="N22" s="4" t="b">
        <f t="shared" si="0"/>
        <v>0</v>
      </c>
      <c r="O22" s="4" t="b">
        <f t="shared" si="0"/>
        <v>0</v>
      </c>
    </row>
    <row r="23" spans="1:42" x14ac:dyDescent="0.3">
      <c r="A23" s="4">
        <v>10505</v>
      </c>
      <c r="B23" s="5">
        <v>40691</v>
      </c>
      <c r="C23" s="4" t="s">
        <v>7</v>
      </c>
      <c r="D23" s="4" t="s">
        <v>13</v>
      </c>
      <c r="E23" s="6">
        <v>30</v>
      </c>
      <c r="F23" s="4">
        <v>12</v>
      </c>
      <c r="G23" s="6">
        <v>360</v>
      </c>
      <c r="I23" s="4" t="b">
        <f t="shared" si="1"/>
        <v>0</v>
      </c>
      <c r="J23" s="4" t="b">
        <f t="shared" si="1"/>
        <v>0</v>
      </c>
      <c r="K23" s="4" t="b">
        <f t="shared" si="1"/>
        <v>0</v>
      </c>
      <c r="L23" s="4" t="b">
        <f t="shared" si="1"/>
        <v>0</v>
      </c>
      <c r="M23" s="4" t="b">
        <f t="shared" si="1"/>
        <v>0</v>
      </c>
      <c r="N23" s="4" t="b">
        <f t="shared" si="1"/>
        <v>0</v>
      </c>
      <c r="O23" s="4" t="b">
        <f t="shared" si="1"/>
        <v>0</v>
      </c>
    </row>
    <row r="24" spans="1:42" x14ac:dyDescent="0.3">
      <c r="A24" s="4">
        <v>10505</v>
      </c>
      <c r="B24" s="5">
        <v>40691</v>
      </c>
      <c r="C24" s="4" t="s">
        <v>7</v>
      </c>
      <c r="D24" s="4" t="s">
        <v>14</v>
      </c>
      <c r="E24" s="6">
        <v>22</v>
      </c>
      <c r="F24" s="4">
        <v>18</v>
      </c>
      <c r="G24" s="6">
        <v>396</v>
      </c>
      <c r="I24" s="4" t="b">
        <f t="shared" si="1"/>
        <v>0</v>
      </c>
      <c r="J24" s="4" t="b">
        <f t="shared" si="1"/>
        <v>0</v>
      </c>
      <c r="K24" s="4" t="b">
        <f t="shared" si="1"/>
        <v>0</v>
      </c>
      <c r="L24" s="4" t="b">
        <f t="shared" si="1"/>
        <v>0</v>
      </c>
      <c r="M24" s="4" t="b">
        <f t="shared" si="1"/>
        <v>0</v>
      </c>
      <c r="N24" s="4" t="b">
        <f t="shared" si="1"/>
        <v>0</v>
      </c>
      <c r="O24" s="4" t="b">
        <f t="shared" si="1"/>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0000"/>
  </sheetPr>
  <dimension ref="A1:AP24"/>
  <sheetViews>
    <sheetView topLeftCell="A3" workbookViewId="0">
      <selection activeCell="A7" sqref="A7:G24"/>
    </sheetView>
  </sheetViews>
  <sheetFormatPr defaultRowHeight="14.4" x14ac:dyDescent="0.3"/>
  <cols>
    <col min="1" max="2" width="9.5546875" bestFit="1" customWidth="1"/>
    <col min="8" max="8" width="2.6640625" customWidth="1"/>
    <col min="9" max="10" width="9.5546875" bestFit="1" customWidth="1"/>
    <col min="41" max="41" width="9.5546875" bestFit="1" customWidth="1"/>
  </cols>
  <sheetData>
    <row r="1" spans="1:42" x14ac:dyDescent="0.3">
      <c r="A1" s="13" t="str">
        <f>"Highlight Entire Row for SaleRep "&amp;I5&amp;" and Sales "&amp;J5</f>
        <v>Highlight Entire Row for SaleRep Moe and Sales 500</v>
      </c>
      <c r="B1" s="14"/>
      <c r="C1" s="14"/>
      <c r="D1" s="14"/>
      <c r="E1" s="14"/>
      <c r="F1" s="14"/>
      <c r="G1" s="15"/>
    </row>
    <row r="2" spans="1:42" ht="43.2" x14ac:dyDescent="0.3">
      <c r="A2" s="10" t="s">
        <v>26</v>
      </c>
      <c r="B2" s="11"/>
      <c r="C2" s="11"/>
      <c r="D2" s="11"/>
      <c r="E2" s="11"/>
      <c r="F2" s="11"/>
      <c r="G2" s="12"/>
      <c r="I2" t="s">
        <v>34</v>
      </c>
    </row>
    <row r="3" spans="1:42" x14ac:dyDescent="0.3">
      <c r="A3" s="7" t="s">
        <v>22</v>
      </c>
      <c r="B3" s="8"/>
      <c r="C3" s="8"/>
      <c r="D3" s="8"/>
      <c r="E3" s="8"/>
      <c r="F3" s="8"/>
      <c r="G3" s="9"/>
      <c r="I3" s="3" t="s">
        <v>28</v>
      </c>
      <c r="J3" s="3" t="s">
        <v>29</v>
      </c>
    </row>
    <row r="4" spans="1:42" ht="28.8" x14ac:dyDescent="0.3">
      <c r="A4" s="10" t="s">
        <v>27</v>
      </c>
      <c r="B4" s="11"/>
      <c r="C4" s="11"/>
      <c r="D4" s="11"/>
      <c r="E4" s="11"/>
      <c r="F4" s="11"/>
      <c r="G4" s="12"/>
      <c r="I4" s="16" t="str">
        <f>C6</f>
        <v>SalesRep</v>
      </c>
      <c r="J4" s="16" t="str">
        <f>G6</f>
        <v>Sales</v>
      </c>
      <c r="L4" t="s">
        <v>32</v>
      </c>
    </row>
    <row r="5" spans="1:42" x14ac:dyDescent="0.3">
      <c r="I5" s="4" t="s">
        <v>8</v>
      </c>
      <c r="J5" s="4">
        <v>500</v>
      </c>
      <c r="L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I7" s="4" t="b">
        <f t="shared" ref="I7:O22" si="0">AND($C7=$I$5,$G7&gt;$J$5)</f>
        <v>0</v>
      </c>
      <c r="J7" s="5" t="b">
        <f t="shared" si="0"/>
        <v>0</v>
      </c>
      <c r="K7" s="4" t="b">
        <f t="shared" si="0"/>
        <v>0</v>
      </c>
      <c r="L7" s="4" t="b">
        <f t="shared" si="0"/>
        <v>0</v>
      </c>
      <c r="M7" s="6" t="b">
        <f t="shared" si="0"/>
        <v>0</v>
      </c>
      <c r="N7" s="4" t="b">
        <f t="shared" si="0"/>
        <v>0</v>
      </c>
      <c r="O7" s="6" t="b">
        <f t="shared" si="0"/>
        <v>0</v>
      </c>
      <c r="AN7">
        <v>10501</v>
      </c>
      <c r="AO7" s="1">
        <v>40688</v>
      </c>
      <c r="AP7" t="s">
        <v>8</v>
      </c>
    </row>
    <row r="8" spans="1:42" x14ac:dyDescent="0.3">
      <c r="A8" s="4">
        <v>10501</v>
      </c>
      <c r="B8" s="5">
        <v>40688</v>
      </c>
      <c r="C8" s="4" t="s">
        <v>8</v>
      </c>
      <c r="D8" s="4" t="s">
        <v>13</v>
      </c>
      <c r="E8" s="6">
        <v>30</v>
      </c>
      <c r="F8" s="4">
        <v>9</v>
      </c>
      <c r="G8" s="6">
        <v>270</v>
      </c>
      <c r="I8" s="4" t="b">
        <f t="shared" si="0"/>
        <v>0</v>
      </c>
      <c r="J8" s="5" t="b">
        <f t="shared" si="0"/>
        <v>0</v>
      </c>
      <c r="K8" s="4" t="b">
        <f t="shared" si="0"/>
        <v>0</v>
      </c>
      <c r="L8" s="4" t="b">
        <f t="shared" si="0"/>
        <v>0</v>
      </c>
      <c r="M8" s="6" t="b">
        <f t="shared" si="0"/>
        <v>0</v>
      </c>
      <c r="N8" s="4" t="b">
        <f t="shared" si="0"/>
        <v>0</v>
      </c>
      <c r="O8" s="6" t="b">
        <f t="shared" si="0"/>
        <v>0</v>
      </c>
      <c r="AN8">
        <v>10502</v>
      </c>
      <c r="AO8" s="1">
        <v>40690</v>
      </c>
      <c r="AP8" t="s">
        <v>8</v>
      </c>
    </row>
    <row r="9" spans="1:42" x14ac:dyDescent="0.3">
      <c r="A9" s="4">
        <v>10501</v>
      </c>
      <c r="B9" s="5">
        <v>40688</v>
      </c>
      <c r="C9" s="4" t="s">
        <v>8</v>
      </c>
      <c r="D9" s="4" t="s">
        <v>12</v>
      </c>
      <c r="E9" s="6">
        <v>32</v>
      </c>
      <c r="F9" s="4">
        <v>21</v>
      </c>
      <c r="G9" s="6">
        <v>672</v>
      </c>
      <c r="I9" s="4" t="b">
        <f t="shared" si="0"/>
        <v>1</v>
      </c>
      <c r="J9" s="5" t="b">
        <f t="shared" si="0"/>
        <v>1</v>
      </c>
      <c r="K9" s="4" t="b">
        <f t="shared" si="0"/>
        <v>1</v>
      </c>
      <c r="L9" s="4" t="b">
        <f t="shared" si="0"/>
        <v>1</v>
      </c>
      <c r="M9" s="6" t="b">
        <f t="shared" si="0"/>
        <v>1</v>
      </c>
      <c r="N9" s="4" t="b">
        <f t="shared" si="0"/>
        <v>1</v>
      </c>
      <c r="O9" s="6" t="b">
        <f t="shared" si="0"/>
        <v>1</v>
      </c>
      <c r="AN9">
        <v>10503</v>
      </c>
      <c r="AO9" s="1">
        <v>40691</v>
      </c>
      <c r="AP9" t="s">
        <v>9</v>
      </c>
    </row>
    <row r="10" spans="1:42" x14ac:dyDescent="0.3">
      <c r="A10" s="4">
        <v>10501</v>
      </c>
      <c r="B10" s="5">
        <v>40688</v>
      </c>
      <c r="C10" s="4" t="s">
        <v>8</v>
      </c>
      <c r="D10" s="4" t="s">
        <v>14</v>
      </c>
      <c r="E10" s="6">
        <v>22</v>
      </c>
      <c r="F10" s="4">
        <v>7</v>
      </c>
      <c r="G10" s="6">
        <v>154</v>
      </c>
      <c r="I10" s="4" t="b">
        <f t="shared" si="0"/>
        <v>0</v>
      </c>
      <c r="J10" s="5" t="b">
        <f t="shared" si="0"/>
        <v>0</v>
      </c>
      <c r="K10" s="4" t="b">
        <f t="shared" si="0"/>
        <v>0</v>
      </c>
      <c r="L10" s="4" t="b">
        <f t="shared" si="0"/>
        <v>0</v>
      </c>
      <c r="M10" s="6" t="b">
        <f t="shared" si="0"/>
        <v>0</v>
      </c>
      <c r="N10" s="4" t="b">
        <f t="shared" si="0"/>
        <v>0</v>
      </c>
      <c r="O10" s="6" t="b">
        <f t="shared" si="0"/>
        <v>0</v>
      </c>
      <c r="AN10">
        <v>10504</v>
      </c>
      <c r="AO10" s="1">
        <v>40691</v>
      </c>
      <c r="AP10" t="s">
        <v>8</v>
      </c>
    </row>
    <row r="11" spans="1:42" x14ac:dyDescent="0.3">
      <c r="A11" s="4">
        <v>10501</v>
      </c>
      <c r="B11" s="5">
        <v>40688</v>
      </c>
      <c r="C11" s="4" t="s">
        <v>8</v>
      </c>
      <c r="D11" s="4" t="s">
        <v>11</v>
      </c>
      <c r="E11" s="6">
        <v>25</v>
      </c>
      <c r="F11" s="4">
        <v>11</v>
      </c>
      <c r="G11" s="6">
        <v>275</v>
      </c>
      <c r="I11" s="4" t="b">
        <f t="shared" si="0"/>
        <v>0</v>
      </c>
      <c r="J11" s="5" t="b">
        <f t="shared" si="0"/>
        <v>0</v>
      </c>
      <c r="K11" s="4" t="b">
        <f t="shared" si="0"/>
        <v>0</v>
      </c>
      <c r="L11" s="4" t="b">
        <f t="shared" si="0"/>
        <v>0</v>
      </c>
      <c r="M11" s="6" t="b">
        <f t="shared" si="0"/>
        <v>0</v>
      </c>
      <c r="N11" s="4" t="b">
        <f t="shared" si="0"/>
        <v>0</v>
      </c>
      <c r="O11" s="6" t="b">
        <f t="shared" si="0"/>
        <v>0</v>
      </c>
      <c r="AN11">
        <v>10505</v>
      </c>
      <c r="AO11" s="1">
        <v>40691</v>
      </c>
      <c r="AP11" t="s">
        <v>7</v>
      </c>
    </row>
    <row r="12" spans="1:42" x14ac:dyDescent="0.3">
      <c r="A12" s="4">
        <v>10502</v>
      </c>
      <c r="B12" s="5">
        <v>40690</v>
      </c>
      <c r="C12" s="4" t="s">
        <v>8</v>
      </c>
      <c r="D12" s="4" t="s">
        <v>13</v>
      </c>
      <c r="E12" s="6">
        <v>30</v>
      </c>
      <c r="F12" s="4">
        <v>5</v>
      </c>
      <c r="G12" s="6">
        <v>150</v>
      </c>
      <c r="I12" s="4" t="b">
        <f t="shared" si="0"/>
        <v>0</v>
      </c>
      <c r="J12" s="5" t="b">
        <f t="shared" si="0"/>
        <v>0</v>
      </c>
      <c r="K12" s="4" t="b">
        <f t="shared" si="0"/>
        <v>0</v>
      </c>
      <c r="L12" s="4" t="b">
        <f t="shared" si="0"/>
        <v>0</v>
      </c>
      <c r="M12" s="6" t="b">
        <f t="shared" si="0"/>
        <v>0</v>
      </c>
      <c r="N12" s="4" t="b">
        <f t="shared" si="0"/>
        <v>0</v>
      </c>
      <c r="O12" s="6" t="b">
        <f t="shared" si="0"/>
        <v>0</v>
      </c>
    </row>
    <row r="13" spans="1:42" x14ac:dyDescent="0.3">
      <c r="A13" s="4">
        <v>10502</v>
      </c>
      <c r="B13" s="5">
        <v>40690</v>
      </c>
      <c r="C13" s="4" t="s">
        <v>8</v>
      </c>
      <c r="D13" s="4" t="s">
        <v>11</v>
      </c>
      <c r="E13" s="6">
        <v>25</v>
      </c>
      <c r="F13" s="4">
        <v>25</v>
      </c>
      <c r="G13" s="6">
        <v>625</v>
      </c>
      <c r="I13" s="4" t="b">
        <f t="shared" si="0"/>
        <v>1</v>
      </c>
      <c r="J13" s="5" t="b">
        <f t="shared" si="0"/>
        <v>1</v>
      </c>
      <c r="K13" s="4" t="b">
        <f t="shared" si="0"/>
        <v>1</v>
      </c>
      <c r="L13" s="4" t="b">
        <f t="shared" si="0"/>
        <v>1</v>
      </c>
      <c r="M13" s="6" t="b">
        <f t="shared" si="0"/>
        <v>1</v>
      </c>
      <c r="N13" s="4" t="b">
        <f t="shared" si="0"/>
        <v>1</v>
      </c>
      <c r="O13" s="6" t="b">
        <f t="shared" si="0"/>
        <v>1</v>
      </c>
      <c r="AO13" t="s">
        <v>10</v>
      </c>
      <c r="AP13" s="2">
        <v>23</v>
      </c>
    </row>
    <row r="14" spans="1:42" x14ac:dyDescent="0.3">
      <c r="A14" s="4">
        <v>10503</v>
      </c>
      <c r="B14" s="5">
        <v>40691</v>
      </c>
      <c r="C14" s="4" t="s">
        <v>9</v>
      </c>
      <c r="D14" s="4" t="s">
        <v>11</v>
      </c>
      <c r="E14" s="6">
        <v>25</v>
      </c>
      <c r="F14" s="4">
        <v>21</v>
      </c>
      <c r="G14" s="6">
        <v>525</v>
      </c>
      <c r="I14" s="4" t="b">
        <f t="shared" si="0"/>
        <v>0</v>
      </c>
      <c r="J14" s="5" t="b">
        <f t="shared" si="0"/>
        <v>0</v>
      </c>
      <c r="K14" s="4" t="b">
        <f t="shared" si="0"/>
        <v>0</v>
      </c>
      <c r="L14" s="4" t="b">
        <f t="shared" si="0"/>
        <v>0</v>
      </c>
      <c r="M14" s="6" t="b">
        <f t="shared" si="0"/>
        <v>0</v>
      </c>
      <c r="N14" s="4" t="b">
        <f t="shared" si="0"/>
        <v>0</v>
      </c>
      <c r="O14" s="6" t="b">
        <f t="shared" si="0"/>
        <v>0</v>
      </c>
      <c r="AO14" t="s">
        <v>11</v>
      </c>
      <c r="AP14" s="2">
        <v>25</v>
      </c>
    </row>
    <row r="15" spans="1:42" x14ac:dyDescent="0.3">
      <c r="A15" s="4">
        <v>10503</v>
      </c>
      <c r="B15" s="5">
        <v>40691</v>
      </c>
      <c r="C15" s="4" t="s">
        <v>9</v>
      </c>
      <c r="D15" s="4" t="s">
        <v>14</v>
      </c>
      <c r="E15" s="6">
        <v>22</v>
      </c>
      <c r="F15" s="4">
        <v>16</v>
      </c>
      <c r="G15" s="6">
        <v>352</v>
      </c>
      <c r="I15" s="4" t="b">
        <f t="shared" si="0"/>
        <v>0</v>
      </c>
      <c r="J15" s="5" t="b">
        <f t="shared" si="0"/>
        <v>0</v>
      </c>
      <c r="K15" s="4" t="b">
        <f t="shared" si="0"/>
        <v>0</v>
      </c>
      <c r="L15" s="4" t="b">
        <f t="shared" si="0"/>
        <v>0</v>
      </c>
      <c r="M15" s="6" t="b">
        <f t="shared" si="0"/>
        <v>0</v>
      </c>
      <c r="N15" s="4" t="b">
        <f t="shared" si="0"/>
        <v>0</v>
      </c>
      <c r="O15" s="6" t="b">
        <f t="shared" si="0"/>
        <v>0</v>
      </c>
      <c r="AO15" t="s">
        <v>12</v>
      </c>
      <c r="AP15" s="2">
        <v>32</v>
      </c>
    </row>
    <row r="16" spans="1:42" x14ac:dyDescent="0.3">
      <c r="A16" s="4">
        <v>10503</v>
      </c>
      <c r="B16" s="5">
        <v>40691</v>
      </c>
      <c r="C16" s="4" t="s">
        <v>9</v>
      </c>
      <c r="D16" s="4" t="s">
        <v>12</v>
      </c>
      <c r="E16" s="6">
        <v>32</v>
      </c>
      <c r="F16" s="4">
        <v>4</v>
      </c>
      <c r="G16" s="6">
        <v>128</v>
      </c>
      <c r="I16" s="4" t="b">
        <f t="shared" si="0"/>
        <v>0</v>
      </c>
      <c r="J16" s="5" t="b">
        <f t="shared" si="0"/>
        <v>0</v>
      </c>
      <c r="K16" s="4" t="b">
        <f t="shared" si="0"/>
        <v>0</v>
      </c>
      <c r="L16" s="4" t="b">
        <f t="shared" si="0"/>
        <v>0</v>
      </c>
      <c r="M16" s="6" t="b">
        <f t="shared" si="0"/>
        <v>0</v>
      </c>
      <c r="N16" s="4" t="b">
        <f t="shared" si="0"/>
        <v>0</v>
      </c>
      <c r="O16" s="6" t="b">
        <f t="shared" si="0"/>
        <v>0</v>
      </c>
      <c r="AO16" t="s">
        <v>13</v>
      </c>
      <c r="AP16" s="2">
        <v>30</v>
      </c>
    </row>
    <row r="17" spans="1:42" x14ac:dyDescent="0.3">
      <c r="A17" s="4">
        <v>10503</v>
      </c>
      <c r="B17" s="5">
        <v>40691</v>
      </c>
      <c r="C17" s="4" t="s">
        <v>9</v>
      </c>
      <c r="D17" s="4" t="s">
        <v>13</v>
      </c>
      <c r="E17" s="6">
        <v>30</v>
      </c>
      <c r="F17" s="4">
        <v>18</v>
      </c>
      <c r="G17" s="6">
        <v>540</v>
      </c>
      <c r="I17" s="4" t="b">
        <f t="shared" si="0"/>
        <v>0</v>
      </c>
      <c r="J17" s="5" t="b">
        <f t="shared" si="0"/>
        <v>0</v>
      </c>
      <c r="K17" s="4" t="b">
        <f t="shared" si="0"/>
        <v>0</v>
      </c>
      <c r="L17" s="4" t="b">
        <f t="shared" si="0"/>
        <v>0</v>
      </c>
      <c r="M17" s="6" t="b">
        <f t="shared" si="0"/>
        <v>0</v>
      </c>
      <c r="N17" s="4" t="b">
        <f t="shared" si="0"/>
        <v>0</v>
      </c>
      <c r="O17" s="6" t="b">
        <f t="shared" si="0"/>
        <v>0</v>
      </c>
      <c r="AO17" t="s">
        <v>14</v>
      </c>
      <c r="AP17" s="2">
        <v>22</v>
      </c>
    </row>
    <row r="18" spans="1:42" x14ac:dyDescent="0.3">
      <c r="A18" s="4">
        <v>10504</v>
      </c>
      <c r="B18" s="5">
        <v>40691</v>
      </c>
      <c r="C18" s="4" t="s">
        <v>8</v>
      </c>
      <c r="D18" s="4" t="s">
        <v>10</v>
      </c>
      <c r="E18" s="6">
        <v>23</v>
      </c>
      <c r="F18" s="4">
        <v>17</v>
      </c>
      <c r="G18" s="6">
        <v>391</v>
      </c>
      <c r="I18" s="4" t="b">
        <f t="shared" si="0"/>
        <v>0</v>
      </c>
      <c r="J18" s="5" t="b">
        <f t="shared" si="0"/>
        <v>0</v>
      </c>
      <c r="K18" s="4" t="b">
        <f t="shared" si="0"/>
        <v>0</v>
      </c>
      <c r="L18" s="4" t="b">
        <f t="shared" si="0"/>
        <v>0</v>
      </c>
      <c r="M18" s="6" t="b">
        <f t="shared" si="0"/>
        <v>0</v>
      </c>
      <c r="N18" s="4" t="b">
        <f t="shared" si="0"/>
        <v>0</v>
      </c>
      <c r="O18" s="6" t="b">
        <f t="shared" si="0"/>
        <v>0</v>
      </c>
    </row>
    <row r="19" spans="1:42" x14ac:dyDescent="0.3">
      <c r="A19" s="4">
        <v>10504</v>
      </c>
      <c r="B19" s="5">
        <v>40691</v>
      </c>
      <c r="C19" s="4" t="s">
        <v>8</v>
      </c>
      <c r="D19" s="4" t="s">
        <v>12</v>
      </c>
      <c r="E19" s="6">
        <v>32</v>
      </c>
      <c r="F19" s="4">
        <v>8</v>
      </c>
      <c r="G19" s="6">
        <v>256</v>
      </c>
      <c r="I19" s="4" t="b">
        <f t="shared" si="0"/>
        <v>0</v>
      </c>
      <c r="J19" s="5" t="b">
        <f t="shared" si="0"/>
        <v>0</v>
      </c>
      <c r="K19" s="4" t="b">
        <f t="shared" si="0"/>
        <v>0</v>
      </c>
      <c r="L19" s="4" t="b">
        <f t="shared" si="0"/>
        <v>0</v>
      </c>
      <c r="M19" s="6" t="b">
        <f t="shared" si="0"/>
        <v>0</v>
      </c>
      <c r="N19" s="4" t="b">
        <f t="shared" si="0"/>
        <v>0</v>
      </c>
      <c r="O19" s="6" t="b">
        <f t="shared" si="0"/>
        <v>0</v>
      </c>
    </row>
    <row r="20" spans="1:42" x14ac:dyDescent="0.3">
      <c r="A20" s="4">
        <v>10505</v>
      </c>
      <c r="B20" s="5">
        <v>40691</v>
      </c>
      <c r="C20" s="4" t="s">
        <v>7</v>
      </c>
      <c r="D20" s="4" t="s">
        <v>10</v>
      </c>
      <c r="E20" s="6">
        <v>23</v>
      </c>
      <c r="F20" s="4">
        <v>21</v>
      </c>
      <c r="G20" s="6">
        <v>483</v>
      </c>
      <c r="I20" s="4" t="b">
        <f t="shared" si="0"/>
        <v>0</v>
      </c>
      <c r="J20" s="5" t="b">
        <f t="shared" si="0"/>
        <v>0</v>
      </c>
      <c r="K20" s="4" t="b">
        <f t="shared" si="0"/>
        <v>0</v>
      </c>
      <c r="L20" s="4" t="b">
        <f t="shared" si="0"/>
        <v>0</v>
      </c>
      <c r="M20" s="6" t="b">
        <f t="shared" si="0"/>
        <v>0</v>
      </c>
      <c r="N20" s="4" t="b">
        <f t="shared" si="0"/>
        <v>0</v>
      </c>
      <c r="O20" s="6" t="b">
        <f t="shared" si="0"/>
        <v>0</v>
      </c>
    </row>
    <row r="21" spans="1:42" x14ac:dyDescent="0.3">
      <c r="A21" s="4">
        <v>10505</v>
      </c>
      <c r="B21" s="5">
        <v>40691</v>
      </c>
      <c r="C21" s="4" t="s">
        <v>7</v>
      </c>
      <c r="D21" s="4" t="s">
        <v>11</v>
      </c>
      <c r="E21" s="6">
        <v>25</v>
      </c>
      <c r="F21" s="4">
        <v>8</v>
      </c>
      <c r="G21" s="6">
        <v>200</v>
      </c>
      <c r="I21" s="4" t="b">
        <f t="shared" si="0"/>
        <v>0</v>
      </c>
      <c r="J21" s="5" t="b">
        <f t="shared" si="0"/>
        <v>0</v>
      </c>
      <c r="K21" s="4" t="b">
        <f t="shared" si="0"/>
        <v>0</v>
      </c>
      <c r="L21" s="4" t="b">
        <f t="shared" si="0"/>
        <v>0</v>
      </c>
      <c r="M21" s="6" t="b">
        <f t="shared" si="0"/>
        <v>0</v>
      </c>
      <c r="N21" s="4" t="b">
        <f t="shared" si="0"/>
        <v>0</v>
      </c>
      <c r="O21" s="6" t="b">
        <f t="shared" si="0"/>
        <v>0</v>
      </c>
    </row>
    <row r="22" spans="1:42" x14ac:dyDescent="0.3">
      <c r="A22" s="4">
        <v>10505</v>
      </c>
      <c r="B22" s="5">
        <v>40691</v>
      </c>
      <c r="C22" s="4" t="s">
        <v>7</v>
      </c>
      <c r="D22" s="4" t="s">
        <v>12</v>
      </c>
      <c r="E22" s="6">
        <v>32</v>
      </c>
      <c r="F22" s="4">
        <v>17</v>
      </c>
      <c r="G22" s="6">
        <v>544</v>
      </c>
      <c r="I22" s="4" t="b">
        <f t="shared" si="0"/>
        <v>0</v>
      </c>
      <c r="J22" s="5" t="b">
        <f t="shared" si="0"/>
        <v>0</v>
      </c>
      <c r="K22" s="4" t="b">
        <f t="shared" si="0"/>
        <v>0</v>
      </c>
      <c r="L22" s="4" t="b">
        <f t="shared" si="0"/>
        <v>0</v>
      </c>
      <c r="M22" s="6" t="b">
        <f t="shared" si="0"/>
        <v>0</v>
      </c>
      <c r="N22" s="4" t="b">
        <f t="shared" si="0"/>
        <v>0</v>
      </c>
      <c r="O22" s="6" t="b">
        <f t="shared" si="0"/>
        <v>0</v>
      </c>
    </row>
    <row r="23" spans="1:42" x14ac:dyDescent="0.3">
      <c r="A23" s="4">
        <v>10505</v>
      </c>
      <c r="B23" s="5">
        <v>40691</v>
      </c>
      <c r="C23" s="4" t="s">
        <v>7</v>
      </c>
      <c r="D23" s="4" t="s">
        <v>13</v>
      </c>
      <c r="E23" s="6">
        <v>30</v>
      </c>
      <c r="F23" s="4">
        <v>12</v>
      </c>
      <c r="G23" s="6">
        <v>360</v>
      </c>
      <c r="I23" s="4" t="b">
        <f t="shared" ref="I23:O24" si="1">AND($C23=$I$5,$G23&gt;$J$5)</f>
        <v>0</v>
      </c>
      <c r="J23" s="5" t="b">
        <f t="shared" si="1"/>
        <v>0</v>
      </c>
      <c r="K23" s="4" t="b">
        <f t="shared" si="1"/>
        <v>0</v>
      </c>
      <c r="L23" s="4" t="b">
        <f t="shared" si="1"/>
        <v>0</v>
      </c>
      <c r="M23" s="6" t="b">
        <f t="shared" si="1"/>
        <v>0</v>
      </c>
      <c r="N23" s="4" t="b">
        <f t="shared" si="1"/>
        <v>0</v>
      </c>
      <c r="O23" s="6" t="b">
        <f t="shared" si="1"/>
        <v>0</v>
      </c>
    </row>
    <row r="24" spans="1:42" x14ac:dyDescent="0.3">
      <c r="A24" s="4">
        <v>10505</v>
      </c>
      <c r="B24" s="5">
        <v>40691</v>
      </c>
      <c r="C24" s="4" t="s">
        <v>7</v>
      </c>
      <c r="D24" s="4" t="s">
        <v>14</v>
      </c>
      <c r="E24" s="6">
        <v>22</v>
      </c>
      <c r="F24" s="4">
        <v>18</v>
      </c>
      <c r="G24" s="6">
        <v>396</v>
      </c>
      <c r="I24" s="4" t="b">
        <f t="shared" si="1"/>
        <v>0</v>
      </c>
      <c r="J24" s="5" t="b">
        <f t="shared" si="1"/>
        <v>0</v>
      </c>
      <c r="K24" s="4" t="b">
        <f t="shared" si="1"/>
        <v>0</v>
      </c>
      <c r="L24" s="4" t="b">
        <f t="shared" si="1"/>
        <v>0</v>
      </c>
      <c r="M24" s="6" t="b">
        <f t="shared" si="1"/>
        <v>0</v>
      </c>
      <c r="N24" s="4" t="b">
        <f t="shared" si="1"/>
        <v>0</v>
      </c>
      <c r="O24" s="6" t="b">
        <f t="shared" si="1"/>
        <v>0</v>
      </c>
    </row>
  </sheetData>
  <conditionalFormatting sqref="A7:G24">
    <cfRule type="expression" dxfId="43" priority="1">
      <formula>AND($C7=$I$5,$G7&gt;$J$5)</formula>
    </cfRule>
  </conditionalFormatting>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00FF"/>
  </sheetPr>
  <dimension ref="A1:AP24"/>
  <sheetViews>
    <sheetView workbookViewId="0">
      <selection activeCell="J6" sqref="J6"/>
    </sheetView>
  </sheetViews>
  <sheetFormatPr defaultRowHeight="14.4" x14ac:dyDescent="0.3"/>
  <cols>
    <col min="1" max="1" width="9.5546875" bestFit="1" customWidth="1"/>
    <col min="2" max="2" width="10.44140625" bestFit="1" customWidth="1"/>
    <col min="8" max="8" width="2.6640625" customWidth="1"/>
    <col min="9" max="10" width="9.5546875" bestFit="1" customWidth="1"/>
    <col min="41" max="41" width="9.5546875" bestFit="1" customWidth="1"/>
  </cols>
  <sheetData>
    <row r="1" spans="1:42" x14ac:dyDescent="0.3">
      <c r="A1" s="13" t="str">
        <f>"Highlight Entire Row for SalesRep "&amp;I5&amp;" or "&amp;J5</f>
        <v>Highlight Entire Row for SalesRep Moe or Mo</v>
      </c>
      <c r="B1" s="14"/>
      <c r="C1" s="14"/>
      <c r="D1" s="14"/>
      <c r="E1" s="14"/>
      <c r="F1" s="14"/>
      <c r="G1" s="15"/>
    </row>
    <row r="2" spans="1:42" ht="43.2" x14ac:dyDescent="0.3">
      <c r="A2" s="10" t="s">
        <v>26</v>
      </c>
      <c r="B2" s="11"/>
      <c r="C2" s="11"/>
      <c r="D2" s="11"/>
      <c r="E2" s="11"/>
      <c r="F2" s="11"/>
      <c r="G2" s="12"/>
      <c r="I2" t="s">
        <v>35</v>
      </c>
    </row>
    <row r="3" spans="1:42" x14ac:dyDescent="0.3">
      <c r="A3" s="7" t="s">
        <v>22</v>
      </c>
      <c r="B3" s="8"/>
      <c r="C3" s="8"/>
      <c r="D3" s="8"/>
      <c r="E3" s="8"/>
      <c r="F3" s="8"/>
      <c r="G3" s="9"/>
      <c r="I3" s="3" t="s">
        <v>28</v>
      </c>
      <c r="J3" s="3" t="s">
        <v>29</v>
      </c>
    </row>
    <row r="4" spans="1:42" ht="28.8" x14ac:dyDescent="0.3">
      <c r="A4" s="10" t="s">
        <v>27</v>
      </c>
      <c r="B4" s="11"/>
      <c r="C4" s="11"/>
      <c r="D4" s="11"/>
      <c r="E4" s="11"/>
      <c r="F4" s="11"/>
      <c r="G4" s="12"/>
      <c r="I4" s="16" t="str">
        <f>C6</f>
        <v>SalesRep</v>
      </c>
      <c r="J4" s="16" t="str">
        <f>I4</f>
        <v>SalesRep</v>
      </c>
      <c r="L4" t="s">
        <v>32</v>
      </c>
    </row>
    <row r="5" spans="1:42" x14ac:dyDescent="0.3">
      <c r="I5" s="4" t="s">
        <v>8</v>
      </c>
      <c r="J5" s="4" t="s">
        <v>104</v>
      </c>
      <c r="L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I7" s="4" t="b">
        <f>OR($C7=$I$5,$C7=$J$5)</f>
        <v>0</v>
      </c>
      <c r="J7" s="4" t="b">
        <f t="shared" ref="J7:O22" si="0">OR($C7=$I$5,$C7=$J$5)</f>
        <v>0</v>
      </c>
      <c r="K7" s="4" t="b">
        <f t="shared" si="0"/>
        <v>0</v>
      </c>
      <c r="L7" s="4" t="b">
        <f t="shared" si="0"/>
        <v>0</v>
      </c>
      <c r="M7" s="4" t="b">
        <f t="shared" si="0"/>
        <v>0</v>
      </c>
      <c r="N7" s="4" t="b">
        <f t="shared" si="0"/>
        <v>0</v>
      </c>
      <c r="O7" s="4" t="b">
        <f t="shared" si="0"/>
        <v>0</v>
      </c>
      <c r="AN7">
        <v>10501</v>
      </c>
      <c r="AO7" s="1">
        <v>40688</v>
      </c>
      <c r="AP7" t="s">
        <v>8</v>
      </c>
    </row>
    <row r="8" spans="1:42" x14ac:dyDescent="0.3">
      <c r="A8" s="4">
        <v>10501</v>
      </c>
      <c r="B8" s="5">
        <v>40688</v>
      </c>
      <c r="C8" s="4" t="s">
        <v>8</v>
      </c>
      <c r="D8" s="4" t="s">
        <v>13</v>
      </c>
      <c r="E8" s="6">
        <v>30</v>
      </c>
      <c r="F8" s="4">
        <v>9</v>
      </c>
      <c r="G8" s="6">
        <v>270</v>
      </c>
      <c r="I8" s="4" t="b">
        <f t="shared" ref="I8:O24" si="1">OR($C8=$I$5,$C8=$J$5)</f>
        <v>1</v>
      </c>
      <c r="J8" s="4" t="b">
        <f t="shared" si="0"/>
        <v>1</v>
      </c>
      <c r="K8" s="4" t="b">
        <f t="shared" si="0"/>
        <v>1</v>
      </c>
      <c r="L8" s="4" t="b">
        <f t="shared" si="0"/>
        <v>1</v>
      </c>
      <c r="M8" s="4" t="b">
        <f t="shared" si="0"/>
        <v>1</v>
      </c>
      <c r="N8" s="4" t="b">
        <f t="shared" si="0"/>
        <v>1</v>
      </c>
      <c r="O8" s="4" t="b">
        <f t="shared" si="0"/>
        <v>1</v>
      </c>
      <c r="AN8">
        <v>10502</v>
      </c>
      <c r="AO8" s="1">
        <v>40690</v>
      </c>
      <c r="AP8" t="s">
        <v>8</v>
      </c>
    </row>
    <row r="9" spans="1:42" x14ac:dyDescent="0.3">
      <c r="A9" s="4">
        <v>10501</v>
      </c>
      <c r="B9" s="5">
        <v>40688</v>
      </c>
      <c r="C9" s="4" t="s">
        <v>104</v>
      </c>
      <c r="D9" s="4" t="s">
        <v>12</v>
      </c>
      <c r="E9" s="6">
        <v>32</v>
      </c>
      <c r="F9" s="4">
        <v>21</v>
      </c>
      <c r="G9" s="6">
        <v>672</v>
      </c>
      <c r="I9" s="4" t="b">
        <f t="shared" si="1"/>
        <v>1</v>
      </c>
      <c r="J9" s="4" t="b">
        <f t="shared" si="0"/>
        <v>1</v>
      </c>
      <c r="K9" s="4" t="b">
        <f t="shared" si="0"/>
        <v>1</v>
      </c>
      <c r="L9" s="4" t="b">
        <f t="shared" si="0"/>
        <v>1</v>
      </c>
      <c r="M9" s="4" t="b">
        <f t="shared" si="0"/>
        <v>1</v>
      </c>
      <c r="N9" s="4" t="b">
        <f t="shared" si="0"/>
        <v>1</v>
      </c>
      <c r="O9" s="4" t="b">
        <f t="shared" si="0"/>
        <v>1</v>
      </c>
      <c r="AN9">
        <v>10503</v>
      </c>
      <c r="AO9" s="1">
        <v>40691</v>
      </c>
      <c r="AP9" t="s">
        <v>9</v>
      </c>
    </row>
    <row r="10" spans="1:42" x14ac:dyDescent="0.3">
      <c r="A10" s="4">
        <v>10501</v>
      </c>
      <c r="B10" s="5">
        <v>40688</v>
      </c>
      <c r="C10" s="4" t="s">
        <v>104</v>
      </c>
      <c r="D10" s="4" t="s">
        <v>14</v>
      </c>
      <c r="E10" s="6">
        <v>22</v>
      </c>
      <c r="F10" s="4">
        <v>7</v>
      </c>
      <c r="G10" s="6">
        <v>154</v>
      </c>
      <c r="I10" s="4" t="b">
        <f t="shared" si="1"/>
        <v>1</v>
      </c>
      <c r="J10" s="4" t="b">
        <f t="shared" si="0"/>
        <v>1</v>
      </c>
      <c r="K10" s="4" t="b">
        <f t="shared" si="0"/>
        <v>1</v>
      </c>
      <c r="L10" s="4" t="b">
        <f t="shared" si="0"/>
        <v>1</v>
      </c>
      <c r="M10" s="4" t="b">
        <f t="shared" si="0"/>
        <v>1</v>
      </c>
      <c r="N10" s="4" t="b">
        <f t="shared" si="0"/>
        <v>1</v>
      </c>
      <c r="O10" s="4" t="b">
        <f t="shared" si="0"/>
        <v>1</v>
      </c>
      <c r="AN10">
        <v>10504</v>
      </c>
      <c r="AO10" s="1">
        <v>40691</v>
      </c>
      <c r="AP10" t="s">
        <v>8</v>
      </c>
    </row>
    <row r="11" spans="1:42" x14ac:dyDescent="0.3">
      <c r="A11" s="4">
        <v>10501</v>
      </c>
      <c r="B11" s="5">
        <v>40688</v>
      </c>
      <c r="C11" s="4" t="s">
        <v>105</v>
      </c>
      <c r="D11" s="4" t="s">
        <v>11</v>
      </c>
      <c r="E11" s="6">
        <v>25</v>
      </c>
      <c r="F11" s="4">
        <v>11</v>
      </c>
      <c r="G11" s="6">
        <v>275</v>
      </c>
      <c r="I11" s="4" t="b">
        <f t="shared" si="1"/>
        <v>0</v>
      </c>
      <c r="J11" s="4" t="b">
        <f t="shared" si="0"/>
        <v>0</v>
      </c>
      <c r="K11" s="4" t="b">
        <f t="shared" si="0"/>
        <v>0</v>
      </c>
      <c r="L11" s="4" t="b">
        <f t="shared" si="0"/>
        <v>0</v>
      </c>
      <c r="M11" s="4" t="b">
        <f t="shared" si="0"/>
        <v>0</v>
      </c>
      <c r="N11" s="4" t="b">
        <f t="shared" si="0"/>
        <v>0</v>
      </c>
      <c r="O11" s="4" t="b">
        <f t="shared" si="0"/>
        <v>0</v>
      </c>
      <c r="AN11">
        <v>10505</v>
      </c>
      <c r="AO11" s="1">
        <v>40691</v>
      </c>
      <c r="AP11" t="s">
        <v>7</v>
      </c>
    </row>
    <row r="12" spans="1:42" x14ac:dyDescent="0.3">
      <c r="A12" s="4">
        <v>10502</v>
      </c>
      <c r="B12" s="5">
        <v>40690</v>
      </c>
      <c r="C12" s="4" t="s">
        <v>105</v>
      </c>
      <c r="D12" s="4" t="s">
        <v>13</v>
      </c>
      <c r="E12" s="6">
        <v>30</v>
      </c>
      <c r="F12" s="4">
        <v>5</v>
      </c>
      <c r="G12" s="6">
        <v>150</v>
      </c>
      <c r="I12" s="4" t="b">
        <f t="shared" si="1"/>
        <v>0</v>
      </c>
      <c r="J12" s="4" t="b">
        <f t="shared" si="0"/>
        <v>0</v>
      </c>
      <c r="K12" s="4" t="b">
        <f t="shared" si="0"/>
        <v>0</v>
      </c>
      <c r="L12" s="4" t="b">
        <f t="shared" si="0"/>
        <v>0</v>
      </c>
      <c r="M12" s="4" t="b">
        <f t="shared" si="0"/>
        <v>0</v>
      </c>
      <c r="N12" s="4" t="b">
        <f t="shared" si="0"/>
        <v>0</v>
      </c>
      <c r="O12" s="4" t="b">
        <f t="shared" si="0"/>
        <v>0</v>
      </c>
    </row>
    <row r="13" spans="1:42" x14ac:dyDescent="0.3">
      <c r="A13" s="4">
        <v>10502</v>
      </c>
      <c r="B13" s="5">
        <v>40690</v>
      </c>
      <c r="C13" s="4" t="s">
        <v>8</v>
      </c>
      <c r="D13" s="4" t="s">
        <v>11</v>
      </c>
      <c r="E13" s="6">
        <v>25</v>
      </c>
      <c r="F13" s="4">
        <v>25</v>
      </c>
      <c r="G13" s="6">
        <v>625</v>
      </c>
      <c r="I13" s="4" t="b">
        <f t="shared" si="1"/>
        <v>1</v>
      </c>
      <c r="J13" s="4" t="b">
        <f t="shared" si="0"/>
        <v>1</v>
      </c>
      <c r="K13" s="4" t="b">
        <f t="shared" si="0"/>
        <v>1</v>
      </c>
      <c r="L13" s="4" t="b">
        <f t="shared" si="0"/>
        <v>1</v>
      </c>
      <c r="M13" s="4" t="b">
        <f t="shared" si="0"/>
        <v>1</v>
      </c>
      <c r="N13" s="4" t="b">
        <f t="shared" si="0"/>
        <v>1</v>
      </c>
      <c r="O13" s="4" t="b">
        <f t="shared" si="0"/>
        <v>1</v>
      </c>
      <c r="AO13" t="s">
        <v>10</v>
      </c>
      <c r="AP13" s="2">
        <v>23</v>
      </c>
    </row>
    <row r="14" spans="1:42" x14ac:dyDescent="0.3">
      <c r="A14" s="4">
        <v>10503</v>
      </c>
      <c r="B14" s="5">
        <v>40691</v>
      </c>
      <c r="C14" s="4" t="s">
        <v>9</v>
      </c>
      <c r="D14" s="4" t="s">
        <v>11</v>
      </c>
      <c r="E14" s="6">
        <v>25</v>
      </c>
      <c r="F14" s="4">
        <v>21</v>
      </c>
      <c r="G14" s="6">
        <v>525</v>
      </c>
      <c r="I14" s="4" t="b">
        <f t="shared" si="1"/>
        <v>0</v>
      </c>
      <c r="J14" s="4" t="b">
        <f t="shared" si="0"/>
        <v>0</v>
      </c>
      <c r="K14" s="4" t="b">
        <f t="shared" si="0"/>
        <v>0</v>
      </c>
      <c r="L14" s="4" t="b">
        <f t="shared" si="0"/>
        <v>0</v>
      </c>
      <c r="M14" s="4" t="b">
        <f t="shared" si="0"/>
        <v>0</v>
      </c>
      <c r="N14" s="4" t="b">
        <f t="shared" si="0"/>
        <v>0</v>
      </c>
      <c r="O14" s="4" t="b">
        <f t="shared" si="0"/>
        <v>0</v>
      </c>
      <c r="AO14" t="s">
        <v>11</v>
      </c>
      <c r="AP14" s="2">
        <v>25</v>
      </c>
    </row>
    <row r="15" spans="1:42" x14ac:dyDescent="0.3">
      <c r="A15" s="4">
        <v>10503</v>
      </c>
      <c r="B15" s="5">
        <v>40691</v>
      </c>
      <c r="C15" s="4" t="s">
        <v>9</v>
      </c>
      <c r="D15" s="4" t="s">
        <v>14</v>
      </c>
      <c r="E15" s="6">
        <v>22</v>
      </c>
      <c r="F15" s="4">
        <v>16</v>
      </c>
      <c r="G15" s="6">
        <v>352</v>
      </c>
      <c r="I15" s="4" t="b">
        <f t="shared" si="1"/>
        <v>0</v>
      </c>
      <c r="J15" s="4" t="b">
        <f t="shared" si="0"/>
        <v>0</v>
      </c>
      <c r="K15" s="4" t="b">
        <f t="shared" si="0"/>
        <v>0</v>
      </c>
      <c r="L15" s="4" t="b">
        <f t="shared" si="0"/>
        <v>0</v>
      </c>
      <c r="M15" s="4" t="b">
        <f t="shared" si="0"/>
        <v>0</v>
      </c>
      <c r="N15" s="4" t="b">
        <f t="shared" si="0"/>
        <v>0</v>
      </c>
      <c r="O15" s="4" t="b">
        <f t="shared" si="0"/>
        <v>0</v>
      </c>
      <c r="AO15" t="s">
        <v>12</v>
      </c>
      <c r="AP15" s="2">
        <v>32</v>
      </c>
    </row>
    <row r="16" spans="1:42" x14ac:dyDescent="0.3">
      <c r="A16" s="4">
        <v>10503</v>
      </c>
      <c r="B16" s="5">
        <v>40691</v>
      </c>
      <c r="C16" s="4" t="s">
        <v>9</v>
      </c>
      <c r="D16" s="4" t="s">
        <v>12</v>
      </c>
      <c r="E16" s="6">
        <v>32</v>
      </c>
      <c r="F16" s="4">
        <v>4</v>
      </c>
      <c r="G16" s="6">
        <v>128</v>
      </c>
      <c r="I16" s="4" t="b">
        <f t="shared" si="1"/>
        <v>0</v>
      </c>
      <c r="J16" s="4" t="b">
        <f t="shared" si="0"/>
        <v>0</v>
      </c>
      <c r="K16" s="4" t="b">
        <f t="shared" si="0"/>
        <v>0</v>
      </c>
      <c r="L16" s="4" t="b">
        <f t="shared" si="0"/>
        <v>0</v>
      </c>
      <c r="M16" s="4" t="b">
        <f t="shared" si="0"/>
        <v>0</v>
      </c>
      <c r="N16" s="4" t="b">
        <f t="shared" si="0"/>
        <v>0</v>
      </c>
      <c r="O16" s="4" t="b">
        <f t="shared" si="0"/>
        <v>0</v>
      </c>
      <c r="AO16" t="s">
        <v>13</v>
      </c>
      <c r="AP16" s="2">
        <v>30</v>
      </c>
    </row>
    <row r="17" spans="1:42" x14ac:dyDescent="0.3">
      <c r="A17" s="4">
        <v>10503</v>
      </c>
      <c r="B17" s="5">
        <v>40691</v>
      </c>
      <c r="C17" s="4" t="s">
        <v>9</v>
      </c>
      <c r="D17" s="4" t="s">
        <v>13</v>
      </c>
      <c r="E17" s="6">
        <v>30</v>
      </c>
      <c r="F17" s="4">
        <v>18</v>
      </c>
      <c r="G17" s="6">
        <v>540</v>
      </c>
      <c r="I17" s="4" t="b">
        <f t="shared" si="1"/>
        <v>0</v>
      </c>
      <c r="J17" s="4" t="b">
        <f t="shared" si="0"/>
        <v>0</v>
      </c>
      <c r="K17" s="4" t="b">
        <f t="shared" si="0"/>
        <v>0</v>
      </c>
      <c r="L17" s="4" t="b">
        <f t="shared" si="0"/>
        <v>0</v>
      </c>
      <c r="M17" s="4" t="b">
        <f t="shared" si="0"/>
        <v>0</v>
      </c>
      <c r="N17" s="4" t="b">
        <f t="shared" si="0"/>
        <v>0</v>
      </c>
      <c r="O17" s="4" t="b">
        <f t="shared" si="0"/>
        <v>0</v>
      </c>
      <c r="AO17" t="s">
        <v>14</v>
      </c>
      <c r="AP17" s="2">
        <v>22</v>
      </c>
    </row>
    <row r="18" spans="1:42" x14ac:dyDescent="0.3">
      <c r="A18" s="4">
        <v>10504</v>
      </c>
      <c r="B18" s="5">
        <v>40691</v>
      </c>
      <c r="C18" s="4" t="s">
        <v>8</v>
      </c>
      <c r="D18" s="4" t="s">
        <v>10</v>
      </c>
      <c r="E18" s="6">
        <v>23</v>
      </c>
      <c r="F18" s="4">
        <v>17</v>
      </c>
      <c r="G18" s="6">
        <v>391</v>
      </c>
      <c r="I18" s="4" t="b">
        <f t="shared" si="1"/>
        <v>1</v>
      </c>
      <c r="J18" s="4" t="b">
        <f t="shared" si="0"/>
        <v>1</v>
      </c>
      <c r="K18" s="4" t="b">
        <f t="shared" si="0"/>
        <v>1</v>
      </c>
      <c r="L18" s="4" t="b">
        <f t="shared" si="0"/>
        <v>1</v>
      </c>
      <c r="M18" s="4" t="b">
        <f t="shared" si="0"/>
        <v>1</v>
      </c>
      <c r="N18" s="4" t="b">
        <f t="shared" si="0"/>
        <v>1</v>
      </c>
      <c r="O18" s="4" t="b">
        <f t="shared" si="0"/>
        <v>1</v>
      </c>
    </row>
    <row r="19" spans="1:42" x14ac:dyDescent="0.3">
      <c r="A19" s="4">
        <v>10504</v>
      </c>
      <c r="B19" s="5">
        <v>40691</v>
      </c>
      <c r="C19" s="4" t="s">
        <v>8</v>
      </c>
      <c r="D19" s="4" t="s">
        <v>12</v>
      </c>
      <c r="E19" s="6">
        <v>32</v>
      </c>
      <c r="F19" s="4">
        <v>8</v>
      </c>
      <c r="G19" s="6">
        <v>256</v>
      </c>
      <c r="I19" s="4" t="b">
        <f t="shared" si="1"/>
        <v>1</v>
      </c>
      <c r="J19" s="4" t="b">
        <f t="shared" si="0"/>
        <v>1</v>
      </c>
      <c r="K19" s="4" t="b">
        <f t="shared" si="0"/>
        <v>1</v>
      </c>
      <c r="L19" s="4" t="b">
        <f t="shared" si="0"/>
        <v>1</v>
      </c>
      <c r="M19" s="4" t="b">
        <f t="shared" si="0"/>
        <v>1</v>
      </c>
      <c r="N19" s="4" t="b">
        <f t="shared" si="0"/>
        <v>1</v>
      </c>
      <c r="O19" s="4" t="b">
        <f t="shared" si="0"/>
        <v>1</v>
      </c>
    </row>
    <row r="20" spans="1:42" x14ac:dyDescent="0.3">
      <c r="A20" s="4">
        <v>10505</v>
      </c>
      <c r="B20" s="5">
        <v>40691</v>
      </c>
      <c r="C20" s="4" t="s">
        <v>105</v>
      </c>
      <c r="D20" s="4" t="s">
        <v>10</v>
      </c>
      <c r="E20" s="6">
        <v>23</v>
      </c>
      <c r="F20" s="4">
        <v>21</v>
      </c>
      <c r="G20" s="6">
        <v>483</v>
      </c>
      <c r="I20" s="4" t="b">
        <f t="shared" si="1"/>
        <v>0</v>
      </c>
      <c r="J20" s="4" t="b">
        <f t="shared" si="0"/>
        <v>0</v>
      </c>
      <c r="K20" s="4" t="b">
        <f t="shared" si="0"/>
        <v>0</v>
      </c>
      <c r="L20" s="4" t="b">
        <f t="shared" si="0"/>
        <v>0</v>
      </c>
      <c r="M20" s="4" t="b">
        <f t="shared" si="0"/>
        <v>0</v>
      </c>
      <c r="N20" s="4" t="b">
        <f t="shared" si="0"/>
        <v>0</v>
      </c>
      <c r="O20" s="4" t="b">
        <f t="shared" si="0"/>
        <v>0</v>
      </c>
    </row>
    <row r="21" spans="1:42" x14ac:dyDescent="0.3">
      <c r="A21" s="4">
        <v>10505</v>
      </c>
      <c r="B21" s="5">
        <v>40691</v>
      </c>
      <c r="C21" s="4" t="s">
        <v>105</v>
      </c>
      <c r="D21" s="4" t="s">
        <v>11</v>
      </c>
      <c r="E21" s="6">
        <v>25</v>
      </c>
      <c r="F21" s="4">
        <v>8</v>
      </c>
      <c r="G21" s="6">
        <v>200</v>
      </c>
      <c r="I21" s="4" t="b">
        <f t="shared" si="1"/>
        <v>0</v>
      </c>
      <c r="J21" s="4" t="b">
        <f t="shared" si="0"/>
        <v>0</v>
      </c>
      <c r="K21" s="4" t="b">
        <f t="shared" si="0"/>
        <v>0</v>
      </c>
      <c r="L21" s="4" t="b">
        <f t="shared" si="0"/>
        <v>0</v>
      </c>
      <c r="M21" s="4" t="b">
        <f t="shared" si="0"/>
        <v>0</v>
      </c>
      <c r="N21" s="4" t="b">
        <f t="shared" si="0"/>
        <v>0</v>
      </c>
      <c r="O21" s="4" t="b">
        <f t="shared" si="0"/>
        <v>0</v>
      </c>
    </row>
    <row r="22" spans="1:42" x14ac:dyDescent="0.3">
      <c r="A22" s="4">
        <v>10505</v>
      </c>
      <c r="B22" s="5">
        <v>40691</v>
      </c>
      <c r="C22" s="4" t="s">
        <v>7</v>
      </c>
      <c r="D22" s="4" t="s">
        <v>12</v>
      </c>
      <c r="E22" s="6">
        <v>32</v>
      </c>
      <c r="F22" s="4">
        <v>17</v>
      </c>
      <c r="G22" s="6">
        <v>544</v>
      </c>
      <c r="I22" s="4" t="b">
        <f t="shared" si="1"/>
        <v>0</v>
      </c>
      <c r="J22" s="4" t="b">
        <f t="shared" si="0"/>
        <v>0</v>
      </c>
      <c r="K22" s="4" t="b">
        <f t="shared" si="0"/>
        <v>0</v>
      </c>
      <c r="L22" s="4" t="b">
        <f t="shared" si="0"/>
        <v>0</v>
      </c>
      <c r="M22" s="4" t="b">
        <f t="shared" si="0"/>
        <v>0</v>
      </c>
      <c r="N22" s="4" t="b">
        <f t="shared" si="0"/>
        <v>0</v>
      </c>
      <c r="O22" s="4" t="b">
        <f t="shared" si="0"/>
        <v>0</v>
      </c>
    </row>
    <row r="23" spans="1:42" x14ac:dyDescent="0.3">
      <c r="A23" s="4">
        <v>10505</v>
      </c>
      <c r="B23" s="5">
        <v>40691</v>
      </c>
      <c r="C23" s="4" t="s">
        <v>105</v>
      </c>
      <c r="D23" s="4" t="s">
        <v>13</v>
      </c>
      <c r="E23" s="6">
        <v>30</v>
      </c>
      <c r="F23" s="4">
        <v>12</v>
      </c>
      <c r="G23" s="6">
        <v>360</v>
      </c>
      <c r="I23" s="4" t="b">
        <f t="shared" si="1"/>
        <v>0</v>
      </c>
      <c r="J23" s="4" t="b">
        <f t="shared" si="1"/>
        <v>0</v>
      </c>
      <c r="K23" s="4" t="b">
        <f t="shared" si="1"/>
        <v>0</v>
      </c>
      <c r="L23" s="4" t="b">
        <f t="shared" si="1"/>
        <v>0</v>
      </c>
      <c r="M23" s="4" t="b">
        <f t="shared" si="1"/>
        <v>0</v>
      </c>
      <c r="N23" s="4" t="b">
        <f t="shared" si="1"/>
        <v>0</v>
      </c>
      <c r="O23" s="4" t="b">
        <f t="shared" si="1"/>
        <v>0</v>
      </c>
    </row>
    <row r="24" spans="1:42" x14ac:dyDescent="0.3">
      <c r="A24" s="4">
        <v>10505</v>
      </c>
      <c r="B24" s="5">
        <v>40691</v>
      </c>
      <c r="C24" s="4" t="s">
        <v>7</v>
      </c>
      <c r="D24" s="4" t="s">
        <v>14</v>
      </c>
      <c r="E24" s="6">
        <v>22</v>
      </c>
      <c r="F24" s="4">
        <v>18</v>
      </c>
      <c r="G24" s="6">
        <v>396</v>
      </c>
      <c r="I24" s="4" t="b">
        <f t="shared" si="1"/>
        <v>0</v>
      </c>
      <c r="J24" s="4" t="b">
        <f t="shared" si="1"/>
        <v>0</v>
      </c>
      <c r="K24" s="4" t="b">
        <f t="shared" si="1"/>
        <v>0</v>
      </c>
      <c r="L24" s="4" t="b">
        <f t="shared" si="1"/>
        <v>0</v>
      </c>
      <c r="M24" s="4" t="b">
        <f t="shared" si="1"/>
        <v>0</v>
      </c>
      <c r="N24" s="4" t="b">
        <f t="shared" si="1"/>
        <v>0</v>
      </c>
      <c r="O24" s="4" t="b">
        <f t="shared" si="1"/>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FF0000"/>
  </sheetPr>
  <dimension ref="A1:AP24"/>
  <sheetViews>
    <sheetView topLeftCell="A3" workbookViewId="0">
      <selection activeCell="A7" sqref="A7:G24"/>
    </sheetView>
  </sheetViews>
  <sheetFormatPr defaultRowHeight="14.4" x14ac:dyDescent="0.3"/>
  <cols>
    <col min="1" max="2" width="9.5546875" bestFit="1" customWidth="1"/>
    <col min="8" max="8" width="2.6640625" customWidth="1"/>
    <col min="9" max="10" width="9.5546875" bestFit="1" customWidth="1"/>
    <col min="41" max="41" width="9.5546875" bestFit="1" customWidth="1"/>
  </cols>
  <sheetData>
    <row r="1" spans="1:42" x14ac:dyDescent="0.3">
      <c r="A1" s="13" t="str">
        <f>"Highlight Entire Row for SalesRep "&amp;I5&amp;" or "&amp;J5</f>
        <v>Highlight Entire Row for SalesRep Moe or Joe</v>
      </c>
      <c r="B1" s="14"/>
      <c r="C1" s="14"/>
      <c r="D1" s="14"/>
      <c r="E1" s="14"/>
      <c r="F1" s="14"/>
      <c r="G1" s="15"/>
    </row>
    <row r="2" spans="1:42" ht="43.2" x14ac:dyDescent="0.3">
      <c r="A2" s="10" t="s">
        <v>26</v>
      </c>
      <c r="B2" s="11"/>
      <c r="C2" s="11"/>
      <c r="D2" s="11"/>
      <c r="E2" s="11"/>
      <c r="F2" s="11"/>
      <c r="G2" s="12"/>
      <c r="I2" t="s">
        <v>35</v>
      </c>
    </row>
    <row r="3" spans="1:42" x14ac:dyDescent="0.3">
      <c r="A3" s="7" t="s">
        <v>22</v>
      </c>
      <c r="B3" s="8"/>
      <c r="C3" s="8"/>
      <c r="D3" s="8"/>
      <c r="E3" s="8"/>
      <c r="F3" s="8"/>
      <c r="G3" s="9"/>
      <c r="I3" s="3" t="s">
        <v>28</v>
      </c>
      <c r="J3" s="3" t="s">
        <v>29</v>
      </c>
    </row>
    <row r="4" spans="1:42" ht="28.8" x14ac:dyDescent="0.3">
      <c r="A4" s="10" t="s">
        <v>27</v>
      </c>
      <c r="B4" s="11"/>
      <c r="C4" s="11"/>
      <c r="D4" s="11"/>
      <c r="E4" s="11"/>
      <c r="F4" s="11"/>
      <c r="G4" s="12"/>
      <c r="I4" s="16" t="str">
        <f>C6</f>
        <v>SalesRep</v>
      </c>
      <c r="J4" s="16" t="str">
        <f>I4</f>
        <v>SalesRep</v>
      </c>
      <c r="L4" t="s">
        <v>32</v>
      </c>
    </row>
    <row r="5" spans="1:42" x14ac:dyDescent="0.3">
      <c r="I5" s="4" t="s">
        <v>8</v>
      </c>
      <c r="J5" s="4" t="s">
        <v>7</v>
      </c>
      <c r="L5" t="s">
        <v>33</v>
      </c>
    </row>
    <row r="6" spans="1:42" x14ac:dyDescent="0.3">
      <c r="A6" s="3" t="s">
        <v>1</v>
      </c>
      <c r="B6" s="3" t="s">
        <v>0</v>
      </c>
      <c r="C6" s="3" t="s">
        <v>3</v>
      </c>
      <c r="D6" s="3" t="s">
        <v>2</v>
      </c>
      <c r="E6" s="3" t="s">
        <v>4</v>
      </c>
      <c r="F6" s="3" t="s">
        <v>5</v>
      </c>
      <c r="G6" s="3" t="s">
        <v>6</v>
      </c>
      <c r="AN6">
        <v>10500</v>
      </c>
      <c r="AO6" s="1">
        <v>40688</v>
      </c>
      <c r="AP6" t="s">
        <v>7</v>
      </c>
    </row>
    <row r="7" spans="1:42" x14ac:dyDescent="0.3">
      <c r="A7" s="4">
        <v>10500</v>
      </c>
      <c r="B7" s="5">
        <v>40688</v>
      </c>
      <c r="C7" s="4" t="s">
        <v>7</v>
      </c>
      <c r="D7" s="4" t="s">
        <v>13</v>
      </c>
      <c r="E7" s="6">
        <v>30</v>
      </c>
      <c r="F7" s="4">
        <v>25</v>
      </c>
      <c r="G7" s="6">
        <v>750</v>
      </c>
      <c r="I7" s="4" t="b">
        <f t="shared" ref="I7:O22" si="0">OR($C7=$I$5,$C7=$J$5)</f>
        <v>1</v>
      </c>
      <c r="J7" s="5" t="b">
        <f t="shared" si="0"/>
        <v>1</v>
      </c>
      <c r="K7" s="4" t="b">
        <f t="shared" si="0"/>
        <v>1</v>
      </c>
      <c r="L7" s="4" t="b">
        <f t="shared" si="0"/>
        <v>1</v>
      </c>
      <c r="M7" s="6" t="b">
        <f t="shared" si="0"/>
        <v>1</v>
      </c>
      <c r="N7" s="4" t="b">
        <f t="shared" si="0"/>
        <v>1</v>
      </c>
      <c r="O7" s="6" t="b">
        <f t="shared" si="0"/>
        <v>1</v>
      </c>
      <c r="AN7">
        <v>10501</v>
      </c>
      <c r="AO7" s="1">
        <v>40688</v>
      </c>
      <c r="AP7" t="s">
        <v>8</v>
      </c>
    </row>
    <row r="8" spans="1:42" x14ac:dyDescent="0.3">
      <c r="A8" s="4">
        <v>10501</v>
      </c>
      <c r="B8" s="5">
        <v>40688</v>
      </c>
      <c r="C8" s="4" t="s">
        <v>8</v>
      </c>
      <c r="D8" s="4" t="s">
        <v>13</v>
      </c>
      <c r="E8" s="6">
        <v>30</v>
      </c>
      <c r="F8" s="4">
        <v>9</v>
      </c>
      <c r="G8" s="6">
        <v>270</v>
      </c>
      <c r="I8" s="4" t="b">
        <f t="shared" si="0"/>
        <v>1</v>
      </c>
      <c r="J8" s="5" t="b">
        <f t="shared" si="0"/>
        <v>1</v>
      </c>
      <c r="K8" s="4" t="b">
        <f t="shared" si="0"/>
        <v>1</v>
      </c>
      <c r="L8" s="4" t="b">
        <f t="shared" si="0"/>
        <v>1</v>
      </c>
      <c r="M8" s="6" t="b">
        <f t="shared" si="0"/>
        <v>1</v>
      </c>
      <c r="N8" s="4" t="b">
        <f t="shared" si="0"/>
        <v>1</v>
      </c>
      <c r="O8" s="6" t="b">
        <f t="shared" si="0"/>
        <v>1</v>
      </c>
      <c r="AN8">
        <v>10502</v>
      </c>
      <c r="AO8" s="1">
        <v>40690</v>
      </c>
      <c r="AP8" t="s">
        <v>8</v>
      </c>
    </row>
    <row r="9" spans="1:42" x14ac:dyDescent="0.3">
      <c r="A9" s="4">
        <v>10501</v>
      </c>
      <c r="B9" s="5">
        <v>40688</v>
      </c>
      <c r="C9" s="4" t="s">
        <v>104</v>
      </c>
      <c r="D9" s="4" t="s">
        <v>12</v>
      </c>
      <c r="E9" s="6">
        <v>32</v>
      </c>
      <c r="F9" s="4">
        <v>21</v>
      </c>
      <c r="G9" s="6">
        <v>672</v>
      </c>
      <c r="I9" s="4" t="b">
        <f t="shared" si="0"/>
        <v>0</v>
      </c>
      <c r="J9" s="5" t="b">
        <f t="shared" si="0"/>
        <v>0</v>
      </c>
      <c r="K9" s="4" t="b">
        <f t="shared" si="0"/>
        <v>0</v>
      </c>
      <c r="L9" s="4" t="b">
        <f t="shared" si="0"/>
        <v>0</v>
      </c>
      <c r="M9" s="6" t="b">
        <f t="shared" si="0"/>
        <v>0</v>
      </c>
      <c r="N9" s="4" t="b">
        <f t="shared" si="0"/>
        <v>0</v>
      </c>
      <c r="O9" s="6" t="b">
        <f t="shared" si="0"/>
        <v>0</v>
      </c>
      <c r="AN9">
        <v>10503</v>
      </c>
      <c r="AO9" s="1">
        <v>40691</v>
      </c>
      <c r="AP9" t="s">
        <v>9</v>
      </c>
    </row>
    <row r="10" spans="1:42" x14ac:dyDescent="0.3">
      <c r="A10" s="4">
        <v>10501</v>
      </c>
      <c r="B10" s="5">
        <v>40688</v>
      </c>
      <c r="C10" s="4" t="s">
        <v>104</v>
      </c>
      <c r="D10" s="4" t="s">
        <v>14</v>
      </c>
      <c r="E10" s="6">
        <v>22</v>
      </c>
      <c r="F10" s="4">
        <v>7</v>
      </c>
      <c r="G10" s="6">
        <v>154</v>
      </c>
      <c r="I10" s="4" t="b">
        <f t="shared" si="0"/>
        <v>0</v>
      </c>
      <c r="J10" s="5" t="b">
        <f t="shared" si="0"/>
        <v>0</v>
      </c>
      <c r="K10" s="4" t="b">
        <f t="shared" si="0"/>
        <v>0</v>
      </c>
      <c r="L10" s="4" t="b">
        <f t="shared" si="0"/>
        <v>0</v>
      </c>
      <c r="M10" s="6" t="b">
        <f t="shared" si="0"/>
        <v>0</v>
      </c>
      <c r="N10" s="4" t="b">
        <f t="shared" si="0"/>
        <v>0</v>
      </c>
      <c r="O10" s="6" t="b">
        <f t="shared" si="0"/>
        <v>0</v>
      </c>
      <c r="AN10">
        <v>10504</v>
      </c>
      <c r="AO10" s="1">
        <v>40691</v>
      </c>
      <c r="AP10" t="s">
        <v>8</v>
      </c>
    </row>
    <row r="11" spans="1:42" x14ac:dyDescent="0.3">
      <c r="A11" s="4">
        <v>10501</v>
      </c>
      <c r="B11" s="5">
        <v>40688</v>
      </c>
      <c r="C11" s="4" t="s">
        <v>105</v>
      </c>
      <c r="D11" s="4" t="s">
        <v>11</v>
      </c>
      <c r="E11" s="6">
        <v>25</v>
      </c>
      <c r="F11" s="4">
        <v>11</v>
      </c>
      <c r="G11" s="6">
        <v>275</v>
      </c>
      <c r="I11" s="4" t="b">
        <f t="shared" si="0"/>
        <v>0</v>
      </c>
      <c r="J11" s="5" t="b">
        <f t="shared" si="0"/>
        <v>0</v>
      </c>
      <c r="K11" s="4" t="b">
        <f t="shared" si="0"/>
        <v>0</v>
      </c>
      <c r="L11" s="4" t="b">
        <f t="shared" si="0"/>
        <v>0</v>
      </c>
      <c r="M11" s="6" t="b">
        <f t="shared" si="0"/>
        <v>0</v>
      </c>
      <c r="N11" s="4" t="b">
        <f t="shared" si="0"/>
        <v>0</v>
      </c>
      <c r="O11" s="6" t="b">
        <f t="shared" si="0"/>
        <v>0</v>
      </c>
      <c r="AN11">
        <v>10505</v>
      </c>
      <c r="AO11" s="1">
        <v>40691</v>
      </c>
      <c r="AP11" t="s">
        <v>7</v>
      </c>
    </row>
    <row r="12" spans="1:42" x14ac:dyDescent="0.3">
      <c r="A12" s="4">
        <v>10502</v>
      </c>
      <c r="B12" s="5">
        <v>40690</v>
      </c>
      <c r="C12" s="4" t="s">
        <v>105</v>
      </c>
      <c r="D12" s="4" t="s">
        <v>13</v>
      </c>
      <c r="E12" s="6">
        <v>30</v>
      </c>
      <c r="F12" s="4">
        <v>5</v>
      </c>
      <c r="G12" s="6">
        <v>150</v>
      </c>
      <c r="I12" s="4" t="b">
        <f t="shared" si="0"/>
        <v>0</v>
      </c>
      <c r="J12" s="5" t="b">
        <f t="shared" si="0"/>
        <v>0</v>
      </c>
      <c r="K12" s="4" t="b">
        <f t="shared" si="0"/>
        <v>0</v>
      </c>
      <c r="L12" s="4" t="b">
        <f t="shared" si="0"/>
        <v>0</v>
      </c>
      <c r="M12" s="6" t="b">
        <f t="shared" si="0"/>
        <v>0</v>
      </c>
      <c r="N12" s="4" t="b">
        <f t="shared" si="0"/>
        <v>0</v>
      </c>
      <c r="O12" s="6" t="b">
        <f t="shared" si="0"/>
        <v>0</v>
      </c>
    </row>
    <row r="13" spans="1:42" x14ac:dyDescent="0.3">
      <c r="A13" s="4">
        <v>10502</v>
      </c>
      <c r="B13" s="5">
        <v>40690</v>
      </c>
      <c r="C13" s="4" t="s">
        <v>8</v>
      </c>
      <c r="D13" s="4" t="s">
        <v>11</v>
      </c>
      <c r="E13" s="6">
        <v>25</v>
      </c>
      <c r="F13" s="4">
        <v>25</v>
      </c>
      <c r="G13" s="6">
        <v>625</v>
      </c>
      <c r="I13" s="4" t="b">
        <f t="shared" si="0"/>
        <v>1</v>
      </c>
      <c r="J13" s="5" t="b">
        <f t="shared" si="0"/>
        <v>1</v>
      </c>
      <c r="K13" s="4" t="b">
        <f t="shared" si="0"/>
        <v>1</v>
      </c>
      <c r="L13" s="4" t="b">
        <f t="shared" si="0"/>
        <v>1</v>
      </c>
      <c r="M13" s="6" t="b">
        <f t="shared" si="0"/>
        <v>1</v>
      </c>
      <c r="N13" s="4" t="b">
        <f t="shared" si="0"/>
        <v>1</v>
      </c>
      <c r="O13" s="6" t="b">
        <f t="shared" si="0"/>
        <v>1</v>
      </c>
      <c r="AO13" t="s">
        <v>10</v>
      </c>
      <c r="AP13" s="2">
        <v>23</v>
      </c>
    </row>
    <row r="14" spans="1:42" x14ac:dyDescent="0.3">
      <c r="A14" s="4">
        <v>10503</v>
      </c>
      <c r="B14" s="5">
        <v>40691</v>
      </c>
      <c r="C14" s="4" t="s">
        <v>9</v>
      </c>
      <c r="D14" s="4" t="s">
        <v>11</v>
      </c>
      <c r="E14" s="6">
        <v>25</v>
      </c>
      <c r="F14" s="4">
        <v>21</v>
      </c>
      <c r="G14" s="6">
        <v>525</v>
      </c>
      <c r="I14" s="4" t="b">
        <f t="shared" si="0"/>
        <v>0</v>
      </c>
      <c r="J14" s="5" t="b">
        <f t="shared" si="0"/>
        <v>0</v>
      </c>
      <c r="K14" s="4" t="b">
        <f t="shared" si="0"/>
        <v>0</v>
      </c>
      <c r="L14" s="4" t="b">
        <f t="shared" si="0"/>
        <v>0</v>
      </c>
      <c r="M14" s="6" t="b">
        <f t="shared" si="0"/>
        <v>0</v>
      </c>
      <c r="N14" s="4" t="b">
        <f t="shared" si="0"/>
        <v>0</v>
      </c>
      <c r="O14" s="6" t="b">
        <f t="shared" si="0"/>
        <v>0</v>
      </c>
      <c r="AO14" t="s">
        <v>11</v>
      </c>
      <c r="AP14" s="2">
        <v>25</v>
      </c>
    </row>
    <row r="15" spans="1:42" x14ac:dyDescent="0.3">
      <c r="A15" s="4">
        <v>10503</v>
      </c>
      <c r="B15" s="5">
        <v>40691</v>
      </c>
      <c r="C15" s="4" t="s">
        <v>9</v>
      </c>
      <c r="D15" s="4" t="s">
        <v>14</v>
      </c>
      <c r="E15" s="6">
        <v>22</v>
      </c>
      <c r="F15" s="4">
        <v>16</v>
      </c>
      <c r="G15" s="6">
        <v>352</v>
      </c>
      <c r="I15" s="4" t="b">
        <f t="shared" si="0"/>
        <v>0</v>
      </c>
      <c r="J15" s="5" t="b">
        <f t="shared" si="0"/>
        <v>0</v>
      </c>
      <c r="K15" s="4" t="b">
        <f t="shared" si="0"/>
        <v>0</v>
      </c>
      <c r="L15" s="4" t="b">
        <f t="shared" si="0"/>
        <v>0</v>
      </c>
      <c r="M15" s="6" t="b">
        <f t="shared" si="0"/>
        <v>0</v>
      </c>
      <c r="N15" s="4" t="b">
        <f t="shared" si="0"/>
        <v>0</v>
      </c>
      <c r="O15" s="6" t="b">
        <f t="shared" si="0"/>
        <v>0</v>
      </c>
      <c r="AO15" t="s">
        <v>12</v>
      </c>
      <c r="AP15" s="2">
        <v>32</v>
      </c>
    </row>
    <row r="16" spans="1:42" x14ac:dyDescent="0.3">
      <c r="A16" s="4">
        <v>10503</v>
      </c>
      <c r="B16" s="5">
        <v>40691</v>
      </c>
      <c r="C16" s="4" t="s">
        <v>9</v>
      </c>
      <c r="D16" s="4" t="s">
        <v>12</v>
      </c>
      <c r="E16" s="6">
        <v>32</v>
      </c>
      <c r="F16" s="4">
        <v>4</v>
      </c>
      <c r="G16" s="6">
        <v>128</v>
      </c>
      <c r="I16" s="4" t="b">
        <f t="shared" si="0"/>
        <v>0</v>
      </c>
      <c r="J16" s="5" t="b">
        <f t="shared" si="0"/>
        <v>0</v>
      </c>
      <c r="K16" s="4" t="b">
        <f t="shared" si="0"/>
        <v>0</v>
      </c>
      <c r="L16" s="4" t="b">
        <f t="shared" si="0"/>
        <v>0</v>
      </c>
      <c r="M16" s="6" t="b">
        <f t="shared" si="0"/>
        <v>0</v>
      </c>
      <c r="N16" s="4" t="b">
        <f t="shared" si="0"/>
        <v>0</v>
      </c>
      <c r="O16" s="6" t="b">
        <f t="shared" si="0"/>
        <v>0</v>
      </c>
      <c r="AO16" t="s">
        <v>13</v>
      </c>
      <c r="AP16" s="2">
        <v>30</v>
      </c>
    </row>
    <row r="17" spans="1:42" x14ac:dyDescent="0.3">
      <c r="A17" s="4">
        <v>10503</v>
      </c>
      <c r="B17" s="5">
        <v>40691</v>
      </c>
      <c r="C17" s="4" t="s">
        <v>9</v>
      </c>
      <c r="D17" s="4" t="s">
        <v>13</v>
      </c>
      <c r="E17" s="6">
        <v>30</v>
      </c>
      <c r="F17" s="4">
        <v>18</v>
      </c>
      <c r="G17" s="6">
        <v>540</v>
      </c>
      <c r="I17" s="4" t="b">
        <f t="shared" si="0"/>
        <v>0</v>
      </c>
      <c r="J17" s="5" t="b">
        <f t="shared" si="0"/>
        <v>0</v>
      </c>
      <c r="K17" s="4" t="b">
        <f t="shared" si="0"/>
        <v>0</v>
      </c>
      <c r="L17" s="4" t="b">
        <f t="shared" si="0"/>
        <v>0</v>
      </c>
      <c r="M17" s="6" t="b">
        <f t="shared" si="0"/>
        <v>0</v>
      </c>
      <c r="N17" s="4" t="b">
        <f t="shared" si="0"/>
        <v>0</v>
      </c>
      <c r="O17" s="6" t="b">
        <f t="shared" si="0"/>
        <v>0</v>
      </c>
      <c r="AO17" t="s">
        <v>14</v>
      </c>
      <c r="AP17" s="2">
        <v>22</v>
      </c>
    </row>
    <row r="18" spans="1:42" x14ac:dyDescent="0.3">
      <c r="A18" s="4">
        <v>10504</v>
      </c>
      <c r="B18" s="5">
        <v>40691</v>
      </c>
      <c r="C18" s="4" t="s">
        <v>8</v>
      </c>
      <c r="D18" s="4" t="s">
        <v>10</v>
      </c>
      <c r="E18" s="6">
        <v>23</v>
      </c>
      <c r="F18" s="4">
        <v>17</v>
      </c>
      <c r="G18" s="6">
        <v>391</v>
      </c>
      <c r="I18" s="4" t="b">
        <f t="shared" si="0"/>
        <v>1</v>
      </c>
      <c r="J18" s="5" t="b">
        <f t="shared" si="0"/>
        <v>1</v>
      </c>
      <c r="K18" s="4" t="b">
        <f t="shared" si="0"/>
        <v>1</v>
      </c>
      <c r="L18" s="4" t="b">
        <f t="shared" si="0"/>
        <v>1</v>
      </c>
      <c r="M18" s="6" t="b">
        <f t="shared" si="0"/>
        <v>1</v>
      </c>
      <c r="N18" s="4" t="b">
        <f t="shared" si="0"/>
        <v>1</v>
      </c>
      <c r="O18" s="6" t="b">
        <f t="shared" si="0"/>
        <v>1</v>
      </c>
    </row>
    <row r="19" spans="1:42" x14ac:dyDescent="0.3">
      <c r="A19" s="4">
        <v>10504</v>
      </c>
      <c r="B19" s="5">
        <v>40691</v>
      </c>
      <c r="C19" s="4" t="s">
        <v>8</v>
      </c>
      <c r="D19" s="4" t="s">
        <v>12</v>
      </c>
      <c r="E19" s="6">
        <v>32</v>
      </c>
      <c r="F19" s="4">
        <v>8</v>
      </c>
      <c r="G19" s="6">
        <v>256</v>
      </c>
      <c r="I19" s="4" t="b">
        <f t="shared" si="0"/>
        <v>1</v>
      </c>
      <c r="J19" s="5" t="b">
        <f t="shared" si="0"/>
        <v>1</v>
      </c>
      <c r="K19" s="4" t="b">
        <f t="shared" si="0"/>
        <v>1</v>
      </c>
      <c r="L19" s="4" t="b">
        <f t="shared" si="0"/>
        <v>1</v>
      </c>
      <c r="M19" s="6" t="b">
        <f t="shared" si="0"/>
        <v>1</v>
      </c>
      <c r="N19" s="4" t="b">
        <f t="shared" si="0"/>
        <v>1</v>
      </c>
      <c r="O19" s="6" t="b">
        <f t="shared" si="0"/>
        <v>1</v>
      </c>
    </row>
    <row r="20" spans="1:42" x14ac:dyDescent="0.3">
      <c r="A20" s="4">
        <v>10505</v>
      </c>
      <c r="B20" s="5">
        <v>40691</v>
      </c>
      <c r="C20" s="4" t="s">
        <v>105</v>
      </c>
      <c r="D20" s="4" t="s">
        <v>10</v>
      </c>
      <c r="E20" s="6">
        <v>23</v>
      </c>
      <c r="F20" s="4">
        <v>21</v>
      </c>
      <c r="G20" s="6">
        <v>483</v>
      </c>
      <c r="I20" s="4" t="b">
        <f t="shared" si="0"/>
        <v>0</v>
      </c>
      <c r="J20" s="5" t="b">
        <f t="shared" si="0"/>
        <v>0</v>
      </c>
      <c r="K20" s="4" t="b">
        <f t="shared" si="0"/>
        <v>0</v>
      </c>
      <c r="L20" s="4" t="b">
        <f t="shared" si="0"/>
        <v>0</v>
      </c>
      <c r="M20" s="6" t="b">
        <f t="shared" si="0"/>
        <v>0</v>
      </c>
      <c r="N20" s="4" t="b">
        <f t="shared" si="0"/>
        <v>0</v>
      </c>
      <c r="O20" s="6" t="b">
        <f t="shared" si="0"/>
        <v>0</v>
      </c>
    </row>
    <row r="21" spans="1:42" x14ac:dyDescent="0.3">
      <c r="A21" s="4">
        <v>10505</v>
      </c>
      <c r="B21" s="5">
        <v>40691</v>
      </c>
      <c r="C21" s="4" t="s">
        <v>105</v>
      </c>
      <c r="D21" s="4" t="s">
        <v>11</v>
      </c>
      <c r="E21" s="6">
        <v>25</v>
      </c>
      <c r="F21" s="4">
        <v>8</v>
      </c>
      <c r="G21" s="6">
        <v>200</v>
      </c>
      <c r="I21" s="4" t="b">
        <f t="shared" si="0"/>
        <v>0</v>
      </c>
      <c r="J21" s="5" t="b">
        <f t="shared" si="0"/>
        <v>0</v>
      </c>
      <c r="K21" s="4" t="b">
        <f t="shared" si="0"/>
        <v>0</v>
      </c>
      <c r="L21" s="4" t="b">
        <f t="shared" si="0"/>
        <v>0</v>
      </c>
      <c r="M21" s="6" t="b">
        <f t="shared" si="0"/>
        <v>0</v>
      </c>
      <c r="N21" s="4" t="b">
        <f t="shared" si="0"/>
        <v>0</v>
      </c>
      <c r="O21" s="6" t="b">
        <f t="shared" si="0"/>
        <v>0</v>
      </c>
    </row>
    <row r="22" spans="1:42" x14ac:dyDescent="0.3">
      <c r="A22" s="4">
        <v>10505</v>
      </c>
      <c r="B22" s="5">
        <v>40691</v>
      </c>
      <c r="C22" s="4" t="s">
        <v>7</v>
      </c>
      <c r="D22" s="4" t="s">
        <v>12</v>
      </c>
      <c r="E22" s="6">
        <v>32</v>
      </c>
      <c r="F22" s="4">
        <v>17</v>
      </c>
      <c r="G22" s="6">
        <v>544</v>
      </c>
      <c r="I22" s="4" t="b">
        <f t="shared" si="0"/>
        <v>1</v>
      </c>
      <c r="J22" s="5" t="b">
        <f t="shared" si="0"/>
        <v>1</v>
      </c>
      <c r="K22" s="4" t="b">
        <f t="shared" si="0"/>
        <v>1</v>
      </c>
      <c r="L22" s="4" t="b">
        <f t="shared" si="0"/>
        <v>1</v>
      </c>
      <c r="M22" s="6" t="b">
        <f t="shared" si="0"/>
        <v>1</v>
      </c>
      <c r="N22" s="4" t="b">
        <f t="shared" si="0"/>
        <v>1</v>
      </c>
      <c r="O22" s="6" t="b">
        <f t="shared" si="0"/>
        <v>1</v>
      </c>
    </row>
    <row r="23" spans="1:42" x14ac:dyDescent="0.3">
      <c r="A23" s="4">
        <v>10505</v>
      </c>
      <c r="B23" s="5">
        <v>40691</v>
      </c>
      <c r="C23" s="4" t="s">
        <v>105</v>
      </c>
      <c r="D23" s="4" t="s">
        <v>13</v>
      </c>
      <c r="E23" s="6">
        <v>30</v>
      </c>
      <c r="F23" s="4">
        <v>12</v>
      </c>
      <c r="G23" s="6">
        <v>360</v>
      </c>
      <c r="I23" s="4" t="b">
        <f t="shared" ref="I23:O24" si="1">OR($C23=$I$5,$C23=$J$5)</f>
        <v>0</v>
      </c>
      <c r="J23" s="5" t="b">
        <f t="shared" si="1"/>
        <v>0</v>
      </c>
      <c r="K23" s="4" t="b">
        <f t="shared" si="1"/>
        <v>0</v>
      </c>
      <c r="L23" s="4" t="b">
        <f t="shared" si="1"/>
        <v>0</v>
      </c>
      <c r="M23" s="6" t="b">
        <f t="shared" si="1"/>
        <v>0</v>
      </c>
      <c r="N23" s="4" t="b">
        <f t="shared" si="1"/>
        <v>0</v>
      </c>
      <c r="O23" s="6" t="b">
        <f t="shared" si="1"/>
        <v>0</v>
      </c>
    </row>
    <row r="24" spans="1:42" x14ac:dyDescent="0.3">
      <c r="A24" s="4">
        <v>10505</v>
      </c>
      <c r="B24" s="5">
        <v>40691</v>
      </c>
      <c r="C24" s="4" t="s">
        <v>7</v>
      </c>
      <c r="D24" s="4" t="s">
        <v>14</v>
      </c>
      <c r="E24" s="6">
        <v>22</v>
      </c>
      <c r="F24" s="4">
        <v>18</v>
      </c>
      <c r="G24" s="6">
        <v>396</v>
      </c>
      <c r="I24" s="4" t="b">
        <f t="shared" si="1"/>
        <v>1</v>
      </c>
      <c r="J24" s="5" t="b">
        <f t="shared" si="1"/>
        <v>1</v>
      </c>
      <c r="K24" s="4" t="b">
        <f t="shared" si="1"/>
        <v>1</v>
      </c>
      <c r="L24" s="4" t="b">
        <f t="shared" si="1"/>
        <v>1</v>
      </c>
      <c r="M24" s="6" t="b">
        <f t="shared" si="1"/>
        <v>1</v>
      </c>
      <c r="N24" s="4" t="b">
        <f t="shared" si="1"/>
        <v>1</v>
      </c>
      <c r="O24" s="6" t="b">
        <f t="shared" si="1"/>
        <v>1</v>
      </c>
    </row>
  </sheetData>
  <conditionalFormatting sqref="A7:G24">
    <cfRule type="expression" dxfId="41" priority="1">
      <formula>OR($C7=$I$5,$C7=$J$5)</formula>
    </cfRule>
  </conditionalFormatting>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00FF"/>
  </sheetPr>
  <dimension ref="A1:AM28"/>
  <sheetViews>
    <sheetView zoomScale="115" zoomScaleNormal="115" workbookViewId="0">
      <selection activeCell="E12" sqref="E12"/>
    </sheetView>
  </sheetViews>
  <sheetFormatPr defaultRowHeight="14.4" x14ac:dyDescent="0.3"/>
  <cols>
    <col min="1" max="1" width="11.33203125" bestFit="1" customWidth="1"/>
    <col min="2" max="2" width="9.5546875" bestFit="1" customWidth="1"/>
    <col min="4" max="4" width="4.44140625" customWidth="1"/>
    <col min="5" max="5" width="12.44140625" customWidth="1"/>
    <col min="6" max="6" width="11" customWidth="1"/>
    <col min="7" max="7" width="11.33203125" bestFit="1" customWidth="1"/>
    <col min="38" max="38" width="9.5546875" bestFit="1" customWidth="1"/>
  </cols>
  <sheetData>
    <row r="1" spans="1:39" x14ac:dyDescent="0.3">
      <c r="A1" s="19" t="s">
        <v>72</v>
      </c>
      <c r="B1" s="20"/>
      <c r="C1" s="20"/>
      <c r="D1" s="21"/>
      <c r="E1" s="19"/>
      <c r="F1" s="20"/>
      <c r="G1" s="20"/>
      <c r="H1" s="21"/>
    </row>
    <row r="2" spans="1:39" ht="28.8" x14ac:dyDescent="0.3">
      <c r="A2" s="10" t="s">
        <v>26</v>
      </c>
      <c r="B2" s="11"/>
      <c r="C2" s="11"/>
      <c r="D2" s="12"/>
      <c r="E2" s="10"/>
      <c r="F2" s="11"/>
      <c r="G2" s="11"/>
      <c r="H2" s="12"/>
    </row>
    <row r="3" spans="1:39" x14ac:dyDescent="0.3">
      <c r="A3" s="10" t="s">
        <v>22</v>
      </c>
      <c r="B3" s="11"/>
      <c r="C3" s="11"/>
      <c r="D3" s="12"/>
      <c r="E3" s="10"/>
      <c r="F3" s="11"/>
      <c r="G3" s="11"/>
      <c r="H3" s="12"/>
    </row>
    <row r="4" spans="1:39" ht="28.8" x14ac:dyDescent="0.3">
      <c r="A4" s="10" t="s">
        <v>27</v>
      </c>
      <c r="B4" s="11"/>
      <c r="C4" s="11"/>
      <c r="D4" s="12"/>
      <c r="E4" s="10"/>
      <c r="F4" s="11"/>
      <c r="G4" s="11"/>
      <c r="H4" s="12"/>
    </row>
    <row r="6" spans="1:39" x14ac:dyDescent="0.3">
      <c r="F6" t="s">
        <v>74</v>
      </c>
    </row>
    <row r="7" spans="1:39" x14ac:dyDescent="0.3">
      <c r="F7" s="3" t="s">
        <v>28</v>
      </c>
      <c r="G7" s="3" t="s">
        <v>29</v>
      </c>
    </row>
    <row r="8" spans="1:39" x14ac:dyDescent="0.3">
      <c r="F8" s="16" t="str">
        <f>$A$10</f>
        <v>Date</v>
      </c>
      <c r="G8" s="16" t="str">
        <f>$A$10</f>
        <v>Date</v>
      </c>
      <c r="I8" t="s">
        <v>71</v>
      </c>
    </row>
    <row r="9" spans="1:39" x14ac:dyDescent="0.3">
      <c r="F9" s="5">
        <v>40690</v>
      </c>
      <c r="G9" s="5">
        <v>40696</v>
      </c>
      <c r="I9" t="s">
        <v>33</v>
      </c>
    </row>
    <row r="10" spans="1:39" x14ac:dyDescent="0.3">
      <c r="A10" s="3" t="s">
        <v>0</v>
      </c>
      <c r="B10" s="3" t="s">
        <v>3</v>
      </c>
      <c r="C10" s="3" t="s">
        <v>6</v>
      </c>
      <c r="AK10">
        <v>10500</v>
      </c>
      <c r="AL10" s="1">
        <v>40688</v>
      </c>
      <c r="AM10" t="s">
        <v>7</v>
      </c>
    </row>
    <row r="11" spans="1:39" x14ac:dyDescent="0.3">
      <c r="A11" s="5">
        <v>40688</v>
      </c>
      <c r="B11" s="4" t="s">
        <v>7</v>
      </c>
      <c r="C11" s="6">
        <v>750</v>
      </c>
      <c r="E11" s="5" t="b">
        <f>AND($A11&gt;=$F$9,$A11&lt;=$G$9)</f>
        <v>0</v>
      </c>
      <c r="F11" s="5" t="b">
        <f t="shared" ref="F11:G26" si="0">AND($A11&gt;=$F$9,$A11&lt;=$G$9)</f>
        <v>0</v>
      </c>
      <c r="G11" s="5" t="b">
        <f t="shared" si="0"/>
        <v>0</v>
      </c>
      <c r="AK11">
        <v>10501</v>
      </c>
      <c r="AL11" s="1">
        <v>40688</v>
      </c>
      <c r="AM11" t="s">
        <v>8</v>
      </c>
    </row>
    <row r="12" spans="1:39" x14ac:dyDescent="0.3">
      <c r="A12" s="5">
        <v>40690</v>
      </c>
      <c r="B12" s="4" t="s">
        <v>8</v>
      </c>
      <c r="C12" s="6">
        <v>672</v>
      </c>
      <c r="E12" s="5" t="b">
        <f t="shared" ref="E12:G28" si="1">AND($A12&gt;=$F$9,$A12&lt;=$G$9)</f>
        <v>1</v>
      </c>
      <c r="F12" s="5" t="b">
        <f t="shared" si="0"/>
        <v>1</v>
      </c>
      <c r="G12" s="5" t="b">
        <f t="shared" si="0"/>
        <v>1</v>
      </c>
      <c r="AK12">
        <v>10502</v>
      </c>
      <c r="AL12" s="1">
        <v>40690</v>
      </c>
      <c r="AM12" t="s">
        <v>8</v>
      </c>
    </row>
    <row r="13" spans="1:39" x14ac:dyDescent="0.3">
      <c r="A13" s="5">
        <v>40694</v>
      </c>
      <c r="B13" s="4" t="s">
        <v>8</v>
      </c>
      <c r="C13" s="6">
        <v>625</v>
      </c>
      <c r="E13" s="5" t="b">
        <f t="shared" si="1"/>
        <v>1</v>
      </c>
      <c r="F13" s="5" t="b">
        <f t="shared" si="0"/>
        <v>1</v>
      </c>
      <c r="G13" s="5" t="b">
        <f t="shared" si="0"/>
        <v>1</v>
      </c>
      <c r="AK13">
        <v>10503</v>
      </c>
      <c r="AL13" s="1">
        <v>40691</v>
      </c>
      <c r="AM13" t="s">
        <v>9</v>
      </c>
    </row>
    <row r="14" spans="1:39" x14ac:dyDescent="0.3">
      <c r="A14" s="5">
        <v>40703</v>
      </c>
      <c r="B14" s="4" t="s">
        <v>7</v>
      </c>
      <c r="C14" s="6">
        <v>544</v>
      </c>
      <c r="E14" s="5" t="b">
        <f t="shared" si="1"/>
        <v>0</v>
      </c>
      <c r="F14" s="5" t="b">
        <f t="shared" si="0"/>
        <v>0</v>
      </c>
      <c r="G14" s="5" t="b">
        <f t="shared" si="0"/>
        <v>0</v>
      </c>
      <c r="AK14">
        <v>10504</v>
      </c>
      <c r="AL14" s="1">
        <v>40691</v>
      </c>
      <c r="AM14" t="s">
        <v>8</v>
      </c>
    </row>
    <row r="15" spans="1:39" x14ac:dyDescent="0.3">
      <c r="A15" s="5">
        <v>40698</v>
      </c>
      <c r="B15" s="4" t="s">
        <v>9</v>
      </c>
      <c r="C15" s="6">
        <v>540</v>
      </c>
      <c r="E15" s="5" t="b">
        <f t="shared" si="1"/>
        <v>0</v>
      </c>
      <c r="F15" s="5" t="b">
        <f t="shared" si="0"/>
        <v>0</v>
      </c>
      <c r="G15" s="5" t="b">
        <f t="shared" si="0"/>
        <v>0</v>
      </c>
      <c r="AK15">
        <v>10505</v>
      </c>
      <c r="AL15" s="1">
        <v>40691</v>
      </c>
      <c r="AM15" t="s">
        <v>7</v>
      </c>
    </row>
    <row r="16" spans="1:39" x14ac:dyDescent="0.3">
      <c r="A16" s="5">
        <v>40695</v>
      </c>
      <c r="B16" s="4" t="s">
        <v>9</v>
      </c>
      <c r="C16" s="6">
        <v>525</v>
      </c>
      <c r="E16" s="5" t="b">
        <f t="shared" si="1"/>
        <v>1</v>
      </c>
      <c r="F16" s="5" t="b">
        <f t="shared" si="0"/>
        <v>1</v>
      </c>
      <c r="G16" s="5" t="b">
        <f t="shared" si="0"/>
        <v>1</v>
      </c>
    </row>
    <row r="17" spans="1:39" x14ac:dyDescent="0.3">
      <c r="A17" s="5">
        <v>40701</v>
      </c>
      <c r="B17" s="4" t="s">
        <v>7</v>
      </c>
      <c r="C17" s="6">
        <v>483</v>
      </c>
      <c r="E17" s="5" t="b">
        <f t="shared" si="1"/>
        <v>0</v>
      </c>
      <c r="F17" s="5" t="b">
        <f t="shared" si="0"/>
        <v>0</v>
      </c>
      <c r="G17" s="5" t="b">
        <f t="shared" si="0"/>
        <v>0</v>
      </c>
      <c r="AL17" t="s">
        <v>10</v>
      </c>
      <c r="AM17" s="2">
        <v>23</v>
      </c>
    </row>
    <row r="18" spans="1:39" x14ac:dyDescent="0.3">
      <c r="A18" s="5">
        <v>40705</v>
      </c>
      <c r="B18" s="4" t="s">
        <v>7</v>
      </c>
      <c r="C18" s="6">
        <v>396</v>
      </c>
      <c r="E18" s="5" t="b">
        <f t="shared" si="1"/>
        <v>0</v>
      </c>
      <c r="F18" s="5" t="b">
        <f t="shared" si="0"/>
        <v>0</v>
      </c>
      <c r="G18" s="5" t="b">
        <f t="shared" si="0"/>
        <v>0</v>
      </c>
      <c r="AL18" t="s">
        <v>11</v>
      </c>
      <c r="AM18" s="2">
        <v>25</v>
      </c>
    </row>
    <row r="19" spans="1:39" x14ac:dyDescent="0.3">
      <c r="A19" s="5">
        <v>40699</v>
      </c>
      <c r="B19" s="4" t="s">
        <v>8</v>
      </c>
      <c r="C19" s="6">
        <v>391</v>
      </c>
      <c r="E19" s="5" t="b">
        <f t="shared" si="1"/>
        <v>0</v>
      </c>
      <c r="F19" s="5" t="b">
        <f t="shared" si="0"/>
        <v>0</v>
      </c>
      <c r="G19" s="5" t="b">
        <f t="shared" si="0"/>
        <v>0</v>
      </c>
      <c r="AL19" t="s">
        <v>12</v>
      </c>
      <c r="AM19" s="2">
        <v>32</v>
      </c>
    </row>
    <row r="20" spans="1:39" x14ac:dyDescent="0.3">
      <c r="A20" s="5">
        <v>40704</v>
      </c>
      <c r="B20" s="4" t="s">
        <v>7</v>
      </c>
      <c r="C20" s="6">
        <v>360</v>
      </c>
      <c r="E20" s="5" t="b">
        <f t="shared" si="1"/>
        <v>0</v>
      </c>
      <c r="F20" s="5" t="b">
        <f t="shared" si="0"/>
        <v>0</v>
      </c>
      <c r="G20" s="5" t="b">
        <f t="shared" si="0"/>
        <v>0</v>
      </c>
      <c r="AL20" t="s">
        <v>13</v>
      </c>
      <c r="AM20" s="2">
        <v>30</v>
      </c>
    </row>
    <row r="21" spans="1:39" x14ac:dyDescent="0.3">
      <c r="A21" s="5">
        <v>40696</v>
      </c>
      <c r="B21" s="4" t="s">
        <v>9</v>
      </c>
      <c r="C21" s="6">
        <v>352</v>
      </c>
      <c r="E21" s="5" t="b">
        <f t="shared" si="1"/>
        <v>1</v>
      </c>
      <c r="F21" s="5" t="b">
        <f t="shared" si="0"/>
        <v>1</v>
      </c>
      <c r="G21" s="5" t="b">
        <f t="shared" si="0"/>
        <v>1</v>
      </c>
      <c r="AL21" t="s">
        <v>14</v>
      </c>
      <c r="AM21" s="2">
        <v>22</v>
      </c>
    </row>
    <row r="22" spans="1:39" x14ac:dyDescent="0.3">
      <c r="A22" s="5">
        <v>40692</v>
      </c>
      <c r="B22" s="4" t="s">
        <v>8</v>
      </c>
      <c r="C22" s="6">
        <v>275</v>
      </c>
      <c r="E22" s="5" t="b">
        <f t="shared" si="1"/>
        <v>1</v>
      </c>
      <c r="F22" s="5" t="b">
        <f t="shared" si="0"/>
        <v>1</v>
      </c>
      <c r="G22" s="5" t="b">
        <f t="shared" si="0"/>
        <v>1</v>
      </c>
    </row>
    <row r="23" spans="1:39" x14ac:dyDescent="0.3">
      <c r="A23" s="5">
        <v>40689</v>
      </c>
      <c r="B23" s="4" t="s">
        <v>8</v>
      </c>
      <c r="C23" s="6">
        <v>270</v>
      </c>
      <c r="E23" s="5" t="b">
        <f t="shared" si="1"/>
        <v>0</v>
      </c>
      <c r="F23" s="5" t="b">
        <f t="shared" si="0"/>
        <v>0</v>
      </c>
      <c r="G23" s="5" t="b">
        <f t="shared" si="0"/>
        <v>0</v>
      </c>
    </row>
    <row r="24" spans="1:39" x14ac:dyDescent="0.3">
      <c r="A24" s="5">
        <v>40700</v>
      </c>
      <c r="B24" s="4" t="s">
        <v>8</v>
      </c>
      <c r="C24" s="6">
        <v>256</v>
      </c>
      <c r="E24" s="5" t="b">
        <f t="shared" si="1"/>
        <v>0</v>
      </c>
      <c r="F24" s="5" t="b">
        <f t="shared" si="0"/>
        <v>0</v>
      </c>
      <c r="G24" s="5" t="b">
        <f t="shared" si="0"/>
        <v>0</v>
      </c>
    </row>
    <row r="25" spans="1:39" x14ac:dyDescent="0.3">
      <c r="A25" s="5">
        <v>40702</v>
      </c>
      <c r="B25" s="4" t="s">
        <v>7</v>
      </c>
      <c r="C25" s="6">
        <v>200</v>
      </c>
      <c r="E25" s="5" t="b">
        <f t="shared" si="1"/>
        <v>0</v>
      </c>
      <c r="F25" s="5" t="b">
        <f t="shared" si="0"/>
        <v>0</v>
      </c>
      <c r="G25" s="5" t="b">
        <f t="shared" si="0"/>
        <v>0</v>
      </c>
    </row>
    <row r="26" spans="1:39" x14ac:dyDescent="0.3">
      <c r="A26" s="5">
        <v>40691</v>
      </c>
      <c r="B26" s="4" t="s">
        <v>8</v>
      </c>
      <c r="C26" s="6">
        <v>154</v>
      </c>
      <c r="E26" s="5" t="b">
        <f t="shared" si="1"/>
        <v>1</v>
      </c>
      <c r="F26" s="5" t="b">
        <f t="shared" si="0"/>
        <v>1</v>
      </c>
      <c r="G26" s="5" t="b">
        <f t="shared" si="0"/>
        <v>1</v>
      </c>
    </row>
    <row r="27" spans="1:39" x14ac:dyDescent="0.3">
      <c r="A27" s="5">
        <v>40693</v>
      </c>
      <c r="B27" s="4" t="s">
        <v>8</v>
      </c>
      <c r="C27" s="6">
        <v>150</v>
      </c>
      <c r="E27" s="5" t="b">
        <f t="shared" si="1"/>
        <v>1</v>
      </c>
      <c r="F27" s="5" t="b">
        <f t="shared" si="1"/>
        <v>1</v>
      </c>
      <c r="G27" s="5" t="b">
        <f t="shared" si="1"/>
        <v>1</v>
      </c>
    </row>
    <row r="28" spans="1:39" x14ac:dyDescent="0.3">
      <c r="A28" s="5">
        <v>40697</v>
      </c>
      <c r="B28" s="4" t="s">
        <v>9</v>
      </c>
      <c r="C28" s="6">
        <v>128</v>
      </c>
      <c r="E28" s="5" t="b">
        <f t="shared" si="1"/>
        <v>0</v>
      </c>
      <c r="F28" s="5" t="b">
        <f t="shared" si="1"/>
        <v>0</v>
      </c>
      <c r="G28" s="5" t="b">
        <f t="shared" si="1"/>
        <v>0</v>
      </c>
    </row>
  </sheetData>
  <sortState xmlns:xlrd2="http://schemas.microsoft.com/office/spreadsheetml/2017/richdata2" ref="A7:C24">
    <sortCondition descending="1" ref="C12"/>
  </sortState>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FF0000"/>
  </sheetPr>
  <dimension ref="A1:AM28"/>
  <sheetViews>
    <sheetView workbookViewId="0">
      <selection activeCell="F9" sqref="F9"/>
    </sheetView>
  </sheetViews>
  <sheetFormatPr defaultRowHeight="14.4" x14ac:dyDescent="0.3"/>
  <cols>
    <col min="1" max="2" width="9.5546875" bestFit="1" customWidth="1"/>
    <col min="4" max="4" width="4.44140625" customWidth="1"/>
    <col min="5" max="5" width="7.44140625" customWidth="1"/>
    <col min="6" max="7" width="9.5546875" bestFit="1" customWidth="1"/>
    <col min="38" max="38" width="9.5546875" bestFit="1" customWidth="1"/>
  </cols>
  <sheetData>
    <row r="1" spans="1:39" x14ac:dyDescent="0.3">
      <c r="A1" s="19" t="s">
        <v>72</v>
      </c>
      <c r="B1" s="20"/>
      <c r="C1" s="20"/>
      <c r="D1" s="21"/>
      <c r="E1" s="19"/>
      <c r="F1" s="20"/>
      <c r="G1" s="20"/>
      <c r="H1" s="21"/>
    </row>
    <row r="2" spans="1:39" ht="43.2" x14ac:dyDescent="0.3">
      <c r="A2" s="10" t="s">
        <v>26</v>
      </c>
      <c r="B2" s="11"/>
      <c r="C2" s="11"/>
      <c r="D2" s="12"/>
      <c r="E2" s="10"/>
      <c r="F2" s="11"/>
      <c r="G2" s="11"/>
      <c r="H2" s="12"/>
    </row>
    <row r="3" spans="1:39" x14ac:dyDescent="0.3">
      <c r="A3" s="10" t="s">
        <v>22</v>
      </c>
      <c r="B3" s="11"/>
      <c r="C3" s="11"/>
      <c r="D3" s="12"/>
      <c r="E3" s="10"/>
      <c r="F3" s="11"/>
      <c r="G3" s="11"/>
      <c r="H3" s="12"/>
    </row>
    <row r="4" spans="1:39" ht="28.8" x14ac:dyDescent="0.3">
      <c r="A4" s="10" t="s">
        <v>27</v>
      </c>
      <c r="B4" s="11"/>
      <c r="C4" s="11"/>
      <c r="D4" s="12"/>
      <c r="E4" s="10"/>
      <c r="F4" s="11"/>
      <c r="G4" s="11"/>
      <c r="H4" s="12"/>
    </row>
    <row r="6" spans="1:39" x14ac:dyDescent="0.3">
      <c r="F6" t="s">
        <v>74</v>
      </c>
    </row>
    <row r="7" spans="1:39" x14ac:dyDescent="0.3">
      <c r="F7" s="3" t="s">
        <v>28</v>
      </c>
      <c r="G7" s="3" t="s">
        <v>29</v>
      </c>
    </row>
    <row r="8" spans="1:39" x14ac:dyDescent="0.3">
      <c r="F8" s="16" t="str">
        <f>$A$10</f>
        <v>Date</v>
      </c>
      <c r="G8" s="16" t="str">
        <f>$A$10</f>
        <v>Date</v>
      </c>
      <c r="I8" t="s">
        <v>71</v>
      </c>
    </row>
    <row r="9" spans="1:39" x14ac:dyDescent="0.3">
      <c r="F9" s="5">
        <v>40690</v>
      </c>
      <c r="G9" s="5">
        <v>40696</v>
      </c>
      <c r="I9" t="s">
        <v>33</v>
      </c>
    </row>
    <row r="10" spans="1:39" x14ac:dyDescent="0.3">
      <c r="A10" s="3" t="s">
        <v>0</v>
      </c>
      <c r="B10" s="3" t="s">
        <v>3</v>
      </c>
      <c r="C10" s="3" t="s">
        <v>6</v>
      </c>
      <c r="AK10">
        <v>10500</v>
      </c>
      <c r="AL10" s="1">
        <v>40688</v>
      </c>
      <c r="AM10" t="s">
        <v>7</v>
      </c>
    </row>
    <row r="11" spans="1:39" x14ac:dyDescent="0.3">
      <c r="A11" s="5">
        <v>40688</v>
      </c>
      <c r="B11" s="4" t="s">
        <v>7</v>
      </c>
      <c r="C11" s="6">
        <v>750</v>
      </c>
      <c r="E11" s="5" t="b">
        <f>AND($A11&gt;=$F$9,$A11&lt;=$G$9)</f>
        <v>0</v>
      </c>
      <c r="F11" s="5" t="b">
        <f t="shared" ref="F11:G26" si="0">AND($A11&gt;=$F$9,$A11&lt;=$G$9)</f>
        <v>0</v>
      </c>
      <c r="G11" s="5" t="b">
        <f t="shared" si="0"/>
        <v>0</v>
      </c>
      <c r="AK11">
        <v>10501</v>
      </c>
      <c r="AL11" s="1">
        <v>40688</v>
      </c>
      <c r="AM11" t="s">
        <v>8</v>
      </c>
    </row>
    <row r="12" spans="1:39" x14ac:dyDescent="0.3">
      <c r="A12" s="5">
        <v>40690</v>
      </c>
      <c r="B12" s="4" t="s">
        <v>8</v>
      </c>
      <c r="C12" s="6">
        <v>672</v>
      </c>
      <c r="E12" s="5" t="b">
        <f t="shared" ref="E12:G28" si="1">AND($A12&gt;=$F$9,$A12&lt;=$G$9)</f>
        <v>1</v>
      </c>
      <c r="F12" s="5" t="b">
        <f t="shared" si="0"/>
        <v>1</v>
      </c>
      <c r="G12" s="5" t="b">
        <f t="shared" si="0"/>
        <v>1</v>
      </c>
      <c r="AK12">
        <v>10502</v>
      </c>
      <c r="AL12" s="1">
        <v>40690</v>
      </c>
      <c r="AM12" t="s">
        <v>8</v>
      </c>
    </row>
    <row r="13" spans="1:39" x14ac:dyDescent="0.3">
      <c r="A13" s="5">
        <v>40694</v>
      </c>
      <c r="B13" s="4" t="s">
        <v>8</v>
      </c>
      <c r="C13" s="6">
        <v>625</v>
      </c>
      <c r="E13" s="5" t="b">
        <f t="shared" si="1"/>
        <v>1</v>
      </c>
      <c r="F13" s="5" t="b">
        <f t="shared" si="0"/>
        <v>1</v>
      </c>
      <c r="G13" s="5" t="b">
        <f t="shared" si="0"/>
        <v>1</v>
      </c>
      <c r="AK13">
        <v>10503</v>
      </c>
      <c r="AL13" s="1">
        <v>40691</v>
      </c>
      <c r="AM13" t="s">
        <v>9</v>
      </c>
    </row>
    <row r="14" spans="1:39" x14ac:dyDescent="0.3">
      <c r="A14" s="5">
        <v>40703</v>
      </c>
      <c r="B14" s="4" t="s">
        <v>7</v>
      </c>
      <c r="C14" s="6">
        <v>544</v>
      </c>
      <c r="E14" s="5" t="b">
        <f t="shared" si="1"/>
        <v>0</v>
      </c>
      <c r="F14" s="5" t="b">
        <f t="shared" si="0"/>
        <v>0</v>
      </c>
      <c r="G14" s="5" t="b">
        <f t="shared" si="0"/>
        <v>0</v>
      </c>
      <c r="AK14">
        <v>10504</v>
      </c>
      <c r="AL14" s="1">
        <v>40691</v>
      </c>
      <c r="AM14" t="s">
        <v>8</v>
      </c>
    </row>
    <row r="15" spans="1:39" x14ac:dyDescent="0.3">
      <c r="A15" s="5">
        <v>40698</v>
      </c>
      <c r="B15" s="4" t="s">
        <v>9</v>
      </c>
      <c r="C15" s="6">
        <v>540</v>
      </c>
      <c r="E15" s="5" t="b">
        <f t="shared" si="1"/>
        <v>0</v>
      </c>
      <c r="F15" s="5" t="b">
        <f t="shared" si="0"/>
        <v>0</v>
      </c>
      <c r="G15" s="5" t="b">
        <f t="shared" si="0"/>
        <v>0</v>
      </c>
      <c r="AK15">
        <v>10505</v>
      </c>
      <c r="AL15" s="1">
        <v>40691</v>
      </c>
      <c r="AM15" t="s">
        <v>7</v>
      </c>
    </row>
    <row r="16" spans="1:39" x14ac:dyDescent="0.3">
      <c r="A16" s="5">
        <v>40695</v>
      </c>
      <c r="B16" s="4" t="s">
        <v>9</v>
      </c>
      <c r="C16" s="6">
        <v>525</v>
      </c>
      <c r="E16" s="5" t="b">
        <f t="shared" si="1"/>
        <v>1</v>
      </c>
      <c r="F16" s="5" t="b">
        <f t="shared" si="0"/>
        <v>1</v>
      </c>
      <c r="G16" s="5" t="b">
        <f t="shared" si="0"/>
        <v>1</v>
      </c>
    </row>
    <row r="17" spans="1:39" x14ac:dyDescent="0.3">
      <c r="A17" s="5">
        <v>40701</v>
      </c>
      <c r="B17" s="4" t="s">
        <v>7</v>
      </c>
      <c r="C17" s="6">
        <v>483</v>
      </c>
      <c r="E17" s="5" t="b">
        <f t="shared" si="1"/>
        <v>0</v>
      </c>
      <c r="F17" s="5" t="b">
        <f t="shared" si="0"/>
        <v>0</v>
      </c>
      <c r="G17" s="5" t="b">
        <f t="shared" si="0"/>
        <v>0</v>
      </c>
      <c r="AL17" t="s">
        <v>10</v>
      </c>
      <c r="AM17" s="2">
        <v>23</v>
      </c>
    </row>
    <row r="18" spans="1:39" x14ac:dyDescent="0.3">
      <c r="A18" s="5">
        <v>40705</v>
      </c>
      <c r="B18" s="4" t="s">
        <v>7</v>
      </c>
      <c r="C18" s="6">
        <v>396</v>
      </c>
      <c r="E18" s="5" t="b">
        <f t="shared" si="1"/>
        <v>0</v>
      </c>
      <c r="F18" s="5" t="b">
        <f t="shared" si="0"/>
        <v>0</v>
      </c>
      <c r="G18" s="5" t="b">
        <f t="shared" si="0"/>
        <v>0</v>
      </c>
      <c r="AL18" t="s">
        <v>11</v>
      </c>
      <c r="AM18" s="2">
        <v>25</v>
      </c>
    </row>
    <row r="19" spans="1:39" x14ac:dyDescent="0.3">
      <c r="A19" s="5">
        <v>40699</v>
      </c>
      <c r="B19" s="4" t="s">
        <v>8</v>
      </c>
      <c r="C19" s="6">
        <v>391</v>
      </c>
      <c r="E19" s="5" t="b">
        <f t="shared" si="1"/>
        <v>0</v>
      </c>
      <c r="F19" s="5" t="b">
        <f t="shared" si="0"/>
        <v>0</v>
      </c>
      <c r="G19" s="5" t="b">
        <f t="shared" si="0"/>
        <v>0</v>
      </c>
      <c r="AL19" t="s">
        <v>12</v>
      </c>
      <c r="AM19" s="2">
        <v>32</v>
      </c>
    </row>
    <row r="20" spans="1:39" x14ac:dyDescent="0.3">
      <c r="A20" s="5">
        <v>40704</v>
      </c>
      <c r="B20" s="4" t="s">
        <v>7</v>
      </c>
      <c r="C20" s="6">
        <v>360</v>
      </c>
      <c r="E20" s="5" t="b">
        <f t="shared" si="1"/>
        <v>0</v>
      </c>
      <c r="F20" s="5" t="b">
        <f t="shared" si="0"/>
        <v>0</v>
      </c>
      <c r="G20" s="5" t="b">
        <f t="shared" si="0"/>
        <v>0</v>
      </c>
      <c r="AL20" t="s">
        <v>13</v>
      </c>
      <c r="AM20" s="2">
        <v>30</v>
      </c>
    </row>
    <row r="21" spans="1:39" x14ac:dyDescent="0.3">
      <c r="A21" s="5">
        <v>40696</v>
      </c>
      <c r="B21" s="4" t="s">
        <v>9</v>
      </c>
      <c r="C21" s="6">
        <v>352</v>
      </c>
      <c r="E21" s="5" t="b">
        <f t="shared" si="1"/>
        <v>1</v>
      </c>
      <c r="F21" s="5" t="b">
        <f t="shared" si="0"/>
        <v>1</v>
      </c>
      <c r="G21" s="5" t="b">
        <f t="shared" si="0"/>
        <v>1</v>
      </c>
      <c r="AL21" t="s">
        <v>14</v>
      </c>
      <c r="AM21" s="2">
        <v>22</v>
      </c>
    </row>
    <row r="22" spans="1:39" x14ac:dyDescent="0.3">
      <c r="A22" s="5">
        <v>40692</v>
      </c>
      <c r="B22" s="4" t="s">
        <v>8</v>
      </c>
      <c r="C22" s="6">
        <v>275</v>
      </c>
      <c r="E22" s="5" t="b">
        <f t="shared" si="1"/>
        <v>1</v>
      </c>
      <c r="F22" s="5" t="b">
        <f t="shared" si="0"/>
        <v>1</v>
      </c>
      <c r="G22" s="5" t="b">
        <f t="shared" si="0"/>
        <v>1</v>
      </c>
    </row>
    <row r="23" spans="1:39" x14ac:dyDescent="0.3">
      <c r="A23" s="5">
        <v>40689</v>
      </c>
      <c r="B23" s="4" t="s">
        <v>8</v>
      </c>
      <c r="C23" s="6">
        <v>270</v>
      </c>
      <c r="E23" s="5" t="b">
        <f t="shared" si="1"/>
        <v>0</v>
      </c>
      <c r="F23" s="5" t="b">
        <f t="shared" si="0"/>
        <v>0</v>
      </c>
      <c r="G23" s="5" t="b">
        <f t="shared" si="0"/>
        <v>0</v>
      </c>
    </row>
    <row r="24" spans="1:39" x14ac:dyDescent="0.3">
      <c r="A24" s="5">
        <v>40700</v>
      </c>
      <c r="B24" s="4" t="s">
        <v>8</v>
      </c>
      <c r="C24" s="6">
        <v>256</v>
      </c>
      <c r="E24" s="5" t="b">
        <f t="shared" si="1"/>
        <v>0</v>
      </c>
      <c r="F24" s="5" t="b">
        <f t="shared" si="0"/>
        <v>0</v>
      </c>
      <c r="G24" s="5" t="b">
        <f t="shared" si="0"/>
        <v>0</v>
      </c>
    </row>
    <row r="25" spans="1:39" x14ac:dyDescent="0.3">
      <c r="A25" s="5">
        <v>40702</v>
      </c>
      <c r="B25" s="4" t="s">
        <v>7</v>
      </c>
      <c r="C25" s="6">
        <v>200</v>
      </c>
      <c r="E25" s="5" t="b">
        <f t="shared" si="1"/>
        <v>0</v>
      </c>
      <c r="F25" s="5" t="b">
        <f t="shared" si="0"/>
        <v>0</v>
      </c>
      <c r="G25" s="5" t="b">
        <f t="shared" si="0"/>
        <v>0</v>
      </c>
    </row>
    <row r="26" spans="1:39" x14ac:dyDescent="0.3">
      <c r="A26" s="5">
        <v>40691</v>
      </c>
      <c r="B26" s="4" t="s">
        <v>8</v>
      </c>
      <c r="C26" s="6">
        <v>154</v>
      </c>
      <c r="E26" s="5" t="b">
        <f t="shared" si="1"/>
        <v>1</v>
      </c>
      <c r="F26" s="5" t="b">
        <f t="shared" si="0"/>
        <v>1</v>
      </c>
      <c r="G26" s="5" t="b">
        <f t="shared" si="0"/>
        <v>1</v>
      </c>
    </row>
    <row r="27" spans="1:39" x14ac:dyDescent="0.3">
      <c r="A27" s="5">
        <v>40693</v>
      </c>
      <c r="B27" s="4" t="s">
        <v>8</v>
      </c>
      <c r="C27" s="6">
        <v>150</v>
      </c>
      <c r="E27" s="5" t="b">
        <f t="shared" si="1"/>
        <v>1</v>
      </c>
      <c r="F27" s="5" t="b">
        <f t="shared" si="1"/>
        <v>1</v>
      </c>
      <c r="G27" s="5" t="b">
        <f t="shared" si="1"/>
        <v>1</v>
      </c>
    </row>
    <row r="28" spans="1:39" x14ac:dyDescent="0.3">
      <c r="A28" s="5">
        <v>40697</v>
      </c>
      <c r="B28" s="4" t="s">
        <v>9</v>
      </c>
      <c r="C28" s="6">
        <v>128</v>
      </c>
      <c r="E28" s="5" t="b">
        <f t="shared" si="1"/>
        <v>0</v>
      </c>
      <c r="F28" s="5" t="b">
        <f t="shared" si="1"/>
        <v>0</v>
      </c>
      <c r="G28" s="5" t="b">
        <f t="shared" si="1"/>
        <v>0</v>
      </c>
    </row>
  </sheetData>
  <conditionalFormatting sqref="A11:C28">
    <cfRule type="expression" dxfId="40" priority="1">
      <formula>AND($A11&gt;=$F$9,$A11&lt;=$G$9)</formula>
    </cfRule>
  </conditionalFormatting>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00FF"/>
  </sheetPr>
  <dimension ref="A1:AM30"/>
  <sheetViews>
    <sheetView topLeftCell="A6" zoomScale="130" zoomScaleNormal="130" workbookViewId="0">
      <selection activeCell="A13" sqref="A13:C30"/>
    </sheetView>
  </sheetViews>
  <sheetFormatPr defaultRowHeight="14.4" x14ac:dyDescent="0.3"/>
  <cols>
    <col min="1" max="2" width="11.109375" bestFit="1" customWidth="1"/>
    <col min="4" max="4" width="4.6640625" customWidth="1"/>
    <col min="5" max="5" width="9.33203125" customWidth="1"/>
    <col min="6" max="7" width="9.5546875" bestFit="1" customWidth="1"/>
    <col min="38" max="38" width="9.5546875" bestFit="1" customWidth="1"/>
  </cols>
  <sheetData>
    <row r="1" spans="1:39" ht="8.4" customHeight="1" x14ac:dyDescent="0.3">
      <c r="A1" s="19" t="s">
        <v>79</v>
      </c>
      <c r="B1" s="20"/>
      <c r="C1" s="20"/>
      <c r="D1" s="21"/>
      <c r="E1" s="19"/>
      <c r="F1" s="20"/>
      <c r="G1" s="20"/>
      <c r="H1" s="21"/>
    </row>
    <row r="2" spans="1:39" ht="28.8" x14ac:dyDescent="0.3">
      <c r="A2" s="10" t="s">
        <v>26</v>
      </c>
      <c r="B2" s="11"/>
      <c r="C2" s="11"/>
      <c r="D2" s="12"/>
      <c r="E2" s="10"/>
      <c r="F2" s="11"/>
      <c r="G2" s="11"/>
      <c r="H2" s="12"/>
    </row>
    <row r="3" spans="1:39" x14ac:dyDescent="0.3">
      <c r="A3" s="10" t="s">
        <v>22</v>
      </c>
      <c r="B3" s="11"/>
      <c r="C3" s="11"/>
      <c r="D3" s="12"/>
      <c r="E3" s="10"/>
      <c r="F3" s="11"/>
      <c r="G3" s="11"/>
      <c r="H3" s="12"/>
    </row>
    <row r="4" spans="1:39" ht="28.8" x14ac:dyDescent="0.3">
      <c r="A4" s="10" t="s">
        <v>27</v>
      </c>
      <c r="B4" s="11"/>
      <c r="C4" s="11"/>
      <c r="D4" s="12"/>
      <c r="E4" s="10"/>
      <c r="F4" s="11"/>
      <c r="G4" s="11"/>
      <c r="H4" s="12"/>
    </row>
    <row r="6" spans="1:39" x14ac:dyDescent="0.3">
      <c r="A6" s="3" t="s">
        <v>28</v>
      </c>
      <c r="B6" s="3" t="s">
        <v>29</v>
      </c>
      <c r="D6" t="s">
        <v>75</v>
      </c>
    </row>
    <row r="7" spans="1:39" x14ac:dyDescent="0.3">
      <c r="A7" s="16" t="str">
        <f>$A$12</f>
        <v>Date</v>
      </c>
      <c r="B7" s="16" t="str">
        <f>$A$12</f>
        <v>Date</v>
      </c>
      <c r="D7" t="s">
        <v>78</v>
      </c>
    </row>
    <row r="8" spans="1:39" x14ac:dyDescent="0.3">
      <c r="A8" s="5">
        <v>40691</v>
      </c>
      <c r="B8" s="5">
        <v>40696</v>
      </c>
      <c r="C8" t="s">
        <v>77</v>
      </c>
      <c r="D8" t="s">
        <v>33</v>
      </c>
    </row>
    <row r="9" spans="1:39" x14ac:dyDescent="0.3">
      <c r="A9" s="16" t="str">
        <f>$B$12</f>
        <v>SalesRep</v>
      </c>
      <c r="B9" s="16" t="str">
        <f>$B$12</f>
        <v>SalesRep</v>
      </c>
    </row>
    <row r="10" spans="1:39" x14ac:dyDescent="0.3">
      <c r="A10" s="5" t="s">
        <v>7</v>
      </c>
      <c r="B10" s="5" t="s">
        <v>9</v>
      </c>
      <c r="C10" t="s">
        <v>76</v>
      </c>
    </row>
    <row r="12" spans="1:39" x14ac:dyDescent="0.3">
      <c r="A12" s="3" t="s">
        <v>0</v>
      </c>
      <c r="B12" s="3" t="s">
        <v>3</v>
      </c>
      <c r="C12" s="3" t="s">
        <v>6</v>
      </c>
      <c r="AK12">
        <v>10500</v>
      </c>
      <c r="AL12" s="1">
        <v>40688</v>
      </c>
      <c r="AM12" t="s">
        <v>7</v>
      </c>
    </row>
    <row r="13" spans="1:39" x14ac:dyDescent="0.3">
      <c r="A13" s="5">
        <v>40688</v>
      </c>
      <c r="B13" s="4" t="s">
        <v>7</v>
      </c>
      <c r="C13" s="6">
        <v>750</v>
      </c>
      <c r="E13" s="5" t="b">
        <f>AND($A13&gt;=$A$8,$A13&lt;=$B$8,OR($B13=$A$10,$B13=$B$10))</f>
        <v>0</v>
      </c>
      <c r="F13" s="5" t="b">
        <f t="shared" ref="F13:G28" si="0">AND($A13&gt;=$A$8,$A13&lt;=$B$8,OR($B13=$A$10,$B13=$B$10))</f>
        <v>0</v>
      </c>
      <c r="G13" s="5" t="b">
        <f t="shared" si="0"/>
        <v>0</v>
      </c>
      <c r="AK13">
        <v>10501</v>
      </c>
      <c r="AL13" s="1">
        <v>40688</v>
      </c>
      <c r="AM13" t="s">
        <v>8</v>
      </c>
    </row>
    <row r="14" spans="1:39" x14ac:dyDescent="0.3">
      <c r="A14" s="5">
        <v>40690</v>
      </c>
      <c r="B14" s="4" t="s">
        <v>8</v>
      </c>
      <c r="C14" s="6">
        <v>672</v>
      </c>
      <c r="E14" s="5" t="b">
        <f t="shared" ref="E14:G30" si="1">AND($A14&gt;=$A$8,$A14&lt;=$B$8,OR($B14=$A$10,$B14=$B$10))</f>
        <v>0</v>
      </c>
      <c r="F14" s="5" t="b">
        <f t="shared" si="0"/>
        <v>0</v>
      </c>
      <c r="G14" s="5" t="b">
        <f t="shared" si="0"/>
        <v>0</v>
      </c>
      <c r="AK14">
        <v>10502</v>
      </c>
      <c r="AL14" s="1">
        <v>40690</v>
      </c>
      <c r="AM14" t="s">
        <v>8</v>
      </c>
    </row>
    <row r="15" spans="1:39" x14ac:dyDescent="0.3">
      <c r="A15" s="5">
        <v>40694</v>
      </c>
      <c r="B15" s="4" t="s">
        <v>8</v>
      </c>
      <c r="C15" s="6">
        <v>625</v>
      </c>
      <c r="E15" s="5" t="b">
        <f t="shared" si="1"/>
        <v>0</v>
      </c>
      <c r="F15" s="5" t="b">
        <f t="shared" si="0"/>
        <v>0</v>
      </c>
      <c r="G15" s="5" t="b">
        <f t="shared" si="0"/>
        <v>0</v>
      </c>
      <c r="AK15">
        <v>10503</v>
      </c>
      <c r="AL15" s="1">
        <v>40691</v>
      </c>
      <c r="AM15" t="s">
        <v>9</v>
      </c>
    </row>
    <row r="16" spans="1:39" x14ac:dyDescent="0.3">
      <c r="A16" s="5">
        <v>40695</v>
      </c>
      <c r="B16" s="4" t="s">
        <v>7</v>
      </c>
      <c r="C16" s="6">
        <v>544</v>
      </c>
      <c r="E16" s="5" t="b">
        <f t="shared" si="1"/>
        <v>1</v>
      </c>
      <c r="F16" s="5" t="b">
        <f t="shared" si="0"/>
        <v>1</v>
      </c>
      <c r="G16" s="5" t="b">
        <f t="shared" si="0"/>
        <v>1</v>
      </c>
      <c r="AK16">
        <v>10504</v>
      </c>
      <c r="AL16" s="1">
        <v>40691</v>
      </c>
      <c r="AM16" t="s">
        <v>8</v>
      </c>
    </row>
    <row r="17" spans="1:39" x14ac:dyDescent="0.3">
      <c r="A17" s="5">
        <v>40698</v>
      </c>
      <c r="B17" s="4" t="s">
        <v>9</v>
      </c>
      <c r="C17" s="6">
        <v>540</v>
      </c>
      <c r="E17" s="5" t="b">
        <f t="shared" si="1"/>
        <v>0</v>
      </c>
      <c r="F17" s="5" t="b">
        <f t="shared" si="0"/>
        <v>0</v>
      </c>
      <c r="G17" s="5" t="b">
        <f t="shared" si="0"/>
        <v>0</v>
      </c>
      <c r="AK17">
        <v>10505</v>
      </c>
      <c r="AL17" s="1">
        <v>40691</v>
      </c>
      <c r="AM17" t="s">
        <v>7</v>
      </c>
    </row>
    <row r="18" spans="1:39" x14ac:dyDescent="0.3">
      <c r="A18" s="5">
        <v>40695</v>
      </c>
      <c r="B18" s="4" t="s">
        <v>9</v>
      </c>
      <c r="C18" s="6">
        <v>525</v>
      </c>
      <c r="E18" s="5" t="b">
        <f t="shared" si="1"/>
        <v>1</v>
      </c>
      <c r="F18" s="5" t="b">
        <f t="shared" si="0"/>
        <v>1</v>
      </c>
      <c r="G18" s="5" t="b">
        <f t="shared" si="0"/>
        <v>1</v>
      </c>
    </row>
    <row r="19" spans="1:39" x14ac:dyDescent="0.3">
      <c r="A19" s="5">
        <v>40701</v>
      </c>
      <c r="B19" s="4" t="s">
        <v>7</v>
      </c>
      <c r="C19" s="6">
        <v>483</v>
      </c>
      <c r="E19" s="5" t="b">
        <f t="shared" si="1"/>
        <v>0</v>
      </c>
      <c r="F19" s="5" t="b">
        <f t="shared" si="0"/>
        <v>0</v>
      </c>
      <c r="G19" s="5" t="b">
        <f t="shared" si="0"/>
        <v>0</v>
      </c>
      <c r="AL19" t="s">
        <v>10</v>
      </c>
      <c r="AM19" s="2">
        <v>23</v>
      </c>
    </row>
    <row r="20" spans="1:39" x14ac:dyDescent="0.3">
      <c r="A20" s="5">
        <v>40705</v>
      </c>
      <c r="B20" s="4" t="s">
        <v>7</v>
      </c>
      <c r="C20" s="6">
        <v>396</v>
      </c>
      <c r="E20" s="5" t="b">
        <f t="shared" si="1"/>
        <v>0</v>
      </c>
      <c r="F20" s="5" t="b">
        <f t="shared" si="0"/>
        <v>0</v>
      </c>
      <c r="G20" s="5" t="b">
        <f t="shared" si="0"/>
        <v>0</v>
      </c>
      <c r="AL20" t="s">
        <v>11</v>
      </c>
      <c r="AM20" s="2">
        <v>25</v>
      </c>
    </row>
    <row r="21" spans="1:39" x14ac:dyDescent="0.3">
      <c r="A21" s="5">
        <v>40695</v>
      </c>
      <c r="B21" s="4" t="s">
        <v>8</v>
      </c>
      <c r="C21" s="6">
        <v>391</v>
      </c>
      <c r="E21" s="5" t="b">
        <f t="shared" si="1"/>
        <v>0</v>
      </c>
      <c r="F21" s="5" t="b">
        <f t="shared" si="0"/>
        <v>0</v>
      </c>
      <c r="G21" s="5" t="b">
        <f t="shared" si="0"/>
        <v>0</v>
      </c>
      <c r="AL21" t="s">
        <v>12</v>
      </c>
      <c r="AM21" s="2">
        <v>32</v>
      </c>
    </row>
    <row r="22" spans="1:39" x14ac:dyDescent="0.3">
      <c r="A22" s="5">
        <v>40704</v>
      </c>
      <c r="B22" s="4" t="s">
        <v>7</v>
      </c>
      <c r="C22" s="6">
        <v>360</v>
      </c>
      <c r="E22" s="5" t="b">
        <f t="shared" si="1"/>
        <v>0</v>
      </c>
      <c r="F22" s="5" t="b">
        <f t="shared" si="0"/>
        <v>0</v>
      </c>
      <c r="G22" s="5" t="b">
        <f t="shared" si="0"/>
        <v>0</v>
      </c>
      <c r="AL22" t="s">
        <v>13</v>
      </c>
      <c r="AM22" s="2">
        <v>30</v>
      </c>
    </row>
    <row r="23" spans="1:39" x14ac:dyDescent="0.3">
      <c r="A23" s="5">
        <v>40696</v>
      </c>
      <c r="B23" s="4" t="s">
        <v>9</v>
      </c>
      <c r="C23" s="6">
        <v>352</v>
      </c>
      <c r="E23" s="5" t="b">
        <f t="shared" si="1"/>
        <v>1</v>
      </c>
      <c r="F23" s="5" t="b">
        <f t="shared" si="0"/>
        <v>1</v>
      </c>
      <c r="G23" s="5" t="b">
        <f t="shared" si="0"/>
        <v>1</v>
      </c>
      <c r="AL23" t="s">
        <v>14</v>
      </c>
      <c r="AM23" s="2">
        <v>22</v>
      </c>
    </row>
    <row r="24" spans="1:39" x14ac:dyDescent="0.3">
      <c r="A24" s="5">
        <v>40692</v>
      </c>
      <c r="B24" s="4" t="s">
        <v>8</v>
      </c>
      <c r="C24" s="6">
        <v>275</v>
      </c>
      <c r="E24" s="5" t="b">
        <f t="shared" si="1"/>
        <v>0</v>
      </c>
      <c r="F24" s="5" t="b">
        <f t="shared" si="0"/>
        <v>0</v>
      </c>
      <c r="G24" s="5" t="b">
        <f t="shared" si="0"/>
        <v>0</v>
      </c>
    </row>
    <row r="25" spans="1:39" x14ac:dyDescent="0.3">
      <c r="A25" s="5">
        <v>40689</v>
      </c>
      <c r="B25" s="4" t="s">
        <v>8</v>
      </c>
      <c r="C25" s="6">
        <v>270</v>
      </c>
      <c r="E25" s="5" t="b">
        <f t="shared" si="1"/>
        <v>0</v>
      </c>
      <c r="F25" s="5" t="b">
        <f t="shared" si="0"/>
        <v>0</v>
      </c>
      <c r="G25" s="5" t="b">
        <f t="shared" si="0"/>
        <v>0</v>
      </c>
    </row>
    <row r="26" spans="1:39" x14ac:dyDescent="0.3">
      <c r="A26" s="5">
        <v>40700</v>
      </c>
      <c r="B26" s="4" t="s">
        <v>8</v>
      </c>
      <c r="C26" s="6">
        <v>256</v>
      </c>
      <c r="E26" s="5" t="b">
        <f t="shared" si="1"/>
        <v>0</v>
      </c>
      <c r="F26" s="5" t="b">
        <f t="shared" si="0"/>
        <v>0</v>
      </c>
      <c r="G26" s="5" t="b">
        <f t="shared" si="0"/>
        <v>0</v>
      </c>
    </row>
    <row r="27" spans="1:39" x14ac:dyDescent="0.3">
      <c r="A27" s="5">
        <v>40695</v>
      </c>
      <c r="B27" s="4" t="s">
        <v>7</v>
      </c>
      <c r="C27" s="6">
        <v>200</v>
      </c>
      <c r="E27" s="5" t="b">
        <f t="shared" si="1"/>
        <v>1</v>
      </c>
      <c r="F27" s="5" t="b">
        <f t="shared" si="0"/>
        <v>1</v>
      </c>
      <c r="G27" s="5" t="b">
        <f t="shared" si="0"/>
        <v>1</v>
      </c>
    </row>
    <row r="28" spans="1:39" x14ac:dyDescent="0.3">
      <c r="A28" s="5">
        <v>40691</v>
      </c>
      <c r="B28" s="4" t="s">
        <v>8</v>
      </c>
      <c r="C28" s="6">
        <v>154</v>
      </c>
      <c r="E28" s="5" t="b">
        <f t="shared" si="1"/>
        <v>0</v>
      </c>
      <c r="F28" s="5" t="b">
        <f t="shared" si="0"/>
        <v>0</v>
      </c>
      <c r="G28" s="5" t="b">
        <f t="shared" si="0"/>
        <v>0</v>
      </c>
    </row>
    <row r="29" spans="1:39" x14ac:dyDescent="0.3">
      <c r="A29" s="5">
        <v>40693</v>
      </c>
      <c r="B29" s="4" t="s">
        <v>8</v>
      </c>
      <c r="C29" s="6">
        <v>150</v>
      </c>
      <c r="E29" s="5" t="b">
        <f t="shared" si="1"/>
        <v>0</v>
      </c>
      <c r="F29" s="5" t="b">
        <f t="shared" si="1"/>
        <v>0</v>
      </c>
      <c r="G29" s="5" t="b">
        <f t="shared" si="1"/>
        <v>0</v>
      </c>
    </row>
    <row r="30" spans="1:39" x14ac:dyDescent="0.3">
      <c r="A30" s="5">
        <v>40697</v>
      </c>
      <c r="B30" s="4" t="s">
        <v>9</v>
      </c>
      <c r="C30" s="6">
        <v>128</v>
      </c>
      <c r="E30" s="5" t="b">
        <f t="shared" si="1"/>
        <v>0</v>
      </c>
      <c r="F30" s="5" t="b">
        <f t="shared" si="1"/>
        <v>0</v>
      </c>
      <c r="G30" s="5" t="b">
        <f t="shared" si="1"/>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FF0000"/>
  </sheetPr>
  <dimension ref="A1:AM30"/>
  <sheetViews>
    <sheetView workbookViewId="0">
      <selection activeCell="E13" sqref="E13"/>
    </sheetView>
  </sheetViews>
  <sheetFormatPr defaultRowHeight="14.4" x14ac:dyDescent="0.3"/>
  <cols>
    <col min="1" max="1" width="9.88671875" bestFit="1" customWidth="1"/>
    <col min="2" max="2" width="9.5546875" bestFit="1" customWidth="1"/>
    <col min="4" max="4" width="4.6640625" customWidth="1"/>
    <col min="5" max="5" width="9.33203125" customWidth="1"/>
    <col min="6" max="7" width="9.5546875" bestFit="1" customWidth="1"/>
    <col min="38" max="38" width="9.5546875" bestFit="1" customWidth="1"/>
  </cols>
  <sheetData>
    <row r="1" spans="1:39" ht="8.4" customHeight="1" x14ac:dyDescent="0.3">
      <c r="A1" s="19" t="s">
        <v>79</v>
      </c>
      <c r="B1" s="20"/>
      <c r="C1" s="20"/>
      <c r="D1" s="21"/>
      <c r="E1" s="19"/>
      <c r="F1" s="20"/>
      <c r="G1" s="20"/>
      <c r="H1" s="21"/>
    </row>
    <row r="2" spans="1:39" ht="28.8" x14ac:dyDescent="0.3">
      <c r="A2" s="10" t="s">
        <v>26</v>
      </c>
      <c r="B2" s="11"/>
      <c r="C2" s="11"/>
      <c r="D2" s="12"/>
      <c r="E2" s="10"/>
      <c r="F2" s="11"/>
      <c r="G2" s="11"/>
      <c r="H2" s="12"/>
    </row>
    <row r="3" spans="1:39" x14ac:dyDescent="0.3">
      <c r="A3" s="10" t="s">
        <v>22</v>
      </c>
      <c r="B3" s="11"/>
      <c r="C3" s="11"/>
      <c r="D3" s="12"/>
      <c r="E3" s="10"/>
      <c r="F3" s="11"/>
      <c r="G3" s="11"/>
      <c r="H3" s="12"/>
    </row>
    <row r="4" spans="1:39" ht="28.8" x14ac:dyDescent="0.3">
      <c r="A4" s="10" t="s">
        <v>27</v>
      </c>
      <c r="B4" s="11"/>
      <c r="C4" s="11"/>
      <c r="D4" s="12"/>
      <c r="E4" s="10"/>
      <c r="F4" s="11"/>
      <c r="G4" s="11"/>
      <c r="H4" s="12"/>
    </row>
    <row r="6" spans="1:39" x14ac:dyDescent="0.3">
      <c r="A6" s="3" t="s">
        <v>28</v>
      </c>
      <c r="B6" s="3" t="s">
        <v>29</v>
      </c>
      <c r="D6" t="s">
        <v>75</v>
      </c>
    </row>
    <row r="7" spans="1:39" x14ac:dyDescent="0.3">
      <c r="A7" s="16" t="str">
        <f>$A$12</f>
        <v>Date</v>
      </c>
      <c r="B7" s="16" t="str">
        <f>$A$12</f>
        <v>Date</v>
      </c>
      <c r="D7" t="s">
        <v>78</v>
      </c>
    </row>
    <row r="8" spans="1:39" x14ac:dyDescent="0.3">
      <c r="A8" s="5">
        <v>40691</v>
      </c>
      <c r="B8" s="5">
        <v>40696</v>
      </c>
      <c r="C8" t="s">
        <v>77</v>
      </c>
      <c r="D8" t="s">
        <v>33</v>
      </c>
    </row>
    <row r="9" spans="1:39" x14ac:dyDescent="0.3">
      <c r="A9" s="16" t="str">
        <f>$B$12</f>
        <v>SalesRep</v>
      </c>
      <c r="B9" s="16" t="str">
        <f>$B$12</f>
        <v>SalesRep</v>
      </c>
    </row>
    <row r="10" spans="1:39" x14ac:dyDescent="0.3">
      <c r="A10" s="5" t="s">
        <v>7</v>
      </c>
      <c r="B10" s="5" t="s">
        <v>9</v>
      </c>
      <c r="C10" t="s">
        <v>76</v>
      </c>
    </row>
    <row r="12" spans="1:39" x14ac:dyDescent="0.3">
      <c r="A12" s="3" t="s">
        <v>0</v>
      </c>
      <c r="B12" s="3" t="s">
        <v>3</v>
      </c>
      <c r="C12" s="3" t="s">
        <v>6</v>
      </c>
      <c r="AK12">
        <v>10500</v>
      </c>
      <c r="AL12" s="1">
        <v>40688</v>
      </c>
      <c r="AM12" t="s">
        <v>7</v>
      </c>
    </row>
    <row r="13" spans="1:39" x14ac:dyDescent="0.3">
      <c r="A13" s="5">
        <v>40688</v>
      </c>
      <c r="B13" s="4" t="s">
        <v>7</v>
      </c>
      <c r="C13" s="6">
        <v>750</v>
      </c>
      <c r="E13" s="5" t="b">
        <f>AND($A13&gt;=$A$8,$A13&lt;=$B$8,OR($B13=$A$10,$B13=$B$10))</f>
        <v>0</v>
      </c>
      <c r="F13" s="5" t="b">
        <f t="shared" ref="F13:G28" si="0">AND($A13&gt;=$A$8,$A13&lt;=$B$8,OR($B13=$A$10,$B13=$B$10))</f>
        <v>0</v>
      </c>
      <c r="G13" s="5" t="b">
        <f t="shared" si="0"/>
        <v>0</v>
      </c>
      <c r="AK13">
        <v>10501</v>
      </c>
      <c r="AL13" s="1">
        <v>40688</v>
      </c>
      <c r="AM13" t="s">
        <v>8</v>
      </c>
    </row>
    <row r="14" spans="1:39" x14ac:dyDescent="0.3">
      <c r="A14" s="5">
        <v>40690</v>
      </c>
      <c r="B14" s="4" t="s">
        <v>8</v>
      </c>
      <c r="C14" s="6">
        <v>672</v>
      </c>
      <c r="E14" s="5" t="b">
        <f t="shared" ref="E14:G29" si="1">AND($A14&gt;=$A$8,$A14&lt;=$B$8,OR($B14=$A$10,$B14=$B$10))</f>
        <v>0</v>
      </c>
      <c r="F14" s="5" t="b">
        <f t="shared" si="0"/>
        <v>0</v>
      </c>
      <c r="G14" s="5" t="b">
        <f t="shared" si="0"/>
        <v>0</v>
      </c>
      <c r="AK14">
        <v>10502</v>
      </c>
      <c r="AL14" s="1">
        <v>40690</v>
      </c>
      <c r="AM14" t="s">
        <v>8</v>
      </c>
    </row>
    <row r="15" spans="1:39" x14ac:dyDescent="0.3">
      <c r="A15" s="5">
        <v>40694</v>
      </c>
      <c r="B15" s="4" t="s">
        <v>8</v>
      </c>
      <c r="C15" s="6">
        <v>625</v>
      </c>
      <c r="E15" s="5" t="b">
        <f t="shared" si="1"/>
        <v>0</v>
      </c>
      <c r="F15" s="5" t="b">
        <f t="shared" si="0"/>
        <v>0</v>
      </c>
      <c r="G15" s="5" t="b">
        <f t="shared" si="0"/>
        <v>0</v>
      </c>
      <c r="AK15">
        <v>10503</v>
      </c>
      <c r="AL15" s="1">
        <v>40691</v>
      </c>
      <c r="AM15" t="s">
        <v>9</v>
      </c>
    </row>
    <row r="16" spans="1:39" x14ac:dyDescent="0.3">
      <c r="A16" s="5">
        <v>40695</v>
      </c>
      <c r="B16" s="4" t="s">
        <v>7</v>
      </c>
      <c r="C16" s="6">
        <v>544</v>
      </c>
      <c r="E16" s="5" t="b">
        <f t="shared" si="1"/>
        <v>1</v>
      </c>
      <c r="F16" s="5" t="b">
        <f t="shared" si="0"/>
        <v>1</v>
      </c>
      <c r="G16" s="5" t="b">
        <f t="shared" si="0"/>
        <v>1</v>
      </c>
      <c r="AK16">
        <v>10504</v>
      </c>
      <c r="AL16" s="1">
        <v>40691</v>
      </c>
      <c r="AM16" t="s">
        <v>8</v>
      </c>
    </row>
    <row r="17" spans="1:39" x14ac:dyDescent="0.3">
      <c r="A17" s="5">
        <v>40698</v>
      </c>
      <c r="B17" s="4" t="s">
        <v>9</v>
      </c>
      <c r="C17" s="6">
        <v>540</v>
      </c>
      <c r="E17" s="5" t="b">
        <f t="shared" si="1"/>
        <v>0</v>
      </c>
      <c r="F17" s="5" t="b">
        <f t="shared" si="0"/>
        <v>0</v>
      </c>
      <c r="G17" s="5" t="b">
        <f t="shared" si="0"/>
        <v>0</v>
      </c>
      <c r="AK17">
        <v>10505</v>
      </c>
      <c r="AL17" s="1">
        <v>40691</v>
      </c>
      <c r="AM17" t="s">
        <v>7</v>
      </c>
    </row>
    <row r="18" spans="1:39" x14ac:dyDescent="0.3">
      <c r="A18" s="5">
        <v>40695</v>
      </c>
      <c r="B18" s="4" t="s">
        <v>9</v>
      </c>
      <c r="C18" s="6">
        <v>525</v>
      </c>
      <c r="E18" s="5" t="b">
        <f t="shared" si="1"/>
        <v>1</v>
      </c>
      <c r="F18" s="5" t="b">
        <f t="shared" si="0"/>
        <v>1</v>
      </c>
      <c r="G18" s="5" t="b">
        <f t="shared" si="0"/>
        <v>1</v>
      </c>
    </row>
    <row r="19" spans="1:39" x14ac:dyDescent="0.3">
      <c r="A19" s="5">
        <v>40701</v>
      </c>
      <c r="B19" s="4" t="s">
        <v>7</v>
      </c>
      <c r="C19" s="6">
        <v>483</v>
      </c>
      <c r="E19" s="5" t="b">
        <f t="shared" si="1"/>
        <v>0</v>
      </c>
      <c r="F19" s="5" t="b">
        <f t="shared" si="0"/>
        <v>0</v>
      </c>
      <c r="G19" s="5" t="b">
        <f t="shared" si="0"/>
        <v>0</v>
      </c>
      <c r="AL19" t="s">
        <v>10</v>
      </c>
      <c r="AM19" s="2">
        <v>23</v>
      </c>
    </row>
    <row r="20" spans="1:39" x14ac:dyDescent="0.3">
      <c r="A20" s="5">
        <v>40705</v>
      </c>
      <c r="B20" s="4" t="s">
        <v>7</v>
      </c>
      <c r="C20" s="6">
        <v>396</v>
      </c>
      <c r="E20" s="5" t="b">
        <f t="shared" si="1"/>
        <v>0</v>
      </c>
      <c r="F20" s="5" t="b">
        <f t="shared" si="0"/>
        <v>0</v>
      </c>
      <c r="G20" s="5" t="b">
        <f t="shared" si="0"/>
        <v>0</v>
      </c>
      <c r="AL20" t="s">
        <v>11</v>
      </c>
      <c r="AM20" s="2">
        <v>25</v>
      </c>
    </row>
    <row r="21" spans="1:39" x14ac:dyDescent="0.3">
      <c r="A21" s="5">
        <v>40695</v>
      </c>
      <c r="B21" s="4" t="s">
        <v>8</v>
      </c>
      <c r="C21" s="6">
        <v>391</v>
      </c>
      <c r="E21" s="5" t="b">
        <f t="shared" si="1"/>
        <v>0</v>
      </c>
      <c r="F21" s="5" t="b">
        <f t="shared" si="0"/>
        <v>0</v>
      </c>
      <c r="G21" s="5" t="b">
        <f t="shared" si="0"/>
        <v>0</v>
      </c>
      <c r="AL21" t="s">
        <v>12</v>
      </c>
      <c r="AM21" s="2">
        <v>32</v>
      </c>
    </row>
    <row r="22" spans="1:39" x14ac:dyDescent="0.3">
      <c r="A22" s="5">
        <v>40704</v>
      </c>
      <c r="B22" s="4" t="s">
        <v>7</v>
      </c>
      <c r="C22" s="6">
        <v>360</v>
      </c>
      <c r="E22" s="5" t="b">
        <f t="shared" si="1"/>
        <v>0</v>
      </c>
      <c r="F22" s="5" t="b">
        <f t="shared" si="0"/>
        <v>0</v>
      </c>
      <c r="G22" s="5" t="b">
        <f t="shared" si="0"/>
        <v>0</v>
      </c>
      <c r="AL22" t="s">
        <v>13</v>
      </c>
      <c r="AM22" s="2">
        <v>30</v>
      </c>
    </row>
    <row r="23" spans="1:39" x14ac:dyDescent="0.3">
      <c r="A23" s="5">
        <v>40696</v>
      </c>
      <c r="B23" s="4" t="s">
        <v>9</v>
      </c>
      <c r="C23" s="6">
        <v>352</v>
      </c>
      <c r="E23" s="5" t="b">
        <f t="shared" si="1"/>
        <v>1</v>
      </c>
      <c r="F23" s="5" t="b">
        <f t="shared" si="0"/>
        <v>1</v>
      </c>
      <c r="G23" s="5" t="b">
        <f t="shared" si="0"/>
        <v>1</v>
      </c>
      <c r="AL23" t="s">
        <v>14</v>
      </c>
      <c r="AM23" s="2">
        <v>22</v>
      </c>
    </row>
    <row r="24" spans="1:39" x14ac:dyDescent="0.3">
      <c r="A24" s="5">
        <v>40692</v>
      </c>
      <c r="B24" s="4" t="s">
        <v>8</v>
      </c>
      <c r="C24" s="6">
        <v>275</v>
      </c>
      <c r="E24" s="5" t="b">
        <f t="shared" si="1"/>
        <v>0</v>
      </c>
      <c r="F24" s="5" t="b">
        <f t="shared" si="0"/>
        <v>0</v>
      </c>
      <c r="G24" s="5" t="b">
        <f t="shared" si="0"/>
        <v>0</v>
      </c>
    </row>
    <row r="25" spans="1:39" x14ac:dyDescent="0.3">
      <c r="A25" s="5">
        <v>40689</v>
      </c>
      <c r="B25" s="4" t="s">
        <v>8</v>
      </c>
      <c r="C25" s="6">
        <v>270</v>
      </c>
      <c r="E25" s="5" t="b">
        <f t="shared" si="1"/>
        <v>0</v>
      </c>
      <c r="F25" s="5" t="b">
        <f t="shared" si="0"/>
        <v>0</v>
      </c>
      <c r="G25" s="5" t="b">
        <f t="shared" si="0"/>
        <v>0</v>
      </c>
    </row>
    <row r="26" spans="1:39" x14ac:dyDescent="0.3">
      <c r="A26" s="5">
        <v>40700</v>
      </c>
      <c r="B26" s="4" t="s">
        <v>8</v>
      </c>
      <c r="C26" s="6">
        <v>256</v>
      </c>
      <c r="E26" s="5" t="b">
        <f t="shared" si="1"/>
        <v>0</v>
      </c>
      <c r="F26" s="5" t="b">
        <f t="shared" si="0"/>
        <v>0</v>
      </c>
      <c r="G26" s="5" t="b">
        <f t="shared" si="0"/>
        <v>0</v>
      </c>
    </row>
    <row r="27" spans="1:39" x14ac:dyDescent="0.3">
      <c r="A27" s="5">
        <v>40695</v>
      </c>
      <c r="B27" s="4" t="s">
        <v>7</v>
      </c>
      <c r="C27" s="6">
        <v>200</v>
      </c>
      <c r="E27" s="5" t="b">
        <f t="shared" si="1"/>
        <v>1</v>
      </c>
      <c r="F27" s="5" t="b">
        <f t="shared" si="0"/>
        <v>1</v>
      </c>
      <c r="G27" s="5" t="b">
        <f t="shared" si="0"/>
        <v>1</v>
      </c>
    </row>
    <row r="28" spans="1:39" x14ac:dyDescent="0.3">
      <c r="A28" s="5">
        <v>40691</v>
      </c>
      <c r="B28" s="4" t="s">
        <v>8</v>
      </c>
      <c r="C28" s="6">
        <v>154</v>
      </c>
      <c r="E28" s="5" t="b">
        <f t="shared" si="1"/>
        <v>0</v>
      </c>
      <c r="F28" s="5" t="b">
        <f t="shared" si="0"/>
        <v>0</v>
      </c>
      <c r="G28" s="5" t="b">
        <f t="shared" si="0"/>
        <v>0</v>
      </c>
    </row>
    <row r="29" spans="1:39" x14ac:dyDescent="0.3">
      <c r="A29" s="5">
        <v>40693</v>
      </c>
      <c r="B29" s="4" t="s">
        <v>8</v>
      </c>
      <c r="C29" s="6">
        <v>150</v>
      </c>
      <c r="E29" s="5" t="b">
        <f t="shared" si="1"/>
        <v>0</v>
      </c>
      <c r="F29" s="5" t="b">
        <f t="shared" si="1"/>
        <v>0</v>
      </c>
      <c r="G29" s="5" t="b">
        <f t="shared" si="1"/>
        <v>0</v>
      </c>
    </row>
    <row r="30" spans="1:39" x14ac:dyDescent="0.3">
      <c r="A30" s="5">
        <v>40697</v>
      </c>
      <c r="B30" s="4" t="s">
        <v>9</v>
      </c>
      <c r="C30" s="6">
        <v>128</v>
      </c>
      <c r="E30" s="5" t="b">
        <f t="shared" ref="E30:G30" si="2">AND($A30&gt;=$A$8,$A30&lt;=$B$8,OR($B30=$A$10,$B30=$B$10))</f>
        <v>0</v>
      </c>
      <c r="F30" s="5" t="b">
        <f t="shared" si="2"/>
        <v>0</v>
      </c>
      <c r="G30" s="5" t="b">
        <f t="shared" si="2"/>
        <v>0</v>
      </c>
    </row>
  </sheetData>
  <conditionalFormatting sqref="A13:C30">
    <cfRule type="expression" dxfId="38" priority="1">
      <formula>AND($A13&gt;=$A$8,$A13&lt;=$B$8,OR($B13=$A$10,$B13=$B$10))</formula>
    </cfRule>
  </conditionalFormatting>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00FF"/>
  </sheetPr>
  <dimension ref="A1:AP21"/>
  <sheetViews>
    <sheetView workbookViewId="0">
      <selection activeCell="Q16" sqref="Q16"/>
    </sheetView>
  </sheetViews>
  <sheetFormatPr defaultRowHeight="14.4" x14ac:dyDescent="0.3"/>
  <cols>
    <col min="1" max="1" width="16.44140625" customWidth="1"/>
    <col min="2" max="2" width="9.5546875" bestFit="1" customWidth="1"/>
    <col min="8" max="8" width="10.44140625" customWidth="1"/>
    <col min="9" max="9" width="9.88671875" bestFit="1" customWidth="1"/>
    <col min="10" max="10" width="10.6640625" customWidth="1"/>
    <col min="41" max="41" width="9.5546875" bestFit="1" customWidth="1"/>
  </cols>
  <sheetData>
    <row r="1" spans="1:42" x14ac:dyDescent="0.3">
      <c r="I1" t="s">
        <v>40</v>
      </c>
    </row>
    <row r="2" spans="1:42" x14ac:dyDescent="0.3">
      <c r="A2" s="13" t="s">
        <v>43</v>
      </c>
      <c r="B2" s="14"/>
      <c r="C2" s="14"/>
      <c r="D2" s="14"/>
      <c r="E2" s="14"/>
      <c r="F2" s="14"/>
      <c r="G2" s="15"/>
      <c r="I2" t="s">
        <v>36</v>
      </c>
    </row>
    <row r="3" spans="1:42" ht="28.8" x14ac:dyDescent="0.3">
      <c r="A3" s="10" t="s">
        <v>26</v>
      </c>
      <c r="B3" s="11"/>
      <c r="C3" s="11"/>
      <c r="D3" s="11"/>
      <c r="E3" s="11"/>
      <c r="F3" s="11"/>
      <c r="G3" s="12"/>
      <c r="I3" t="s">
        <v>41</v>
      </c>
    </row>
    <row r="4" spans="1:42" x14ac:dyDescent="0.3">
      <c r="A4" s="7" t="s">
        <v>22</v>
      </c>
      <c r="B4" s="8"/>
      <c r="C4" s="8"/>
      <c r="D4" s="8"/>
      <c r="E4" s="8"/>
      <c r="F4" s="8"/>
      <c r="G4" s="9"/>
      <c r="I4" t="s">
        <v>33</v>
      </c>
    </row>
    <row r="5" spans="1:42" ht="28.8" x14ac:dyDescent="0.3">
      <c r="A5" s="10" t="s">
        <v>27</v>
      </c>
      <c r="B5" s="11"/>
      <c r="C5" s="11"/>
      <c r="D5" s="11"/>
      <c r="E5" s="11"/>
      <c r="F5" s="11"/>
      <c r="G5" s="12"/>
      <c r="I5" t="s">
        <v>42</v>
      </c>
    </row>
    <row r="6" spans="1:42" x14ac:dyDescent="0.3">
      <c r="I6" s="3" t="s">
        <v>38</v>
      </c>
      <c r="J6" s="3" t="s">
        <v>39</v>
      </c>
      <c r="K6" s="3" t="s">
        <v>69</v>
      </c>
      <c r="AN6">
        <v>10500</v>
      </c>
      <c r="AO6" s="1">
        <v>40688</v>
      </c>
      <c r="AP6" t="s">
        <v>7</v>
      </c>
    </row>
    <row r="7" spans="1:42" x14ac:dyDescent="0.3">
      <c r="I7" s="6">
        <v>1499</v>
      </c>
      <c r="J7" s="4">
        <v>1</v>
      </c>
      <c r="K7" s="18">
        <f>VLOOKUP(I7,A10:F16,MATCH(J7,A9:F9))</f>
        <v>15</v>
      </c>
      <c r="AN7">
        <v>10501</v>
      </c>
      <c r="AO7" s="1">
        <v>40688</v>
      </c>
      <c r="AP7" t="s">
        <v>8</v>
      </c>
    </row>
    <row r="8" spans="1:42" x14ac:dyDescent="0.3">
      <c r="AN8">
        <v>10502</v>
      </c>
      <c r="AO8" s="1">
        <v>40690</v>
      </c>
      <c r="AP8" t="s">
        <v>8</v>
      </c>
    </row>
    <row r="9" spans="1:42" ht="28.8" x14ac:dyDescent="0.3">
      <c r="A9" s="17" t="s">
        <v>37</v>
      </c>
      <c r="B9" s="29">
        <v>0</v>
      </c>
      <c r="C9" s="29">
        <v>1</v>
      </c>
      <c r="D9" s="29">
        <v>2</v>
      </c>
      <c r="E9" s="29">
        <v>3</v>
      </c>
      <c r="F9" s="29">
        <v>4</v>
      </c>
      <c r="H9" s="4" t="b">
        <f>$A9=VLOOKUP($I$7,$A$9:$A$16,1)</f>
        <v>0</v>
      </c>
      <c r="I9" s="4" t="b">
        <f t="shared" ref="I9:M9" si="0">$A9=VLOOKUP($I$7,$A$9:$A$16,1)</f>
        <v>0</v>
      </c>
      <c r="J9" s="4" t="b">
        <f t="shared" si="0"/>
        <v>0</v>
      </c>
      <c r="K9" s="4" t="b">
        <f t="shared" si="0"/>
        <v>0</v>
      </c>
      <c r="L9" s="4" t="b">
        <f t="shared" si="0"/>
        <v>0</v>
      </c>
      <c r="M9" s="4" t="b">
        <f t="shared" si="0"/>
        <v>0</v>
      </c>
      <c r="AN9">
        <v>10503</v>
      </c>
      <c r="AO9" s="1">
        <v>40691</v>
      </c>
      <c r="AP9" t="s">
        <v>9</v>
      </c>
    </row>
    <row r="10" spans="1:42" x14ac:dyDescent="0.3">
      <c r="A10" s="29">
        <v>0</v>
      </c>
      <c r="B10" s="6">
        <f t="shared" ref="B10:F16" si="1">ROW()+COLUMN()</f>
        <v>12</v>
      </c>
      <c r="C10" s="6">
        <f t="shared" si="1"/>
        <v>13</v>
      </c>
      <c r="D10" s="6">
        <f t="shared" si="1"/>
        <v>14</v>
      </c>
      <c r="E10" s="6">
        <f t="shared" si="1"/>
        <v>15</v>
      </c>
      <c r="F10" s="6">
        <f t="shared" si="1"/>
        <v>16</v>
      </c>
      <c r="H10" s="4" t="b">
        <f t="shared" ref="H10:M16" si="2">$A10=VLOOKUP($I$7,$A$9:$A$16,1)</f>
        <v>0</v>
      </c>
      <c r="I10" s="4" t="b">
        <f t="shared" si="2"/>
        <v>0</v>
      </c>
      <c r="J10" s="4" t="b">
        <f t="shared" si="2"/>
        <v>0</v>
      </c>
      <c r="K10" s="4" t="b">
        <f t="shared" si="2"/>
        <v>0</v>
      </c>
      <c r="L10" s="4" t="b">
        <f t="shared" si="2"/>
        <v>0</v>
      </c>
      <c r="M10" s="4" t="b">
        <f t="shared" si="2"/>
        <v>0</v>
      </c>
      <c r="AN10">
        <v>10504</v>
      </c>
      <c r="AO10" s="1">
        <v>40691</v>
      </c>
      <c r="AP10" t="s">
        <v>8</v>
      </c>
    </row>
    <row r="11" spans="1:42" x14ac:dyDescent="0.3">
      <c r="A11" s="29">
        <v>500</v>
      </c>
      <c r="B11" s="6">
        <f t="shared" si="1"/>
        <v>13</v>
      </c>
      <c r="C11" s="6">
        <f t="shared" si="1"/>
        <v>14</v>
      </c>
      <c r="D11" s="6">
        <f t="shared" si="1"/>
        <v>15</v>
      </c>
      <c r="E11" s="6">
        <f t="shared" si="1"/>
        <v>16</v>
      </c>
      <c r="F11" s="6">
        <f t="shared" si="1"/>
        <v>17</v>
      </c>
      <c r="H11" s="4" t="b">
        <f t="shared" si="2"/>
        <v>0</v>
      </c>
      <c r="I11" s="4" t="b">
        <f t="shared" si="2"/>
        <v>0</v>
      </c>
      <c r="J11" s="4" t="b">
        <f t="shared" si="2"/>
        <v>0</v>
      </c>
      <c r="K11" s="4" t="b">
        <f t="shared" si="2"/>
        <v>0</v>
      </c>
      <c r="L11" s="4" t="b">
        <f t="shared" si="2"/>
        <v>0</v>
      </c>
      <c r="M11" s="4" t="b">
        <f t="shared" si="2"/>
        <v>0</v>
      </c>
      <c r="AN11">
        <v>10505</v>
      </c>
      <c r="AO11" s="1">
        <v>40691</v>
      </c>
      <c r="AP11" t="s">
        <v>7</v>
      </c>
    </row>
    <row r="12" spans="1:42" x14ac:dyDescent="0.3">
      <c r="A12" s="29">
        <v>1000</v>
      </c>
      <c r="B12" s="6">
        <f t="shared" si="1"/>
        <v>14</v>
      </c>
      <c r="C12" s="6">
        <f t="shared" si="1"/>
        <v>15</v>
      </c>
      <c r="D12" s="6">
        <f t="shared" si="1"/>
        <v>16</v>
      </c>
      <c r="E12" s="6">
        <f t="shared" si="1"/>
        <v>17</v>
      </c>
      <c r="F12" s="6">
        <f t="shared" si="1"/>
        <v>18</v>
      </c>
      <c r="H12" s="4" t="b">
        <f t="shared" si="2"/>
        <v>1</v>
      </c>
      <c r="I12" s="4" t="b">
        <f t="shared" si="2"/>
        <v>1</v>
      </c>
      <c r="J12" s="4" t="b">
        <f t="shared" si="2"/>
        <v>1</v>
      </c>
      <c r="K12" s="4" t="b">
        <f t="shared" si="2"/>
        <v>1</v>
      </c>
      <c r="L12" s="4" t="b">
        <f t="shared" si="2"/>
        <v>1</v>
      </c>
      <c r="M12" s="4" t="b">
        <f t="shared" si="2"/>
        <v>1</v>
      </c>
    </row>
    <row r="13" spans="1:42" x14ac:dyDescent="0.3">
      <c r="A13" s="29">
        <v>1500</v>
      </c>
      <c r="B13" s="6">
        <f t="shared" si="1"/>
        <v>15</v>
      </c>
      <c r="C13" s="6">
        <f t="shared" si="1"/>
        <v>16</v>
      </c>
      <c r="D13" s="6">
        <f t="shared" si="1"/>
        <v>17</v>
      </c>
      <c r="E13" s="6">
        <f t="shared" si="1"/>
        <v>18</v>
      </c>
      <c r="F13" s="6">
        <f t="shared" si="1"/>
        <v>19</v>
      </c>
      <c r="H13" s="4" t="b">
        <f t="shared" si="2"/>
        <v>0</v>
      </c>
      <c r="I13" s="4" t="b">
        <f t="shared" si="2"/>
        <v>0</v>
      </c>
      <c r="J13" s="4" t="b">
        <f t="shared" si="2"/>
        <v>0</v>
      </c>
      <c r="K13" s="4" t="b">
        <f t="shared" si="2"/>
        <v>0</v>
      </c>
      <c r="L13" s="4" t="b">
        <f t="shared" si="2"/>
        <v>0</v>
      </c>
      <c r="M13" s="4" t="b">
        <f t="shared" si="2"/>
        <v>0</v>
      </c>
      <c r="AO13" t="s">
        <v>10</v>
      </c>
      <c r="AP13" s="2">
        <v>23</v>
      </c>
    </row>
    <row r="14" spans="1:42" x14ac:dyDescent="0.3">
      <c r="A14" s="29">
        <v>2000</v>
      </c>
      <c r="B14" s="6">
        <f t="shared" si="1"/>
        <v>16</v>
      </c>
      <c r="C14" s="6">
        <f t="shared" si="1"/>
        <v>17</v>
      </c>
      <c r="D14" s="6">
        <f t="shared" si="1"/>
        <v>18</v>
      </c>
      <c r="E14" s="6">
        <f t="shared" si="1"/>
        <v>19</v>
      </c>
      <c r="F14" s="6">
        <f t="shared" si="1"/>
        <v>20</v>
      </c>
      <c r="H14" s="4" t="b">
        <f t="shared" si="2"/>
        <v>0</v>
      </c>
      <c r="I14" s="4" t="b">
        <f t="shared" si="2"/>
        <v>0</v>
      </c>
      <c r="J14" s="4" t="b">
        <f t="shared" si="2"/>
        <v>0</v>
      </c>
      <c r="K14" s="4" t="b">
        <f t="shared" si="2"/>
        <v>0</v>
      </c>
      <c r="L14" s="4" t="b">
        <f t="shared" si="2"/>
        <v>0</v>
      </c>
      <c r="M14" s="4" t="b">
        <f t="shared" si="2"/>
        <v>0</v>
      </c>
      <c r="AO14" t="s">
        <v>11</v>
      </c>
      <c r="AP14" s="2">
        <v>25</v>
      </c>
    </row>
    <row r="15" spans="1:42" x14ac:dyDescent="0.3">
      <c r="A15" s="29">
        <v>2500</v>
      </c>
      <c r="B15" s="6">
        <f t="shared" si="1"/>
        <v>17</v>
      </c>
      <c r="C15" s="6">
        <f t="shared" si="1"/>
        <v>18</v>
      </c>
      <c r="D15" s="6">
        <f t="shared" si="1"/>
        <v>19</v>
      </c>
      <c r="E15" s="6">
        <f t="shared" si="1"/>
        <v>20</v>
      </c>
      <c r="F15" s="6">
        <f t="shared" si="1"/>
        <v>21</v>
      </c>
      <c r="H15" s="4" t="b">
        <f t="shared" si="2"/>
        <v>0</v>
      </c>
      <c r="I15" s="4" t="b">
        <f t="shared" si="2"/>
        <v>0</v>
      </c>
      <c r="J15" s="4" t="b">
        <f t="shared" si="2"/>
        <v>0</v>
      </c>
      <c r="K15" s="4" t="b">
        <f t="shared" si="2"/>
        <v>0</v>
      </c>
      <c r="L15" s="4" t="b">
        <f t="shared" si="2"/>
        <v>0</v>
      </c>
      <c r="M15" s="4" t="b">
        <f t="shared" si="2"/>
        <v>0</v>
      </c>
      <c r="AO15" t="s">
        <v>12</v>
      </c>
      <c r="AP15" s="2">
        <v>32</v>
      </c>
    </row>
    <row r="16" spans="1:42" x14ac:dyDescent="0.3">
      <c r="A16" s="29">
        <v>3000</v>
      </c>
      <c r="B16" s="6">
        <f t="shared" si="1"/>
        <v>18</v>
      </c>
      <c r="C16" s="6">
        <f t="shared" si="1"/>
        <v>19</v>
      </c>
      <c r="D16" s="6">
        <f t="shared" si="1"/>
        <v>20</v>
      </c>
      <c r="E16" s="6">
        <f t="shared" si="1"/>
        <v>21</v>
      </c>
      <c r="F16" s="6">
        <f t="shared" si="1"/>
        <v>22</v>
      </c>
      <c r="H16" s="4" t="b">
        <f t="shared" si="2"/>
        <v>0</v>
      </c>
      <c r="I16" s="4" t="b">
        <f t="shared" si="2"/>
        <v>0</v>
      </c>
      <c r="J16" s="4" t="b">
        <f t="shared" si="2"/>
        <v>0</v>
      </c>
      <c r="K16" s="4" t="b">
        <f t="shared" si="2"/>
        <v>0</v>
      </c>
      <c r="L16" s="4" t="b">
        <f t="shared" si="2"/>
        <v>0</v>
      </c>
      <c r="M16" s="4" t="b">
        <f t="shared" si="2"/>
        <v>0</v>
      </c>
      <c r="AO16" t="s">
        <v>13</v>
      </c>
      <c r="AP16" s="2">
        <v>30</v>
      </c>
    </row>
    <row r="17" spans="3:42" x14ac:dyDescent="0.3">
      <c r="AO17" t="s">
        <v>14</v>
      </c>
      <c r="AP17" s="2">
        <v>22</v>
      </c>
    </row>
    <row r="20" spans="3:42" x14ac:dyDescent="0.3">
      <c r="C20" t="s">
        <v>180</v>
      </c>
    </row>
    <row r="21" spans="3:42" x14ac:dyDescent="0.3">
      <c r="C21" t="s">
        <v>181</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FF0000"/>
  </sheetPr>
  <dimension ref="A1:AP18"/>
  <sheetViews>
    <sheetView workbookViewId="0">
      <selection activeCell="A9" sqref="A9:A16"/>
    </sheetView>
  </sheetViews>
  <sheetFormatPr defaultRowHeight="14.4" x14ac:dyDescent="0.3"/>
  <cols>
    <col min="1" max="1" width="16.44140625" customWidth="1"/>
    <col min="2" max="2" width="9.5546875" bestFit="1" customWidth="1"/>
    <col min="8" max="8" width="6.6640625" customWidth="1"/>
    <col min="9" max="9" width="9.88671875" bestFit="1" customWidth="1"/>
    <col min="10" max="10" width="10.6640625" customWidth="1"/>
    <col min="41" max="41" width="9.5546875" bestFit="1" customWidth="1"/>
  </cols>
  <sheetData>
    <row r="1" spans="1:42" x14ac:dyDescent="0.3">
      <c r="I1" t="s">
        <v>40</v>
      </c>
    </row>
    <row r="2" spans="1:42" x14ac:dyDescent="0.3">
      <c r="A2" s="13" t="s">
        <v>43</v>
      </c>
      <c r="B2" s="14"/>
      <c r="C2" s="14"/>
      <c r="D2" s="14"/>
      <c r="E2" s="14"/>
      <c r="F2" s="14"/>
      <c r="G2" s="15"/>
      <c r="I2" t="s">
        <v>36</v>
      </c>
    </row>
    <row r="3" spans="1:42" ht="28.8" x14ac:dyDescent="0.3">
      <c r="A3" s="10" t="s">
        <v>26</v>
      </c>
      <c r="B3" s="11"/>
      <c r="C3" s="11"/>
      <c r="D3" s="11"/>
      <c r="E3" s="11"/>
      <c r="F3" s="11"/>
      <c r="G3" s="12"/>
      <c r="I3" t="s">
        <v>41</v>
      </c>
    </row>
    <row r="4" spans="1:42" x14ac:dyDescent="0.3">
      <c r="A4" s="7" t="s">
        <v>22</v>
      </c>
      <c r="B4" s="8"/>
      <c r="C4" s="8"/>
      <c r="D4" s="8"/>
      <c r="E4" s="8"/>
      <c r="F4" s="8"/>
      <c r="G4" s="9"/>
      <c r="I4" t="s">
        <v>33</v>
      </c>
    </row>
    <row r="5" spans="1:42" ht="28.8" x14ac:dyDescent="0.3">
      <c r="A5" s="10" t="s">
        <v>27</v>
      </c>
      <c r="B5" s="11"/>
      <c r="C5" s="11"/>
      <c r="D5" s="11"/>
      <c r="E5" s="11"/>
      <c r="F5" s="11"/>
      <c r="G5" s="12"/>
      <c r="I5" t="s">
        <v>42</v>
      </c>
    </row>
    <row r="6" spans="1:42" x14ac:dyDescent="0.3">
      <c r="I6" s="3" t="s">
        <v>38</v>
      </c>
      <c r="J6" s="3" t="s">
        <v>39</v>
      </c>
      <c r="K6" s="3" t="s">
        <v>69</v>
      </c>
    </row>
    <row r="7" spans="1:42" x14ac:dyDescent="0.3">
      <c r="I7" s="6">
        <v>1900</v>
      </c>
      <c r="J7" s="4">
        <v>2</v>
      </c>
      <c r="K7" s="18">
        <f>VLOOKUP(I7,A10:F16,MATCH(J7,A9:F9))</f>
        <v>17</v>
      </c>
      <c r="AN7">
        <v>10500</v>
      </c>
      <c r="AO7" s="1">
        <v>40688</v>
      </c>
      <c r="AP7" t="s">
        <v>7</v>
      </c>
    </row>
    <row r="8" spans="1:42" x14ac:dyDescent="0.3">
      <c r="AN8">
        <v>10501</v>
      </c>
      <c r="AO8" s="1">
        <v>40688</v>
      </c>
      <c r="AP8" t="s">
        <v>8</v>
      </c>
    </row>
    <row r="9" spans="1:42" ht="28.8" x14ac:dyDescent="0.3">
      <c r="A9" s="17" t="s">
        <v>37</v>
      </c>
      <c r="B9" s="29">
        <v>0</v>
      </c>
      <c r="C9" s="29">
        <v>1</v>
      </c>
      <c r="D9" s="29">
        <v>2</v>
      </c>
      <c r="E9" s="29">
        <v>3</v>
      </c>
      <c r="F9" s="29">
        <v>4</v>
      </c>
      <c r="H9" s="39" t="b">
        <f t="shared" ref="H9:M16" si="0">$A9=VLOOKUP($I$7,$A$9:$A$16,1)</f>
        <v>0</v>
      </c>
      <c r="I9" s="6" t="b">
        <f t="shared" si="0"/>
        <v>0</v>
      </c>
      <c r="J9" s="6" t="b">
        <f t="shared" si="0"/>
        <v>0</v>
      </c>
      <c r="K9" s="6" t="b">
        <f t="shared" si="0"/>
        <v>0</v>
      </c>
      <c r="L9" s="6" t="b">
        <f t="shared" si="0"/>
        <v>0</v>
      </c>
      <c r="M9" s="6" t="b">
        <f t="shared" si="0"/>
        <v>0</v>
      </c>
      <c r="AN9">
        <v>10502</v>
      </c>
      <c r="AO9" s="1">
        <v>40690</v>
      </c>
      <c r="AP9" t="s">
        <v>8</v>
      </c>
    </row>
    <row r="10" spans="1:42" x14ac:dyDescent="0.3">
      <c r="A10" s="29">
        <v>0</v>
      </c>
      <c r="B10" s="6">
        <f t="shared" ref="B10:F16" si="1">ROW()+COLUMN()</f>
        <v>12</v>
      </c>
      <c r="C10" s="6">
        <f t="shared" si="1"/>
        <v>13</v>
      </c>
      <c r="D10" s="6">
        <f t="shared" si="1"/>
        <v>14</v>
      </c>
      <c r="E10" s="6">
        <f t="shared" si="1"/>
        <v>15</v>
      </c>
      <c r="F10" s="6">
        <f t="shared" si="1"/>
        <v>16</v>
      </c>
      <c r="H10" s="39" t="b">
        <f t="shared" si="0"/>
        <v>0</v>
      </c>
      <c r="I10" s="6" t="b">
        <f t="shared" si="0"/>
        <v>0</v>
      </c>
      <c r="J10" s="6" t="b">
        <f t="shared" si="0"/>
        <v>0</v>
      </c>
      <c r="K10" s="6" t="b">
        <f t="shared" si="0"/>
        <v>0</v>
      </c>
      <c r="L10" s="6" t="b">
        <f t="shared" si="0"/>
        <v>0</v>
      </c>
      <c r="M10" s="6" t="b">
        <f t="shared" si="0"/>
        <v>0</v>
      </c>
      <c r="AN10">
        <v>10503</v>
      </c>
      <c r="AO10" s="1">
        <v>40691</v>
      </c>
      <c r="AP10" t="s">
        <v>9</v>
      </c>
    </row>
    <row r="11" spans="1:42" x14ac:dyDescent="0.3">
      <c r="A11" s="29">
        <v>500</v>
      </c>
      <c r="B11" s="6">
        <f t="shared" si="1"/>
        <v>13</v>
      </c>
      <c r="C11" s="6">
        <f t="shared" si="1"/>
        <v>14</v>
      </c>
      <c r="D11" s="6">
        <f t="shared" si="1"/>
        <v>15</v>
      </c>
      <c r="E11" s="6">
        <f t="shared" si="1"/>
        <v>16</v>
      </c>
      <c r="F11" s="6">
        <f t="shared" si="1"/>
        <v>17</v>
      </c>
      <c r="H11" s="39" t="b">
        <f t="shared" si="0"/>
        <v>0</v>
      </c>
      <c r="I11" s="6" t="b">
        <f t="shared" si="0"/>
        <v>0</v>
      </c>
      <c r="J11" s="6" t="b">
        <f t="shared" si="0"/>
        <v>0</v>
      </c>
      <c r="K11" s="6" t="b">
        <f t="shared" si="0"/>
        <v>0</v>
      </c>
      <c r="L11" s="6" t="b">
        <f t="shared" si="0"/>
        <v>0</v>
      </c>
      <c r="M11" s="6" t="b">
        <f t="shared" si="0"/>
        <v>0</v>
      </c>
      <c r="AN11">
        <v>10504</v>
      </c>
      <c r="AO11" s="1">
        <v>40691</v>
      </c>
      <c r="AP11" t="s">
        <v>8</v>
      </c>
    </row>
    <row r="12" spans="1:42" x14ac:dyDescent="0.3">
      <c r="A12" s="29">
        <v>1000</v>
      </c>
      <c r="B12" s="6">
        <f t="shared" si="1"/>
        <v>14</v>
      </c>
      <c r="C12" s="6">
        <f t="shared" si="1"/>
        <v>15</v>
      </c>
      <c r="D12" s="6">
        <f t="shared" si="1"/>
        <v>16</v>
      </c>
      <c r="E12" s="6">
        <f t="shared" si="1"/>
        <v>17</v>
      </c>
      <c r="F12" s="6">
        <f t="shared" si="1"/>
        <v>18</v>
      </c>
      <c r="H12" s="39" t="b">
        <f t="shared" si="0"/>
        <v>0</v>
      </c>
      <c r="I12" s="6" t="b">
        <f t="shared" si="0"/>
        <v>0</v>
      </c>
      <c r="J12" s="6" t="b">
        <f t="shared" si="0"/>
        <v>0</v>
      </c>
      <c r="K12" s="6" t="b">
        <f t="shared" si="0"/>
        <v>0</v>
      </c>
      <c r="L12" s="6" t="b">
        <f t="shared" si="0"/>
        <v>0</v>
      </c>
      <c r="M12" s="6" t="b">
        <f t="shared" si="0"/>
        <v>0</v>
      </c>
      <c r="AN12">
        <v>10505</v>
      </c>
      <c r="AO12" s="1">
        <v>40691</v>
      </c>
      <c r="AP12" t="s">
        <v>7</v>
      </c>
    </row>
    <row r="13" spans="1:42" x14ac:dyDescent="0.3">
      <c r="A13" s="29">
        <v>1500</v>
      </c>
      <c r="B13" s="6">
        <f t="shared" si="1"/>
        <v>15</v>
      </c>
      <c r="C13" s="6">
        <f t="shared" si="1"/>
        <v>16</v>
      </c>
      <c r="D13" s="6">
        <f t="shared" si="1"/>
        <v>17</v>
      </c>
      <c r="E13" s="6">
        <f t="shared" si="1"/>
        <v>18</v>
      </c>
      <c r="F13" s="6">
        <f t="shared" si="1"/>
        <v>19</v>
      </c>
      <c r="H13" s="39" t="b">
        <f t="shared" si="0"/>
        <v>1</v>
      </c>
      <c r="I13" s="6" t="b">
        <f t="shared" si="0"/>
        <v>1</v>
      </c>
      <c r="J13" s="6" t="b">
        <f t="shared" si="0"/>
        <v>1</v>
      </c>
      <c r="K13" s="6" t="b">
        <f t="shared" si="0"/>
        <v>1</v>
      </c>
      <c r="L13" s="6" t="b">
        <f t="shared" si="0"/>
        <v>1</v>
      </c>
      <c r="M13" s="6" t="b">
        <f t="shared" si="0"/>
        <v>1</v>
      </c>
    </row>
    <row r="14" spans="1:42" x14ac:dyDescent="0.3">
      <c r="A14" s="29">
        <v>2000</v>
      </c>
      <c r="B14" s="6">
        <f t="shared" si="1"/>
        <v>16</v>
      </c>
      <c r="C14" s="6">
        <f t="shared" si="1"/>
        <v>17</v>
      </c>
      <c r="D14" s="6">
        <f t="shared" si="1"/>
        <v>18</v>
      </c>
      <c r="E14" s="6">
        <f t="shared" si="1"/>
        <v>19</v>
      </c>
      <c r="F14" s="6">
        <f t="shared" si="1"/>
        <v>20</v>
      </c>
      <c r="H14" s="39" t="b">
        <f t="shared" si="0"/>
        <v>0</v>
      </c>
      <c r="I14" s="6" t="b">
        <f t="shared" si="0"/>
        <v>0</v>
      </c>
      <c r="J14" s="6" t="b">
        <f t="shared" si="0"/>
        <v>0</v>
      </c>
      <c r="K14" s="6" t="b">
        <f t="shared" si="0"/>
        <v>0</v>
      </c>
      <c r="L14" s="6" t="b">
        <f t="shared" si="0"/>
        <v>0</v>
      </c>
      <c r="M14" s="6" t="b">
        <f t="shared" si="0"/>
        <v>0</v>
      </c>
      <c r="AO14" t="s">
        <v>10</v>
      </c>
      <c r="AP14" s="2">
        <v>23</v>
      </c>
    </row>
    <row r="15" spans="1:42" x14ac:dyDescent="0.3">
      <c r="A15" s="29">
        <v>2500</v>
      </c>
      <c r="B15" s="6">
        <f t="shared" si="1"/>
        <v>17</v>
      </c>
      <c r="C15" s="6">
        <f t="shared" si="1"/>
        <v>18</v>
      </c>
      <c r="D15" s="6">
        <f t="shared" si="1"/>
        <v>19</v>
      </c>
      <c r="E15" s="6">
        <f t="shared" si="1"/>
        <v>20</v>
      </c>
      <c r="F15" s="6">
        <f t="shared" si="1"/>
        <v>21</v>
      </c>
      <c r="H15" s="39" t="b">
        <f t="shared" si="0"/>
        <v>0</v>
      </c>
      <c r="I15" s="6" t="b">
        <f t="shared" si="0"/>
        <v>0</v>
      </c>
      <c r="J15" s="6" t="b">
        <f t="shared" si="0"/>
        <v>0</v>
      </c>
      <c r="K15" s="6" t="b">
        <f t="shared" si="0"/>
        <v>0</v>
      </c>
      <c r="L15" s="6" t="b">
        <f t="shared" si="0"/>
        <v>0</v>
      </c>
      <c r="M15" s="6" t="b">
        <f t="shared" si="0"/>
        <v>0</v>
      </c>
      <c r="AO15" t="s">
        <v>11</v>
      </c>
      <c r="AP15" s="2">
        <v>25</v>
      </c>
    </row>
    <row r="16" spans="1:42" x14ac:dyDescent="0.3">
      <c r="A16" s="29">
        <v>3000</v>
      </c>
      <c r="B16" s="6">
        <f t="shared" si="1"/>
        <v>18</v>
      </c>
      <c r="C16" s="6">
        <f t="shared" si="1"/>
        <v>19</v>
      </c>
      <c r="D16" s="6">
        <f t="shared" si="1"/>
        <v>20</v>
      </c>
      <c r="E16" s="6">
        <f t="shared" si="1"/>
        <v>21</v>
      </c>
      <c r="F16" s="6">
        <f t="shared" si="1"/>
        <v>22</v>
      </c>
      <c r="H16" s="39" t="b">
        <f t="shared" si="0"/>
        <v>0</v>
      </c>
      <c r="I16" s="6" t="b">
        <f t="shared" si="0"/>
        <v>0</v>
      </c>
      <c r="J16" s="6" t="b">
        <f t="shared" si="0"/>
        <v>0</v>
      </c>
      <c r="K16" s="6" t="b">
        <f t="shared" si="0"/>
        <v>0</v>
      </c>
      <c r="L16" s="6" t="b">
        <f t="shared" si="0"/>
        <v>0</v>
      </c>
      <c r="M16" s="6" t="b">
        <f t="shared" si="0"/>
        <v>0</v>
      </c>
      <c r="AO16" t="s">
        <v>12</v>
      </c>
      <c r="AP16" s="2">
        <v>32</v>
      </c>
    </row>
    <row r="17" spans="41:42" x14ac:dyDescent="0.3">
      <c r="AO17" t="s">
        <v>13</v>
      </c>
      <c r="AP17" s="2">
        <v>30</v>
      </c>
    </row>
    <row r="18" spans="41:42" x14ac:dyDescent="0.3">
      <c r="AO18" t="s">
        <v>14</v>
      </c>
      <c r="AP18" s="2">
        <v>22</v>
      </c>
    </row>
  </sheetData>
  <conditionalFormatting sqref="A9:F16">
    <cfRule type="expression" dxfId="34" priority="1">
      <formula>AND($A9=VLOOKUP($I$7,$A$9:$A$16,1),A$9=$J$7)</formula>
    </cfRule>
    <cfRule type="expression" dxfId="33" priority="2">
      <formula>A$9=$J$7</formula>
    </cfRule>
    <cfRule type="expression" dxfId="32" priority="3">
      <formula>$A9=VLOOKUP($I$7,$A$9:$A$16,1)</formula>
    </cfRule>
  </conditionalFormatting>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00FF"/>
  </sheetPr>
  <dimension ref="A1:L34"/>
  <sheetViews>
    <sheetView topLeftCell="A4" zoomScale="115" zoomScaleNormal="115" workbookViewId="0">
      <selection activeCell="D16" sqref="D16"/>
    </sheetView>
  </sheetViews>
  <sheetFormatPr defaultRowHeight="14.4" x14ac:dyDescent="0.3"/>
  <cols>
    <col min="1" max="1" width="11" customWidth="1"/>
    <col min="2" max="2" width="10" bestFit="1" customWidth="1"/>
  </cols>
  <sheetData>
    <row r="1" spans="1:12" x14ac:dyDescent="0.3">
      <c r="A1" s="13" t="s">
        <v>70</v>
      </c>
      <c r="B1" s="14"/>
      <c r="C1" s="14"/>
      <c r="D1" s="14"/>
      <c r="E1" s="14"/>
      <c r="F1" s="14"/>
      <c r="G1" s="15"/>
    </row>
    <row r="2" spans="1:12" ht="43.2" x14ac:dyDescent="0.3">
      <c r="A2" s="10" t="s">
        <v>26</v>
      </c>
      <c r="B2" s="11"/>
      <c r="C2" s="11"/>
      <c r="D2" s="11"/>
      <c r="E2" s="11"/>
      <c r="F2" s="11"/>
      <c r="G2" s="12"/>
    </row>
    <row r="3" spans="1:12" x14ac:dyDescent="0.3">
      <c r="A3" s="7" t="s">
        <v>22</v>
      </c>
      <c r="B3" s="8"/>
      <c r="C3" s="8"/>
      <c r="D3" s="8"/>
      <c r="E3" s="8"/>
      <c r="F3" s="8"/>
      <c r="G3" s="9"/>
    </row>
    <row r="4" spans="1:12" ht="28.8" x14ac:dyDescent="0.3">
      <c r="A4" s="10" t="s">
        <v>27</v>
      </c>
      <c r="B4" s="11"/>
      <c r="C4" s="11"/>
      <c r="D4" s="11"/>
      <c r="E4" s="11"/>
      <c r="F4" s="11"/>
      <c r="G4" s="12"/>
    </row>
    <row r="6" spans="1:12" x14ac:dyDescent="0.3">
      <c r="A6" s="3" t="s">
        <v>45</v>
      </c>
      <c r="B6" s="3" t="s">
        <v>46</v>
      </c>
      <c r="C6" s="3" t="s">
        <v>47</v>
      </c>
      <c r="D6" s="3" t="s">
        <v>48</v>
      </c>
    </row>
    <row r="7" spans="1:12" x14ac:dyDescent="0.3">
      <c r="A7" s="4" t="s">
        <v>49</v>
      </c>
      <c r="B7" s="4" t="s">
        <v>61</v>
      </c>
      <c r="C7" s="4" t="s">
        <v>51</v>
      </c>
      <c r="D7" s="23" cm="1">
        <f t="array" ref="D7">IFERROR(INDEX(C11:H22,MATCH(A7&amp;B7,A11:A22&amp;B11:B22,0),MATCH(C7,C10:H10,0)),"")</f>
        <v>264</v>
      </c>
    </row>
    <row r="9" spans="1:12" x14ac:dyDescent="0.3">
      <c r="A9" s="4"/>
      <c r="B9" s="4"/>
      <c r="C9" s="3" t="s">
        <v>47</v>
      </c>
    </row>
    <row r="10" spans="1:12" x14ac:dyDescent="0.3">
      <c r="A10" s="3" t="s">
        <v>45</v>
      </c>
      <c r="B10" s="3" t="s">
        <v>46</v>
      </c>
      <c r="C10" s="32" t="s">
        <v>52</v>
      </c>
      <c r="D10" s="32" t="s">
        <v>51</v>
      </c>
      <c r="E10" s="32" t="s">
        <v>53</v>
      </c>
      <c r="F10" s="32" t="s">
        <v>54</v>
      </c>
      <c r="G10" s="32" t="s">
        <v>55</v>
      </c>
      <c r="H10" s="32" t="s">
        <v>56</v>
      </c>
      <c r="L10" t="s">
        <v>182</v>
      </c>
    </row>
    <row r="11" spans="1:12" x14ac:dyDescent="0.3">
      <c r="A11" s="30" t="s">
        <v>49</v>
      </c>
      <c r="B11" s="31" t="s">
        <v>57</v>
      </c>
      <c r="C11" s="22">
        <v>199</v>
      </c>
      <c r="D11" s="22">
        <v>633</v>
      </c>
      <c r="E11" s="22">
        <v>718</v>
      </c>
      <c r="F11" s="22">
        <v>124</v>
      </c>
      <c r="G11" s="22">
        <v>399</v>
      </c>
      <c r="H11" s="22">
        <v>236</v>
      </c>
    </row>
    <row r="12" spans="1:12" x14ac:dyDescent="0.3">
      <c r="A12" s="30" t="s">
        <v>49</v>
      </c>
      <c r="B12" s="31" t="s">
        <v>50</v>
      </c>
      <c r="C12" s="22">
        <v>703</v>
      </c>
      <c r="D12" s="22">
        <v>336</v>
      </c>
      <c r="E12" s="22">
        <v>132</v>
      </c>
      <c r="F12" s="22">
        <v>848</v>
      </c>
      <c r="G12" s="22">
        <v>817</v>
      </c>
      <c r="H12" s="22">
        <v>326</v>
      </c>
      <c r="L12" t="s">
        <v>183</v>
      </c>
    </row>
    <row r="13" spans="1:12" x14ac:dyDescent="0.3">
      <c r="A13" s="30" t="s">
        <v>49</v>
      </c>
      <c r="B13" s="31" t="s">
        <v>58</v>
      </c>
      <c r="C13" s="22">
        <v>787</v>
      </c>
      <c r="D13" s="22">
        <v>131</v>
      </c>
      <c r="E13" s="22">
        <v>716</v>
      </c>
      <c r="F13" s="22">
        <v>351</v>
      </c>
      <c r="G13" s="22">
        <v>685</v>
      </c>
      <c r="H13" s="22">
        <v>802</v>
      </c>
    </row>
    <row r="14" spans="1:12" x14ac:dyDescent="0.3">
      <c r="A14" s="30" t="s">
        <v>49</v>
      </c>
      <c r="B14" s="31" t="s">
        <v>59</v>
      </c>
      <c r="C14" s="22">
        <v>195</v>
      </c>
      <c r="D14" s="22">
        <v>685</v>
      </c>
      <c r="E14" s="22">
        <v>105</v>
      </c>
      <c r="F14" s="22">
        <v>379</v>
      </c>
      <c r="G14" s="22">
        <v>701</v>
      </c>
      <c r="H14" s="22">
        <v>752</v>
      </c>
      <c r="L14" t="s">
        <v>184</v>
      </c>
    </row>
    <row r="15" spans="1:12" x14ac:dyDescent="0.3">
      <c r="A15" s="30" t="s">
        <v>49</v>
      </c>
      <c r="B15" s="31" t="s">
        <v>60</v>
      </c>
      <c r="C15" s="22">
        <v>505</v>
      </c>
      <c r="D15" s="22">
        <v>436</v>
      </c>
      <c r="E15" s="22">
        <v>888</v>
      </c>
      <c r="F15" s="22">
        <v>673</v>
      </c>
      <c r="G15" s="22">
        <v>419</v>
      </c>
      <c r="H15" s="22">
        <v>516</v>
      </c>
    </row>
    <row r="16" spans="1:12" x14ac:dyDescent="0.3">
      <c r="A16" s="30" t="s">
        <v>49</v>
      </c>
      <c r="B16" s="31" t="s">
        <v>61</v>
      </c>
      <c r="C16" s="22">
        <v>158</v>
      </c>
      <c r="D16" s="22">
        <v>264</v>
      </c>
      <c r="E16" s="22">
        <v>690</v>
      </c>
      <c r="F16" s="22">
        <v>320</v>
      </c>
      <c r="G16" s="22">
        <v>276</v>
      </c>
      <c r="H16" s="22">
        <v>578</v>
      </c>
    </row>
    <row r="17" spans="1:8" x14ac:dyDescent="0.3">
      <c r="A17" s="30" t="s">
        <v>62</v>
      </c>
      <c r="B17" s="31" t="s">
        <v>63</v>
      </c>
      <c r="C17" s="22">
        <v>625</v>
      </c>
      <c r="D17" s="22">
        <v>193</v>
      </c>
      <c r="E17" s="22">
        <v>830</v>
      </c>
      <c r="F17" s="22">
        <v>139</v>
      </c>
      <c r="G17" s="22">
        <v>389</v>
      </c>
      <c r="H17" s="22">
        <v>180</v>
      </c>
    </row>
    <row r="18" spans="1:8" x14ac:dyDescent="0.3">
      <c r="A18" s="30" t="s">
        <v>62</v>
      </c>
      <c r="B18" s="31" t="s">
        <v>64</v>
      </c>
      <c r="C18" s="22">
        <v>165</v>
      </c>
      <c r="D18" s="22">
        <v>177</v>
      </c>
      <c r="E18" s="22">
        <v>365</v>
      </c>
      <c r="F18" s="22">
        <v>129</v>
      </c>
      <c r="G18" s="22">
        <v>492</v>
      </c>
      <c r="H18" s="22">
        <v>515</v>
      </c>
    </row>
    <row r="19" spans="1:8" x14ac:dyDescent="0.3">
      <c r="A19" s="30" t="s">
        <v>62</v>
      </c>
      <c r="B19" s="31" t="s">
        <v>65</v>
      </c>
      <c r="C19" s="22">
        <v>216</v>
      </c>
      <c r="D19" s="22">
        <v>335</v>
      </c>
      <c r="E19" s="22">
        <v>561</v>
      </c>
      <c r="F19" s="22">
        <v>354</v>
      </c>
      <c r="G19" s="22">
        <v>403</v>
      </c>
      <c r="H19" s="22">
        <v>273</v>
      </c>
    </row>
    <row r="20" spans="1:8" x14ac:dyDescent="0.3">
      <c r="A20" s="30" t="s">
        <v>62</v>
      </c>
      <c r="B20" s="31" t="s">
        <v>66</v>
      </c>
      <c r="C20" s="22">
        <v>587</v>
      </c>
      <c r="D20" s="22">
        <v>121</v>
      </c>
      <c r="E20" s="22">
        <v>538</v>
      </c>
      <c r="F20" s="22">
        <v>632</v>
      </c>
      <c r="G20" s="22">
        <v>230</v>
      </c>
      <c r="H20" s="22">
        <v>350</v>
      </c>
    </row>
    <row r="21" spans="1:8" x14ac:dyDescent="0.3">
      <c r="A21" s="30" t="s">
        <v>62</v>
      </c>
      <c r="B21" s="31" t="s">
        <v>67</v>
      </c>
      <c r="C21" s="22">
        <v>199</v>
      </c>
      <c r="D21" s="22">
        <v>350</v>
      </c>
      <c r="E21" s="22">
        <v>351</v>
      </c>
      <c r="F21" s="22">
        <v>152</v>
      </c>
      <c r="G21" s="22">
        <v>574</v>
      </c>
      <c r="H21" s="22">
        <v>168</v>
      </c>
    </row>
    <row r="22" spans="1:8" x14ac:dyDescent="0.3">
      <c r="A22" s="30" t="s">
        <v>62</v>
      </c>
      <c r="B22" s="31" t="s">
        <v>68</v>
      </c>
      <c r="C22" s="22">
        <v>156</v>
      </c>
      <c r="D22" s="22">
        <v>784</v>
      </c>
      <c r="E22" s="22">
        <v>584</v>
      </c>
      <c r="F22" s="22">
        <v>197</v>
      </c>
      <c r="G22" s="22">
        <v>278</v>
      </c>
      <c r="H22" s="22">
        <v>498</v>
      </c>
    </row>
    <row r="32" spans="1:8" x14ac:dyDescent="0.3">
      <c r="A32" s="24" t="s">
        <v>73</v>
      </c>
    </row>
    <row r="33" spans="1:1" x14ac:dyDescent="0.3">
      <c r="A33" s="4" t="s">
        <v>49</v>
      </c>
    </row>
    <row r="34" spans="1:1" x14ac:dyDescent="0.3">
      <c r="A34" s="4" t="s">
        <v>62</v>
      </c>
    </row>
  </sheetData>
  <dataValidations disablePrompts="1" count="3">
    <dataValidation type="list" allowBlank="1" showInputMessage="1" showErrorMessage="1" sqref="C7" xr:uid="{00000000-0002-0000-2800-000000000000}">
      <formula1>$C$10:$H$10</formula1>
    </dataValidation>
    <dataValidation type="list" allowBlank="1" showInputMessage="1" showErrorMessage="1" sqref="B7" xr:uid="{00000000-0002-0000-2800-000001000000}">
      <formula1>B$11:B$22</formula1>
    </dataValidation>
    <dataValidation type="list" allowBlank="1" showInputMessage="1" showErrorMessage="1" sqref="A7" xr:uid="{00000000-0002-0000-2800-000002000000}">
      <formula1>$A$33:$A$34</formula1>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FF0000"/>
  </sheetPr>
  <dimension ref="A1:K34"/>
  <sheetViews>
    <sheetView workbookViewId="0">
      <selection activeCell="P4" sqref="P4"/>
    </sheetView>
  </sheetViews>
  <sheetFormatPr defaultRowHeight="14.4" x14ac:dyDescent="0.3"/>
  <cols>
    <col min="11" max="11" width="49" customWidth="1"/>
  </cols>
  <sheetData>
    <row r="1" spans="1:11" x14ac:dyDescent="0.3">
      <c r="A1" s="13" t="s">
        <v>70</v>
      </c>
      <c r="B1" s="14"/>
      <c r="C1" s="14"/>
      <c r="D1" s="14"/>
      <c r="E1" s="14"/>
      <c r="F1" s="14"/>
      <c r="G1" s="15"/>
    </row>
    <row r="2" spans="1:11" ht="43.2" x14ac:dyDescent="0.3">
      <c r="A2" s="10" t="s">
        <v>26</v>
      </c>
      <c r="B2" s="11"/>
      <c r="C2" s="11"/>
      <c r="D2" s="11"/>
      <c r="E2" s="11"/>
      <c r="F2" s="11"/>
      <c r="G2" s="12"/>
    </row>
    <row r="3" spans="1:11" x14ac:dyDescent="0.3">
      <c r="A3" s="7" t="s">
        <v>22</v>
      </c>
      <c r="B3" s="8"/>
      <c r="C3" s="8"/>
      <c r="D3" s="8"/>
      <c r="E3" s="8"/>
      <c r="F3" s="8"/>
      <c r="G3" s="9"/>
    </row>
    <row r="4" spans="1:11" ht="28.8" x14ac:dyDescent="0.3">
      <c r="A4" s="10" t="s">
        <v>27</v>
      </c>
      <c r="B4" s="11"/>
      <c r="C4" s="11"/>
      <c r="D4" s="11"/>
      <c r="E4" s="11"/>
      <c r="F4" s="11"/>
      <c r="G4" s="12"/>
    </row>
    <row r="6" spans="1:11" x14ac:dyDescent="0.3">
      <c r="A6" s="3" t="s">
        <v>45</v>
      </c>
      <c r="B6" s="3" t="s">
        <v>46</v>
      </c>
      <c r="C6" s="3" t="s">
        <v>47</v>
      </c>
      <c r="D6" s="3" t="s">
        <v>48</v>
      </c>
    </row>
    <row r="7" spans="1:11" x14ac:dyDescent="0.3">
      <c r="A7" s="4" t="s">
        <v>62</v>
      </c>
      <c r="B7" s="4" t="s">
        <v>63</v>
      </c>
      <c r="C7" s="4" t="s">
        <v>56</v>
      </c>
      <c r="D7" s="23" cm="1">
        <f t="array" ref="D7">IFERROR(INDEX(C11:H22,MATCH(A7&amp;B7,A11:A22&amp;B11:B22,0),MATCH(C7,C10:H10,0)),"")</f>
        <v>180</v>
      </c>
    </row>
    <row r="9" spans="1:11" x14ac:dyDescent="0.3">
      <c r="A9" s="4"/>
      <c r="B9" s="4"/>
      <c r="C9" s="3" t="s">
        <v>47</v>
      </c>
    </row>
    <row r="10" spans="1:11" x14ac:dyDescent="0.3">
      <c r="A10" s="3" t="s">
        <v>45</v>
      </c>
      <c r="B10" s="3" t="s">
        <v>46</v>
      </c>
      <c r="C10" s="4" t="s">
        <v>52</v>
      </c>
      <c r="D10" s="4" t="s">
        <v>51</v>
      </c>
      <c r="E10" s="4" t="s">
        <v>53</v>
      </c>
      <c r="F10" s="4" t="s">
        <v>54</v>
      </c>
      <c r="G10" s="4" t="s">
        <v>55</v>
      </c>
      <c r="H10" s="4" t="s">
        <v>56</v>
      </c>
    </row>
    <row r="11" spans="1:11" x14ac:dyDescent="0.3">
      <c r="A11" s="4" t="s">
        <v>49</v>
      </c>
      <c r="B11" s="4" t="s">
        <v>57</v>
      </c>
      <c r="C11" s="22">
        <v>199</v>
      </c>
      <c r="D11" s="22">
        <v>633</v>
      </c>
      <c r="E11" s="22">
        <v>718</v>
      </c>
      <c r="F11" s="22">
        <v>124</v>
      </c>
      <c r="G11" s="22">
        <v>399</v>
      </c>
      <c r="H11" s="22">
        <v>236</v>
      </c>
    </row>
    <row r="12" spans="1:11" x14ac:dyDescent="0.3">
      <c r="A12" s="4" t="s">
        <v>49</v>
      </c>
      <c r="B12" s="4" t="s">
        <v>50</v>
      </c>
      <c r="C12" s="22">
        <v>703</v>
      </c>
      <c r="D12" s="22">
        <v>336</v>
      </c>
      <c r="E12" s="22">
        <v>132</v>
      </c>
      <c r="F12" s="22">
        <v>848</v>
      </c>
      <c r="G12" s="22">
        <v>817</v>
      </c>
      <c r="H12" s="22">
        <v>326</v>
      </c>
    </row>
    <row r="13" spans="1:11" x14ac:dyDescent="0.3">
      <c r="A13" s="4" t="s">
        <v>49</v>
      </c>
      <c r="B13" s="4" t="s">
        <v>58</v>
      </c>
      <c r="C13" s="22">
        <v>787</v>
      </c>
      <c r="D13" s="22">
        <v>131</v>
      </c>
      <c r="E13" s="22">
        <v>716</v>
      </c>
      <c r="F13" s="22">
        <v>351</v>
      </c>
      <c r="G13" s="22">
        <v>685</v>
      </c>
      <c r="H13" s="22">
        <v>802</v>
      </c>
      <c r="K13" t="s">
        <v>182</v>
      </c>
    </row>
    <row r="14" spans="1:11" x14ac:dyDescent="0.3">
      <c r="A14" s="4" t="s">
        <v>49</v>
      </c>
      <c r="B14" s="4" t="s">
        <v>59</v>
      </c>
      <c r="C14" s="22">
        <v>195</v>
      </c>
      <c r="D14" s="22">
        <v>685</v>
      </c>
      <c r="E14" s="22">
        <v>105</v>
      </c>
      <c r="F14" s="22">
        <v>379</v>
      </c>
      <c r="G14" s="22">
        <v>701</v>
      </c>
      <c r="H14" s="22">
        <v>752</v>
      </c>
    </row>
    <row r="15" spans="1:11" x14ac:dyDescent="0.3">
      <c r="A15" s="4" t="s">
        <v>49</v>
      </c>
      <c r="B15" s="4" t="s">
        <v>60</v>
      </c>
      <c r="C15" s="22">
        <v>505</v>
      </c>
      <c r="D15" s="22">
        <v>436</v>
      </c>
      <c r="E15" s="22">
        <v>888</v>
      </c>
      <c r="F15" s="22">
        <v>673</v>
      </c>
      <c r="G15" s="22">
        <v>419</v>
      </c>
      <c r="H15" s="22">
        <v>516</v>
      </c>
      <c r="K15" t="s">
        <v>183</v>
      </c>
    </row>
    <row r="16" spans="1:11" x14ac:dyDescent="0.3">
      <c r="A16" s="4" t="s">
        <v>49</v>
      </c>
      <c r="B16" s="4" t="s">
        <v>61</v>
      </c>
      <c r="C16" s="22">
        <v>158</v>
      </c>
      <c r="D16" s="22">
        <v>264</v>
      </c>
      <c r="E16" s="22">
        <v>690</v>
      </c>
      <c r="F16" s="22">
        <v>320</v>
      </c>
      <c r="G16" s="22">
        <v>276</v>
      </c>
      <c r="H16" s="22">
        <v>578</v>
      </c>
    </row>
    <row r="17" spans="1:11" x14ac:dyDescent="0.3">
      <c r="A17" s="4" t="s">
        <v>62</v>
      </c>
      <c r="B17" s="4" t="s">
        <v>63</v>
      </c>
      <c r="C17" s="22">
        <v>625</v>
      </c>
      <c r="D17" s="22">
        <v>193</v>
      </c>
      <c r="E17" s="22">
        <v>830</v>
      </c>
      <c r="F17" s="22">
        <v>139</v>
      </c>
      <c r="G17" s="22">
        <v>389</v>
      </c>
      <c r="H17" s="22">
        <v>180</v>
      </c>
      <c r="K17" t="s">
        <v>184</v>
      </c>
    </row>
    <row r="18" spans="1:11" x14ac:dyDescent="0.3">
      <c r="A18" s="4" t="s">
        <v>62</v>
      </c>
      <c r="B18" s="4" t="s">
        <v>64</v>
      </c>
      <c r="C18" s="22">
        <v>165</v>
      </c>
      <c r="D18" s="22">
        <v>177</v>
      </c>
      <c r="E18" s="22">
        <v>365</v>
      </c>
      <c r="F18" s="22">
        <v>129</v>
      </c>
      <c r="G18" s="22">
        <v>492</v>
      </c>
      <c r="H18" s="22">
        <v>515</v>
      </c>
    </row>
    <row r="19" spans="1:11" x14ac:dyDescent="0.3">
      <c r="A19" s="4" t="s">
        <v>62</v>
      </c>
      <c r="B19" s="4" t="s">
        <v>65</v>
      </c>
      <c r="C19" s="22">
        <v>216</v>
      </c>
      <c r="D19" s="22">
        <v>335</v>
      </c>
      <c r="E19" s="22">
        <v>561</v>
      </c>
      <c r="F19" s="22">
        <v>354</v>
      </c>
      <c r="G19" s="22">
        <v>403</v>
      </c>
      <c r="H19" s="22">
        <v>273</v>
      </c>
    </row>
    <row r="20" spans="1:11" x14ac:dyDescent="0.3">
      <c r="A20" s="4" t="s">
        <v>62</v>
      </c>
      <c r="B20" s="4" t="s">
        <v>66</v>
      </c>
      <c r="C20" s="22">
        <v>587</v>
      </c>
      <c r="D20" s="22">
        <v>121</v>
      </c>
      <c r="E20" s="22">
        <v>538</v>
      </c>
      <c r="F20" s="22">
        <v>632</v>
      </c>
      <c r="G20" s="22">
        <v>230</v>
      </c>
      <c r="H20" s="22">
        <v>350</v>
      </c>
    </row>
    <row r="21" spans="1:11" x14ac:dyDescent="0.3">
      <c r="A21" s="4" t="s">
        <v>62</v>
      </c>
      <c r="B21" s="4" t="s">
        <v>67</v>
      </c>
      <c r="C21" s="22">
        <v>199</v>
      </c>
      <c r="D21" s="22">
        <v>350</v>
      </c>
      <c r="E21" s="22">
        <v>351</v>
      </c>
      <c r="F21" s="22">
        <v>152</v>
      </c>
      <c r="G21" s="22">
        <v>574</v>
      </c>
      <c r="H21" s="22">
        <v>168</v>
      </c>
    </row>
    <row r="22" spans="1:11" x14ac:dyDescent="0.3">
      <c r="A22" s="4" t="s">
        <v>62</v>
      </c>
      <c r="B22" s="4" t="s">
        <v>68</v>
      </c>
      <c r="C22" s="22">
        <v>156</v>
      </c>
      <c r="D22" s="22">
        <v>784</v>
      </c>
      <c r="E22" s="22">
        <v>584</v>
      </c>
      <c r="F22" s="22">
        <v>197</v>
      </c>
      <c r="G22" s="22">
        <v>278</v>
      </c>
      <c r="H22" s="22">
        <v>498</v>
      </c>
    </row>
    <row r="32" spans="1:11" x14ac:dyDescent="0.3">
      <c r="A32" s="24" t="s">
        <v>73</v>
      </c>
    </row>
    <row r="33" spans="1:1" x14ac:dyDescent="0.3">
      <c r="A33" s="4" t="s">
        <v>49</v>
      </c>
    </row>
    <row r="34" spans="1:1" x14ac:dyDescent="0.3">
      <c r="A34" s="4" t="s">
        <v>62</v>
      </c>
    </row>
  </sheetData>
  <conditionalFormatting sqref="A10:H22">
    <cfRule type="expression" dxfId="28" priority="1">
      <formula>AND($A10=$A$7,$B10=$B$7,A$10=$C$7)</formula>
    </cfRule>
    <cfRule type="expression" dxfId="27" priority="2">
      <formula>AND($A10=$A$7,$B10=$B$7)</formula>
    </cfRule>
    <cfRule type="expression" dxfId="26" priority="3">
      <formula>A$10=$C$7</formula>
    </cfRule>
  </conditionalFormatting>
  <dataValidations count="3">
    <dataValidation type="list" allowBlank="1" showInputMessage="1" showErrorMessage="1" sqref="A7" xr:uid="{00000000-0002-0000-2900-000000000000}">
      <formula1>$A$33:$A$34</formula1>
    </dataValidation>
    <dataValidation type="list" allowBlank="1" showInputMessage="1" showErrorMessage="1" sqref="B7" xr:uid="{00000000-0002-0000-2900-000001000000}">
      <formula1>B$11:B$22</formula1>
    </dataValidation>
    <dataValidation type="list" allowBlank="1" showInputMessage="1" showErrorMessage="1" sqref="C7" xr:uid="{00000000-0002-0000-2900-000002000000}">
      <formula1>$C$10:$H$10</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00FF"/>
  </sheetPr>
  <dimension ref="A1:I10"/>
  <sheetViews>
    <sheetView zoomScale="130" zoomScaleNormal="130" workbookViewId="0">
      <selection activeCell="I3" sqref="I3"/>
    </sheetView>
  </sheetViews>
  <sheetFormatPr defaultRowHeight="14.4" x14ac:dyDescent="0.3"/>
  <sheetData>
    <row r="1" spans="1:9" x14ac:dyDescent="0.3">
      <c r="A1" s="3" t="s">
        <v>135</v>
      </c>
      <c r="C1" s="3" t="s">
        <v>135</v>
      </c>
    </row>
    <row r="2" spans="1:9" x14ac:dyDescent="0.3">
      <c r="A2" s="4">
        <v>12</v>
      </c>
      <c r="C2" s="4">
        <v>12</v>
      </c>
      <c r="E2" t="b">
        <f>COUNTIF(C$2:C2,C2)&gt;1</f>
        <v>0</v>
      </c>
      <c r="G2" t="b">
        <f>COUNTIF($C$2:$C$10,C2)&gt;1</f>
        <v>1</v>
      </c>
      <c r="I2" t="b">
        <f>COUNTIF(C$2:C2,C2)&gt;1</f>
        <v>0</v>
      </c>
    </row>
    <row r="3" spans="1:9" x14ac:dyDescent="0.3">
      <c r="A3" s="4">
        <v>23</v>
      </c>
      <c r="C3" s="4">
        <v>23</v>
      </c>
      <c r="E3" t="b">
        <f>COUNTIF(C$2:C3,C3)&gt;1</f>
        <v>0</v>
      </c>
      <c r="G3" t="b">
        <f t="shared" ref="G3:G10" si="0">COUNTIF($C$2:$C$10,C3)&gt;1</f>
        <v>0</v>
      </c>
      <c r="I3" t="b">
        <f>COUNTIF(C$2:C3,C3)&gt;1</f>
        <v>0</v>
      </c>
    </row>
    <row r="4" spans="1:9" x14ac:dyDescent="0.3">
      <c r="A4" s="4">
        <v>12</v>
      </c>
      <c r="C4" s="4">
        <v>12</v>
      </c>
      <c r="E4" t="b">
        <f>COUNTIF(C$2:C4,C4)&gt;1</f>
        <v>1</v>
      </c>
      <c r="G4" t="b">
        <f t="shared" si="0"/>
        <v>1</v>
      </c>
      <c r="I4" t="b">
        <f>COUNTIF(C$2:C4,C4)&gt;1</f>
        <v>1</v>
      </c>
    </row>
    <row r="5" spans="1:9" x14ac:dyDescent="0.3">
      <c r="A5" s="4">
        <v>45</v>
      </c>
      <c r="C5" s="4">
        <v>45</v>
      </c>
      <c r="E5" t="b">
        <f>COUNTIF(C$2:C5,C5)&gt;1</f>
        <v>0</v>
      </c>
      <c r="G5" t="b">
        <f t="shared" si="0"/>
        <v>0</v>
      </c>
      <c r="I5" t="b">
        <f>COUNTIF(C$2:C5,C5)&gt;1</f>
        <v>0</v>
      </c>
    </row>
    <row r="6" spans="1:9" x14ac:dyDescent="0.3">
      <c r="A6" s="4">
        <v>67</v>
      </c>
      <c r="C6" s="4">
        <v>67</v>
      </c>
      <c r="E6" t="b">
        <f>COUNTIF(C$2:C6,C6)&gt;1</f>
        <v>0</v>
      </c>
      <c r="G6" t="b">
        <f t="shared" si="0"/>
        <v>0</v>
      </c>
      <c r="I6" t="b">
        <f>COUNTIF(C$2:C6,C6)&gt;1</f>
        <v>0</v>
      </c>
    </row>
    <row r="7" spans="1:9" x14ac:dyDescent="0.3">
      <c r="A7" s="4">
        <v>12</v>
      </c>
      <c r="C7" s="4">
        <v>12</v>
      </c>
      <c r="E7" t="b">
        <f>COUNTIF(C$2:C7,C7)&gt;1</f>
        <v>1</v>
      </c>
      <c r="G7" t="b">
        <f t="shared" si="0"/>
        <v>1</v>
      </c>
      <c r="I7" t="b">
        <f>COUNTIF(C$2:C7,C7)&gt;1</f>
        <v>1</v>
      </c>
    </row>
    <row r="8" spans="1:9" x14ac:dyDescent="0.3">
      <c r="A8" s="4">
        <v>76</v>
      </c>
      <c r="C8" s="4">
        <v>76</v>
      </c>
      <c r="E8" t="b">
        <f>COUNTIF(C$2:C8,C8)&gt;1</f>
        <v>0</v>
      </c>
      <c r="G8" t="b">
        <f t="shared" si="0"/>
        <v>1</v>
      </c>
      <c r="I8" t="b">
        <f>COUNTIF(C$2:C8,C8)&gt;1</f>
        <v>0</v>
      </c>
    </row>
    <row r="9" spans="1:9" x14ac:dyDescent="0.3">
      <c r="A9" s="4">
        <v>76</v>
      </c>
      <c r="C9" s="4">
        <v>76</v>
      </c>
      <c r="E9" t="b">
        <f>COUNTIF(C$2:C9,C9)&gt;1</f>
        <v>1</v>
      </c>
      <c r="G9" t="b">
        <f t="shared" si="0"/>
        <v>1</v>
      </c>
      <c r="I9" t="b">
        <f>COUNTIF(C$2:C9,C9)&gt;1</f>
        <v>1</v>
      </c>
    </row>
    <row r="10" spans="1:9" x14ac:dyDescent="0.3">
      <c r="A10" s="4">
        <v>89</v>
      </c>
      <c r="C10" s="4">
        <v>89</v>
      </c>
      <c r="E10" t="b">
        <f>COUNTIF(C$2:C10,C10)&gt;1</f>
        <v>0</v>
      </c>
      <c r="G10" t="b">
        <f t="shared" si="0"/>
        <v>0</v>
      </c>
      <c r="I10" t="b">
        <f>COUNTIF(C$2:C10,C10)&gt;1</f>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0000"/>
  </sheetPr>
  <dimension ref="A1:E12"/>
  <sheetViews>
    <sheetView zoomScale="175" zoomScaleNormal="175" workbookViewId="0">
      <selection activeCell="E2" sqref="E2"/>
    </sheetView>
  </sheetViews>
  <sheetFormatPr defaultRowHeight="14.4" x14ac:dyDescent="0.3"/>
  <sheetData>
    <row r="1" spans="1:5" x14ac:dyDescent="0.3">
      <c r="A1" s="3" t="s">
        <v>135</v>
      </c>
      <c r="C1" s="3" t="s">
        <v>135</v>
      </c>
    </row>
    <row r="2" spans="1:5" x14ac:dyDescent="0.3">
      <c r="A2" s="4">
        <v>12</v>
      </c>
      <c r="C2" s="4">
        <v>12</v>
      </c>
      <c r="E2" s="4" t="b">
        <f>COUNTIF(C$2:C2,C2)&gt;1</f>
        <v>0</v>
      </c>
    </row>
    <row r="3" spans="1:5" x14ac:dyDescent="0.3">
      <c r="A3" s="4">
        <v>23</v>
      </c>
      <c r="C3" s="4">
        <v>23</v>
      </c>
      <c r="E3" s="4" t="b">
        <f>COUNTIF(C$2:C3,C3)&gt;1</f>
        <v>0</v>
      </c>
    </row>
    <row r="4" spans="1:5" x14ac:dyDescent="0.3">
      <c r="A4" s="4">
        <v>12</v>
      </c>
      <c r="C4" s="4">
        <v>12</v>
      </c>
      <c r="E4" s="4" t="b">
        <f>COUNTIF(C$2:C4,C4)&gt;1</f>
        <v>1</v>
      </c>
    </row>
    <row r="5" spans="1:5" x14ac:dyDescent="0.3">
      <c r="A5" s="4">
        <v>45</v>
      </c>
      <c r="C5" s="4">
        <v>45</v>
      </c>
      <c r="E5" s="4" t="b">
        <f>COUNTIF(C$2:C5,C5)&gt;1</f>
        <v>0</v>
      </c>
    </row>
    <row r="6" spans="1:5" x14ac:dyDescent="0.3">
      <c r="A6" s="4">
        <v>67</v>
      </c>
      <c r="C6" s="4">
        <v>67</v>
      </c>
      <c r="E6" s="4" t="b">
        <f>COUNTIF(C$2:C6,C6)&gt;1</f>
        <v>0</v>
      </c>
    </row>
    <row r="7" spans="1:5" x14ac:dyDescent="0.3">
      <c r="A7" s="4">
        <v>45</v>
      </c>
      <c r="C7" s="4">
        <v>45</v>
      </c>
      <c r="E7" s="4" t="b">
        <f>COUNTIF(C$2:C7,C7)&gt;1</f>
        <v>1</v>
      </c>
    </row>
    <row r="8" spans="1:5" x14ac:dyDescent="0.3">
      <c r="A8" s="4">
        <v>76</v>
      </c>
      <c r="C8" s="4">
        <v>76</v>
      </c>
      <c r="E8" s="4" t="b">
        <f>COUNTIF(C$2:C8,C8)&gt;1</f>
        <v>0</v>
      </c>
    </row>
    <row r="9" spans="1:5" x14ac:dyDescent="0.3">
      <c r="A9" s="4">
        <v>76</v>
      </c>
      <c r="C9" s="4">
        <v>76</v>
      </c>
      <c r="E9" s="4" t="b">
        <f>COUNTIF(C$2:C9,C9)&gt;1</f>
        <v>1</v>
      </c>
    </row>
    <row r="10" spans="1:5" x14ac:dyDescent="0.3">
      <c r="A10" s="4">
        <v>89</v>
      </c>
      <c r="C10" s="4">
        <v>89</v>
      </c>
      <c r="E10" s="4" t="b">
        <f>COUNTIF(C$2:C10,C10)&gt;1</f>
        <v>0</v>
      </c>
    </row>
    <row r="12" spans="1:5" x14ac:dyDescent="0.3">
      <c r="A12" t="s">
        <v>136</v>
      </c>
      <c r="C12" t="s">
        <v>137</v>
      </c>
    </row>
  </sheetData>
  <conditionalFormatting sqref="A2:A10">
    <cfRule type="duplicateValues" dxfId="25" priority="3"/>
  </conditionalFormatting>
  <conditionalFormatting sqref="E2:E10">
    <cfRule type="cellIs" dxfId="24" priority="2" operator="equal">
      <formula>TRUE</formula>
    </cfRule>
  </conditionalFormatting>
  <conditionalFormatting sqref="C2:C10">
    <cfRule type="expression" dxfId="23" priority="1">
      <formula>COUNTIF(C$2:C2,C2)&gt;1</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00FF"/>
  </sheetPr>
  <dimension ref="A1:D8"/>
  <sheetViews>
    <sheetView tabSelected="1" zoomScale="235" zoomScaleNormal="235" workbookViewId="0">
      <selection activeCell="E4" sqref="E4"/>
    </sheetView>
  </sheetViews>
  <sheetFormatPr defaultRowHeight="14.4" x14ac:dyDescent="0.3"/>
  <cols>
    <col min="1" max="1" width="14.6640625" bestFit="1" customWidth="1"/>
    <col min="2" max="2" width="9.88671875" customWidth="1"/>
    <col min="4" max="4" width="10.33203125" customWidth="1"/>
  </cols>
  <sheetData>
    <row r="1" spans="1:4" x14ac:dyDescent="0.3">
      <c r="A1" s="3" t="s">
        <v>164</v>
      </c>
      <c r="B1" s="3" t="s">
        <v>165</v>
      </c>
      <c r="C1" s="3" t="s">
        <v>177</v>
      </c>
      <c r="D1" s="3" t="s">
        <v>167</v>
      </c>
    </row>
    <row r="2" spans="1:4" x14ac:dyDescent="0.3">
      <c r="A2" s="4" t="s">
        <v>168</v>
      </c>
      <c r="B2" s="4">
        <f ca="1">RANDBETWEEN(C2*0.8,C2*1.4)</f>
        <v>454</v>
      </c>
      <c r="C2" s="4">
        <v>500</v>
      </c>
      <c r="D2" s="4">
        <f ca="1">C2-B2</f>
        <v>46</v>
      </c>
    </row>
    <row r="3" spans="1:4" x14ac:dyDescent="0.3">
      <c r="A3" s="4" t="s">
        <v>169</v>
      </c>
      <c r="B3" s="4">
        <f t="shared" ref="B3:B8" ca="1" si="0">RANDBETWEEN(C3*0.8,C3*1.4)</f>
        <v>317</v>
      </c>
      <c r="C3" s="4">
        <v>250</v>
      </c>
      <c r="D3" s="4">
        <f t="shared" ref="D3:D8" ca="1" si="1">C3-B3</f>
        <v>-67</v>
      </c>
    </row>
    <row r="4" spans="1:4" x14ac:dyDescent="0.3">
      <c r="A4" s="4" t="s">
        <v>170</v>
      </c>
      <c r="B4" s="4">
        <f t="shared" ca="1" si="0"/>
        <v>2406</v>
      </c>
      <c r="C4" s="4">
        <v>2000</v>
      </c>
      <c r="D4" s="4">
        <f t="shared" ca="1" si="1"/>
        <v>-406</v>
      </c>
    </row>
    <row r="5" spans="1:4" x14ac:dyDescent="0.3">
      <c r="A5" s="4" t="s">
        <v>171</v>
      </c>
      <c r="B5" s="4">
        <f t="shared" ca="1" si="0"/>
        <v>892</v>
      </c>
      <c r="C5" s="4">
        <v>700</v>
      </c>
      <c r="D5" s="4">
        <f t="shared" ca="1" si="1"/>
        <v>-192</v>
      </c>
    </row>
    <row r="6" spans="1:4" x14ac:dyDescent="0.3">
      <c r="A6" s="4" t="s">
        <v>172</v>
      </c>
      <c r="B6" s="4">
        <f t="shared" ca="1" si="0"/>
        <v>245</v>
      </c>
      <c r="C6" s="4">
        <v>250</v>
      </c>
      <c r="D6" s="4">
        <f t="shared" ca="1" si="1"/>
        <v>5</v>
      </c>
    </row>
    <row r="7" spans="1:4" x14ac:dyDescent="0.3">
      <c r="A7" s="4" t="s">
        <v>173</v>
      </c>
      <c r="B7" s="4">
        <f t="shared" ca="1" si="0"/>
        <v>153</v>
      </c>
      <c r="C7" s="4">
        <v>150</v>
      </c>
      <c r="D7" s="4">
        <f t="shared" ca="1" si="1"/>
        <v>-3</v>
      </c>
    </row>
    <row r="8" spans="1:4" x14ac:dyDescent="0.3">
      <c r="A8" s="4" t="s">
        <v>174</v>
      </c>
      <c r="B8" s="4">
        <f t="shared" ca="1" si="0"/>
        <v>302</v>
      </c>
      <c r="C8" s="4">
        <v>300</v>
      </c>
      <c r="D8" s="4">
        <f t="shared" ca="1" si="1"/>
        <v>-2</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FF0000"/>
  </sheetPr>
  <dimension ref="A1:D8"/>
  <sheetViews>
    <sheetView zoomScale="190" zoomScaleNormal="190" workbookViewId="0">
      <selection activeCell="A2" sqref="A2:D8"/>
    </sheetView>
  </sheetViews>
  <sheetFormatPr defaultRowHeight="14.4" x14ac:dyDescent="0.3"/>
  <cols>
    <col min="1" max="1" width="14.6640625" bestFit="1" customWidth="1"/>
    <col min="2" max="2" width="9.88671875" customWidth="1"/>
    <col min="4" max="4" width="10.33203125" customWidth="1"/>
  </cols>
  <sheetData>
    <row r="1" spans="1:4" x14ac:dyDescent="0.3">
      <c r="A1" s="3" t="s">
        <v>164</v>
      </c>
      <c r="B1" s="3" t="s">
        <v>165</v>
      </c>
      <c r="C1" s="3" t="s">
        <v>166</v>
      </c>
      <c r="D1" s="3" t="s">
        <v>167</v>
      </c>
    </row>
    <row r="2" spans="1:4" x14ac:dyDescent="0.3">
      <c r="A2" s="4" t="s">
        <v>168</v>
      </c>
      <c r="B2" s="4">
        <f ca="1">RANDBETWEEN(C2*0.8,C2*1.4)</f>
        <v>599</v>
      </c>
      <c r="C2" s="4">
        <v>500</v>
      </c>
      <c r="D2" s="4">
        <f ca="1">C2-B2</f>
        <v>-99</v>
      </c>
    </row>
    <row r="3" spans="1:4" x14ac:dyDescent="0.3">
      <c r="A3" s="4" t="s">
        <v>169</v>
      </c>
      <c r="B3" s="4">
        <f t="shared" ref="B3:B8" ca="1" si="0">RANDBETWEEN(C3*0.8,C3*1.4)</f>
        <v>314</v>
      </c>
      <c r="C3" s="4">
        <v>250</v>
      </c>
      <c r="D3" s="4">
        <f t="shared" ref="D3:D8" ca="1" si="1">C3-B3</f>
        <v>-64</v>
      </c>
    </row>
    <row r="4" spans="1:4" x14ac:dyDescent="0.3">
      <c r="A4" s="4" t="s">
        <v>170</v>
      </c>
      <c r="B4" s="4">
        <v>2000</v>
      </c>
      <c r="C4" s="4">
        <v>2000</v>
      </c>
      <c r="D4" s="4">
        <f t="shared" si="1"/>
        <v>0</v>
      </c>
    </row>
    <row r="5" spans="1:4" x14ac:dyDescent="0.3">
      <c r="A5" s="4" t="s">
        <v>171</v>
      </c>
      <c r="B5" s="4">
        <f t="shared" ca="1" si="0"/>
        <v>876</v>
      </c>
      <c r="C5" s="4">
        <v>700</v>
      </c>
      <c r="D5" s="4">
        <f t="shared" ca="1" si="1"/>
        <v>-176</v>
      </c>
    </row>
    <row r="6" spans="1:4" x14ac:dyDescent="0.3">
      <c r="A6" s="4" t="s">
        <v>172</v>
      </c>
      <c r="B6" s="4">
        <f t="shared" ca="1" si="0"/>
        <v>254</v>
      </c>
      <c r="C6" s="4">
        <v>250</v>
      </c>
      <c r="D6" s="4">
        <f t="shared" ca="1" si="1"/>
        <v>-4</v>
      </c>
    </row>
    <row r="7" spans="1:4" x14ac:dyDescent="0.3">
      <c r="A7" s="4" t="s">
        <v>173</v>
      </c>
      <c r="B7" s="4">
        <f t="shared" ca="1" si="0"/>
        <v>185</v>
      </c>
      <c r="C7" s="4">
        <v>150</v>
      </c>
      <c r="D7" s="4">
        <f t="shared" ca="1" si="1"/>
        <v>-35</v>
      </c>
    </row>
    <row r="8" spans="1:4" x14ac:dyDescent="0.3">
      <c r="A8" s="4" t="s">
        <v>174</v>
      </c>
      <c r="B8" s="4">
        <f t="shared" ca="1" si="0"/>
        <v>404</v>
      </c>
      <c r="C8" s="4">
        <v>300</v>
      </c>
      <c r="D8" s="4">
        <f t="shared" ca="1" si="1"/>
        <v>-104</v>
      </c>
    </row>
  </sheetData>
  <conditionalFormatting sqref="A2:D8">
    <cfRule type="expression" dxfId="21" priority="1">
      <formula>$D2&lt;0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Topics</vt:lpstr>
      <vt:lpstr>CF(1)</vt:lpstr>
      <vt:lpstr>CF(1an)</vt:lpstr>
      <vt:lpstr>CF(2)</vt:lpstr>
      <vt:lpstr>CF(2an)</vt:lpstr>
      <vt:lpstr>CF(3)</vt:lpstr>
      <vt:lpstr>CF(3an)</vt:lpstr>
      <vt:lpstr>CF(4)</vt:lpstr>
      <vt:lpstr>CF(4an)</vt:lpstr>
      <vt:lpstr>CF(5)</vt:lpstr>
      <vt:lpstr>CF(5an)</vt:lpstr>
      <vt:lpstr>CF(6)</vt:lpstr>
      <vt:lpstr>CF(6an)</vt:lpstr>
      <vt:lpstr>CF(7)</vt:lpstr>
      <vt:lpstr>CF(7an)</vt:lpstr>
      <vt:lpstr>CF(8)</vt:lpstr>
      <vt:lpstr>CF(8an)</vt:lpstr>
      <vt:lpstr>CF(9)</vt:lpstr>
      <vt:lpstr>CF(9.1)</vt:lpstr>
      <vt:lpstr>CF(9an)</vt:lpstr>
      <vt:lpstr>CF(10)</vt:lpstr>
      <vt:lpstr>CF(10an)</vt:lpstr>
      <vt:lpstr>CF(11)</vt:lpstr>
      <vt:lpstr>CF(11an)</vt:lpstr>
      <vt:lpstr>CF(12)</vt:lpstr>
      <vt:lpstr>CF(12an)</vt:lpstr>
      <vt:lpstr>CF(13)</vt:lpstr>
      <vt:lpstr>CF(13-an)</vt:lpstr>
      <vt:lpstr>CF(14)</vt:lpstr>
      <vt:lpstr>CF(14an)</vt:lpstr>
      <vt:lpstr>CF(15)</vt:lpstr>
      <vt:lpstr>CF(15an)</vt:lpstr>
      <vt:lpstr>CF(16)</vt:lpstr>
      <vt:lpstr>CF(16an)</vt:lpstr>
      <vt:lpstr>CF(17)</vt:lpstr>
      <vt:lpstr>CF(17an)</vt:lpstr>
      <vt:lpstr>CF(18)</vt:lpstr>
      <vt:lpstr>CF(18an)</vt:lpstr>
      <vt:lpstr>CF(19-21)</vt:lpstr>
      <vt:lpstr>CF(19-21an)</vt:lpstr>
      <vt:lpstr>CF(22-24)</vt:lpstr>
      <vt:lpstr>CF(22-24an)</vt:lpstr>
      <vt:lpstr>CF(28-29)</vt:lpstr>
      <vt:lpstr>CF(28-29an)</vt:lpstr>
      <vt:lpstr>CF(30)</vt:lpstr>
      <vt:lpstr>CF(30an)</vt:lpstr>
    </vt:vector>
  </TitlesOfParts>
  <Company>Highline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Girvin</dc:creator>
  <cp:lastModifiedBy>Faraz Ahmad</cp:lastModifiedBy>
  <dcterms:created xsi:type="dcterms:W3CDTF">2011-05-25T19:33:14Z</dcterms:created>
  <dcterms:modified xsi:type="dcterms:W3CDTF">2023-06-02T16:09:04Z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4daa0abc-66b5-4ec0-b348-474d8b03ac91</vt:lpwstr>
  </property>
</Properties>
</file>