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5CBFA6D3-3D3B-4EBC-8370-7AE0D3D936F4}" xr6:coauthVersionLast="47" xr6:coauthVersionMax="47" xr10:uidLastSave="{00000000-0000-0000-0000-000000000000}"/>
  <bookViews>
    <workbookView xWindow="-120" yWindow="-120" windowWidth="20730" windowHeight="11160" xr2:uid="{1C45B791-240C-4BDD-8DF1-1217944AF495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23" i="1" a="1"/>
  <c r="K23" i="1" s="1"/>
  <c r="K16" i="1"/>
  <c r="K10" i="1"/>
  <c r="K7" i="1"/>
  <c r="K19" i="1" a="1"/>
  <c r="K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<sst xmlns="http://schemas.openxmlformats.org/spreadsheetml/2006/main" count="56" uniqueCount="29">
  <si>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</si>
  <si>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</si>
  <si>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</si>
  <si>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</si>
  <si>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</si>
  <si>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</si>
  <si>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</si>
  <si>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</si>
  <si>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</si>
  <si>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</si>
  <si>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</si>
  <si>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</si>
  <si>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</si>
  <si>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</si>
  <si>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</si>
  <si>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</si>
  <si>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</si>
  <si>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</si>
  <si>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</si>
  <si>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</si>
  <si>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</si>
  <si>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</si>
  <si>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</si>
  <si>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</si>
  <si>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</si>
  <si>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</si>
  <si>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</si>
  <si>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XLOOKUP vs. INDEX+MATCH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</si>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</sst>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d\-mmm\-yy;@"/>
    <numFmt numFmtId="165" formatCode="&quot;$&quot;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5" borderId="4" xfId="0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4" fontId="0" fillId="0" borderId="4" xfId="0" applyNumberFormat="1" applyBorder="1"/>
    <xf numFmtId="0" fontId="0" fillId="5" borderId="3" xfId="0" applyFill="1" applyBorder="1"/>
    <xf numFmtId="164" fontId="0" fillId="5" borderId="3" xfId="0" applyNumberFormat="1" applyFill="1" applyBorder="1"/>
    <xf numFmtId="0" fontId="0" fillId="5" borderId="0" xfId="0" applyFill="1"/>
    <xf numFmtId="0" fontId="0" fillId="0" borderId="1" xfId="0" applyBorder="1"/>
    <xf numFmtId="14" fontId="0" fillId="0" borderId="1" xfId="0" applyNumberFormat="1" applyBorder="1"/>
    <xf numFmtId="166" fontId="0" fillId="5" borderId="0" xfId="1" applyNumberFormat="1" applyFont="1" applyFill="1" applyAlignment="1">
      <alignment horizontal="center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2DFA-5DD8-4E51-87F9-146198109DCB}">
  <dimension ref="A1:N23"/>
  <sheetViews>
    <sheetView showGridLines="0" tabSelected="1" topLeftCell="A2" zoomScaleNormal="100" workbookViewId="0">
      <selection activeCell="K14" sqref="K14"/>
    </sheetView>
  </sheetViews>
  <sheetFormatPr defaultRowHeight="15" x14ac:dyDescent="0.2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  <col min="10" max="11" width="18.140625" customWidth="1"/>
    <col min="14" max="14" width="9.7109375" bestFit="1" customWidth="1"/>
  </cols>
  <sheetData>
    <row r="1" spans="1:11" s="3" customFormat="1" ht="49.5" customHeight="1" x14ac:dyDescent="0.25">
      <c r="A1" s="1"/>
      <c r="B1" s="2" t="s">
        <v>27</v>
      </c>
    </row>
    <row r="5" spans="1:11" x14ac:dyDescent="0.25">
      <c r="C5" s="4" t="s">
        <v>0</v>
      </c>
      <c r="D5" s="4" t="s">
        <v>1</v>
      </c>
      <c r="E5" s="4" t="s">
        <v>2</v>
      </c>
      <c r="F5" s="5" t="s">
        <v>3</v>
      </c>
      <c r="G5" s="5" t="s">
        <v>4</v>
      </c>
      <c r="J5" s="13" t="s">
        <v>28</v>
      </c>
    </row>
    <row r="6" spans="1:11" x14ac:dyDescent="0.25">
      <c r="C6" s="6" t="s">
        <v>5</v>
      </c>
      <c r="D6" s="6" t="s">
        <v>6</v>
      </c>
      <c r="E6" s="6" t="s">
        <v>7</v>
      </c>
      <c r="F6" s="7">
        <v>43744</v>
      </c>
      <c r="G6" s="8">
        <v>75000</v>
      </c>
    </row>
    <row r="7" spans="1:11" x14ac:dyDescent="0.25">
      <c r="C7" s="9" t="s">
        <v>8</v>
      </c>
      <c r="D7" s="9" t="s">
        <v>9</v>
      </c>
      <c r="E7" s="9" t="s">
        <v>10</v>
      </c>
      <c r="F7" s="10">
        <v>43601</v>
      </c>
      <c r="G7" s="11">
        <v>90700</v>
      </c>
      <c r="J7" s="15" t="s">
        <v>18</v>
      </c>
      <c r="K7" s="18">
        <f>_xlfn.XLOOKUP(J7,C6:C21,F6:F21)</f>
        <v>43238</v>
      </c>
    </row>
    <row r="8" spans="1:11" x14ac:dyDescent="0.25">
      <c r="C8" s="9" t="s">
        <v>11</v>
      </c>
      <c r="D8" s="9" t="s">
        <v>9</v>
      </c>
      <c r="E8" s="9" t="s">
        <v>10</v>
      </c>
      <c r="F8" s="10">
        <v>43476</v>
      </c>
      <c r="G8" s="11">
        <v>48950</v>
      </c>
      <c r="J8" s="12"/>
    </row>
    <row r="9" spans="1:11" x14ac:dyDescent="0.25">
      <c r="C9" s="9" t="s">
        <v>12</v>
      </c>
      <c r="D9" s="9" t="s">
        <v>9</v>
      </c>
      <c r="E9" s="9" t="s">
        <v>13</v>
      </c>
      <c r="F9" s="10">
        <v>43351</v>
      </c>
      <c r="G9" s="11">
        <v>74550</v>
      </c>
      <c r="J9" s="12"/>
    </row>
    <row r="10" spans="1:11" x14ac:dyDescent="0.25">
      <c r="C10" s="9" t="s">
        <v>14</v>
      </c>
      <c r="D10" s="9" t="s">
        <v>9</v>
      </c>
      <c r="E10" s="9" t="s">
        <v>15</v>
      </c>
      <c r="F10" s="10">
        <v>43560</v>
      </c>
      <c r="G10" s="11">
        <v>59810</v>
      </c>
      <c r="J10" s="16">
        <v>43110</v>
      </c>
      <c r="K10" s="14" t="str">
        <f>_xlfn.XLOOKUP(J10,F6:F21,C6:C21)</f>
        <v>Dotty Strutley</v>
      </c>
    </row>
    <row r="11" spans="1:11" x14ac:dyDescent="0.25">
      <c r="C11" s="9" t="s">
        <v>16</v>
      </c>
      <c r="D11" s="9" t="s">
        <v>9</v>
      </c>
      <c r="E11" s="9" t="s">
        <v>10</v>
      </c>
      <c r="F11" s="10">
        <v>43424</v>
      </c>
      <c r="G11" s="11">
        <v>107700</v>
      </c>
      <c r="J11" s="12"/>
    </row>
    <row r="12" spans="1:11" x14ac:dyDescent="0.25">
      <c r="C12" s="9" t="s">
        <v>17</v>
      </c>
      <c r="D12" s="9" t="s">
        <v>9</v>
      </c>
      <c r="E12" s="9" t="s">
        <v>10</v>
      </c>
      <c r="F12" s="10">
        <v>43303</v>
      </c>
      <c r="G12" s="11">
        <v>88050</v>
      </c>
      <c r="J12" s="12"/>
    </row>
    <row r="13" spans="1:11" x14ac:dyDescent="0.25">
      <c r="C13" s="9" t="s">
        <v>18</v>
      </c>
      <c r="D13" s="9" t="s">
        <v>9</v>
      </c>
      <c r="E13" s="9" t="s">
        <v>10</v>
      </c>
      <c r="F13" s="10">
        <v>43238</v>
      </c>
      <c r="G13" s="11">
        <v>69120</v>
      </c>
      <c r="J13" s="17">
        <v>88050</v>
      </c>
      <c r="K13" s="14" t="str">
        <f>INDEX(C6:C20,MATCH(J13,G6:G21,0))</f>
        <v>Ches Bonnell</v>
      </c>
    </row>
    <row r="14" spans="1:11" x14ac:dyDescent="0.25">
      <c r="C14" s="9" t="s">
        <v>19</v>
      </c>
      <c r="D14" s="9" t="s">
        <v>6</v>
      </c>
      <c r="E14" s="9" t="s">
        <v>10</v>
      </c>
      <c r="F14" s="10">
        <v>43628</v>
      </c>
      <c r="G14" s="11">
        <v>58100</v>
      </c>
    </row>
    <row r="15" spans="1:11" x14ac:dyDescent="0.25">
      <c r="C15" s="9" t="s">
        <v>20</v>
      </c>
      <c r="D15" s="9" t="s">
        <v>6</v>
      </c>
      <c r="E15" s="9" t="s">
        <v>15</v>
      </c>
      <c r="F15" s="10">
        <v>43355</v>
      </c>
      <c r="G15" s="11">
        <v>67910</v>
      </c>
    </row>
    <row r="16" spans="1:11" x14ac:dyDescent="0.25">
      <c r="C16" s="9" t="s">
        <v>21</v>
      </c>
      <c r="D16" s="9" t="s">
        <v>9</v>
      </c>
      <c r="E16" s="9" t="s">
        <v>15</v>
      </c>
      <c r="F16" s="10">
        <v>43007</v>
      </c>
      <c r="G16" s="11">
        <v>48170</v>
      </c>
      <c r="J16" s="16">
        <v>43475</v>
      </c>
      <c r="K16" s="14" t="str">
        <f>_xlfn.XLOOKUP(J16,F6:F21,C6:C21,"No Such Person")</f>
        <v>No Such Person</v>
      </c>
    </row>
    <row r="17" spans="3:14" x14ac:dyDescent="0.25">
      <c r="C17" s="19" t="s">
        <v>22</v>
      </c>
      <c r="D17" s="19" t="s">
        <v>6</v>
      </c>
      <c r="E17" s="19" t="s">
        <v>10</v>
      </c>
      <c r="F17" s="20">
        <v>43110</v>
      </c>
      <c r="G17" s="11">
        <v>41980</v>
      </c>
    </row>
    <row r="18" spans="3:14" x14ac:dyDescent="0.25">
      <c r="C18" s="9" t="s">
        <v>23</v>
      </c>
      <c r="D18" s="9" t="s">
        <v>6</v>
      </c>
      <c r="E18" s="9" t="s">
        <v>15</v>
      </c>
      <c r="F18" s="10">
        <v>43282</v>
      </c>
      <c r="G18" s="11">
        <v>65920</v>
      </c>
    </row>
    <row r="19" spans="3:14" x14ac:dyDescent="0.25">
      <c r="C19" s="9" t="s">
        <v>24</v>
      </c>
      <c r="D19" s="9" t="s">
        <v>6</v>
      </c>
      <c r="E19" s="9" t="s">
        <v>13</v>
      </c>
      <c r="F19" s="10">
        <v>43342</v>
      </c>
      <c r="G19" s="11">
        <v>109160</v>
      </c>
      <c r="J19" s="21">
        <v>65920</v>
      </c>
      <c r="K19" s="22" t="str" cm="1">
        <f t="array" ref="K19:N19">_xlfn.XLOOKUP(J19,G6:G21,C6:F21,"No such person")</f>
        <v>Marney O'Breen</v>
      </c>
      <c r="L19" s="22" t="str">
        <v>Female</v>
      </c>
      <c r="M19" s="22" t="str">
        <v>Finance</v>
      </c>
      <c r="N19" s="23">
        <v>43282</v>
      </c>
    </row>
    <row r="20" spans="3:14" x14ac:dyDescent="0.25">
      <c r="C20" s="9" t="s">
        <v>25</v>
      </c>
      <c r="D20" s="9" t="s">
        <v>6</v>
      </c>
      <c r="E20" s="9" t="s">
        <v>15</v>
      </c>
      <c r="F20" s="10">
        <v>43151</v>
      </c>
      <c r="G20" s="11">
        <v>75970</v>
      </c>
    </row>
    <row r="21" spans="3:14" x14ac:dyDescent="0.25">
      <c r="C21" s="9" t="s">
        <v>26</v>
      </c>
      <c r="D21" s="9" t="s">
        <v>6</v>
      </c>
      <c r="E21" s="9" t="s">
        <v>15</v>
      </c>
      <c r="F21" s="10">
        <v>43618</v>
      </c>
      <c r="G21" s="11">
        <v>58940</v>
      </c>
    </row>
    <row r="23" spans="3:14" x14ac:dyDescent="0.25">
      <c r="J23" s="24">
        <v>88050</v>
      </c>
      <c r="K23" t="str" cm="1">
        <f t="array" ref="K23:N23">_xlfn.XLOOKUP(J23,G6:G21,C6:F21,"Not Found")</f>
        <v>Ches Bonnell</v>
      </c>
      <c r="L23" t="str">
        <v>Male</v>
      </c>
      <c r="M23" t="str">
        <v>Website</v>
      </c>
      <c r="N23" s="25">
        <v>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2021-03-10T00:46:56Z</dcterms:created>
  <dcterms:modified xsi:type="dcterms:W3CDTF">2023-11-18T01:43:03Z</dcterms:modified>
</cp:coreProperties>
</file>