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20" i="1" l="1"/>
  <c r="Z19" i="1"/>
  <c r="Z18" i="1"/>
  <c r="Z17" i="1"/>
  <c r="Z16" i="1"/>
  <c r="Z15" i="1"/>
  <c r="Z14" i="1"/>
  <c r="Z13" i="1"/>
  <c r="Z12" i="1"/>
  <c r="Z11" i="1"/>
  <c r="Z10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A4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Z9" i="1"/>
  <c r="Z8" i="1"/>
  <c r="Z7" i="1"/>
  <c r="Z6" i="1"/>
  <c r="Z5" i="1"/>
  <c r="Z4" i="1"/>
  <c r="Y4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AB3" i="1"/>
  <c r="AA3" i="1"/>
  <c r="Z3" i="1"/>
  <c r="Y3" i="1"/>
  <c r="E3" i="1"/>
  <c r="F3" i="1" s="1"/>
  <c r="G3" i="1" s="1"/>
  <c r="H3" i="1" s="1"/>
  <c r="I4" i="1"/>
  <c r="S4" i="1" s="1"/>
  <c r="X4" i="1" s="1"/>
  <c r="V19" i="1"/>
  <c r="V15" i="1"/>
  <c r="V11" i="1"/>
  <c r="V7" i="1"/>
  <c r="U4" i="1"/>
  <c r="T3" i="1"/>
  <c r="U3" i="1" s="1"/>
  <c r="V3" i="1" s="1"/>
  <c r="W3" i="1" s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4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O3" i="1"/>
  <c r="P3" i="1" s="1"/>
  <c r="Q3" i="1" s="1"/>
  <c r="R3" i="1" s="1"/>
  <c r="M4" i="1"/>
  <c r="W4" i="1" s="1"/>
  <c r="M20" i="1"/>
  <c r="W20" i="1" s="1"/>
  <c r="M19" i="1"/>
  <c r="W19" i="1" s="1"/>
  <c r="M18" i="1"/>
  <c r="W18" i="1" s="1"/>
  <c r="M17" i="1"/>
  <c r="W17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10" i="1"/>
  <c r="W10" i="1" s="1"/>
  <c r="M9" i="1"/>
  <c r="W9" i="1" s="1"/>
  <c r="M8" i="1"/>
  <c r="W8" i="1" s="1"/>
  <c r="M7" i="1"/>
  <c r="W7" i="1" s="1"/>
  <c r="M6" i="1"/>
  <c r="W6" i="1" s="1"/>
  <c r="M5" i="1"/>
  <c r="W5" i="1" s="1"/>
  <c r="L20" i="1"/>
  <c r="V20" i="1" s="1"/>
  <c r="L19" i="1"/>
  <c r="L18" i="1"/>
  <c r="V18" i="1" s="1"/>
  <c r="L17" i="1"/>
  <c r="V17" i="1" s="1"/>
  <c r="L16" i="1"/>
  <c r="V16" i="1" s="1"/>
  <c r="L15" i="1"/>
  <c r="L14" i="1"/>
  <c r="V14" i="1" s="1"/>
  <c r="L13" i="1"/>
  <c r="V13" i="1" s="1"/>
  <c r="L12" i="1"/>
  <c r="V12" i="1" s="1"/>
  <c r="L11" i="1"/>
  <c r="L10" i="1"/>
  <c r="V10" i="1" s="1"/>
  <c r="L9" i="1"/>
  <c r="V9" i="1" s="1"/>
  <c r="L8" i="1"/>
  <c r="V8" i="1" s="1"/>
  <c r="L7" i="1"/>
  <c r="L6" i="1"/>
  <c r="V6" i="1" s="1"/>
  <c r="L5" i="1"/>
  <c r="V5" i="1" s="1"/>
  <c r="L4" i="1"/>
  <c r="V4" i="1" s="1"/>
  <c r="K4" i="1"/>
  <c r="K20" i="1"/>
  <c r="U20" i="1" s="1"/>
  <c r="K19" i="1"/>
  <c r="U19" i="1" s="1"/>
  <c r="K18" i="1"/>
  <c r="U18" i="1" s="1"/>
  <c r="K17" i="1"/>
  <c r="U17" i="1" s="1"/>
  <c r="K16" i="1"/>
  <c r="U16" i="1" s="1"/>
  <c r="K15" i="1"/>
  <c r="U15" i="1" s="1"/>
  <c r="K14" i="1"/>
  <c r="U14" i="1" s="1"/>
  <c r="K13" i="1"/>
  <c r="U13" i="1" s="1"/>
  <c r="K12" i="1"/>
  <c r="U12" i="1" s="1"/>
  <c r="K11" i="1"/>
  <c r="U11" i="1" s="1"/>
  <c r="K10" i="1"/>
  <c r="U10" i="1" s="1"/>
  <c r="K9" i="1"/>
  <c r="U9" i="1" s="1"/>
  <c r="K8" i="1"/>
  <c r="U8" i="1" s="1"/>
  <c r="K7" i="1"/>
  <c r="U7" i="1" s="1"/>
  <c r="K6" i="1"/>
  <c r="U6" i="1" s="1"/>
  <c r="K5" i="1"/>
  <c r="U5" i="1" s="1"/>
  <c r="J4" i="1"/>
  <c r="T4" i="1" s="1"/>
  <c r="J20" i="1"/>
  <c r="T20" i="1" s="1"/>
  <c r="J19" i="1"/>
  <c r="T19" i="1" s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T12" i="1" s="1"/>
  <c r="J11" i="1"/>
  <c r="T11" i="1" s="1"/>
  <c r="J10" i="1"/>
  <c r="T10" i="1" s="1"/>
  <c r="J9" i="1"/>
  <c r="T9" i="1" s="1"/>
  <c r="J8" i="1"/>
  <c r="T8" i="1" s="1"/>
  <c r="J7" i="1"/>
  <c r="T7" i="1" s="1"/>
  <c r="J6" i="1"/>
  <c r="T6" i="1" s="1"/>
  <c r="J5" i="1"/>
  <c r="T5" i="1" s="1"/>
  <c r="K3" i="1"/>
  <c r="L3" i="1" s="1"/>
  <c r="M3" i="1" s="1"/>
  <c r="J3" i="1"/>
  <c r="X8" i="1" l="1"/>
  <c r="X7" i="1"/>
  <c r="X5" i="1"/>
  <c r="N23" i="1"/>
  <c r="N24" i="1"/>
  <c r="N25" i="1"/>
  <c r="N22" i="1"/>
  <c r="D24" i="1"/>
  <c r="C24" i="1"/>
  <c r="C23" i="1"/>
  <c r="C22" i="1"/>
  <c r="I5" i="1"/>
  <c r="S5" i="1" s="1"/>
  <c r="S23" i="1" s="1"/>
  <c r="I6" i="1"/>
  <c r="S6" i="1" s="1"/>
  <c r="X6" i="1" s="1"/>
  <c r="I7" i="1"/>
  <c r="S7" i="1" s="1"/>
  <c r="I8" i="1"/>
  <c r="S8" i="1" s="1"/>
  <c r="I9" i="1"/>
  <c r="S9" i="1" s="1"/>
  <c r="X9" i="1" s="1"/>
  <c r="I10" i="1"/>
  <c r="S10" i="1" s="1"/>
  <c r="X10" i="1" s="1"/>
  <c r="I11" i="1"/>
  <c r="S11" i="1" s="1"/>
  <c r="X11" i="1" s="1"/>
  <c r="I12" i="1"/>
  <c r="S12" i="1" s="1"/>
  <c r="X12" i="1" s="1"/>
  <c r="I13" i="1"/>
  <c r="S13" i="1" s="1"/>
  <c r="X13" i="1" s="1"/>
  <c r="I14" i="1"/>
  <c r="S14" i="1" s="1"/>
  <c r="X14" i="1" s="1"/>
  <c r="I15" i="1"/>
  <c r="S15" i="1" s="1"/>
  <c r="X15" i="1" s="1"/>
  <c r="I16" i="1"/>
  <c r="S16" i="1" s="1"/>
  <c r="X16" i="1" s="1"/>
  <c r="I17" i="1"/>
  <c r="S17" i="1" s="1"/>
  <c r="X17" i="1" s="1"/>
  <c r="I18" i="1"/>
  <c r="S18" i="1" s="1"/>
  <c r="X18" i="1" s="1"/>
  <c r="I19" i="1"/>
  <c r="S19" i="1" s="1"/>
  <c r="X19" i="1" s="1"/>
  <c r="I20" i="1"/>
  <c r="S20" i="1" s="1"/>
  <c r="X20" i="1" s="1"/>
  <c r="S22" i="1" l="1"/>
  <c r="R25" i="1"/>
  <c r="R24" i="1"/>
  <c r="R23" i="1"/>
  <c r="R22" i="1"/>
  <c r="S25" i="1" l="1"/>
  <c r="S24" i="1"/>
</calcChain>
</file>

<file path=xl/sharedStrings.xml><?xml version="1.0" encoding="utf-8"?>
<sst xmlns="http://schemas.openxmlformats.org/spreadsheetml/2006/main" count="52" uniqueCount="47">
  <si>
    <t>Employe Payroll</t>
  </si>
  <si>
    <t>Mr.Faraz Gill</t>
  </si>
  <si>
    <t>Hours worked</t>
  </si>
  <si>
    <t>Last Name</t>
  </si>
  <si>
    <t>First Name</t>
  </si>
  <si>
    <t>Hourly Wage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</si>
  <si>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</si>
  <si>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</si>
  <si>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</si>
  <si>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</si>
  <si>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</si>
  <si>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</si>
  <si>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</si>
  <si>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</si>
  <si>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</si>
  <si>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</si>
  <si>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</si>
  <si>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</si>
  <si>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</si>
  <si>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</si>
  <si>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</si>
  <si>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</si>
  <si>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</si>
  <si>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</si>
  <si>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</si>
  <si>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</si>
  <si>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</si>
  <si>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</si>
  <si>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</si>
  <si>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</si>
  <si>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</si>
  <si>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</si>
  <si>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</si>
  <si>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</si>
  <si>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</si>
  <si>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</si>
  <si>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</si>
  <si>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</si>
  <si>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</si>
  <si>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Max</t>
  </si>
  <si>
    <t>Min</t>
  </si>
  <si>
    <t>Average</t>
  </si>
  <si>
    <t>Total</t>
  </si>
  <si>
    <t>overtime hours</t>
  </si>
  <si>
    <t>overtime bonus</t>
  </si>
  <si>
    <t xml:space="preserve">             Pay</t>
  </si>
  <si>
    <t>Gnesis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</si>
</sst>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_ 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8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8" fontId="0" fillId="0" borderId="0" xfId="0" applyNumberForma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8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6" fontId="0" fillId="3" borderId="0" xfId="0" applyNumberFormat="1" applyFill="1"/>
    <xf numFmtId="8" fontId="0" fillId="3" borderId="0" xfId="0" applyNumberFormat="1" applyFill="1"/>
    <xf numFmtId="16" fontId="1" fillId="4" borderId="0" xfId="0" applyNumberFormat="1" applyFont="1" applyFill="1" applyAlignment="1">
      <alignment vertical="center"/>
    </xf>
    <xf numFmtId="0" fontId="1" fillId="4" borderId="0" xfId="0" applyNumberFormat="1" applyFont="1" applyFill="1" applyAlignment="1">
      <alignment vertical="center"/>
    </xf>
    <xf numFmtId="16" fontId="1" fillId="5" borderId="0" xfId="0" applyNumberFormat="1" applyFont="1" applyFill="1" applyAlignment="1">
      <alignment vertical="center"/>
    </xf>
    <xf numFmtId="8" fontId="1" fillId="5" borderId="0" xfId="0" applyNumberFormat="1" applyFont="1" applyFill="1" applyAlignment="1">
      <alignment vertical="center"/>
    </xf>
    <xf numFmtId="0" fontId="1" fillId="6" borderId="0" xfId="0" applyFont="1" applyFill="1" applyAlignment="1">
      <alignment vertical="center"/>
    </xf>
    <xf numFmtId="16" fontId="1" fillId="6" borderId="0" xfId="0" applyNumberFormat="1" applyFont="1" applyFill="1" applyAlignment="1">
      <alignment vertical="center"/>
    </xf>
    <xf numFmtId="8" fontId="1" fillId="6" borderId="0" xfId="0" applyNumberFormat="1" applyFont="1" applyFill="1" applyAlignment="1">
      <alignment vertical="center"/>
    </xf>
    <xf numFmtId="8" fontId="0" fillId="0" borderId="0" xfId="0" applyNumberFormat="1" applyFill="1"/>
    <xf numFmtId="0" fontId="0" fillId="0" borderId="0" xfId="0" applyFill="1"/>
    <xf numFmtId="16" fontId="0" fillId="7" borderId="0" xfId="0" applyNumberFormat="1" applyFill="1"/>
    <xf numFmtId="8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zoomScaleNormal="100" workbookViewId="0">
      <selection activeCell="AA6" sqref="AA6"/>
    </sheetView>
  </sheetViews>
  <sheetFormatPr defaultRowHeight="15"/>
  <cols>
    <col min="4" max="13" width="12.7109375" customWidth="1"/>
    <col min="14" max="14" width="12.85546875" customWidth="1"/>
    <col min="15" max="17" width="11.5703125" customWidth="1"/>
    <col min="18" max="18" width="13.42578125" customWidth="1"/>
    <col min="19" max="23" width="10.140625" customWidth="1"/>
    <col min="24" max="24" width="10.5703125" customWidth="1"/>
    <col min="25" max="25" width="10.42578125" customWidth="1"/>
    <col min="26" max="27" width="10.28515625" customWidth="1"/>
    <col min="28" max="28" width="10.5703125" customWidth="1"/>
  </cols>
  <sheetData>
    <row r="1" spans="1:28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8">
      <c r="A2" s="1"/>
      <c r="B2" s="1"/>
      <c r="C2" s="1"/>
      <c r="D2" s="1" t="s">
        <v>2</v>
      </c>
      <c r="E2" s="1"/>
      <c r="F2" s="1"/>
      <c r="G2" s="1"/>
      <c r="H2" s="1"/>
      <c r="I2" s="1" t="s">
        <v>43</v>
      </c>
      <c r="J2" s="1"/>
      <c r="K2" s="1"/>
      <c r="L2" s="1"/>
      <c r="M2" s="1"/>
      <c r="N2" s="5" t="s">
        <v>45</v>
      </c>
      <c r="O2" s="5"/>
      <c r="P2" s="5"/>
      <c r="Q2" s="5"/>
      <c r="R2" s="5"/>
      <c r="S2" s="1" t="s">
        <v>44</v>
      </c>
      <c r="T2" s="1"/>
      <c r="U2" s="1"/>
      <c r="V2" s="1"/>
      <c r="W2" s="1"/>
      <c r="X2" s="5" t="s">
        <v>42</v>
      </c>
    </row>
    <row r="3" spans="1:28">
      <c r="A3" s="8" t="s">
        <v>3</v>
      </c>
      <c r="B3" s="8" t="s">
        <v>4</v>
      </c>
      <c r="C3" s="17" t="s">
        <v>5</v>
      </c>
      <c r="D3" s="18">
        <v>44562</v>
      </c>
      <c r="E3" s="18">
        <f>D3+7</f>
        <v>44569</v>
      </c>
      <c r="F3" s="18">
        <f>E3+7</f>
        <v>44576</v>
      </c>
      <c r="G3" s="18">
        <f>F3+7</f>
        <v>44583</v>
      </c>
      <c r="H3" s="18">
        <f>G3+7</f>
        <v>44590</v>
      </c>
      <c r="I3" s="13">
        <v>44562</v>
      </c>
      <c r="J3" s="13">
        <f>I3+7</f>
        <v>44569</v>
      </c>
      <c r="K3" s="13">
        <f>J3+7</f>
        <v>44576</v>
      </c>
      <c r="L3" s="13">
        <f>K3+7</f>
        <v>44583</v>
      </c>
      <c r="M3" s="13">
        <f>L3+7</f>
        <v>44590</v>
      </c>
      <c r="N3" s="15">
        <v>44562</v>
      </c>
      <c r="O3" s="15">
        <f>N3+7</f>
        <v>44569</v>
      </c>
      <c r="P3" s="15">
        <f>O3+7</f>
        <v>44576</v>
      </c>
      <c r="Q3" s="15">
        <f>P3+7</f>
        <v>44583</v>
      </c>
      <c r="R3" s="15">
        <f>Q3+7</f>
        <v>44590</v>
      </c>
      <c r="S3" s="11">
        <v>44562</v>
      </c>
      <c r="T3" s="11">
        <f>S3+7</f>
        <v>44569</v>
      </c>
      <c r="U3" s="11">
        <f>T3+7</f>
        <v>44576</v>
      </c>
      <c r="V3" s="11">
        <f>U3+7</f>
        <v>44583</v>
      </c>
      <c r="W3" s="11">
        <f>V3+7</f>
        <v>44590</v>
      </c>
      <c r="X3" s="22">
        <v>44562</v>
      </c>
      <c r="Y3" s="22">
        <f>X3+7</f>
        <v>44569</v>
      </c>
      <c r="Z3" s="22">
        <f>Y3+7</f>
        <v>44576</v>
      </c>
      <c r="AA3" s="22">
        <f>Z3+7</f>
        <v>44583</v>
      </c>
      <c r="AB3" s="22">
        <f>AA3+7</f>
        <v>44590</v>
      </c>
    </row>
    <row r="4" spans="1:28">
      <c r="A4" s="8" t="s">
        <v>6</v>
      </c>
      <c r="B4" s="8" t="s">
        <v>7</v>
      </c>
      <c r="C4" s="19">
        <v>15.9</v>
      </c>
      <c r="D4" s="17">
        <v>41</v>
      </c>
      <c r="E4" s="17">
        <v>40</v>
      </c>
      <c r="F4" s="17">
        <v>29</v>
      </c>
      <c r="G4" s="17">
        <v>33</v>
      </c>
      <c r="H4" s="17">
        <v>45</v>
      </c>
      <c r="I4" s="14">
        <f>IF(D4&gt;40,D4-40,0)</f>
        <v>1</v>
      </c>
      <c r="J4" s="14">
        <f>IF(E4&gt;40,E4-40,0)</f>
        <v>0</v>
      </c>
      <c r="K4" s="14">
        <f>IF(F4&gt;40,F4-40,0)</f>
        <v>0</v>
      </c>
      <c r="L4" s="14">
        <f>IF(G4&gt;40,G4-40,0)</f>
        <v>0</v>
      </c>
      <c r="M4" s="14">
        <f>IF(H4&gt;40,H4-40,0)</f>
        <v>5</v>
      </c>
      <c r="N4" s="16">
        <f>$C4*D4</f>
        <v>651.9</v>
      </c>
      <c r="O4" s="16">
        <f>$C4*E4</f>
        <v>636</v>
      </c>
      <c r="P4" s="16">
        <f>$C4*F4</f>
        <v>461.1</v>
      </c>
      <c r="Q4" s="16">
        <f>$C4*G4</f>
        <v>524.70000000000005</v>
      </c>
      <c r="R4" s="16">
        <f>$C4*H4</f>
        <v>715.5</v>
      </c>
      <c r="S4" s="12">
        <f>0.5*$C4*I4</f>
        <v>7.95</v>
      </c>
      <c r="T4" s="12">
        <f>0.5*$C4*J4</f>
        <v>0</v>
      </c>
      <c r="U4" s="12">
        <f>0.5*$C4*K4</f>
        <v>0</v>
      </c>
      <c r="V4" s="12">
        <f>0.5*$C4*L4</f>
        <v>0</v>
      </c>
      <c r="W4" s="12">
        <f>0.5*$C4*M4</f>
        <v>39.75</v>
      </c>
      <c r="X4" s="23">
        <f>N4+S4</f>
        <v>659.85</v>
      </c>
      <c r="Y4" s="23">
        <f>O4+T4</f>
        <v>636</v>
      </c>
      <c r="Z4" s="23">
        <f>P4+U4</f>
        <v>461.1</v>
      </c>
      <c r="AA4" s="23">
        <f>Q4+V4</f>
        <v>524.70000000000005</v>
      </c>
      <c r="AB4" s="23">
        <f>R4+W4</f>
        <v>755.25</v>
      </c>
    </row>
    <row r="5" spans="1:28">
      <c r="A5" s="8" t="s">
        <v>8</v>
      </c>
      <c r="B5" s="8" t="s">
        <v>9</v>
      </c>
      <c r="C5" s="19">
        <v>10</v>
      </c>
      <c r="D5" s="17">
        <v>42</v>
      </c>
      <c r="E5" s="17">
        <v>42</v>
      </c>
      <c r="F5" s="17">
        <v>22</v>
      </c>
      <c r="G5" s="17">
        <v>44</v>
      </c>
      <c r="H5" s="17">
        <v>46</v>
      </c>
      <c r="I5" s="14">
        <f t="shared" ref="I5:M20" si="0">IF(D5&gt;40,D5-40,0)</f>
        <v>2</v>
      </c>
      <c r="J5" s="14">
        <f t="shared" si="0"/>
        <v>2</v>
      </c>
      <c r="K5" s="14">
        <f t="shared" si="0"/>
        <v>0</v>
      </c>
      <c r="L5" s="14">
        <f t="shared" si="0"/>
        <v>4</v>
      </c>
      <c r="M5" s="14">
        <f t="shared" si="0"/>
        <v>6</v>
      </c>
      <c r="N5" s="16">
        <f t="shared" ref="N5:R20" si="1">C5*D5</f>
        <v>420</v>
      </c>
      <c r="O5" s="16">
        <f t="shared" si="1"/>
        <v>1764</v>
      </c>
      <c r="P5" s="16">
        <f t="shared" si="1"/>
        <v>924</v>
      </c>
      <c r="Q5" s="16">
        <f t="shared" si="1"/>
        <v>968</v>
      </c>
      <c r="R5" s="16">
        <f t="shared" si="1"/>
        <v>2024</v>
      </c>
      <c r="S5" s="12">
        <f>0.5*$C5*I5</f>
        <v>10</v>
      </c>
      <c r="T5" s="12">
        <f>0.5*$C5*J5</f>
        <v>10</v>
      </c>
      <c r="U5" s="12">
        <f>0.5*$C5*K5</f>
        <v>0</v>
      </c>
      <c r="V5" s="12">
        <f>0.5*$C5*L5</f>
        <v>20</v>
      </c>
      <c r="W5" s="12">
        <f>0.5*$C5*M5</f>
        <v>30</v>
      </c>
      <c r="X5" s="23">
        <f t="shared" ref="X4:AB20" si="2">N5+S5</f>
        <v>430</v>
      </c>
      <c r="Y5" s="23">
        <f t="shared" si="2"/>
        <v>1774</v>
      </c>
      <c r="Z5" s="23">
        <f t="shared" si="2"/>
        <v>924</v>
      </c>
      <c r="AA5" s="23">
        <f t="shared" si="2"/>
        <v>988</v>
      </c>
      <c r="AB5" s="23">
        <f t="shared" si="2"/>
        <v>2054</v>
      </c>
    </row>
    <row r="6" spans="1:28">
      <c r="A6" s="8" t="s">
        <v>10</v>
      </c>
      <c r="B6" s="8" t="s">
        <v>11</v>
      </c>
      <c r="C6" s="19">
        <v>22.1</v>
      </c>
      <c r="D6" s="17">
        <v>49</v>
      </c>
      <c r="E6" s="17">
        <v>33</v>
      </c>
      <c r="F6" s="17">
        <v>44</v>
      </c>
      <c r="G6" s="17">
        <v>55</v>
      </c>
      <c r="H6" s="17">
        <v>46</v>
      </c>
      <c r="I6" s="14">
        <f t="shared" si="0"/>
        <v>9</v>
      </c>
      <c r="J6" s="14">
        <f t="shared" si="0"/>
        <v>0</v>
      </c>
      <c r="K6" s="14">
        <f t="shared" si="0"/>
        <v>4</v>
      </c>
      <c r="L6" s="14">
        <f t="shared" si="0"/>
        <v>15</v>
      </c>
      <c r="M6" s="14">
        <f t="shared" si="0"/>
        <v>6</v>
      </c>
      <c r="N6" s="16">
        <f t="shared" si="1"/>
        <v>1082.9000000000001</v>
      </c>
      <c r="O6" s="16">
        <f t="shared" si="1"/>
        <v>1617</v>
      </c>
      <c r="P6" s="16">
        <f t="shared" si="1"/>
        <v>1452</v>
      </c>
      <c r="Q6" s="16">
        <f t="shared" si="1"/>
        <v>2420</v>
      </c>
      <c r="R6" s="16">
        <f t="shared" si="1"/>
        <v>2530</v>
      </c>
      <c r="S6" s="12">
        <f>0.5*$C6*I6</f>
        <v>99.45</v>
      </c>
      <c r="T6" s="12">
        <f>0.5*$C6*J6</f>
        <v>0</v>
      </c>
      <c r="U6" s="12">
        <f>0.5*$C6*K6</f>
        <v>44.2</v>
      </c>
      <c r="V6" s="12">
        <f>0.5*$C6*L6</f>
        <v>165.75</v>
      </c>
      <c r="W6" s="12">
        <f>0.5*$C6*M6</f>
        <v>66.300000000000011</v>
      </c>
      <c r="X6" s="23">
        <f t="shared" si="2"/>
        <v>1182.3500000000001</v>
      </c>
      <c r="Y6" s="23">
        <f t="shared" si="2"/>
        <v>1617</v>
      </c>
      <c r="Z6" s="23">
        <f t="shared" si="2"/>
        <v>1496.2</v>
      </c>
      <c r="AA6" s="23">
        <f t="shared" si="2"/>
        <v>2585.75</v>
      </c>
      <c r="AB6" s="23">
        <f t="shared" si="2"/>
        <v>2596.3000000000002</v>
      </c>
    </row>
    <row r="7" spans="1:28">
      <c r="A7" s="8" t="s">
        <v>12</v>
      </c>
      <c r="B7" s="8" t="s">
        <v>13</v>
      </c>
      <c r="C7" s="19">
        <v>19.100000000000001</v>
      </c>
      <c r="D7" s="17">
        <v>41</v>
      </c>
      <c r="E7" s="17">
        <v>49</v>
      </c>
      <c r="F7" s="17">
        <v>45</v>
      </c>
      <c r="G7" s="17">
        <v>42</v>
      </c>
      <c r="H7" s="17">
        <v>46</v>
      </c>
      <c r="I7" s="14">
        <f t="shared" si="0"/>
        <v>1</v>
      </c>
      <c r="J7" s="14">
        <f t="shared" si="0"/>
        <v>9</v>
      </c>
      <c r="K7" s="14">
        <f t="shared" si="0"/>
        <v>5</v>
      </c>
      <c r="L7" s="14">
        <f t="shared" si="0"/>
        <v>2</v>
      </c>
      <c r="M7" s="14">
        <f t="shared" si="0"/>
        <v>6</v>
      </c>
      <c r="N7" s="16">
        <f t="shared" si="1"/>
        <v>783.1</v>
      </c>
      <c r="O7" s="16">
        <f t="shared" si="1"/>
        <v>2009</v>
      </c>
      <c r="P7" s="16">
        <f t="shared" si="1"/>
        <v>2205</v>
      </c>
      <c r="Q7" s="16">
        <f t="shared" si="1"/>
        <v>1890</v>
      </c>
      <c r="R7" s="16">
        <f t="shared" si="1"/>
        <v>1932</v>
      </c>
      <c r="S7" s="12">
        <f t="shared" ref="S7:W20" si="3">0.5*$C7*I7</f>
        <v>9.5500000000000007</v>
      </c>
      <c r="T7" s="12">
        <f>0.5*$C7*J7</f>
        <v>85.95</v>
      </c>
      <c r="U7" s="12">
        <f>0.5*$C7*K7</f>
        <v>47.75</v>
      </c>
      <c r="V7" s="12">
        <f>0.5*$C7*L7</f>
        <v>19.100000000000001</v>
      </c>
      <c r="W7" s="12">
        <f>0.5*$C7*M7</f>
        <v>57.300000000000004</v>
      </c>
      <c r="X7" s="23">
        <f t="shared" si="2"/>
        <v>792.65</v>
      </c>
      <c r="Y7" s="23">
        <f t="shared" si="2"/>
        <v>2094.9499999999998</v>
      </c>
      <c r="Z7" s="23">
        <f t="shared" si="2"/>
        <v>2252.75</v>
      </c>
      <c r="AA7" s="23">
        <f t="shared" si="2"/>
        <v>1909.1</v>
      </c>
      <c r="AB7" s="23">
        <f t="shared" si="2"/>
        <v>1989.3</v>
      </c>
    </row>
    <row r="8" spans="1:28">
      <c r="A8" s="8" t="s">
        <v>14</v>
      </c>
      <c r="B8" s="8" t="s">
        <v>15</v>
      </c>
      <c r="C8" s="19">
        <v>6.9</v>
      </c>
      <c r="D8" s="17">
        <v>39</v>
      </c>
      <c r="E8" s="17">
        <v>45</v>
      </c>
      <c r="F8" s="17">
        <v>46</v>
      </c>
      <c r="G8" s="17">
        <v>42</v>
      </c>
      <c r="H8" s="17">
        <v>44</v>
      </c>
      <c r="I8" s="14">
        <f t="shared" si="0"/>
        <v>0</v>
      </c>
      <c r="J8" s="14">
        <f t="shared" si="0"/>
        <v>5</v>
      </c>
      <c r="K8" s="14">
        <f t="shared" si="0"/>
        <v>6</v>
      </c>
      <c r="L8" s="14">
        <f t="shared" si="0"/>
        <v>2</v>
      </c>
      <c r="M8" s="14">
        <f t="shared" si="0"/>
        <v>4</v>
      </c>
      <c r="N8" s="16">
        <f t="shared" si="1"/>
        <v>269.10000000000002</v>
      </c>
      <c r="O8" s="16">
        <f t="shared" si="1"/>
        <v>1755</v>
      </c>
      <c r="P8" s="16">
        <f t="shared" si="1"/>
        <v>2070</v>
      </c>
      <c r="Q8" s="16">
        <f t="shared" si="1"/>
        <v>1932</v>
      </c>
      <c r="R8" s="16">
        <f t="shared" si="1"/>
        <v>1848</v>
      </c>
      <c r="S8" s="12">
        <f t="shared" si="3"/>
        <v>0</v>
      </c>
      <c r="T8" s="12">
        <f t="shared" si="3"/>
        <v>17.25</v>
      </c>
      <c r="U8" s="12">
        <f t="shared" si="3"/>
        <v>20.700000000000003</v>
      </c>
      <c r="V8" s="12">
        <f t="shared" si="3"/>
        <v>6.9</v>
      </c>
      <c r="W8" s="12">
        <f t="shared" si="3"/>
        <v>13.8</v>
      </c>
      <c r="X8" s="23">
        <f t="shared" si="2"/>
        <v>269.10000000000002</v>
      </c>
      <c r="Y8" s="23">
        <f t="shared" si="2"/>
        <v>1772.25</v>
      </c>
      <c r="Z8" s="23">
        <f t="shared" si="2"/>
        <v>2090.6999999999998</v>
      </c>
      <c r="AA8" s="23">
        <f t="shared" si="2"/>
        <v>1938.9</v>
      </c>
      <c r="AB8" s="23">
        <f t="shared" si="2"/>
        <v>1861.8</v>
      </c>
    </row>
    <row r="9" spans="1:28">
      <c r="A9" s="8" t="s">
        <v>16</v>
      </c>
      <c r="B9" s="8" t="s">
        <v>17</v>
      </c>
      <c r="C9" s="19">
        <v>14.2</v>
      </c>
      <c r="D9" s="17">
        <v>44</v>
      </c>
      <c r="E9" s="17">
        <v>43</v>
      </c>
      <c r="F9" s="17">
        <v>47</v>
      </c>
      <c r="G9" s="17">
        <v>40</v>
      </c>
      <c r="H9" s="17">
        <v>33</v>
      </c>
      <c r="I9" s="14">
        <f t="shared" si="0"/>
        <v>4</v>
      </c>
      <c r="J9" s="14">
        <f t="shared" si="0"/>
        <v>3</v>
      </c>
      <c r="K9" s="14">
        <f t="shared" si="0"/>
        <v>7</v>
      </c>
      <c r="L9" s="14">
        <f t="shared" si="0"/>
        <v>0</v>
      </c>
      <c r="M9" s="14">
        <f t="shared" si="0"/>
        <v>0</v>
      </c>
      <c r="N9" s="16">
        <f t="shared" si="1"/>
        <v>624.79999999999995</v>
      </c>
      <c r="O9" s="16">
        <f t="shared" si="1"/>
        <v>1892</v>
      </c>
      <c r="P9" s="16">
        <f t="shared" si="1"/>
        <v>2021</v>
      </c>
      <c r="Q9" s="16">
        <f t="shared" si="1"/>
        <v>1880</v>
      </c>
      <c r="R9" s="16">
        <f t="shared" si="1"/>
        <v>1320</v>
      </c>
      <c r="S9" s="12">
        <f t="shared" si="3"/>
        <v>28.4</v>
      </c>
      <c r="T9" s="12">
        <f t="shared" si="3"/>
        <v>21.299999999999997</v>
      </c>
      <c r="U9" s="12">
        <f t="shared" si="3"/>
        <v>49.699999999999996</v>
      </c>
      <c r="V9" s="12">
        <f t="shared" si="3"/>
        <v>0</v>
      </c>
      <c r="W9" s="12">
        <f t="shared" si="3"/>
        <v>0</v>
      </c>
      <c r="X9" s="23">
        <f t="shared" si="2"/>
        <v>653.19999999999993</v>
      </c>
      <c r="Y9" s="23">
        <f t="shared" si="2"/>
        <v>1913.3</v>
      </c>
      <c r="Z9" s="23">
        <f t="shared" si="2"/>
        <v>2070.6999999999998</v>
      </c>
      <c r="AA9" s="23">
        <f t="shared" si="2"/>
        <v>1880</v>
      </c>
      <c r="AB9" s="23">
        <f t="shared" si="2"/>
        <v>1320</v>
      </c>
    </row>
    <row r="10" spans="1:28">
      <c r="A10" s="8" t="s">
        <v>18</v>
      </c>
      <c r="B10" s="8" t="s">
        <v>19</v>
      </c>
      <c r="C10" s="19">
        <v>18</v>
      </c>
      <c r="D10" s="17">
        <v>55</v>
      </c>
      <c r="E10" s="17">
        <v>45</v>
      </c>
      <c r="F10" s="17">
        <v>47</v>
      </c>
      <c r="G10" s="17">
        <v>45</v>
      </c>
      <c r="H10" s="17">
        <v>42</v>
      </c>
      <c r="I10" s="14">
        <f t="shared" si="0"/>
        <v>15</v>
      </c>
      <c r="J10" s="14">
        <f t="shared" si="0"/>
        <v>5</v>
      </c>
      <c r="K10" s="14">
        <f t="shared" si="0"/>
        <v>7</v>
      </c>
      <c r="L10" s="14">
        <f t="shared" si="0"/>
        <v>5</v>
      </c>
      <c r="M10" s="14">
        <f t="shared" si="0"/>
        <v>2</v>
      </c>
      <c r="N10" s="16">
        <f t="shared" si="1"/>
        <v>990</v>
      </c>
      <c r="O10" s="16">
        <f t="shared" si="1"/>
        <v>2475</v>
      </c>
      <c r="P10" s="16">
        <f t="shared" si="1"/>
        <v>2115</v>
      </c>
      <c r="Q10" s="16">
        <f t="shared" si="1"/>
        <v>2115</v>
      </c>
      <c r="R10" s="16">
        <f t="shared" si="1"/>
        <v>1890</v>
      </c>
      <c r="S10" s="12">
        <f t="shared" si="3"/>
        <v>135</v>
      </c>
      <c r="T10" s="12">
        <f t="shared" si="3"/>
        <v>45</v>
      </c>
      <c r="U10" s="12">
        <f t="shared" si="3"/>
        <v>63</v>
      </c>
      <c r="V10" s="12">
        <f t="shared" si="3"/>
        <v>45</v>
      </c>
      <c r="W10" s="12">
        <f t="shared" si="3"/>
        <v>18</v>
      </c>
      <c r="X10" s="23">
        <f t="shared" si="2"/>
        <v>1125</v>
      </c>
      <c r="Y10" s="23">
        <f t="shared" si="2"/>
        <v>2520</v>
      </c>
      <c r="Z10" s="23">
        <f>P10+U10</f>
        <v>2178</v>
      </c>
      <c r="AA10" s="23">
        <f t="shared" si="2"/>
        <v>2160</v>
      </c>
      <c r="AB10" s="23">
        <f t="shared" si="2"/>
        <v>1908</v>
      </c>
    </row>
    <row r="11" spans="1:28">
      <c r="A11" s="8" t="s">
        <v>20</v>
      </c>
      <c r="B11" s="8" t="s">
        <v>21</v>
      </c>
      <c r="C11" s="19">
        <v>17.5</v>
      </c>
      <c r="D11" s="17">
        <v>33</v>
      </c>
      <c r="E11" s="17">
        <v>40</v>
      </c>
      <c r="F11" s="17">
        <v>55</v>
      </c>
      <c r="G11" s="17">
        <v>46</v>
      </c>
      <c r="H11" s="17">
        <v>42</v>
      </c>
      <c r="I11" s="14">
        <f t="shared" si="0"/>
        <v>0</v>
      </c>
      <c r="J11" s="14">
        <f t="shared" si="0"/>
        <v>0</v>
      </c>
      <c r="K11" s="14">
        <f t="shared" si="0"/>
        <v>15</v>
      </c>
      <c r="L11" s="14">
        <f t="shared" si="0"/>
        <v>6</v>
      </c>
      <c r="M11" s="14">
        <f t="shared" si="0"/>
        <v>2</v>
      </c>
      <c r="N11" s="16">
        <f t="shared" si="1"/>
        <v>577.5</v>
      </c>
      <c r="O11" s="16">
        <f t="shared" si="1"/>
        <v>1320</v>
      </c>
      <c r="P11" s="16">
        <f t="shared" si="1"/>
        <v>2200</v>
      </c>
      <c r="Q11" s="16">
        <f t="shared" si="1"/>
        <v>2530</v>
      </c>
      <c r="R11" s="16">
        <f t="shared" si="1"/>
        <v>1932</v>
      </c>
      <c r="S11" s="12">
        <f t="shared" si="3"/>
        <v>0</v>
      </c>
      <c r="T11" s="12">
        <f t="shared" si="3"/>
        <v>0</v>
      </c>
      <c r="U11" s="12">
        <f t="shared" si="3"/>
        <v>131.25</v>
      </c>
      <c r="V11" s="12">
        <f t="shared" si="3"/>
        <v>52.5</v>
      </c>
      <c r="W11" s="12">
        <f t="shared" si="3"/>
        <v>17.5</v>
      </c>
      <c r="X11" s="23">
        <f t="shared" si="2"/>
        <v>577.5</v>
      </c>
      <c r="Y11" s="23">
        <f t="shared" si="2"/>
        <v>1320</v>
      </c>
      <c r="Z11" s="23">
        <f t="shared" si="2"/>
        <v>2331.25</v>
      </c>
      <c r="AA11" s="23">
        <f t="shared" si="2"/>
        <v>2582.5</v>
      </c>
      <c r="AB11" s="23">
        <f t="shared" si="2"/>
        <v>1949.5</v>
      </c>
    </row>
    <row r="12" spans="1:28">
      <c r="A12" s="8" t="s">
        <v>22</v>
      </c>
      <c r="B12" s="8" t="s">
        <v>23</v>
      </c>
      <c r="C12" s="19">
        <v>14.7</v>
      </c>
      <c r="D12" s="17">
        <v>29</v>
      </c>
      <c r="E12" s="17">
        <v>40</v>
      </c>
      <c r="F12" s="17">
        <v>33</v>
      </c>
      <c r="G12" s="17">
        <v>33</v>
      </c>
      <c r="H12" s="17">
        <v>41</v>
      </c>
      <c r="I12" s="14">
        <f t="shared" si="0"/>
        <v>0</v>
      </c>
      <c r="J12" s="14">
        <f t="shared" si="0"/>
        <v>0</v>
      </c>
      <c r="K12" s="14">
        <f t="shared" si="0"/>
        <v>0</v>
      </c>
      <c r="L12" s="14">
        <f t="shared" si="0"/>
        <v>0</v>
      </c>
      <c r="M12" s="14">
        <f t="shared" si="0"/>
        <v>1</v>
      </c>
      <c r="N12" s="16">
        <f t="shared" si="1"/>
        <v>426.29999999999995</v>
      </c>
      <c r="O12" s="16">
        <f t="shared" si="1"/>
        <v>1160</v>
      </c>
      <c r="P12" s="16">
        <f t="shared" si="1"/>
        <v>1320</v>
      </c>
      <c r="Q12" s="16">
        <f t="shared" si="1"/>
        <v>1089</v>
      </c>
      <c r="R12" s="16">
        <f t="shared" si="1"/>
        <v>1353</v>
      </c>
      <c r="S12" s="12">
        <f t="shared" si="3"/>
        <v>0</v>
      </c>
      <c r="T12" s="12">
        <f t="shared" si="3"/>
        <v>0</v>
      </c>
      <c r="U12" s="12">
        <f t="shared" si="3"/>
        <v>0</v>
      </c>
      <c r="V12" s="12">
        <f t="shared" si="3"/>
        <v>0</v>
      </c>
      <c r="W12" s="12">
        <f t="shared" si="3"/>
        <v>7.35</v>
      </c>
      <c r="X12" s="23">
        <f t="shared" si="2"/>
        <v>426.29999999999995</v>
      </c>
      <c r="Y12" s="23">
        <f t="shared" si="2"/>
        <v>1160</v>
      </c>
      <c r="Z12" s="23">
        <f t="shared" si="2"/>
        <v>1320</v>
      </c>
      <c r="AA12" s="23">
        <f t="shared" si="2"/>
        <v>1089</v>
      </c>
      <c r="AB12" s="23">
        <f t="shared" si="2"/>
        <v>1360.35</v>
      </c>
    </row>
    <row r="13" spans="1:28">
      <c r="A13" s="8" t="s">
        <v>24</v>
      </c>
      <c r="B13" s="8" t="s">
        <v>25</v>
      </c>
      <c r="C13" s="19">
        <v>13.9</v>
      </c>
      <c r="D13" s="17">
        <v>40</v>
      </c>
      <c r="E13" s="17">
        <v>39</v>
      </c>
      <c r="F13" s="17">
        <v>41</v>
      </c>
      <c r="G13" s="17">
        <v>29</v>
      </c>
      <c r="H13" s="17">
        <v>40</v>
      </c>
      <c r="I13" s="14">
        <f t="shared" si="0"/>
        <v>0</v>
      </c>
      <c r="J13" s="14">
        <f t="shared" si="0"/>
        <v>0</v>
      </c>
      <c r="K13" s="14">
        <f t="shared" si="0"/>
        <v>1</v>
      </c>
      <c r="L13" s="14">
        <f t="shared" si="0"/>
        <v>0</v>
      </c>
      <c r="M13" s="14">
        <f t="shared" si="0"/>
        <v>0</v>
      </c>
      <c r="N13" s="16">
        <f t="shared" si="1"/>
        <v>556</v>
      </c>
      <c r="O13" s="16">
        <f t="shared" si="1"/>
        <v>1560</v>
      </c>
      <c r="P13" s="16">
        <f t="shared" si="1"/>
        <v>1599</v>
      </c>
      <c r="Q13" s="16">
        <f t="shared" si="1"/>
        <v>1189</v>
      </c>
      <c r="R13" s="16">
        <f t="shared" si="1"/>
        <v>1160</v>
      </c>
      <c r="S13" s="12">
        <f t="shared" si="3"/>
        <v>0</v>
      </c>
      <c r="T13" s="12">
        <f t="shared" si="3"/>
        <v>0</v>
      </c>
      <c r="U13" s="12">
        <f t="shared" si="3"/>
        <v>6.95</v>
      </c>
      <c r="V13" s="12">
        <f t="shared" si="3"/>
        <v>0</v>
      </c>
      <c r="W13" s="12">
        <f t="shared" si="3"/>
        <v>0</v>
      </c>
      <c r="X13" s="23">
        <f t="shared" si="2"/>
        <v>556</v>
      </c>
      <c r="Y13" s="23">
        <f t="shared" si="2"/>
        <v>1560</v>
      </c>
      <c r="Z13" s="23">
        <f t="shared" si="2"/>
        <v>1605.95</v>
      </c>
      <c r="AA13" s="23">
        <f t="shared" si="2"/>
        <v>1189</v>
      </c>
      <c r="AB13" s="23">
        <f t="shared" si="2"/>
        <v>1160</v>
      </c>
    </row>
    <row r="14" spans="1:28">
      <c r="A14" s="8" t="s">
        <v>26</v>
      </c>
      <c r="B14" s="8" t="s">
        <v>27</v>
      </c>
      <c r="C14" s="19">
        <v>11.2</v>
      </c>
      <c r="D14" s="17">
        <v>40</v>
      </c>
      <c r="E14" s="17">
        <v>48</v>
      </c>
      <c r="F14" s="17">
        <v>41</v>
      </c>
      <c r="G14" s="17">
        <v>29</v>
      </c>
      <c r="H14" s="17">
        <v>40</v>
      </c>
      <c r="I14" s="14">
        <f t="shared" si="0"/>
        <v>0</v>
      </c>
      <c r="J14" s="14">
        <f t="shared" si="0"/>
        <v>8</v>
      </c>
      <c r="K14" s="14">
        <f t="shared" si="0"/>
        <v>1</v>
      </c>
      <c r="L14" s="14">
        <f t="shared" si="0"/>
        <v>0</v>
      </c>
      <c r="M14" s="14">
        <f t="shared" si="0"/>
        <v>0</v>
      </c>
      <c r="N14" s="16">
        <f t="shared" si="1"/>
        <v>448</v>
      </c>
      <c r="O14" s="16">
        <f t="shared" si="1"/>
        <v>1920</v>
      </c>
      <c r="P14" s="16">
        <f t="shared" si="1"/>
        <v>1968</v>
      </c>
      <c r="Q14" s="16">
        <f t="shared" si="1"/>
        <v>1189</v>
      </c>
      <c r="R14" s="16">
        <f t="shared" si="1"/>
        <v>1160</v>
      </c>
      <c r="S14" s="12">
        <f t="shared" si="3"/>
        <v>0</v>
      </c>
      <c r="T14" s="12">
        <f t="shared" si="3"/>
        <v>44.8</v>
      </c>
      <c r="U14" s="12">
        <f t="shared" si="3"/>
        <v>5.6</v>
      </c>
      <c r="V14" s="12">
        <f t="shared" si="3"/>
        <v>0</v>
      </c>
      <c r="W14" s="12">
        <f t="shared" si="3"/>
        <v>0</v>
      </c>
      <c r="X14" s="23">
        <f t="shared" si="2"/>
        <v>448</v>
      </c>
      <c r="Y14" s="23">
        <f t="shared" si="2"/>
        <v>1964.8</v>
      </c>
      <c r="Z14" s="23">
        <f t="shared" si="2"/>
        <v>1973.6</v>
      </c>
      <c r="AA14" s="23">
        <f t="shared" si="2"/>
        <v>1189</v>
      </c>
      <c r="AB14" s="23">
        <f t="shared" si="2"/>
        <v>1160</v>
      </c>
    </row>
    <row r="15" spans="1:28">
      <c r="A15" s="8" t="s">
        <v>28</v>
      </c>
      <c r="B15" s="8" t="s">
        <v>29</v>
      </c>
      <c r="C15" s="19">
        <v>10.1</v>
      </c>
      <c r="D15" s="17">
        <v>40</v>
      </c>
      <c r="E15" s="17">
        <v>29</v>
      </c>
      <c r="F15" s="17">
        <v>42</v>
      </c>
      <c r="G15" s="17">
        <v>33</v>
      </c>
      <c r="H15" s="17">
        <v>40</v>
      </c>
      <c r="I15" s="14">
        <f t="shared" si="0"/>
        <v>0</v>
      </c>
      <c r="J15" s="14">
        <f t="shared" si="0"/>
        <v>0</v>
      </c>
      <c r="K15" s="14">
        <f t="shared" si="0"/>
        <v>2</v>
      </c>
      <c r="L15" s="14">
        <f t="shared" si="0"/>
        <v>0</v>
      </c>
      <c r="M15" s="14">
        <f t="shared" si="0"/>
        <v>0</v>
      </c>
      <c r="N15" s="16">
        <f t="shared" si="1"/>
        <v>404</v>
      </c>
      <c r="O15" s="16">
        <f t="shared" si="1"/>
        <v>1160</v>
      </c>
      <c r="P15" s="16">
        <f t="shared" si="1"/>
        <v>1218</v>
      </c>
      <c r="Q15" s="16">
        <f t="shared" si="1"/>
        <v>1386</v>
      </c>
      <c r="R15" s="16">
        <f t="shared" si="1"/>
        <v>1320</v>
      </c>
      <c r="S15" s="12">
        <f t="shared" si="3"/>
        <v>0</v>
      </c>
      <c r="T15" s="12">
        <f t="shared" si="3"/>
        <v>0</v>
      </c>
      <c r="U15" s="12">
        <f t="shared" si="3"/>
        <v>10.1</v>
      </c>
      <c r="V15" s="12">
        <f t="shared" si="3"/>
        <v>0</v>
      </c>
      <c r="W15" s="12">
        <f t="shared" si="3"/>
        <v>0</v>
      </c>
      <c r="X15" s="23">
        <f t="shared" si="2"/>
        <v>404</v>
      </c>
      <c r="Y15" s="23">
        <f t="shared" si="2"/>
        <v>1160</v>
      </c>
      <c r="Z15" s="23">
        <f t="shared" si="2"/>
        <v>1228.0999999999999</v>
      </c>
      <c r="AA15" s="23">
        <f t="shared" si="2"/>
        <v>1386</v>
      </c>
      <c r="AB15" s="23">
        <f t="shared" si="2"/>
        <v>1320</v>
      </c>
    </row>
    <row r="16" spans="1:28">
      <c r="A16" s="8" t="s">
        <v>30</v>
      </c>
      <c r="B16" s="8" t="s">
        <v>31</v>
      </c>
      <c r="C16" s="19">
        <v>9</v>
      </c>
      <c r="D16" s="17">
        <v>42</v>
      </c>
      <c r="E16" s="17">
        <v>33</v>
      </c>
      <c r="F16" s="17">
        <v>40</v>
      </c>
      <c r="G16" s="17">
        <v>40</v>
      </c>
      <c r="H16" s="17">
        <v>40</v>
      </c>
      <c r="I16" s="14">
        <f t="shared" si="0"/>
        <v>2</v>
      </c>
      <c r="J16" s="14">
        <f t="shared" si="0"/>
        <v>0</v>
      </c>
      <c r="K16" s="14">
        <f t="shared" si="0"/>
        <v>0</v>
      </c>
      <c r="L16" s="14">
        <f t="shared" si="0"/>
        <v>0</v>
      </c>
      <c r="M16" s="14">
        <f t="shared" si="0"/>
        <v>0</v>
      </c>
      <c r="N16" s="16">
        <f t="shared" si="1"/>
        <v>378</v>
      </c>
      <c r="O16" s="16">
        <f t="shared" si="1"/>
        <v>1386</v>
      </c>
      <c r="P16" s="16">
        <f t="shared" si="1"/>
        <v>1320</v>
      </c>
      <c r="Q16" s="16">
        <f t="shared" si="1"/>
        <v>1600</v>
      </c>
      <c r="R16" s="16">
        <f t="shared" si="1"/>
        <v>1600</v>
      </c>
      <c r="S16" s="12">
        <f t="shared" si="3"/>
        <v>9</v>
      </c>
      <c r="T16" s="12">
        <f t="shared" si="3"/>
        <v>0</v>
      </c>
      <c r="U16" s="12">
        <f t="shared" si="3"/>
        <v>0</v>
      </c>
      <c r="V16" s="12">
        <f t="shared" si="3"/>
        <v>0</v>
      </c>
      <c r="W16" s="12">
        <f t="shared" si="3"/>
        <v>0</v>
      </c>
      <c r="X16" s="23">
        <f t="shared" si="2"/>
        <v>387</v>
      </c>
      <c r="Y16" s="23">
        <f t="shared" si="2"/>
        <v>1386</v>
      </c>
      <c r="Z16" s="23">
        <f t="shared" si="2"/>
        <v>1320</v>
      </c>
      <c r="AA16" s="23">
        <f t="shared" si="2"/>
        <v>1600</v>
      </c>
      <c r="AB16" s="23">
        <f t="shared" si="2"/>
        <v>1600</v>
      </c>
    </row>
    <row r="17" spans="1:28">
      <c r="A17" s="8" t="s">
        <v>32</v>
      </c>
      <c r="B17" s="8" t="s">
        <v>33</v>
      </c>
      <c r="C17" s="19">
        <v>8.44</v>
      </c>
      <c r="D17" s="17">
        <v>40</v>
      </c>
      <c r="E17" s="17">
        <v>33</v>
      </c>
      <c r="F17" s="17">
        <v>40</v>
      </c>
      <c r="G17" s="17">
        <v>29</v>
      </c>
      <c r="H17" s="17">
        <v>40</v>
      </c>
      <c r="I17" s="14">
        <f t="shared" si="0"/>
        <v>0</v>
      </c>
      <c r="J17" s="14">
        <f t="shared" si="0"/>
        <v>0</v>
      </c>
      <c r="K17" s="14">
        <f t="shared" si="0"/>
        <v>0</v>
      </c>
      <c r="L17" s="14">
        <f t="shared" si="0"/>
        <v>0</v>
      </c>
      <c r="M17" s="14">
        <f t="shared" si="0"/>
        <v>0</v>
      </c>
      <c r="N17" s="16">
        <f t="shared" si="1"/>
        <v>337.59999999999997</v>
      </c>
      <c r="O17" s="16">
        <f t="shared" si="1"/>
        <v>1320</v>
      </c>
      <c r="P17" s="16">
        <f t="shared" si="1"/>
        <v>1320</v>
      </c>
      <c r="Q17" s="16">
        <f t="shared" si="1"/>
        <v>1160</v>
      </c>
      <c r="R17" s="16">
        <f t="shared" si="1"/>
        <v>1160</v>
      </c>
      <c r="S17" s="12">
        <f t="shared" si="3"/>
        <v>0</v>
      </c>
      <c r="T17" s="12">
        <f t="shared" si="3"/>
        <v>0</v>
      </c>
      <c r="U17" s="12">
        <f t="shared" si="3"/>
        <v>0</v>
      </c>
      <c r="V17" s="12">
        <f t="shared" si="3"/>
        <v>0</v>
      </c>
      <c r="W17" s="12">
        <f t="shared" si="3"/>
        <v>0</v>
      </c>
      <c r="X17" s="23">
        <f t="shared" si="2"/>
        <v>337.59999999999997</v>
      </c>
      <c r="Y17" s="23">
        <f t="shared" si="2"/>
        <v>1320</v>
      </c>
      <c r="Z17" s="23">
        <f t="shared" si="2"/>
        <v>1320</v>
      </c>
      <c r="AA17" s="23">
        <f t="shared" si="2"/>
        <v>1160</v>
      </c>
      <c r="AB17" s="23">
        <f t="shared" si="2"/>
        <v>1160</v>
      </c>
    </row>
    <row r="18" spans="1:28">
      <c r="A18" s="8" t="s">
        <v>34</v>
      </c>
      <c r="B18" s="8" t="s">
        <v>35</v>
      </c>
      <c r="C18" s="19">
        <v>14.2</v>
      </c>
      <c r="D18" s="17">
        <v>40</v>
      </c>
      <c r="E18" s="17">
        <v>40</v>
      </c>
      <c r="F18" s="17">
        <v>40</v>
      </c>
      <c r="G18" s="17">
        <v>29</v>
      </c>
      <c r="H18" s="17">
        <v>55</v>
      </c>
      <c r="I18" s="14">
        <f t="shared" si="0"/>
        <v>0</v>
      </c>
      <c r="J18" s="14">
        <f t="shared" si="0"/>
        <v>0</v>
      </c>
      <c r="K18" s="14">
        <f t="shared" si="0"/>
        <v>0</v>
      </c>
      <c r="L18" s="14">
        <f t="shared" si="0"/>
        <v>0</v>
      </c>
      <c r="M18" s="14">
        <f t="shared" si="0"/>
        <v>15</v>
      </c>
      <c r="N18" s="16">
        <f t="shared" si="1"/>
        <v>568</v>
      </c>
      <c r="O18" s="16">
        <f t="shared" si="1"/>
        <v>1600</v>
      </c>
      <c r="P18" s="16">
        <f t="shared" si="1"/>
        <v>1600</v>
      </c>
      <c r="Q18" s="16">
        <f t="shared" si="1"/>
        <v>1160</v>
      </c>
      <c r="R18" s="16">
        <f t="shared" si="1"/>
        <v>1595</v>
      </c>
      <c r="S18" s="12">
        <f t="shared" si="3"/>
        <v>0</v>
      </c>
      <c r="T18" s="12">
        <f t="shared" si="3"/>
        <v>0</v>
      </c>
      <c r="U18" s="12">
        <f t="shared" si="3"/>
        <v>0</v>
      </c>
      <c r="V18" s="12">
        <f t="shared" si="3"/>
        <v>0</v>
      </c>
      <c r="W18" s="12">
        <f t="shared" si="3"/>
        <v>106.5</v>
      </c>
      <c r="X18" s="23">
        <f t="shared" si="2"/>
        <v>568</v>
      </c>
      <c r="Y18" s="23">
        <f t="shared" si="2"/>
        <v>1600</v>
      </c>
      <c r="Z18" s="23">
        <f t="shared" si="2"/>
        <v>1600</v>
      </c>
      <c r="AA18" s="23">
        <f t="shared" si="2"/>
        <v>1160</v>
      </c>
      <c r="AB18" s="23">
        <f t="shared" si="2"/>
        <v>1701.5</v>
      </c>
    </row>
    <row r="19" spans="1:28">
      <c r="A19" s="8" t="s">
        <v>36</v>
      </c>
      <c r="B19" s="8" t="s">
        <v>37</v>
      </c>
      <c r="C19" s="19">
        <v>45</v>
      </c>
      <c r="D19" s="17">
        <v>41</v>
      </c>
      <c r="E19" s="17">
        <v>40</v>
      </c>
      <c r="F19" s="17">
        <v>42</v>
      </c>
      <c r="G19" s="17">
        <v>41</v>
      </c>
      <c r="H19" s="17">
        <v>52</v>
      </c>
      <c r="I19" s="14">
        <f t="shared" si="0"/>
        <v>1</v>
      </c>
      <c r="J19" s="14">
        <f t="shared" si="0"/>
        <v>0</v>
      </c>
      <c r="K19" s="14">
        <f t="shared" si="0"/>
        <v>2</v>
      </c>
      <c r="L19" s="14">
        <f t="shared" si="0"/>
        <v>1</v>
      </c>
      <c r="M19" s="14">
        <f t="shared" si="0"/>
        <v>12</v>
      </c>
      <c r="N19" s="16">
        <f t="shared" si="1"/>
        <v>1845</v>
      </c>
      <c r="O19" s="16">
        <f t="shared" si="1"/>
        <v>1640</v>
      </c>
      <c r="P19" s="16">
        <f t="shared" si="1"/>
        <v>1680</v>
      </c>
      <c r="Q19" s="16">
        <f t="shared" si="1"/>
        <v>1722</v>
      </c>
      <c r="R19" s="16">
        <f t="shared" si="1"/>
        <v>2132</v>
      </c>
      <c r="S19" s="12">
        <f t="shared" si="3"/>
        <v>22.5</v>
      </c>
      <c r="T19" s="12">
        <f t="shared" si="3"/>
        <v>0</v>
      </c>
      <c r="U19" s="12">
        <f t="shared" si="3"/>
        <v>45</v>
      </c>
      <c r="V19" s="12">
        <f t="shared" si="3"/>
        <v>22.5</v>
      </c>
      <c r="W19" s="12">
        <f t="shared" si="3"/>
        <v>270</v>
      </c>
      <c r="X19" s="23">
        <f t="shared" si="2"/>
        <v>1867.5</v>
      </c>
      <c r="Y19" s="23">
        <f t="shared" si="2"/>
        <v>1640</v>
      </c>
      <c r="Z19" s="23">
        <f t="shared" si="2"/>
        <v>1725</v>
      </c>
      <c r="AA19" s="23">
        <f t="shared" si="2"/>
        <v>1744.5</v>
      </c>
      <c r="AB19" s="23">
        <f t="shared" si="2"/>
        <v>2402</v>
      </c>
    </row>
    <row r="20" spans="1:28">
      <c r="A20" s="8" t="s">
        <v>38</v>
      </c>
      <c r="B20" s="10" t="s">
        <v>46</v>
      </c>
      <c r="C20" s="19">
        <v>30</v>
      </c>
      <c r="D20" s="17">
        <v>39</v>
      </c>
      <c r="E20" s="17">
        <v>44</v>
      </c>
      <c r="F20" s="17">
        <v>29</v>
      </c>
      <c r="G20" s="17">
        <v>41</v>
      </c>
      <c r="H20" s="17">
        <v>22</v>
      </c>
      <c r="I20" s="14">
        <f t="shared" si="0"/>
        <v>0</v>
      </c>
      <c r="J20" s="14">
        <f t="shared" si="0"/>
        <v>4</v>
      </c>
      <c r="K20" s="14">
        <f t="shared" si="0"/>
        <v>0</v>
      </c>
      <c r="L20" s="14">
        <f t="shared" si="0"/>
        <v>1</v>
      </c>
      <c r="M20" s="14">
        <f t="shared" si="0"/>
        <v>0</v>
      </c>
      <c r="N20" s="16">
        <f t="shared" si="1"/>
        <v>1170</v>
      </c>
      <c r="O20" s="16">
        <f t="shared" si="1"/>
        <v>1716</v>
      </c>
      <c r="P20" s="16">
        <f t="shared" si="1"/>
        <v>1276</v>
      </c>
      <c r="Q20" s="16">
        <f t="shared" si="1"/>
        <v>1189</v>
      </c>
      <c r="R20" s="16">
        <f t="shared" si="1"/>
        <v>902</v>
      </c>
      <c r="S20" s="12">
        <f t="shared" si="3"/>
        <v>0</v>
      </c>
      <c r="T20" s="12">
        <f t="shared" si="3"/>
        <v>60</v>
      </c>
      <c r="U20" s="12">
        <f t="shared" si="3"/>
        <v>0</v>
      </c>
      <c r="V20" s="12">
        <f t="shared" si="3"/>
        <v>15</v>
      </c>
      <c r="W20" s="12">
        <f t="shared" si="3"/>
        <v>0</v>
      </c>
      <c r="X20" s="23">
        <f t="shared" si="2"/>
        <v>1170</v>
      </c>
      <c r="Y20" s="23">
        <f t="shared" si="2"/>
        <v>1776</v>
      </c>
      <c r="Z20" s="23">
        <f t="shared" si="2"/>
        <v>1276</v>
      </c>
      <c r="AA20" s="23">
        <f t="shared" si="2"/>
        <v>1204</v>
      </c>
      <c r="AB20" s="23">
        <f t="shared" si="2"/>
        <v>902</v>
      </c>
    </row>
    <row r="21" spans="1:2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"/>
      <c r="O21" s="1"/>
      <c r="P21" s="1"/>
      <c r="Q21" s="1"/>
      <c r="S21" s="2"/>
      <c r="T21" s="4"/>
      <c r="U21" s="2"/>
      <c r="V21" s="2"/>
      <c r="W21" s="2"/>
      <c r="Z21" s="20"/>
    </row>
    <row r="22" spans="1:28">
      <c r="A22" s="6" t="s">
        <v>39</v>
      </c>
      <c r="B22" s="7" t="s">
        <v>39</v>
      </c>
      <c r="C22" s="9">
        <f>MAX(C4:C20)</f>
        <v>45</v>
      </c>
      <c r="D22" s="8">
        <v>55</v>
      </c>
      <c r="E22" s="8"/>
      <c r="F22" s="8"/>
      <c r="G22" s="8"/>
      <c r="H22" s="8"/>
      <c r="I22" s="1"/>
      <c r="J22" s="1"/>
      <c r="K22" s="1"/>
      <c r="L22" s="1"/>
      <c r="M22" s="1"/>
      <c r="N22" s="2">
        <f>MAX(N4:N20)</f>
        <v>1845</v>
      </c>
      <c r="O22" s="2"/>
      <c r="P22" s="2"/>
      <c r="Q22" s="2"/>
      <c r="R22" s="4">
        <f>MAX(R4:R20)</f>
        <v>2530</v>
      </c>
      <c r="S22" s="2">
        <f>SUM(S4:S20)</f>
        <v>321.85000000000002</v>
      </c>
      <c r="T22" s="2"/>
      <c r="U22" s="2"/>
      <c r="V22" s="2"/>
      <c r="W22" s="2"/>
      <c r="Z22" s="20"/>
    </row>
    <row r="23" spans="1:28">
      <c r="A23" s="1" t="s">
        <v>40</v>
      </c>
      <c r="B23" s="5" t="s">
        <v>40</v>
      </c>
      <c r="C23" s="2">
        <f>MIN(C4:C20)</f>
        <v>6.9</v>
      </c>
      <c r="D23" s="1">
        <v>29</v>
      </c>
      <c r="E23" s="1"/>
      <c r="F23" s="1"/>
      <c r="G23" s="1"/>
      <c r="H23" s="1"/>
      <c r="I23" s="1"/>
      <c r="J23" s="1"/>
      <c r="K23" s="1"/>
      <c r="L23" s="1"/>
      <c r="M23" s="1"/>
      <c r="N23" s="2">
        <f>MIN(N4:N20)</f>
        <v>269.10000000000002</v>
      </c>
      <c r="O23" s="2"/>
      <c r="P23" s="2"/>
      <c r="Q23" s="2"/>
      <c r="R23" s="4">
        <f>MIN(R4:R20)</f>
        <v>715.5</v>
      </c>
      <c r="S23" s="4">
        <f>MIN(S4:S20)</f>
        <v>0</v>
      </c>
      <c r="T23" s="4"/>
      <c r="U23" s="4"/>
      <c r="V23" s="4"/>
      <c r="W23" s="4"/>
      <c r="Z23" s="20"/>
    </row>
    <row r="24" spans="1:28">
      <c r="A24" s="1" t="s">
        <v>41</v>
      </c>
      <c r="B24" s="5" t="s">
        <v>41</v>
      </c>
      <c r="C24" s="3">
        <f>AVERAGE(C4:C20)</f>
        <v>16.484705882352941</v>
      </c>
      <c r="D24" s="3">
        <f>AVERAGE(D4:D20)</f>
        <v>40.882352941176471</v>
      </c>
      <c r="E24" s="3"/>
      <c r="F24" s="3"/>
      <c r="G24" s="3"/>
      <c r="H24" s="3"/>
      <c r="I24" s="3"/>
      <c r="J24" s="3"/>
      <c r="K24" s="3"/>
      <c r="L24" s="3"/>
      <c r="M24" s="3"/>
      <c r="N24" s="2">
        <f>AVERAGE(N4:N20)</f>
        <v>678.36470588235295</v>
      </c>
      <c r="O24" s="2"/>
      <c r="P24" s="2"/>
      <c r="Q24" s="2"/>
      <c r="R24" s="4">
        <f>AVERAGE(R4:R20)</f>
        <v>1563.1470588235295</v>
      </c>
      <c r="S24" s="4">
        <f>AVERAGE(S4:S20)</f>
        <v>18.932352941176472</v>
      </c>
      <c r="T24" s="4"/>
      <c r="U24" s="4"/>
      <c r="V24" s="4"/>
      <c r="W24" s="4"/>
      <c r="Z24" s="20"/>
    </row>
    <row r="25" spans="1:28">
      <c r="A25" s="1" t="s">
        <v>42</v>
      </c>
      <c r="B25" s="5" t="s">
        <v>42</v>
      </c>
      <c r="C25" s="1"/>
      <c r="D25" s="1">
        <v>675</v>
      </c>
      <c r="E25" s="1"/>
      <c r="F25" s="1"/>
      <c r="G25" s="1"/>
      <c r="H25" s="1"/>
      <c r="I25" s="1"/>
      <c r="J25" s="1"/>
      <c r="K25" s="1"/>
      <c r="L25" s="1"/>
      <c r="M25" s="1"/>
      <c r="N25" s="2">
        <f>SUM(N4:N20)</f>
        <v>11532.2</v>
      </c>
      <c r="O25" s="1"/>
      <c r="P25" s="1"/>
      <c r="Q25" s="1"/>
      <c r="R25" s="4">
        <f>SUM(R4:R20)</f>
        <v>26573.5</v>
      </c>
      <c r="S25" s="4">
        <f>SUM(S4:S20)</f>
        <v>321.85000000000002</v>
      </c>
      <c r="T25" s="4"/>
      <c r="U25" s="4"/>
      <c r="V25" s="4"/>
      <c r="W25" s="4"/>
      <c r="Z25" s="20"/>
    </row>
    <row r="26" spans="1:2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Z26" s="20"/>
    </row>
    <row r="27" spans="1:2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Z27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2022-03-04T05:04:59Z</dcterms:created>
  <dcterms:modified xsi:type="dcterms:W3CDTF">2022-03-05T16:14:26Z</dcterms:modified>
</cp:coreProperties>
</file>