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WorkDirectory\Postdoc\Deployment\Stremlit\"/>
    </mc:Choice>
  </mc:AlternateContent>
  <xr:revisionPtr revIDLastSave="0" documentId="13_ncr:1_{5C0828DF-009C-4E2A-A6AF-2076769CA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ed" sheetId="5" r:id="rId1"/>
    <sheet name="20" sheetId="1" r:id="rId2"/>
    <sheet name="31.75" sheetId="4" r:id="rId3"/>
    <sheet name="40" sheetId="3" r:id="rId4"/>
    <sheet name="50" sheetId="2" r:id="rId5"/>
  </sheets>
  <definedNames>
    <definedName name="_xlnm._FilterDatabase" localSheetId="1" hidden="1">'20'!$A$1:$V$207</definedName>
    <definedName name="_xlnm._FilterDatabase" localSheetId="2" hidden="1">'31.75'!$A$1:$V$72</definedName>
    <definedName name="_xlnm._FilterDatabase" localSheetId="3" hidden="1">'40'!$A$1:$V$63</definedName>
    <definedName name="_xlnm._FilterDatabase" localSheetId="4" hidden="1">'50'!$A$1:$V$59</definedName>
    <definedName name="_xlnm._FilterDatabase" localSheetId="0" hidden="1">Combined!$A$1:$V$258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5" i="5" l="1"/>
  <c r="S165" i="5"/>
  <c r="T165" i="5"/>
  <c r="T164" i="5"/>
  <c r="S164" i="5"/>
  <c r="R164" i="5"/>
  <c r="C164" i="5"/>
  <c r="D164" i="5" s="1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63" i="5"/>
  <c r="R64" i="5"/>
  <c r="R53" i="5"/>
  <c r="R54" i="5"/>
  <c r="R55" i="5"/>
  <c r="R56" i="5"/>
  <c r="R57" i="5"/>
  <c r="R58" i="5"/>
  <c r="R59" i="5"/>
  <c r="R48" i="5"/>
  <c r="R49" i="5"/>
  <c r="R50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S106" i="5"/>
  <c r="T73" i="5"/>
  <c r="S73" i="5"/>
  <c r="D73" i="5"/>
  <c r="T72" i="5"/>
  <c r="S72" i="5"/>
  <c r="D72" i="5"/>
  <c r="T71" i="5"/>
  <c r="S71" i="5"/>
  <c r="D71" i="5"/>
  <c r="T70" i="5"/>
  <c r="S70" i="5"/>
  <c r="D70" i="5"/>
  <c r="T69" i="5"/>
  <c r="S69" i="5"/>
  <c r="D69" i="5"/>
  <c r="T68" i="5"/>
  <c r="S68" i="5"/>
  <c r="D68" i="5"/>
  <c r="T67" i="5"/>
  <c r="S67" i="5"/>
  <c r="R67" i="5"/>
  <c r="D67" i="5"/>
  <c r="D66" i="5"/>
  <c r="D65" i="5"/>
  <c r="T64" i="5"/>
  <c r="S64" i="5"/>
  <c r="D64" i="5"/>
  <c r="T63" i="5"/>
  <c r="S63" i="5"/>
  <c r="D63" i="5"/>
  <c r="T62" i="5"/>
  <c r="S62" i="5"/>
  <c r="R62" i="5"/>
  <c r="D62" i="5"/>
  <c r="D61" i="5"/>
  <c r="D60" i="5"/>
  <c r="T59" i="5"/>
  <c r="S59" i="5"/>
  <c r="D59" i="5"/>
  <c r="T58" i="5"/>
  <c r="S58" i="5"/>
  <c r="D58" i="5"/>
  <c r="T57" i="5"/>
  <c r="S57" i="5"/>
  <c r="D57" i="5"/>
  <c r="T56" i="5"/>
  <c r="S56" i="5"/>
  <c r="D56" i="5"/>
  <c r="T55" i="5"/>
  <c r="S55" i="5"/>
  <c r="D55" i="5"/>
  <c r="T54" i="5"/>
  <c r="S54" i="5"/>
  <c r="D54" i="5"/>
  <c r="T53" i="5"/>
  <c r="S53" i="5"/>
  <c r="D53" i="5"/>
  <c r="T52" i="5"/>
  <c r="S52" i="5"/>
  <c r="R52" i="5"/>
  <c r="D52" i="5"/>
  <c r="D51" i="5"/>
  <c r="T50" i="5"/>
  <c r="S50" i="5"/>
  <c r="D50" i="5"/>
  <c r="T49" i="5"/>
  <c r="S49" i="5"/>
  <c r="D49" i="5"/>
  <c r="T48" i="5"/>
  <c r="S48" i="5"/>
  <c r="D48" i="5"/>
  <c r="T47" i="5"/>
  <c r="S47" i="5"/>
  <c r="R47" i="5"/>
  <c r="D47" i="5"/>
  <c r="D46" i="5"/>
  <c r="D45" i="5"/>
  <c r="T44" i="5"/>
  <c r="S44" i="5"/>
  <c r="D44" i="5"/>
  <c r="T43" i="5"/>
  <c r="S43" i="5"/>
  <c r="D43" i="5"/>
  <c r="T42" i="5"/>
  <c r="S42" i="5"/>
  <c r="D42" i="5"/>
  <c r="T41" i="5"/>
  <c r="S41" i="5"/>
  <c r="D41" i="5"/>
  <c r="T40" i="5"/>
  <c r="S40" i="5"/>
  <c r="D40" i="5"/>
  <c r="T39" i="5"/>
  <c r="S39" i="5"/>
  <c r="D39" i="5"/>
  <c r="T38" i="5"/>
  <c r="S38" i="5"/>
  <c r="D38" i="5"/>
  <c r="T37" i="5"/>
  <c r="S37" i="5"/>
  <c r="D37" i="5"/>
  <c r="T36" i="5"/>
  <c r="S36" i="5"/>
  <c r="D36" i="5"/>
  <c r="T35" i="5"/>
  <c r="S35" i="5"/>
  <c r="D35" i="5"/>
  <c r="T34" i="5"/>
  <c r="S34" i="5"/>
  <c r="D34" i="5"/>
  <c r="T33" i="5"/>
  <c r="S33" i="5"/>
  <c r="D33" i="5"/>
  <c r="T32" i="5"/>
  <c r="S32" i="5"/>
  <c r="D32" i="5"/>
  <c r="T31" i="5"/>
  <c r="S31" i="5"/>
  <c r="D31" i="5"/>
  <c r="T30" i="5"/>
  <c r="S30" i="5"/>
  <c r="D30" i="5"/>
  <c r="T29" i="5"/>
  <c r="S29" i="5"/>
  <c r="D29" i="5"/>
  <c r="T28" i="5"/>
  <c r="S28" i="5"/>
  <c r="D28" i="5"/>
  <c r="T27" i="5"/>
  <c r="S27" i="5"/>
  <c r="D27" i="5"/>
  <c r="T26" i="5"/>
  <c r="S26" i="5"/>
  <c r="D26" i="5"/>
  <c r="T25" i="5"/>
  <c r="S25" i="5"/>
  <c r="D25" i="5"/>
  <c r="T24" i="5"/>
  <c r="S24" i="5"/>
  <c r="D24" i="5"/>
  <c r="T23" i="5"/>
  <c r="S23" i="5"/>
  <c r="D23" i="5"/>
  <c r="T22" i="5"/>
  <c r="S22" i="5"/>
  <c r="D22" i="5"/>
  <c r="T21" i="5"/>
  <c r="S21" i="5"/>
  <c r="D21" i="5"/>
  <c r="T20" i="5"/>
  <c r="S20" i="5"/>
  <c r="D20" i="5"/>
  <c r="T19" i="5"/>
  <c r="S19" i="5"/>
  <c r="D19" i="5"/>
  <c r="T18" i="5"/>
  <c r="S18" i="5"/>
  <c r="D18" i="5"/>
  <c r="T17" i="5"/>
  <c r="S17" i="5"/>
  <c r="D17" i="5"/>
  <c r="T16" i="5"/>
  <c r="S16" i="5"/>
  <c r="D16" i="5"/>
  <c r="T15" i="5"/>
  <c r="S15" i="5"/>
  <c r="D15" i="5"/>
  <c r="T14" i="5"/>
  <c r="S14" i="5"/>
  <c r="D14" i="5"/>
  <c r="T13" i="5"/>
  <c r="S13" i="5"/>
  <c r="D13" i="5"/>
  <c r="T12" i="5"/>
  <c r="S12" i="5"/>
  <c r="D12" i="5"/>
  <c r="T11" i="5"/>
  <c r="S11" i="5"/>
  <c r="D11" i="5"/>
  <c r="T10" i="5"/>
  <c r="S10" i="5"/>
  <c r="D10" i="5"/>
  <c r="T9" i="5"/>
  <c r="S9" i="5"/>
  <c r="D9" i="5"/>
  <c r="T8" i="5"/>
  <c r="S8" i="5"/>
  <c r="D8" i="5"/>
  <c r="T7" i="5"/>
  <c r="S7" i="5"/>
  <c r="D7" i="5"/>
  <c r="T6" i="5"/>
  <c r="S6" i="5"/>
  <c r="D6" i="5"/>
  <c r="T5" i="5"/>
  <c r="S5" i="5"/>
  <c r="D5" i="5"/>
  <c r="T4" i="5"/>
  <c r="S4" i="5"/>
  <c r="D4" i="5"/>
  <c r="T3" i="5"/>
  <c r="S3" i="5"/>
  <c r="D3" i="5"/>
  <c r="T2" i="5"/>
  <c r="S2" i="5"/>
  <c r="R2" i="5"/>
  <c r="D2" i="5"/>
  <c r="T60" i="1"/>
  <c r="S60" i="1"/>
  <c r="R60" i="1"/>
  <c r="D60" i="1"/>
  <c r="T65" i="1"/>
  <c r="S65" i="1"/>
  <c r="R65" i="1"/>
  <c r="D65" i="1"/>
  <c r="T46" i="1"/>
  <c r="S46" i="1"/>
  <c r="R46" i="1"/>
  <c r="D46" i="1"/>
  <c r="T45" i="1"/>
  <c r="S45" i="1"/>
  <c r="R45" i="1"/>
  <c r="D45" i="1"/>
  <c r="T51" i="1"/>
  <c r="S51" i="1"/>
  <c r="R51" i="1"/>
  <c r="D51" i="1"/>
  <c r="D61" i="1"/>
  <c r="R61" i="1"/>
  <c r="S61" i="1"/>
  <c r="T61" i="1"/>
  <c r="D66" i="1"/>
  <c r="R66" i="1"/>
  <c r="S66" i="1"/>
  <c r="T66" i="1"/>
  <c r="T50" i="1"/>
  <c r="S50" i="1"/>
  <c r="R50" i="1"/>
  <c r="D50" i="1"/>
  <c r="T40" i="1"/>
  <c r="S40" i="1"/>
  <c r="R40" i="1"/>
  <c r="D40" i="1"/>
  <c r="T145" i="5" l="1"/>
  <c r="S145" i="5"/>
  <c r="D145" i="5"/>
  <c r="T144" i="5"/>
  <c r="S144" i="5"/>
  <c r="D144" i="5"/>
  <c r="T143" i="5"/>
  <c r="S143" i="5"/>
  <c r="D143" i="5"/>
  <c r="T142" i="5"/>
  <c r="S142" i="5"/>
  <c r="D142" i="5"/>
  <c r="T141" i="5"/>
  <c r="S141" i="5"/>
  <c r="D141" i="5"/>
  <c r="T140" i="5"/>
  <c r="S140" i="5"/>
  <c r="D140" i="5"/>
  <c r="T139" i="5"/>
  <c r="S139" i="5"/>
  <c r="D139" i="5"/>
  <c r="T138" i="5"/>
  <c r="S138" i="5"/>
  <c r="D138" i="5"/>
  <c r="T137" i="5"/>
  <c r="S137" i="5"/>
  <c r="D137" i="5"/>
  <c r="T136" i="5"/>
  <c r="S136" i="5"/>
  <c r="D136" i="5"/>
  <c r="T135" i="5"/>
  <c r="S135" i="5"/>
  <c r="D135" i="5"/>
  <c r="T134" i="5"/>
  <c r="S134" i="5"/>
  <c r="D134" i="5"/>
  <c r="T133" i="5"/>
  <c r="S133" i="5"/>
  <c r="D133" i="5"/>
  <c r="T132" i="5"/>
  <c r="S132" i="5"/>
  <c r="D132" i="5"/>
  <c r="T131" i="5"/>
  <c r="S131" i="5"/>
  <c r="D131" i="5"/>
  <c r="T130" i="5"/>
  <c r="S130" i="5"/>
  <c r="D130" i="5"/>
  <c r="T129" i="5"/>
  <c r="S129" i="5"/>
  <c r="D129" i="5"/>
  <c r="T128" i="5"/>
  <c r="S128" i="5"/>
  <c r="D128" i="5"/>
  <c r="T127" i="5"/>
  <c r="S127" i="5"/>
  <c r="D127" i="5"/>
  <c r="T126" i="5"/>
  <c r="S126" i="5"/>
  <c r="D126" i="5"/>
  <c r="T125" i="5"/>
  <c r="S125" i="5"/>
  <c r="D125" i="5"/>
  <c r="T124" i="5"/>
  <c r="S124" i="5"/>
  <c r="D124" i="5"/>
  <c r="T123" i="5"/>
  <c r="S123" i="5"/>
  <c r="D123" i="5"/>
  <c r="T122" i="5"/>
  <c r="S122" i="5"/>
  <c r="D122" i="5"/>
  <c r="T121" i="5"/>
  <c r="S121" i="5"/>
  <c r="D121" i="5"/>
  <c r="T120" i="5"/>
  <c r="S120" i="5"/>
  <c r="D120" i="5"/>
  <c r="T119" i="5"/>
  <c r="S119" i="5"/>
  <c r="D119" i="5"/>
  <c r="T118" i="5"/>
  <c r="S118" i="5"/>
  <c r="D118" i="5"/>
  <c r="T117" i="5"/>
  <c r="S117" i="5"/>
  <c r="D117" i="5"/>
  <c r="T116" i="5"/>
  <c r="S116" i="5"/>
  <c r="D116" i="5"/>
  <c r="T115" i="5"/>
  <c r="S115" i="5"/>
  <c r="D115" i="5"/>
  <c r="T114" i="5"/>
  <c r="S114" i="5"/>
  <c r="D114" i="5"/>
  <c r="T113" i="5"/>
  <c r="S113" i="5"/>
  <c r="D113" i="5"/>
  <c r="T112" i="5"/>
  <c r="S112" i="5"/>
  <c r="D112" i="5"/>
  <c r="T111" i="5"/>
  <c r="S111" i="5"/>
  <c r="D111" i="5"/>
  <c r="T110" i="5"/>
  <c r="S110" i="5"/>
  <c r="D110" i="5"/>
  <c r="T109" i="5"/>
  <c r="S109" i="5"/>
  <c r="D109" i="5"/>
  <c r="T108" i="5"/>
  <c r="S108" i="5"/>
  <c r="D108" i="5"/>
  <c r="T107" i="5"/>
  <c r="S107" i="5"/>
  <c r="D107" i="5"/>
  <c r="T106" i="5"/>
  <c r="D106" i="5"/>
  <c r="T105" i="5"/>
  <c r="S105" i="5"/>
  <c r="D105" i="5"/>
  <c r="T104" i="5"/>
  <c r="S104" i="5"/>
  <c r="D104" i="5"/>
  <c r="T103" i="5"/>
  <c r="S103" i="5"/>
  <c r="D103" i="5"/>
  <c r="T102" i="5"/>
  <c r="S102" i="5"/>
  <c r="D102" i="5"/>
  <c r="T101" i="5"/>
  <c r="S101" i="5"/>
  <c r="D101" i="5"/>
  <c r="T100" i="5"/>
  <c r="S100" i="5"/>
  <c r="D100" i="5"/>
  <c r="T99" i="5"/>
  <c r="S99" i="5"/>
  <c r="D99" i="5"/>
  <c r="T98" i="5"/>
  <c r="S98" i="5"/>
  <c r="D98" i="5"/>
  <c r="T97" i="5"/>
  <c r="S97" i="5"/>
  <c r="D97" i="5"/>
  <c r="T96" i="5"/>
  <c r="S96" i="5"/>
  <c r="D96" i="5"/>
  <c r="T95" i="5"/>
  <c r="S95" i="5"/>
  <c r="D95" i="5"/>
  <c r="T94" i="5"/>
  <c r="S94" i="5"/>
  <c r="D94" i="5"/>
  <c r="T93" i="5"/>
  <c r="S93" i="5"/>
  <c r="D93" i="5"/>
  <c r="T92" i="5"/>
  <c r="S92" i="5"/>
  <c r="D92" i="5"/>
  <c r="T91" i="5"/>
  <c r="S91" i="5"/>
  <c r="D91" i="5"/>
  <c r="T90" i="5"/>
  <c r="S90" i="5"/>
  <c r="D90" i="5"/>
  <c r="T89" i="5"/>
  <c r="S89" i="5"/>
  <c r="D89" i="5"/>
  <c r="T88" i="5"/>
  <c r="S88" i="5"/>
  <c r="D88" i="5"/>
  <c r="T87" i="5"/>
  <c r="S87" i="5"/>
  <c r="D87" i="5"/>
  <c r="T86" i="5"/>
  <c r="S86" i="5"/>
  <c r="D86" i="5"/>
  <c r="T85" i="5"/>
  <c r="S85" i="5"/>
  <c r="D85" i="5"/>
  <c r="T84" i="5"/>
  <c r="S84" i="5"/>
  <c r="D84" i="5"/>
  <c r="T83" i="5"/>
  <c r="S83" i="5"/>
  <c r="D83" i="5"/>
  <c r="T82" i="5"/>
  <c r="S82" i="5"/>
  <c r="D82" i="5"/>
  <c r="T81" i="5"/>
  <c r="S81" i="5"/>
  <c r="D81" i="5"/>
  <c r="T80" i="5"/>
  <c r="S80" i="5"/>
  <c r="D80" i="5"/>
  <c r="T79" i="5"/>
  <c r="S79" i="5"/>
  <c r="D79" i="5"/>
  <c r="T78" i="5"/>
  <c r="S78" i="5"/>
  <c r="D78" i="5"/>
  <c r="T77" i="5"/>
  <c r="S77" i="5"/>
  <c r="D77" i="5"/>
  <c r="T76" i="5"/>
  <c r="S76" i="5"/>
  <c r="D76" i="5"/>
  <c r="T75" i="5"/>
  <c r="S75" i="5"/>
  <c r="D75" i="5"/>
  <c r="T74" i="5"/>
  <c r="S74" i="5"/>
  <c r="D74" i="5"/>
  <c r="C146" i="5"/>
  <c r="D146" i="5" s="1"/>
  <c r="S146" i="5"/>
  <c r="T146" i="5"/>
  <c r="C147" i="5"/>
  <c r="D147" i="5" s="1"/>
  <c r="S147" i="5"/>
  <c r="T147" i="5"/>
  <c r="C148" i="5"/>
  <c r="D148" i="5" s="1"/>
  <c r="S148" i="5"/>
  <c r="T148" i="5"/>
  <c r="C149" i="5"/>
  <c r="D149" i="5" s="1"/>
  <c r="S149" i="5"/>
  <c r="T149" i="5"/>
  <c r="C150" i="5"/>
  <c r="D150" i="5" s="1"/>
  <c r="S150" i="5"/>
  <c r="T150" i="5"/>
  <c r="T72" i="4"/>
  <c r="S72" i="4"/>
  <c r="R72" i="4"/>
  <c r="D72" i="4"/>
  <c r="T71" i="4"/>
  <c r="S71" i="4"/>
  <c r="R71" i="4"/>
  <c r="D71" i="4"/>
  <c r="T17" i="4"/>
  <c r="S17" i="4"/>
  <c r="R17" i="4"/>
  <c r="D17" i="4"/>
  <c r="T66" i="4"/>
  <c r="S66" i="4"/>
  <c r="R66" i="4"/>
  <c r="D66" i="4"/>
  <c r="T65" i="4"/>
  <c r="S65" i="4"/>
  <c r="R65" i="4"/>
  <c r="D65" i="4"/>
  <c r="T64" i="4"/>
  <c r="S64" i="4"/>
  <c r="R64" i="4"/>
  <c r="D64" i="4"/>
  <c r="T27" i="4"/>
  <c r="S27" i="4"/>
  <c r="R27" i="4"/>
  <c r="D27" i="4"/>
  <c r="T26" i="4"/>
  <c r="S26" i="4"/>
  <c r="R26" i="4"/>
  <c r="D26" i="4"/>
  <c r="T25" i="4"/>
  <c r="S25" i="4"/>
  <c r="R25" i="4"/>
  <c r="D25" i="4"/>
  <c r="V258" i="5"/>
  <c r="T258" i="5" s="1"/>
  <c r="S258" i="5"/>
  <c r="D258" i="5"/>
  <c r="V257" i="5"/>
  <c r="T257" i="5" s="1"/>
  <c r="S257" i="5"/>
  <c r="D257" i="5"/>
  <c r="T256" i="5"/>
  <c r="S256" i="5"/>
  <c r="D256" i="5"/>
  <c r="V255" i="5"/>
  <c r="T255" i="5" s="1"/>
  <c r="S255" i="5"/>
  <c r="D255" i="5"/>
  <c r="V254" i="5"/>
  <c r="T254" i="5" s="1"/>
  <c r="S254" i="5"/>
  <c r="D254" i="5"/>
  <c r="V253" i="5"/>
  <c r="T253" i="5" s="1"/>
  <c r="S253" i="5"/>
  <c r="D253" i="5"/>
  <c r="V252" i="5"/>
  <c r="T252" i="5" s="1"/>
  <c r="S252" i="5"/>
  <c r="D252" i="5"/>
  <c r="T251" i="5"/>
  <c r="S251" i="5"/>
  <c r="D251" i="5"/>
  <c r="V250" i="5"/>
  <c r="T250" i="5" s="1"/>
  <c r="S250" i="5"/>
  <c r="D250" i="5"/>
  <c r="V249" i="5"/>
  <c r="T249" i="5" s="1"/>
  <c r="S249" i="5"/>
  <c r="D249" i="5"/>
  <c r="V248" i="5"/>
  <c r="T248" i="5" s="1"/>
  <c r="S248" i="5"/>
  <c r="D248" i="5"/>
  <c r="V247" i="5"/>
  <c r="T247" i="5" s="1"/>
  <c r="S247" i="5"/>
  <c r="D247" i="5"/>
  <c r="V246" i="5"/>
  <c r="T246" i="5" s="1"/>
  <c r="S246" i="5"/>
  <c r="D246" i="5"/>
  <c r="T245" i="5"/>
  <c r="S245" i="5"/>
  <c r="D245" i="5"/>
  <c r="V244" i="5"/>
  <c r="T244" i="5" s="1"/>
  <c r="S244" i="5"/>
  <c r="D244" i="5"/>
  <c r="V243" i="5"/>
  <c r="T243" i="5" s="1"/>
  <c r="S243" i="5"/>
  <c r="D243" i="5"/>
  <c r="V242" i="5"/>
  <c r="T242" i="5" s="1"/>
  <c r="S242" i="5"/>
  <c r="D242" i="5"/>
  <c r="V241" i="5"/>
  <c r="T241" i="5" s="1"/>
  <c r="S241" i="5"/>
  <c r="D241" i="5"/>
  <c r="V240" i="5"/>
  <c r="T240" i="5" s="1"/>
  <c r="S240" i="5"/>
  <c r="D240" i="5"/>
  <c r="V239" i="5"/>
  <c r="T239" i="5" s="1"/>
  <c r="S239" i="5"/>
  <c r="D239" i="5"/>
  <c r="T238" i="5"/>
  <c r="S238" i="5"/>
  <c r="D238" i="5"/>
  <c r="V237" i="5"/>
  <c r="T237" i="5" s="1"/>
  <c r="S237" i="5"/>
  <c r="D237" i="5"/>
  <c r="V236" i="5"/>
  <c r="T236" i="5" s="1"/>
  <c r="S236" i="5"/>
  <c r="D236" i="5"/>
  <c r="V235" i="5"/>
  <c r="T235" i="5" s="1"/>
  <c r="S235" i="5"/>
  <c r="D235" i="5"/>
  <c r="V234" i="5"/>
  <c r="T234" i="5" s="1"/>
  <c r="S234" i="5"/>
  <c r="D234" i="5"/>
  <c r="T233" i="5"/>
  <c r="S233" i="5"/>
  <c r="D233" i="5"/>
  <c r="V232" i="5"/>
  <c r="T232" i="5" s="1"/>
  <c r="S232" i="5"/>
  <c r="D232" i="5"/>
  <c r="V231" i="5"/>
  <c r="T231" i="5" s="1"/>
  <c r="S231" i="5"/>
  <c r="D231" i="5"/>
  <c r="V230" i="5"/>
  <c r="T230" i="5" s="1"/>
  <c r="S230" i="5"/>
  <c r="D230" i="5"/>
  <c r="V229" i="5"/>
  <c r="T229" i="5" s="1"/>
  <c r="S229" i="5"/>
  <c r="D229" i="5"/>
  <c r="V228" i="5"/>
  <c r="T228" i="5" s="1"/>
  <c r="S228" i="5"/>
  <c r="D228" i="5"/>
  <c r="T227" i="5"/>
  <c r="S227" i="5"/>
  <c r="D227" i="5"/>
  <c r="V226" i="5"/>
  <c r="T226" i="5" s="1"/>
  <c r="S226" i="5"/>
  <c r="D226" i="5"/>
  <c r="V225" i="5"/>
  <c r="T225" i="5" s="1"/>
  <c r="S225" i="5"/>
  <c r="D225" i="5"/>
  <c r="V224" i="5"/>
  <c r="T224" i="5" s="1"/>
  <c r="S224" i="5"/>
  <c r="D224" i="5"/>
  <c r="V223" i="5"/>
  <c r="T223" i="5" s="1"/>
  <c r="S223" i="5"/>
  <c r="D223" i="5"/>
  <c r="T222" i="5"/>
  <c r="S222" i="5"/>
  <c r="D222" i="5"/>
  <c r="V221" i="5"/>
  <c r="T221" i="5" s="1"/>
  <c r="S221" i="5"/>
  <c r="D221" i="5"/>
  <c r="V220" i="5"/>
  <c r="T220" i="5" s="1"/>
  <c r="S220" i="5"/>
  <c r="D220" i="5"/>
  <c r="T219" i="5"/>
  <c r="S219" i="5"/>
  <c r="D219" i="5"/>
  <c r="V218" i="5"/>
  <c r="T218" i="5" s="1"/>
  <c r="S218" i="5"/>
  <c r="D218" i="5"/>
  <c r="V217" i="5"/>
  <c r="T217" i="5" s="1"/>
  <c r="S217" i="5"/>
  <c r="D217" i="5"/>
  <c r="V216" i="5"/>
  <c r="T216" i="5" s="1"/>
  <c r="S216" i="5"/>
  <c r="D216" i="5"/>
  <c r="V215" i="5"/>
  <c r="T215" i="5" s="1"/>
  <c r="S215" i="5"/>
  <c r="D215" i="5"/>
  <c r="T214" i="5"/>
  <c r="S214" i="5"/>
  <c r="D214" i="5"/>
  <c r="V213" i="5"/>
  <c r="T213" i="5" s="1"/>
  <c r="S213" i="5"/>
  <c r="D213" i="5"/>
  <c r="V212" i="5"/>
  <c r="T212" i="5" s="1"/>
  <c r="S212" i="5"/>
  <c r="D212" i="5"/>
  <c r="D211" i="5"/>
  <c r="V210" i="5"/>
  <c r="T210" i="5" s="1"/>
  <c r="S210" i="5"/>
  <c r="D210" i="5"/>
  <c r="V209" i="5"/>
  <c r="T209" i="5" s="1"/>
  <c r="S209" i="5"/>
  <c r="D209" i="5"/>
  <c r="T208" i="5"/>
  <c r="S208" i="5"/>
  <c r="D208" i="5"/>
  <c r="V207" i="5"/>
  <c r="T207" i="5" s="1"/>
  <c r="S207" i="5"/>
  <c r="D207" i="5"/>
  <c r="V206" i="5"/>
  <c r="T206" i="5" s="1"/>
  <c r="S206" i="5"/>
  <c r="D206" i="5"/>
  <c r="V205" i="5"/>
  <c r="T205" i="5" s="1"/>
  <c r="S205" i="5"/>
  <c r="D205" i="5"/>
  <c r="T204" i="5"/>
  <c r="S204" i="5"/>
  <c r="D204" i="5"/>
  <c r="T203" i="5"/>
  <c r="S203" i="5"/>
  <c r="D203" i="5"/>
  <c r="T202" i="5"/>
  <c r="S202" i="5"/>
  <c r="C202" i="5"/>
  <c r="D202" i="5" s="1"/>
  <c r="T201" i="5"/>
  <c r="S201" i="5"/>
  <c r="C201" i="5"/>
  <c r="D201" i="5" s="1"/>
  <c r="T200" i="5"/>
  <c r="S200" i="5"/>
  <c r="C200" i="5"/>
  <c r="D200" i="5" s="1"/>
  <c r="T199" i="5"/>
  <c r="S199" i="5"/>
  <c r="C199" i="5"/>
  <c r="D199" i="5" s="1"/>
  <c r="T198" i="5"/>
  <c r="S198" i="5"/>
  <c r="C198" i="5"/>
  <c r="D198" i="5" s="1"/>
  <c r="T197" i="5"/>
  <c r="S197" i="5"/>
  <c r="C197" i="5"/>
  <c r="D197" i="5" s="1"/>
  <c r="T196" i="5"/>
  <c r="S196" i="5"/>
  <c r="C196" i="5"/>
  <c r="D196" i="5" s="1"/>
  <c r="T195" i="5"/>
  <c r="S195" i="5"/>
  <c r="C195" i="5"/>
  <c r="D195" i="5" s="1"/>
  <c r="T194" i="5"/>
  <c r="S194" i="5"/>
  <c r="C194" i="5"/>
  <c r="D194" i="5" s="1"/>
  <c r="T193" i="5"/>
  <c r="S193" i="5"/>
  <c r="C193" i="5"/>
  <c r="D193" i="5" s="1"/>
  <c r="T192" i="5"/>
  <c r="S192" i="5"/>
  <c r="C192" i="5"/>
  <c r="D192" i="5" s="1"/>
  <c r="T191" i="5"/>
  <c r="S191" i="5"/>
  <c r="C191" i="5"/>
  <c r="D191" i="5" s="1"/>
  <c r="T190" i="5"/>
  <c r="S190" i="5"/>
  <c r="C190" i="5"/>
  <c r="D190" i="5" s="1"/>
  <c r="T189" i="5"/>
  <c r="S189" i="5"/>
  <c r="C189" i="5"/>
  <c r="D189" i="5" s="1"/>
  <c r="T188" i="5"/>
  <c r="S188" i="5"/>
  <c r="C188" i="5"/>
  <c r="D188" i="5" s="1"/>
  <c r="T187" i="5"/>
  <c r="S187" i="5"/>
  <c r="C187" i="5"/>
  <c r="D187" i="5" s="1"/>
  <c r="T186" i="5"/>
  <c r="S186" i="5"/>
  <c r="C186" i="5"/>
  <c r="D186" i="5" s="1"/>
  <c r="T185" i="5"/>
  <c r="S185" i="5"/>
  <c r="C185" i="5"/>
  <c r="D185" i="5" s="1"/>
  <c r="T184" i="5"/>
  <c r="S184" i="5"/>
  <c r="C184" i="5"/>
  <c r="D184" i="5" s="1"/>
  <c r="T183" i="5"/>
  <c r="S183" i="5"/>
  <c r="C183" i="5"/>
  <c r="D183" i="5" s="1"/>
  <c r="T182" i="5"/>
  <c r="S182" i="5"/>
  <c r="C182" i="5"/>
  <c r="D182" i="5" s="1"/>
  <c r="T181" i="5"/>
  <c r="S181" i="5"/>
  <c r="C181" i="5"/>
  <c r="D181" i="5" s="1"/>
  <c r="T180" i="5"/>
  <c r="S180" i="5"/>
  <c r="C180" i="5"/>
  <c r="D180" i="5" s="1"/>
  <c r="T179" i="5"/>
  <c r="S179" i="5"/>
  <c r="C179" i="5"/>
  <c r="D179" i="5" s="1"/>
  <c r="T178" i="5"/>
  <c r="S178" i="5"/>
  <c r="C178" i="5"/>
  <c r="D178" i="5" s="1"/>
  <c r="T177" i="5"/>
  <c r="S177" i="5"/>
  <c r="C177" i="5"/>
  <c r="D177" i="5" s="1"/>
  <c r="T176" i="5"/>
  <c r="S176" i="5"/>
  <c r="C176" i="5"/>
  <c r="D176" i="5" s="1"/>
  <c r="T175" i="5"/>
  <c r="S175" i="5"/>
  <c r="C175" i="5"/>
  <c r="D175" i="5" s="1"/>
  <c r="T174" i="5"/>
  <c r="S174" i="5"/>
  <c r="C174" i="5"/>
  <c r="D174" i="5" s="1"/>
  <c r="T173" i="5"/>
  <c r="S173" i="5"/>
  <c r="C173" i="5"/>
  <c r="D173" i="5" s="1"/>
  <c r="T172" i="5"/>
  <c r="S172" i="5"/>
  <c r="C172" i="5"/>
  <c r="D172" i="5" s="1"/>
  <c r="T171" i="5"/>
  <c r="S171" i="5"/>
  <c r="C171" i="5"/>
  <c r="D171" i="5" s="1"/>
  <c r="T170" i="5"/>
  <c r="S170" i="5"/>
  <c r="C170" i="5"/>
  <c r="D170" i="5" s="1"/>
  <c r="T169" i="5"/>
  <c r="S169" i="5"/>
  <c r="C169" i="5"/>
  <c r="D169" i="5" s="1"/>
  <c r="T168" i="5"/>
  <c r="S168" i="5"/>
  <c r="C168" i="5"/>
  <c r="D168" i="5" s="1"/>
  <c r="T167" i="5"/>
  <c r="S167" i="5"/>
  <c r="C167" i="5"/>
  <c r="D167" i="5" s="1"/>
  <c r="T166" i="5"/>
  <c r="S166" i="5"/>
  <c r="C166" i="5"/>
  <c r="D166" i="5" s="1"/>
  <c r="C165" i="5"/>
  <c r="D165" i="5" s="1"/>
  <c r="T163" i="5"/>
  <c r="S163" i="5"/>
  <c r="C163" i="5"/>
  <c r="D163" i="5" s="1"/>
  <c r="T162" i="5"/>
  <c r="S162" i="5"/>
  <c r="C162" i="5"/>
  <c r="D162" i="5" s="1"/>
  <c r="T161" i="5"/>
  <c r="S161" i="5"/>
  <c r="C161" i="5"/>
  <c r="D161" i="5" s="1"/>
  <c r="T160" i="5"/>
  <c r="S160" i="5"/>
  <c r="C160" i="5"/>
  <c r="D160" i="5" s="1"/>
  <c r="T159" i="5"/>
  <c r="S159" i="5"/>
  <c r="C159" i="5"/>
  <c r="D159" i="5" s="1"/>
  <c r="T158" i="5"/>
  <c r="S158" i="5"/>
  <c r="C158" i="5"/>
  <c r="D158" i="5" s="1"/>
  <c r="T157" i="5"/>
  <c r="S157" i="5"/>
  <c r="C157" i="5"/>
  <c r="D157" i="5" s="1"/>
  <c r="T156" i="5"/>
  <c r="S156" i="5"/>
  <c r="C156" i="5"/>
  <c r="D156" i="5" s="1"/>
  <c r="T155" i="5"/>
  <c r="S155" i="5"/>
  <c r="C155" i="5"/>
  <c r="D155" i="5" s="1"/>
  <c r="T154" i="5"/>
  <c r="S154" i="5"/>
  <c r="C154" i="5"/>
  <c r="D154" i="5" s="1"/>
  <c r="T153" i="5"/>
  <c r="S153" i="5"/>
  <c r="C153" i="5"/>
  <c r="D153" i="5" s="1"/>
  <c r="T152" i="5"/>
  <c r="S152" i="5"/>
  <c r="C152" i="5"/>
  <c r="D152" i="5" s="1"/>
  <c r="T151" i="5"/>
  <c r="S151" i="5"/>
  <c r="C151" i="5"/>
  <c r="D151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7" i="1"/>
  <c r="T48" i="1"/>
  <c r="T49" i="1"/>
  <c r="T52" i="1"/>
  <c r="T53" i="1"/>
  <c r="T54" i="1"/>
  <c r="T55" i="1"/>
  <c r="T56" i="1"/>
  <c r="T57" i="1"/>
  <c r="T58" i="1"/>
  <c r="T59" i="1"/>
  <c r="T62" i="1"/>
  <c r="T63" i="1"/>
  <c r="T64" i="1"/>
  <c r="T67" i="1"/>
  <c r="T68" i="1"/>
  <c r="T69" i="1"/>
  <c r="T70" i="1"/>
  <c r="T71" i="1"/>
  <c r="T72" i="1"/>
  <c r="T7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7" i="1"/>
  <c r="S48" i="1"/>
  <c r="S49" i="1"/>
  <c r="S52" i="1"/>
  <c r="S53" i="1"/>
  <c r="S54" i="1"/>
  <c r="S55" i="1"/>
  <c r="S56" i="1"/>
  <c r="S57" i="1"/>
  <c r="S58" i="1"/>
  <c r="S59" i="1"/>
  <c r="S62" i="1"/>
  <c r="S63" i="1"/>
  <c r="S64" i="1"/>
  <c r="S67" i="1"/>
  <c r="S68" i="1"/>
  <c r="S69" i="1"/>
  <c r="S70" i="1"/>
  <c r="S71" i="1"/>
  <c r="S72" i="1"/>
  <c r="S7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7" i="1"/>
  <c r="R48" i="1"/>
  <c r="R49" i="1"/>
  <c r="R52" i="1"/>
  <c r="R53" i="1"/>
  <c r="R54" i="1"/>
  <c r="R55" i="1"/>
  <c r="R56" i="1"/>
  <c r="R57" i="1"/>
  <c r="R58" i="1"/>
  <c r="R59" i="1"/>
  <c r="R62" i="1"/>
  <c r="R63" i="1"/>
  <c r="R64" i="1"/>
  <c r="R67" i="1"/>
  <c r="R68" i="1"/>
  <c r="R69" i="1"/>
  <c r="R70" i="1"/>
  <c r="R71" i="1"/>
  <c r="R72" i="1"/>
  <c r="R73" i="1"/>
  <c r="D68" i="1"/>
  <c r="D67" i="1"/>
  <c r="D64" i="1"/>
  <c r="D54" i="1"/>
  <c r="D53" i="1"/>
  <c r="D52" i="1"/>
  <c r="D49" i="1"/>
  <c r="D38" i="1"/>
  <c r="D37" i="1"/>
  <c r="D36" i="1"/>
  <c r="D35" i="1"/>
  <c r="D34" i="1"/>
  <c r="D23" i="1"/>
  <c r="D22" i="1"/>
  <c r="D21" i="1"/>
  <c r="D20" i="1"/>
  <c r="D19" i="1"/>
  <c r="D9" i="1"/>
  <c r="D8" i="1"/>
  <c r="D7" i="1"/>
  <c r="D6" i="1"/>
  <c r="D72" i="1"/>
  <c r="D62" i="1"/>
  <c r="D57" i="1"/>
  <c r="D47" i="1"/>
  <c r="D42" i="1"/>
  <c r="D32" i="1"/>
  <c r="D17" i="1"/>
  <c r="D27" i="1"/>
  <c r="D4" i="1"/>
  <c r="D12" i="1"/>
  <c r="T58" i="4"/>
  <c r="S58" i="4"/>
  <c r="R58" i="4"/>
  <c r="D58" i="4"/>
  <c r="T56" i="4"/>
  <c r="S56" i="4"/>
  <c r="R56" i="4"/>
  <c r="D56" i="4"/>
  <c r="T54" i="4"/>
  <c r="S54" i="4"/>
  <c r="R54" i="4"/>
  <c r="D54" i="4"/>
  <c r="T62" i="4"/>
  <c r="S62" i="4"/>
  <c r="R62" i="4"/>
  <c r="D62" i="4"/>
  <c r="T60" i="4"/>
  <c r="S60" i="4"/>
  <c r="R60" i="4"/>
  <c r="D60" i="4"/>
  <c r="T69" i="4"/>
  <c r="S69" i="4"/>
  <c r="R69" i="4"/>
  <c r="D69" i="4"/>
  <c r="T61" i="4"/>
  <c r="S61" i="4"/>
  <c r="R61" i="4"/>
  <c r="D61" i="4"/>
  <c r="T52" i="4"/>
  <c r="S52" i="4"/>
  <c r="R52" i="4"/>
  <c r="D52" i="4"/>
  <c r="T47" i="4"/>
  <c r="S47" i="4"/>
  <c r="R47" i="4"/>
  <c r="D47" i="4"/>
  <c r="T70" i="4"/>
  <c r="S70" i="4"/>
  <c r="R70" i="4"/>
  <c r="D70" i="4"/>
  <c r="T68" i="4"/>
  <c r="S68" i="4"/>
  <c r="R68" i="4"/>
  <c r="D68" i="4"/>
  <c r="T67" i="4"/>
  <c r="S67" i="4"/>
  <c r="R67" i="4"/>
  <c r="D67" i="4"/>
  <c r="T63" i="4"/>
  <c r="S63" i="4"/>
  <c r="R63" i="4"/>
  <c r="D63" i="4"/>
  <c r="T59" i="4"/>
  <c r="S59" i="4"/>
  <c r="R59" i="4"/>
  <c r="D59" i="4"/>
  <c r="T57" i="4"/>
  <c r="S57" i="4"/>
  <c r="R57" i="4"/>
  <c r="D57" i="4"/>
  <c r="T55" i="4"/>
  <c r="S55" i="4"/>
  <c r="R55" i="4"/>
  <c r="D55" i="4"/>
  <c r="T53" i="4"/>
  <c r="S53" i="4"/>
  <c r="R53" i="4"/>
  <c r="D53" i="4"/>
  <c r="T51" i="4"/>
  <c r="S51" i="4"/>
  <c r="R51" i="4"/>
  <c r="D51" i="4"/>
  <c r="T50" i="4"/>
  <c r="S50" i="4"/>
  <c r="R50" i="4"/>
  <c r="D50" i="4"/>
  <c r="T49" i="4"/>
  <c r="S49" i="4"/>
  <c r="R49" i="4"/>
  <c r="D49" i="4"/>
  <c r="T48" i="4"/>
  <c r="S48" i="4"/>
  <c r="R48" i="4"/>
  <c r="D48" i="4"/>
  <c r="T46" i="4"/>
  <c r="S46" i="4"/>
  <c r="R46" i="4"/>
  <c r="D46" i="4"/>
  <c r="T45" i="4"/>
  <c r="S45" i="4"/>
  <c r="R45" i="4"/>
  <c r="D45" i="4"/>
  <c r="T44" i="4"/>
  <c r="S44" i="4"/>
  <c r="R44" i="4"/>
  <c r="D44" i="4"/>
  <c r="T43" i="4"/>
  <c r="S43" i="4"/>
  <c r="R43" i="4"/>
  <c r="D43" i="4"/>
  <c r="T42" i="4"/>
  <c r="S42" i="4"/>
  <c r="R42" i="4"/>
  <c r="D42" i="4"/>
  <c r="T41" i="4"/>
  <c r="S41" i="4"/>
  <c r="R41" i="4"/>
  <c r="D41" i="4"/>
  <c r="T40" i="4"/>
  <c r="S40" i="4"/>
  <c r="R40" i="4"/>
  <c r="D40" i="4"/>
  <c r="T39" i="4"/>
  <c r="S39" i="4"/>
  <c r="R39" i="4"/>
  <c r="D39" i="4"/>
  <c r="T38" i="4"/>
  <c r="S38" i="4"/>
  <c r="R38" i="4"/>
  <c r="D38" i="4"/>
  <c r="T37" i="4"/>
  <c r="S37" i="4"/>
  <c r="R37" i="4"/>
  <c r="D37" i="4"/>
  <c r="T36" i="4"/>
  <c r="S36" i="4"/>
  <c r="R36" i="4"/>
  <c r="D36" i="4"/>
  <c r="T35" i="4"/>
  <c r="S35" i="4"/>
  <c r="R35" i="4"/>
  <c r="D35" i="4"/>
  <c r="T34" i="4"/>
  <c r="S34" i="4"/>
  <c r="R34" i="4"/>
  <c r="D34" i="4"/>
  <c r="T33" i="4"/>
  <c r="D33" i="4"/>
  <c r="T32" i="4"/>
  <c r="S32" i="4"/>
  <c r="R32" i="4"/>
  <c r="D32" i="4"/>
  <c r="T31" i="4"/>
  <c r="S31" i="4"/>
  <c r="R31" i="4"/>
  <c r="D31" i="4"/>
  <c r="T30" i="4"/>
  <c r="S30" i="4"/>
  <c r="R30" i="4"/>
  <c r="D30" i="4"/>
  <c r="T29" i="4"/>
  <c r="S29" i="4"/>
  <c r="R29" i="4"/>
  <c r="D29" i="4"/>
  <c r="T28" i="4"/>
  <c r="S28" i="4"/>
  <c r="R28" i="4"/>
  <c r="D28" i="4"/>
  <c r="T24" i="4"/>
  <c r="S24" i="4"/>
  <c r="R24" i="4"/>
  <c r="D24" i="4"/>
  <c r="T23" i="4"/>
  <c r="S23" i="4"/>
  <c r="R23" i="4"/>
  <c r="D23" i="4"/>
  <c r="T22" i="4"/>
  <c r="S22" i="4"/>
  <c r="R22" i="4"/>
  <c r="D22" i="4"/>
  <c r="T21" i="4"/>
  <c r="S21" i="4"/>
  <c r="R21" i="4"/>
  <c r="D21" i="4"/>
  <c r="T18" i="4"/>
  <c r="S18" i="4"/>
  <c r="R18" i="4"/>
  <c r="D18" i="4"/>
  <c r="T19" i="4"/>
  <c r="S19" i="4"/>
  <c r="R19" i="4"/>
  <c r="D19" i="4"/>
  <c r="T20" i="4"/>
  <c r="S20" i="4"/>
  <c r="R20" i="4"/>
  <c r="D20" i="4"/>
  <c r="T16" i="4"/>
  <c r="S16" i="4"/>
  <c r="R16" i="4"/>
  <c r="D16" i="4"/>
  <c r="T15" i="4"/>
  <c r="S15" i="4"/>
  <c r="R15" i="4"/>
  <c r="D15" i="4"/>
  <c r="T14" i="4"/>
  <c r="S14" i="4"/>
  <c r="R14" i="4"/>
  <c r="D14" i="4"/>
  <c r="T13" i="4"/>
  <c r="S13" i="4"/>
  <c r="R13" i="4"/>
  <c r="D13" i="4"/>
  <c r="T12" i="4"/>
  <c r="S12" i="4"/>
  <c r="R12" i="4"/>
  <c r="D12" i="4"/>
  <c r="T11" i="4"/>
  <c r="S11" i="4"/>
  <c r="R11" i="4"/>
  <c r="D11" i="4"/>
  <c r="T10" i="4"/>
  <c r="S10" i="4"/>
  <c r="R10" i="4"/>
  <c r="D10" i="4"/>
  <c r="T9" i="4"/>
  <c r="S9" i="4"/>
  <c r="R9" i="4"/>
  <c r="D9" i="4"/>
  <c r="T8" i="4"/>
  <c r="S8" i="4"/>
  <c r="R8" i="4"/>
  <c r="D8" i="4"/>
  <c r="T7" i="4"/>
  <c r="S7" i="4"/>
  <c r="R7" i="4"/>
  <c r="D7" i="4"/>
  <c r="T6" i="4"/>
  <c r="S6" i="4"/>
  <c r="R6" i="4"/>
  <c r="D6" i="4"/>
  <c r="T5" i="4"/>
  <c r="S5" i="4"/>
  <c r="R5" i="4"/>
  <c r="D5" i="4"/>
  <c r="T4" i="4"/>
  <c r="S4" i="4"/>
  <c r="R4" i="4"/>
  <c r="D4" i="4"/>
  <c r="T3" i="4"/>
  <c r="S3" i="4"/>
  <c r="R3" i="4"/>
  <c r="D3" i="4"/>
  <c r="T2" i="4"/>
  <c r="S2" i="4"/>
  <c r="R2" i="4"/>
  <c r="D2" i="4"/>
  <c r="T1" i="4"/>
  <c r="S1" i="4"/>
  <c r="R1" i="4"/>
  <c r="D1" i="4"/>
  <c r="S20" i="3"/>
  <c r="R20" i="3"/>
  <c r="R24" i="3"/>
  <c r="R34" i="3"/>
  <c r="T56" i="3"/>
  <c r="S56" i="3"/>
  <c r="R56" i="3"/>
  <c r="C56" i="3"/>
  <c r="D56" i="3" s="1"/>
  <c r="T52" i="3"/>
  <c r="S52" i="3"/>
  <c r="R52" i="3"/>
  <c r="C52" i="3"/>
  <c r="D52" i="3" s="1"/>
  <c r="T48" i="3"/>
  <c r="S48" i="3"/>
  <c r="R48" i="3"/>
  <c r="C48" i="3"/>
  <c r="D48" i="3" s="1"/>
  <c r="T44" i="3"/>
  <c r="S44" i="3"/>
  <c r="R44" i="3"/>
  <c r="C44" i="3"/>
  <c r="D44" i="3" s="1"/>
  <c r="T39" i="3"/>
  <c r="S39" i="3"/>
  <c r="R39" i="3"/>
  <c r="C39" i="3"/>
  <c r="D39" i="3" s="1"/>
  <c r="T34" i="3"/>
  <c r="S34" i="3"/>
  <c r="C34" i="3"/>
  <c r="D34" i="3" s="1"/>
  <c r="T29" i="3"/>
  <c r="S29" i="3"/>
  <c r="R29" i="3"/>
  <c r="C29" i="3"/>
  <c r="D29" i="3" s="1"/>
  <c r="T24" i="3"/>
  <c r="S24" i="3"/>
  <c r="C24" i="3"/>
  <c r="D24" i="3" s="1"/>
  <c r="T20" i="3"/>
  <c r="C20" i="3"/>
  <c r="D20" i="3" s="1"/>
  <c r="T19" i="3"/>
  <c r="C19" i="3"/>
  <c r="D19" i="3" s="1"/>
  <c r="T14" i="3"/>
  <c r="S14" i="3"/>
  <c r="R14" i="3"/>
  <c r="C14" i="3"/>
  <c r="D14" i="3" s="1"/>
  <c r="T9" i="3"/>
  <c r="S9" i="3"/>
  <c r="R9" i="3"/>
  <c r="C9" i="3"/>
  <c r="D9" i="3" s="1"/>
  <c r="T4" i="3"/>
  <c r="S4" i="3"/>
  <c r="R4" i="3"/>
  <c r="C4" i="3"/>
  <c r="D4" i="3" s="1"/>
  <c r="T57" i="3"/>
  <c r="S57" i="3"/>
  <c r="R57" i="3"/>
  <c r="C57" i="3"/>
  <c r="D57" i="3" s="1"/>
  <c r="T55" i="3"/>
  <c r="S55" i="3"/>
  <c r="R55" i="3"/>
  <c r="C55" i="3"/>
  <c r="D55" i="3" s="1"/>
  <c r="T54" i="3"/>
  <c r="S54" i="3"/>
  <c r="R54" i="3"/>
  <c r="C54" i="3"/>
  <c r="D54" i="3" s="1"/>
  <c r="T53" i="3"/>
  <c r="S53" i="3"/>
  <c r="R53" i="3"/>
  <c r="C53" i="3"/>
  <c r="D53" i="3" s="1"/>
  <c r="T51" i="3"/>
  <c r="S51" i="3"/>
  <c r="R51" i="3"/>
  <c r="C51" i="3"/>
  <c r="D51" i="3" s="1"/>
  <c r="T50" i="3"/>
  <c r="S50" i="3"/>
  <c r="R50" i="3"/>
  <c r="C50" i="3"/>
  <c r="D50" i="3" s="1"/>
  <c r="T49" i="3"/>
  <c r="S49" i="3"/>
  <c r="R49" i="3"/>
  <c r="C49" i="3"/>
  <c r="D49" i="3" s="1"/>
  <c r="T47" i="3"/>
  <c r="S47" i="3"/>
  <c r="R47" i="3"/>
  <c r="C47" i="3"/>
  <c r="D47" i="3" s="1"/>
  <c r="T46" i="3"/>
  <c r="S46" i="3"/>
  <c r="R46" i="3"/>
  <c r="C46" i="3"/>
  <c r="D46" i="3" s="1"/>
  <c r="T45" i="3"/>
  <c r="S45" i="3"/>
  <c r="R45" i="3"/>
  <c r="C45" i="3"/>
  <c r="D45" i="3" s="1"/>
  <c r="T43" i="3"/>
  <c r="S43" i="3"/>
  <c r="R43" i="3"/>
  <c r="C43" i="3"/>
  <c r="D43" i="3" s="1"/>
  <c r="T42" i="3"/>
  <c r="S42" i="3"/>
  <c r="R42" i="3"/>
  <c r="C42" i="3"/>
  <c r="D42" i="3" s="1"/>
  <c r="T41" i="3"/>
  <c r="S41" i="3"/>
  <c r="R41" i="3"/>
  <c r="C41" i="3"/>
  <c r="D41" i="3" s="1"/>
  <c r="T40" i="3"/>
  <c r="S40" i="3"/>
  <c r="R40" i="3"/>
  <c r="C40" i="3"/>
  <c r="D40" i="3" s="1"/>
  <c r="T38" i="3"/>
  <c r="S38" i="3"/>
  <c r="R38" i="3"/>
  <c r="C38" i="3"/>
  <c r="D38" i="3" s="1"/>
  <c r="T37" i="3"/>
  <c r="S37" i="3"/>
  <c r="R37" i="3"/>
  <c r="C37" i="3"/>
  <c r="D37" i="3" s="1"/>
  <c r="T36" i="3"/>
  <c r="S36" i="3"/>
  <c r="R36" i="3"/>
  <c r="C36" i="3"/>
  <c r="D36" i="3" s="1"/>
  <c r="T35" i="3"/>
  <c r="S35" i="3"/>
  <c r="R35" i="3"/>
  <c r="C35" i="3"/>
  <c r="D35" i="3" s="1"/>
  <c r="T33" i="3"/>
  <c r="S33" i="3"/>
  <c r="R33" i="3"/>
  <c r="C33" i="3"/>
  <c r="D33" i="3" s="1"/>
  <c r="T32" i="3"/>
  <c r="S32" i="3"/>
  <c r="R32" i="3"/>
  <c r="C32" i="3"/>
  <c r="D32" i="3" s="1"/>
  <c r="T31" i="3"/>
  <c r="S31" i="3"/>
  <c r="R31" i="3"/>
  <c r="C31" i="3"/>
  <c r="D31" i="3" s="1"/>
  <c r="T30" i="3"/>
  <c r="S30" i="3"/>
  <c r="R30" i="3"/>
  <c r="C30" i="3"/>
  <c r="D30" i="3" s="1"/>
  <c r="T28" i="3"/>
  <c r="S28" i="3"/>
  <c r="R28" i="3"/>
  <c r="C28" i="3"/>
  <c r="D28" i="3" s="1"/>
  <c r="T27" i="3"/>
  <c r="S27" i="3"/>
  <c r="R27" i="3"/>
  <c r="C27" i="3"/>
  <c r="D27" i="3" s="1"/>
  <c r="T26" i="3"/>
  <c r="S26" i="3"/>
  <c r="R26" i="3"/>
  <c r="C26" i="3"/>
  <c r="D26" i="3" s="1"/>
  <c r="T25" i="3"/>
  <c r="S25" i="3"/>
  <c r="R25" i="3"/>
  <c r="C25" i="3"/>
  <c r="D25" i="3" s="1"/>
  <c r="T23" i="3"/>
  <c r="S23" i="3"/>
  <c r="R23" i="3"/>
  <c r="C23" i="3"/>
  <c r="D23" i="3" s="1"/>
  <c r="T22" i="3"/>
  <c r="S22" i="3"/>
  <c r="R22" i="3"/>
  <c r="C22" i="3"/>
  <c r="D22" i="3" s="1"/>
  <c r="T21" i="3"/>
  <c r="S21" i="3"/>
  <c r="R21" i="3"/>
  <c r="C21" i="3"/>
  <c r="D21" i="3" s="1"/>
  <c r="T18" i="3"/>
  <c r="S18" i="3"/>
  <c r="R18" i="3"/>
  <c r="C18" i="3"/>
  <c r="D18" i="3" s="1"/>
  <c r="T17" i="3"/>
  <c r="S17" i="3"/>
  <c r="R17" i="3"/>
  <c r="C17" i="3"/>
  <c r="D17" i="3" s="1"/>
  <c r="T16" i="3"/>
  <c r="S16" i="3"/>
  <c r="R16" i="3"/>
  <c r="C16" i="3"/>
  <c r="D16" i="3" s="1"/>
  <c r="T15" i="3"/>
  <c r="S15" i="3"/>
  <c r="R15" i="3"/>
  <c r="C15" i="3"/>
  <c r="D15" i="3" s="1"/>
  <c r="T13" i="3"/>
  <c r="S13" i="3"/>
  <c r="R13" i="3"/>
  <c r="C13" i="3"/>
  <c r="D13" i="3" s="1"/>
  <c r="T12" i="3"/>
  <c r="S12" i="3"/>
  <c r="R12" i="3"/>
  <c r="C12" i="3"/>
  <c r="D12" i="3" s="1"/>
  <c r="T11" i="3"/>
  <c r="S11" i="3"/>
  <c r="R11" i="3"/>
  <c r="C11" i="3"/>
  <c r="D11" i="3" s="1"/>
  <c r="T10" i="3"/>
  <c r="S10" i="3"/>
  <c r="R10" i="3"/>
  <c r="C10" i="3"/>
  <c r="D10" i="3" s="1"/>
  <c r="T8" i="3"/>
  <c r="S8" i="3"/>
  <c r="R8" i="3"/>
  <c r="C8" i="3"/>
  <c r="D8" i="3" s="1"/>
  <c r="T7" i="3"/>
  <c r="S7" i="3"/>
  <c r="R7" i="3"/>
  <c r="C7" i="3"/>
  <c r="D7" i="3" s="1"/>
  <c r="T6" i="3"/>
  <c r="S6" i="3"/>
  <c r="R6" i="3"/>
  <c r="C6" i="3"/>
  <c r="D6" i="3" s="1"/>
  <c r="T5" i="3"/>
  <c r="S5" i="3"/>
  <c r="R5" i="3"/>
  <c r="C5" i="3"/>
  <c r="D5" i="3" s="1"/>
  <c r="T3" i="3"/>
  <c r="S3" i="3"/>
  <c r="R3" i="3"/>
  <c r="C3" i="3"/>
  <c r="D3" i="3" s="1"/>
  <c r="T2" i="3"/>
  <c r="S2" i="3"/>
  <c r="R2" i="3"/>
  <c r="C2" i="3"/>
  <c r="D2" i="3" s="1"/>
  <c r="T1" i="3"/>
  <c r="S1" i="3"/>
  <c r="R1" i="3"/>
  <c r="C1" i="3"/>
  <c r="D1" i="3" s="1"/>
  <c r="D10" i="2"/>
  <c r="R10" i="2"/>
  <c r="S10" i="2"/>
  <c r="V10" i="2"/>
  <c r="T10" i="2" s="1"/>
  <c r="V39" i="2"/>
  <c r="T39" i="2" s="1"/>
  <c r="S39" i="2"/>
  <c r="R39" i="2"/>
  <c r="D39" i="2"/>
  <c r="V38" i="2"/>
  <c r="T38" i="2" s="1"/>
  <c r="S38" i="2"/>
  <c r="R38" i="2"/>
  <c r="D38" i="2"/>
  <c r="T37" i="2"/>
  <c r="S37" i="2"/>
  <c r="R37" i="2"/>
  <c r="D37" i="2"/>
  <c r="V36" i="2"/>
  <c r="T36" i="2" s="1"/>
  <c r="S36" i="2"/>
  <c r="R36" i="2"/>
  <c r="D36" i="2"/>
  <c r="V53" i="2"/>
  <c r="T53" i="2" s="1"/>
  <c r="S53" i="2"/>
  <c r="R53" i="2"/>
  <c r="D53" i="2"/>
  <c r="V34" i="2"/>
  <c r="T34" i="2" s="1"/>
  <c r="S34" i="2"/>
  <c r="R34" i="2"/>
  <c r="D34" i="2"/>
  <c r="V33" i="2"/>
  <c r="T33" i="2" s="1"/>
  <c r="S33" i="2"/>
  <c r="R33" i="2"/>
  <c r="D33" i="2"/>
  <c r="T32" i="2"/>
  <c r="S32" i="2"/>
  <c r="R32" i="2"/>
  <c r="D32" i="2"/>
  <c r="V31" i="2"/>
  <c r="T31" i="2" s="1"/>
  <c r="S31" i="2"/>
  <c r="R31" i="2"/>
  <c r="D31" i="2"/>
  <c r="V30" i="2"/>
  <c r="T30" i="2" s="1"/>
  <c r="S30" i="2"/>
  <c r="R30" i="2"/>
  <c r="D30" i="2"/>
  <c r="V29" i="2"/>
  <c r="T29" i="2" s="1"/>
  <c r="S29" i="2"/>
  <c r="R29" i="2"/>
  <c r="D29" i="2"/>
  <c r="V28" i="2"/>
  <c r="T28" i="2" s="1"/>
  <c r="S28" i="2"/>
  <c r="R28" i="2"/>
  <c r="D28" i="2"/>
  <c r="V27" i="2"/>
  <c r="T27" i="2" s="1"/>
  <c r="S27" i="2"/>
  <c r="R27" i="2"/>
  <c r="D27" i="2"/>
  <c r="T26" i="2"/>
  <c r="S26" i="2"/>
  <c r="R26" i="2"/>
  <c r="D26" i="2"/>
  <c r="V25" i="2"/>
  <c r="T25" i="2" s="1"/>
  <c r="S25" i="2"/>
  <c r="R25" i="2"/>
  <c r="D25" i="2"/>
  <c r="V24" i="2"/>
  <c r="T24" i="2" s="1"/>
  <c r="S24" i="2"/>
  <c r="R24" i="2"/>
  <c r="D24" i="2"/>
  <c r="V23" i="2"/>
  <c r="T23" i="2" s="1"/>
  <c r="S23" i="2"/>
  <c r="R23" i="2"/>
  <c r="D23" i="2"/>
  <c r="V22" i="2"/>
  <c r="T22" i="2" s="1"/>
  <c r="S22" i="2"/>
  <c r="R22" i="2"/>
  <c r="D22" i="2"/>
  <c r="T21" i="2"/>
  <c r="S21" i="2"/>
  <c r="R21" i="2"/>
  <c r="D21" i="2"/>
  <c r="V11" i="2"/>
  <c r="T11" i="2" s="1"/>
  <c r="S11" i="2"/>
  <c r="R11" i="2"/>
  <c r="D11" i="2"/>
  <c r="V9" i="2"/>
  <c r="T9" i="2" s="1"/>
  <c r="S9" i="2"/>
  <c r="R9" i="2"/>
  <c r="D9" i="2"/>
  <c r="V8" i="2"/>
  <c r="T8" i="2" s="1"/>
  <c r="S8" i="2"/>
  <c r="R8" i="2"/>
  <c r="D8" i="2"/>
  <c r="T7" i="2"/>
  <c r="S7" i="2"/>
  <c r="R7" i="2"/>
  <c r="D7" i="2"/>
  <c r="V48" i="2"/>
  <c r="T48" i="2" s="1"/>
  <c r="S48" i="2"/>
  <c r="R48" i="2"/>
  <c r="D48" i="2"/>
  <c r="V47" i="2"/>
  <c r="T47" i="2" s="1"/>
  <c r="S47" i="2"/>
  <c r="R47" i="2"/>
  <c r="D47" i="2"/>
  <c r="V46" i="2"/>
  <c r="T46" i="2" s="1"/>
  <c r="S46" i="2"/>
  <c r="R46" i="2"/>
  <c r="D46" i="2"/>
  <c r="V45" i="2"/>
  <c r="T45" i="2" s="1"/>
  <c r="S45" i="2"/>
  <c r="R45" i="2"/>
  <c r="D45" i="2"/>
  <c r="T44" i="2"/>
  <c r="S44" i="2"/>
  <c r="R44" i="2"/>
  <c r="D44" i="2"/>
  <c r="V20" i="2"/>
  <c r="T20" i="2" s="1"/>
  <c r="S20" i="2"/>
  <c r="R20" i="2"/>
  <c r="D20" i="2"/>
  <c r="V19" i="2"/>
  <c r="T19" i="2" s="1"/>
  <c r="S19" i="2"/>
  <c r="R19" i="2"/>
  <c r="D19" i="2"/>
  <c r="T18" i="2"/>
  <c r="S18" i="2"/>
  <c r="R18" i="2"/>
  <c r="D18" i="2"/>
  <c r="V17" i="2"/>
  <c r="T17" i="2" s="1"/>
  <c r="S17" i="2"/>
  <c r="R17" i="2"/>
  <c r="D17" i="2"/>
  <c r="V16" i="2"/>
  <c r="T16" i="2" s="1"/>
  <c r="S16" i="2"/>
  <c r="R16" i="2"/>
  <c r="D16" i="2"/>
  <c r="V15" i="2"/>
  <c r="T15" i="2" s="1"/>
  <c r="S15" i="2"/>
  <c r="R15" i="2"/>
  <c r="D15" i="2"/>
  <c r="V14" i="2"/>
  <c r="T14" i="2" s="1"/>
  <c r="S14" i="2"/>
  <c r="R14" i="2"/>
  <c r="D14" i="2"/>
  <c r="T13" i="2"/>
  <c r="S13" i="2"/>
  <c r="R13" i="2"/>
  <c r="D13" i="2"/>
  <c r="V12" i="2"/>
  <c r="T12" i="2" s="1"/>
  <c r="S12" i="2"/>
  <c r="R12" i="2"/>
  <c r="D12" i="2"/>
  <c r="V6" i="2"/>
  <c r="T6" i="2" s="1"/>
  <c r="S6" i="2"/>
  <c r="R6" i="2"/>
  <c r="D6" i="2"/>
  <c r="V5" i="2"/>
  <c r="T5" i="2" s="1"/>
  <c r="S5" i="2"/>
  <c r="R5" i="2"/>
  <c r="D5" i="2"/>
  <c r="V4" i="2"/>
  <c r="T4" i="2" s="1"/>
  <c r="S4" i="2"/>
  <c r="R4" i="2"/>
  <c r="D4" i="2"/>
  <c r="V3" i="2"/>
  <c r="T3" i="2" s="1"/>
  <c r="S3" i="2"/>
  <c r="R3" i="2"/>
  <c r="D3" i="2"/>
  <c r="T2" i="2"/>
  <c r="S2" i="2"/>
  <c r="R2" i="2"/>
  <c r="D2" i="2"/>
  <c r="V57" i="2"/>
  <c r="T57" i="2" s="1"/>
  <c r="S57" i="2"/>
  <c r="R57" i="2"/>
  <c r="D57" i="2"/>
  <c r="V56" i="2"/>
  <c r="T56" i="2" s="1"/>
  <c r="S56" i="2"/>
  <c r="R56" i="2"/>
  <c r="D56" i="2"/>
  <c r="T55" i="2"/>
  <c r="S55" i="2"/>
  <c r="R55" i="2"/>
  <c r="D55" i="2"/>
  <c r="V54" i="2"/>
  <c r="T54" i="2" s="1"/>
  <c r="S54" i="2"/>
  <c r="R54" i="2"/>
  <c r="D54" i="2"/>
  <c r="V35" i="2"/>
  <c r="T35" i="2" s="1"/>
  <c r="S35" i="2"/>
  <c r="R35" i="2"/>
  <c r="D35" i="2"/>
  <c r="V52" i="2"/>
  <c r="T52" i="2" s="1"/>
  <c r="S52" i="2"/>
  <c r="R52" i="2"/>
  <c r="D52" i="2"/>
  <c r="V51" i="2"/>
  <c r="T51" i="2" s="1"/>
  <c r="S51" i="2"/>
  <c r="R51" i="2"/>
  <c r="D51" i="2"/>
  <c r="T50" i="2"/>
  <c r="S50" i="2"/>
  <c r="R50" i="2"/>
  <c r="D50" i="2"/>
  <c r="V49" i="2"/>
  <c r="T49" i="2" s="1"/>
  <c r="S49" i="2"/>
  <c r="R49" i="2"/>
  <c r="D49" i="2"/>
  <c r="V43" i="2"/>
  <c r="T43" i="2" s="1"/>
  <c r="S43" i="2"/>
  <c r="R43" i="2"/>
  <c r="D43" i="2"/>
  <c r="V42" i="2"/>
  <c r="T42" i="2" s="1"/>
  <c r="S42" i="2"/>
  <c r="R42" i="2"/>
  <c r="D42" i="2"/>
  <c r="V41" i="2"/>
  <c r="T41" i="2" s="1"/>
  <c r="S41" i="2"/>
  <c r="R41" i="2"/>
  <c r="D41" i="2"/>
  <c r="V40" i="2"/>
  <c r="T40" i="2" s="1"/>
  <c r="S40" i="2"/>
  <c r="R40" i="2"/>
  <c r="D40" i="2"/>
  <c r="T1" i="2"/>
  <c r="S1" i="2"/>
  <c r="R1" i="2"/>
  <c r="D1" i="2"/>
  <c r="S3" i="1" l="1"/>
  <c r="S2" i="1"/>
  <c r="R3" i="1"/>
  <c r="R2" i="1"/>
  <c r="D73" i="1"/>
  <c r="D71" i="1"/>
  <c r="D70" i="1"/>
  <c r="D69" i="1"/>
  <c r="D63" i="1"/>
  <c r="D59" i="1"/>
  <c r="D58" i="1"/>
  <c r="D56" i="1"/>
  <c r="D55" i="1"/>
  <c r="D48" i="1"/>
  <c r="D44" i="1"/>
  <c r="D43" i="1"/>
  <c r="D41" i="1"/>
  <c r="D39" i="1"/>
  <c r="D33" i="1"/>
  <c r="D31" i="1"/>
  <c r="D30" i="1"/>
  <c r="D29" i="1"/>
  <c r="D28" i="1"/>
  <c r="D26" i="1"/>
  <c r="D25" i="1"/>
  <c r="D24" i="1"/>
  <c r="D18" i="1"/>
  <c r="D16" i="1"/>
  <c r="D15" i="1"/>
  <c r="D14" i="1"/>
  <c r="D13" i="1"/>
  <c r="D11" i="1"/>
  <c r="D10" i="1"/>
  <c r="D5" i="1"/>
  <c r="D3" i="1"/>
  <c r="T2" i="1"/>
  <c r="D2" i="1"/>
</calcChain>
</file>

<file path=xl/sharedStrings.xml><?xml version="1.0" encoding="utf-8"?>
<sst xmlns="http://schemas.openxmlformats.org/spreadsheetml/2006/main" count="42" uniqueCount="21">
  <si>
    <t>diameter</t>
  </si>
  <si>
    <t>t_steel</t>
  </si>
  <si>
    <t>bend_angle</t>
  </si>
  <si>
    <t>SMYS</t>
  </si>
  <si>
    <t>E1_CFRP</t>
  </si>
  <si>
    <t>E2_CFRP</t>
  </si>
  <si>
    <t>alpha1_CFRP</t>
  </si>
  <si>
    <t>alpha2_CFRP</t>
  </si>
  <si>
    <t>deltaT</t>
  </si>
  <si>
    <t>L_CFRP</t>
  </si>
  <si>
    <t>fibre_orient</t>
  </si>
  <si>
    <t>t_CFRP</t>
  </si>
  <si>
    <t>pressure</t>
  </si>
  <si>
    <t>peak_vm</t>
  </si>
  <si>
    <t>vm_reduction_perc</t>
  </si>
  <si>
    <t>peak_vm_CFRP</t>
  </si>
  <si>
    <t>peakvm_loc</t>
  </si>
  <si>
    <t>No_CFRP_vm</t>
  </si>
  <si>
    <t>D/t</t>
  </si>
  <si>
    <t>total_stress</t>
  </si>
  <si>
    <t>stress_ratio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</si>
</sst>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1" fontId="24" fillId="0" borderId="0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1" fontId="24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19" fillId="36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37" borderId="0" xfId="0" applyNumberFormat="1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2" fontId="21" fillId="37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21" fillId="36" borderId="0" xfId="0" applyNumberFormat="1" applyFont="1" applyFill="1" applyBorder="1" applyAlignment="1">
      <alignment horizontal="center" vertical="center"/>
    </xf>
    <xf numFmtId="2" fontId="19" fillId="38" borderId="0" xfId="0" applyNumberFormat="1" applyFont="1" applyFill="1" applyBorder="1" applyAlignment="1">
      <alignment horizontal="center" vertical="center"/>
    </xf>
    <xf numFmtId="2" fontId="21" fillId="38" borderId="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F6C8-E3C9-48AC-BC00-1A07EC7762BC}">
  <dimension ref="A1:V258"/>
  <sheetViews>
    <sheetView tabSelected="1" topLeftCell="A61" zoomScaleNormal="100" workbookViewId="0">
      <selection activeCell="A2" sqref="A2:A258"/>
    </sheetView>
  </sheetViews>
  <sheetFormatPr defaultRowHeight="14.4" x14ac:dyDescent="0.3"/>
  <cols>
    <col min="1" max="1" width="4" style="2" bestFit="1" customWidth="1"/>
    <col min="2" max="2" width="8.5546875" style="2" bestFit="1" customWidth="1"/>
    <col min="3" max="3" width="7" style="2" bestFit="1" customWidth="1"/>
    <col min="4" max="4" width="6" style="2" bestFit="1" customWidth="1"/>
    <col min="5" max="5" width="10.88671875" style="2" bestFit="1" customWidth="1"/>
    <col min="6" max="6" width="5.77734375" style="2" bestFit="1" customWidth="1"/>
    <col min="7" max="8" width="8.21875" style="2" bestFit="1" customWidth="1"/>
    <col min="9" max="10" width="11.88671875" style="2" bestFit="1" customWidth="1"/>
    <col min="11" max="11" width="7.109375" style="2" bestFit="1" customWidth="1"/>
    <col min="12" max="12" width="6.88671875" style="2" bestFit="1" customWidth="1"/>
    <col min="13" max="13" width="10.88671875" style="2" bestFit="1" customWidth="1"/>
    <col min="14" max="14" width="8.109375" style="2" bestFit="1" customWidth="1"/>
    <col min="15" max="15" width="6.21875" style="2" bestFit="1" customWidth="1"/>
    <col min="16" max="16" width="8.77734375" style="2" bestFit="1" customWidth="1"/>
    <col min="17" max="17" width="14.109375" style="2" bestFit="1" customWidth="1"/>
    <col min="18" max="19" width="10.5546875" style="2" bestFit="1" customWidth="1"/>
    <col min="20" max="20" width="17.6640625" style="2" bestFit="1" customWidth="1"/>
    <col min="21" max="21" width="11.21875" style="2" bestFit="1" customWidth="1"/>
    <col min="22" max="22" width="12.33203125" style="2" bestFit="1" customWidth="1"/>
    <col min="23" max="16384" width="8.88671875" style="2"/>
  </cols>
  <sheetData>
    <row r="1" spans="1:22" x14ac:dyDescent="0.3">
      <c r="A1" s="1"/>
      <c r="B1" s="16" t="s">
        <v>0</v>
      </c>
      <c r="C1" s="17" t="s">
        <v>1</v>
      </c>
      <c r="D1" s="17" t="s">
        <v>18</v>
      </c>
      <c r="E1" s="17" t="s">
        <v>2</v>
      </c>
      <c r="F1" s="18" t="s">
        <v>3</v>
      </c>
      <c r="G1" s="19" t="s">
        <v>4</v>
      </c>
      <c r="H1" s="20" t="s">
        <v>5</v>
      </c>
      <c r="I1" s="20" t="s">
        <v>6</v>
      </c>
      <c r="J1" s="20" t="s">
        <v>7</v>
      </c>
      <c r="K1" s="20" t="s">
        <v>9</v>
      </c>
      <c r="L1" s="20" t="s">
        <v>11</v>
      </c>
      <c r="M1" s="21" t="s">
        <v>10</v>
      </c>
      <c r="N1" s="16" t="s">
        <v>12</v>
      </c>
      <c r="O1" s="18" t="s">
        <v>8</v>
      </c>
      <c r="P1" s="22" t="s">
        <v>13</v>
      </c>
      <c r="Q1" s="23" t="s">
        <v>15</v>
      </c>
      <c r="R1" s="23" t="s">
        <v>19</v>
      </c>
      <c r="S1" s="23" t="s">
        <v>20</v>
      </c>
      <c r="T1" s="23" t="s">
        <v>14</v>
      </c>
      <c r="U1" s="23" t="s">
        <v>16</v>
      </c>
      <c r="V1" s="24" t="s">
        <v>17</v>
      </c>
    </row>
    <row r="2" spans="1:22" ht="16.8" customHeight="1" x14ac:dyDescent="0.3">
      <c r="A2" s="10">
        <v>0</v>
      </c>
      <c r="B2" s="7">
        <v>114.3</v>
      </c>
      <c r="C2" s="3">
        <v>5.7149999999999999</v>
      </c>
      <c r="D2" s="3">
        <f t="shared" ref="D2:D65" si="0">B2/C2</f>
        <v>20</v>
      </c>
      <c r="E2" s="7">
        <v>12</v>
      </c>
      <c r="F2" s="7">
        <v>358</v>
      </c>
      <c r="G2" s="7">
        <v>138000</v>
      </c>
      <c r="H2" s="7">
        <v>9000</v>
      </c>
      <c r="I2" s="8">
        <v>-7.6000000000000003E-7</v>
      </c>
      <c r="J2" s="8">
        <v>3.6300000000000001E-5</v>
      </c>
      <c r="K2" s="5">
        <v>1.73</v>
      </c>
      <c r="L2" s="5">
        <v>1</v>
      </c>
      <c r="M2" s="6">
        <v>0</v>
      </c>
      <c r="N2" s="25">
        <v>6.98</v>
      </c>
      <c r="O2" s="7">
        <v>60</v>
      </c>
      <c r="P2" s="9">
        <v>412.7</v>
      </c>
      <c r="Q2" s="9">
        <v>365.1</v>
      </c>
      <c r="R2" s="9">
        <f>P2+Q2</f>
        <v>777.8</v>
      </c>
      <c r="S2" s="9">
        <f>Q2/P2</f>
        <v>0.8846619820692998</v>
      </c>
      <c r="T2" s="4">
        <f>ABS((V2-P2)/V2*100)</f>
        <v>4.2903525046382187</v>
      </c>
      <c r="U2" s="9">
        <v>0</v>
      </c>
      <c r="V2" s="9">
        <v>431.2</v>
      </c>
    </row>
    <row r="3" spans="1:22" ht="16.8" customHeight="1" x14ac:dyDescent="0.3">
      <c r="A3" s="10">
        <v>1</v>
      </c>
      <c r="B3" s="7">
        <v>114.3</v>
      </c>
      <c r="C3" s="3">
        <v>5.7149999999999999</v>
      </c>
      <c r="D3" s="3">
        <f t="shared" si="0"/>
        <v>20</v>
      </c>
      <c r="E3" s="7">
        <v>12</v>
      </c>
      <c r="F3" s="7">
        <v>358</v>
      </c>
      <c r="G3" s="7">
        <v>138000</v>
      </c>
      <c r="H3" s="7">
        <v>9000</v>
      </c>
      <c r="I3" s="8">
        <v>-7.6000000000000003E-7</v>
      </c>
      <c r="J3" s="8">
        <v>3.6300000000000001E-5</v>
      </c>
      <c r="K3" s="5">
        <v>1.73</v>
      </c>
      <c r="L3" s="5">
        <v>1</v>
      </c>
      <c r="M3" s="6">
        <v>1</v>
      </c>
      <c r="N3" s="25">
        <v>6.98</v>
      </c>
      <c r="O3" s="7">
        <v>60</v>
      </c>
      <c r="P3" s="9">
        <v>391</v>
      </c>
      <c r="Q3" s="9">
        <v>576</v>
      </c>
      <c r="R3" s="9">
        <f t="shared" ref="R3:R44" si="1">P3+Q3</f>
        <v>967</v>
      </c>
      <c r="S3" s="9">
        <f>Q3/P3</f>
        <v>1.4731457800511509</v>
      </c>
      <c r="T3" s="4">
        <f t="shared" ref="T3:T68" si="2">ABS((V3-P3)/V3*100)</f>
        <v>9.3228200371057479</v>
      </c>
      <c r="U3" s="9">
        <v>0</v>
      </c>
      <c r="V3" s="9">
        <v>431.2</v>
      </c>
    </row>
    <row r="4" spans="1:22" ht="16.8" customHeight="1" x14ac:dyDescent="0.3">
      <c r="A4" s="10">
        <v>2</v>
      </c>
      <c r="B4" s="7">
        <v>114.3</v>
      </c>
      <c r="C4" s="3">
        <v>5.7149999999999999</v>
      </c>
      <c r="D4" s="3">
        <f t="shared" si="0"/>
        <v>20</v>
      </c>
      <c r="E4" s="7">
        <v>12</v>
      </c>
      <c r="F4" s="7">
        <v>358</v>
      </c>
      <c r="G4" s="7">
        <v>138000</v>
      </c>
      <c r="H4" s="7">
        <v>9000</v>
      </c>
      <c r="I4" s="8">
        <v>-7.6000000000000003E-7</v>
      </c>
      <c r="J4" s="8">
        <v>3.6300000000000001E-5</v>
      </c>
      <c r="K4" s="5">
        <v>1.73</v>
      </c>
      <c r="L4" s="5">
        <v>1</v>
      </c>
      <c r="M4" s="6">
        <v>0</v>
      </c>
      <c r="N4" s="25">
        <v>4.657</v>
      </c>
      <c r="O4" s="7">
        <v>60</v>
      </c>
      <c r="P4" s="15">
        <v>408</v>
      </c>
      <c r="Q4" s="15">
        <v>335.1</v>
      </c>
      <c r="R4" s="9">
        <f t="shared" si="1"/>
        <v>743.1</v>
      </c>
      <c r="S4" s="9">
        <f t="shared" ref="S4:S69" si="3">Q4/P4</f>
        <v>0.82132352941176479</v>
      </c>
      <c r="T4" s="4">
        <f t="shared" si="2"/>
        <v>3.9774064485761302</v>
      </c>
      <c r="U4" s="9">
        <v>0</v>
      </c>
      <c r="V4" s="9">
        <v>424.9</v>
      </c>
    </row>
    <row r="5" spans="1:22" ht="16.8" customHeight="1" x14ac:dyDescent="0.3">
      <c r="A5" s="10">
        <v>3</v>
      </c>
      <c r="B5" s="7">
        <v>114.3</v>
      </c>
      <c r="C5" s="3">
        <v>5.7149999999999999</v>
      </c>
      <c r="D5" s="3">
        <f t="shared" si="0"/>
        <v>20</v>
      </c>
      <c r="E5" s="7">
        <v>12</v>
      </c>
      <c r="F5" s="7">
        <v>358</v>
      </c>
      <c r="G5" s="7">
        <v>138000</v>
      </c>
      <c r="H5" s="7">
        <v>9000</v>
      </c>
      <c r="I5" s="8">
        <v>-7.6000000000000003E-7</v>
      </c>
      <c r="J5" s="8">
        <v>3.6300000000000001E-5</v>
      </c>
      <c r="K5" s="5">
        <v>1.73</v>
      </c>
      <c r="L5" s="5">
        <v>1</v>
      </c>
      <c r="M5" s="6">
        <v>0</v>
      </c>
      <c r="N5" s="25">
        <v>2.23</v>
      </c>
      <c r="O5" s="7">
        <v>60</v>
      </c>
      <c r="P5" s="9">
        <v>403</v>
      </c>
      <c r="Q5" s="9">
        <v>307.39999999999998</v>
      </c>
      <c r="R5" s="9">
        <f t="shared" si="1"/>
        <v>710.4</v>
      </c>
      <c r="S5" s="9">
        <f t="shared" si="3"/>
        <v>0.76277915632754334</v>
      </c>
      <c r="T5" s="4">
        <f t="shared" si="2"/>
        <v>3.7267080745341663</v>
      </c>
      <c r="U5" s="9">
        <v>0</v>
      </c>
      <c r="V5" s="9">
        <v>418.6</v>
      </c>
    </row>
    <row r="6" spans="1:22" ht="16.8" customHeight="1" x14ac:dyDescent="0.3">
      <c r="A6" s="10">
        <v>4</v>
      </c>
      <c r="B6" s="7">
        <v>114.3</v>
      </c>
      <c r="C6" s="3">
        <v>5.7149999999999999</v>
      </c>
      <c r="D6" s="3">
        <f t="shared" si="0"/>
        <v>20</v>
      </c>
      <c r="E6" s="7">
        <v>12</v>
      </c>
      <c r="F6" s="7">
        <v>358</v>
      </c>
      <c r="G6" s="7">
        <v>138000</v>
      </c>
      <c r="H6" s="7">
        <v>9000</v>
      </c>
      <c r="I6" s="8">
        <v>-7.6000000000000003E-7</v>
      </c>
      <c r="J6" s="8">
        <v>3.6300000000000001E-5</v>
      </c>
      <c r="K6" s="5">
        <v>1.48</v>
      </c>
      <c r="L6" s="5">
        <v>1</v>
      </c>
      <c r="M6" s="6">
        <v>0</v>
      </c>
      <c r="N6" s="25">
        <v>6.98</v>
      </c>
      <c r="O6" s="7">
        <v>60</v>
      </c>
      <c r="P6" s="9">
        <v>413.6</v>
      </c>
      <c r="Q6" s="9">
        <v>364.2</v>
      </c>
      <c r="R6" s="9">
        <f t="shared" si="1"/>
        <v>777.8</v>
      </c>
      <c r="S6" s="9">
        <f t="shared" si="3"/>
        <v>0.88056092843326883</v>
      </c>
      <c r="T6" s="4">
        <f t="shared" si="2"/>
        <v>4.0816326530612166</v>
      </c>
      <c r="U6" s="9">
        <v>0</v>
      </c>
      <c r="V6" s="9">
        <v>431.2</v>
      </c>
    </row>
    <row r="7" spans="1:22" ht="16.8" customHeight="1" x14ac:dyDescent="0.3">
      <c r="A7" s="10">
        <v>5</v>
      </c>
      <c r="B7" s="7">
        <v>114.3</v>
      </c>
      <c r="C7" s="3">
        <v>5.7149999999999999</v>
      </c>
      <c r="D7" s="3">
        <f t="shared" si="0"/>
        <v>20</v>
      </c>
      <c r="E7" s="7">
        <v>12</v>
      </c>
      <c r="F7" s="7">
        <v>358</v>
      </c>
      <c r="G7" s="7">
        <v>138000</v>
      </c>
      <c r="H7" s="7">
        <v>9000</v>
      </c>
      <c r="I7" s="8">
        <v>-7.6000000000000003E-7</v>
      </c>
      <c r="J7" s="8">
        <v>3.6300000000000001E-5</v>
      </c>
      <c r="K7" s="5">
        <v>1.48</v>
      </c>
      <c r="L7" s="5">
        <v>1</v>
      </c>
      <c r="M7" s="6">
        <v>1</v>
      </c>
      <c r="N7" s="25">
        <v>6.98</v>
      </c>
      <c r="O7" s="7">
        <v>60</v>
      </c>
      <c r="P7" s="9">
        <v>389.8</v>
      </c>
      <c r="Q7" s="9">
        <v>577.20000000000005</v>
      </c>
      <c r="R7" s="9">
        <f t="shared" si="1"/>
        <v>967</v>
      </c>
      <c r="S7" s="9">
        <f t="shared" si="3"/>
        <v>1.4807593637762957</v>
      </c>
      <c r="T7" s="4">
        <f t="shared" si="2"/>
        <v>9.6011131725417389</v>
      </c>
      <c r="U7" s="9">
        <v>0</v>
      </c>
      <c r="V7" s="9">
        <v>431.2</v>
      </c>
    </row>
    <row r="8" spans="1:22" ht="16.8" customHeight="1" x14ac:dyDescent="0.3">
      <c r="A8" s="10">
        <v>6</v>
      </c>
      <c r="B8" s="7">
        <v>114.3</v>
      </c>
      <c r="C8" s="3">
        <v>5.7149999999999999</v>
      </c>
      <c r="D8" s="3">
        <f t="shared" si="0"/>
        <v>20</v>
      </c>
      <c r="E8" s="7">
        <v>12</v>
      </c>
      <c r="F8" s="7">
        <v>358</v>
      </c>
      <c r="G8" s="7">
        <v>138000</v>
      </c>
      <c r="H8" s="7">
        <v>9000</v>
      </c>
      <c r="I8" s="8">
        <v>-7.6000000000000003E-7</v>
      </c>
      <c r="J8" s="8">
        <v>3.6300000000000001E-5</v>
      </c>
      <c r="K8" s="5">
        <v>1.48</v>
      </c>
      <c r="L8" s="5">
        <v>1</v>
      </c>
      <c r="M8" s="6">
        <v>0</v>
      </c>
      <c r="N8" s="25">
        <v>4.657</v>
      </c>
      <c r="O8" s="7">
        <v>60</v>
      </c>
      <c r="P8" s="15">
        <v>409</v>
      </c>
      <c r="Q8" s="15">
        <v>335.2</v>
      </c>
      <c r="R8" s="9">
        <f t="shared" si="1"/>
        <v>744.2</v>
      </c>
      <c r="S8" s="9">
        <f t="shared" si="3"/>
        <v>0.81955990220048902</v>
      </c>
      <c r="T8" s="4">
        <f t="shared" si="2"/>
        <v>3.7420569545775426</v>
      </c>
      <c r="U8" s="9">
        <v>0</v>
      </c>
      <c r="V8" s="9">
        <v>424.9</v>
      </c>
    </row>
    <row r="9" spans="1:22" ht="16.8" customHeight="1" x14ac:dyDescent="0.3">
      <c r="A9" s="10">
        <v>7</v>
      </c>
      <c r="B9" s="7">
        <v>114.3</v>
      </c>
      <c r="C9" s="3">
        <v>5.7149999999999999</v>
      </c>
      <c r="D9" s="3">
        <f t="shared" si="0"/>
        <v>20</v>
      </c>
      <c r="E9" s="7">
        <v>12</v>
      </c>
      <c r="F9" s="7">
        <v>358</v>
      </c>
      <c r="G9" s="7">
        <v>138000</v>
      </c>
      <c r="H9" s="7">
        <v>9000</v>
      </c>
      <c r="I9" s="8">
        <v>-7.6000000000000003E-7</v>
      </c>
      <c r="J9" s="8">
        <v>3.6300000000000001E-5</v>
      </c>
      <c r="K9" s="5">
        <v>1.48</v>
      </c>
      <c r="L9" s="5">
        <v>1</v>
      </c>
      <c r="M9" s="6">
        <v>0</v>
      </c>
      <c r="N9" s="25">
        <v>2.23</v>
      </c>
      <c r="O9" s="7">
        <v>60</v>
      </c>
      <c r="P9" s="9">
        <v>404.1</v>
      </c>
      <c r="Q9" s="9">
        <v>307.60000000000002</v>
      </c>
      <c r="R9" s="9">
        <f t="shared" si="1"/>
        <v>711.7</v>
      </c>
      <c r="S9" s="9">
        <f t="shared" si="3"/>
        <v>0.76119772333580793</v>
      </c>
      <c r="T9" s="4">
        <f t="shared" si="2"/>
        <v>3.4639273769708554</v>
      </c>
      <c r="U9" s="9">
        <v>0</v>
      </c>
      <c r="V9" s="9">
        <v>418.6</v>
      </c>
    </row>
    <row r="10" spans="1:22" ht="16.8" customHeight="1" x14ac:dyDescent="0.3">
      <c r="A10" s="10">
        <v>8</v>
      </c>
      <c r="B10" s="7">
        <v>114.3</v>
      </c>
      <c r="C10" s="3">
        <v>5.7149999999999999</v>
      </c>
      <c r="D10" s="3">
        <f t="shared" si="0"/>
        <v>20</v>
      </c>
      <c r="E10" s="7">
        <v>12</v>
      </c>
      <c r="F10" s="7">
        <v>358</v>
      </c>
      <c r="G10" s="7">
        <v>138000</v>
      </c>
      <c r="H10" s="7">
        <v>9000</v>
      </c>
      <c r="I10" s="8">
        <v>-7.6000000000000003E-7</v>
      </c>
      <c r="J10" s="8">
        <v>3.6300000000000001E-5</v>
      </c>
      <c r="K10" s="5">
        <v>1.23</v>
      </c>
      <c r="L10" s="5">
        <v>1</v>
      </c>
      <c r="M10" s="6">
        <v>0</v>
      </c>
      <c r="N10" s="25">
        <v>6.98</v>
      </c>
      <c r="O10" s="7">
        <v>60</v>
      </c>
      <c r="P10" s="9">
        <v>412.9</v>
      </c>
      <c r="Q10" s="9">
        <v>362.8</v>
      </c>
      <c r="R10" s="9">
        <f t="shared" si="1"/>
        <v>775.7</v>
      </c>
      <c r="S10" s="9">
        <f t="shared" si="3"/>
        <v>0.87866311455558255</v>
      </c>
      <c r="T10" s="4">
        <f t="shared" si="2"/>
        <v>4.2439703153988892</v>
      </c>
      <c r="U10" s="9">
        <v>0</v>
      </c>
      <c r="V10" s="9">
        <v>431.2</v>
      </c>
    </row>
    <row r="11" spans="1:22" ht="16.8" customHeight="1" x14ac:dyDescent="0.3">
      <c r="A11" s="10">
        <v>9</v>
      </c>
      <c r="B11" s="7">
        <v>114.3</v>
      </c>
      <c r="C11" s="3">
        <v>5.7149999999999999</v>
      </c>
      <c r="D11" s="3">
        <f t="shared" si="0"/>
        <v>20</v>
      </c>
      <c r="E11" s="7">
        <v>12</v>
      </c>
      <c r="F11" s="7">
        <v>358</v>
      </c>
      <c r="G11" s="7">
        <v>138000</v>
      </c>
      <c r="H11" s="7">
        <v>9000</v>
      </c>
      <c r="I11" s="8">
        <v>-7.6000000000000003E-7</v>
      </c>
      <c r="J11" s="8">
        <v>3.6300000000000001E-5</v>
      </c>
      <c r="K11" s="5">
        <v>1.23</v>
      </c>
      <c r="L11" s="5">
        <v>1</v>
      </c>
      <c r="M11" s="6">
        <v>1</v>
      </c>
      <c r="N11" s="25">
        <v>6.98</v>
      </c>
      <c r="O11" s="7">
        <v>60</v>
      </c>
      <c r="P11" s="9">
        <v>388.6</v>
      </c>
      <c r="Q11" s="9">
        <v>569.4</v>
      </c>
      <c r="R11" s="9">
        <f t="shared" si="1"/>
        <v>958</v>
      </c>
      <c r="S11" s="9">
        <f t="shared" si="3"/>
        <v>1.4652599073597528</v>
      </c>
      <c r="T11" s="4">
        <f t="shared" si="2"/>
        <v>9.8794063079777281</v>
      </c>
      <c r="U11" s="9">
        <v>0</v>
      </c>
      <c r="V11" s="9">
        <v>431.2</v>
      </c>
    </row>
    <row r="12" spans="1:22" ht="16.8" customHeight="1" x14ac:dyDescent="0.3">
      <c r="A12" s="10">
        <v>10</v>
      </c>
      <c r="B12" s="7">
        <v>114.3</v>
      </c>
      <c r="C12" s="3">
        <v>5.7149999999999999</v>
      </c>
      <c r="D12" s="3">
        <f t="shared" si="0"/>
        <v>20</v>
      </c>
      <c r="E12" s="7">
        <v>12</v>
      </c>
      <c r="F12" s="7">
        <v>358</v>
      </c>
      <c r="G12" s="7">
        <v>138000</v>
      </c>
      <c r="H12" s="7">
        <v>9000</v>
      </c>
      <c r="I12" s="8">
        <v>-7.6000000000000003E-7</v>
      </c>
      <c r="J12" s="8">
        <v>3.6300000000000001E-5</v>
      </c>
      <c r="K12" s="5">
        <v>1.23</v>
      </c>
      <c r="L12" s="5">
        <v>1</v>
      </c>
      <c r="M12" s="6">
        <v>0</v>
      </c>
      <c r="N12" s="25">
        <v>4.657</v>
      </c>
      <c r="O12" s="7">
        <v>60</v>
      </c>
      <c r="P12" s="15">
        <v>408.5</v>
      </c>
      <c r="Q12" s="15">
        <v>334.2</v>
      </c>
      <c r="R12" s="9">
        <f t="shared" si="1"/>
        <v>742.7</v>
      </c>
      <c r="S12" s="9">
        <f t="shared" si="3"/>
        <v>0.81811505507955928</v>
      </c>
      <c r="T12" s="4">
        <f t="shared" si="2"/>
        <v>3.8597317015768366</v>
      </c>
      <c r="U12" s="9">
        <v>0</v>
      </c>
      <c r="V12" s="9">
        <v>424.9</v>
      </c>
    </row>
    <row r="13" spans="1:22" ht="16.8" customHeight="1" x14ac:dyDescent="0.3">
      <c r="A13" s="10">
        <v>11</v>
      </c>
      <c r="B13" s="7">
        <v>114.3</v>
      </c>
      <c r="C13" s="3">
        <v>5.7149999999999999</v>
      </c>
      <c r="D13" s="3">
        <f t="shared" si="0"/>
        <v>20</v>
      </c>
      <c r="E13" s="7">
        <v>12</v>
      </c>
      <c r="F13" s="7">
        <v>358</v>
      </c>
      <c r="G13" s="7">
        <v>138000</v>
      </c>
      <c r="H13" s="7">
        <v>9000</v>
      </c>
      <c r="I13" s="8">
        <v>-7.6000000000000003E-7</v>
      </c>
      <c r="J13" s="8">
        <v>3.6300000000000001E-5</v>
      </c>
      <c r="K13" s="5">
        <v>1.23</v>
      </c>
      <c r="L13" s="5">
        <v>1</v>
      </c>
      <c r="M13" s="6">
        <v>0</v>
      </c>
      <c r="N13" s="25">
        <v>2.23</v>
      </c>
      <c r="O13" s="7">
        <v>60</v>
      </c>
      <c r="P13" s="9">
        <v>403.6</v>
      </c>
      <c r="Q13" s="9">
        <v>306.8</v>
      </c>
      <c r="R13" s="9">
        <f t="shared" si="1"/>
        <v>710.40000000000009</v>
      </c>
      <c r="S13" s="9">
        <f t="shared" si="3"/>
        <v>0.76015857284440036</v>
      </c>
      <c r="T13" s="4">
        <f t="shared" si="2"/>
        <v>3.5833731485905398</v>
      </c>
      <c r="U13" s="9">
        <v>0</v>
      </c>
      <c r="V13" s="9">
        <v>418.6</v>
      </c>
    </row>
    <row r="14" spans="1:22" ht="16.8" customHeight="1" x14ac:dyDescent="0.3">
      <c r="A14" s="10">
        <v>12</v>
      </c>
      <c r="B14" s="7">
        <v>114.3</v>
      </c>
      <c r="C14" s="3">
        <v>5.7149999999999999</v>
      </c>
      <c r="D14" s="3">
        <f t="shared" si="0"/>
        <v>20</v>
      </c>
      <c r="E14" s="7">
        <v>12</v>
      </c>
      <c r="F14" s="7">
        <v>358</v>
      </c>
      <c r="G14" s="7">
        <v>138000</v>
      </c>
      <c r="H14" s="7">
        <v>9000</v>
      </c>
      <c r="I14" s="8">
        <v>-7.6000000000000003E-7</v>
      </c>
      <c r="J14" s="8">
        <v>3.6300000000000001E-5</v>
      </c>
      <c r="K14" s="5">
        <v>1.73</v>
      </c>
      <c r="L14" s="5">
        <v>2</v>
      </c>
      <c r="M14" s="6">
        <v>0</v>
      </c>
      <c r="N14" s="25">
        <v>6.98</v>
      </c>
      <c r="O14" s="7">
        <v>60</v>
      </c>
      <c r="P14" s="9">
        <v>403.1</v>
      </c>
      <c r="Q14" s="9">
        <v>298.5</v>
      </c>
      <c r="R14" s="9">
        <f t="shared" si="1"/>
        <v>701.6</v>
      </c>
      <c r="S14" s="9">
        <f t="shared" si="3"/>
        <v>0.74051103944430663</v>
      </c>
      <c r="T14" s="4">
        <f t="shared" si="2"/>
        <v>6.5166975881261529</v>
      </c>
      <c r="U14" s="9">
        <v>0</v>
      </c>
      <c r="V14" s="9">
        <v>431.2</v>
      </c>
    </row>
    <row r="15" spans="1:22" ht="16.8" customHeight="1" x14ac:dyDescent="0.3">
      <c r="A15" s="10">
        <v>13</v>
      </c>
      <c r="B15" s="7">
        <v>114.3</v>
      </c>
      <c r="C15" s="3">
        <v>5.7149999999999999</v>
      </c>
      <c r="D15" s="3">
        <f t="shared" si="0"/>
        <v>20</v>
      </c>
      <c r="E15" s="7">
        <v>12</v>
      </c>
      <c r="F15" s="7">
        <v>358</v>
      </c>
      <c r="G15" s="7">
        <v>138000</v>
      </c>
      <c r="H15" s="7">
        <v>9000</v>
      </c>
      <c r="I15" s="8">
        <v>-7.6000000000000003E-7</v>
      </c>
      <c r="J15" s="8">
        <v>3.6300000000000001E-5</v>
      </c>
      <c r="K15" s="5">
        <v>1.73</v>
      </c>
      <c r="L15" s="5">
        <v>2</v>
      </c>
      <c r="M15" s="6">
        <v>1</v>
      </c>
      <c r="N15" s="25">
        <v>6.98</v>
      </c>
      <c r="O15" s="7">
        <v>60</v>
      </c>
      <c r="P15" s="9">
        <v>369.4</v>
      </c>
      <c r="Q15" s="9">
        <v>453.4</v>
      </c>
      <c r="R15" s="9">
        <f t="shared" si="1"/>
        <v>822.8</v>
      </c>
      <c r="S15" s="9">
        <f t="shared" si="3"/>
        <v>1.2273957769355712</v>
      </c>
      <c r="T15" s="4">
        <f t="shared" si="2"/>
        <v>14.332096474953621</v>
      </c>
      <c r="U15" s="9">
        <v>0</v>
      </c>
      <c r="V15" s="9">
        <v>431.2</v>
      </c>
    </row>
    <row r="16" spans="1:22" ht="16.8" customHeight="1" x14ac:dyDescent="0.3">
      <c r="A16" s="10">
        <v>14</v>
      </c>
      <c r="B16" s="7">
        <v>114.3</v>
      </c>
      <c r="C16" s="3">
        <v>5.7149999999999999</v>
      </c>
      <c r="D16" s="3">
        <f t="shared" si="0"/>
        <v>20</v>
      </c>
      <c r="E16" s="7">
        <v>12</v>
      </c>
      <c r="F16" s="7">
        <v>358</v>
      </c>
      <c r="G16" s="7">
        <v>138000</v>
      </c>
      <c r="H16" s="7">
        <v>9000</v>
      </c>
      <c r="I16" s="8">
        <v>-7.6000000000000003E-7</v>
      </c>
      <c r="J16" s="8">
        <v>3.6300000000000001E-5</v>
      </c>
      <c r="K16" s="5">
        <v>1.73</v>
      </c>
      <c r="L16" s="5">
        <v>2</v>
      </c>
      <c r="M16" s="6">
        <v>2</v>
      </c>
      <c r="N16" s="25">
        <v>6.98</v>
      </c>
      <c r="O16" s="7">
        <v>60</v>
      </c>
      <c r="P16" s="9">
        <v>376.6</v>
      </c>
      <c r="Q16" s="9">
        <v>525.4</v>
      </c>
      <c r="R16" s="9">
        <f t="shared" si="1"/>
        <v>902</v>
      </c>
      <c r="S16" s="9">
        <f t="shared" si="3"/>
        <v>1.3951141795007964</v>
      </c>
      <c r="T16" s="4">
        <f t="shared" si="2"/>
        <v>12.662337662337656</v>
      </c>
      <c r="U16" s="9">
        <v>0</v>
      </c>
      <c r="V16" s="9">
        <v>431.2</v>
      </c>
    </row>
    <row r="17" spans="1:22" ht="16.8" customHeight="1" x14ac:dyDescent="0.3">
      <c r="A17" s="10">
        <v>15</v>
      </c>
      <c r="B17" s="7">
        <v>114.3</v>
      </c>
      <c r="C17" s="3">
        <v>5.7149999999999999</v>
      </c>
      <c r="D17" s="3">
        <f t="shared" si="0"/>
        <v>20</v>
      </c>
      <c r="E17" s="7">
        <v>12</v>
      </c>
      <c r="F17" s="7">
        <v>358</v>
      </c>
      <c r="G17" s="7">
        <v>138000</v>
      </c>
      <c r="H17" s="7">
        <v>9000</v>
      </c>
      <c r="I17" s="8">
        <v>-7.6000000000000003E-7</v>
      </c>
      <c r="J17" s="8">
        <v>3.6300000000000001E-5</v>
      </c>
      <c r="K17" s="5">
        <v>1.73</v>
      </c>
      <c r="L17" s="5">
        <v>2</v>
      </c>
      <c r="M17" s="6">
        <v>0</v>
      </c>
      <c r="N17" s="25">
        <v>4.657</v>
      </c>
      <c r="O17" s="7">
        <v>60</v>
      </c>
      <c r="P17" s="15">
        <v>399.1</v>
      </c>
      <c r="Q17" s="15">
        <v>270.7</v>
      </c>
      <c r="R17" s="9">
        <f t="shared" si="1"/>
        <v>669.8</v>
      </c>
      <c r="S17" s="9">
        <f t="shared" si="3"/>
        <v>0.67827612127286385</v>
      </c>
      <c r="T17" s="4">
        <f t="shared" si="2"/>
        <v>6.0720169451635577</v>
      </c>
      <c r="U17" s="9">
        <v>0</v>
      </c>
      <c r="V17" s="9">
        <v>424.9</v>
      </c>
    </row>
    <row r="18" spans="1:22" ht="16.8" customHeight="1" x14ac:dyDescent="0.3">
      <c r="A18" s="10">
        <v>16</v>
      </c>
      <c r="B18" s="7">
        <v>114.3</v>
      </c>
      <c r="C18" s="3">
        <v>5.7149999999999999</v>
      </c>
      <c r="D18" s="3">
        <f t="shared" si="0"/>
        <v>20</v>
      </c>
      <c r="E18" s="7">
        <v>12</v>
      </c>
      <c r="F18" s="7">
        <v>358</v>
      </c>
      <c r="G18" s="7">
        <v>138000</v>
      </c>
      <c r="H18" s="7">
        <v>9000</v>
      </c>
      <c r="I18" s="8">
        <v>-7.6000000000000003E-7</v>
      </c>
      <c r="J18" s="8">
        <v>3.6300000000000001E-5</v>
      </c>
      <c r="K18" s="5">
        <v>1.73</v>
      </c>
      <c r="L18" s="5">
        <v>2</v>
      </c>
      <c r="M18" s="6">
        <v>0</v>
      </c>
      <c r="N18" s="25">
        <v>2.23</v>
      </c>
      <c r="O18" s="7">
        <v>60</v>
      </c>
      <c r="P18" s="9">
        <v>394.6</v>
      </c>
      <c r="Q18" s="9">
        <v>248.3</v>
      </c>
      <c r="R18" s="9">
        <f t="shared" si="1"/>
        <v>642.90000000000009</v>
      </c>
      <c r="S18" s="9">
        <f t="shared" si="3"/>
        <v>0.62924480486568679</v>
      </c>
      <c r="T18" s="4">
        <f t="shared" si="2"/>
        <v>5.7333970377448633</v>
      </c>
      <c r="U18" s="9">
        <v>0</v>
      </c>
      <c r="V18" s="9">
        <v>418.6</v>
      </c>
    </row>
    <row r="19" spans="1:22" ht="16.8" customHeight="1" x14ac:dyDescent="0.3">
      <c r="A19" s="10">
        <v>17</v>
      </c>
      <c r="B19" s="7">
        <v>114.3</v>
      </c>
      <c r="C19" s="3">
        <v>5.7149999999999999</v>
      </c>
      <c r="D19" s="3">
        <f t="shared" si="0"/>
        <v>20</v>
      </c>
      <c r="E19" s="7">
        <v>12</v>
      </c>
      <c r="F19" s="7">
        <v>358</v>
      </c>
      <c r="G19" s="7">
        <v>138000</v>
      </c>
      <c r="H19" s="7">
        <v>9000</v>
      </c>
      <c r="I19" s="8">
        <v>-7.6000000000000003E-7</v>
      </c>
      <c r="J19" s="8">
        <v>3.6300000000000001E-5</v>
      </c>
      <c r="K19" s="5">
        <v>1.48</v>
      </c>
      <c r="L19" s="5">
        <v>2</v>
      </c>
      <c r="M19" s="6">
        <v>0</v>
      </c>
      <c r="N19" s="25">
        <v>6.98</v>
      </c>
      <c r="O19" s="7">
        <v>60</v>
      </c>
      <c r="P19" s="2">
        <v>402.6</v>
      </c>
      <c r="Q19" s="2">
        <v>297.8</v>
      </c>
      <c r="R19" s="9">
        <f t="shared" si="1"/>
        <v>700.40000000000009</v>
      </c>
      <c r="S19" s="9">
        <f t="shared" si="3"/>
        <v>0.73969200198708396</v>
      </c>
      <c r="T19" s="4">
        <f t="shared" si="2"/>
        <v>6.6326530612244818</v>
      </c>
      <c r="U19" s="9">
        <v>0</v>
      </c>
      <c r="V19" s="9">
        <v>431.2</v>
      </c>
    </row>
    <row r="20" spans="1:22" ht="16.8" customHeight="1" x14ac:dyDescent="0.3">
      <c r="A20" s="10">
        <v>18</v>
      </c>
      <c r="B20" s="7">
        <v>114.3</v>
      </c>
      <c r="C20" s="3">
        <v>5.7149999999999999</v>
      </c>
      <c r="D20" s="3">
        <f t="shared" si="0"/>
        <v>20</v>
      </c>
      <c r="E20" s="7">
        <v>12</v>
      </c>
      <c r="F20" s="7">
        <v>358</v>
      </c>
      <c r="G20" s="7">
        <v>138000</v>
      </c>
      <c r="H20" s="7">
        <v>9000</v>
      </c>
      <c r="I20" s="8">
        <v>-7.6000000000000003E-7</v>
      </c>
      <c r="J20" s="8">
        <v>3.6300000000000001E-5</v>
      </c>
      <c r="K20" s="5">
        <v>1.48</v>
      </c>
      <c r="L20" s="5">
        <v>2</v>
      </c>
      <c r="M20" s="6">
        <v>1</v>
      </c>
      <c r="N20" s="25">
        <v>6.98</v>
      </c>
      <c r="O20" s="7">
        <v>60</v>
      </c>
      <c r="P20" s="9">
        <v>368.5</v>
      </c>
      <c r="Q20" s="9">
        <v>448.8</v>
      </c>
      <c r="R20" s="9">
        <f t="shared" si="1"/>
        <v>817.3</v>
      </c>
      <c r="S20" s="9">
        <f t="shared" si="3"/>
        <v>1.2179104477611942</v>
      </c>
      <c r="T20" s="4">
        <f t="shared" si="2"/>
        <v>14.540816326530608</v>
      </c>
      <c r="U20" s="9">
        <v>0</v>
      </c>
      <c r="V20" s="9">
        <v>431.2</v>
      </c>
    </row>
    <row r="21" spans="1:22" ht="16.8" customHeight="1" x14ac:dyDescent="0.3">
      <c r="A21" s="10">
        <v>19</v>
      </c>
      <c r="B21" s="7">
        <v>114.3</v>
      </c>
      <c r="C21" s="3">
        <v>5.7149999999999999</v>
      </c>
      <c r="D21" s="3">
        <f t="shared" si="0"/>
        <v>20</v>
      </c>
      <c r="E21" s="7">
        <v>12</v>
      </c>
      <c r="F21" s="7">
        <v>358</v>
      </c>
      <c r="G21" s="7">
        <v>138000</v>
      </c>
      <c r="H21" s="7">
        <v>9000</v>
      </c>
      <c r="I21" s="8">
        <v>-7.6000000000000003E-7</v>
      </c>
      <c r="J21" s="8">
        <v>3.6300000000000001E-5</v>
      </c>
      <c r="K21" s="5">
        <v>1.48</v>
      </c>
      <c r="L21" s="5">
        <v>2</v>
      </c>
      <c r="M21" s="6">
        <v>2</v>
      </c>
      <c r="N21" s="25">
        <v>6.98</v>
      </c>
      <c r="O21" s="7">
        <v>60</v>
      </c>
      <c r="P21" s="9">
        <v>375.9</v>
      </c>
      <c r="Q21" s="9">
        <v>521.4</v>
      </c>
      <c r="R21" s="9">
        <f t="shared" si="1"/>
        <v>897.3</v>
      </c>
      <c r="S21" s="9">
        <f t="shared" si="3"/>
        <v>1.3870710295291302</v>
      </c>
      <c r="T21" s="4">
        <f t="shared" si="2"/>
        <v>12.824675324675328</v>
      </c>
      <c r="U21" s="9">
        <v>0</v>
      </c>
      <c r="V21" s="9">
        <v>431.2</v>
      </c>
    </row>
    <row r="22" spans="1:22" ht="16.8" customHeight="1" x14ac:dyDescent="0.3">
      <c r="A22" s="10">
        <v>20</v>
      </c>
      <c r="B22" s="7">
        <v>114.3</v>
      </c>
      <c r="C22" s="3">
        <v>5.7149999999999999</v>
      </c>
      <c r="D22" s="3">
        <f t="shared" si="0"/>
        <v>20</v>
      </c>
      <c r="E22" s="7">
        <v>12</v>
      </c>
      <c r="F22" s="7">
        <v>358</v>
      </c>
      <c r="G22" s="7">
        <v>138000</v>
      </c>
      <c r="H22" s="7">
        <v>9000</v>
      </c>
      <c r="I22" s="8">
        <v>-7.6000000000000003E-7</v>
      </c>
      <c r="J22" s="8">
        <v>3.6300000000000001E-5</v>
      </c>
      <c r="K22" s="5">
        <v>1.48</v>
      </c>
      <c r="L22" s="5">
        <v>2</v>
      </c>
      <c r="M22" s="6">
        <v>0</v>
      </c>
      <c r="N22" s="25">
        <v>4.657</v>
      </c>
      <c r="O22" s="7">
        <v>60</v>
      </c>
      <c r="P22" s="15">
        <v>398.7</v>
      </c>
      <c r="Q22" s="15">
        <v>270.10000000000002</v>
      </c>
      <c r="R22" s="9">
        <f t="shared" si="1"/>
        <v>668.8</v>
      </c>
      <c r="S22" s="9">
        <f t="shared" si="3"/>
        <v>0.67745171808377236</v>
      </c>
      <c r="T22" s="4">
        <f t="shared" si="2"/>
        <v>6.1661567427630004</v>
      </c>
      <c r="U22" s="9">
        <v>0</v>
      </c>
      <c r="V22" s="9">
        <v>424.9</v>
      </c>
    </row>
    <row r="23" spans="1:22" ht="16.8" customHeight="1" x14ac:dyDescent="0.3">
      <c r="A23" s="10">
        <v>21</v>
      </c>
      <c r="B23" s="7">
        <v>114.3</v>
      </c>
      <c r="C23" s="3">
        <v>5.7149999999999999</v>
      </c>
      <c r="D23" s="3">
        <f t="shared" si="0"/>
        <v>20</v>
      </c>
      <c r="E23" s="7">
        <v>12</v>
      </c>
      <c r="F23" s="7">
        <v>358</v>
      </c>
      <c r="G23" s="7">
        <v>138000</v>
      </c>
      <c r="H23" s="7">
        <v>9000</v>
      </c>
      <c r="I23" s="8">
        <v>-7.6000000000000003E-7</v>
      </c>
      <c r="J23" s="8">
        <v>3.6300000000000001E-5</v>
      </c>
      <c r="K23" s="5">
        <v>1.48</v>
      </c>
      <c r="L23" s="5">
        <v>2</v>
      </c>
      <c r="M23" s="6">
        <v>0</v>
      </c>
      <c r="N23" s="25">
        <v>2.23</v>
      </c>
      <c r="O23" s="7">
        <v>60</v>
      </c>
      <c r="P23" s="9">
        <v>394.3</v>
      </c>
      <c r="Q23" s="9">
        <v>247.9</v>
      </c>
      <c r="R23" s="9">
        <f t="shared" si="1"/>
        <v>642.20000000000005</v>
      </c>
      <c r="S23" s="9">
        <f t="shared" si="3"/>
        <v>0.62870910474258179</v>
      </c>
      <c r="T23" s="4">
        <f t="shared" si="2"/>
        <v>5.8050645007166768</v>
      </c>
      <c r="U23" s="9">
        <v>0</v>
      </c>
      <c r="V23" s="9">
        <v>418.6</v>
      </c>
    </row>
    <row r="24" spans="1:22" x14ac:dyDescent="0.3">
      <c r="A24" s="10">
        <v>22</v>
      </c>
      <c r="B24" s="7">
        <v>114.3</v>
      </c>
      <c r="C24" s="3">
        <v>5.7149999999999999</v>
      </c>
      <c r="D24" s="3">
        <f t="shared" si="0"/>
        <v>20</v>
      </c>
      <c r="E24" s="7">
        <v>12</v>
      </c>
      <c r="F24" s="7">
        <v>358</v>
      </c>
      <c r="G24" s="7">
        <v>138000</v>
      </c>
      <c r="H24" s="7">
        <v>9000</v>
      </c>
      <c r="I24" s="8">
        <v>-7.6000000000000003E-7</v>
      </c>
      <c r="J24" s="8">
        <v>3.6300000000000001E-5</v>
      </c>
      <c r="K24" s="5">
        <v>1.23</v>
      </c>
      <c r="L24" s="5">
        <v>2</v>
      </c>
      <c r="M24" s="6">
        <v>0</v>
      </c>
      <c r="N24" s="25">
        <v>6.98</v>
      </c>
      <c r="O24" s="7">
        <v>60</v>
      </c>
      <c r="P24" s="9">
        <v>402.5</v>
      </c>
      <c r="Q24" s="9">
        <v>294.7</v>
      </c>
      <c r="R24" s="9">
        <f t="shared" si="1"/>
        <v>697.2</v>
      </c>
      <c r="S24" s="9">
        <f t="shared" si="3"/>
        <v>0.73217391304347823</v>
      </c>
      <c r="T24" s="4">
        <f t="shared" si="2"/>
        <v>6.6558441558441537</v>
      </c>
      <c r="U24" s="9">
        <v>0</v>
      </c>
      <c r="V24" s="9">
        <v>431.2</v>
      </c>
    </row>
    <row r="25" spans="1:22" x14ac:dyDescent="0.3">
      <c r="A25" s="10">
        <v>23</v>
      </c>
      <c r="B25" s="7">
        <v>114.3</v>
      </c>
      <c r="C25" s="3">
        <v>5.7149999999999999</v>
      </c>
      <c r="D25" s="3">
        <f t="shared" si="0"/>
        <v>20</v>
      </c>
      <c r="E25" s="7">
        <v>12</v>
      </c>
      <c r="F25" s="7">
        <v>358</v>
      </c>
      <c r="G25" s="7">
        <v>138000</v>
      </c>
      <c r="H25" s="7">
        <v>9000</v>
      </c>
      <c r="I25" s="8">
        <v>-7.6000000000000003E-7</v>
      </c>
      <c r="J25" s="8">
        <v>3.6300000000000001E-5</v>
      </c>
      <c r="K25" s="5">
        <v>1.23</v>
      </c>
      <c r="L25" s="5">
        <v>2</v>
      </c>
      <c r="M25" s="6">
        <v>1</v>
      </c>
      <c r="N25" s="25">
        <v>6.98</v>
      </c>
      <c r="O25" s="7">
        <v>60</v>
      </c>
      <c r="P25" s="9">
        <v>370.1</v>
      </c>
      <c r="Q25" s="9">
        <v>439.6</v>
      </c>
      <c r="R25" s="9">
        <f t="shared" si="1"/>
        <v>809.7</v>
      </c>
      <c r="S25" s="9">
        <f t="shared" si="3"/>
        <v>1.1877870845717373</v>
      </c>
      <c r="T25" s="4">
        <f t="shared" si="2"/>
        <v>14.169758812615948</v>
      </c>
      <c r="U25" s="9">
        <v>1</v>
      </c>
      <c r="V25" s="9">
        <v>431.2</v>
      </c>
    </row>
    <row r="26" spans="1:22" x14ac:dyDescent="0.3">
      <c r="A26" s="10">
        <v>24</v>
      </c>
      <c r="B26" s="7">
        <v>114.3</v>
      </c>
      <c r="C26" s="3">
        <v>5.7149999999999999</v>
      </c>
      <c r="D26" s="3">
        <f t="shared" si="0"/>
        <v>20</v>
      </c>
      <c r="E26" s="7">
        <v>12</v>
      </c>
      <c r="F26" s="7">
        <v>358</v>
      </c>
      <c r="G26" s="7">
        <v>138000</v>
      </c>
      <c r="H26" s="7">
        <v>9000</v>
      </c>
      <c r="I26" s="8">
        <v>-7.6000000000000003E-7</v>
      </c>
      <c r="J26" s="8">
        <v>3.6300000000000001E-5</v>
      </c>
      <c r="K26" s="5">
        <v>1.23</v>
      </c>
      <c r="L26" s="5">
        <v>2</v>
      </c>
      <c r="M26" s="6">
        <v>2</v>
      </c>
      <c r="N26" s="25">
        <v>6.98</v>
      </c>
      <c r="O26" s="7">
        <v>60</v>
      </c>
      <c r="P26" s="9">
        <v>374.5</v>
      </c>
      <c r="Q26" s="9">
        <v>515</v>
      </c>
      <c r="R26" s="9">
        <f t="shared" si="1"/>
        <v>889.5</v>
      </c>
      <c r="S26" s="9">
        <f t="shared" si="3"/>
        <v>1.3751668891855808</v>
      </c>
      <c r="T26" s="4">
        <f t="shared" si="2"/>
        <v>13.149350649350646</v>
      </c>
      <c r="U26" s="9">
        <v>0</v>
      </c>
      <c r="V26" s="9">
        <v>431.2</v>
      </c>
    </row>
    <row r="27" spans="1:22" x14ac:dyDescent="0.3">
      <c r="A27" s="10">
        <v>25</v>
      </c>
      <c r="B27" s="7">
        <v>114.3</v>
      </c>
      <c r="C27" s="3">
        <v>5.7149999999999999</v>
      </c>
      <c r="D27" s="3">
        <f t="shared" si="0"/>
        <v>20</v>
      </c>
      <c r="E27" s="7">
        <v>12</v>
      </c>
      <c r="F27" s="7">
        <v>358</v>
      </c>
      <c r="G27" s="7">
        <v>138000</v>
      </c>
      <c r="H27" s="7">
        <v>9000</v>
      </c>
      <c r="I27" s="8">
        <v>-7.6000000000000003E-7</v>
      </c>
      <c r="J27" s="8">
        <v>3.6300000000000001E-5</v>
      </c>
      <c r="K27" s="5">
        <v>1.23</v>
      </c>
      <c r="L27" s="5">
        <v>2</v>
      </c>
      <c r="M27" s="6">
        <v>0</v>
      </c>
      <c r="N27" s="25">
        <v>4.657</v>
      </c>
      <c r="O27" s="7">
        <v>60</v>
      </c>
      <c r="P27" s="15">
        <v>398.8</v>
      </c>
      <c r="Q27" s="15">
        <v>268.3</v>
      </c>
      <c r="R27" s="9">
        <f t="shared" si="1"/>
        <v>667.1</v>
      </c>
      <c r="S27" s="9">
        <f t="shared" si="3"/>
        <v>0.67276830491474426</v>
      </c>
      <c r="T27" s="4">
        <f t="shared" si="2"/>
        <v>6.1426217933631362</v>
      </c>
      <c r="U27" s="9">
        <v>0</v>
      </c>
      <c r="V27" s="9">
        <v>424.9</v>
      </c>
    </row>
    <row r="28" spans="1:22" x14ac:dyDescent="0.3">
      <c r="A28" s="10">
        <v>26</v>
      </c>
      <c r="B28" s="7">
        <v>114.3</v>
      </c>
      <c r="C28" s="3">
        <v>5.7149999999999999</v>
      </c>
      <c r="D28" s="3">
        <f t="shared" si="0"/>
        <v>20</v>
      </c>
      <c r="E28" s="7">
        <v>12</v>
      </c>
      <c r="F28" s="7">
        <v>358</v>
      </c>
      <c r="G28" s="7">
        <v>138000</v>
      </c>
      <c r="H28" s="7">
        <v>9000</v>
      </c>
      <c r="I28" s="8">
        <v>-7.6000000000000003E-7</v>
      </c>
      <c r="J28" s="8">
        <v>3.6300000000000001E-5</v>
      </c>
      <c r="K28" s="5">
        <v>1.23</v>
      </c>
      <c r="L28" s="5">
        <v>2</v>
      </c>
      <c r="M28" s="6">
        <v>0</v>
      </c>
      <c r="N28" s="25">
        <v>2.23</v>
      </c>
      <c r="O28" s="7">
        <v>60</v>
      </c>
      <c r="P28" s="9">
        <v>394.6</v>
      </c>
      <c r="Q28" s="9">
        <v>247.2</v>
      </c>
      <c r="R28" s="9">
        <f t="shared" si="1"/>
        <v>641.79999999999995</v>
      </c>
      <c r="S28" s="9">
        <f t="shared" si="3"/>
        <v>0.62645717181956406</v>
      </c>
      <c r="T28" s="4">
        <f t="shared" si="2"/>
        <v>5.7333970377448633</v>
      </c>
      <c r="U28" s="9">
        <v>0</v>
      </c>
      <c r="V28" s="9">
        <v>418.6</v>
      </c>
    </row>
    <row r="29" spans="1:22" x14ac:dyDescent="0.3">
      <c r="A29" s="10">
        <v>27</v>
      </c>
      <c r="B29" s="7">
        <v>114.3</v>
      </c>
      <c r="C29" s="3">
        <v>5.7149999999999999</v>
      </c>
      <c r="D29" s="3">
        <f t="shared" si="0"/>
        <v>20</v>
      </c>
      <c r="E29" s="7">
        <v>12</v>
      </c>
      <c r="F29" s="7">
        <v>358</v>
      </c>
      <c r="G29" s="7">
        <v>138000</v>
      </c>
      <c r="H29" s="7">
        <v>9000</v>
      </c>
      <c r="I29" s="8">
        <v>-7.6000000000000003E-7</v>
      </c>
      <c r="J29" s="8">
        <v>3.6300000000000001E-5</v>
      </c>
      <c r="K29" s="5">
        <v>1.73</v>
      </c>
      <c r="L29" s="5">
        <v>4</v>
      </c>
      <c r="M29" s="6">
        <v>0</v>
      </c>
      <c r="N29" s="25">
        <v>6.98</v>
      </c>
      <c r="O29" s="7">
        <v>60</v>
      </c>
      <c r="P29" s="9">
        <v>391</v>
      </c>
      <c r="Q29" s="9">
        <v>235.2</v>
      </c>
      <c r="R29" s="9">
        <f t="shared" si="1"/>
        <v>626.20000000000005</v>
      </c>
      <c r="S29" s="9">
        <f t="shared" si="3"/>
        <v>0.60153452685421993</v>
      </c>
      <c r="T29" s="4">
        <f t="shared" si="2"/>
        <v>9.3228200371057479</v>
      </c>
      <c r="U29" s="9">
        <v>0</v>
      </c>
      <c r="V29" s="9">
        <v>431.2</v>
      </c>
    </row>
    <row r="30" spans="1:22" x14ac:dyDescent="0.3">
      <c r="A30" s="10">
        <v>28</v>
      </c>
      <c r="B30" s="7">
        <v>114.3</v>
      </c>
      <c r="C30" s="3">
        <v>5.7149999999999999</v>
      </c>
      <c r="D30" s="3">
        <f t="shared" si="0"/>
        <v>20</v>
      </c>
      <c r="E30" s="7">
        <v>12</v>
      </c>
      <c r="F30" s="7">
        <v>358</v>
      </c>
      <c r="G30" s="7">
        <v>138000</v>
      </c>
      <c r="H30" s="7">
        <v>9000</v>
      </c>
      <c r="I30" s="8">
        <v>-7.6000000000000003E-7</v>
      </c>
      <c r="J30" s="8">
        <v>3.6300000000000001E-5</v>
      </c>
      <c r="K30" s="5">
        <v>1.73</v>
      </c>
      <c r="L30" s="5">
        <v>4</v>
      </c>
      <c r="M30" s="6">
        <v>1</v>
      </c>
      <c r="N30" s="25">
        <v>6.98</v>
      </c>
      <c r="O30" s="7">
        <v>60</v>
      </c>
      <c r="P30" s="9">
        <v>340.1</v>
      </c>
      <c r="Q30" s="9">
        <v>329.1</v>
      </c>
      <c r="R30" s="9">
        <f t="shared" si="1"/>
        <v>669.2</v>
      </c>
      <c r="S30" s="9">
        <f t="shared" si="3"/>
        <v>0.96765657159658924</v>
      </c>
      <c r="T30" s="4">
        <f t="shared" si="2"/>
        <v>21.127087198515763</v>
      </c>
      <c r="U30" s="9">
        <v>0</v>
      </c>
      <c r="V30" s="9">
        <v>431.2</v>
      </c>
    </row>
    <row r="31" spans="1:22" x14ac:dyDescent="0.3">
      <c r="A31" s="10">
        <v>29</v>
      </c>
      <c r="B31" s="7">
        <v>114.3</v>
      </c>
      <c r="C31" s="3">
        <v>5.7149999999999999</v>
      </c>
      <c r="D31" s="3">
        <f t="shared" si="0"/>
        <v>20</v>
      </c>
      <c r="E31" s="7">
        <v>12</v>
      </c>
      <c r="F31" s="7">
        <v>358</v>
      </c>
      <c r="G31" s="7">
        <v>138000</v>
      </c>
      <c r="H31" s="7">
        <v>9000</v>
      </c>
      <c r="I31" s="8">
        <v>-7.6000000000000003E-7</v>
      </c>
      <c r="J31" s="8">
        <v>3.6300000000000001E-5</v>
      </c>
      <c r="K31" s="5">
        <v>1.73</v>
      </c>
      <c r="L31" s="5">
        <v>4</v>
      </c>
      <c r="M31" s="6">
        <v>2</v>
      </c>
      <c r="N31" s="25">
        <v>6.98</v>
      </c>
      <c r="O31" s="7">
        <v>60</v>
      </c>
      <c r="P31" s="9">
        <v>348.2</v>
      </c>
      <c r="Q31" s="9">
        <v>401.5</v>
      </c>
      <c r="R31" s="9">
        <f t="shared" si="1"/>
        <v>749.7</v>
      </c>
      <c r="S31" s="9">
        <f t="shared" si="3"/>
        <v>1.1530729465824239</v>
      </c>
      <c r="T31" s="4">
        <f t="shared" si="2"/>
        <v>19.24860853432282</v>
      </c>
      <c r="U31" s="9">
        <v>0</v>
      </c>
      <c r="V31" s="9">
        <v>431.2</v>
      </c>
    </row>
    <row r="32" spans="1:22" x14ac:dyDescent="0.3">
      <c r="A32" s="10">
        <v>30</v>
      </c>
      <c r="B32" s="7">
        <v>114.3</v>
      </c>
      <c r="C32" s="3">
        <v>5.7149999999999999</v>
      </c>
      <c r="D32" s="3">
        <f t="shared" si="0"/>
        <v>20</v>
      </c>
      <c r="E32" s="7">
        <v>12</v>
      </c>
      <c r="F32" s="7">
        <v>358</v>
      </c>
      <c r="G32" s="7">
        <v>138000</v>
      </c>
      <c r="H32" s="7">
        <v>9000</v>
      </c>
      <c r="I32" s="8">
        <v>-7.6000000000000003E-7</v>
      </c>
      <c r="J32" s="8">
        <v>3.6300000000000001E-5</v>
      </c>
      <c r="K32" s="5">
        <v>1.73</v>
      </c>
      <c r="L32" s="5">
        <v>4</v>
      </c>
      <c r="M32" s="6">
        <v>0</v>
      </c>
      <c r="N32" s="25">
        <v>4.657</v>
      </c>
      <c r="O32" s="7">
        <v>60</v>
      </c>
      <c r="P32" s="15">
        <v>387.7</v>
      </c>
      <c r="Q32" s="15">
        <v>216.2</v>
      </c>
      <c r="R32" s="9">
        <f t="shared" si="1"/>
        <v>603.9</v>
      </c>
      <c r="S32" s="9">
        <f t="shared" si="3"/>
        <v>0.55764766572091817</v>
      </c>
      <c r="T32" s="4">
        <f t="shared" si="2"/>
        <v>8.7550011767474683</v>
      </c>
      <c r="U32" s="9">
        <v>0</v>
      </c>
      <c r="V32" s="9">
        <v>424.9</v>
      </c>
    </row>
    <row r="33" spans="1:22" x14ac:dyDescent="0.3">
      <c r="A33" s="10">
        <v>31</v>
      </c>
      <c r="B33" s="7">
        <v>114.3</v>
      </c>
      <c r="C33" s="3">
        <v>5.7149999999999999</v>
      </c>
      <c r="D33" s="3">
        <f t="shared" si="0"/>
        <v>20</v>
      </c>
      <c r="E33" s="7">
        <v>12</v>
      </c>
      <c r="F33" s="7">
        <v>358</v>
      </c>
      <c r="G33" s="7">
        <v>138000</v>
      </c>
      <c r="H33" s="7">
        <v>9000</v>
      </c>
      <c r="I33" s="8">
        <v>-7.6000000000000003E-7</v>
      </c>
      <c r="J33" s="8">
        <v>3.6300000000000001E-5</v>
      </c>
      <c r="K33" s="5">
        <v>1.73</v>
      </c>
      <c r="L33" s="5">
        <v>4</v>
      </c>
      <c r="M33" s="6">
        <v>0</v>
      </c>
      <c r="N33" s="25">
        <v>2.23</v>
      </c>
      <c r="O33" s="7">
        <v>60</v>
      </c>
      <c r="P33" s="9">
        <v>384</v>
      </c>
      <c r="Q33" s="9">
        <v>197.1</v>
      </c>
      <c r="R33" s="9">
        <f t="shared" si="1"/>
        <v>581.1</v>
      </c>
      <c r="S33" s="9">
        <f t="shared" si="3"/>
        <v>0.51328125000000002</v>
      </c>
      <c r="T33" s="4">
        <f t="shared" si="2"/>
        <v>8.2656473960821835</v>
      </c>
      <c r="U33" s="9">
        <v>0</v>
      </c>
      <c r="V33" s="9">
        <v>418.6</v>
      </c>
    </row>
    <row r="34" spans="1:22" x14ac:dyDescent="0.3">
      <c r="A34" s="10">
        <v>32</v>
      </c>
      <c r="B34" s="7">
        <v>114.3</v>
      </c>
      <c r="C34" s="3">
        <v>5.7149999999999999</v>
      </c>
      <c r="D34" s="3">
        <f t="shared" si="0"/>
        <v>20</v>
      </c>
      <c r="E34" s="7">
        <v>12</v>
      </c>
      <c r="F34" s="7">
        <v>358</v>
      </c>
      <c r="G34" s="7">
        <v>138000</v>
      </c>
      <c r="H34" s="7">
        <v>9000</v>
      </c>
      <c r="I34" s="8">
        <v>-7.6000000000000003E-7</v>
      </c>
      <c r="J34" s="8">
        <v>3.6300000000000001E-5</v>
      </c>
      <c r="K34" s="5">
        <v>1.48</v>
      </c>
      <c r="L34" s="5">
        <v>4</v>
      </c>
      <c r="M34" s="6">
        <v>0</v>
      </c>
      <c r="N34" s="25">
        <v>6.98</v>
      </c>
      <c r="O34" s="7">
        <v>60</v>
      </c>
      <c r="P34" s="9">
        <v>390.3</v>
      </c>
      <c r="Q34" s="9">
        <v>234.4</v>
      </c>
      <c r="R34" s="9">
        <f t="shared" si="1"/>
        <v>624.70000000000005</v>
      </c>
      <c r="S34" s="9">
        <f t="shared" si="3"/>
        <v>0.60056366897258517</v>
      </c>
      <c r="T34" s="4">
        <f t="shared" si="2"/>
        <v>9.485157699443409</v>
      </c>
      <c r="U34" s="9">
        <v>0</v>
      </c>
      <c r="V34" s="9">
        <v>431.2</v>
      </c>
    </row>
    <row r="35" spans="1:22" x14ac:dyDescent="0.3">
      <c r="A35" s="10">
        <v>33</v>
      </c>
      <c r="B35" s="7">
        <v>114.3</v>
      </c>
      <c r="C35" s="3">
        <v>5.7149999999999999</v>
      </c>
      <c r="D35" s="3">
        <f t="shared" si="0"/>
        <v>20</v>
      </c>
      <c r="E35" s="7">
        <v>12</v>
      </c>
      <c r="F35" s="7">
        <v>358</v>
      </c>
      <c r="G35" s="7">
        <v>138000</v>
      </c>
      <c r="H35" s="7">
        <v>9000</v>
      </c>
      <c r="I35" s="8">
        <v>-7.6000000000000003E-7</v>
      </c>
      <c r="J35" s="8">
        <v>3.6300000000000001E-5</v>
      </c>
      <c r="K35" s="5">
        <v>1.48</v>
      </c>
      <c r="L35" s="5">
        <v>4</v>
      </c>
      <c r="M35" s="6">
        <v>1</v>
      </c>
      <c r="N35" s="25">
        <v>6.98</v>
      </c>
      <c r="O35" s="7">
        <v>60</v>
      </c>
      <c r="P35" s="9">
        <v>338.5</v>
      </c>
      <c r="Q35" s="9">
        <v>323.10000000000002</v>
      </c>
      <c r="R35" s="9">
        <f t="shared" si="1"/>
        <v>661.6</v>
      </c>
      <c r="S35" s="9">
        <f t="shared" si="3"/>
        <v>0.95450516986706058</v>
      </c>
      <c r="T35" s="4">
        <f t="shared" si="2"/>
        <v>21.498144712430424</v>
      </c>
      <c r="U35" s="9">
        <v>0</v>
      </c>
      <c r="V35" s="9">
        <v>431.2</v>
      </c>
    </row>
    <row r="36" spans="1:22" x14ac:dyDescent="0.3">
      <c r="A36" s="10">
        <v>34</v>
      </c>
      <c r="B36" s="7">
        <v>114.3</v>
      </c>
      <c r="C36" s="3">
        <v>5.7149999999999999</v>
      </c>
      <c r="D36" s="3">
        <f t="shared" si="0"/>
        <v>20</v>
      </c>
      <c r="E36" s="7">
        <v>12</v>
      </c>
      <c r="F36" s="7">
        <v>358</v>
      </c>
      <c r="G36" s="7">
        <v>138000</v>
      </c>
      <c r="H36" s="7">
        <v>9000</v>
      </c>
      <c r="I36" s="8">
        <v>-7.6000000000000003E-7</v>
      </c>
      <c r="J36" s="8">
        <v>3.6300000000000001E-5</v>
      </c>
      <c r="K36" s="5">
        <v>1.48</v>
      </c>
      <c r="L36" s="5">
        <v>4</v>
      </c>
      <c r="M36" s="6">
        <v>2</v>
      </c>
      <c r="N36" s="25">
        <v>6.98</v>
      </c>
      <c r="O36" s="7">
        <v>60</v>
      </c>
      <c r="P36" s="9">
        <v>346.8</v>
      </c>
      <c r="Q36" s="9">
        <v>395.6</v>
      </c>
      <c r="R36" s="9">
        <f t="shared" si="1"/>
        <v>742.40000000000009</v>
      </c>
      <c r="S36" s="9">
        <f t="shared" si="3"/>
        <v>1.1407151095732411</v>
      </c>
      <c r="T36" s="4">
        <f t="shared" si="2"/>
        <v>19.573283858998138</v>
      </c>
      <c r="U36" s="9">
        <v>0</v>
      </c>
      <c r="V36" s="9">
        <v>431.2</v>
      </c>
    </row>
    <row r="37" spans="1:22" x14ac:dyDescent="0.3">
      <c r="A37" s="10">
        <v>35</v>
      </c>
      <c r="B37" s="7">
        <v>114.3</v>
      </c>
      <c r="C37" s="3">
        <v>5.7149999999999999</v>
      </c>
      <c r="D37" s="3">
        <f t="shared" si="0"/>
        <v>20</v>
      </c>
      <c r="E37" s="7">
        <v>12</v>
      </c>
      <c r="F37" s="7">
        <v>358</v>
      </c>
      <c r="G37" s="7">
        <v>138000</v>
      </c>
      <c r="H37" s="7">
        <v>9000</v>
      </c>
      <c r="I37" s="8">
        <v>-7.6000000000000003E-7</v>
      </c>
      <c r="J37" s="8">
        <v>3.6300000000000001E-5</v>
      </c>
      <c r="K37" s="5">
        <v>1.48</v>
      </c>
      <c r="L37" s="5">
        <v>4</v>
      </c>
      <c r="M37" s="6">
        <v>0</v>
      </c>
      <c r="N37" s="25">
        <v>4.657</v>
      </c>
      <c r="O37" s="7">
        <v>60</v>
      </c>
      <c r="P37" s="15">
        <v>387.1</v>
      </c>
      <c r="Q37" s="15">
        <v>215.6</v>
      </c>
      <c r="R37" s="9">
        <f t="shared" si="1"/>
        <v>602.70000000000005</v>
      </c>
      <c r="S37" s="9">
        <f t="shared" si="3"/>
        <v>0.55696202531645567</v>
      </c>
      <c r="T37" s="4">
        <f t="shared" si="2"/>
        <v>8.8962108731466127</v>
      </c>
      <c r="U37" s="9">
        <v>0</v>
      </c>
      <c r="V37" s="9">
        <v>424.9</v>
      </c>
    </row>
    <row r="38" spans="1:22" x14ac:dyDescent="0.3">
      <c r="A38" s="10">
        <v>36</v>
      </c>
      <c r="B38" s="7">
        <v>114.3</v>
      </c>
      <c r="C38" s="3">
        <v>5.7149999999999999</v>
      </c>
      <c r="D38" s="3">
        <f t="shared" si="0"/>
        <v>20</v>
      </c>
      <c r="E38" s="7">
        <v>12</v>
      </c>
      <c r="F38" s="7">
        <v>358</v>
      </c>
      <c r="G38" s="7">
        <v>138000</v>
      </c>
      <c r="H38" s="7">
        <v>9000</v>
      </c>
      <c r="I38" s="8">
        <v>-7.6000000000000003E-7</v>
      </c>
      <c r="J38" s="8">
        <v>3.6300000000000001E-5</v>
      </c>
      <c r="K38" s="5">
        <v>1.48</v>
      </c>
      <c r="L38" s="5">
        <v>4</v>
      </c>
      <c r="M38" s="6">
        <v>0</v>
      </c>
      <c r="N38" s="25">
        <v>2.23</v>
      </c>
      <c r="O38" s="7">
        <v>60</v>
      </c>
      <c r="P38" s="9">
        <v>383.5</v>
      </c>
      <c r="Q38" s="9">
        <v>196.5</v>
      </c>
      <c r="R38" s="9">
        <f t="shared" si="1"/>
        <v>580</v>
      </c>
      <c r="S38" s="9">
        <f t="shared" si="3"/>
        <v>0.51238591916558018</v>
      </c>
      <c r="T38" s="4">
        <f t="shared" si="2"/>
        <v>8.3850931677018679</v>
      </c>
      <c r="U38" s="9">
        <v>0</v>
      </c>
      <c r="V38" s="9">
        <v>418.6</v>
      </c>
    </row>
    <row r="39" spans="1:22" x14ac:dyDescent="0.3">
      <c r="A39" s="10">
        <v>37</v>
      </c>
      <c r="B39" s="7">
        <v>114.3</v>
      </c>
      <c r="C39" s="3">
        <v>5.7149999999999999</v>
      </c>
      <c r="D39" s="3">
        <f t="shared" si="0"/>
        <v>20</v>
      </c>
      <c r="E39" s="7">
        <v>12</v>
      </c>
      <c r="F39" s="7">
        <v>358</v>
      </c>
      <c r="G39" s="7">
        <v>138000</v>
      </c>
      <c r="H39" s="7">
        <v>9000</v>
      </c>
      <c r="I39" s="8">
        <v>-7.6000000000000003E-7</v>
      </c>
      <c r="J39" s="8">
        <v>3.6300000000000001E-5</v>
      </c>
      <c r="K39" s="5">
        <v>1.23</v>
      </c>
      <c r="L39" s="5">
        <v>4</v>
      </c>
      <c r="M39" s="6">
        <v>0</v>
      </c>
      <c r="N39" s="25">
        <v>6.98</v>
      </c>
      <c r="O39" s="7">
        <v>60</v>
      </c>
      <c r="P39" s="9">
        <v>389.4</v>
      </c>
      <c r="Q39" s="9">
        <v>231.6</v>
      </c>
      <c r="R39" s="9">
        <f t="shared" si="1"/>
        <v>621</v>
      </c>
      <c r="S39" s="9">
        <f t="shared" si="3"/>
        <v>0.59476117103235748</v>
      </c>
      <c r="T39" s="4">
        <f t="shared" si="2"/>
        <v>9.6938775510204103</v>
      </c>
      <c r="U39" s="9">
        <v>0</v>
      </c>
      <c r="V39" s="9">
        <v>431.2</v>
      </c>
    </row>
    <row r="40" spans="1:22" x14ac:dyDescent="0.3">
      <c r="A40" s="10">
        <v>38</v>
      </c>
      <c r="B40" s="7">
        <v>114.3</v>
      </c>
      <c r="C40" s="3">
        <v>5.7149999999999999</v>
      </c>
      <c r="D40" s="3">
        <f t="shared" si="0"/>
        <v>20</v>
      </c>
      <c r="E40" s="7">
        <v>12</v>
      </c>
      <c r="F40" s="7">
        <v>358</v>
      </c>
      <c r="G40" s="7">
        <v>138000</v>
      </c>
      <c r="H40" s="7">
        <v>9000</v>
      </c>
      <c r="I40" s="8">
        <v>-7.6000000000000003E-7</v>
      </c>
      <c r="J40" s="8">
        <v>3.6300000000000001E-5</v>
      </c>
      <c r="K40" s="5">
        <v>1.23</v>
      </c>
      <c r="L40" s="5">
        <v>4</v>
      </c>
      <c r="M40" s="6">
        <v>1</v>
      </c>
      <c r="N40" s="25">
        <v>6.98</v>
      </c>
      <c r="O40" s="7">
        <v>60</v>
      </c>
      <c r="P40" s="9">
        <v>388.9</v>
      </c>
      <c r="Q40" s="9">
        <v>312.60000000000002</v>
      </c>
      <c r="R40" s="9">
        <f t="shared" si="1"/>
        <v>701.5</v>
      </c>
      <c r="S40" s="9">
        <f t="shared" si="3"/>
        <v>0.80380560555412717</v>
      </c>
      <c r="T40" s="4">
        <f t="shared" si="2"/>
        <v>9.8098330241187419</v>
      </c>
      <c r="U40" s="9">
        <v>1</v>
      </c>
      <c r="V40" s="9">
        <v>431.2</v>
      </c>
    </row>
    <row r="41" spans="1:22" x14ac:dyDescent="0.3">
      <c r="A41" s="10">
        <v>39</v>
      </c>
      <c r="B41" s="7">
        <v>114.3</v>
      </c>
      <c r="C41" s="3">
        <v>5.7149999999999999</v>
      </c>
      <c r="D41" s="3">
        <f t="shared" si="0"/>
        <v>20</v>
      </c>
      <c r="E41" s="7">
        <v>12</v>
      </c>
      <c r="F41" s="7">
        <v>358</v>
      </c>
      <c r="G41" s="7">
        <v>138000</v>
      </c>
      <c r="H41" s="7">
        <v>9000</v>
      </c>
      <c r="I41" s="8">
        <v>-7.6000000000000003E-7</v>
      </c>
      <c r="J41" s="8">
        <v>3.6300000000000001E-5</v>
      </c>
      <c r="K41" s="5">
        <v>1.23</v>
      </c>
      <c r="L41" s="5">
        <v>4</v>
      </c>
      <c r="M41" s="6">
        <v>2</v>
      </c>
      <c r="N41" s="25">
        <v>6.98</v>
      </c>
      <c r="O41" s="7">
        <v>60</v>
      </c>
      <c r="P41" s="9">
        <v>377.6</v>
      </c>
      <c r="Q41" s="9">
        <v>384.7</v>
      </c>
      <c r="R41" s="9">
        <f t="shared" si="1"/>
        <v>762.3</v>
      </c>
      <c r="S41" s="9">
        <f t="shared" si="3"/>
        <v>1.0188029661016949</v>
      </c>
      <c r="T41" s="4">
        <f t="shared" si="2"/>
        <v>12.430426716140994</v>
      </c>
      <c r="U41" s="9">
        <v>1</v>
      </c>
      <c r="V41" s="9">
        <v>431.2</v>
      </c>
    </row>
    <row r="42" spans="1:22" x14ac:dyDescent="0.3">
      <c r="A42" s="10">
        <v>40</v>
      </c>
      <c r="B42" s="7">
        <v>114.3</v>
      </c>
      <c r="C42" s="3">
        <v>5.7149999999999999</v>
      </c>
      <c r="D42" s="3">
        <f t="shared" si="0"/>
        <v>20</v>
      </c>
      <c r="E42" s="7">
        <v>12</v>
      </c>
      <c r="F42" s="7">
        <v>358</v>
      </c>
      <c r="G42" s="7">
        <v>138000</v>
      </c>
      <c r="H42" s="7">
        <v>9000</v>
      </c>
      <c r="I42" s="8">
        <v>-7.6000000000000003E-7</v>
      </c>
      <c r="J42" s="8">
        <v>3.6300000000000001E-5</v>
      </c>
      <c r="K42" s="5">
        <v>1.23</v>
      </c>
      <c r="L42" s="5">
        <v>4</v>
      </c>
      <c r="M42" s="6">
        <v>0</v>
      </c>
      <c r="N42" s="25">
        <v>4.657</v>
      </c>
      <c r="O42" s="7">
        <v>60</v>
      </c>
      <c r="P42" s="15">
        <v>386.5</v>
      </c>
      <c r="Q42" s="15">
        <v>213.2</v>
      </c>
      <c r="R42" s="9">
        <f t="shared" si="1"/>
        <v>599.70000000000005</v>
      </c>
      <c r="S42" s="9">
        <f t="shared" si="3"/>
        <v>0.55161707632600254</v>
      </c>
      <c r="T42" s="4">
        <f t="shared" si="2"/>
        <v>9.0374205695457697</v>
      </c>
      <c r="U42" s="9">
        <v>0</v>
      </c>
      <c r="V42" s="9">
        <v>424.9</v>
      </c>
    </row>
    <row r="43" spans="1:22" x14ac:dyDescent="0.3">
      <c r="A43" s="10">
        <v>41</v>
      </c>
      <c r="B43" s="7">
        <v>114.3</v>
      </c>
      <c r="C43" s="3">
        <v>5.7149999999999999</v>
      </c>
      <c r="D43" s="3">
        <f t="shared" si="0"/>
        <v>20</v>
      </c>
      <c r="E43" s="7">
        <v>12</v>
      </c>
      <c r="F43" s="7">
        <v>358</v>
      </c>
      <c r="G43" s="7">
        <v>138000</v>
      </c>
      <c r="H43" s="7">
        <v>9000</v>
      </c>
      <c r="I43" s="8">
        <v>-7.6000000000000003E-7</v>
      </c>
      <c r="J43" s="8">
        <v>3.6300000000000001E-5</v>
      </c>
      <c r="K43" s="5">
        <v>1.23</v>
      </c>
      <c r="L43" s="5">
        <v>4</v>
      </c>
      <c r="M43" s="6">
        <v>0</v>
      </c>
      <c r="N43" s="25">
        <v>2.23</v>
      </c>
      <c r="O43" s="7">
        <v>60</v>
      </c>
      <c r="P43" s="9">
        <v>383.1</v>
      </c>
      <c r="Q43" s="9">
        <v>194.6</v>
      </c>
      <c r="R43" s="9">
        <f t="shared" si="1"/>
        <v>577.70000000000005</v>
      </c>
      <c r="S43" s="9">
        <f t="shared" si="3"/>
        <v>0.50796136778908896</v>
      </c>
      <c r="T43" s="4">
        <f t="shared" si="2"/>
        <v>8.4806497849976115</v>
      </c>
      <c r="U43" s="9">
        <v>0</v>
      </c>
      <c r="V43" s="9">
        <v>418.6</v>
      </c>
    </row>
    <row r="44" spans="1:22" x14ac:dyDescent="0.3">
      <c r="A44" s="10">
        <v>42</v>
      </c>
      <c r="B44" s="7">
        <v>114.3</v>
      </c>
      <c r="C44" s="3">
        <v>5.7149999999999999</v>
      </c>
      <c r="D44" s="3">
        <f t="shared" si="0"/>
        <v>20</v>
      </c>
      <c r="E44" s="7">
        <v>12</v>
      </c>
      <c r="F44" s="7">
        <v>358</v>
      </c>
      <c r="G44" s="7">
        <v>138000</v>
      </c>
      <c r="H44" s="7">
        <v>9000</v>
      </c>
      <c r="I44" s="8">
        <v>-7.6000000000000003E-7</v>
      </c>
      <c r="J44" s="8">
        <v>3.6300000000000001E-5</v>
      </c>
      <c r="K44" s="5">
        <v>1.73</v>
      </c>
      <c r="L44" s="5">
        <v>6</v>
      </c>
      <c r="M44" s="6">
        <v>0</v>
      </c>
      <c r="N44" s="25">
        <v>6.98</v>
      </c>
      <c r="O44" s="7">
        <v>60</v>
      </c>
      <c r="P44" s="9">
        <v>382.9</v>
      </c>
      <c r="Q44" s="9">
        <v>193.2</v>
      </c>
      <c r="R44" s="9">
        <f t="shared" si="1"/>
        <v>576.09999999999991</v>
      </c>
      <c r="S44" s="9">
        <f t="shared" si="3"/>
        <v>0.50457038391224862</v>
      </c>
      <c r="T44" s="4">
        <f t="shared" si="2"/>
        <v>11.201298701298704</v>
      </c>
      <c r="U44" s="9">
        <v>0</v>
      </c>
      <c r="V44" s="9">
        <v>431.2</v>
      </c>
    </row>
    <row r="45" spans="1:22" x14ac:dyDescent="0.3">
      <c r="A45" s="10">
        <v>43</v>
      </c>
      <c r="B45" s="7">
        <v>114.3</v>
      </c>
      <c r="C45" s="3">
        <v>5.7149999999999999</v>
      </c>
      <c r="D45" s="3">
        <f t="shared" si="0"/>
        <v>20</v>
      </c>
      <c r="E45" s="7">
        <v>12</v>
      </c>
      <c r="F45" s="7">
        <v>358</v>
      </c>
      <c r="G45" s="7">
        <v>138000</v>
      </c>
      <c r="H45" s="7">
        <v>9000</v>
      </c>
      <c r="I45" s="8">
        <v>-7.6000000000000003E-7</v>
      </c>
      <c r="J45" s="8">
        <v>3.6300000000000001E-5</v>
      </c>
      <c r="K45" s="5">
        <v>1.73</v>
      </c>
      <c r="L45" s="5">
        <v>6</v>
      </c>
      <c r="M45" s="6">
        <v>1</v>
      </c>
      <c r="N45" s="25">
        <v>6.98</v>
      </c>
      <c r="O45" s="7">
        <v>60</v>
      </c>
      <c r="P45" s="34"/>
      <c r="Q45" s="34"/>
      <c r="R45" s="34"/>
      <c r="S45" s="34"/>
      <c r="T45" s="35"/>
      <c r="U45" s="34"/>
      <c r="V45" s="34"/>
    </row>
    <row r="46" spans="1:22" x14ac:dyDescent="0.3">
      <c r="A46" s="10">
        <v>44</v>
      </c>
      <c r="B46" s="7">
        <v>114.3</v>
      </c>
      <c r="C46" s="3">
        <v>5.7149999999999999</v>
      </c>
      <c r="D46" s="3">
        <f t="shared" si="0"/>
        <v>20</v>
      </c>
      <c r="E46" s="7">
        <v>12</v>
      </c>
      <c r="F46" s="7">
        <v>358</v>
      </c>
      <c r="G46" s="7">
        <v>138000</v>
      </c>
      <c r="H46" s="7">
        <v>9000</v>
      </c>
      <c r="I46" s="8">
        <v>-7.6000000000000003E-7</v>
      </c>
      <c r="J46" s="8">
        <v>3.6300000000000001E-5</v>
      </c>
      <c r="K46" s="5">
        <v>1.73</v>
      </c>
      <c r="L46" s="5">
        <v>6</v>
      </c>
      <c r="M46" s="6">
        <v>2</v>
      </c>
      <c r="N46" s="25">
        <v>6.98</v>
      </c>
      <c r="O46" s="7">
        <v>60</v>
      </c>
      <c r="P46" s="34"/>
      <c r="Q46" s="34"/>
      <c r="R46" s="34"/>
      <c r="S46" s="34"/>
      <c r="T46" s="35"/>
      <c r="U46" s="34"/>
      <c r="V46" s="34"/>
    </row>
    <row r="47" spans="1:22" x14ac:dyDescent="0.3">
      <c r="A47" s="10">
        <v>45</v>
      </c>
      <c r="B47" s="7">
        <v>114.3</v>
      </c>
      <c r="C47" s="3">
        <v>5.7149999999999999</v>
      </c>
      <c r="D47" s="3">
        <f t="shared" si="0"/>
        <v>20</v>
      </c>
      <c r="E47" s="7">
        <v>12</v>
      </c>
      <c r="F47" s="7">
        <v>358</v>
      </c>
      <c r="G47" s="7">
        <v>138000</v>
      </c>
      <c r="H47" s="7">
        <v>9000</v>
      </c>
      <c r="I47" s="8">
        <v>-7.6000000000000003E-7</v>
      </c>
      <c r="J47" s="8">
        <v>3.6300000000000001E-5</v>
      </c>
      <c r="K47" s="5">
        <v>1.73</v>
      </c>
      <c r="L47" s="5">
        <v>6</v>
      </c>
      <c r="M47" s="6">
        <v>0</v>
      </c>
      <c r="N47" s="25">
        <v>4.657</v>
      </c>
      <c r="O47" s="7">
        <v>60</v>
      </c>
      <c r="P47" s="15">
        <v>380</v>
      </c>
      <c r="Q47" s="15">
        <v>178.5</v>
      </c>
      <c r="R47" s="9">
        <f t="shared" ref="R47:R69" si="4">P47+Q47</f>
        <v>558.5</v>
      </c>
      <c r="S47" s="9">
        <f t="shared" si="3"/>
        <v>0.46973684210526317</v>
      </c>
      <c r="T47" s="4">
        <f t="shared" si="2"/>
        <v>10.567192280536592</v>
      </c>
      <c r="U47" s="9">
        <v>0</v>
      </c>
      <c r="V47" s="9">
        <v>424.9</v>
      </c>
    </row>
    <row r="48" spans="1:22" x14ac:dyDescent="0.3">
      <c r="A48" s="10">
        <v>46</v>
      </c>
      <c r="B48" s="7">
        <v>114.3</v>
      </c>
      <c r="C48" s="3">
        <v>5.7149999999999999</v>
      </c>
      <c r="D48" s="3">
        <f t="shared" si="0"/>
        <v>20</v>
      </c>
      <c r="E48" s="7">
        <v>12</v>
      </c>
      <c r="F48" s="7">
        <v>358</v>
      </c>
      <c r="G48" s="7">
        <v>138000</v>
      </c>
      <c r="H48" s="7">
        <v>9000</v>
      </c>
      <c r="I48" s="8">
        <v>-7.6000000000000003E-7</v>
      </c>
      <c r="J48" s="8">
        <v>3.6300000000000001E-5</v>
      </c>
      <c r="K48" s="5">
        <v>1.73</v>
      </c>
      <c r="L48" s="5">
        <v>6</v>
      </c>
      <c r="M48" s="6">
        <v>0</v>
      </c>
      <c r="N48" s="25">
        <v>2.23</v>
      </c>
      <c r="O48" s="7">
        <v>60</v>
      </c>
      <c r="P48" s="9">
        <v>376.7</v>
      </c>
      <c r="Q48" s="9">
        <v>163.69999999999999</v>
      </c>
      <c r="R48" s="9">
        <f t="shared" si="4"/>
        <v>540.4</v>
      </c>
      <c r="S48" s="9">
        <f t="shared" si="3"/>
        <v>0.43456331298115208</v>
      </c>
      <c r="T48" s="4">
        <f t="shared" si="2"/>
        <v>10.009555661729582</v>
      </c>
      <c r="U48" s="9">
        <v>0</v>
      </c>
      <c r="V48" s="9">
        <v>418.6</v>
      </c>
    </row>
    <row r="49" spans="1:22" x14ac:dyDescent="0.3">
      <c r="A49" s="10">
        <v>47</v>
      </c>
      <c r="B49" s="7">
        <v>114.3</v>
      </c>
      <c r="C49" s="3">
        <v>5.7149999999999999</v>
      </c>
      <c r="D49" s="3">
        <f t="shared" si="0"/>
        <v>20</v>
      </c>
      <c r="E49" s="7">
        <v>12</v>
      </c>
      <c r="F49" s="7">
        <v>358</v>
      </c>
      <c r="G49" s="7">
        <v>138000</v>
      </c>
      <c r="H49" s="7">
        <v>9000</v>
      </c>
      <c r="I49" s="8">
        <v>-7.6000000000000003E-7</v>
      </c>
      <c r="J49" s="8">
        <v>3.6300000000000001E-5</v>
      </c>
      <c r="K49" s="5">
        <v>1.48</v>
      </c>
      <c r="L49" s="5">
        <v>6</v>
      </c>
      <c r="M49" s="6">
        <v>0</v>
      </c>
      <c r="N49" s="25">
        <v>6.98</v>
      </c>
      <c r="O49" s="7">
        <v>60</v>
      </c>
      <c r="P49" s="9">
        <v>382</v>
      </c>
      <c r="Q49" s="9">
        <v>192.4</v>
      </c>
      <c r="R49" s="9">
        <f t="shared" si="4"/>
        <v>574.4</v>
      </c>
      <c r="S49" s="9">
        <f t="shared" si="3"/>
        <v>0.50366492146596864</v>
      </c>
      <c r="T49" s="4">
        <f t="shared" si="2"/>
        <v>11.410018552875693</v>
      </c>
      <c r="U49" s="9">
        <v>0</v>
      </c>
      <c r="V49" s="9">
        <v>431.2</v>
      </c>
    </row>
    <row r="50" spans="1:22" x14ac:dyDescent="0.3">
      <c r="A50" s="10">
        <v>48</v>
      </c>
      <c r="B50" s="7">
        <v>114.3</v>
      </c>
      <c r="C50" s="3">
        <v>5.7149999999999999</v>
      </c>
      <c r="D50" s="3">
        <f t="shared" si="0"/>
        <v>20</v>
      </c>
      <c r="E50" s="7">
        <v>12</v>
      </c>
      <c r="F50" s="7">
        <v>358</v>
      </c>
      <c r="G50" s="7">
        <v>138000</v>
      </c>
      <c r="H50" s="7">
        <v>9000</v>
      </c>
      <c r="I50" s="8">
        <v>-7.6000000000000003E-7</v>
      </c>
      <c r="J50" s="8">
        <v>3.6300000000000001E-5</v>
      </c>
      <c r="K50" s="5">
        <v>1.23</v>
      </c>
      <c r="L50" s="5">
        <v>6</v>
      </c>
      <c r="M50" s="6">
        <v>2</v>
      </c>
      <c r="N50" s="25">
        <v>6.98</v>
      </c>
      <c r="O50" s="7">
        <v>60</v>
      </c>
      <c r="P50" s="15">
        <v>390.9</v>
      </c>
      <c r="Q50" s="15">
        <v>311.60000000000002</v>
      </c>
      <c r="R50" s="9">
        <f t="shared" si="4"/>
        <v>702.5</v>
      </c>
      <c r="S50" s="9">
        <f>Q50/P50</f>
        <v>0.79713481708876965</v>
      </c>
      <c r="T50" s="4">
        <f>ABS((V50-P50)/V50*100)</f>
        <v>9.3460111317254206</v>
      </c>
      <c r="U50" s="9">
        <v>1</v>
      </c>
      <c r="V50" s="9">
        <v>431.2</v>
      </c>
    </row>
    <row r="51" spans="1:22" x14ac:dyDescent="0.3">
      <c r="A51" s="10">
        <v>49</v>
      </c>
      <c r="B51" s="7">
        <v>114.3</v>
      </c>
      <c r="C51" s="3">
        <v>5.7149999999999999</v>
      </c>
      <c r="D51" s="3">
        <f t="shared" si="0"/>
        <v>20</v>
      </c>
      <c r="E51" s="7">
        <v>12</v>
      </c>
      <c r="F51" s="7">
        <v>358</v>
      </c>
      <c r="G51" s="7">
        <v>138000</v>
      </c>
      <c r="H51" s="7">
        <v>9000</v>
      </c>
      <c r="I51" s="8">
        <v>-7.6000000000000003E-7</v>
      </c>
      <c r="J51" s="8">
        <v>3.6300000000000001E-5</v>
      </c>
      <c r="K51" s="5">
        <v>1.48</v>
      </c>
      <c r="L51" s="5">
        <v>6</v>
      </c>
      <c r="M51" s="6">
        <v>1</v>
      </c>
      <c r="N51" s="25">
        <v>6.98</v>
      </c>
      <c r="O51" s="7">
        <v>60</v>
      </c>
      <c r="P51" s="34"/>
      <c r="Q51" s="34"/>
      <c r="R51" s="34"/>
      <c r="S51" s="34"/>
      <c r="T51" s="35"/>
      <c r="U51" s="34"/>
      <c r="V51" s="34"/>
    </row>
    <row r="52" spans="1:22" x14ac:dyDescent="0.3">
      <c r="A52" s="10">
        <v>50</v>
      </c>
      <c r="B52" s="7">
        <v>114.3</v>
      </c>
      <c r="C52" s="3">
        <v>5.7149999999999999</v>
      </c>
      <c r="D52" s="3">
        <f t="shared" si="0"/>
        <v>20</v>
      </c>
      <c r="E52" s="7">
        <v>12</v>
      </c>
      <c r="F52" s="7">
        <v>358</v>
      </c>
      <c r="G52" s="7">
        <v>138000</v>
      </c>
      <c r="H52" s="7">
        <v>9000</v>
      </c>
      <c r="I52" s="8">
        <v>-7.6000000000000003E-7</v>
      </c>
      <c r="J52" s="8">
        <v>3.6300000000000001E-5</v>
      </c>
      <c r="K52" s="5">
        <v>1.48</v>
      </c>
      <c r="L52" s="5">
        <v>6</v>
      </c>
      <c r="M52" s="6">
        <v>2</v>
      </c>
      <c r="N52" s="25">
        <v>6.98</v>
      </c>
      <c r="O52" s="7">
        <v>60</v>
      </c>
      <c r="P52" s="15">
        <v>330.3</v>
      </c>
      <c r="Q52" s="15">
        <v>322.89999999999998</v>
      </c>
      <c r="R52" s="9">
        <f>P52+Q52</f>
        <v>653.20000000000005</v>
      </c>
      <c r="S52" s="9">
        <f>Q52/P52</f>
        <v>0.97759612473508917</v>
      </c>
      <c r="T52" s="4">
        <f>ABS((V52-P52)/V52*100)</f>
        <v>23.399814471243037</v>
      </c>
      <c r="U52" s="9">
        <v>1</v>
      </c>
      <c r="V52" s="9">
        <v>431.2</v>
      </c>
    </row>
    <row r="53" spans="1:22" x14ac:dyDescent="0.3">
      <c r="A53" s="10">
        <v>51</v>
      </c>
      <c r="B53" s="7">
        <v>114.3</v>
      </c>
      <c r="C53" s="3">
        <v>5.7149999999999999</v>
      </c>
      <c r="D53" s="3">
        <f t="shared" si="0"/>
        <v>20</v>
      </c>
      <c r="E53" s="7">
        <v>12</v>
      </c>
      <c r="F53" s="7">
        <v>358</v>
      </c>
      <c r="G53" s="7">
        <v>138000</v>
      </c>
      <c r="H53" s="7">
        <v>9000</v>
      </c>
      <c r="I53" s="8">
        <v>-7.6000000000000003E-7</v>
      </c>
      <c r="J53" s="8">
        <v>3.6300000000000001E-5</v>
      </c>
      <c r="K53" s="5">
        <v>1.48</v>
      </c>
      <c r="L53" s="5">
        <v>6</v>
      </c>
      <c r="M53" s="6">
        <v>0</v>
      </c>
      <c r="N53" s="25">
        <v>4.657</v>
      </c>
      <c r="O53" s="7">
        <v>60</v>
      </c>
      <c r="P53" s="15">
        <v>379.3</v>
      </c>
      <c r="Q53" s="15">
        <v>177.9</v>
      </c>
      <c r="R53" s="9">
        <f t="shared" ref="R53:R59" si="5">P53+Q53</f>
        <v>557.20000000000005</v>
      </c>
      <c r="S53" s="9">
        <f t="shared" si="3"/>
        <v>0.46902188241497494</v>
      </c>
      <c r="T53" s="4">
        <f t="shared" si="2"/>
        <v>10.731936926335601</v>
      </c>
      <c r="U53" s="9">
        <v>0</v>
      </c>
      <c r="V53" s="9">
        <v>424.9</v>
      </c>
    </row>
    <row r="54" spans="1:22" x14ac:dyDescent="0.3">
      <c r="A54" s="10">
        <v>52</v>
      </c>
      <c r="B54" s="7">
        <v>114.3</v>
      </c>
      <c r="C54" s="3">
        <v>5.7149999999999999</v>
      </c>
      <c r="D54" s="3">
        <f t="shared" si="0"/>
        <v>20</v>
      </c>
      <c r="E54" s="7">
        <v>12</v>
      </c>
      <c r="F54" s="7">
        <v>358</v>
      </c>
      <c r="G54" s="7">
        <v>138000</v>
      </c>
      <c r="H54" s="7">
        <v>9000</v>
      </c>
      <c r="I54" s="8">
        <v>-7.6000000000000003E-7</v>
      </c>
      <c r="J54" s="8">
        <v>3.6300000000000001E-5</v>
      </c>
      <c r="K54" s="5">
        <v>1.48</v>
      </c>
      <c r="L54" s="5">
        <v>6</v>
      </c>
      <c r="M54" s="6">
        <v>0</v>
      </c>
      <c r="N54" s="25">
        <v>2.23</v>
      </c>
      <c r="O54" s="7">
        <v>60</v>
      </c>
      <c r="P54" s="9">
        <v>376.1</v>
      </c>
      <c r="Q54" s="9">
        <v>163.19999999999999</v>
      </c>
      <c r="R54" s="9">
        <f t="shared" si="5"/>
        <v>539.29999999999995</v>
      </c>
      <c r="S54" s="9">
        <f t="shared" si="3"/>
        <v>0.43392714703536289</v>
      </c>
      <c r="T54" s="4">
        <f t="shared" si="2"/>
        <v>10.152890587673195</v>
      </c>
      <c r="U54" s="9">
        <v>0</v>
      </c>
      <c r="V54" s="9">
        <v>418.6</v>
      </c>
    </row>
    <row r="55" spans="1:22" x14ac:dyDescent="0.3">
      <c r="A55" s="10">
        <v>53</v>
      </c>
      <c r="B55" s="7">
        <v>114.3</v>
      </c>
      <c r="C55" s="3">
        <v>5.7149999999999999</v>
      </c>
      <c r="D55" s="3">
        <f t="shared" si="0"/>
        <v>20</v>
      </c>
      <c r="E55" s="7">
        <v>12</v>
      </c>
      <c r="F55" s="7">
        <v>358</v>
      </c>
      <c r="G55" s="7">
        <v>138000</v>
      </c>
      <c r="H55" s="7">
        <v>9000</v>
      </c>
      <c r="I55" s="8">
        <v>-7.6000000000000003E-7</v>
      </c>
      <c r="J55" s="8">
        <v>3.6300000000000001E-5</v>
      </c>
      <c r="K55" s="5">
        <v>1.23</v>
      </c>
      <c r="L55" s="5">
        <v>6</v>
      </c>
      <c r="M55" s="6">
        <v>0</v>
      </c>
      <c r="N55" s="25">
        <v>6.98</v>
      </c>
      <c r="O55" s="7">
        <v>60</v>
      </c>
      <c r="P55" s="9">
        <v>380.5</v>
      </c>
      <c r="Q55" s="9">
        <v>190.1</v>
      </c>
      <c r="R55" s="9">
        <f t="shared" si="5"/>
        <v>570.6</v>
      </c>
      <c r="S55" s="9">
        <f t="shared" si="3"/>
        <v>0.49960578186596583</v>
      </c>
      <c r="T55" s="4">
        <f t="shared" si="2"/>
        <v>11.757884972170684</v>
      </c>
      <c r="U55" s="9">
        <v>0</v>
      </c>
      <c r="V55" s="9">
        <v>431.2</v>
      </c>
    </row>
    <row r="56" spans="1:22" x14ac:dyDescent="0.3">
      <c r="A56" s="10">
        <v>54</v>
      </c>
      <c r="B56" s="7">
        <v>114.3</v>
      </c>
      <c r="C56" s="3">
        <v>5.7149999999999999</v>
      </c>
      <c r="D56" s="3">
        <f t="shared" si="0"/>
        <v>20</v>
      </c>
      <c r="E56" s="7">
        <v>12</v>
      </c>
      <c r="F56" s="7">
        <v>358</v>
      </c>
      <c r="G56" s="7">
        <v>138000</v>
      </c>
      <c r="H56" s="7">
        <v>9000</v>
      </c>
      <c r="I56" s="8">
        <v>-7.6000000000000003E-7</v>
      </c>
      <c r="J56" s="8">
        <v>3.6300000000000001E-5</v>
      </c>
      <c r="K56" s="5">
        <v>1.23</v>
      </c>
      <c r="L56" s="5">
        <v>6</v>
      </c>
      <c r="M56" s="6">
        <v>1</v>
      </c>
      <c r="N56" s="25">
        <v>6.98</v>
      </c>
      <c r="O56" s="7">
        <v>60</v>
      </c>
      <c r="P56" s="9">
        <v>398.9</v>
      </c>
      <c r="Q56" s="9">
        <v>245.1</v>
      </c>
      <c r="R56" s="9">
        <f t="shared" si="5"/>
        <v>644</v>
      </c>
      <c r="S56" s="9">
        <f t="shared" si="3"/>
        <v>0.61443970920030089</v>
      </c>
      <c r="T56" s="4">
        <f t="shared" si="2"/>
        <v>7.4907235621521364</v>
      </c>
      <c r="U56" s="9">
        <v>1</v>
      </c>
      <c r="V56" s="9">
        <v>431.2</v>
      </c>
    </row>
    <row r="57" spans="1:22" x14ac:dyDescent="0.3">
      <c r="A57" s="10">
        <v>55</v>
      </c>
      <c r="B57" s="7">
        <v>114.3</v>
      </c>
      <c r="C57" s="3">
        <v>5.7149999999999999</v>
      </c>
      <c r="D57" s="3">
        <f t="shared" si="0"/>
        <v>20</v>
      </c>
      <c r="E57" s="7">
        <v>12</v>
      </c>
      <c r="F57" s="7">
        <v>358</v>
      </c>
      <c r="G57" s="7">
        <v>138000</v>
      </c>
      <c r="H57" s="7">
        <v>9000</v>
      </c>
      <c r="I57" s="8">
        <v>-7.6000000000000003E-7</v>
      </c>
      <c r="J57" s="8">
        <v>3.6300000000000001E-5</v>
      </c>
      <c r="K57" s="5">
        <v>1.23</v>
      </c>
      <c r="L57" s="5">
        <v>6</v>
      </c>
      <c r="M57" s="6">
        <v>0</v>
      </c>
      <c r="N57" s="25">
        <v>4.657</v>
      </c>
      <c r="O57" s="7">
        <v>60</v>
      </c>
      <c r="P57" s="15">
        <v>378.1</v>
      </c>
      <c r="Q57" s="15">
        <v>176</v>
      </c>
      <c r="R57" s="9">
        <f t="shared" si="5"/>
        <v>554.1</v>
      </c>
      <c r="S57" s="9">
        <f t="shared" si="3"/>
        <v>0.46548532134355985</v>
      </c>
      <c r="T57" s="4">
        <f t="shared" si="2"/>
        <v>11.014356319133904</v>
      </c>
      <c r="U57" s="9">
        <v>0</v>
      </c>
      <c r="V57" s="9">
        <v>424.9</v>
      </c>
    </row>
    <row r="58" spans="1:22" x14ac:dyDescent="0.3">
      <c r="A58" s="10">
        <v>56</v>
      </c>
      <c r="B58" s="7">
        <v>114.3</v>
      </c>
      <c r="C58" s="3">
        <v>5.7149999999999999</v>
      </c>
      <c r="D58" s="3">
        <f t="shared" si="0"/>
        <v>20</v>
      </c>
      <c r="E58" s="7">
        <v>12</v>
      </c>
      <c r="F58" s="7">
        <v>358</v>
      </c>
      <c r="G58" s="7">
        <v>138000</v>
      </c>
      <c r="H58" s="7">
        <v>9000</v>
      </c>
      <c r="I58" s="8">
        <v>-7.6000000000000003E-7</v>
      </c>
      <c r="J58" s="8">
        <v>3.6300000000000001E-5</v>
      </c>
      <c r="K58" s="5">
        <v>1.23</v>
      </c>
      <c r="L58" s="5">
        <v>6</v>
      </c>
      <c r="M58" s="6">
        <v>0</v>
      </c>
      <c r="N58" s="25">
        <v>2.23</v>
      </c>
      <c r="O58" s="7">
        <v>60</v>
      </c>
      <c r="P58" s="9">
        <v>383.9</v>
      </c>
      <c r="Q58" s="9">
        <v>229.1</v>
      </c>
      <c r="R58" s="9">
        <f t="shared" si="5"/>
        <v>613</v>
      </c>
      <c r="S58" s="9">
        <f t="shared" si="3"/>
        <v>0.596769992185465</v>
      </c>
      <c r="T58" s="4">
        <f t="shared" si="2"/>
        <v>8.289536550406126</v>
      </c>
      <c r="U58" s="9">
        <v>1</v>
      </c>
      <c r="V58" s="9">
        <v>418.6</v>
      </c>
    </row>
    <row r="59" spans="1:22" x14ac:dyDescent="0.3">
      <c r="A59" s="10">
        <v>57</v>
      </c>
      <c r="B59" s="7">
        <v>114.3</v>
      </c>
      <c r="C59" s="3">
        <v>5.7149999999999999</v>
      </c>
      <c r="D59" s="3">
        <f t="shared" si="0"/>
        <v>20</v>
      </c>
      <c r="E59" s="7">
        <v>12</v>
      </c>
      <c r="F59" s="7">
        <v>358</v>
      </c>
      <c r="G59" s="7">
        <v>138000</v>
      </c>
      <c r="H59" s="7">
        <v>9000</v>
      </c>
      <c r="I59" s="8">
        <v>-7.6000000000000003E-7</v>
      </c>
      <c r="J59" s="8">
        <v>3.6300000000000001E-5</v>
      </c>
      <c r="K59" s="5">
        <v>1.73</v>
      </c>
      <c r="L59" s="5">
        <v>8.5</v>
      </c>
      <c r="M59" s="6">
        <v>0</v>
      </c>
      <c r="N59" s="25">
        <v>6.98</v>
      </c>
      <c r="O59" s="7">
        <v>60</v>
      </c>
      <c r="P59" s="9">
        <v>374.8</v>
      </c>
      <c r="Q59" s="9">
        <v>156.19999999999999</v>
      </c>
      <c r="R59" s="9">
        <f t="shared" si="5"/>
        <v>531</v>
      </c>
      <c r="S59" s="9">
        <f t="shared" si="3"/>
        <v>0.41675560298826037</v>
      </c>
      <c r="T59" s="4">
        <f t="shared" si="2"/>
        <v>13.079777365491646</v>
      </c>
      <c r="U59" s="9">
        <v>0</v>
      </c>
      <c r="V59" s="9">
        <v>431.2</v>
      </c>
    </row>
    <row r="60" spans="1:22" x14ac:dyDescent="0.3">
      <c r="A60" s="10">
        <v>58</v>
      </c>
      <c r="B60" s="7">
        <v>114.3</v>
      </c>
      <c r="C60" s="3">
        <v>5.7149999999999999</v>
      </c>
      <c r="D60" s="3">
        <f t="shared" si="0"/>
        <v>20</v>
      </c>
      <c r="E60" s="7">
        <v>12</v>
      </c>
      <c r="F60" s="7">
        <v>358</v>
      </c>
      <c r="G60" s="7">
        <v>138000</v>
      </c>
      <c r="H60" s="7">
        <v>9000</v>
      </c>
      <c r="I60" s="8">
        <v>-7.6000000000000003E-7</v>
      </c>
      <c r="J60" s="8">
        <v>3.6300000000000001E-5</v>
      </c>
      <c r="K60" s="5">
        <v>1.73</v>
      </c>
      <c r="L60" s="5">
        <v>8.5</v>
      </c>
      <c r="M60" s="6">
        <v>1</v>
      </c>
      <c r="N60" s="25">
        <v>6.98</v>
      </c>
      <c r="O60" s="7">
        <v>60</v>
      </c>
      <c r="P60" s="34"/>
      <c r="Q60" s="34"/>
      <c r="R60" s="34"/>
      <c r="S60" s="34"/>
      <c r="T60" s="35"/>
      <c r="U60" s="34"/>
      <c r="V60" s="34"/>
    </row>
    <row r="61" spans="1:22" x14ac:dyDescent="0.3">
      <c r="A61" s="10">
        <v>59</v>
      </c>
      <c r="B61" s="7">
        <v>114.3</v>
      </c>
      <c r="C61" s="3">
        <v>5.7149999999999999</v>
      </c>
      <c r="D61" s="3">
        <f t="shared" si="0"/>
        <v>20</v>
      </c>
      <c r="E61" s="7">
        <v>12</v>
      </c>
      <c r="F61" s="7">
        <v>358</v>
      </c>
      <c r="G61" s="7">
        <v>138000</v>
      </c>
      <c r="H61" s="7">
        <v>9000</v>
      </c>
      <c r="I61" s="8">
        <v>-7.6000000000000003E-7</v>
      </c>
      <c r="J61" s="8">
        <v>3.6300000000000001E-5</v>
      </c>
      <c r="K61" s="5">
        <v>1.73</v>
      </c>
      <c r="L61" s="5">
        <v>8.5</v>
      </c>
      <c r="M61" s="6">
        <v>2</v>
      </c>
      <c r="N61" s="25">
        <v>6.98</v>
      </c>
      <c r="O61" s="7">
        <v>60</v>
      </c>
      <c r="P61" s="34"/>
      <c r="Q61" s="34"/>
      <c r="R61" s="34"/>
      <c r="S61" s="34"/>
      <c r="T61" s="35"/>
      <c r="U61" s="34"/>
      <c r="V61" s="34"/>
    </row>
    <row r="62" spans="1:22" x14ac:dyDescent="0.3">
      <c r="A62" s="10">
        <v>60</v>
      </c>
      <c r="B62" s="7">
        <v>114.3</v>
      </c>
      <c r="C62" s="3">
        <v>5.7149999999999999</v>
      </c>
      <c r="D62" s="3">
        <f t="shared" si="0"/>
        <v>20</v>
      </c>
      <c r="E62" s="7">
        <v>12</v>
      </c>
      <c r="F62" s="7">
        <v>358</v>
      </c>
      <c r="G62" s="7">
        <v>138000</v>
      </c>
      <c r="H62" s="7">
        <v>9000</v>
      </c>
      <c r="I62" s="8">
        <v>-7.6000000000000003E-7</v>
      </c>
      <c r="J62" s="8">
        <v>3.6300000000000001E-5</v>
      </c>
      <c r="K62" s="5">
        <v>1.73</v>
      </c>
      <c r="L62" s="5">
        <v>8.5</v>
      </c>
      <c r="M62" s="6">
        <v>0</v>
      </c>
      <c r="N62" s="25">
        <v>4.657</v>
      </c>
      <c r="O62" s="7">
        <v>60</v>
      </c>
      <c r="P62" s="15">
        <v>372.4</v>
      </c>
      <c r="Q62" s="15">
        <v>144.80000000000001</v>
      </c>
      <c r="R62" s="9">
        <f t="shared" si="4"/>
        <v>517.20000000000005</v>
      </c>
      <c r="S62" s="9">
        <f t="shared" si="3"/>
        <v>0.38882921589688513</v>
      </c>
      <c r="T62" s="4">
        <f t="shared" si="2"/>
        <v>12.355848434925866</v>
      </c>
      <c r="U62" s="9">
        <v>0</v>
      </c>
      <c r="V62" s="9">
        <v>424.9</v>
      </c>
    </row>
    <row r="63" spans="1:22" x14ac:dyDescent="0.3">
      <c r="A63" s="10">
        <v>61</v>
      </c>
      <c r="B63" s="7">
        <v>114.3</v>
      </c>
      <c r="C63" s="3">
        <v>5.7149999999999999</v>
      </c>
      <c r="D63" s="3">
        <f t="shared" si="0"/>
        <v>20</v>
      </c>
      <c r="E63" s="7">
        <v>12</v>
      </c>
      <c r="F63" s="7">
        <v>358</v>
      </c>
      <c r="G63" s="7">
        <v>138000</v>
      </c>
      <c r="H63" s="7">
        <v>9000</v>
      </c>
      <c r="I63" s="8">
        <v>-7.6000000000000003E-7</v>
      </c>
      <c r="J63" s="8">
        <v>3.6300000000000001E-5</v>
      </c>
      <c r="K63" s="5">
        <v>1.73</v>
      </c>
      <c r="L63" s="5">
        <v>8.5</v>
      </c>
      <c r="M63" s="6">
        <v>0</v>
      </c>
      <c r="N63" s="25">
        <v>2.23</v>
      </c>
      <c r="O63" s="7">
        <v>60</v>
      </c>
      <c r="P63" s="9">
        <v>369.5</v>
      </c>
      <c r="Q63" s="9">
        <v>133.19999999999999</v>
      </c>
      <c r="R63" s="9">
        <f t="shared" si="4"/>
        <v>502.7</v>
      </c>
      <c r="S63" s="9">
        <f t="shared" si="3"/>
        <v>0.36048714479025706</v>
      </c>
      <c r="T63" s="4">
        <f t="shared" si="2"/>
        <v>11.72957477305304</v>
      </c>
      <c r="U63" s="9">
        <v>0</v>
      </c>
      <c r="V63" s="9">
        <v>418.6</v>
      </c>
    </row>
    <row r="64" spans="1:22" x14ac:dyDescent="0.3">
      <c r="A64" s="10">
        <v>62</v>
      </c>
      <c r="B64" s="7">
        <v>114.3</v>
      </c>
      <c r="C64" s="3">
        <v>5.7149999999999999</v>
      </c>
      <c r="D64" s="3">
        <f t="shared" si="0"/>
        <v>20</v>
      </c>
      <c r="E64" s="7">
        <v>12</v>
      </c>
      <c r="F64" s="7">
        <v>358</v>
      </c>
      <c r="G64" s="7">
        <v>138000</v>
      </c>
      <c r="H64" s="7">
        <v>9000</v>
      </c>
      <c r="I64" s="8">
        <v>-7.6000000000000003E-7</v>
      </c>
      <c r="J64" s="8">
        <v>3.6300000000000001E-5</v>
      </c>
      <c r="K64" s="5">
        <v>1.48</v>
      </c>
      <c r="L64" s="5">
        <v>8.5</v>
      </c>
      <c r="M64" s="6">
        <v>0</v>
      </c>
      <c r="N64" s="25">
        <v>6.98</v>
      </c>
      <c r="O64" s="7">
        <v>60</v>
      </c>
      <c r="P64" s="9">
        <v>373.7</v>
      </c>
      <c r="Q64" s="9">
        <v>155.6</v>
      </c>
      <c r="R64" s="9">
        <f t="shared" si="4"/>
        <v>529.29999999999995</v>
      </c>
      <c r="S64" s="9">
        <f t="shared" si="3"/>
        <v>0.41637677281241636</v>
      </c>
      <c r="T64" s="4">
        <f t="shared" si="2"/>
        <v>13.334879406307978</v>
      </c>
      <c r="U64" s="9">
        <v>0</v>
      </c>
      <c r="V64" s="9">
        <v>431.2</v>
      </c>
    </row>
    <row r="65" spans="1:22" x14ac:dyDescent="0.3">
      <c r="A65" s="10">
        <v>63</v>
      </c>
      <c r="B65" s="7">
        <v>114.3</v>
      </c>
      <c r="C65" s="3">
        <v>5.7149999999999999</v>
      </c>
      <c r="D65" s="3">
        <f t="shared" si="0"/>
        <v>20</v>
      </c>
      <c r="E65" s="7">
        <v>12</v>
      </c>
      <c r="F65" s="7">
        <v>358</v>
      </c>
      <c r="G65" s="7">
        <v>138000</v>
      </c>
      <c r="H65" s="7">
        <v>9000</v>
      </c>
      <c r="I65" s="8">
        <v>-7.6000000000000003E-7</v>
      </c>
      <c r="J65" s="8">
        <v>3.6300000000000001E-5</v>
      </c>
      <c r="K65" s="5">
        <v>1.48</v>
      </c>
      <c r="L65" s="5">
        <v>8.5</v>
      </c>
      <c r="M65" s="6">
        <v>1</v>
      </c>
      <c r="N65" s="25">
        <v>6.98</v>
      </c>
      <c r="O65" s="7">
        <v>60</v>
      </c>
      <c r="P65" s="34"/>
      <c r="Q65" s="34"/>
      <c r="R65" s="34"/>
      <c r="S65" s="34"/>
      <c r="T65" s="35"/>
      <c r="U65" s="34"/>
      <c r="V65" s="34"/>
    </row>
    <row r="66" spans="1:22" x14ac:dyDescent="0.3">
      <c r="A66" s="10">
        <v>64</v>
      </c>
      <c r="B66" s="7">
        <v>114.3</v>
      </c>
      <c r="C66" s="3">
        <v>5.7149999999999999</v>
      </c>
      <c r="D66" s="3">
        <f t="shared" ref="D66:D73" si="6">B66/C66</f>
        <v>20</v>
      </c>
      <c r="E66" s="7">
        <v>12</v>
      </c>
      <c r="F66" s="7">
        <v>358</v>
      </c>
      <c r="G66" s="7">
        <v>138000</v>
      </c>
      <c r="H66" s="7">
        <v>9000</v>
      </c>
      <c r="I66" s="8">
        <v>-7.6000000000000003E-7</v>
      </c>
      <c r="J66" s="8">
        <v>3.6300000000000001E-5</v>
      </c>
      <c r="K66" s="5">
        <v>1.48</v>
      </c>
      <c r="L66" s="5">
        <v>8.5</v>
      </c>
      <c r="M66" s="6">
        <v>2</v>
      </c>
      <c r="N66" s="25">
        <v>6.98</v>
      </c>
      <c r="O66" s="7">
        <v>60</v>
      </c>
      <c r="P66" s="34"/>
      <c r="Q66" s="34"/>
      <c r="R66" s="34"/>
      <c r="S66" s="34"/>
      <c r="T66" s="35"/>
      <c r="U66" s="34"/>
      <c r="V66" s="34"/>
    </row>
    <row r="67" spans="1:22" x14ac:dyDescent="0.3">
      <c r="A67" s="10">
        <v>65</v>
      </c>
      <c r="B67" s="7">
        <v>114.3</v>
      </c>
      <c r="C67" s="3">
        <v>5.7149999999999999</v>
      </c>
      <c r="D67" s="3">
        <f t="shared" si="6"/>
        <v>20</v>
      </c>
      <c r="E67" s="7">
        <v>12</v>
      </c>
      <c r="F67" s="7">
        <v>358</v>
      </c>
      <c r="G67" s="7">
        <v>138000</v>
      </c>
      <c r="H67" s="7">
        <v>9000</v>
      </c>
      <c r="I67" s="8">
        <v>-7.6000000000000003E-7</v>
      </c>
      <c r="J67" s="8">
        <v>3.6300000000000001E-5</v>
      </c>
      <c r="K67" s="5">
        <v>1.48</v>
      </c>
      <c r="L67" s="5">
        <v>8.5</v>
      </c>
      <c r="M67" s="6">
        <v>0</v>
      </c>
      <c r="N67" s="25">
        <v>4.657</v>
      </c>
      <c r="O67" s="7">
        <v>60</v>
      </c>
      <c r="P67" s="15">
        <v>371.5</v>
      </c>
      <c r="Q67" s="15">
        <v>144.30000000000001</v>
      </c>
      <c r="R67" s="9">
        <f t="shared" si="4"/>
        <v>515.79999999999995</v>
      </c>
      <c r="S67" s="9">
        <f t="shared" si="3"/>
        <v>0.38842530282637955</v>
      </c>
      <c r="T67" s="4">
        <f t="shared" si="2"/>
        <v>12.567662979524588</v>
      </c>
      <c r="U67" s="9">
        <v>0</v>
      </c>
      <c r="V67" s="9">
        <v>424.9</v>
      </c>
    </row>
    <row r="68" spans="1:22" x14ac:dyDescent="0.3">
      <c r="A68" s="10">
        <v>66</v>
      </c>
      <c r="B68" s="7">
        <v>114.3</v>
      </c>
      <c r="C68" s="3">
        <v>5.7149999999999999</v>
      </c>
      <c r="D68" s="3">
        <f t="shared" si="6"/>
        <v>20</v>
      </c>
      <c r="E68" s="7">
        <v>12</v>
      </c>
      <c r="F68" s="7">
        <v>358</v>
      </c>
      <c r="G68" s="7">
        <v>138000</v>
      </c>
      <c r="H68" s="7">
        <v>9000</v>
      </c>
      <c r="I68" s="8">
        <v>-7.6000000000000003E-7</v>
      </c>
      <c r="J68" s="8">
        <v>3.6300000000000001E-5</v>
      </c>
      <c r="K68" s="5">
        <v>1.48</v>
      </c>
      <c r="L68" s="5">
        <v>8.5</v>
      </c>
      <c r="M68" s="6">
        <v>0</v>
      </c>
      <c r="N68" s="25">
        <v>2.23</v>
      </c>
      <c r="O68" s="7">
        <v>60</v>
      </c>
      <c r="P68" s="9">
        <v>368.7</v>
      </c>
      <c r="Q68" s="9">
        <v>132.80000000000001</v>
      </c>
      <c r="R68" s="9">
        <f t="shared" si="4"/>
        <v>501.5</v>
      </c>
      <c r="S68" s="9">
        <f t="shared" si="3"/>
        <v>0.36018443178736104</v>
      </c>
      <c r="T68" s="4">
        <f t="shared" si="2"/>
        <v>11.920688007644536</v>
      </c>
      <c r="U68" s="9">
        <v>0</v>
      </c>
      <c r="V68" s="9">
        <v>418.6</v>
      </c>
    </row>
    <row r="69" spans="1:22" x14ac:dyDescent="0.3">
      <c r="A69" s="10">
        <v>67</v>
      </c>
      <c r="B69" s="7">
        <v>114.3</v>
      </c>
      <c r="C69" s="3">
        <v>5.7149999999999999</v>
      </c>
      <c r="D69" s="3">
        <f t="shared" si="6"/>
        <v>20</v>
      </c>
      <c r="E69" s="7">
        <v>12</v>
      </c>
      <c r="F69" s="7">
        <v>358</v>
      </c>
      <c r="G69" s="7">
        <v>138000</v>
      </c>
      <c r="H69" s="7">
        <v>9000</v>
      </c>
      <c r="I69" s="8">
        <v>-7.6000000000000003E-7</v>
      </c>
      <c r="J69" s="8">
        <v>3.6300000000000001E-5</v>
      </c>
      <c r="K69" s="5">
        <v>1.23</v>
      </c>
      <c r="L69" s="5">
        <v>8.5</v>
      </c>
      <c r="M69" s="6">
        <v>0</v>
      </c>
      <c r="N69" s="25">
        <v>6.98</v>
      </c>
      <c r="O69" s="7">
        <v>60</v>
      </c>
      <c r="P69" s="9">
        <v>371.7</v>
      </c>
      <c r="Q69" s="9">
        <v>153.69999999999999</v>
      </c>
      <c r="R69" s="9">
        <f t="shared" si="4"/>
        <v>525.4</v>
      </c>
      <c r="S69" s="9">
        <f t="shared" si="3"/>
        <v>0.41350551520043044</v>
      </c>
      <c r="T69" s="4">
        <f t="shared" ref="T69:T73" si="7">ABS((V69-P69)/V69*100)</f>
        <v>13.7987012987013</v>
      </c>
      <c r="U69" s="9">
        <v>0</v>
      </c>
      <c r="V69" s="9">
        <v>431.2</v>
      </c>
    </row>
    <row r="70" spans="1:22" x14ac:dyDescent="0.3">
      <c r="A70" s="10">
        <v>68</v>
      </c>
      <c r="B70" s="7">
        <v>114.3</v>
      </c>
      <c r="C70" s="3">
        <v>5.7149999999999999</v>
      </c>
      <c r="D70" s="3">
        <f t="shared" si="6"/>
        <v>20</v>
      </c>
      <c r="E70" s="7">
        <v>12</v>
      </c>
      <c r="F70" s="7">
        <v>358</v>
      </c>
      <c r="G70" s="7">
        <v>138000</v>
      </c>
      <c r="H70" s="7">
        <v>9000</v>
      </c>
      <c r="I70" s="8">
        <v>-7.6000000000000003E-7</v>
      </c>
      <c r="J70" s="8">
        <v>3.6300000000000001E-5</v>
      </c>
      <c r="K70" s="5">
        <v>1.23</v>
      </c>
      <c r="L70" s="5">
        <v>8.5</v>
      </c>
      <c r="M70" s="6">
        <v>1</v>
      </c>
      <c r="N70" s="25">
        <v>6.98</v>
      </c>
      <c r="O70" s="7">
        <v>60</v>
      </c>
      <c r="P70" s="9">
        <v>408.4</v>
      </c>
      <c r="Q70" s="9">
        <v>192.9</v>
      </c>
      <c r="R70" s="9">
        <f t="shared" ref="R70:R133" si="8">P70+Q70</f>
        <v>601.29999999999995</v>
      </c>
      <c r="S70" s="9">
        <f t="shared" ref="S70:S73" si="9">Q70/P70</f>
        <v>0.47233104799216458</v>
      </c>
      <c r="T70" s="4">
        <f t="shared" si="7"/>
        <v>5.2875695732838617</v>
      </c>
      <c r="U70" s="9">
        <v>1</v>
      </c>
      <c r="V70" s="9">
        <v>431.2</v>
      </c>
    </row>
    <row r="71" spans="1:22" x14ac:dyDescent="0.3">
      <c r="A71" s="10">
        <v>69</v>
      </c>
      <c r="B71" s="7">
        <v>114.3</v>
      </c>
      <c r="C71" s="3">
        <v>5.7149999999999999</v>
      </c>
      <c r="D71" s="3">
        <f t="shared" si="6"/>
        <v>20</v>
      </c>
      <c r="E71" s="7">
        <v>12</v>
      </c>
      <c r="F71" s="7">
        <v>358</v>
      </c>
      <c r="G71" s="7">
        <v>138000</v>
      </c>
      <c r="H71" s="7">
        <v>9000</v>
      </c>
      <c r="I71" s="8">
        <v>-7.6000000000000003E-7</v>
      </c>
      <c r="J71" s="8">
        <v>3.6300000000000001E-5</v>
      </c>
      <c r="K71" s="5">
        <v>1.23</v>
      </c>
      <c r="L71" s="5">
        <v>8.5</v>
      </c>
      <c r="M71" s="6">
        <v>2</v>
      </c>
      <c r="N71" s="25">
        <v>6.98</v>
      </c>
      <c r="O71" s="7">
        <v>60</v>
      </c>
      <c r="P71" s="9">
        <v>401.3</v>
      </c>
      <c r="Q71" s="9">
        <v>270.60000000000002</v>
      </c>
      <c r="R71" s="9">
        <f t="shared" si="8"/>
        <v>671.90000000000009</v>
      </c>
      <c r="S71" s="9">
        <f t="shared" si="9"/>
        <v>0.67430849738350362</v>
      </c>
      <c r="T71" s="4">
        <f t="shared" si="7"/>
        <v>6.9341372912801429</v>
      </c>
      <c r="U71" s="9">
        <v>1</v>
      </c>
      <c r="V71" s="9">
        <v>431.2</v>
      </c>
    </row>
    <row r="72" spans="1:22" x14ac:dyDescent="0.3">
      <c r="A72" s="10">
        <v>70</v>
      </c>
      <c r="B72" s="7">
        <v>114.3</v>
      </c>
      <c r="C72" s="3">
        <v>5.7149999999999999</v>
      </c>
      <c r="D72" s="3">
        <f t="shared" si="6"/>
        <v>20</v>
      </c>
      <c r="E72" s="7">
        <v>12</v>
      </c>
      <c r="F72" s="7">
        <v>358</v>
      </c>
      <c r="G72" s="7">
        <v>138000</v>
      </c>
      <c r="H72" s="7">
        <v>9000</v>
      </c>
      <c r="I72" s="8">
        <v>-7.6000000000000003E-7</v>
      </c>
      <c r="J72" s="8">
        <v>3.6300000000000001E-5</v>
      </c>
      <c r="K72" s="5">
        <v>1.23</v>
      </c>
      <c r="L72" s="5">
        <v>8.5</v>
      </c>
      <c r="M72" s="6">
        <v>0</v>
      </c>
      <c r="N72" s="25">
        <v>4.657</v>
      </c>
      <c r="O72" s="7">
        <v>60</v>
      </c>
      <c r="P72" s="15">
        <v>369.8</v>
      </c>
      <c r="Q72" s="15">
        <v>142.69999999999999</v>
      </c>
      <c r="R72" s="9">
        <f t="shared" si="8"/>
        <v>512.5</v>
      </c>
      <c r="S72" s="9">
        <f t="shared" si="9"/>
        <v>0.38588426176311513</v>
      </c>
      <c r="T72" s="4">
        <f t="shared" si="7"/>
        <v>12.967757119322187</v>
      </c>
      <c r="U72" s="9">
        <v>1</v>
      </c>
      <c r="V72" s="9">
        <v>424.9</v>
      </c>
    </row>
    <row r="73" spans="1:22" ht="13.2" customHeight="1" x14ac:dyDescent="0.3">
      <c r="A73" s="10">
        <v>71</v>
      </c>
      <c r="B73" s="7">
        <v>114.3</v>
      </c>
      <c r="C73" s="3">
        <v>5.7149999999999999</v>
      </c>
      <c r="D73" s="3">
        <f t="shared" si="6"/>
        <v>20</v>
      </c>
      <c r="E73" s="7">
        <v>12</v>
      </c>
      <c r="F73" s="7">
        <v>358</v>
      </c>
      <c r="G73" s="7">
        <v>138000</v>
      </c>
      <c r="H73" s="7">
        <v>9000</v>
      </c>
      <c r="I73" s="8">
        <v>-7.6000000000000003E-7</v>
      </c>
      <c r="J73" s="8">
        <v>3.6300000000000001E-5</v>
      </c>
      <c r="K73" s="5">
        <v>1.23</v>
      </c>
      <c r="L73" s="5">
        <v>8.5</v>
      </c>
      <c r="M73" s="6">
        <v>0</v>
      </c>
      <c r="N73" s="25">
        <v>2.23</v>
      </c>
      <c r="O73" s="7">
        <v>60</v>
      </c>
      <c r="P73" s="9">
        <v>367.4</v>
      </c>
      <c r="Q73" s="9">
        <v>131.5</v>
      </c>
      <c r="R73" s="9">
        <f t="shared" si="8"/>
        <v>498.9</v>
      </c>
      <c r="S73" s="9">
        <f t="shared" si="9"/>
        <v>0.35792052259118129</v>
      </c>
      <c r="T73" s="4">
        <f t="shared" si="7"/>
        <v>12.23124701385572</v>
      </c>
      <c r="U73" s="9">
        <v>1</v>
      </c>
      <c r="V73" s="9">
        <v>418.6</v>
      </c>
    </row>
    <row r="74" spans="1:22" x14ac:dyDescent="0.3">
      <c r="A74" s="10">
        <v>72</v>
      </c>
      <c r="B74" s="12">
        <v>114.3</v>
      </c>
      <c r="C74" s="11">
        <v>3.6</v>
      </c>
      <c r="D74" s="11">
        <f t="shared" ref="D74:D137" si="10">B74/C74</f>
        <v>31.75</v>
      </c>
      <c r="E74" s="12">
        <v>12</v>
      </c>
      <c r="F74" s="12">
        <v>358</v>
      </c>
      <c r="G74" s="12">
        <v>138000</v>
      </c>
      <c r="H74" s="12">
        <v>9000</v>
      </c>
      <c r="I74" s="13">
        <v>-7.6000000000000003E-7</v>
      </c>
      <c r="J74" s="13">
        <v>3.6300000000000001E-5</v>
      </c>
      <c r="K74" s="6">
        <v>1.23</v>
      </c>
      <c r="L74" s="6">
        <v>5.4</v>
      </c>
      <c r="M74" s="6">
        <v>0</v>
      </c>
      <c r="N74" s="25">
        <v>6.98</v>
      </c>
      <c r="O74" s="7">
        <v>60</v>
      </c>
      <c r="P74" s="14">
        <v>328.3</v>
      </c>
      <c r="Q74" s="14">
        <v>161.30000000000001</v>
      </c>
      <c r="R74" s="9">
        <f t="shared" si="8"/>
        <v>489.6</v>
      </c>
      <c r="S74" s="14">
        <f t="shared" ref="S74:S106" si="11">Q74/P74</f>
        <v>0.49131891562595187</v>
      </c>
      <c r="T74" s="14">
        <f t="shared" ref="T74:T137" si="12">ABS((V74-P74)/V74*100)</f>
        <v>19.554030874785592</v>
      </c>
      <c r="U74" s="14">
        <v>0</v>
      </c>
      <c r="V74" s="14">
        <v>408.1</v>
      </c>
    </row>
    <row r="75" spans="1:22" x14ac:dyDescent="0.3">
      <c r="A75" s="10">
        <v>73</v>
      </c>
      <c r="B75" s="12">
        <v>114.3</v>
      </c>
      <c r="C75" s="11">
        <v>3.6</v>
      </c>
      <c r="D75" s="11">
        <f t="shared" si="10"/>
        <v>31.75</v>
      </c>
      <c r="E75" s="12">
        <v>12</v>
      </c>
      <c r="F75" s="12">
        <v>358</v>
      </c>
      <c r="G75" s="12">
        <v>138000</v>
      </c>
      <c r="H75" s="12">
        <v>9000</v>
      </c>
      <c r="I75" s="13">
        <v>-7.6000000000000003E-7</v>
      </c>
      <c r="J75" s="13">
        <v>3.6300000000000001E-5</v>
      </c>
      <c r="K75" s="6">
        <v>1.23</v>
      </c>
      <c r="L75" s="6">
        <v>5.4</v>
      </c>
      <c r="M75" s="6">
        <v>0</v>
      </c>
      <c r="N75" s="25">
        <v>2.23</v>
      </c>
      <c r="O75" s="7">
        <v>60</v>
      </c>
      <c r="P75" s="14">
        <v>313.7</v>
      </c>
      <c r="Q75" s="14">
        <v>128.69999999999999</v>
      </c>
      <c r="R75" s="9">
        <f t="shared" si="8"/>
        <v>442.4</v>
      </c>
      <c r="S75" s="14">
        <f t="shared" si="11"/>
        <v>0.41026458399744975</v>
      </c>
      <c r="T75" s="14">
        <f t="shared" si="12"/>
        <v>17.728822449514823</v>
      </c>
      <c r="U75" s="14">
        <v>0</v>
      </c>
      <c r="V75" s="14">
        <v>381.3</v>
      </c>
    </row>
    <row r="76" spans="1:22" x14ac:dyDescent="0.3">
      <c r="A76" s="10">
        <v>74</v>
      </c>
      <c r="B76" s="12">
        <v>114.3</v>
      </c>
      <c r="C76" s="11">
        <v>3.6</v>
      </c>
      <c r="D76" s="11">
        <f t="shared" si="10"/>
        <v>31.75</v>
      </c>
      <c r="E76" s="12">
        <v>12</v>
      </c>
      <c r="F76" s="12">
        <v>358</v>
      </c>
      <c r="G76" s="12">
        <v>138000</v>
      </c>
      <c r="H76" s="12">
        <v>9000</v>
      </c>
      <c r="I76" s="13">
        <v>-7.6000000000000003E-7</v>
      </c>
      <c r="J76" s="13">
        <v>3.6300000000000001E-5</v>
      </c>
      <c r="K76" s="6">
        <v>1.23</v>
      </c>
      <c r="L76" s="6">
        <v>5.4</v>
      </c>
      <c r="M76" s="6">
        <v>0</v>
      </c>
      <c r="N76" s="25">
        <v>4.657</v>
      </c>
      <c r="O76" s="7">
        <v>60</v>
      </c>
      <c r="P76" s="14">
        <v>319.39999999999998</v>
      </c>
      <c r="Q76" s="14">
        <v>145.4</v>
      </c>
      <c r="R76" s="9">
        <f t="shared" si="8"/>
        <v>464.79999999999995</v>
      </c>
      <c r="S76" s="14">
        <f t="shared" si="11"/>
        <v>0.45522855353788361</v>
      </c>
      <c r="T76" s="14">
        <f t="shared" si="12"/>
        <v>19.221041982802227</v>
      </c>
      <c r="U76" s="14">
        <v>0</v>
      </c>
      <c r="V76" s="14">
        <v>395.4</v>
      </c>
    </row>
    <row r="77" spans="1:22" x14ac:dyDescent="0.3">
      <c r="A77" s="10">
        <v>75</v>
      </c>
      <c r="B77" s="12">
        <v>114.3</v>
      </c>
      <c r="C77" s="11">
        <v>3.6</v>
      </c>
      <c r="D77" s="11">
        <f t="shared" si="10"/>
        <v>31.75</v>
      </c>
      <c r="E77" s="12">
        <v>12</v>
      </c>
      <c r="F77" s="12">
        <v>358</v>
      </c>
      <c r="G77" s="12">
        <v>138000</v>
      </c>
      <c r="H77" s="12">
        <v>9000</v>
      </c>
      <c r="I77" s="13">
        <v>-7.6000000000000003E-7</v>
      </c>
      <c r="J77" s="13">
        <v>3.6300000000000001E-5</v>
      </c>
      <c r="K77" s="6">
        <v>1.23</v>
      </c>
      <c r="L77" s="6">
        <v>5.4</v>
      </c>
      <c r="M77" s="6">
        <v>1</v>
      </c>
      <c r="N77" s="25">
        <v>6.98</v>
      </c>
      <c r="O77" s="7">
        <v>60</v>
      </c>
      <c r="P77" s="14">
        <v>345.6</v>
      </c>
      <c r="Q77" s="14">
        <v>158.69999999999999</v>
      </c>
      <c r="R77" s="9">
        <f t="shared" si="8"/>
        <v>504.3</v>
      </c>
      <c r="S77" s="14">
        <f t="shared" si="11"/>
        <v>0.45920138888888884</v>
      </c>
      <c r="T77" s="14">
        <f t="shared" si="12"/>
        <v>15.314873805439843</v>
      </c>
      <c r="U77" s="14">
        <v>1</v>
      </c>
      <c r="V77" s="14">
        <v>408.1</v>
      </c>
    </row>
    <row r="78" spans="1:22" x14ac:dyDescent="0.3">
      <c r="A78" s="10">
        <v>76</v>
      </c>
      <c r="B78" s="12">
        <v>114.3</v>
      </c>
      <c r="C78" s="11">
        <v>3.6</v>
      </c>
      <c r="D78" s="11">
        <f t="shared" si="10"/>
        <v>31.75</v>
      </c>
      <c r="E78" s="12">
        <v>12</v>
      </c>
      <c r="F78" s="12">
        <v>358</v>
      </c>
      <c r="G78" s="12">
        <v>138000</v>
      </c>
      <c r="H78" s="12">
        <v>9000</v>
      </c>
      <c r="I78" s="13">
        <v>-7.6000000000000003E-7</v>
      </c>
      <c r="J78" s="13">
        <v>3.6300000000000001E-5</v>
      </c>
      <c r="K78" s="6">
        <v>1.23</v>
      </c>
      <c r="L78" s="6">
        <v>5.4</v>
      </c>
      <c r="M78" s="6">
        <v>2</v>
      </c>
      <c r="N78" s="25">
        <v>6.98</v>
      </c>
      <c r="O78" s="7">
        <v>60</v>
      </c>
      <c r="P78" s="14">
        <v>344.9</v>
      </c>
      <c r="Q78" s="14">
        <v>219.4</v>
      </c>
      <c r="R78" s="9">
        <f t="shared" si="8"/>
        <v>564.29999999999995</v>
      </c>
      <c r="S78" s="14">
        <f t="shared" si="11"/>
        <v>0.63612641345317489</v>
      </c>
      <c r="T78" s="14">
        <f t="shared" si="12"/>
        <v>15.486400392060778</v>
      </c>
      <c r="U78" s="14">
        <v>1</v>
      </c>
      <c r="V78" s="14">
        <v>408.1</v>
      </c>
    </row>
    <row r="79" spans="1:22" x14ac:dyDescent="0.3">
      <c r="A79" s="10">
        <v>77</v>
      </c>
      <c r="B79" s="12">
        <v>114.3</v>
      </c>
      <c r="C79" s="11">
        <v>3.6</v>
      </c>
      <c r="D79" s="11">
        <f t="shared" si="10"/>
        <v>31.75</v>
      </c>
      <c r="E79" s="12">
        <v>12</v>
      </c>
      <c r="F79" s="12">
        <v>358</v>
      </c>
      <c r="G79" s="12">
        <v>138000</v>
      </c>
      <c r="H79" s="12">
        <v>9000</v>
      </c>
      <c r="I79" s="13">
        <v>-7.6000000000000003E-7</v>
      </c>
      <c r="J79" s="13">
        <v>3.6300000000000001E-5</v>
      </c>
      <c r="K79" s="6">
        <v>1.23</v>
      </c>
      <c r="L79" s="6">
        <v>1</v>
      </c>
      <c r="M79" s="6">
        <v>0</v>
      </c>
      <c r="N79" s="25">
        <v>6.98</v>
      </c>
      <c r="O79" s="7">
        <v>60</v>
      </c>
      <c r="P79" s="14">
        <v>370.6</v>
      </c>
      <c r="Q79" s="14">
        <v>318.7</v>
      </c>
      <c r="R79" s="9">
        <f t="shared" si="8"/>
        <v>689.3</v>
      </c>
      <c r="S79" s="14">
        <f t="shared" si="11"/>
        <v>0.85995682676740415</v>
      </c>
      <c r="T79" s="14">
        <f t="shared" si="12"/>
        <v>9.1889242832639049</v>
      </c>
      <c r="U79" s="14">
        <v>0</v>
      </c>
      <c r="V79" s="14">
        <v>408.1</v>
      </c>
    </row>
    <row r="80" spans="1:22" x14ac:dyDescent="0.3">
      <c r="A80" s="10">
        <v>78</v>
      </c>
      <c r="B80" s="12">
        <v>114.3</v>
      </c>
      <c r="C80" s="11">
        <v>3.6</v>
      </c>
      <c r="D80" s="11">
        <f t="shared" si="10"/>
        <v>31.75</v>
      </c>
      <c r="E80" s="12">
        <v>12</v>
      </c>
      <c r="F80" s="12">
        <v>358</v>
      </c>
      <c r="G80" s="12">
        <v>138000</v>
      </c>
      <c r="H80" s="12">
        <v>9000</v>
      </c>
      <c r="I80" s="13">
        <v>-7.6000000000000003E-7</v>
      </c>
      <c r="J80" s="13">
        <v>3.6300000000000001E-5</v>
      </c>
      <c r="K80" s="6">
        <v>1.23</v>
      </c>
      <c r="L80" s="6">
        <v>2</v>
      </c>
      <c r="M80" s="6">
        <v>0</v>
      </c>
      <c r="N80" s="25">
        <v>6.98</v>
      </c>
      <c r="O80" s="7">
        <v>60</v>
      </c>
      <c r="P80" s="14">
        <v>354.4</v>
      </c>
      <c r="Q80" s="14">
        <v>250.5</v>
      </c>
      <c r="R80" s="9">
        <f t="shared" si="8"/>
        <v>604.9</v>
      </c>
      <c r="S80" s="14">
        <f t="shared" si="11"/>
        <v>0.70682844243792331</v>
      </c>
      <c r="T80" s="14">
        <f t="shared" si="12"/>
        <v>13.158539573633924</v>
      </c>
      <c r="U80" s="14">
        <v>0</v>
      </c>
      <c r="V80" s="14">
        <v>408.1</v>
      </c>
    </row>
    <row r="81" spans="1:22" x14ac:dyDescent="0.3">
      <c r="A81" s="10">
        <v>79</v>
      </c>
      <c r="B81" s="12">
        <v>114.3</v>
      </c>
      <c r="C81" s="11">
        <v>3.6</v>
      </c>
      <c r="D81" s="11">
        <f t="shared" si="10"/>
        <v>31.75</v>
      </c>
      <c r="E81" s="12">
        <v>12</v>
      </c>
      <c r="F81" s="12">
        <v>358</v>
      </c>
      <c r="G81" s="12">
        <v>138000</v>
      </c>
      <c r="H81" s="12">
        <v>9000</v>
      </c>
      <c r="I81" s="13">
        <v>-7.6000000000000003E-7</v>
      </c>
      <c r="J81" s="13">
        <v>3.6300000000000001E-5</v>
      </c>
      <c r="K81" s="6">
        <v>1.23</v>
      </c>
      <c r="L81" s="6">
        <v>2</v>
      </c>
      <c r="M81" s="6">
        <v>0</v>
      </c>
      <c r="N81" s="25">
        <v>2.23</v>
      </c>
      <c r="O81" s="7">
        <v>60</v>
      </c>
      <c r="P81" s="14">
        <v>341.6</v>
      </c>
      <c r="Q81" s="14">
        <v>206</v>
      </c>
      <c r="R81" s="9">
        <f t="shared" si="8"/>
        <v>547.6</v>
      </c>
      <c r="S81" s="14">
        <f t="shared" si="11"/>
        <v>0.60304449648711944</v>
      </c>
      <c r="T81" s="14">
        <f t="shared" si="12"/>
        <v>10.411749278783107</v>
      </c>
      <c r="U81" s="14">
        <v>0</v>
      </c>
      <c r="V81" s="14">
        <v>381.3</v>
      </c>
    </row>
    <row r="82" spans="1:22" x14ac:dyDescent="0.3">
      <c r="A82" s="10">
        <v>80</v>
      </c>
      <c r="B82" s="12">
        <v>114.3</v>
      </c>
      <c r="C82" s="11">
        <v>3.6</v>
      </c>
      <c r="D82" s="11">
        <f t="shared" si="10"/>
        <v>31.75</v>
      </c>
      <c r="E82" s="12">
        <v>12</v>
      </c>
      <c r="F82" s="12">
        <v>358</v>
      </c>
      <c r="G82" s="12">
        <v>138000</v>
      </c>
      <c r="H82" s="12">
        <v>9000</v>
      </c>
      <c r="I82" s="13">
        <v>-7.6000000000000003E-7</v>
      </c>
      <c r="J82" s="13">
        <v>3.6300000000000001E-5</v>
      </c>
      <c r="K82" s="6">
        <v>1.23</v>
      </c>
      <c r="L82" s="6">
        <v>2</v>
      </c>
      <c r="M82" s="6">
        <v>0</v>
      </c>
      <c r="N82" s="25">
        <v>4.657</v>
      </c>
      <c r="O82" s="7">
        <v>60</v>
      </c>
      <c r="P82" s="14">
        <v>349</v>
      </c>
      <c r="Q82" s="14">
        <v>229</v>
      </c>
      <c r="R82" s="9">
        <f t="shared" si="8"/>
        <v>578</v>
      </c>
      <c r="S82" s="14">
        <f t="shared" si="11"/>
        <v>0.65616045845272208</v>
      </c>
      <c r="T82" s="14">
        <f t="shared" si="12"/>
        <v>11.734951947395038</v>
      </c>
      <c r="U82" s="14">
        <v>0</v>
      </c>
      <c r="V82" s="14">
        <v>395.4</v>
      </c>
    </row>
    <row r="83" spans="1:22" x14ac:dyDescent="0.3">
      <c r="A83" s="10">
        <v>81</v>
      </c>
      <c r="B83" s="12">
        <v>114.3</v>
      </c>
      <c r="C83" s="11">
        <v>3.6</v>
      </c>
      <c r="D83" s="11">
        <f t="shared" si="10"/>
        <v>31.75</v>
      </c>
      <c r="E83" s="12">
        <v>12</v>
      </c>
      <c r="F83" s="12">
        <v>358</v>
      </c>
      <c r="G83" s="12">
        <v>138000</v>
      </c>
      <c r="H83" s="12">
        <v>9000</v>
      </c>
      <c r="I83" s="13">
        <v>-7.6000000000000003E-7</v>
      </c>
      <c r="J83" s="13">
        <v>3.6300000000000001E-5</v>
      </c>
      <c r="K83" s="6">
        <v>1.23</v>
      </c>
      <c r="L83" s="6">
        <v>2</v>
      </c>
      <c r="M83" s="6">
        <v>1</v>
      </c>
      <c r="N83" s="25">
        <v>6.98</v>
      </c>
      <c r="O83" s="7">
        <v>60</v>
      </c>
      <c r="P83" s="14">
        <v>342</v>
      </c>
      <c r="Q83" s="14">
        <v>283.60000000000002</v>
      </c>
      <c r="R83" s="9">
        <f t="shared" si="8"/>
        <v>625.6</v>
      </c>
      <c r="S83" s="14">
        <f t="shared" si="11"/>
        <v>0.82923976608187144</v>
      </c>
      <c r="T83" s="14">
        <f t="shared" si="12"/>
        <v>16.197010536633183</v>
      </c>
      <c r="U83" s="14">
        <v>0</v>
      </c>
      <c r="V83" s="14">
        <v>408.1</v>
      </c>
    </row>
    <row r="84" spans="1:22" x14ac:dyDescent="0.3">
      <c r="A84" s="10">
        <v>82</v>
      </c>
      <c r="B84" s="12">
        <v>114.3</v>
      </c>
      <c r="C84" s="11">
        <v>3.6</v>
      </c>
      <c r="D84" s="11">
        <f t="shared" si="10"/>
        <v>31.75</v>
      </c>
      <c r="E84" s="12">
        <v>12</v>
      </c>
      <c r="F84" s="12">
        <v>358</v>
      </c>
      <c r="G84" s="12">
        <v>138000</v>
      </c>
      <c r="H84" s="12">
        <v>9000</v>
      </c>
      <c r="I84" s="13">
        <v>-7.6000000000000003E-7</v>
      </c>
      <c r="J84" s="13">
        <v>3.6300000000000001E-5</v>
      </c>
      <c r="K84" s="6">
        <v>1.23</v>
      </c>
      <c r="L84" s="6">
        <v>3</v>
      </c>
      <c r="M84" s="6">
        <v>0</v>
      </c>
      <c r="N84" s="25">
        <v>6.98</v>
      </c>
      <c r="O84" s="7">
        <v>60</v>
      </c>
      <c r="P84" s="14">
        <v>342.8</v>
      </c>
      <c r="Q84" s="14">
        <v>211.9</v>
      </c>
      <c r="R84" s="9">
        <f t="shared" si="8"/>
        <v>554.70000000000005</v>
      </c>
      <c r="S84" s="14">
        <f t="shared" si="11"/>
        <v>0.61814469078179701</v>
      </c>
      <c r="T84" s="14">
        <f t="shared" si="12"/>
        <v>16.000980151923549</v>
      </c>
      <c r="U84" s="14">
        <v>0</v>
      </c>
      <c r="V84" s="14">
        <v>408.1</v>
      </c>
    </row>
    <row r="85" spans="1:22" x14ac:dyDescent="0.3">
      <c r="A85" s="10">
        <v>83</v>
      </c>
      <c r="B85" s="12">
        <v>114.3</v>
      </c>
      <c r="C85" s="11">
        <v>3.6</v>
      </c>
      <c r="D85" s="11">
        <f t="shared" si="10"/>
        <v>31.75</v>
      </c>
      <c r="E85" s="12">
        <v>12</v>
      </c>
      <c r="F85" s="12">
        <v>358</v>
      </c>
      <c r="G85" s="12">
        <v>138000</v>
      </c>
      <c r="H85" s="12">
        <v>9000</v>
      </c>
      <c r="I85" s="13">
        <v>-7.6000000000000003E-7</v>
      </c>
      <c r="J85" s="13">
        <v>3.6300000000000001E-5</v>
      </c>
      <c r="K85" s="6">
        <v>1.23</v>
      </c>
      <c r="L85" s="6">
        <v>3</v>
      </c>
      <c r="M85" s="6">
        <v>0</v>
      </c>
      <c r="N85" s="25">
        <v>2.23</v>
      </c>
      <c r="O85" s="7">
        <v>60</v>
      </c>
      <c r="P85" s="14">
        <v>331.4</v>
      </c>
      <c r="Q85" s="14">
        <v>169.3</v>
      </c>
      <c r="R85" s="9">
        <f t="shared" si="8"/>
        <v>500.7</v>
      </c>
      <c r="S85" s="14">
        <f t="shared" si="11"/>
        <v>0.51086300543150276</v>
      </c>
      <c r="T85" s="14">
        <f t="shared" si="12"/>
        <v>13.086808287437721</v>
      </c>
      <c r="U85" s="14">
        <v>0</v>
      </c>
      <c r="V85" s="14">
        <v>381.3</v>
      </c>
    </row>
    <row r="86" spans="1:22" x14ac:dyDescent="0.3">
      <c r="A86" s="10">
        <v>84</v>
      </c>
      <c r="B86" s="12">
        <v>114.3</v>
      </c>
      <c r="C86" s="11">
        <v>3.6</v>
      </c>
      <c r="D86" s="11">
        <f t="shared" si="10"/>
        <v>31.75</v>
      </c>
      <c r="E86" s="12">
        <v>12</v>
      </c>
      <c r="F86" s="12">
        <v>358</v>
      </c>
      <c r="G86" s="12">
        <v>138000</v>
      </c>
      <c r="H86" s="12">
        <v>9000</v>
      </c>
      <c r="I86" s="13">
        <v>-7.6000000000000003E-7</v>
      </c>
      <c r="J86" s="13">
        <v>3.6300000000000001E-5</v>
      </c>
      <c r="K86" s="6">
        <v>1.23</v>
      </c>
      <c r="L86" s="6">
        <v>3</v>
      </c>
      <c r="M86" s="6">
        <v>0</v>
      </c>
      <c r="N86" s="25">
        <v>4.657</v>
      </c>
      <c r="O86" s="7">
        <v>60</v>
      </c>
      <c r="P86" s="14">
        <v>338.1</v>
      </c>
      <c r="Q86" s="14">
        <v>188.7</v>
      </c>
      <c r="R86" s="9">
        <f t="shared" si="8"/>
        <v>526.79999999999995</v>
      </c>
      <c r="S86" s="14">
        <f t="shared" si="11"/>
        <v>0.55811889973380646</v>
      </c>
      <c r="T86" s="14">
        <f t="shared" si="12"/>
        <v>14.491654021244299</v>
      </c>
      <c r="U86" s="14">
        <v>0</v>
      </c>
      <c r="V86" s="14">
        <v>395.4</v>
      </c>
    </row>
    <row r="87" spans="1:22" x14ac:dyDescent="0.3">
      <c r="A87" s="10">
        <v>85</v>
      </c>
      <c r="B87" s="12">
        <v>114.3</v>
      </c>
      <c r="C87" s="11">
        <v>3.6</v>
      </c>
      <c r="D87" s="11">
        <f t="shared" si="10"/>
        <v>31.75</v>
      </c>
      <c r="E87" s="12">
        <v>12</v>
      </c>
      <c r="F87" s="12">
        <v>358</v>
      </c>
      <c r="G87" s="12">
        <v>138000</v>
      </c>
      <c r="H87" s="12">
        <v>9000</v>
      </c>
      <c r="I87" s="13">
        <v>-7.6000000000000003E-7</v>
      </c>
      <c r="J87" s="13">
        <v>3.6300000000000001E-5</v>
      </c>
      <c r="K87" s="6">
        <v>1.23</v>
      </c>
      <c r="L87" s="6">
        <v>3</v>
      </c>
      <c r="M87" s="6">
        <v>1</v>
      </c>
      <c r="N87" s="25">
        <v>6.98</v>
      </c>
      <c r="O87" s="7">
        <v>60</v>
      </c>
      <c r="P87" s="14">
        <v>330.5</v>
      </c>
      <c r="Q87" s="14">
        <v>229.4</v>
      </c>
      <c r="R87" s="9">
        <f t="shared" si="8"/>
        <v>559.9</v>
      </c>
      <c r="S87" s="14">
        <f t="shared" si="11"/>
        <v>0.6940998487140696</v>
      </c>
      <c r="T87" s="14">
        <f t="shared" si="12"/>
        <v>19.014947316834114</v>
      </c>
      <c r="U87" s="14">
        <v>1</v>
      </c>
      <c r="V87" s="14">
        <v>408.1</v>
      </c>
    </row>
    <row r="88" spans="1:22" x14ac:dyDescent="0.3">
      <c r="A88" s="10">
        <v>86</v>
      </c>
      <c r="B88" s="12">
        <v>114.3</v>
      </c>
      <c r="C88" s="11">
        <v>3.6</v>
      </c>
      <c r="D88" s="11">
        <f t="shared" si="10"/>
        <v>31.75</v>
      </c>
      <c r="E88" s="12">
        <v>12</v>
      </c>
      <c r="F88" s="12">
        <v>358</v>
      </c>
      <c r="G88" s="12">
        <v>138000</v>
      </c>
      <c r="H88" s="12">
        <v>9000</v>
      </c>
      <c r="I88" s="13">
        <v>-7.6000000000000003E-7</v>
      </c>
      <c r="J88" s="13">
        <v>3.6300000000000001E-5</v>
      </c>
      <c r="K88" s="6">
        <v>1.23</v>
      </c>
      <c r="L88" s="6">
        <v>3</v>
      </c>
      <c r="M88" s="6">
        <v>2</v>
      </c>
      <c r="N88" s="25">
        <v>6.98</v>
      </c>
      <c r="O88" s="7">
        <v>60</v>
      </c>
      <c r="P88" s="14">
        <v>329.2</v>
      </c>
      <c r="Q88" s="14">
        <v>257.10000000000002</v>
      </c>
      <c r="R88" s="9">
        <f t="shared" si="8"/>
        <v>586.29999999999995</v>
      </c>
      <c r="S88" s="14">
        <f t="shared" si="11"/>
        <v>0.78098420413122727</v>
      </c>
      <c r="T88" s="14">
        <f t="shared" si="12"/>
        <v>19.333496691987264</v>
      </c>
      <c r="U88" s="14">
        <v>1</v>
      </c>
      <c r="V88" s="14">
        <v>408.1</v>
      </c>
    </row>
    <row r="89" spans="1:22" x14ac:dyDescent="0.3">
      <c r="A89" s="10">
        <v>87</v>
      </c>
      <c r="B89" s="12">
        <v>114.3</v>
      </c>
      <c r="C89" s="11">
        <v>3.6</v>
      </c>
      <c r="D89" s="11">
        <f t="shared" si="10"/>
        <v>31.75</v>
      </c>
      <c r="E89" s="12">
        <v>12</v>
      </c>
      <c r="F89" s="12">
        <v>358</v>
      </c>
      <c r="G89" s="12">
        <v>138000</v>
      </c>
      <c r="H89" s="12">
        <v>9000</v>
      </c>
      <c r="I89" s="13">
        <v>-7.6000000000000003E-7</v>
      </c>
      <c r="J89" s="13">
        <v>3.6300000000000001E-5</v>
      </c>
      <c r="K89" s="6">
        <v>1.23</v>
      </c>
      <c r="L89" s="6">
        <v>4</v>
      </c>
      <c r="M89" s="6">
        <v>0</v>
      </c>
      <c r="N89" s="25">
        <v>6.98</v>
      </c>
      <c r="O89" s="7">
        <v>60</v>
      </c>
      <c r="P89" s="14">
        <v>333.5</v>
      </c>
      <c r="Q89" s="14">
        <v>187.5</v>
      </c>
      <c r="R89" s="9">
        <f t="shared" si="8"/>
        <v>521</v>
      </c>
      <c r="S89" s="14">
        <f t="shared" si="11"/>
        <v>0.56221889055472263</v>
      </c>
      <c r="T89" s="14">
        <f t="shared" si="12"/>
        <v>18.279833374173002</v>
      </c>
      <c r="U89" s="14">
        <v>0</v>
      </c>
      <c r="V89" s="14">
        <v>408.1</v>
      </c>
    </row>
    <row r="90" spans="1:22" x14ac:dyDescent="0.3">
      <c r="A90" s="10">
        <v>88</v>
      </c>
      <c r="B90" s="12">
        <v>114.3</v>
      </c>
      <c r="C90" s="11">
        <v>3.6</v>
      </c>
      <c r="D90" s="11">
        <f t="shared" si="10"/>
        <v>31.75</v>
      </c>
      <c r="E90" s="12">
        <v>12</v>
      </c>
      <c r="F90" s="12">
        <v>358</v>
      </c>
      <c r="G90" s="12">
        <v>138000</v>
      </c>
      <c r="H90" s="12">
        <v>9000</v>
      </c>
      <c r="I90" s="13">
        <v>-7.6000000000000003E-7</v>
      </c>
      <c r="J90" s="13">
        <v>3.6300000000000001E-5</v>
      </c>
      <c r="K90" s="6">
        <v>1.23</v>
      </c>
      <c r="L90" s="6">
        <v>4</v>
      </c>
      <c r="M90" s="6">
        <v>1</v>
      </c>
      <c r="N90" s="25">
        <v>6.98</v>
      </c>
      <c r="O90" s="7">
        <v>60</v>
      </c>
      <c r="P90" s="14">
        <v>338.1</v>
      </c>
      <c r="Q90" s="14">
        <v>193.5</v>
      </c>
      <c r="R90" s="9">
        <f t="shared" si="8"/>
        <v>531.6</v>
      </c>
      <c r="S90" s="14">
        <f t="shared" si="11"/>
        <v>0.57231588287488899</v>
      </c>
      <c r="T90" s="14">
        <f t="shared" si="12"/>
        <v>17.152658662092623</v>
      </c>
      <c r="U90" s="14">
        <v>1</v>
      </c>
      <c r="V90" s="14">
        <v>408.1</v>
      </c>
    </row>
    <row r="91" spans="1:22" x14ac:dyDescent="0.3">
      <c r="A91" s="10">
        <v>89</v>
      </c>
      <c r="B91" s="12">
        <v>114.3</v>
      </c>
      <c r="C91" s="11">
        <v>3.6</v>
      </c>
      <c r="D91" s="11">
        <f>B91/C91</f>
        <v>31.75</v>
      </c>
      <c r="E91" s="12">
        <v>12</v>
      </c>
      <c r="F91" s="12">
        <v>358</v>
      </c>
      <c r="G91" s="12">
        <v>138000</v>
      </c>
      <c r="H91" s="12">
        <v>9000</v>
      </c>
      <c r="I91" s="13">
        <v>-7.6000000000000003E-7</v>
      </c>
      <c r="J91" s="13">
        <v>3.6300000000000001E-5</v>
      </c>
      <c r="K91" s="6">
        <v>1.23</v>
      </c>
      <c r="L91" s="6">
        <v>4</v>
      </c>
      <c r="M91" s="6">
        <v>2</v>
      </c>
      <c r="N91" s="25">
        <v>6.98</v>
      </c>
      <c r="O91" s="7">
        <v>60</v>
      </c>
      <c r="P91" s="14">
        <v>337.2</v>
      </c>
      <c r="Q91" s="14">
        <v>236.7</v>
      </c>
      <c r="R91" s="9">
        <f t="shared" si="8"/>
        <v>573.9</v>
      </c>
      <c r="S91" s="14">
        <f>Q91/P91</f>
        <v>0.70195729537366547</v>
      </c>
      <c r="T91" s="14">
        <f>ABS((V91-P91)/V91*100)</f>
        <v>17.373192844890966</v>
      </c>
      <c r="U91" s="14">
        <v>1</v>
      </c>
      <c r="V91" s="14">
        <v>408.1</v>
      </c>
    </row>
    <row r="92" spans="1:22" x14ac:dyDescent="0.3">
      <c r="A92" s="10">
        <v>90</v>
      </c>
      <c r="B92" s="12">
        <v>114.3</v>
      </c>
      <c r="C92" s="11">
        <v>3.6</v>
      </c>
      <c r="D92" s="11">
        <f>B92/C92</f>
        <v>31.75</v>
      </c>
      <c r="E92" s="12">
        <v>12</v>
      </c>
      <c r="F92" s="12">
        <v>358</v>
      </c>
      <c r="G92" s="12">
        <v>138000</v>
      </c>
      <c r="H92" s="12">
        <v>9000</v>
      </c>
      <c r="I92" s="13">
        <v>-7.6000000000000003E-7</v>
      </c>
      <c r="J92" s="13">
        <v>3.6300000000000001E-5</v>
      </c>
      <c r="K92" s="6">
        <v>1.23</v>
      </c>
      <c r="L92" s="6">
        <v>4</v>
      </c>
      <c r="M92" s="6">
        <v>0</v>
      </c>
      <c r="N92" s="25">
        <v>4.657</v>
      </c>
      <c r="O92" s="7">
        <v>60</v>
      </c>
      <c r="P92" s="14">
        <v>329.5</v>
      </c>
      <c r="Q92" s="14">
        <v>167.9</v>
      </c>
      <c r="R92" s="9">
        <f t="shared" si="8"/>
        <v>497.4</v>
      </c>
      <c r="S92" s="14">
        <f>Q92/P92</f>
        <v>0.50955993930197274</v>
      </c>
      <c r="T92" s="14">
        <f>ABS((V92-P92)/V92*100)</f>
        <v>16.666666666666664</v>
      </c>
      <c r="U92" s="14">
        <v>0</v>
      </c>
      <c r="V92" s="14">
        <v>395.4</v>
      </c>
    </row>
    <row r="93" spans="1:22" x14ac:dyDescent="0.3">
      <c r="A93" s="10">
        <v>91</v>
      </c>
      <c r="B93" s="12">
        <v>114.3</v>
      </c>
      <c r="C93" s="11">
        <v>3.6</v>
      </c>
      <c r="D93" s="11">
        <f t="shared" si="10"/>
        <v>31.75</v>
      </c>
      <c r="E93" s="12">
        <v>12</v>
      </c>
      <c r="F93" s="12">
        <v>358</v>
      </c>
      <c r="G93" s="12">
        <v>138000</v>
      </c>
      <c r="H93" s="12">
        <v>9000</v>
      </c>
      <c r="I93" s="13">
        <v>-7.6000000000000003E-7</v>
      </c>
      <c r="J93" s="13">
        <v>3.6300000000000001E-5</v>
      </c>
      <c r="K93" s="6">
        <v>1.23</v>
      </c>
      <c r="L93" s="6">
        <v>4</v>
      </c>
      <c r="M93" s="6">
        <v>0</v>
      </c>
      <c r="N93" s="25">
        <v>2.23</v>
      </c>
      <c r="O93" s="7">
        <v>60</v>
      </c>
      <c r="P93" s="14">
        <v>323.2</v>
      </c>
      <c r="Q93" s="14">
        <v>147.5</v>
      </c>
      <c r="R93" s="9">
        <f t="shared" si="8"/>
        <v>470.7</v>
      </c>
      <c r="S93" s="14">
        <f t="shared" si="11"/>
        <v>0.45637376237623761</v>
      </c>
      <c r="T93" s="14">
        <f t="shared" si="12"/>
        <v>15.237345921846321</v>
      </c>
      <c r="U93" s="14">
        <v>0</v>
      </c>
      <c r="V93" s="14">
        <v>381.3</v>
      </c>
    </row>
    <row r="94" spans="1:22" x14ac:dyDescent="0.3">
      <c r="A94" s="10">
        <v>92</v>
      </c>
      <c r="B94" s="12">
        <v>114.3</v>
      </c>
      <c r="C94" s="11">
        <v>3.6</v>
      </c>
      <c r="D94" s="11">
        <f t="shared" si="10"/>
        <v>31.75</v>
      </c>
      <c r="E94" s="12">
        <v>12</v>
      </c>
      <c r="F94" s="12">
        <v>358</v>
      </c>
      <c r="G94" s="12">
        <v>138000</v>
      </c>
      <c r="H94" s="12">
        <v>9000</v>
      </c>
      <c r="I94" s="13">
        <v>-7.6000000000000003E-7</v>
      </c>
      <c r="J94" s="13">
        <v>3.6300000000000001E-5</v>
      </c>
      <c r="K94" s="6">
        <v>1.73</v>
      </c>
      <c r="L94" s="6">
        <v>5.4</v>
      </c>
      <c r="M94" s="6">
        <v>0</v>
      </c>
      <c r="N94" s="25">
        <v>6.98</v>
      </c>
      <c r="O94" s="7">
        <v>60</v>
      </c>
      <c r="P94" s="14">
        <v>326.10000000000002</v>
      </c>
      <c r="Q94" s="14">
        <v>163.1</v>
      </c>
      <c r="R94" s="9">
        <f t="shared" si="8"/>
        <v>489.20000000000005</v>
      </c>
      <c r="S94" s="14">
        <f t="shared" si="11"/>
        <v>0.5001533272002453</v>
      </c>
      <c r="T94" s="14">
        <f t="shared" si="12"/>
        <v>20.093114432737071</v>
      </c>
      <c r="U94" s="14">
        <v>0</v>
      </c>
      <c r="V94" s="14">
        <v>408.1</v>
      </c>
    </row>
    <row r="95" spans="1:22" x14ac:dyDescent="0.3">
      <c r="A95" s="10">
        <v>93</v>
      </c>
      <c r="B95" s="12">
        <v>114.3</v>
      </c>
      <c r="C95" s="11">
        <v>3.6</v>
      </c>
      <c r="D95" s="11">
        <f t="shared" si="10"/>
        <v>31.75</v>
      </c>
      <c r="E95" s="12">
        <v>12</v>
      </c>
      <c r="F95" s="12">
        <v>358</v>
      </c>
      <c r="G95" s="12">
        <v>138000</v>
      </c>
      <c r="H95" s="12">
        <v>9000</v>
      </c>
      <c r="I95" s="13">
        <v>-7.6000000000000003E-7</v>
      </c>
      <c r="J95" s="13">
        <v>3.6300000000000001E-5</v>
      </c>
      <c r="K95" s="6">
        <v>1.73</v>
      </c>
      <c r="L95" s="6">
        <v>5.4</v>
      </c>
      <c r="M95" s="6">
        <v>0</v>
      </c>
      <c r="N95" s="25">
        <v>2.23</v>
      </c>
      <c r="O95" s="7">
        <v>60</v>
      </c>
      <c r="P95" s="14">
        <v>315.89999999999998</v>
      </c>
      <c r="Q95" s="14">
        <v>129.69999999999999</v>
      </c>
      <c r="R95" s="9">
        <f t="shared" si="8"/>
        <v>445.59999999999997</v>
      </c>
      <c r="S95" s="14">
        <f t="shared" si="11"/>
        <v>0.41057296612852168</v>
      </c>
      <c r="T95" s="14">
        <f t="shared" si="12"/>
        <v>17.151848937844225</v>
      </c>
      <c r="U95" s="14">
        <v>0</v>
      </c>
      <c r="V95" s="14">
        <v>381.3</v>
      </c>
    </row>
    <row r="96" spans="1:22" x14ac:dyDescent="0.3">
      <c r="A96" s="10">
        <v>94</v>
      </c>
      <c r="B96" s="12">
        <v>114.3</v>
      </c>
      <c r="C96" s="11">
        <v>3.6</v>
      </c>
      <c r="D96" s="11">
        <f t="shared" si="10"/>
        <v>31.75</v>
      </c>
      <c r="E96" s="12">
        <v>12</v>
      </c>
      <c r="F96" s="12">
        <v>358</v>
      </c>
      <c r="G96" s="12">
        <v>138000</v>
      </c>
      <c r="H96" s="12">
        <v>9000</v>
      </c>
      <c r="I96" s="13">
        <v>-7.6000000000000003E-7</v>
      </c>
      <c r="J96" s="13">
        <v>3.6300000000000001E-5</v>
      </c>
      <c r="K96" s="6">
        <v>1.73</v>
      </c>
      <c r="L96" s="6">
        <v>5.4</v>
      </c>
      <c r="M96" s="6">
        <v>0</v>
      </c>
      <c r="N96" s="25">
        <v>4.657</v>
      </c>
      <c r="O96" s="7">
        <v>60</v>
      </c>
      <c r="P96" s="14">
        <v>322.10000000000002</v>
      </c>
      <c r="Q96" s="14">
        <v>146.69999999999999</v>
      </c>
      <c r="R96" s="9">
        <f t="shared" si="8"/>
        <v>468.8</v>
      </c>
      <c r="S96" s="14">
        <f t="shared" si="11"/>
        <v>0.45544861844147772</v>
      </c>
      <c r="T96" s="14">
        <f t="shared" si="12"/>
        <v>18.53818917551845</v>
      </c>
      <c r="U96" s="14">
        <v>0</v>
      </c>
      <c r="V96" s="14">
        <v>395.4</v>
      </c>
    </row>
    <row r="97" spans="1:22" x14ac:dyDescent="0.3">
      <c r="A97" s="10">
        <v>95</v>
      </c>
      <c r="B97" s="12">
        <v>114.3</v>
      </c>
      <c r="C97" s="11">
        <v>3.6</v>
      </c>
      <c r="D97" s="11">
        <f t="shared" si="10"/>
        <v>31.75</v>
      </c>
      <c r="E97" s="12">
        <v>12</v>
      </c>
      <c r="F97" s="12">
        <v>358</v>
      </c>
      <c r="G97" s="12">
        <v>138000</v>
      </c>
      <c r="H97" s="12">
        <v>9000</v>
      </c>
      <c r="I97" s="13">
        <v>-7.6000000000000003E-7</v>
      </c>
      <c r="J97" s="13">
        <v>3.6300000000000001E-5</v>
      </c>
      <c r="K97" s="6">
        <v>1.73</v>
      </c>
      <c r="L97" s="6">
        <v>5.4</v>
      </c>
      <c r="M97" s="6">
        <v>1</v>
      </c>
      <c r="N97" s="25">
        <v>6.98</v>
      </c>
      <c r="O97" s="7">
        <v>60</v>
      </c>
      <c r="P97" s="14">
        <v>301.8</v>
      </c>
      <c r="Q97" s="14">
        <v>165.6</v>
      </c>
      <c r="R97" s="9">
        <f t="shared" si="8"/>
        <v>467.4</v>
      </c>
      <c r="S97" s="14">
        <f t="shared" si="11"/>
        <v>0.54870775347912526</v>
      </c>
      <c r="T97" s="14">
        <f t="shared" si="12"/>
        <v>26.047537368292083</v>
      </c>
      <c r="U97" s="14">
        <v>0</v>
      </c>
      <c r="V97" s="14">
        <v>408.1</v>
      </c>
    </row>
    <row r="98" spans="1:22" x14ac:dyDescent="0.3">
      <c r="A98" s="10">
        <v>96</v>
      </c>
      <c r="B98" s="12">
        <v>114.3</v>
      </c>
      <c r="C98" s="11">
        <v>3.6</v>
      </c>
      <c r="D98" s="11">
        <f t="shared" si="10"/>
        <v>31.75</v>
      </c>
      <c r="E98" s="12">
        <v>12</v>
      </c>
      <c r="F98" s="12">
        <v>358</v>
      </c>
      <c r="G98" s="12">
        <v>138000</v>
      </c>
      <c r="H98" s="12">
        <v>9000</v>
      </c>
      <c r="I98" s="13">
        <v>-7.6000000000000003E-7</v>
      </c>
      <c r="J98" s="13">
        <v>3.6300000000000001E-5</v>
      </c>
      <c r="K98" s="6">
        <v>1.23</v>
      </c>
      <c r="L98" s="6">
        <v>1</v>
      </c>
      <c r="M98" s="6">
        <v>1</v>
      </c>
      <c r="N98" s="25">
        <v>6.98</v>
      </c>
      <c r="O98" s="7">
        <v>60</v>
      </c>
      <c r="P98" s="14">
        <v>363.9</v>
      </c>
      <c r="Q98" s="14">
        <v>378</v>
      </c>
      <c r="R98" s="9">
        <f t="shared" si="8"/>
        <v>741.9</v>
      </c>
      <c r="S98" s="14">
        <f t="shared" si="11"/>
        <v>1.0387469084913439</v>
      </c>
      <c r="T98" s="14">
        <f t="shared" si="12"/>
        <v>10.830678755207067</v>
      </c>
      <c r="U98" s="14">
        <v>0</v>
      </c>
      <c r="V98" s="14">
        <v>408.1</v>
      </c>
    </row>
    <row r="99" spans="1:22" x14ac:dyDescent="0.3">
      <c r="A99" s="10">
        <v>97</v>
      </c>
      <c r="B99" s="12">
        <v>114.3</v>
      </c>
      <c r="C99" s="11">
        <v>3.6</v>
      </c>
      <c r="D99" s="11">
        <f t="shared" si="10"/>
        <v>31.75</v>
      </c>
      <c r="E99" s="12">
        <v>12</v>
      </c>
      <c r="F99" s="12">
        <v>358</v>
      </c>
      <c r="G99" s="12">
        <v>138000</v>
      </c>
      <c r="H99" s="12">
        <v>9000</v>
      </c>
      <c r="I99" s="13">
        <v>-7.6000000000000003E-7</v>
      </c>
      <c r="J99" s="13">
        <v>3.6300000000000001E-5</v>
      </c>
      <c r="K99" s="6">
        <v>1.23</v>
      </c>
      <c r="L99" s="6">
        <v>1</v>
      </c>
      <c r="M99" s="6">
        <v>0</v>
      </c>
      <c r="N99" s="25">
        <v>4.657</v>
      </c>
      <c r="O99" s="7">
        <v>60</v>
      </c>
      <c r="P99" s="14">
        <v>370.6</v>
      </c>
      <c r="Q99" s="14">
        <v>318.7</v>
      </c>
      <c r="R99" s="9">
        <f t="shared" si="8"/>
        <v>689.3</v>
      </c>
      <c r="S99" s="14">
        <f t="shared" si="11"/>
        <v>0.85995682676740415</v>
      </c>
      <c r="T99" s="14">
        <f t="shared" si="12"/>
        <v>6.2721294891249251</v>
      </c>
      <c r="U99" s="14">
        <v>0</v>
      </c>
      <c r="V99" s="14">
        <v>395.4</v>
      </c>
    </row>
    <row r="100" spans="1:22" x14ac:dyDescent="0.3">
      <c r="A100" s="10">
        <v>98</v>
      </c>
      <c r="B100" s="12">
        <v>114.3</v>
      </c>
      <c r="C100" s="11">
        <v>3.6</v>
      </c>
      <c r="D100" s="11">
        <f t="shared" si="10"/>
        <v>31.75</v>
      </c>
      <c r="E100" s="12">
        <v>12</v>
      </c>
      <c r="F100" s="12">
        <v>358</v>
      </c>
      <c r="G100" s="12">
        <v>138000</v>
      </c>
      <c r="H100" s="12">
        <v>9000</v>
      </c>
      <c r="I100" s="13">
        <v>-7.6000000000000003E-7</v>
      </c>
      <c r="J100" s="13">
        <v>3.6300000000000001E-5</v>
      </c>
      <c r="K100" s="6">
        <v>1.23</v>
      </c>
      <c r="L100" s="6">
        <v>1</v>
      </c>
      <c r="M100" s="6">
        <v>0</v>
      </c>
      <c r="N100" s="25">
        <v>2.23</v>
      </c>
      <c r="O100" s="7">
        <v>60</v>
      </c>
      <c r="P100" s="14">
        <v>355.4</v>
      </c>
      <c r="Q100" s="14">
        <v>260.10000000000002</v>
      </c>
      <c r="R100" s="9">
        <f t="shared" si="8"/>
        <v>615.5</v>
      </c>
      <c r="S100" s="14">
        <f t="shared" si="11"/>
        <v>0.7318514350028138</v>
      </c>
      <c r="T100" s="14">
        <f t="shared" si="12"/>
        <v>6.7925517964857161</v>
      </c>
      <c r="U100" s="14">
        <v>0</v>
      </c>
      <c r="V100" s="14">
        <v>381.3</v>
      </c>
    </row>
    <row r="101" spans="1:22" x14ac:dyDescent="0.3">
      <c r="A101" s="10">
        <v>99</v>
      </c>
      <c r="B101" s="12">
        <v>114.3</v>
      </c>
      <c r="C101" s="11">
        <v>3.6</v>
      </c>
      <c r="D101" s="11">
        <f t="shared" si="10"/>
        <v>31.75</v>
      </c>
      <c r="E101" s="12">
        <v>12</v>
      </c>
      <c r="F101" s="12">
        <v>358</v>
      </c>
      <c r="G101" s="12">
        <v>138000</v>
      </c>
      <c r="H101" s="12">
        <v>9000</v>
      </c>
      <c r="I101" s="13">
        <v>-7.6000000000000003E-7</v>
      </c>
      <c r="J101" s="13">
        <v>3.6300000000000001E-5</v>
      </c>
      <c r="K101" s="6">
        <v>1.73</v>
      </c>
      <c r="L101" s="6">
        <v>1</v>
      </c>
      <c r="M101" s="6">
        <v>0</v>
      </c>
      <c r="N101" s="25">
        <v>6.98</v>
      </c>
      <c r="O101" s="7">
        <v>60</v>
      </c>
      <c r="P101" s="14">
        <v>371.7</v>
      </c>
      <c r="Q101" s="14">
        <v>320.39999999999998</v>
      </c>
      <c r="R101" s="9">
        <f t="shared" si="8"/>
        <v>692.09999999999991</v>
      </c>
      <c r="S101" s="14">
        <f t="shared" si="11"/>
        <v>0.86198547215496368</v>
      </c>
      <c r="T101" s="14">
        <f t="shared" si="12"/>
        <v>8.9193825042881727</v>
      </c>
      <c r="U101" s="14">
        <v>0</v>
      </c>
      <c r="V101" s="14">
        <v>408.1</v>
      </c>
    </row>
    <row r="102" spans="1:22" x14ac:dyDescent="0.3">
      <c r="A102" s="10">
        <v>100</v>
      </c>
      <c r="B102" s="12">
        <v>114.3</v>
      </c>
      <c r="C102" s="11">
        <v>3.6</v>
      </c>
      <c r="D102" s="11">
        <f t="shared" si="10"/>
        <v>31.75</v>
      </c>
      <c r="E102" s="12">
        <v>12</v>
      </c>
      <c r="F102" s="12">
        <v>358</v>
      </c>
      <c r="G102" s="12">
        <v>138000</v>
      </c>
      <c r="H102" s="12">
        <v>9000</v>
      </c>
      <c r="I102" s="13">
        <v>-7.6000000000000003E-7</v>
      </c>
      <c r="J102" s="13">
        <v>3.6300000000000001E-5</v>
      </c>
      <c r="K102" s="6">
        <v>1.73</v>
      </c>
      <c r="L102" s="6">
        <v>2</v>
      </c>
      <c r="M102" s="6">
        <v>0</v>
      </c>
      <c r="N102" s="25">
        <v>6.98</v>
      </c>
      <c r="O102" s="7">
        <v>60</v>
      </c>
      <c r="P102" s="14">
        <v>356.3</v>
      </c>
      <c r="Q102" s="14">
        <v>352.2</v>
      </c>
      <c r="R102" s="9">
        <f t="shared" si="8"/>
        <v>708.5</v>
      </c>
      <c r="S102" s="14">
        <f t="shared" si="11"/>
        <v>0.98849284310973895</v>
      </c>
      <c r="T102" s="14">
        <f t="shared" si="12"/>
        <v>12.692967409948544</v>
      </c>
      <c r="U102" s="14">
        <v>0</v>
      </c>
      <c r="V102" s="14">
        <v>408.1</v>
      </c>
    </row>
    <row r="103" spans="1:22" x14ac:dyDescent="0.3">
      <c r="A103" s="10">
        <v>101</v>
      </c>
      <c r="B103" s="12">
        <v>114.3</v>
      </c>
      <c r="C103" s="11">
        <v>3.6</v>
      </c>
      <c r="D103" s="11">
        <f t="shared" si="10"/>
        <v>31.75</v>
      </c>
      <c r="E103" s="12">
        <v>12</v>
      </c>
      <c r="F103" s="12">
        <v>358</v>
      </c>
      <c r="G103" s="12">
        <v>138000</v>
      </c>
      <c r="H103" s="12">
        <v>9000</v>
      </c>
      <c r="I103" s="13">
        <v>-7.6000000000000003E-7</v>
      </c>
      <c r="J103" s="13">
        <v>3.6300000000000001E-5</v>
      </c>
      <c r="K103" s="6">
        <v>1.73</v>
      </c>
      <c r="L103" s="6">
        <v>2</v>
      </c>
      <c r="M103" s="6">
        <v>0</v>
      </c>
      <c r="N103" s="25">
        <v>2.23</v>
      </c>
      <c r="O103" s="7">
        <v>60</v>
      </c>
      <c r="P103" s="14">
        <v>342.7</v>
      </c>
      <c r="Q103" s="14">
        <v>206.9</v>
      </c>
      <c r="R103" s="9">
        <f t="shared" si="8"/>
        <v>549.6</v>
      </c>
      <c r="S103" s="14">
        <f t="shared" si="11"/>
        <v>0.60373504522906341</v>
      </c>
      <c r="T103" s="14">
        <f t="shared" si="12"/>
        <v>10.123262522947815</v>
      </c>
      <c r="U103" s="14">
        <v>0</v>
      </c>
      <c r="V103" s="14">
        <v>381.3</v>
      </c>
    </row>
    <row r="104" spans="1:22" x14ac:dyDescent="0.3">
      <c r="A104" s="10">
        <v>102</v>
      </c>
      <c r="B104" s="12">
        <v>114.3</v>
      </c>
      <c r="C104" s="11">
        <v>3.6</v>
      </c>
      <c r="D104" s="11">
        <f t="shared" si="10"/>
        <v>31.75</v>
      </c>
      <c r="E104" s="12">
        <v>12</v>
      </c>
      <c r="F104" s="12">
        <v>358</v>
      </c>
      <c r="G104" s="12">
        <v>138000</v>
      </c>
      <c r="H104" s="12">
        <v>9000</v>
      </c>
      <c r="I104" s="13">
        <v>-7.6000000000000003E-7</v>
      </c>
      <c r="J104" s="13">
        <v>3.6300000000000001E-5</v>
      </c>
      <c r="K104" s="6">
        <v>1.73</v>
      </c>
      <c r="L104" s="6">
        <v>2</v>
      </c>
      <c r="M104" s="6">
        <v>0</v>
      </c>
      <c r="N104" s="25">
        <v>4.657</v>
      </c>
      <c r="O104" s="7">
        <v>60</v>
      </c>
      <c r="P104" s="14">
        <v>350.4</v>
      </c>
      <c r="Q104" s="14">
        <v>230.3</v>
      </c>
      <c r="R104" s="9">
        <f t="shared" si="8"/>
        <v>580.70000000000005</v>
      </c>
      <c r="S104" s="14">
        <f t="shared" si="11"/>
        <v>0.6572488584474887</v>
      </c>
      <c r="T104" s="14">
        <f t="shared" si="12"/>
        <v>11.380880121396055</v>
      </c>
      <c r="U104" s="14">
        <v>0</v>
      </c>
      <c r="V104" s="14">
        <v>395.4</v>
      </c>
    </row>
    <row r="105" spans="1:22" x14ac:dyDescent="0.3">
      <c r="A105" s="10">
        <v>103</v>
      </c>
      <c r="B105" s="12">
        <v>114.3</v>
      </c>
      <c r="C105" s="11">
        <v>3.6</v>
      </c>
      <c r="D105" s="11">
        <f t="shared" si="10"/>
        <v>31.75</v>
      </c>
      <c r="E105" s="12">
        <v>12</v>
      </c>
      <c r="F105" s="12">
        <v>358</v>
      </c>
      <c r="G105" s="12">
        <v>138000</v>
      </c>
      <c r="H105" s="12">
        <v>9000</v>
      </c>
      <c r="I105" s="13">
        <v>-7.6000000000000003E-7</v>
      </c>
      <c r="J105" s="13">
        <v>3.6300000000000001E-5</v>
      </c>
      <c r="K105" s="6">
        <v>1.73</v>
      </c>
      <c r="L105" s="6">
        <v>2</v>
      </c>
      <c r="M105" s="6">
        <v>1</v>
      </c>
      <c r="N105" s="25">
        <v>6.98</v>
      </c>
      <c r="O105" s="7">
        <v>60</v>
      </c>
      <c r="P105" s="14">
        <v>343.7</v>
      </c>
      <c r="Q105" s="14">
        <v>289.39999999999998</v>
      </c>
      <c r="R105" s="9">
        <f t="shared" si="8"/>
        <v>633.09999999999991</v>
      </c>
      <c r="S105" s="14">
        <f t="shared" si="11"/>
        <v>0.84201338376491119</v>
      </c>
      <c r="T105" s="14">
        <f t="shared" si="12"/>
        <v>15.780445969125223</v>
      </c>
      <c r="U105" s="14">
        <v>0</v>
      </c>
      <c r="V105" s="14">
        <v>408.1</v>
      </c>
    </row>
    <row r="106" spans="1:22" x14ac:dyDescent="0.3">
      <c r="A106" s="10">
        <v>104</v>
      </c>
      <c r="B106" s="12">
        <v>114.3</v>
      </c>
      <c r="C106" s="11">
        <v>3.6</v>
      </c>
      <c r="D106" s="11">
        <f t="shared" si="10"/>
        <v>31.75</v>
      </c>
      <c r="E106" s="12">
        <v>12</v>
      </c>
      <c r="F106" s="12">
        <v>358</v>
      </c>
      <c r="G106" s="12">
        <v>138000</v>
      </c>
      <c r="H106" s="12">
        <v>9000</v>
      </c>
      <c r="I106" s="13">
        <v>-7.6000000000000003E-7</v>
      </c>
      <c r="J106" s="13">
        <v>3.6300000000000001E-5</v>
      </c>
      <c r="K106" s="6">
        <v>1.73</v>
      </c>
      <c r="L106" s="6">
        <v>2</v>
      </c>
      <c r="M106" s="6">
        <v>2</v>
      </c>
      <c r="N106" s="25">
        <v>6.98</v>
      </c>
      <c r="O106" s="7">
        <v>60</v>
      </c>
      <c r="P106" s="14">
        <v>336.6</v>
      </c>
      <c r="Q106" s="14">
        <v>321</v>
      </c>
      <c r="R106" s="9">
        <f t="shared" si="8"/>
        <v>657.6</v>
      </c>
      <c r="S106" s="14">
        <f t="shared" si="11"/>
        <v>0.95365418894830656</v>
      </c>
      <c r="T106" s="14">
        <f t="shared" si="12"/>
        <v>17.520215633423181</v>
      </c>
      <c r="U106" s="14">
        <v>0</v>
      </c>
      <c r="V106" s="14">
        <v>408.1</v>
      </c>
    </row>
    <row r="107" spans="1:22" x14ac:dyDescent="0.3">
      <c r="A107" s="10">
        <v>105</v>
      </c>
      <c r="B107" s="12">
        <v>114.3</v>
      </c>
      <c r="C107" s="11">
        <v>3.6</v>
      </c>
      <c r="D107" s="11">
        <f t="shared" si="10"/>
        <v>31.75</v>
      </c>
      <c r="E107" s="12">
        <v>12</v>
      </c>
      <c r="F107" s="12">
        <v>358</v>
      </c>
      <c r="G107" s="12">
        <v>138000</v>
      </c>
      <c r="H107" s="12">
        <v>9000</v>
      </c>
      <c r="I107" s="13">
        <v>-7.6000000000000003E-7</v>
      </c>
      <c r="J107" s="13">
        <v>3.6300000000000001E-5</v>
      </c>
      <c r="K107" s="6">
        <v>1.73</v>
      </c>
      <c r="L107" s="6">
        <v>3</v>
      </c>
      <c r="M107" s="6">
        <v>0</v>
      </c>
      <c r="N107" s="25">
        <v>6.98</v>
      </c>
      <c r="O107" s="7">
        <v>60</v>
      </c>
      <c r="P107" s="14">
        <v>345.1</v>
      </c>
      <c r="Q107" s="14">
        <v>214</v>
      </c>
      <c r="R107" s="9">
        <f t="shared" si="8"/>
        <v>559.1</v>
      </c>
      <c r="S107" s="14">
        <f t="shared" ref="S107:S145" si="13">Q107/P107</f>
        <v>0.6201101130107215</v>
      </c>
      <c r="T107" s="14">
        <f t="shared" si="12"/>
        <v>15.437392795883362</v>
      </c>
      <c r="U107" s="14">
        <v>0</v>
      </c>
      <c r="V107" s="14">
        <v>408.1</v>
      </c>
    </row>
    <row r="108" spans="1:22" x14ac:dyDescent="0.3">
      <c r="A108" s="10">
        <v>106</v>
      </c>
      <c r="B108" s="12">
        <v>114.3</v>
      </c>
      <c r="C108" s="11">
        <v>3.6</v>
      </c>
      <c r="D108" s="11">
        <f t="shared" si="10"/>
        <v>31.75</v>
      </c>
      <c r="E108" s="12">
        <v>12</v>
      </c>
      <c r="F108" s="12">
        <v>358</v>
      </c>
      <c r="G108" s="12">
        <v>138000</v>
      </c>
      <c r="H108" s="12">
        <v>9000</v>
      </c>
      <c r="I108" s="13">
        <v>-7.6000000000000003E-7</v>
      </c>
      <c r="J108" s="13">
        <v>3.6300000000000001E-5</v>
      </c>
      <c r="K108" s="6">
        <v>1.73</v>
      </c>
      <c r="L108" s="6">
        <v>3</v>
      </c>
      <c r="M108" s="6">
        <v>0</v>
      </c>
      <c r="N108" s="25">
        <v>2.23</v>
      </c>
      <c r="O108" s="7">
        <v>60</v>
      </c>
      <c r="P108" s="14">
        <v>332.9</v>
      </c>
      <c r="Q108" s="14">
        <v>170.2</v>
      </c>
      <c r="R108" s="9">
        <f t="shared" si="8"/>
        <v>503.09999999999997</v>
      </c>
      <c r="S108" s="14">
        <f t="shared" si="13"/>
        <v>0.51126464403724847</v>
      </c>
      <c r="T108" s="14">
        <f t="shared" si="12"/>
        <v>12.69341725675322</v>
      </c>
      <c r="U108" s="14">
        <v>0</v>
      </c>
      <c r="V108" s="14">
        <v>381.3</v>
      </c>
    </row>
    <row r="109" spans="1:22" x14ac:dyDescent="0.3">
      <c r="A109" s="10">
        <v>107</v>
      </c>
      <c r="B109" s="12">
        <v>114.3</v>
      </c>
      <c r="C109" s="11">
        <v>3.6</v>
      </c>
      <c r="D109" s="11">
        <f t="shared" si="10"/>
        <v>31.75</v>
      </c>
      <c r="E109" s="12">
        <v>12</v>
      </c>
      <c r="F109" s="12">
        <v>358</v>
      </c>
      <c r="G109" s="12">
        <v>138000</v>
      </c>
      <c r="H109" s="12">
        <v>9000</v>
      </c>
      <c r="I109" s="13">
        <v>-7.6000000000000003E-7</v>
      </c>
      <c r="J109" s="13">
        <v>3.6300000000000001E-5</v>
      </c>
      <c r="K109" s="6">
        <v>1.73</v>
      </c>
      <c r="L109" s="6">
        <v>3</v>
      </c>
      <c r="M109" s="6">
        <v>0</v>
      </c>
      <c r="N109" s="25">
        <v>4.657</v>
      </c>
      <c r="O109" s="7">
        <v>60</v>
      </c>
      <c r="P109" s="14">
        <v>340</v>
      </c>
      <c r="Q109" s="14">
        <v>189.9</v>
      </c>
      <c r="R109" s="9">
        <f t="shared" si="8"/>
        <v>529.9</v>
      </c>
      <c r="S109" s="14">
        <f t="shared" si="13"/>
        <v>0.55852941176470594</v>
      </c>
      <c r="T109" s="14">
        <f t="shared" si="12"/>
        <v>14.011127971674247</v>
      </c>
      <c r="U109" s="14">
        <v>0</v>
      </c>
      <c r="V109" s="14">
        <v>395.4</v>
      </c>
    </row>
    <row r="110" spans="1:22" x14ac:dyDescent="0.3">
      <c r="A110" s="10">
        <v>108</v>
      </c>
      <c r="B110" s="12">
        <v>114.3</v>
      </c>
      <c r="C110" s="11">
        <v>3.6</v>
      </c>
      <c r="D110" s="11">
        <f t="shared" si="10"/>
        <v>31.75</v>
      </c>
      <c r="E110" s="12">
        <v>12</v>
      </c>
      <c r="F110" s="12">
        <v>358</v>
      </c>
      <c r="G110" s="12">
        <v>138000</v>
      </c>
      <c r="H110" s="12">
        <v>9000</v>
      </c>
      <c r="I110" s="13">
        <v>-7.6000000000000003E-7</v>
      </c>
      <c r="J110" s="13">
        <v>3.6300000000000001E-5</v>
      </c>
      <c r="K110" s="6">
        <v>1.73</v>
      </c>
      <c r="L110" s="6">
        <v>3</v>
      </c>
      <c r="M110" s="6">
        <v>1</v>
      </c>
      <c r="N110" s="25">
        <v>6.98</v>
      </c>
      <c r="O110" s="7">
        <v>60</v>
      </c>
      <c r="P110" s="14">
        <v>328.8</v>
      </c>
      <c r="Q110" s="14">
        <v>236</v>
      </c>
      <c r="R110" s="9">
        <f t="shared" si="8"/>
        <v>564.79999999999995</v>
      </c>
      <c r="S110" s="14">
        <f t="shared" si="13"/>
        <v>0.71776155717761558</v>
      </c>
      <c r="T110" s="14">
        <f t="shared" si="12"/>
        <v>19.431511884342076</v>
      </c>
      <c r="U110" s="14">
        <v>0</v>
      </c>
      <c r="V110" s="14">
        <v>408.1</v>
      </c>
    </row>
    <row r="111" spans="1:22" x14ac:dyDescent="0.3">
      <c r="A111" s="10">
        <v>109</v>
      </c>
      <c r="B111" s="12">
        <v>114.3</v>
      </c>
      <c r="C111" s="11">
        <v>3.6</v>
      </c>
      <c r="D111" s="11">
        <f t="shared" si="10"/>
        <v>31.75</v>
      </c>
      <c r="E111" s="12">
        <v>12</v>
      </c>
      <c r="F111" s="12">
        <v>358</v>
      </c>
      <c r="G111" s="12">
        <v>138000</v>
      </c>
      <c r="H111" s="12">
        <v>9000</v>
      </c>
      <c r="I111" s="13">
        <v>-7.6000000000000003E-7</v>
      </c>
      <c r="J111" s="13">
        <v>3.6300000000000001E-5</v>
      </c>
      <c r="K111" s="6">
        <v>1.73</v>
      </c>
      <c r="L111" s="6">
        <v>3</v>
      </c>
      <c r="M111" s="6">
        <v>2</v>
      </c>
      <c r="N111" s="25">
        <v>6.98</v>
      </c>
      <c r="O111" s="7">
        <v>60</v>
      </c>
      <c r="P111" s="14">
        <v>316.60000000000002</v>
      </c>
      <c r="Q111" s="14">
        <v>264.8</v>
      </c>
      <c r="R111" s="9">
        <f t="shared" si="8"/>
        <v>581.40000000000009</v>
      </c>
      <c r="S111" s="14">
        <f t="shared" si="13"/>
        <v>0.83638660770688567</v>
      </c>
      <c r="T111" s="14">
        <f t="shared" si="12"/>
        <v>22.420975251163931</v>
      </c>
      <c r="U111" s="14">
        <v>0</v>
      </c>
      <c r="V111" s="14">
        <v>408.1</v>
      </c>
    </row>
    <row r="112" spans="1:22" x14ac:dyDescent="0.3">
      <c r="A112" s="10">
        <v>110</v>
      </c>
      <c r="B112" s="12">
        <v>114.3</v>
      </c>
      <c r="C112" s="11">
        <v>3.6</v>
      </c>
      <c r="D112" s="11">
        <f t="shared" si="10"/>
        <v>31.75</v>
      </c>
      <c r="E112" s="12">
        <v>12</v>
      </c>
      <c r="F112" s="12">
        <v>358</v>
      </c>
      <c r="G112" s="12">
        <v>138000</v>
      </c>
      <c r="H112" s="12">
        <v>9000</v>
      </c>
      <c r="I112" s="13">
        <v>-7.6000000000000003E-7</v>
      </c>
      <c r="J112" s="13">
        <v>3.6300000000000001E-5</v>
      </c>
      <c r="K112" s="6">
        <v>1.73</v>
      </c>
      <c r="L112" s="6">
        <v>4</v>
      </c>
      <c r="M112" s="6">
        <v>0</v>
      </c>
      <c r="N112" s="25">
        <v>6.98</v>
      </c>
      <c r="O112" s="7">
        <v>60</v>
      </c>
      <c r="P112" s="14">
        <v>336.3</v>
      </c>
      <c r="Q112" s="14">
        <v>189.5</v>
      </c>
      <c r="R112" s="9">
        <f t="shared" si="8"/>
        <v>525.79999999999995</v>
      </c>
      <c r="S112" s="14">
        <f t="shared" si="13"/>
        <v>0.56348498364555455</v>
      </c>
      <c r="T112" s="14">
        <f t="shared" si="12"/>
        <v>17.593727027689294</v>
      </c>
      <c r="U112" s="14">
        <v>0</v>
      </c>
      <c r="V112" s="14">
        <v>408.1</v>
      </c>
    </row>
    <row r="113" spans="1:22" x14ac:dyDescent="0.3">
      <c r="A113" s="10">
        <v>111</v>
      </c>
      <c r="B113" s="12">
        <v>114.3</v>
      </c>
      <c r="C113" s="11">
        <v>3.6</v>
      </c>
      <c r="D113" s="11">
        <f t="shared" si="10"/>
        <v>31.75</v>
      </c>
      <c r="E113" s="12">
        <v>12</v>
      </c>
      <c r="F113" s="12">
        <v>358</v>
      </c>
      <c r="G113" s="12">
        <v>138000</v>
      </c>
      <c r="H113" s="12">
        <v>9000</v>
      </c>
      <c r="I113" s="13">
        <v>-7.6000000000000003E-7</v>
      </c>
      <c r="J113" s="13">
        <v>3.6300000000000001E-5</v>
      </c>
      <c r="K113" s="6">
        <v>1.73</v>
      </c>
      <c r="L113" s="6">
        <v>4</v>
      </c>
      <c r="M113" s="6">
        <v>0</v>
      </c>
      <c r="N113" s="25">
        <v>2.23</v>
      </c>
      <c r="O113" s="7">
        <v>60</v>
      </c>
      <c r="P113" s="14">
        <v>325.10000000000002</v>
      </c>
      <c r="Q113" s="14">
        <v>148.5</v>
      </c>
      <c r="R113" s="9">
        <f t="shared" si="8"/>
        <v>473.6</v>
      </c>
      <c r="S113" s="14">
        <f t="shared" si="13"/>
        <v>0.45678252845278372</v>
      </c>
      <c r="T113" s="14">
        <f t="shared" si="12"/>
        <v>14.73905061631261</v>
      </c>
      <c r="U113" s="14">
        <v>0</v>
      </c>
      <c r="V113" s="14">
        <v>381.3</v>
      </c>
    </row>
    <row r="114" spans="1:22" x14ac:dyDescent="0.3">
      <c r="A114" s="10">
        <v>112</v>
      </c>
      <c r="B114" s="12">
        <v>114.3</v>
      </c>
      <c r="C114" s="11">
        <v>3.6</v>
      </c>
      <c r="D114" s="11">
        <f t="shared" si="10"/>
        <v>31.75</v>
      </c>
      <c r="E114" s="12">
        <v>12</v>
      </c>
      <c r="F114" s="12">
        <v>358</v>
      </c>
      <c r="G114" s="12">
        <v>138000</v>
      </c>
      <c r="H114" s="12">
        <v>9000</v>
      </c>
      <c r="I114" s="13">
        <v>-7.6000000000000003E-7</v>
      </c>
      <c r="J114" s="13">
        <v>3.6300000000000001E-5</v>
      </c>
      <c r="K114" s="6">
        <v>1.73</v>
      </c>
      <c r="L114" s="6">
        <v>4</v>
      </c>
      <c r="M114" s="6">
        <v>0</v>
      </c>
      <c r="N114" s="25">
        <v>4.657</v>
      </c>
      <c r="O114" s="7">
        <v>60</v>
      </c>
      <c r="P114" s="14">
        <v>331.7</v>
      </c>
      <c r="Q114" s="14">
        <v>169.4</v>
      </c>
      <c r="R114" s="9">
        <f t="shared" si="8"/>
        <v>501.1</v>
      </c>
      <c r="S114" s="14">
        <f t="shared" si="13"/>
        <v>0.51070244196563164</v>
      </c>
      <c r="T114" s="14">
        <f t="shared" si="12"/>
        <v>16.110268082953969</v>
      </c>
      <c r="U114" s="14">
        <v>0</v>
      </c>
      <c r="V114" s="14">
        <v>395.4</v>
      </c>
    </row>
    <row r="115" spans="1:22" x14ac:dyDescent="0.3">
      <c r="A115" s="10">
        <v>113</v>
      </c>
      <c r="B115" s="12">
        <v>114.3</v>
      </c>
      <c r="C115" s="11">
        <v>3.6</v>
      </c>
      <c r="D115" s="11">
        <f t="shared" si="10"/>
        <v>31.75</v>
      </c>
      <c r="E115" s="12">
        <v>12</v>
      </c>
      <c r="F115" s="12">
        <v>358</v>
      </c>
      <c r="G115" s="12">
        <v>138000</v>
      </c>
      <c r="H115" s="12">
        <v>9000</v>
      </c>
      <c r="I115" s="13">
        <v>-7.6000000000000003E-7</v>
      </c>
      <c r="J115" s="13">
        <v>3.6300000000000001E-5</v>
      </c>
      <c r="K115" s="6">
        <v>1.73</v>
      </c>
      <c r="L115" s="6">
        <v>4</v>
      </c>
      <c r="M115" s="6">
        <v>1</v>
      </c>
      <c r="N115" s="25">
        <v>6.98</v>
      </c>
      <c r="O115" s="7">
        <v>60</v>
      </c>
      <c r="P115" s="14">
        <v>316.39999999999998</v>
      </c>
      <c r="Q115" s="14">
        <v>200.5</v>
      </c>
      <c r="R115" s="9">
        <f t="shared" si="8"/>
        <v>516.9</v>
      </c>
      <c r="S115" s="14">
        <f t="shared" si="13"/>
        <v>0.63369152970922882</v>
      </c>
      <c r="T115" s="14">
        <f t="shared" si="12"/>
        <v>22.469982847341345</v>
      </c>
      <c r="U115" s="14">
        <v>0</v>
      </c>
      <c r="V115" s="14">
        <v>408.1</v>
      </c>
    </row>
    <row r="116" spans="1:22" x14ac:dyDescent="0.3">
      <c r="A116" s="10">
        <v>114</v>
      </c>
      <c r="B116" s="12">
        <v>114.3</v>
      </c>
      <c r="C116" s="11">
        <v>3.6</v>
      </c>
      <c r="D116" s="11">
        <f t="shared" si="10"/>
        <v>31.75</v>
      </c>
      <c r="E116" s="12">
        <v>12</v>
      </c>
      <c r="F116" s="12">
        <v>358</v>
      </c>
      <c r="G116" s="12">
        <v>138000</v>
      </c>
      <c r="H116" s="12">
        <v>9000</v>
      </c>
      <c r="I116" s="13">
        <v>-7.6000000000000003E-7</v>
      </c>
      <c r="J116" s="13">
        <v>3.6300000000000001E-5</v>
      </c>
      <c r="K116" s="6">
        <v>1.73</v>
      </c>
      <c r="L116" s="6">
        <v>4</v>
      </c>
      <c r="M116" s="6">
        <v>2</v>
      </c>
      <c r="N116" s="25">
        <v>6.98</v>
      </c>
      <c r="O116" s="7">
        <v>60</v>
      </c>
      <c r="P116" s="14">
        <v>300.3</v>
      </c>
      <c r="Q116" s="14">
        <v>242.2</v>
      </c>
      <c r="R116" s="9">
        <f t="shared" si="8"/>
        <v>542.5</v>
      </c>
      <c r="S116" s="14">
        <f t="shared" si="13"/>
        <v>0.80652680652680642</v>
      </c>
      <c r="T116" s="14">
        <f t="shared" si="12"/>
        <v>26.415094339622641</v>
      </c>
      <c r="U116" s="14">
        <v>0</v>
      </c>
      <c r="V116" s="14">
        <v>408.1</v>
      </c>
    </row>
    <row r="117" spans="1:22" x14ac:dyDescent="0.3">
      <c r="A117" s="10">
        <v>115</v>
      </c>
      <c r="B117" s="12">
        <v>114.3</v>
      </c>
      <c r="C117" s="11">
        <v>3.6</v>
      </c>
      <c r="D117" s="11">
        <f t="shared" si="10"/>
        <v>31.75</v>
      </c>
      <c r="E117" s="12">
        <v>12</v>
      </c>
      <c r="F117" s="12">
        <v>358</v>
      </c>
      <c r="G117" s="12">
        <v>138000</v>
      </c>
      <c r="H117" s="12">
        <v>9000</v>
      </c>
      <c r="I117" s="13">
        <v>-7.6000000000000003E-7</v>
      </c>
      <c r="J117" s="13">
        <v>3.6300000000000001E-5</v>
      </c>
      <c r="K117" s="6">
        <v>1.48</v>
      </c>
      <c r="L117" s="6">
        <v>5.4</v>
      </c>
      <c r="M117" s="6">
        <v>0</v>
      </c>
      <c r="N117" s="25">
        <v>6.98</v>
      </c>
      <c r="O117" s="7">
        <v>60</v>
      </c>
      <c r="P117" s="14">
        <v>325.10000000000002</v>
      </c>
      <c r="Q117" s="14">
        <v>162.6</v>
      </c>
      <c r="R117" s="9">
        <f t="shared" si="8"/>
        <v>487.70000000000005</v>
      </c>
      <c r="S117" s="14">
        <f t="shared" si="13"/>
        <v>0.50015379883112887</v>
      </c>
      <c r="T117" s="14">
        <f t="shared" si="12"/>
        <v>20.338152413624112</v>
      </c>
      <c r="U117" s="14">
        <v>0</v>
      </c>
      <c r="V117" s="14">
        <v>408.1</v>
      </c>
    </row>
    <row r="118" spans="1:22" x14ac:dyDescent="0.3">
      <c r="A118" s="10">
        <v>116</v>
      </c>
      <c r="B118" s="12">
        <v>114.3</v>
      </c>
      <c r="C118" s="11">
        <v>3.6</v>
      </c>
      <c r="D118" s="11">
        <f t="shared" si="10"/>
        <v>31.75</v>
      </c>
      <c r="E118" s="12">
        <v>12</v>
      </c>
      <c r="F118" s="12">
        <v>358</v>
      </c>
      <c r="G118" s="12">
        <v>138000</v>
      </c>
      <c r="H118" s="12">
        <v>9000</v>
      </c>
      <c r="I118" s="13">
        <v>-7.6000000000000003E-7</v>
      </c>
      <c r="J118" s="13">
        <v>3.6300000000000001E-5</v>
      </c>
      <c r="K118" s="6">
        <v>1.48</v>
      </c>
      <c r="L118" s="6">
        <v>5.4</v>
      </c>
      <c r="M118" s="6">
        <v>1</v>
      </c>
      <c r="N118" s="25">
        <v>6.98</v>
      </c>
      <c r="O118" s="7">
        <v>60</v>
      </c>
      <c r="P118" s="14">
        <v>300.8</v>
      </c>
      <c r="Q118" s="14">
        <v>163.19999999999999</v>
      </c>
      <c r="R118" s="9">
        <f t="shared" si="8"/>
        <v>464</v>
      </c>
      <c r="S118" s="14">
        <f t="shared" si="13"/>
        <v>0.54255319148936165</v>
      </c>
      <c r="T118" s="14">
        <f t="shared" si="12"/>
        <v>26.292575349179124</v>
      </c>
      <c r="U118" s="14">
        <v>0</v>
      </c>
      <c r="V118" s="14">
        <v>408.1</v>
      </c>
    </row>
    <row r="119" spans="1:22" x14ac:dyDescent="0.3">
      <c r="A119" s="10">
        <v>117</v>
      </c>
      <c r="B119" s="12">
        <v>114.3</v>
      </c>
      <c r="C119" s="11">
        <v>3.6</v>
      </c>
      <c r="D119" s="11">
        <f t="shared" si="10"/>
        <v>31.75</v>
      </c>
      <c r="E119" s="12">
        <v>12</v>
      </c>
      <c r="F119" s="12">
        <v>358</v>
      </c>
      <c r="G119" s="12">
        <v>138000</v>
      </c>
      <c r="H119" s="12">
        <v>9000</v>
      </c>
      <c r="I119" s="13">
        <v>-7.6000000000000003E-7</v>
      </c>
      <c r="J119" s="13">
        <v>3.6300000000000001E-5</v>
      </c>
      <c r="K119" s="6">
        <v>1.48</v>
      </c>
      <c r="L119" s="6">
        <v>5.4</v>
      </c>
      <c r="M119" s="6">
        <v>2</v>
      </c>
      <c r="N119" s="25">
        <v>6.98</v>
      </c>
      <c r="O119" s="7">
        <v>60</v>
      </c>
      <c r="P119" s="14">
        <v>281.89999999999998</v>
      </c>
      <c r="Q119" s="14">
        <v>223.4</v>
      </c>
      <c r="R119" s="9">
        <f t="shared" si="8"/>
        <v>505.29999999999995</v>
      </c>
      <c r="S119" s="14">
        <f t="shared" si="13"/>
        <v>0.7924796026959916</v>
      </c>
      <c r="T119" s="14">
        <f t="shared" si="12"/>
        <v>30.923793187944142</v>
      </c>
      <c r="U119" s="14">
        <v>1</v>
      </c>
      <c r="V119" s="14">
        <v>408.1</v>
      </c>
    </row>
    <row r="120" spans="1:22" x14ac:dyDescent="0.3">
      <c r="A120" s="10">
        <v>118</v>
      </c>
      <c r="B120" s="12">
        <v>114.3</v>
      </c>
      <c r="C120" s="11">
        <v>3.6</v>
      </c>
      <c r="D120" s="11">
        <f t="shared" si="10"/>
        <v>31.75</v>
      </c>
      <c r="E120" s="12">
        <v>12</v>
      </c>
      <c r="F120" s="12">
        <v>358</v>
      </c>
      <c r="G120" s="12">
        <v>138000</v>
      </c>
      <c r="H120" s="12">
        <v>9000</v>
      </c>
      <c r="I120" s="13">
        <v>-7.6000000000000003E-7</v>
      </c>
      <c r="J120" s="13">
        <v>3.6300000000000001E-5</v>
      </c>
      <c r="K120" s="6">
        <v>1.48</v>
      </c>
      <c r="L120" s="6">
        <v>5.4</v>
      </c>
      <c r="M120" s="6">
        <v>0</v>
      </c>
      <c r="N120" s="25">
        <v>4.657</v>
      </c>
      <c r="O120" s="7">
        <v>60</v>
      </c>
      <c r="P120" s="14">
        <v>321.3</v>
      </c>
      <c r="Q120" s="14">
        <v>146.30000000000001</v>
      </c>
      <c r="R120" s="9">
        <f t="shared" si="8"/>
        <v>467.6</v>
      </c>
      <c r="S120" s="14">
        <f t="shared" si="13"/>
        <v>0.45533769063180829</v>
      </c>
      <c r="T120" s="14">
        <f t="shared" si="12"/>
        <v>18.740515933232164</v>
      </c>
      <c r="U120" s="14">
        <v>0</v>
      </c>
      <c r="V120" s="14">
        <v>395.4</v>
      </c>
    </row>
    <row r="121" spans="1:22" x14ac:dyDescent="0.3">
      <c r="A121" s="10">
        <v>119</v>
      </c>
      <c r="B121" s="12">
        <v>114.3</v>
      </c>
      <c r="C121" s="11">
        <v>3.6</v>
      </c>
      <c r="D121" s="11">
        <f t="shared" si="10"/>
        <v>31.75</v>
      </c>
      <c r="E121" s="12">
        <v>12</v>
      </c>
      <c r="F121" s="12">
        <v>358</v>
      </c>
      <c r="G121" s="12">
        <v>138000</v>
      </c>
      <c r="H121" s="12">
        <v>9000</v>
      </c>
      <c r="I121" s="13">
        <v>-7.6000000000000003E-7</v>
      </c>
      <c r="J121" s="13">
        <v>3.6300000000000001E-5</v>
      </c>
      <c r="K121" s="6">
        <v>1.48</v>
      </c>
      <c r="L121" s="6">
        <v>5.4</v>
      </c>
      <c r="M121" s="6">
        <v>0</v>
      </c>
      <c r="N121" s="25">
        <v>2.23</v>
      </c>
      <c r="O121" s="7">
        <v>60</v>
      </c>
      <c r="P121" s="14">
        <v>315.2</v>
      </c>
      <c r="Q121" s="14">
        <v>129.30000000000001</v>
      </c>
      <c r="R121" s="9">
        <f t="shared" si="8"/>
        <v>444.5</v>
      </c>
      <c r="S121" s="14">
        <f t="shared" si="13"/>
        <v>0.41021573604060918</v>
      </c>
      <c r="T121" s="14">
        <f t="shared" si="12"/>
        <v>17.335431418830321</v>
      </c>
      <c r="U121" s="14">
        <v>0</v>
      </c>
      <c r="V121" s="14">
        <v>381.3</v>
      </c>
    </row>
    <row r="122" spans="1:22" x14ac:dyDescent="0.3">
      <c r="A122" s="10">
        <v>120</v>
      </c>
      <c r="B122" s="12">
        <v>114.3</v>
      </c>
      <c r="C122" s="11">
        <v>3.6</v>
      </c>
      <c r="D122" s="11">
        <f t="shared" si="10"/>
        <v>31.75</v>
      </c>
      <c r="E122" s="12">
        <v>12</v>
      </c>
      <c r="F122" s="12">
        <v>358</v>
      </c>
      <c r="G122" s="12">
        <v>138000</v>
      </c>
      <c r="H122" s="12">
        <v>9000</v>
      </c>
      <c r="I122" s="13">
        <v>-7.6000000000000003E-7</v>
      </c>
      <c r="J122" s="13">
        <v>3.6300000000000001E-5</v>
      </c>
      <c r="K122" s="6">
        <v>1.48</v>
      </c>
      <c r="L122" s="6">
        <v>4</v>
      </c>
      <c r="M122" s="6">
        <v>0</v>
      </c>
      <c r="N122" s="25">
        <v>6.98</v>
      </c>
      <c r="O122" s="7">
        <v>60</v>
      </c>
      <c r="P122" s="14">
        <v>335.5</v>
      </c>
      <c r="Q122" s="14">
        <v>188.9</v>
      </c>
      <c r="R122" s="9">
        <f t="shared" si="8"/>
        <v>524.4</v>
      </c>
      <c r="S122" s="14">
        <f t="shared" si="13"/>
        <v>0.56304023845007456</v>
      </c>
      <c r="T122" s="14">
        <f t="shared" si="12"/>
        <v>17.789757412398927</v>
      </c>
      <c r="U122" s="14">
        <v>0</v>
      </c>
      <c r="V122" s="14">
        <v>408.1</v>
      </c>
    </row>
    <row r="123" spans="1:22" x14ac:dyDescent="0.3">
      <c r="A123" s="10">
        <v>121</v>
      </c>
      <c r="B123" s="12">
        <v>114.3</v>
      </c>
      <c r="C123" s="11">
        <v>3.6</v>
      </c>
      <c r="D123" s="11">
        <f t="shared" si="10"/>
        <v>31.75</v>
      </c>
      <c r="E123" s="12">
        <v>12</v>
      </c>
      <c r="F123" s="12">
        <v>358</v>
      </c>
      <c r="G123" s="12">
        <v>138000</v>
      </c>
      <c r="H123" s="12">
        <v>9000</v>
      </c>
      <c r="I123" s="13">
        <v>-7.6000000000000003E-7</v>
      </c>
      <c r="J123" s="13">
        <v>3.6300000000000001E-5</v>
      </c>
      <c r="K123" s="6">
        <v>1.48</v>
      </c>
      <c r="L123" s="6">
        <v>4</v>
      </c>
      <c r="M123" s="6">
        <v>1</v>
      </c>
      <c r="N123" s="25">
        <v>6.98</v>
      </c>
      <c r="O123" s="7">
        <v>60</v>
      </c>
      <c r="P123" s="14">
        <v>315.5</v>
      </c>
      <c r="Q123" s="14">
        <v>198.2</v>
      </c>
      <c r="R123" s="9">
        <f t="shared" si="8"/>
        <v>513.70000000000005</v>
      </c>
      <c r="S123" s="14">
        <f t="shared" si="13"/>
        <v>0.6282091917591125</v>
      </c>
      <c r="T123" s="14">
        <f t="shared" si="12"/>
        <v>22.690517030139677</v>
      </c>
      <c r="U123" s="14">
        <v>0</v>
      </c>
      <c r="V123" s="14">
        <v>408.1</v>
      </c>
    </row>
    <row r="124" spans="1:22" x14ac:dyDescent="0.3">
      <c r="A124" s="10">
        <v>122</v>
      </c>
      <c r="B124" s="12">
        <v>114.3</v>
      </c>
      <c r="C124" s="11">
        <v>3.6</v>
      </c>
      <c r="D124" s="11">
        <f t="shared" si="10"/>
        <v>31.75</v>
      </c>
      <c r="E124" s="12">
        <v>12</v>
      </c>
      <c r="F124" s="12">
        <v>358</v>
      </c>
      <c r="G124" s="12">
        <v>138000</v>
      </c>
      <c r="H124" s="12">
        <v>9000</v>
      </c>
      <c r="I124" s="13">
        <v>-7.6000000000000003E-7</v>
      </c>
      <c r="J124" s="13">
        <v>3.6300000000000001E-5</v>
      </c>
      <c r="K124" s="6">
        <v>1.48</v>
      </c>
      <c r="L124" s="6">
        <v>4</v>
      </c>
      <c r="M124" s="6">
        <v>2</v>
      </c>
      <c r="N124" s="25">
        <v>6.98</v>
      </c>
      <c r="O124" s="7">
        <v>60</v>
      </c>
      <c r="P124" s="14">
        <v>299.39999999999998</v>
      </c>
      <c r="Q124" s="14">
        <v>240.6</v>
      </c>
      <c r="R124" s="9">
        <f t="shared" si="8"/>
        <v>540</v>
      </c>
      <c r="S124" s="14">
        <f t="shared" si="13"/>
        <v>0.80360721442885774</v>
      </c>
      <c r="T124" s="14">
        <f t="shared" si="12"/>
        <v>26.635628522420983</v>
      </c>
      <c r="U124" s="14">
        <v>0</v>
      </c>
      <c r="V124" s="14">
        <v>408.1</v>
      </c>
    </row>
    <row r="125" spans="1:22" x14ac:dyDescent="0.3">
      <c r="A125" s="10">
        <v>123</v>
      </c>
      <c r="B125" s="12">
        <v>114.3</v>
      </c>
      <c r="C125" s="11">
        <v>3.6</v>
      </c>
      <c r="D125" s="11">
        <f t="shared" si="10"/>
        <v>31.75</v>
      </c>
      <c r="E125" s="12">
        <v>12</v>
      </c>
      <c r="F125" s="12">
        <v>358</v>
      </c>
      <c r="G125" s="12">
        <v>138000</v>
      </c>
      <c r="H125" s="12">
        <v>9000</v>
      </c>
      <c r="I125" s="13">
        <v>-7.6000000000000003E-7</v>
      </c>
      <c r="J125" s="13">
        <v>3.6300000000000001E-5</v>
      </c>
      <c r="K125" s="6">
        <v>1.48</v>
      </c>
      <c r="L125" s="6">
        <v>4</v>
      </c>
      <c r="M125" s="6">
        <v>0</v>
      </c>
      <c r="N125" s="25">
        <v>4.657</v>
      </c>
      <c r="O125" s="7">
        <v>60</v>
      </c>
      <c r="P125" s="14">
        <v>331.1</v>
      </c>
      <c r="Q125" s="14">
        <v>169</v>
      </c>
      <c r="R125" s="9">
        <f t="shared" si="8"/>
        <v>500.1</v>
      </c>
      <c r="S125" s="14">
        <f t="shared" si="13"/>
        <v>0.51041981274539405</v>
      </c>
      <c r="T125" s="14">
        <f t="shared" si="12"/>
        <v>16.262013151239241</v>
      </c>
      <c r="U125" s="14">
        <v>0</v>
      </c>
      <c r="V125" s="14">
        <v>395.4</v>
      </c>
    </row>
    <row r="126" spans="1:22" x14ac:dyDescent="0.3">
      <c r="A126" s="10">
        <v>124</v>
      </c>
      <c r="B126" s="12">
        <v>114.3</v>
      </c>
      <c r="C126" s="11">
        <v>3.6</v>
      </c>
      <c r="D126" s="11">
        <f t="shared" si="10"/>
        <v>31.75</v>
      </c>
      <c r="E126" s="12">
        <v>12</v>
      </c>
      <c r="F126" s="12">
        <v>358</v>
      </c>
      <c r="G126" s="12">
        <v>138000</v>
      </c>
      <c r="H126" s="12">
        <v>9000</v>
      </c>
      <c r="I126" s="13">
        <v>-7.6000000000000003E-7</v>
      </c>
      <c r="J126" s="13">
        <v>3.6300000000000001E-5</v>
      </c>
      <c r="K126" s="6">
        <v>1.48</v>
      </c>
      <c r="L126" s="6">
        <v>4</v>
      </c>
      <c r="M126" s="6">
        <v>0</v>
      </c>
      <c r="N126" s="25">
        <v>2.23</v>
      </c>
      <c r="O126" s="7">
        <v>60</v>
      </c>
      <c r="P126" s="14">
        <v>324.5</v>
      </c>
      <c r="Q126" s="14">
        <v>148.19999999999999</v>
      </c>
      <c r="R126" s="9">
        <f t="shared" si="8"/>
        <v>472.7</v>
      </c>
      <c r="S126" s="14">
        <f t="shared" si="13"/>
        <v>0.45670261941448381</v>
      </c>
      <c r="T126" s="14">
        <f t="shared" si="12"/>
        <v>14.896407028586417</v>
      </c>
      <c r="U126" s="14">
        <v>0</v>
      </c>
      <c r="V126" s="14">
        <v>381.3</v>
      </c>
    </row>
    <row r="127" spans="1:22" x14ac:dyDescent="0.3">
      <c r="A127" s="10">
        <v>125</v>
      </c>
      <c r="B127" s="12">
        <v>114.3</v>
      </c>
      <c r="C127" s="11">
        <v>3.6</v>
      </c>
      <c r="D127" s="11">
        <f t="shared" si="10"/>
        <v>31.75</v>
      </c>
      <c r="E127" s="12">
        <v>12</v>
      </c>
      <c r="F127" s="12">
        <v>358</v>
      </c>
      <c r="G127" s="12">
        <v>138000</v>
      </c>
      <c r="H127" s="12">
        <v>9000</v>
      </c>
      <c r="I127" s="13">
        <v>-7.6000000000000003E-7</v>
      </c>
      <c r="J127" s="13">
        <v>3.6300000000000001E-5</v>
      </c>
      <c r="K127" s="6">
        <v>1.48</v>
      </c>
      <c r="L127" s="6">
        <v>3</v>
      </c>
      <c r="M127" s="6">
        <v>0</v>
      </c>
      <c r="N127" s="25">
        <v>6.98</v>
      </c>
      <c r="O127" s="7">
        <v>60</v>
      </c>
      <c r="P127" s="14">
        <v>344.5</v>
      </c>
      <c r="Q127" s="14">
        <v>213.4</v>
      </c>
      <c r="R127" s="9">
        <f t="shared" si="8"/>
        <v>557.9</v>
      </c>
      <c r="S127" s="14">
        <f t="shared" si="13"/>
        <v>0.61944847605224962</v>
      </c>
      <c r="T127" s="14">
        <f t="shared" si="12"/>
        <v>15.58441558441559</v>
      </c>
      <c r="U127" s="14">
        <v>0</v>
      </c>
      <c r="V127" s="14">
        <v>408.1</v>
      </c>
    </row>
    <row r="128" spans="1:22" x14ac:dyDescent="0.3">
      <c r="A128" s="10">
        <v>126</v>
      </c>
      <c r="B128" s="12">
        <v>114.3</v>
      </c>
      <c r="C128" s="11">
        <v>3.6</v>
      </c>
      <c r="D128" s="11">
        <f t="shared" si="10"/>
        <v>31.75</v>
      </c>
      <c r="E128" s="12">
        <v>12</v>
      </c>
      <c r="F128" s="12">
        <v>358</v>
      </c>
      <c r="G128" s="12">
        <v>138000</v>
      </c>
      <c r="H128" s="12">
        <v>9000</v>
      </c>
      <c r="I128" s="13">
        <v>-7.6000000000000003E-7</v>
      </c>
      <c r="J128" s="13">
        <v>3.6300000000000001E-5</v>
      </c>
      <c r="K128" s="6">
        <v>1.48</v>
      </c>
      <c r="L128" s="6">
        <v>2</v>
      </c>
      <c r="M128" s="6">
        <v>0</v>
      </c>
      <c r="N128" s="25">
        <v>6.98</v>
      </c>
      <c r="O128" s="7">
        <v>60</v>
      </c>
      <c r="P128" s="14">
        <v>355.7</v>
      </c>
      <c r="Q128" s="14">
        <v>251.7</v>
      </c>
      <c r="R128" s="9">
        <f t="shared" si="8"/>
        <v>607.4</v>
      </c>
      <c r="S128" s="14">
        <f t="shared" si="13"/>
        <v>0.70761877987067756</v>
      </c>
      <c r="T128" s="14">
        <f t="shared" si="12"/>
        <v>12.839990198480772</v>
      </c>
      <c r="U128" s="14">
        <v>0</v>
      </c>
      <c r="V128" s="14">
        <v>408.1</v>
      </c>
    </row>
    <row r="129" spans="1:22" x14ac:dyDescent="0.3">
      <c r="A129" s="10">
        <v>127</v>
      </c>
      <c r="B129" s="12">
        <v>114.3</v>
      </c>
      <c r="C129" s="11">
        <v>3.6</v>
      </c>
      <c r="D129" s="11">
        <f t="shared" si="10"/>
        <v>31.75</v>
      </c>
      <c r="E129" s="12">
        <v>12</v>
      </c>
      <c r="F129" s="12">
        <v>358</v>
      </c>
      <c r="G129" s="12">
        <v>138000</v>
      </c>
      <c r="H129" s="12">
        <v>9000</v>
      </c>
      <c r="I129" s="13">
        <v>-7.6000000000000003E-7</v>
      </c>
      <c r="J129" s="13">
        <v>3.6300000000000001E-5</v>
      </c>
      <c r="K129" s="6">
        <v>1.48</v>
      </c>
      <c r="L129" s="6">
        <v>3</v>
      </c>
      <c r="M129" s="6">
        <v>1</v>
      </c>
      <c r="N129" s="25">
        <v>6.98</v>
      </c>
      <c r="O129" s="7">
        <v>60</v>
      </c>
      <c r="P129" s="14">
        <v>328.1</v>
      </c>
      <c r="Q129" s="14">
        <v>234</v>
      </c>
      <c r="R129" s="9">
        <f t="shared" si="8"/>
        <v>562.1</v>
      </c>
      <c r="S129" s="14">
        <f t="shared" si="13"/>
        <v>0.71319719597683628</v>
      </c>
      <c r="T129" s="14">
        <f t="shared" si="12"/>
        <v>19.603038470962996</v>
      </c>
      <c r="U129" s="14">
        <v>0</v>
      </c>
      <c r="V129" s="14">
        <v>408.1</v>
      </c>
    </row>
    <row r="130" spans="1:22" x14ac:dyDescent="0.3">
      <c r="A130" s="10">
        <v>128</v>
      </c>
      <c r="B130" s="12">
        <v>114.3</v>
      </c>
      <c r="C130" s="11">
        <v>3.6</v>
      </c>
      <c r="D130" s="11">
        <f t="shared" si="10"/>
        <v>31.75</v>
      </c>
      <c r="E130" s="12">
        <v>12</v>
      </c>
      <c r="F130" s="12">
        <v>358</v>
      </c>
      <c r="G130" s="12">
        <v>138000</v>
      </c>
      <c r="H130" s="12">
        <v>9000</v>
      </c>
      <c r="I130" s="13">
        <v>-7.6000000000000003E-7</v>
      </c>
      <c r="J130" s="13">
        <v>3.6300000000000001E-5</v>
      </c>
      <c r="K130" s="6">
        <v>1.48</v>
      </c>
      <c r="L130" s="6">
        <v>2</v>
      </c>
      <c r="M130" s="6">
        <v>1</v>
      </c>
      <c r="N130" s="25">
        <v>6.98</v>
      </c>
      <c r="O130" s="7">
        <v>60</v>
      </c>
      <c r="P130" s="14">
        <v>343.3</v>
      </c>
      <c r="Q130" s="14">
        <v>287.89999999999998</v>
      </c>
      <c r="R130" s="9">
        <f t="shared" si="8"/>
        <v>631.20000000000005</v>
      </c>
      <c r="S130" s="14">
        <f t="shared" si="13"/>
        <v>0.8386251092339061</v>
      </c>
      <c r="T130" s="14">
        <f t="shared" si="12"/>
        <v>15.878461161480031</v>
      </c>
      <c r="U130" s="14">
        <v>0</v>
      </c>
      <c r="V130" s="14">
        <v>408.1</v>
      </c>
    </row>
    <row r="131" spans="1:22" x14ac:dyDescent="0.3">
      <c r="A131" s="10">
        <v>129</v>
      </c>
      <c r="B131" s="12">
        <v>114.3</v>
      </c>
      <c r="C131" s="11">
        <v>3.6</v>
      </c>
      <c r="D131" s="11">
        <f t="shared" si="10"/>
        <v>31.75</v>
      </c>
      <c r="E131" s="12">
        <v>12</v>
      </c>
      <c r="F131" s="12">
        <v>358</v>
      </c>
      <c r="G131" s="12">
        <v>138000</v>
      </c>
      <c r="H131" s="12">
        <v>9000</v>
      </c>
      <c r="I131" s="13">
        <v>-7.6000000000000003E-7</v>
      </c>
      <c r="J131" s="13">
        <v>3.6300000000000001E-5</v>
      </c>
      <c r="K131" s="6">
        <v>1.48</v>
      </c>
      <c r="L131" s="6">
        <v>3</v>
      </c>
      <c r="M131" s="6">
        <v>2</v>
      </c>
      <c r="N131" s="25">
        <v>6.98</v>
      </c>
      <c r="O131" s="7">
        <v>60</v>
      </c>
      <c r="P131" s="14">
        <v>315.89999999999998</v>
      </c>
      <c r="Q131" s="14">
        <v>262.5</v>
      </c>
      <c r="R131" s="9">
        <f t="shared" si="8"/>
        <v>578.4</v>
      </c>
      <c r="S131" s="14">
        <f t="shared" si="13"/>
        <v>0.83095916429249772</v>
      </c>
      <c r="T131" s="14">
        <f t="shared" si="12"/>
        <v>22.592501837784866</v>
      </c>
      <c r="U131" s="14">
        <v>0</v>
      </c>
      <c r="V131" s="14">
        <v>408.1</v>
      </c>
    </row>
    <row r="132" spans="1:22" x14ac:dyDescent="0.3">
      <c r="A132" s="10">
        <v>130</v>
      </c>
      <c r="B132" s="12">
        <v>114.3</v>
      </c>
      <c r="C132" s="11">
        <v>3.6</v>
      </c>
      <c r="D132" s="11">
        <f t="shared" si="10"/>
        <v>31.75</v>
      </c>
      <c r="E132" s="12">
        <v>12</v>
      </c>
      <c r="F132" s="12">
        <v>358</v>
      </c>
      <c r="G132" s="12">
        <v>138000</v>
      </c>
      <c r="H132" s="12">
        <v>9000</v>
      </c>
      <c r="I132" s="13">
        <v>-7.6000000000000003E-7</v>
      </c>
      <c r="J132" s="13">
        <v>3.6300000000000001E-5</v>
      </c>
      <c r="K132" s="6">
        <v>1.48</v>
      </c>
      <c r="L132" s="6">
        <v>2</v>
      </c>
      <c r="M132" s="6">
        <v>2</v>
      </c>
      <c r="N132" s="25">
        <v>6.98</v>
      </c>
      <c r="O132" s="7">
        <v>60</v>
      </c>
      <c r="P132" s="14">
        <v>336.1</v>
      </c>
      <c r="Q132" s="14">
        <v>319.10000000000002</v>
      </c>
      <c r="R132" s="9">
        <f t="shared" si="8"/>
        <v>655.20000000000005</v>
      </c>
      <c r="S132" s="14">
        <f t="shared" si="13"/>
        <v>0.94941981553109189</v>
      </c>
      <c r="T132" s="14">
        <f t="shared" si="12"/>
        <v>17.642734623866698</v>
      </c>
      <c r="U132" s="14">
        <v>0</v>
      </c>
      <c r="V132" s="14">
        <v>408.1</v>
      </c>
    </row>
    <row r="133" spans="1:22" x14ac:dyDescent="0.3">
      <c r="A133" s="10">
        <v>131</v>
      </c>
      <c r="B133" s="12">
        <v>114.3</v>
      </c>
      <c r="C133" s="11">
        <v>3.6</v>
      </c>
      <c r="D133" s="11">
        <f t="shared" si="10"/>
        <v>31.75</v>
      </c>
      <c r="E133" s="12">
        <v>12</v>
      </c>
      <c r="F133" s="12">
        <v>358</v>
      </c>
      <c r="G133" s="12">
        <v>138000</v>
      </c>
      <c r="H133" s="12">
        <v>9000</v>
      </c>
      <c r="I133" s="13">
        <v>-7.6000000000000003E-7</v>
      </c>
      <c r="J133" s="13">
        <v>3.6300000000000001E-5</v>
      </c>
      <c r="K133" s="6">
        <v>1.48</v>
      </c>
      <c r="L133" s="6">
        <v>3</v>
      </c>
      <c r="M133" s="6">
        <v>0</v>
      </c>
      <c r="N133" s="25">
        <v>4.657</v>
      </c>
      <c r="O133" s="7">
        <v>60</v>
      </c>
      <c r="P133" s="14">
        <v>339.5</v>
      </c>
      <c r="Q133" s="14">
        <v>189.5</v>
      </c>
      <c r="R133" s="9">
        <f t="shared" si="8"/>
        <v>529</v>
      </c>
      <c r="S133" s="14">
        <f t="shared" si="13"/>
        <v>0.5581737849779087</v>
      </c>
      <c r="T133" s="14">
        <f t="shared" si="12"/>
        <v>14.137582195245315</v>
      </c>
      <c r="U133" s="14">
        <v>0</v>
      </c>
      <c r="V133" s="14">
        <v>395.4</v>
      </c>
    </row>
    <row r="134" spans="1:22" x14ac:dyDescent="0.3">
      <c r="A134" s="10">
        <v>132</v>
      </c>
      <c r="B134" s="12">
        <v>114.3</v>
      </c>
      <c r="C134" s="11">
        <v>3.6</v>
      </c>
      <c r="D134" s="11">
        <f t="shared" si="10"/>
        <v>31.75</v>
      </c>
      <c r="E134" s="12">
        <v>12</v>
      </c>
      <c r="F134" s="12">
        <v>358</v>
      </c>
      <c r="G134" s="12">
        <v>138000</v>
      </c>
      <c r="H134" s="12">
        <v>9000</v>
      </c>
      <c r="I134" s="13">
        <v>-7.6000000000000003E-7</v>
      </c>
      <c r="J134" s="13">
        <v>3.6300000000000001E-5</v>
      </c>
      <c r="K134" s="6">
        <v>1.48</v>
      </c>
      <c r="L134" s="6">
        <v>2</v>
      </c>
      <c r="M134" s="6">
        <v>0</v>
      </c>
      <c r="N134" s="25">
        <v>4.657</v>
      </c>
      <c r="O134" s="7">
        <v>60</v>
      </c>
      <c r="P134" s="14">
        <v>350</v>
      </c>
      <c r="Q134" s="14">
        <v>230</v>
      </c>
      <c r="R134" s="9">
        <f t="shared" ref="R134:R163" si="14">P134+Q134</f>
        <v>580</v>
      </c>
      <c r="S134" s="14">
        <f t="shared" si="13"/>
        <v>0.65714285714285714</v>
      </c>
      <c r="T134" s="14">
        <f t="shared" si="12"/>
        <v>11.482043500252903</v>
      </c>
      <c r="U134" s="14">
        <v>0</v>
      </c>
      <c r="V134" s="14">
        <v>395.4</v>
      </c>
    </row>
    <row r="135" spans="1:22" x14ac:dyDescent="0.3">
      <c r="A135" s="10">
        <v>133</v>
      </c>
      <c r="B135" s="12">
        <v>114.3</v>
      </c>
      <c r="C135" s="11">
        <v>3.6</v>
      </c>
      <c r="D135" s="11">
        <f t="shared" si="10"/>
        <v>31.75</v>
      </c>
      <c r="E135" s="12">
        <v>12</v>
      </c>
      <c r="F135" s="12">
        <v>358</v>
      </c>
      <c r="G135" s="12">
        <v>138000</v>
      </c>
      <c r="H135" s="12">
        <v>9000</v>
      </c>
      <c r="I135" s="13">
        <v>-7.6000000000000003E-7</v>
      </c>
      <c r="J135" s="13">
        <v>3.6300000000000001E-5</v>
      </c>
      <c r="K135" s="6">
        <v>1.48</v>
      </c>
      <c r="L135" s="6">
        <v>3</v>
      </c>
      <c r="M135" s="6">
        <v>0</v>
      </c>
      <c r="N135" s="25">
        <v>2.23</v>
      </c>
      <c r="O135" s="7">
        <v>60</v>
      </c>
      <c r="P135" s="14">
        <v>332.4</v>
      </c>
      <c r="Q135" s="14">
        <v>169.9</v>
      </c>
      <c r="R135" s="9">
        <f t="shared" si="14"/>
        <v>502.29999999999995</v>
      </c>
      <c r="S135" s="14">
        <f t="shared" si="13"/>
        <v>0.51113116726835139</v>
      </c>
      <c r="T135" s="14">
        <f t="shared" si="12"/>
        <v>12.82454760031472</v>
      </c>
      <c r="U135" s="14">
        <v>0</v>
      </c>
      <c r="V135" s="14">
        <v>381.3</v>
      </c>
    </row>
    <row r="136" spans="1:22" x14ac:dyDescent="0.3">
      <c r="A136" s="10">
        <v>134</v>
      </c>
      <c r="B136" s="12">
        <v>114.3</v>
      </c>
      <c r="C136" s="11">
        <v>3.6</v>
      </c>
      <c r="D136" s="11">
        <f t="shared" si="10"/>
        <v>31.75</v>
      </c>
      <c r="E136" s="12">
        <v>12</v>
      </c>
      <c r="F136" s="12">
        <v>358</v>
      </c>
      <c r="G136" s="12">
        <v>138000</v>
      </c>
      <c r="H136" s="12">
        <v>9000</v>
      </c>
      <c r="I136" s="13">
        <v>-7.6000000000000003E-7</v>
      </c>
      <c r="J136" s="13">
        <v>3.6300000000000001E-5</v>
      </c>
      <c r="K136" s="6">
        <v>1.48</v>
      </c>
      <c r="L136" s="6">
        <v>2</v>
      </c>
      <c r="M136" s="6">
        <v>0</v>
      </c>
      <c r="N136" s="25">
        <v>2.23</v>
      </c>
      <c r="O136" s="7">
        <v>60</v>
      </c>
      <c r="P136" s="14">
        <v>342.4</v>
      </c>
      <c r="Q136" s="14">
        <v>206.6</v>
      </c>
      <c r="R136" s="9">
        <f t="shared" si="14"/>
        <v>549</v>
      </c>
      <c r="S136" s="14">
        <f t="shared" si="13"/>
        <v>0.60338785046728971</v>
      </c>
      <c r="T136" s="14">
        <f t="shared" si="12"/>
        <v>10.201940729084718</v>
      </c>
      <c r="U136" s="14">
        <v>0</v>
      </c>
      <c r="V136" s="14">
        <v>381.3</v>
      </c>
    </row>
    <row r="137" spans="1:22" x14ac:dyDescent="0.3">
      <c r="A137" s="10">
        <v>135</v>
      </c>
      <c r="B137" s="12">
        <v>114.3</v>
      </c>
      <c r="C137" s="11">
        <v>3.6</v>
      </c>
      <c r="D137" s="11">
        <f t="shared" si="10"/>
        <v>31.75</v>
      </c>
      <c r="E137" s="12">
        <v>12</v>
      </c>
      <c r="F137" s="12">
        <v>358</v>
      </c>
      <c r="G137" s="12">
        <v>138000</v>
      </c>
      <c r="H137" s="12">
        <v>9000</v>
      </c>
      <c r="I137" s="13">
        <v>-7.6000000000000003E-7</v>
      </c>
      <c r="J137" s="13">
        <v>3.6300000000000001E-5</v>
      </c>
      <c r="K137" s="6">
        <v>1.73</v>
      </c>
      <c r="L137" s="6">
        <v>1</v>
      </c>
      <c r="M137" s="6">
        <v>1</v>
      </c>
      <c r="N137" s="25">
        <v>6.98</v>
      </c>
      <c r="O137" s="7">
        <v>60</v>
      </c>
      <c r="P137" s="14">
        <v>364.8</v>
      </c>
      <c r="Q137" s="14">
        <v>382.1</v>
      </c>
      <c r="R137" s="9">
        <f t="shared" si="14"/>
        <v>746.90000000000009</v>
      </c>
      <c r="S137" s="14">
        <f t="shared" si="13"/>
        <v>1.0474232456140351</v>
      </c>
      <c r="T137" s="14">
        <f t="shared" si="12"/>
        <v>10.610144572408725</v>
      </c>
      <c r="U137" s="14">
        <v>0</v>
      </c>
      <c r="V137" s="14">
        <v>408.1</v>
      </c>
    </row>
    <row r="138" spans="1:22" x14ac:dyDescent="0.3">
      <c r="A138" s="10">
        <v>136</v>
      </c>
      <c r="B138" s="12">
        <v>114.3</v>
      </c>
      <c r="C138" s="11">
        <v>3.6</v>
      </c>
      <c r="D138" s="11">
        <f t="shared" ref="D138:D145" si="15">B138/C138</f>
        <v>31.75</v>
      </c>
      <c r="E138" s="12">
        <v>12</v>
      </c>
      <c r="F138" s="12">
        <v>358</v>
      </c>
      <c r="G138" s="12">
        <v>138000</v>
      </c>
      <c r="H138" s="12">
        <v>9000</v>
      </c>
      <c r="I138" s="13">
        <v>-7.6000000000000003E-7</v>
      </c>
      <c r="J138" s="13">
        <v>3.6300000000000001E-5</v>
      </c>
      <c r="K138" s="6">
        <v>1.73</v>
      </c>
      <c r="L138" s="6">
        <v>1</v>
      </c>
      <c r="M138" s="6">
        <v>0</v>
      </c>
      <c r="N138" s="25">
        <v>4.657</v>
      </c>
      <c r="O138" s="7">
        <v>60</v>
      </c>
      <c r="P138" s="14">
        <v>364.7</v>
      </c>
      <c r="Q138" s="14">
        <v>290.39999999999998</v>
      </c>
      <c r="R138" s="9">
        <f t="shared" si="14"/>
        <v>655.09999999999991</v>
      </c>
      <c r="S138" s="14">
        <f t="shared" si="13"/>
        <v>0.79627090759528374</v>
      </c>
      <c r="T138" s="14">
        <f t="shared" ref="T138:T145" si="16">ABS((V138-P138)/V138*100)</f>
        <v>7.7642893272635281</v>
      </c>
      <c r="U138" s="14">
        <v>0</v>
      </c>
      <c r="V138" s="14">
        <v>395.4</v>
      </c>
    </row>
    <row r="139" spans="1:22" x14ac:dyDescent="0.3">
      <c r="A139" s="10">
        <v>137</v>
      </c>
      <c r="B139" s="12">
        <v>114.3</v>
      </c>
      <c r="C139" s="11">
        <v>3.6</v>
      </c>
      <c r="D139" s="11">
        <f t="shared" si="15"/>
        <v>31.75</v>
      </c>
      <c r="E139" s="12">
        <v>12</v>
      </c>
      <c r="F139" s="12">
        <v>358</v>
      </c>
      <c r="G139" s="12">
        <v>138000</v>
      </c>
      <c r="H139" s="12">
        <v>9000</v>
      </c>
      <c r="I139" s="13">
        <v>-7.6000000000000003E-7</v>
      </c>
      <c r="J139" s="13">
        <v>3.6300000000000001E-5</v>
      </c>
      <c r="K139" s="6">
        <v>1.73</v>
      </c>
      <c r="L139" s="6">
        <v>1</v>
      </c>
      <c r="M139" s="6">
        <v>0</v>
      </c>
      <c r="N139" s="25">
        <v>2.23</v>
      </c>
      <c r="O139" s="7">
        <v>60</v>
      </c>
      <c r="P139" s="14">
        <v>356</v>
      </c>
      <c r="Q139" s="14">
        <v>261</v>
      </c>
      <c r="R139" s="9">
        <f t="shared" si="14"/>
        <v>617</v>
      </c>
      <c r="S139" s="14">
        <f t="shared" si="13"/>
        <v>0.7331460674157303</v>
      </c>
      <c r="T139" s="14">
        <f t="shared" si="16"/>
        <v>6.6351953842119089</v>
      </c>
      <c r="U139" s="14">
        <v>0</v>
      </c>
      <c r="V139" s="14">
        <v>381.3</v>
      </c>
    </row>
    <row r="140" spans="1:22" x14ac:dyDescent="0.3">
      <c r="A140" s="10">
        <v>138</v>
      </c>
      <c r="B140" s="12">
        <v>114.3</v>
      </c>
      <c r="C140" s="11">
        <v>3.6</v>
      </c>
      <c r="D140" s="11">
        <f t="shared" si="15"/>
        <v>31.75</v>
      </c>
      <c r="E140" s="12">
        <v>12</v>
      </c>
      <c r="F140" s="12">
        <v>358</v>
      </c>
      <c r="G140" s="12">
        <v>138000</v>
      </c>
      <c r="H140" s="12">
        <v>9000</v>
      </c>
      <c r="I140" s="13">
        <v>-7.6000000000000003E-7</v>
      </c>
      <c r="J140" s="13">
        <v>3.6300000000000001E-5</v>
      </c>
      <c r="K140" s="6">
        <v>1.48</v>
      </c>
      <c r="L140" s="6">
        <v>1</v>
      </c>
      <c r="M140" s="6">
        <v>0</v>
      </c>
      <c r="N140" s="25">
        <v>6.98</v>
      </c>
      <c r="O140" s="7">
        <v>60</v>
      </c>
      <c r="P140" s="14">
        <v>371.4</v>
      </c>
      <c r="Q140" s="14">
        <v>319.89999999999998</v>
      </c>
      <c r="R140" s="9">
        <f t="shared" si="14"/>
        <v>691.3</v>
      </c>
      <c r="S140" s="14">
        <f t="shared" si="13"/>
        <v>0.8613354873451804</v>
      </c>
      <c r="T140" s="14">
        <f t="shared" si="16"/>
        <v>8.9928938985542874</v>
      </c>
      <c r="U140" s="14">
        <v>0</v>
      </c>
      <c r="V140" s="14">
        <v>408.1</v>
      </c>
    </row>
    <row r="141" spans="1:22" x14ac:dyDescent="0.3">
      <c r="A141" s="10">
        <v>139</v>
      </c>
      <c r="B141" s="12">
        <v>114.3</v>
      </c>
      <c r="C141" s="11">
        <v>3.6</v>
      </c>
      <c r="D141" s="11">
        <f t="shared" si="15"/>
        <v>31.75</v>
      </c>
      <c r="E141" s="12">
        <v>12</v>
      </c>
      <c r="F141" s="12">
        <v>358</v>
      </c>
      <c r="G141" s="12">
        <v>138000</v>
      </c>
      <c r="H141" s="12">
        <v>9000</v>
      </c>
      <c r="I141" s="13">
        <v>-7.6000000000000003E-7</v>
      </c>
      <c r="J141" s="13">
        <v>3.6300000000000001E-5</v>
      </c>
      <c r="K141" s="6">
        <v>1.48</v>
      </c>
      <c r="L141" s="6">
        <v>1</v>
      </c>
      <c r="M141" s="6">
        <v>1</v>
      </c>
      <c r="N141" s="25">
        <v>6.98</v>
      </c>
      <c r="O141" s="7">
        <v>60</v>
      </c>
      <c r="P141" s="14">
        <v>364.7</v>
      </c>
      <c r="Q141" s="14">
        <v>381.3</v>
      </c>
      <c r="R141" s="9">
        <f t="shared" si="14"/>
        <v>746</v>
      </c>
      <c r="S141" s="14">
        <f t="shared" si="13"/>
        <v>1.0455168631752125</v>
      </c>
      <c r="T141" s="14">
        <f t="shared" si="16"/>
        <v>10.634648370497434</v>
      </c>
      <c r="U141" s="14">
        <v>0</v>
      </c>
      <c r="V141" s="14">
        <v>408.1</v>
      </c>
    </row>
    <row r="142" spans="1:22" x14ac:dyDescent="0.3">
      <c r="A142" s="10">
        <v>140</v>
      </c>
      <c r="B142" s="12">
        <v>114.3</v>
      </c>
      <c r="C142" s="11">
        <v>3.6</v>
      </c>
      <c r="D142" s="11">
        <f t="shared" si="15"/>
        <v>31.75</v>
      </c>
      <c r="E142" s="12">
        <v>12</v>
      </c>
      <c r="F142" s="12">
        <v>358</v>
      </c>
      <c r="G142" s="12">
        <v>138000</v>
      </c>
      <c r="H142" s="12">
        <v>9000</v>
      </c>
      <c r="I142" s="13">
        <v>-7.6000000000000003E-7</v>
      </c>
      <c r="J142" s="13">
        <v>3.6300000000000001E-5</v>
      </c>
      <c r="K142" s="6">
        <v>1.48</v>
      </c>
      <c r="L142" s="6">
        <v>1</v>
      </c>
      <c r="M142" s="6">
        <v>0</v>
      </c>
      <c r="N142" s="25">
        <v>4.657</v>
      </c>
      <c r="O142" s="7">
        <v>60</v>
      </c>
      <c r="P142" s="14">
        <v>364.4</v>
      </c>
      <c r="Q142" s="14">
        <v>290</v>
      </c>
      <c r="R142" s="9">
        <f t="shared" si="14"/>
        <v>654.4</v>
      </c>
      <c r="S142" s="14">
        <f t="shared" si="13"/>
        <v>0.79582875960482991</v>
      </c>
      <c r="T142" s="14">
        <f t="shared" si="16"/>
        <v>7.8401618614061714</v>
      </c>
      <c r="U142" s="14">
        <v>0</v>
      </c>
      <c r="V142" s="14">
        <v>395.4</v>
      </c>
    </row>
    <row r="143" spans="1:22" x14ac:dyDescent="0.3">
      <c r="A143" s="10">
        <v>141</v>
      </c>
      <c r="B143" s="12">
        <v>114.3</v>
      </c>
      <c r="C143" s="11">
        <v>3.6</v>
      </c>
      <c r="D143" s="11">
        <f t="shared" si="15"/>
        <v>31.75</v>
      </c>
      <c r="E143" s="12">
        <v>12</v>
      </c>
      <c r="F143" s="12">
        <v>358</v>
      </c>
      <c r="G143" s="12">
        <v>138000</v>
      </c>
      <c r="H143" s="12">
        <v>9000</v>
      </c>
      <c r="I143" s="13">
        <v>-7.6000000000000003E-7</v>
      </c>
      <c r="J143" s="13">
        <v>3.6300000000000001E-5</v>
      </c>
      <c r="K143" s="6">
        <v>1.48</v>
      </c>
      <c r="L143" s="6">
        <v>1</v>
      </c>
      <c r="M143" s="6">
        <v>0</v>
      </c>
      <c r="N143" s="25">
        <v>2.23</v>
      </c>
      <c r="O143" s="7">
        <v>60</v>
      </c>
      <c r="P143" s="14">
        <v>355.8</v>
      </c>
      <c r="Q143" s="14">
        <v>260.7</v>
      </c>
      <c r="R143" s="9">
        <f t="shared" si="14"/>
        <v>616.5</v>
      </c>
      <c r="S143" s="14">
        <f t="shared" si="13"/>
        <v>0.73271500843170312</v>
      </c>
      <c r="T143" s="14">
        <f t="shared" si="16"/>
        <v>6.6876475216365066</v>
      </c>
      <c r="U143" s="14">
        <v>0</v>
      </c>
      <c r="V143" s="14">
        <v>381.3</v>
      </c>
    </row>
    <row r="144" spans="1:22" x14ac:dyDescent="0.3">
      <c r="A144" s="10">
        <v>142</v>
      </c>
      <c r="B144" s="12">
        <v>114.3</v>
      </c>
      <c r="C144" s="11">
        <v>3.6</v>
      </c>
      <c r="D144" s="11">
        <f t="shared" si="15"/>
        <v>31.75</v>
      </c>
      <c r="E144" s="12">
        <v>12</v>
      </c>
      <c r="F144" s="12">
        <v>358</v>
      </c>
      <c r="G144" s="12">
        <v>138000</v>
      </c>
      <c r="H144" s="12">
        <v>9000</v>
      </c>
      <c r="I144" s="13">
        <v>-7.6000000000000003E-7</v>
      </c>
      <c r="J144" s="13">
        <v>3.6300000000000001E-5</v>
      </c>
      <c r="K144" s="6">
        <v>1.23</v>
      </c>
      <c r="L144" s="6">
        <v>2</v>
      </c>
      <c r="M144" s="6">
        <v>2</v>
      </c>
      <c r="N144" s="25">
        <v>6.98</v>
      </c>
      <c r="O144" s="7">
        <v>60</v>
      </c>
      <c r="P144" s="14">
        <v>334.8</v>
      </c>
      <c r="Q144" s="14">
        <v>314.2</v>
      </c>
      <c r="R144" s="9">
        <f t="shared" si="14"/>
        <v>649</v>
      </c>
      <c r="S144" s="14">
        <f t="shared" si="13"/>
        <v>0.93847072879330939</v>
      </c>
      <c r="T144" s="14">
        <f t="shared" si="16"/>
        <v>17.961283999019852</v>
      </c>
      <c r="U144" s="14">
        <v>0</v>
      </c>
      <c r="V144" s="14">
        <v>408.1</v>
      </c>
    </row>
    <row r="145" spans="1:22" x14ac:dyDescent="0.3">
      <c r="A145" s="10">
        <v>143</v>
      </c>
      <c r="B145" s="12">
        <v>114.3</v>
      </c>
      <c r="C145" s="11">
        <v>3.6</v>
      </c>
      <c r="D145" s="11">
        <f t="shared" si="15"/>
        <v>31.75</v>
      </c>
      <c r="E145" s="12">
        <v>12</v>
      </c>
      <c r="F145" s="12">
        <v>358</v>
      </c>
      <c r="G145" s="12">
        <v>138000</v>
      </c>
      <c r="H145" s="12">
        <v>9000</v>
      </c>
      <c r="I145" s="13">
        <v>-7.6000000000000003E-7</v>
      </c>
      <c r="J145" s="13">
        <v>3.6300000000000001E-5</v>
      </c>
      <c r="K145" s="6">
        <v>1.73</v>
      </c>
      <c r="L145" s="6">
        <v>5.4</v>
      </c>
      <c r="M145" s="6">
        <v>2</v>
      </c>
      <c r="N145" s="25">
        <v>6.98</v>
      </c>
      <c r="O145" s="7">
        <v>60</v>
      </c>
      <c r="P145" s="14">
        <v>283.10000000000002</v>
      </c>
      <c r="Q145" s="14">
        <v>225.4</v>
      </c>
      <c r="R145" s="9">
        <f t="shared" si="14"/>
        <v>508.5</v>
      </c>
      <c r="S145" s="14">
        <f t="shared" si="13"/>
        <v>0.79618509360649947</v>
      </c>
      <c r="T145" s="14">
        <f t="shared" si="16"/>
        <v>30.629747610879686</v>
      </c>
      <c r="U145" s="14">
        <v>1</v>
      </c>
      <c r="V145" s="14">
        <v>408.1</v>
      </c>
    </row>
    <row r="146" spans="1:22" s="10" customFormat="1" ht="16.8" customHeight="1" x14ac:dyDescent="0.3">
      <c r="A146" s="10">
        <v>144</v>
      </c>
      <c r="B146" s="12">
        <v>114.3</v>
      </c>
      <c r="C146" s="11">
        <f t="shared" ref="C146:C177" si="17">B146/40</f>
        <v>2.8574999999999999</v>
      </c>
      <c r="D146" s="11">
        <f t="shared" ref="D146:D177" si="18">B146/C146</f>
        <v>40</v>
      </c>
      <c r="E146" s="12">
        <v>12</v>
      </c>
      <c r="F146" s="12">
        <v>358</v>
      </c>
      <c r="G146" s="12">
        <v>138000</v>
      </c>
      <c r="H146" s="12">
        <v>9000</v>
      </c>
      <c r="I146" s="13">
        <v>-7.6000000000000003E-7</v>
      </c>
      <c r="J146" s="13">
        <v>3.6300000000000001E-5</v>
      </c>
      <c r="K146" s="6">
        <v>1.73</v>
      </c>
      <c r="L146" s="6">
        <v>4.2</v>
      </c>
      <c r="M146" s="6">
        <v>0</v>
      </c>
      <c r="N146" s="25">
        <v>6.98</v>
      </c>
      <c r="O146" s="7">
        <v>60</v>
      </c>
      <c r="P146" s="14">
        <v>305.3</v>
      </c>
      <c r="Q146" s="14">
        <v>164.3</v>
      </c>
      <c r="R146" s="9">
        <f t="shared" si="14"/>
        <v>469.6</v>
      </c>
      <c r="S146" s="14">
        <f t="shared" ref="S146:S163" si="19">Q146/P146</f>
        <v>0.53815918768424498</v>
      </c>
      <c r="T146" s="14">
        <f t="shared" ref="T146:T174" si="20">ABS((V146-P146)/V146*100)</f>
        <v>22.767518340500885</v>
      </c>
      <c r="U146" s="14">
        <v>0</v>
      </c>
      <c r="V146" s="14">
        <v>395.3</v>
      </c>
    </row>
    <row r="147" spans="1:22" s="10" customFormat="1" ht="16.8" customHeight="1" x14ac:dyDescent="0.3">
      <c r="A147" s="10">
        <v>145</v>
      </c>
      <c r="B147" s="12">
        <v>114.3</v>
      </c>
      <c r="C147" s="11">
        <f t="shared" si="17"/>
        <v>2.8574999999999999</v>
      </c>
      <c r="D147" s="11">
        <f t="shared" si="18"/>
        <v>40</v>
      </c>
      <c r="E147" s="12">
        <v>12</v>
      </c>
      <c r="F147" s="12">
        <v>358</v>
      </c>
      <c r="G147" s="12">
        <v>138000</v>
      </c>
      <c r="H147" s="12">
        <v>9000</v>
      </c>
      <c r="I147" s="13">
        <v>-7.6000000000000003E-7</v>
      </c>
      <c r="J147" s="13">
        <v>3.6300000000000001E-5</v>
      </c>
      <c r="K147" s="6">
        <v>1.73</v>
      </c>
      <c r="L147" s="6">
        <v>4.2</v>
      </c>
      <c r="M147" s="6">
        <v>1</v>
      </c>
      <c r="N147" s="25">
        <v>6.98</v>
      </c>
      <c r="O147" s="7">
        <v>60</v>
      </c>
      <c r="P147" s="14">
        <v>305.10000000000002</v>
      </c>
      <c r="Q147" s="14">
        <v>159.6</v>
      </c>
      <c r="R147" s="9">
        <f t="shared" si="14"/>
        <v>464.70000000000005</v>
      </c>
      <c r="S147" s="14">
        <f t="shared" si="19"/>
        <v>0.52310717797443451</v>
      </c>
      <c r="T147" s="14">
        <f t="shared" si="20"/>
        <v>22.818112825701995</v>
      </c>
      <c r="U147" s="14">
        <v>0</v>
      </c>
      <c r="V147" s="14">
        <v>395.3</v>
      </c>
    </row>
    <row r="148" spans="1:22" s="10" customFormat="1" ht="16.8" customHeight="1" x14ac:dyDescent="0.3">
      <c r="A148" s="10">
        <v>146</v>
      </c>
      <c r="B148" s="12">
        <v>114.3</v>
      </c>
      <c r="C148" s="11">
        <f t="shared" si="17"/>
        <v>2.8574999999999999</v>
      </c>
      <c r="D148" s="11">
        <f t="shared" si="18"/>
        <v>40</v>
      </c>
      <c r="E148" s="12">
        <v>12</v>
      </c>
      <c r="F148" s="12">
        <v>358</v>
      </c>
      <c r="G148" s="12">
        <v>138000</v>
      </c>
      <c r="H148" s="12">
        <v>9000</v>
      </c>
      <c r="I148" s="13">
        <v>-7.6000000000000003E-7</v>
      </c>
      <c r="J148" s="13">
        <v>3.6300000000000001E-5</v>
      </c>
      <c r="K148" s="6">
        <v>1.73</v>
      </c>
      <c r="L148" s="6">
        <v>4.2</v>
      </c>
      <c r="M148" s="6">
        <v>2</v>
      </c>
      <c r="N148" s="25">
        <v>6.98</v>
      </c>
      <c r="O148" s="7">
        <v>60</v>
      </c>
      <c r="P148" s="14">
        <v>276.2</v>
      </c>
      <c r="Q148" s="14">
        <v>204.1</v>
      </c>
      <c r="R148" s="9">
        <f t="shared" si="14"/>
        <v>480.29999999999995</v>
      </c>
      <c r="S148" s="14">
        <f t="shared" si="19"/>
        <v>0.73895727733526428</v>
      </c>
      <c r="T148" s="14">
        <f t="shared" si="20"/>
        <v>30.129015937262842</v>
      </c>
      <c r="U148" s="14">
        <v>0</v>
      </c>
      <c r="V148" s="14">
        <v>395.3</v>
      </c>
    </row>
    <row r="149" spans="1:22" s="10" customFormat="1" ht="16.8" customHeight="1" x14ac:dyDescent="0.3">
      <c r="A149" s="10">
        <v>147</v>
      </c>
      <c r="B149" s="12">
        <v>114.3</v>
      </c>
      <c r="C149" s="11">
        <f t="shared" si="17"/>
        <v>2.8574999999999999</v>
      </c>
      <c r="D149" s="11">
        <f t="shared" si="18"/>
        <v>40</v>
      </c>
      <c r="E149" s="12">
        <v>12</v>
      </c>
      <c r="F149" s="12">
        <v>358</v>
      </c>
      <c r="G149" s="12">
        <v>138000</v>
      </c>
      <c r="H149" s="12">
        <v>9000</v>
      </c>
      <c r="I149" s="13">
        <v>-7.6000000000000003E-7</v>
      </c>
      <c r="J149" s="13">
        <v>3.6300000000000001E-5</v>
      </c>
      <c r="K149" s="6">
        <v>1.73</v>
      </c>
      <c r="L149" s="6">
        <v>4.2</v>
      </c>
      <c r="M149" s="6">
        <v>0</v>
      </c>
      <c r="N149" s="25">
        <v>4.657</v>
      </c>
      <c r="O149" s="7">
        <v>60</v>
      </c>
      <c r="P149" s="14">
        <v>303.8</v>
      </c>
      <c r="Q149" s="14">
        <v>146.1</v>
      </c>
      <c r="R149" s="9">
        <f t="shared" si="14"/>
        <v>449.9</v>
      </c>
      <c r="S149" s="14">
        <f t="shared" si="19"/>
        <v>0.48090849242922973</v>
      </c>
      <c r="T149" s="14">
        <f t="shared" si="20"/>
        <v>20.429544264012574</v>
      </c>
      <c r="U149" s="14">
        <v>0</v>
      </c>
      <c r="V149" s="14">
        <v>381.8</v>
      </c>
    </row>
    <row r="150" spans="1:22" s="10" customFormat="1" ht="16.8" customHeight="1" x14ac:dyDescent="0.3">
      <c r="A150" s="10">
        <v>148</v>
      </c>
      <c r="B150" s="12">
        <v>114.3</v>
      </c>
      <c r="C150" s="11">
        <f t="shared" si="17"/>
        <v>2.8574999999999999</v>
      </c>
      <c r="D150" s="11">
        <f t="shared" si="18"/>
        <v>40</v>
      </c>
      <c r="E150" s="12">
        <v>12</v>
      </c>
      <c r="F150" s="12">
        <v>358</v>
      </c>
      <c r="G150" s="12">
        <v>138000</v>
      </c>
      <c r="H150" s="12">
        <v>9000</v>
      </c>
      <c r="I150" s="13">
        <v>-7.6000000000000003E-7</v>
      </c>
      <c r="J150" s="13">
        <v>3.6300000000000001E-5</v>
      </c>
      <c r="K150" s="6">
        <v>1.73</v>
      </c>
      <c r="L150" s="6">
        <v>4.2</v>
      </c>
      <c r="M150" s="6">
        <v>0</v>
      </c>
      <c r="N150" s="25">
        <v>2.23</v>
      </c>
      <c r="O150" s="7">
        <v>60</v>
      </c>
      <c r="P150" s="14">
        <v>298.89999999999998</v>
      </c>
      <c r="Q150" s="14">
        <v>126.4</v>
      </c>
      <c r="R150" s="9">
        <f t="shared" si="14"/>
        <v>425.29999999999995</v>
      </c>
      <c r="S150" s="14">
        <f t="shared" si="19"/>
        <v>0.42288390766142525</v>
      </c>
      <c r="T150" s="14">
        <f t="shared" si="20"/>
        <v>18.555858310626711</v>
      </c>
      <c r="U150" s="14">
        <v>0</v>
      </c>
      <c r="V150" s="14">
        <v>367</v>
      </c>
    </row>
    <row r="151" spans="1:22" s="10" customFormat="1" ht="16.8" customHeight="1" x14ac:dyDescent="0.3">
      <c r="A151" s="10">
        <v>149</v>
      </c>
      <c r="B151" s="12">
        <v>114.3</v>
      </c>
      <c r="C151" s="11">
        <f t="shared" si="17"/>
        <v>2.8574999999999999</v>
      </c>
      <c r="D151" s="11">
        <f t="shared" si="18"/>
        <v>40</v>
      </c>
      <c r="E151" s="12">
        <v>12</v>
      </c>
      <c r="F151" s="12">
        <v>358</v>
      </c>
      <c r="G151" s="12">
        <v>138000</v>
      </c>
      <c r="H151" s="12">
        <v>9000</v>
      </c>
      <c r="I151" s="13">
        <v>-7.6000000000000003E-7</v>
      </c>
      <c r="J151" s="13">
        <v>3.6300000000000001E-5</v>
      </c>
      <c r="K151" s="6">
        <v>1.23</v>
      </c>
      <c r="L151" s="6">
        <v>4.2</v>
      </c>
      <c r="M151" s="6">
        <v>0</v>
      </c>
      <c r="N151" s="25">
        <v>6.98</v>
      </c>
      <c r="O151" s="7">
        <v>60</v>
      </c>
      <c r="P151" s="14">
        <v>315.3</v>
      </c>
      <c r="Q151" s="14">
        <v>162.6</v>
      </c>
      <c r="R151" s="9">
        <f t="shared" si="14"/>
        <v>477.9</v>
      </c>
      <c r="S151" s="14">
        <f t="shared" si="19"/>
        <v>0.51569933396764978</v>
      </c>
      <c r="T151" s="14">
        <f t="shared" si="20"/>
        <v>20.23779408044523</v>
      </c>
      <c r="U151" s="14">
        <v>1</v>
      </c>
      <c r="V151" s="14">
        <v>395.3</v>
      </c>
    </row>
    <row r="152" spans="1:22" s="10" customFormat="1" ht="16.8" customHeight="1" x14ac:dyDescent="0.3">
      <c r="A152" s="10">
        <v>150</v>
      </c>
      <c r="B152" s="12">
        <v>114.3</v>
      </c>
      <c r="C152" s="11">
        <f t="shared" si="17"/>
        <v>2.8574999999999999</v>
      </c>
      <c r="D152" s="11">
        <f t="shared" si="18"/>
        <v>40</v>
      </c>
      <c r="E152" s="12">
        <v>12</v>
      </c>
      <c r="F152" s="12">
        <v>358</v>
      </c>
      <c r="G152" s="12">
        <v>138000</v>
      </c>
      <c r="H152" s="12">
        <v>9000</v>
      </c>
      <c r="I152" s="13">
        <v>-7.6000000000000003E-7</v>
      </c>
      <c r="J152" s="13">
        <v>3.6300000000000001E-5</v>
      </c>
      <c r="K152" s="6">
        <v>1.23</v>
      </c>
      <c r="L152" s="6">
        <v>4.2</v>
      </c>
      <c r="M152" s="6">
        <v>1</v>
      </c>
      <c r="N152" s="25">
        <v>6.98</v>
      </c>
      <c r="O152" s="7">
        <v>60</v>
      </c>
      <c r="P152" s="14">
        <v>329.5</v>
      </c>
      <c r="Q152" s="14">
        <v>151.30000000000001</v>
      </c>
      <c r="R152" s="9">
        <f t="shared" si="14"/>
        <v>480.8</v>
      </c>
      <c r="S152" s="14">
        <f t="shared" si="19"/>
        <v>0.4591805766312595</v>
      </c>
      <c r="T152" s="14">
        <f t="shared" si="20"/>
        <v>16.645585631166206</v>
      </c>
      <c r="U152" s="14">
        <v>1</v>
      </c>
      <c r="V152" s="14">
        <v>395.3</v>
      </c>
    </row>
    <row r="153" spans="1:22" s="10" customFormat="1" ht="16.8" customHeight="1" x14ac:dyDescent="0.3">
      <c r="A153" s="10">
        <v>151</v>
      </c>
      <c r="B153" s="12">
        <v>114.3</v>
      </c>
      <c r="C153" s="11">
        <f t="shared" si="17"/>
        <v>2.8574999999999999</v>
      </c>
      <c r="D153" s="11">
        <f t="shared" si="18"/>
        <v>40</v>
      </c>
      <c r="E153" s="12">
        <v>12</v>
      </c>
      <c r="F153" s="12">
        <v>358</v>
      </c>
      <c r="G153" s="12">
        <v>138000</v>
      </c>
      <c r="H153" s="12">
        <v>9000</v>
      </c>
      <c r="I153" s="13">
        <v>-7.6000000000000003E-7</v>
      </c>
      <c r="J153" s="13">
        <v>3.6300000000000001E-5</v>
      </c>
      <c r="K153" s="6">
        <v>1.23</v>
      </c>
      <c r="L153" s="6">
        <v>4.2</v>
      </c>
      <c r="M153" s="6">
        <v>2</v>
      </c>
      <c r="N153" s="25">
        <v>6.98</v>
      </c>
      <c r="O153" s="7">
        <v>60</v>
      </c>
      <c r="P153" s="14">
        <v>329</v>
      </c>
      <c r="Q153" s="14">
        <v>198.5</v>
      </c>
      <c r="R153" s="9">
        <f t="shared" si="14"/>
        <v>527.5</v>
      </c>
      <c r="S153" s="14">
        <f t="shared" si="19"/>
        <v>0.60334346504559266</v>
      </c>
      <c r="T153" s="14">
        <f t="shared" si="20"/>
        <v>16.772071844168988</v>
      </c>
      <c r="U153" s="14">
        <v>1</v>
      </c>
      <c r="V153" s="14">
        <v>395.3</v>
      </c>
    </row>
    <row r="154" spans="1:22" s="10" customFormat="1" ht="16.8" customHeight="1" x14ac:dyDescent="0.3">
      <c r="A154" s="10">
        <v>152</v>
      </c>
      <c r="B154" s="12">
        <v>114.3</v>
      </c>
      <c r="C154" s="11">
        <f t="shared" si="17"/>
        <v>2.8574999999999999</v>
      </c>
      <c r="D154" s="11">
        <f t="shared" si="18"/>
        <v>40</v>
      </c>
      <c r="E154" s="12">
        <v>12</v>
      </c>
      <c r="F154" s="12">
        <v>358</v>
      </c>
      <c r="G154" s="12">
        <v>138000</v>
      </c>
      <c r="H154" s="12">
        <v>9000</v>
      </c>
      <c r="I154" s="13">
        <v>-7.6000000000000003E-7</v>
      </c>
      <c r="J154" s="13">
        <v>3.6300000000000001E-5</v>
      </c>
      <c r="K154" s="6">
        <v>1.23</v>
      </c>
      <c r="L154" s="6">
        <v>4.2</v>
      </c>
      <c r="M154" s="6">
        <v>0</v>
      </c>
      <c r="N154" s="25">
        <v>4.657</v>
      </c>
      <c r="O154" s="7">
        <v>60</v>
      </c>
      <c r="P154" s="14">
        <v>301.2</v>
      </c>
      <c r="Q154" s="14">
        <v>144.80000000000001</v>
      </c>
      <c r="R154" s="9">
        <f t="shared" si="14"/>
        <v>446</v>
      </c>
      <c r="S154" s="14">
        <f t="shared" si="19"/>
        <v>0.48074369189907046</v>
      </c>
      <c r="T154" s="14">
        <f t="shared" si="20"/>
        <v>21.110529072812998</v>
      </c>
      <c r="U154" s="14">
        <v>0</v>
      </c>
      <c r="V154" s="14">
        <v>381.8</v>
      </c>
    </row>
    <row r="155" spans="1:22" s="10" customFormat="1" ht="16.8" customHeight="1" x14ac:dyDescent="0.3">
      <c r="A155" s="10">
        <v>153</v>
      </c>
      <c r="B155" s="12">
        <v>114.3</v>
      </c>
      <c r="C155" s="11">
        <f t="shared" si="17"/>
        <v>2.8574999999999999</v>
      </c>
      <c r="D155" s="11">
        <f t="shared" si="18"/>
        <v>40</v>
      </c>
      <c r="E155" s="12">
        <v>12</v>
      </c>
      <c r="F155" s="12">
        <v>358</v>
      </c>
      <c r="G155" s="12">
        <v>138000</v>
      </c>
      <c r="H155" s="12">
        <v>9000</v>
      </c>
      <c r="I155" s="13">
        <v>-7.6000000000000003E-7</v>
      </c>
      <c r="J155" s="13">
        <v>3.6300000000000001E-5</v>
      </c>
      <c r="K155" s="6">
        <v>1.23</v>
      </c>
      <c r="L155" s="6">
        <v>4.2</v>
      </c>
      <c r="M155" s="6">
        <v>0</v>
      </c>
      <c r="N155" s="25">
        <v>2.23</v>
      </c>
      <c r="O155" s="7">
        <v>60</v>
      </c>
      <c r="P155" s="14">
        <v>296.8</v>
      </c>
      <c r="Q155" s="14">
        <v>125.5</v>
      </c>
      <c r="R155" s="9">
        <f t="shared" si="14"/>
        <v>422.3</v>
      </c>
      <c r="S155" s="14">
        <f t="shared" si="19"/>
        <v>0.42284366576819404</v>
      </c>
      <c r="T155" s="14">
        <f t="shared" si="20"/>
        <v>19.128065395095366</v>
      </c>
      <c r="U155" s="14">
        <v>0</v>
      </c>
      <c r="V155" s="14">
        <v>367</v>
      </c>
    </row>
    <row r="156" spans="1:22" s="10" customFormat="1" ht="16.8" customHeight="1" x14ac:dyDescent="0.3">
      <c r="A156" s="10">
        <v>154</v>
      </c>
      <c r="B156" s="12">
        <v>114.3</v>
      </c>
      <c r="C156" s="11">
        <f t="shared" si="17"/>
        <v>2.8574999999999999</v>
      </c>
      <c r="D156" s="11">
        <f t="shared" si="18"/>
        <v>40</v>
      </c>
      <c r="E156" s="12">
        <v>12</v>
      </c>
      <c r="F156" s="12">
        <v>358</v>
      </c>
      <c r="G156" s="12">
        <v>138000</v>
      </c>
      <c r="H156" s="12">
        <v>9000</v>
      </c>
      <c r="I156" s="13">
        <v>-7.6000000000000003E-7</v>
      </c>
      <c r="J156" s="13">
        <v>3.6300000000000001E-5</v>
      </c>
      <c r="K156" s="6">
        <v>1.48</v>
      </c>
      <c r="L156" s="6">
        <v>4.2</v>
      </c>
      <c r="M156" s="6">
        <v>0</v>
      </c>
      <c r="N156" s="25">
        <v>6.98</v>
      </c>
      <c r="O156" s="7">
        <v>60</v>
      </c>
      <c r="P156" s="14">
        <v>304.3</v>
      </c>
      <c r="Q156" s="14">
        <v>163.80000000000001</v>
      </c>
      <c r="R156" s="9">
        <f t="shared" si="14"/>
        <v>468.1</v>
      </c>
      <c r="S156" s="14">
        <f t="shared" si="19"/>
        <v>0.53828458757804798</v>
      </c>
      <c r="T156" s="14">
        <f t="shared" si="20"/>
        <v>23.020490766506448</v>
      </c>
      <c r="U156" s="14">
        <v>0</v>
      </c>
      <c r="V156" s="14">
        <v>395.3</v>
      </c>
    </row>
    <row r="157" spans="1:22" s="10" customFormat="1" ht="16.8" customHeight="1" x14ac:dyDescent="0.3">
      <c r="A157" s="10">
        <v>155</v>
      </c>
      <c r="B157" s="12">
        <v>114.3</v>
      </c>
      <c r="C157" s="11">
        <f t="shared" si="17"/>
        <v>2.8574999999999999</v>
      </c>
      <c r="D157" s="11">
        <f t="shared" si="18"/>
        <v>40</v>
      </c>
      <c r="E157" s="12">
        <v>12</v>
      </c>
      <c r="F157" s="12">
        <v>358</v>
      </c>
      <c r="G157" s="12">
        <v>138000</v>
      </c>
      <c r="H157" s="12">
        <v>9000</v>
      </c>
      <c r="I157" s="13">
        <v>-7.6000000000000003E-7</v>
      </c>
      <c r="J157" s="13">
        <v>3.6300000000000001E-5</v>
      </c>
      <c r="K157" s="6">
        <v>1.48</v>
      </c>
      <c r="L157" s="6">
        <v>4.2</v>
      </c>
      <c r="M157" s="6">
        <v>1</v>
      </c>
      <c r="N157" s="25">
        <v>6.98</v>
      </c>
      <c r="O157" s="7">
        <v>60</v>
      </c>
      <c r="P157" s="14">
        <v>303.89999999999998</v>
      </c>
      <c r="Q157" s="14">
        <v>156.9</v>
      </c>
      <c r="R157" s="9">
        <f t="shared" si="14"/>
        <v>460.79999999999995</v>
      </c>
      <c r="S157" s="14">
        <f t="shared" si="19"/>
        <v>0.5162882527147088</v>
      </c>
      <c r="T157" s="14">
        <f t="shared" si="20"/>
        <v>23.121679736908685</v>
      </c>
      <c r="U157" s="14">
        <v>0</v>
      </c>
      <c r="V157" s="14">
        <v>395.3</v>
      </c>
    </row>
    <row r="158" spans="1:22" s="10" customFormat="1" ht="16.8" customHeight="1" x14ac:dyDescent="0.3">
      <c r="A158" s="10">
        <v>156</v>
      </c>
      <c r="B158" s="12">
        <v>114.3</v>
      </c>
      <c r="C158" s="11">
        <f t="shared" si="17"/>
        <v>2.8574999999999999</v>
      </c>
      <c r="D158" s="11">
        <f t="shared" si="18"/>
        <v>40</v>
      </c>
      <c r="E158" s="12">
        <v>12</v>
      </c>
      <c r="F158" s="12">
        <v>358</v>
      </c>
      <c r="G158" s="12">
        <v>138000</v>
      </c>
      <c r="H158" s="12">
        <v>9000</v>
      </c>
      <c r="I158" s="13">
        <v>-7.6000000000000003E-7</v>
      </c>
      <c r="J158" s="13">
        <v>3.6300000000000001E-5</v>
      </c>
      <c r="K158" s="6">
        <v>1.48</v>
      </c>
      <c r="L158" s="6">
        <v>4.2</v>
      </c>
      <c r="M158" s="6">
        <v>2</v>
      </c>
      <c r="N158" s="25">
        <v>6.98</v>
      </c>
      <c r="O158" s="7">
        <v>60</v>
      </c>
      <c r="P158" s="14">
        <v>275.10000000000002</v>
      </c>
      <c r="Q158" s="14">
        <v>202.4</v>
      </c>
      <c r="R158" s="9">
        <f t="shared" si="14"/>
        <v>477.5</v>
      </c>
      <c r="S158" s="14">
        <f t="shared" si="19"/>
        <v>0.73573246092330058</v>
      </c>
      <c r="T158" s="14">
        <f t="shared" si="20"/>
        <v>30.407285605868957</v>
      </c>
      <c r="U158" s="14">
        <v>0</v>
      </c>
      <c r="V158" s="14">
        <v>395.3</v>
      </c>
    </row>
    <row r="159" spans="1:22" s="10" customFormat="1" ht="16.8" customHeight="1" x14ac:dyDescent="0.3">
      <c r="A159" s="10">
        <v>157</v>
      </c>
      <c r="B159" s="12">
        <v>114.3</v>
      </c>
      <c r="C159" s="11">
        <f t="shared" si="17"/>
        <v>2.8574999999999999</v>
      </c>
      <c r="D159" s="11">
        <f t="shared" si="18"/>
        <v>40</v>
      </c>
      <c r="E159" s="12">
        <v>12</v>
      </c>
      <c r="F159" s="12">
        <v>358</v>
      </c>
      <c r="G159" s="12">
        <v>138000</v>
      </c>
      <c r="H159" s="12">
        <v>9000</v>
      </c>
      <c r="I159" s="13">
        <v>-7.6000000000000003E-7</v>
      </c>
      <c r="J159" s="13">
        <v>3.6300000000000001E-5</v>
      </c>
      <c r="K159" s="6">
        <v>1.48</v>
      </c>
      <c r="L159" s="6">
        <v>4.2</v>
      </c>
      <c r="M159" s="6">
        <v>0</v>
      </c>
      <c r="N159" s="25">
        <v>4.657</v>
      </c>
      <c r="O159" s="7">
        <v>60</v>
      </c>
      <c r="P159" s="14">
        <v>303</v>
      </c>
      <c r="Q159" s="14">
        <v>145.69999999999999</v>
      </c>
      <c r="R159" s="9">
        <f t="shared" si="14"/>
        <v>448.7</v>
      </c>
      <c r="S159" s="14">
        <f t="shared" si="19"/>
        <v>0.4808580858085808</v>
      </c>
      <c r="T159" s="14">
        <f t="shared" si="20"/>
        <v>20.63907805133578</v>
      </c>
      <c r="U159" s="14">
        <v>0</v>
      </c>
      <c r="V159" s="14">
        <v>381.8</v>
      </c>
    </row>
    <row r="160" spans="1:22" s="10" customFormat="1" ht="16.8" customHeight="1" x14ac:dyDescent="0.3">
      <c r="A160" s="10">
        <v>158</v>
      </c>
      <c r="B160" s="12">
        <v>114.3</v>
      </c>
      <c r="C160" s="11">
        <f t="shared" si="17"/>
        <v>2.8574999999999999</v>
      </c>
      <c r="D160" s="11">
        <f t="shared" si="18"/>
        <v>40</v>
      </c>
      <c r="E160" s="12">
        <v>12</v>
      </c>
      <c r="F160" s="12">
        <v>358</v>
      </c>
      <c r="G160" s="12">
        <v>138000</v>
      </c>
      <c r="H160" s="12">
        <v>9000</v>
      </c>
      <c r="I160" s="13">
        <v>-7.6000000000000003E-7</v>
      </c>
      <c r="J160" s="13">
        <v>3.6300000000000001E-5</v>
      </c>
      <c r="K160" s="6">
        <v>1.48</v>
      </c>
      <c r="L160" s="6">
        <v>4.2</v>
      </c>
      <c r="M160" s="6">
        <v>0</v>
      </c>
      <c r="N160" s="25">
        <v>2.23</v>
      </c>
      <c r="O160" s="7">
        <v>60</v>
      </c>
      <c r="P160" s="14">
        <v>298.2</v>
      </c>
      <c r="Q160" s="14">
        <v>126.1</v>
      </c>
      <c r="R160" s="9">
        <f t="shared" si="14"/>
        <v>424.29999999999995</v>
      </c>
      <c r="S160" s="14">
        <f t="shared" si="19"/>
        <v>0.42287055667337359</v>
      </c>
      <c r="T160" s="14">
        <f t="shared" si="20"/>
        <v>18.746594005449595</v>
      </c>
      <c r="U160" s="14">
        <v>0</v>
      </c>
      <c r="V160" s="14">
        <v>367</v>
      </c>
    </row>
    <row r="161" spans="1:22" s="10" customFormat="1" ht="16.8" customHeight="1" x14ac:dyDescent="0.3">
      <c r="A161" s="10">
        <v>159</v>
      </c>
      <c r="B161" s="12">
        <v>114.3</v>
      </c>
      <c r="C161" s="11">
        <f t="shared" si="17"/>
        <v>2.8574999999999999</v>
      </c>
      <c r="D161" s="11">
        <f t="shared" si="18"/>
        <v>40</v>
      </c>
      <c r="E161" s="12">
        <v>12</v>
      </c>
      <c r="F161" s="12">
        <v>358</v>
      </c>
      <c r="G161" s="12">
        <v>138000</v>
      </c>
      <c r="H161" s="12">
        <v>9000</v>
      </c>
      <c r="I161" s="13">
        <v>-7.6000000000000003E-7</v>
      </c>
      <c r="J161" s="13">
        <v>3.6300000000000001E-5</v>
      </c>
      <c r="K161" s="6">
        <v>1.73</v>
      </c>
      <c r="L161" s="6">
        <v>3</v>
      </c>
      <c r="M161" s="6">
        <v>0</v>
      </c>
      <c r="N161" s="25">
        <v>6.98</v>
      </c>
      <c r="O161" s="7">
        <v>60</v>
      </c>
      <c r="P161" s="14">
        <v>317.5</v>
      </c>
      <c r="Q161" s="14">
        <v>191.2</v>
      </c>
      <c r="R161" s="9">
        <f t="shared" si="14"/>
        <v>508.7</v>
      </c>
      <c r="S161" s="14">
        <f t="shared" si="19"/>
        <v>0.60220472440944883</v>
      </c>
      <c r="T161" s="14">
        <f t="shared" si="20"/>
        <v>19.681254743232991</v>
      </c>
      <c r="U161" s="14">
        <v>0</v>
      </c>
      <c r="V161" s="14">
        <v>395.3</v>
      </c>
    </row>
    <row r="162" spans="1:22" s="10" customFormat="1" x14ac:dyDescent="0.3">
      <c r="A162" s="10">
        <v>160</v>
      </c>
      <c r="B162" s="12">
        <v>114.3</v>
      </c>
      <c r="C162" s="11">
        <f t="shared" si="17"/>
        <v>2.8574999999999999</v>
      </c>
      <c r="D162" s="11">
        <f t="shared" si="18"/>
        <v>40</v>
      </c>
      <c r="E162" s="12">
        <v>12</v>
      </c>
      <c r="F162" s="12">
        <v>358</v>
      </c>
      <c r="G162" s="12">
        <v>138000</v>
      </c>
      <c r="H162" s="12">
        <v>9000</v>
      </c>
      <c r="I162" s="13">
        <v>-7.6000000000000003E-7</v>
      </c>
      <c r="J162" s="13">
        <v>3.6300000000000001E-5</v>
      </c>
      <c r="K162" s="6">
        <v>1.73</v>
      </c>
      <c r="L162" s="6">
        <v>3</v>
      </c>
      <c r="M162" s="6">
        <v>1</v>
      </c>
      <c r="N162" s="25">
        <v>6.98</v>
      </c>
      <c r="O162" s="7">
        <v>60</v>
      </c>
      <c r="P162" s="14">
        <v>318.10000000000002</v>
      </c>
      <c r="Q162" s="14">
        <v>192.3</v>
      </c>
      <c r="R162" s="9">
        <f t="shared" si="14"/>
        <v>510.40000000000003</v>
      </c>
      <c r="S162" s="14">
        <f t="shared" si="19"/>
        <v>0.60452687834014462</v>
      </c>
      <c r="T162" s="14">
        <f t="shared" si="20"/>
        <v>19.529471287629647</v>
      </c>
      <c r="U162" s="14">
        <v>0</v>
      </c>
      <c r="V162" s="14">
        <v>395.3</v>
      </c>
    </row>
    <row r="163" spans="1:22" s="10" customFormat="1" x14ac:dyDescent="0.3">
      <c r="A163" s="10">
        <v>161</v>
      </c>
      <c r="B163" s="12">
        <v>114.3</v>
      </c>
      <c r="C163" s="11">
        <f t="shared" si="17"/>
        <v>2.8574999999999999</v>
      </c>
      <c r="D163" s="11">
        <f t="shared" si="18"/>
        <v>40</v>
      </c>
      <c r="E163" s="12">
        <v>12</v>
      </c>
      <c r="F163" s="12">
        <v>358</v>
      </c>
      <c r="G163" s="12">
        <v>138000</v>
      </c>
      <c r="H163" s="12">
        <v>9000</v>
      </c>
      <c r="I163" s="13">
        <v>-7.6000000000000003E-7</v>
      </c>
      <c r="J163" s="13">
        <v>3.6300000000000001E-5</v>
      </c>
      <c r="K163" s="6">
        <v>1.73</v>
      </c>
      <c r="L163" s="6">
        <v>3</v>
      </c>
      <c r="M163" s="6">
        <v>2</v>
      </c>
      <c r="N163" s="25">
        <v>6.98</v>
      </c>
      <c r="O163" s="7">
        <v>60</v>
      </c>
      <c r="P163" s="14">
        <v>296.8</v>
      </c>
      <c r="Q163" s="14">
        <v>217.4</v>
      </c>
      <c r="R163" s="9">
        <f t="shared" si="14"/>
        <v>514.20000000000005</v>
      </c>
      <c r="S163" s="14">
        <f t="shared" si="19"/>
        <v>0.73247978436657679</v>
      </c>
      <c r="T163" s="14">
        <f t="shared" si="20"/>
        <v>24.917783961548189</v>
      </c>
      <c r="U163" s="14">
        <v>0</v>
      </c>
      <c r="V163" s="14">
        <v>395.3</v>
      </c>
    </row>
    <row r="164" spans="1:22" s="10" customFormat="1" x14ac:dyDescent="0.3">
      <c r="A164" s="10">
        <v>162</v>
      </c>
      <c r="B164" s="12">
        <v>114.3</v>
      </c>
      <c r="C164" s="11">
        <f t="shared" ref="C164" si="21">B164/40</f>
        <v>2.8574999999999999</v>
      </c>
      <c r="D164" s="11">
        <f t="shared" ref="D164" si="22">B164/C164</f>
        <v>40</v>
      </c>
      <c r="E164" s="12">
        <v>12</v>
      </c>
      <c r="F164" s="12">
        <v>358</v>
      </c>
      <c r="G164" s="12">
        <v>138000</v>
      </c>
      <c r="H164" s="12">
        <v>9000</v>
      </c>
      <c r="I164" s="13">
        <v>-7.6000000000000003E-7</v>
      </c>
      <c r="J164" s="13">
        <v>3.6300000000000001E-5</v>
      </c>
      <c r="K164" s="6">
        <v>1.73</v>
      </c>
      <c r="L164" s="6">
        <v>3</v>
      </c>
      <c r="M164" s="6">
        <v>0</v>
      </c>
      <c r="N164" s="25">
        <v>4.657</v>
      </c>
      <c r="O164" s="7">
        <v>60</v>
      </c>
      <c r="P164" s="14">
        <v>316.60000000000002</v>
      </c>
      <c r="Q164" s="14">
        <v>178.5</v>
      </c>
      <c r="R164" s="14">
        <f t="shared" ref="R164:R165" si="23">P164+Q164</f>
        <v>495.1</v>
      </c>
      <c r="S164" s="14">
        <f t="shared" ref="S164:S165" si="24">Q164/P164</f>
        <v>0.56380290587492099</v>
      </c>
      <c r="T164" s="14">
        <f t="shared" ref="T164:T165" si="25">ABS((V164-P164)/V164*100)</f>
        <v>17.077003666841275</v>
      </c>
      <c r="U164" s="14">
        <v>0</v>
      </c>
      <c r="V164" s="14">
        <v>381.8</v>
      </c>
    </row>
    <row r="165" spans="1:22" s="10" customFormat="1" x14ac:dyDescent="0.3">
      <c r="A165" s="10">
        <v>163</v>
      </c>
      <c r="B165" s="12">
        <v>114.3</v>
      </c>
      <c r="C165" s="11">
        <f t="shared" si="17"/>
        <v>2.8574999999999999</v>
      </c>
      <c r="D165" s="11">
        <f t="shared" si="18"/>
        <v>40</v>
      </c>
      <c r="E165" s="12">
        <v>12</v>
      </c>
      <c r="F165" s="12">
        <v>358</v>
      </c>
      <c r="G165" s="12">
        <v>138000</v>
      </c>
      <c r="H165" s="12">
        <v>9000</v>
      </c>
      <c r="I165" s="13">
        <v>-7.6000000000000003E-7</v>
      </c>
      <c r="J165" s="13">
        <v>3.6300000000000001E-5</v>
      </c>
      <c r="K165" s="6">
        <v>1.73</v>
      </c>
      <c r="L165" s="6">
        <v>3</v>
      </c>
      <c r="M165" s="6">
        <v>0</v>
      </c>
      <c r="N165" s="25">
        <v>2.23</v>
      </c>
      <c r="O165" s="7">
        <v>60</v>
      </c>
      <c r="P165" s="14">
        <v>311.2</v>
      </c>
      <c r="Q165" s="14">
        <v>159.4</v>
      </c>
      <c r="R165" s="14">
        <f t="shared" si="23"/>
        <v>470.6</v>
      </c>
      <c r="S165" s="14">
        <f t="shared" si="24"/>
        <v>0.51221079691516713</v>
      </c>
      <c r="T165" s="14">
        <f t="shared" si="25"/>
        <v>15.204359673024525</v>
      </c>
      <c r="U165" s="14">
        <v>0</v>
      </c>
      <c r="V165" s="14">
        <v>367</v>
      </c>
    </row>
    <row r="166" spans="1:22" s="10" customFormat="1" x14ac:dyDescent="0.3">
      <c r="A166" s="10">
        <v>164</v>
      </c>
      <c r="B166" s="12">
        <v>114.3</v>
      </c>
      <c r="C166" s="11">
        <f t="shared" si="17"/>
        <v>2.8574999999999999</v>
      </c>
      <c r="D166" s="11">
        <f t="shared" si="18"/>
        <v>40</v>
      </c>
      <c r="E166" s="12">
        <v>12</v>
      </c>
      <c r="F166" s="12">
        <v>358</v>
      </c>
      <c r="G166" s="12">
        <v>138000</v>
      </c>
      <c r="H166" s="12">
        <v>9000</v>
      </c>
      <c r="I166" s="13">
        <v>-7.6000000000000003E-7</v>
      </c>
      <c r="J166" s="13">
        <v>3.6300000000000001E-5</v>
      </c>
      <c r="K166" s="6">
        <v>1.23</v>
      </c>
      <c r="L166" s="6">
        <v>3</v>
      </c>
      <c r="M166" s="6">
        <v>0</v>
      </c>
      <c r="N166" s="25">
        <v>6.98</v>
      </c>
      <c r="O166" s="7">
        <v>60</v>
      </c>
      <c r="P166" s="14">
        <v>314.8</v>
      </c>
      <c r="Q166" s="14">
        <v>189.4</v>
      </c>
      <c r="R166" s="14">
        <f t="shared" ref="R166:R228" si="26">P166+Q166</f>
        <v>504.20000000000005</v>
      </c>
      <c r="S166" s="14">
        <f t="shared" ref="S166:S196" si="27">Q166/P166</f>
        <v>0.6016518424396442</v>
      </c>
      <c r="T166" s="14">
        <f t="shared" si="20"/>
        <v>20.364280293448015</v>
      </c>
      <c r="U166" s="14">
        <v>0</v>
      </c>
      <c r="V166" s="14">
        <v>395.3</v>
      </c>
    </row>
    <row r="167" spans="1:22" s="10" customFormat="1" x14ac:dyDescent="0.3">
      <c r="A167" s="10">
        <v>165</v>
      </c>
      <c r="B167" s="12">
        <v>114.3</v>
      </c>
      <c r="C167" s="11">
        <f t="shared" si="17"/>
        <v>2.8574999999999999</v>
      </c>
      <c r="D167" s="11">
        <f t="shared" si="18"/>
        <v>40</v>
      </c>
      <c r="E167" s="12">
        <v>12</v>
      </c>
      <c r="F167" s="12">
        <v>358</v>
      </c>
      <c r="G167" s="12">
        <v>138000</v>
      </c>
      <c r="H167" s="12">
        <v>9000</v>
      </c>
      <c r="I167" s="13">
        <v>-7.6000000000000003E-7</v>
      </c>
      <c r="J167" s="13">
        <v>3.6300000000000001E-5</v>
      </c>
      <c r="K167" s="6">
        <v>1.23</v>
      </c>
      <c r="L167" s="6">
        <v>3</v>
      </c>
      <c r="M167" s="6">
        <v>1</v>
      </c>
      <c r="N167" s="25">
        <v>6.98</v>
      </c>
      <c r="O167" s="7">
        <v>60</v>
      </c>
      <c r="P167" s="14">
        <v>320.10000000000002</v>
      </c>
      <c r="Q167" s="14">
        <v>185.9</v>
      </c>
      <c r="R167" s="14">
        <f t="shared" si="26"/>
        <v>506</v>
      </c>
      <c r="S167" s="14">
        <f t="shared" si="27"/>
        <v>0.5807560137457044</v>
      </c>
      <c r="T167" s="14">
        <f t="shared" si="20"/>
        <v>19.023526435618514</v>
      </c>
      <c r="U167" s="14">
        <v>1</v>
      </c>
      <c r="V167" s="14">
        <v>395.3</v>
      </c>
    </row>
    <row r="168" spans="1:22" s="10" customFormat="1" x14ac:dyDescent="0.3">
      <c r="A168" s="10">
        <v>166</v>
      </c>
      <c r="B168" s="12">
        <v>114.3</v>
      </c>
      <c r="C168" s="11">
        <f t="shared" si="17"/>
        <v>2.8574999999999999</v>
      </c>
      <c r="D168" s="11">
        <f t="shared" si="18"/>
        <v>40</v>
      </c>
      <c r="E168" s="12">
        <v>12</v>
      </c>
      <c r="F168" s="12">
        <v>358</v>
      </c>
      <c r="G168" s="12">
        <v>138000</v>
      </c>
      <c r="H168" s="12">
        <v>9000</v>
      </c>
      <c r="I168" s="13">
        <v>-7.6000000000000003E-7</v>
      </c>
      <c r="J168" s="13">
        <v>3.6300000000000001E-5</v>
      </c>
      <c r="K168" s="6">
        <v>1.23</v>
      </c>
      <c r="L168" s="6">
        <v>3</v>
      </c>
      <c r="M168" s="6">
        <v>2</v>
      </c>
      <c r="N168" s="25">
        <v>6.98</v>
      </c>
      <c r="O168" s="7">
        <v>60</v>
      </c>
      <c r="P168" s="14">
        <v>319.89999999999998</v>
      </c>
      <c r="Q168" s="14">
        <v>212.5</v>
      </c>
      <c r="R168" s="14">
        <f t="shared" si="26"/>
        <v>532.4</v>
      </c>
      <c r="S168" s="14">
        <f t="shared" si="27"/>
        <v>0.66427008440137547</v>
      </c>
      <c r="T168" s="14">
        <f t="shared" si="20"/>
        <v>19.074120920819642</v>
      </c>
      <c r="U168" s="14">
        <v>1</v>
      </c>
      <c r="V168" s="14">
        <v>395.3</v>
      </c>
    </row>
    <row r="169" spans="1:22" s="10" customFormat="1" x14ac:dyDescent="0.3">
      <c r="A169" s="10">
        <v>167</v>
      </c>
      <c r="B169" s="12">
        <v>114.3</v>
      </c>
      <c r="C169" s="11">
        <f t="shared" si="17"/>
        <v>2.8574999999999999</v>
      </c>
      <c r="D169" s="11">
        <f t="shared" si="18"/>
        <v>40</v>
      </c>
      <c r="E169" s="12">
        <v>12</v>
      </c>
      <c r="F169" s="12">
        <v>358</v>
      </c>
      <c r="G169" s="12">
        <v>138000</v>
      </c>
      <c r="H169" s="12">
        <v>9000</v>
      </c>
      <c r="I169" s="13">
        <v>-7.6000000000000003E-7</v>
      </c>
      <c r="J169" s="13">
        <v>3.6300000000000001E-5</v>
      </c>
      <c r="K169" s="6">
        <v>1.23</v>
      </c>
      <c r="L169" s="6">
        <v>3</v>
      </c>
      <c r="M169" s="6">
        <v>0</v>
      </c>
      <c r="N169" s="25">
        <v>4.657</v>
      </c>
      <c r="O169" s="7">
        <v>60</v>
      </c>
      <c r="P169" s="14">
        <v>313.10000000000002</v>
      </c>
      <c r="Q169" s="14">
        <v>171</v>
      </c>
      <c r="R169" s="14">
        <f t="shared" si="26"/>
        <v>484.1</v>
      </c>
      <c r="S169" s="14">
        <f t="shared" si="27"/>
        <v>0.54615138933248164</v>
      </c>
      <c r="T169" s="14">
        <f t="shared" si="20"/>
        <v>17.9937139863803</v>
      </c>
      <c r="U169" s="14">
        <v>0</v>
      </c>
      <c r="V169" s="14">
        <v>381.8</v>
      </c>
    </row>
    <row r="170" spans="1:22" s="10" customFormat="1" x14ac:dyDescent="0.3">
      <c r="A170" s="10">
        <v>168</v>
      </c>
      <c r="B170" s="12">
        <v>114.3</v>
      </c>
      <c r="C170" s="11">
        <f t="shared" si="17"/>
        <v>2.8574999999999999</v>
      </c>
      <c r="D170" s="11">
        <f t="shared" si="18"/>
        <v>40</v>
      </c>
      <c r="E170" s="12">
        <v>12</v>
      </c>
      <c r="F170" s="12">
        <v>358</v>
      </c>
      <c r="G170" s="12">
        <v>138000</v>
      </c>
      <c r="H170" s="12">
        <v>9000</v>
      </c>
      <c r="I170" s="13">
        <v>-7.6000000000000003E-7</v>
      </c>
      <c r="J170" s="13">
        <v>3.6300000000000001E-5</v>
      </c>
      <c r="K170" s="6">
        <v>1.23</v>
      </c>
      <c r="L170" s="6">
        <v>3</v>
      </c>
      <c r="M170" s="6">
        <v>0</v>
      </c>
      <c r="N170" s="25">
        <v>2.23</v>
      </c>
      <c r="O170" s="7">
        <v>60</v>
      </c>
      <c r="P170" s="14">
        <v>307.89999999999998</v>
      </c>
      <c r="Q170" s="14">
        <v>151.4</v>
      </c>
      <c r="R170" s="14">
        <f t="shared" si="26"/>
        <v>459.29999999999995</v>
      </c>
      <c r="S170" s="14">
        <f t="shared" si="27"/>
        <v>0.49171809028905494</v>
      </c>
      <c r="T170" s="14">
        <f t="shared" si="20"/>
        <v>16.103542234332433</v>
      </c>
      <c r="U170" s="14">
        <v>0</v>
      </c>
      <c r="V170" s="14">
        <v>367</v>
      </c>
    </row>
    <row r="171" spans="1:22" s="10" customFormat="1" x14ac:dyDescent="0.3">
      <c r="A171" s="10">
        <v>169</v>
      </c>
      <c r="B171" s="12">
        <v>114.3</v>
      </c>
      <c r="C171" s="11">
        <f t="shared" si="17"/>
        <v>2.8574999999999999</v>
      </c>
      <c r="D171" s="11">
        <f t="shared" si="18"/>
        <v>40</v>
      </c>
      <c r="E171" s="12">
        <v>12</v>
      </c>
      <c r="F171" s="12">
        <v>358</v>
      </c>
      <c r="G171" s="12">
        <v>138000</v>
      </c>
      <c r="H171" s="12">
        <v>9000</v>
      </c>
      <c r="I171" s="13">
        <v>-7.6000000000000003E-7</v>
      </c>
      <c r="J171" s="13">
        <v>3.6300000000000001E-5</v>
      </c>
      <c r="K171" s="6">
        <v>1.48</v>
      </c>
      <c r="L171" s="6">
        <v>3</v>
      </c>
      <c r="M171" s="6">
        <v>0</v>
      </c>
      <c r="N171" s="25">
        <v>6.98</v>
      </c>
      <c r="O171" s="7">
        <v>60</v>
      </c>
      <c r="P171" s="14">
        <v>316.7</v>
      </c>
      <c r="Q171" s="14">
        <v>190.7</v>
      </c>
      <c r="R171" s="14">
        <f t="shared" si="26"/>
        <v>507.4</v>
      </c>
      <c r="S171" s="14">
        <f t="shared" si="27"/>
        <v>0.60214714240606249</v>
      </c>
      <c r="T171" s="14">
        <f t="shared" si="20"/>
        <v>19.883632684037444</v>
      </c>
      <c r="U171" s="14">
        <v>0</v>
      </c>
      <c r="V171" s="14">
        <v>395.3</v>
      </c>
    </row>
    <row r="172" spans="1:22" s="10" customFormat="1" x14ac:dyDescent="0.3">
      <c r="A172" s="10">
        <v>170</v>
      </c>
      <c r="B172" s="12">
        <v>114.3</v>
      </c>
      <c r="C172" s="11">
        <f t="shared" si="17"/>
        <v>2.8574999999999999</v>
      </c>
      <c r="D172" s="11">
        <f t="shared" si="18"/>
        <v>40</v>
      </c>
      <c r="E172" s="12">
        <v>12</v>
      </c>
      <c r="F172" s="12">
        <v>358</v>
      </c>
      <c r="G172" s="12">
        <v>138000</v>
      </c>
      <c r="H172" s="12">
        <v>9000</v>
      </c>
      <c r="I172" s="13">
        <v>-7.6000000000000003E-7</v>
      </c>
      <c r="J172" s="13">
        <v>3.6300000000000001E-5</v>
      </c>
      <c r="K172" s="6">
        <v>1.48</v>
      </c>
      <c r="L172" s="6">
        <v>3</v>
      </c>
      <c r="M172" s="6">
        <v>1</v>
      </c>
      <c r="N172" s="25">
        <v>6.98</v>
      </c>
      <c r="O172" s="7">
        <v>60</v>
      </c>
      <c r="P172" s="14">
        <v>317.39999999999998</v>
      </c>
      <c r="Q172" s="14">
        <v>190.4</v>
      </c>
      <c r="R172" s="14">
        <f t="shared" si="26"/>
        <v>507.79999999999995</v>
      </c>
      <c r="S172" s="14">
        <f t="shared" si="27"/>
        <v>0.59987397605545056</v>
      </c>
      <c r="T172" s="14">
        <f t="shared" si="20"/>
        <v>19.706551985833549</v>
      </c>
      <c r="U172" s="14">
        <v>0</v>
      </c>
      <c r="V172" s="14">
        <v>395.3</v>
      </c>
    </row>
    <row r="173" spans="1:22" s="10" customFormat="1" x14ac:dyDescent="0.3">
      <c r="A173" s="10">
        <v>171</v>
      </c>
      <c r="B173" s="12">
        <v>114.3</v>
      </c>
      <c r="C173" s="11">
        <f t="shared" si="17"/>
        <v>2.8574999999999999</v>
      </c>
      <c r="D173" s="11">
        <f t="shared" si="18"/>
        <v>40</v>
      </c>
      <c r="E173" s="12">
        <v>12</v>
      </c>
      <c r="F173" s="12">
        <v>358</v>
      </c>
      <c r="G173" s="12">
        <v>138000</v>
      </c>
      <c r="H173" s="12">
        <v>9000</v>
      </c>
      <c r="I173" s="13">
        <v>-7.6000000000000003E-7</v>
      </c>
      <c r="J173" s="13">
        <v>3.6300000000000001E-5</v>
      </c>
      <c r="K173" s="6">
        <v>1.48</v>
      </c>
      <c r="L173" s="6">
        <v>3</v>
      </c>
      <c r="M173" s="6">
        <v>2</v>
      </c>
      <c r="N173" s="25">
        <v>6.98</v>
      </c>
      <c r="O173" s="7">
        <v>60</v>
      </c>
      <c r="P173" s="14">
        <v>295.89999999999998</v>
      </c>
      <c r="Q173" s="14">
        <v>216</v>
      </c>
      <c r="R173" s="14">
        <f t="shared" si="26"/>
        <v>511.9</v>
      </c>
      <c r="S173" s="14">
        <f t="shared" si="27"/>
        <v>0.729976343359243</v>
      </c>
      <c r="T173" s="14">
        <f t="shared" si="20"/>
        <v>25.145459144953207</v>
      </c>
      <c r="U173" s="14">
        <v>0</v>
      </c>
      <c r="V173" s="14">
        <v>395.3</v>
      </c>
    </row>
    <row r="174" spans="1:22" s="10" customFormat="1" x14ac:dyDescent="0.3">
      <c r="A174" s="10">
        <v>172</v>
      </c>
      <c r="B174" s="12">
        <v>114.3</v>
      </c>
      <c r="C174" s="11">
        <f t="shared" si="17"/>
        <v>2.8574999999999999</v>
      </c>
      <c r="D174" s="11">
        <f t="shared" si="18"/>
        <v>40</v>
      </c>
      <c r="E174" s="12">
        <v>12</v>
      </c>
      <c r="F174" s="12">
        <v>358</v>
      </c>
      <c r="G174" s="12">
        <v>138000</v>
      </c>
      <c r="H174" s="12">
        <v>9000</v>
      </c>
      <c r="I174" s="13">
        <v>-7.6000000000000003E-7</v>
      </c>
      <c r="J174" s="13">
        <v>3.6300000000000001E-5</v>
      </c>
      <c r="K174" s="6">
        <v>1.48</v>
      </c>
      <c r="L174" s="6">
        <v>3</v>
      </c>
      <c r="M174" s="6">
        <v>0</v>
      </c>
      <c r="N174" s="25">
        <v>4.657</v>
      </c>
      <c r="O174" s="7">
        <v>60</v>
      </c>
      <c r="P174" s="14">
        <v>314.60000000000002</v>
      </c>
      <c r="Q174" s="14">
        <v>171.8</v>
      </c>
      <c r="R174" s="14">
        <f t="shared" si="26"/>
        <v>486.40000000000003</v>
      </c>
      <c r="S174" s="14">
        <f t="shared" si="27"/>
        <v>0.54609027336300064</v>
      </c>
      <c r="T174" s="14">
        <f t="shared" si="20"/>
        <v>17.600838135149289</v>
      </c>
      <c r="U174" s="14">
        <v>0</v>
      </c>
      <c r="V174" s="14">
        <v>381.8</v>
      </c>
    </row>
    <row r="175" spans="1:22" s="10" customFormat="1" x14ac:dyDescent="0.3">
      <c r="A175" s="10">
        <v>173</v>
      </c>
      <c r="B175" s="12">
        <v>114.3</v>
      </c>
      <c r="C175" s="11">
        <f t="shared" si="17"/>
        <v>2.8574999999999999</v>
      </c>
      <c r="D175" s="11">
        <f t="shared" si="18"/>
        <v>40</v>
      </c>
      <c r="E175" s="12">
        <v>12</v>
      </c>
      <c r="F175" s="12">
        <v>358</v>
      </c>
      <c r="G175" s="12">
        <v>138000</v>
      </c>
      <c r="H175" s="12">
        <v>9000</v>
      </c>
      <c r="I175" s="13">
        <v>-7.6000000000000003E-7</v>
      </c>
      <c r="J175" s="13">
        <v>3.6300000000000001E-5</v>
      </c>
      <c r="K175" s="6">
        <v>1.48</v>
      </c>
      <c r="L175" s="6">
        <v>3</v>
      </c>
      <c r="M175" s="6">
        <v>0</v>
      </c>
      <c r="N175" s="25">
        <v>2.23</v>
      </c>
      <c r="O175" s="7">
        <v>60</v>
      </c>
      <c r="P175" s="14">
        <v>309</v>
      </c>
      <c r="Q175" s="14">
        <v>151.9</v>
      </c>
      <c r="R175" s="14">
        <f t="shared" si="26"/>
        <v>460.9</v>
      </c>
      <c r="S175" s="14">
        <f t="shared" si="27"/>
        <v>0.4915857605177994</v>
      </c>
      <c r="T175" s="14">
        <f t="shared" ref="T175:T206" si="28">ABS((V175-P175)/V175*100)</f>
        <v>15.803814713896458</v>
      </c>
      <c r="U175" s="14">
        <v>0</v>
      </c>
      <c r="V175" s="14">
        <v>367</v>
      </c>
    </row>
    <row r="176" spans="1:22" s="10" customFormat="1" x14ac:dyDescent="0.3">
      <c r="A176" s="10">
        <v>174</v>
      </c>
      <c r="B176" s="12">
        <v>114.3</v>
      </c>
      <c r="C176" s="11">
        <f t="shared" si="17"/>
        <v>2.8574999999999999</v>
      </c>
      <c r="D176" s="11">
        <f t="shared" si="18"/>
        <v>40</v>
      </c>
      <c r="E176" s="12">
        <v>12</v>
      </c>
      <c r="F176" s="12">
        <v>358</v>
      </c>
      <c r="G176" s="12">
        <v>138000</v>
      </c>
      <c r="H176" s="12">
        <v>9000</v>
      </c>
      <c r="I176" s="13">
        <v>-7.6000000000000003E-7</v>
      </c>
      <c r="J176" s="13">
        <v>3.6300000000000001E-5</v>
      </c>
      <c r="K176" s="6">
        <v>1.73</v>
      </c>
      <c r="L176" s="6">
        <v>2</v>
      </c>
      <c r="M176" s="6">
        <v>0</v>
      </c>
      <c r="N176" s="25">
        <v>6.98</v>
      </c>
      <c r="O176" s="7">
        <v>60</v>
      </c>
      <c r="P176" s="14">
        <v>330.7</v>
      </c>
      <c r="Q176" s="14">
        <v>231.4</v>
      </c>
      <c r="R176" s="14">
        <f t="shared" si="26"/>
        <v>562.1</v>
      </c>
      <c r="S176" s="14">
        <f t="shared" si="27"/>
        <v>0.6997278500151195</v>
      </c>
      <c r="T176" s="14">
        <f t="shared" si="28"/>
        <v>16.34201871995953</v>
      </c>
      <c r="U176" s="14">
        <v>0</v>
      </c>
      <c r="V176" s="14">
        <v>395.3</v>
      </c>
    </row>
    <row r="177" spans="1:22" s="10" customFormat="1" x14ac:dyDescent="0.3">
      <c r="A177" s="10">
        <v>175</v>
      </c>
      <c r="B177" s="12">
        <v>114.3</v>
      </c>
      <c r="C177" s="11">
        <f t="shared" si="17"/>
        <v>2.8574999999999999</v>
      </c>
      <c r="D177" s="11">
        <f t="shared" si="18"/>
        <v>40</v>
      </c>
      <c r="E177" s="12">
        <v>12</v>
      </c>
      <c r="F177" s="12">
        <v>358</v>
      </c>
      <c r="G177" s="12">
        <v>138000</v>
      </c>
      <c r="H177" s="12">
        <v>9000</v>
      </c>
      <c r="I177" s="13">
        <v>-7.6000000000000003E-7</v>
      </c>
      <c r="J177" s="13">
        <v>3.6300000000000001E-5</v>
      </c>
      <c r="K177" s="6">
        <v>1.73</v>
      </c>
      <c r="L177" s="6">
        <v>2</v>
      </c>
      <c r="M177" s="6">
        <v>1</v>
      </c>
      <c r="N177" s="25">
        <v>6.98</v>
      </c>
      <c r="O177" s="7">
        <v>60</v>
      </c>
      <c r="P177" s="14">
        <v>332.6</v>
      </c>
      <c r="Q177" s="14">
        <v>236.6</v>
      </c>
      <c r="R177" s="14">
        <f t="shared" si="26"/>
        <v>569.20000000000005</v>
      </c>
      <c r="S177" s="14">
        <f t="shared" si="27"/>
        <v>0.71136500300661454</v>
      </c>
      <c r="T177" s="14">
        <f t="shared" si="28"/>
        <v>15.861371110548946</v>
      </c>
      <c r="U177" s="14">
        <v>0</v>
      </c>
      <c r="V177" s="14">
        <v>395.3</v>
      </c>
    </row>
    <row r="178" spans="1:22" s="10" customFormat="1" x14ac:dyDescent="0.3">
      <c r="A178" s="10">
        <v>176</v>
      </c>
      <c r="B178" s="12">
        <v>114.3</v>
      </c>
      <c r="C178" s="11">
        <f t="shared" ref="C178:C202" si="29">B178/40</f>
        <v>2.8574999999999999</v>
      </c>
      <c r="D178" s="11">
        <f t="shared" ref="D178:D209" si="30">B178/C178</f>
        <v>40</v>
      </c>
      <c r="E178" s="12">
        <v>12</v>
      </c>
      <c r="F178" s="12">
        <v>358</v>
      </c>
      <c r="G178" s="12">
        <v>138000</v>
      </c>
      <c r="H178" s="12">
        <v>9000</v>
      </c>
      <c r="I178" s="13">
        <v>-7.6000000000000003E-7</v>
      </c>
      <c r="J178" s="13">
        <v>3.6300000000000001E-5</v>
      </c>
      <c r="K178" s="6">
        <v>1.73</v>
      </c>
      <c r="L178" s="6">
        <v>2</v>
      </c>
      <c r="M178" s="6">
        <v>2</v>
      </c>
      <c r="N178" s="25">
        <v>6.98</v>
      </c>
      <c r="O178" s="7">
        <v>60</v>
      </c>
      <c r="P178" s="14">
        <v>318.39999999999998</v>
      </c>
      <c r="Q178" s="14">
        <v>251.7</v>
      </c>
      <c r="R178" s="14">
        <f t="shared" si="26"/>
        <v>570.09999999999991</v>
      </c>
      <c r="S178" s="14">
        <f t="shared" si="27"/>
        <v>0.79051507537688448</v>
      </c>
      <c r="T178" s="14">
        <f t="shared" si="28"/>
        <v>19.45357955982799</v>
      </c>
      <c r="U178" s="14">
        <v>0</v>
      </c>
      <c r="V178" s="14">
        <v>395.3</v>
      </c>
    </row>
    <row r="179" spans="1:22" s="10" customFormat="1" x14ac:dyDescent="0.3">
      <c r="A179" s="10">
        <v>177</v>
      </c>
      <c r="B179" s="12">
        <v>114.3</v>
      </c>
      <c r="C179" s="11">
        <f t="shared" si="29"/>
        <v>2.8574999999999999</v>
      </c>
      <c r="D179" s="11">
        <f t="shared" si="30"/>
        <v>40</v>
      </c>
      <c r="E179" s="12">
        <v>12</v>
      </c>
      <c r="F179" s="12">
        <v>358</v>
      </c>
      <c r="G179" s="12">
        <v>138000</v>
      </c>
      <c r="H179" s="12">
        <v>9000</v>
      </c>
      <c r="I179" s="13">
        <v>-7.6000000000000003E-7</v>
      </c>
      <c r="J179" s="13">
        <v>3.6300000000000001E-5</v>
      </c>
      <c r="K179" s="6">
        <v>1.73</v>
      </c>
      <c r="L179" s="6">
        <v>2</v>
      </c>
      <c r="M179" s="6">
        <v>0</v>
      </c>
      <c r="N179" s="25">
        <v>4.657</v>
      </c>
      <c r="O179" s="7">
        <v>60</v>
      </c>
      <c r="P179" s="14">
        <v>327.39999999999998</v>
      </c>
      <c r="Q179" s="14">
        <v>210.8</v>
      </c>
      <c r="R179" s="14">
        <f t="shared" si="26"/>
        <v>538.20000000000005</v>
      </c>
      <c r="S179" s="14">
        <f t="shared" si="27"/>
        <v>0.64386072083078816</v>
      </c>
      <c r="T179" s="14">
        <f t="shared" si="28"/>
        <v>14.248297537978008</v>
      </c>
      <c r="U179" s="14">
        <v>0</v>
      </c>
      <c r="V179" s="14">
        <v>381.8</v>
      </c>
    </row>
    <row r="180" spans="1:22" s="10" customFormat="1" x14ac:dyDescent="0.3">
      <c r="A180" s="10">
        <v>178</v>
      </c>
      <c r="B180" s="12">
        <v>114.3</v>
      </c>
      <c r="C180" s="11">
        <f t="shared" si="29"/>
        <v>2.8574999999999999</v>
      </c>
      <c r="D180" s="11">
        <f t="shared" si="30"/>
        <v>40</v>
      </c>
      <c r="E180" s="12">
        <v>12</v>
      </c>
      <c r="F180" s="12">
        <v>358</v>
      </c>
      <c r="G180" s="12">
        <v>138000</v>
      </c>
      <c r="H180" s="12">
        <v>9000</v>
      </c>
      <c r="I180" s="13">
        <v>-7.6000000000000003E-7</v>
      </c>
      <c r="J180" s="13">
        <v>3.6300000000000001E-5</v>
      </c>
      <c r="K180" s="6">
        <v>1.73</v>
      </c>
      <c r="L180" s="6">
        <v>2</v>
      </c>
      <c r="M180" s="6">
        <v>0</v>
      </c>
      <c r="N180" s="25">
        <v>2.23</v>
      </c>
      <c r="O180" s="7">
        <v>60</v>
      </c>
      <c r="P180" s="14">
        <v>320.89999999999998</v>
      </c>
      <c r="Q180" s="14">
        <v>187.7</v>
      </c>
      <c r="R180" s="14">
        <f t="shared" si="26"/>
        <v>508.59999999999997</v>
      </c>
      <c r="S180" s="14">
        <f t="shared" si="27"/>
        <v>0.58491741975693368</v>
      </c>
      <c r="T180" s="14">
        <f t="shared" si="28"/>
        <v>12.561307901907362</v>
      </c>
      <c r="U180" s="14">
        <v>0</v>
      </c>
      <c r="V180" s="14">
        <v>367</v>
      </c>
    </row>
    <row r="181" spans="1:22" s="10" customFormat="1" x14ac:dyDescent="0.3">
      <c r="A181" s="10">
        <v>179</v>
      </c>
      <c r="B181" s="12">
        <v>114.3</v>
      </c>
      <c r="C181" s="11">
        <f t="shared" si="29"/>
        <v>2.8574999999999999</v>
      </c>
      <c r="D181" s="11">
        <f t="shared" si="30"/>
        <v>40</v>
      </c>
      <c r="E181" s="12">
        <v>12</v>
      </c>
      <c r="F181" s="12">
        <v>358</v>
      </c>
      <c r="G181" s="12">
        <v>138000</v>
      </c>
      <c r="H181" s="12">
        <v>9000</v>
      </c>
      <c r="I181" s="13">
        <v>-7.6000000000000003E-7</v>
      </c>
      <c r="J181" s="13">
        <v>3.6300000000000001E-5</v>
      </c>
      <c r="K181" s="6">
        <v>1.23</v>
      </c>
      <c r="L181" s="6">
        <v>2</v>
      </c>
      <c r="M181" s="6">
        <v>0</v>
      </c>
      <c r="N181" s="25">
        <v>6.98</v>
      </c>
      <c r="O181" s="7">
        <v>60</v>
      </c>
      <c r="P181" s="14">
        <v>328.5</v>
      </c>
      <c r="Q181" s="14">
        <v>229.7</v>
      </c>
      <c r="R181" s="14">
        <f t="shared" si="26"/>
        <v>558.20000000000005</v>
      </c>
      <c r="S181" s="14">
        <f t="shared" si="27"/>
        <v>0.69923896499238958</v>
      </c>
      <c r="T181" s="14">
        <f t="shared" si="28"/>
        <v>16.898558057171769</v>
      </c>
      <c r="U181" s="14">
        <v>0</v>
      </c>
      <c r="V181" s="14">
        <v>395.3</v>
      </c>
    </row>
    <row r="182" spans="1:22" s="10" customFormat="1" x14ac:dyDescent="0.3">
      <c r="A182" s="10">
        <v>180</v>
      </c>
      <c r="B182" s="12">
        <v>114.3</v>
      </c>
      <c r="C182" s="11">
        <f t="shared" si="29"/>
        <v>2.8574999999999999</v>
      </c>
      <c r="D182" s="11">
        <f t="shared" si="30"/>
        <v>40</v>
      </c>
      <c r="E182" s="12">
        <v>12</v>
      </c>
      <c r="F182" s="12">
        <v>358</v>
      </c>
      <c r="G182" s="12">
        <v>138000</v>
      </c>
      <c r="H182" s="12">
        <v>9000</v>
      </c>
      <c r="I182" s="13">
        <v>-7.6000000000000003E-7</v>
      </c>
      <c r="J182" s="13">
        <v>3.6300000000000001E-5</v>
      </c>
      <c r="K182" s="6">
        <v>1.23</v>
      </c>
      <c r="L182" s="6">
        <v>2</v>
      </c>
      <c r="M182" s="6">
        <v>1</v>
      </c>
      <c r="N182" s="25">
        <v>6.98</v>
      </c>
      <c r="O182" s="7">
        <v>60</v>
      </c>
      <c r="P182" s="14">
        <v>330.8</v>
      </c>
      <c r="Q182" s="14">
        <v>231.2</v>
      </c>
      <c r="R182" s="14">
        <f t="shared" si="26"/>
        <v>562</v>
      </c>
      <c r="S182" s="14">
        <f t="shared" si="27"/>
        <v>0.69891172914147515</v>
      </c>
      <c r="T182" s="14">
        <f t="shared" si="28"/>
        <v>16.316721477358968</v>
      </c>
      <c r="U182" s="14">
        <v>0</v>
      </c>
      <c r="V182" s="14">
        <v>395.3</v>
      </c>
    </row>
    <row r="183" spans="1:22" s="10" customFormat="1" x14ac:dyDescent="0.3">
      <c r="A183" s="10">
        <v>181</v>
      </c>
      <c r="B183" s="12">
        <v>114.3</v>
      </c>
      <c r="C183" s="11">
        <f t="shared" si="29"/>
        <v>2.8574999999999999</v>
      </c>
      <c r="D183" s="11">
        <f t="shared" si="30"/>
        <v>40</v>
      </c>
      <c r="E183" s="12">
        <v>12</v>
      </c>
      <c r="F183" s="12">
        <v>358</v>
      </c>
      <c r="G183" s="12">
        <v>138000</v>
      </c>
      <c r="H183" s="12">
        <v>9000</v>
      </c>
      <c r="I183" s="13">
        <v>-7.6000000000000003E-7</v>
      </c>
      <c r="J183" s="13">
        <v>3.6300000000000001E-5</v>
      </c>
      <c r="K183" s="6">
        <v>1.23</v>
      </c>
      <c r="L183" s="6">
        <v>2</v>
      </c>
      <c r="M183" s="6">
        <v>2</v>
      </c>
      <c r="N183" s="25">
        <v>6.98</v>
      </c>
      <c r="O183" s="7">
        <v>60</v>
      </c>
      <c r="P183" s="14">
        <v>316.39999999999998</v>
      </c>
      <c r="Q183" s="14">
        <v>245.3</v>
      </c>
      <c r="R183" s="14">
        <f t="shared" si="26"/>
        <v>561.70000000000005</v>
      </c>
      <c r="S183" s="14">
        <f t="shared" si="27"/>
        <v>0.77528445006321123</v>
      </c>
      <c r="T183" s="14">
        <f t="shared" si="28"/>
        <v>19.959524411839116</v>
      </c>
      <c r="U183" s="14">
        <v>0</v>
      </c>
      <c r="V183" s="14">
        <v>395.3</v>
      </c>
    </row>
    <row r="184" spans="1:22" s="10" customFormat="1" x14ac:dyDescent="0.3">
      <c r="A184" s="10">
        <v>182</v>
      </c>
      <c r="B184" s="12">
        <v>114.3</v>
      </c>
      <c r="C184" s="11">
        <f t="shared" si="29"/>
        <v>2.8574999999999999</v>
      </c>
      <c r="D184" s="11">
        <f t="shared" si="30"/>
        <v>40</v>
      </c>
      <c r="E184" s="12">
        <v>12</v>
      </c>
      <c r="F184" s="12">
        <v>358</v>
      </c>
      <c r="G184" s="12">
        <v>138000</v>
      </c>
      <c r="H184" s="12">
        <v>9000</v>
      </c>
      <c r="I184" s="13">
        <v>-7.6000000000000003E-7</v>
      </c>
      <c r="J184" s="13">
        <v>3.6300000000000001E-5</v>
      </c>
      <c r="K184" s="6">
        <v>1.23</v>
      </c>
      <c r="L184" s="6">
        <v>2</v>
      </c>
      <c r="M184" s="6">
        <v>0</v>
      </c>
      <c r="N184" s="25">
        <v>4.657</v>
      </c>
      <c r="O184" s="7">
        <v>60</v>
      </c>
      <c r="P184" s="14">
        <v>325.7</v>
      </c>
      <c r="Q184" s="14">
        <v>209.5</v>
      </c>
      <c r="R184" s="14">
        <f t="shared" si="26"/>
        <v>535.20000000000005</v>
      </c>
      <c r="S184" s="14">
        <f t="shared" si="27"/>
        <v>0.6432299662265889</v>
      </c>
      <c r="T184" s="14">
        <f t="shared" si="28"/>
        <v>14.693556836039818</v>
      </c>
      <c r="U184" s="14">
        <v>0</v>
      </c>
      <c r="V184" s="14">
        <v>381.8</v>
      </c>
    </row>
    <row r="185" spans="1:22" s="10" customFormat="1" x14ac:dyDescent="0.3">
      <c r="A185" s="10">
        <v>183</v>
      </c>
      <c r="B185" s="12">
        <v>114.3</v>
      </c>
      <c r="C185" s="11">
        <f t="shared" si="29"/>
        <v>2.8574999999999999</v>
      </c>
      <c r="D185" s="11">
        <f t="shared" si="30"/>
        <v>40</v>
      </c>
      <c r="E185" s="12">
        <v>12</v>
      </c>
      <c r="F185" s="12">
        <v>358</v>
      </c>
      <c r="G185" s="12">
        <v>138000</v>
      </c>
      <c r="H185" s="12">
        <v>9000</v>
      </c>
      <c r="I185" s="13">
        <v>-7.6000000000000003E-7</v>
      </c>
      <c r="J185" s="13">
        <v>3.6300000000000001E-5</v>
      </c>
      <c r="K185" s="6">
        <v>1.23</v>
      </c>
      <c r="L185" s="6">
        <v>2</v>
      </c>
      <c r="M185" s="6">
        <v>0</v>
      </c>
      <c r="N185" s="25">
        <v>2.23</v>
      </c>
      <c r="O185" s="7">
        <v>60</v>
      </c>
      <c r="P185" s="14">
        <v>319.7</v>
      </c>
      <c r="Q185" s="14">
        <v>186.8</v>
      </c>
      <c r="R185" s="14">
        <f t="shared" si="26"/>
        <v>506.5</v>
      </c>
      <c r="S185" s="14">
        <f t="shared" si="27"/>
        <v>0.58429777916796999</v>
      </c>
      <c r="T185" s="14">
        <f t="shared" si="28"/>
        <v>12.888283378746598</v>
      </c>
      <c r="U185" s="14">
        <v>0</v>
      </c>
      <c r="V185" s="14">
        <v>367</v>
      </c>
    </row>
    <row r="186" spans="1:22" s="10" customFormat="1" x14ac:dyDescent="0.3">
      <c r="A186" s="10">
        <v>184</v>
      </c>
      <c r="B186" s="12">
        <v>114.3</v>
      </c>
      <c r="C186" s="11">
        <f t="shared" si="29"/>
        <v>2.8574999999999999</v>
      </c>
      <c r="D186" s="11">
        <f t="shared" si="30"/>
        <v>40</v>
      </c>
      <c r="E186" s="12">
        <v>12</v>
      </c>
      <c r="F186" s="12">
        <v>358</v>
      </c>
      <c r="G186" s="12">
        <v>138000</v>
      </c>
      <c r="H186" s="12">
        <v>9000</v>
      </c>
      <c r="I186" s="13">
        <v>-7.6000000000000003E-7</v>
      </c>
      <c r="J186" s="13">
        <v>3.6300000000000001E-5</v>
      </c>
      <c r="K186" s="6">
        <v>1.48</v>
      </c>
      <c r="L186" s="6">
        <v>2</v>
      </c>
      <c r="M186" s="6">
        <v>0</v>
      </c>
      <c r="N186" s="25">
        <v>6.98</v>
      </c>
      <c r="O186" s="7">
        <v>60</v>
      </c>
      <c r="P186" s="14">
        <v>330.1</v>
      </c>
      <c r="Q186" s="14">
        <v>231</v>
      </c>
      <c r="R186" s="14">
        <f t="shared" si="26"/>
        <v>561.1</v>
      </c>
      <c r="S186" s="14">
        <f t="shared" si="27"/>
        <v>0.69978794304756131</v>
      </c>
      <c r="T186" s="14">
        <f t="shared" si="28"/>
        <v>16.493802175562859</v>
      </c>
      <c r="U186" s="14">
        <v>0</v>
      </c>
      <c r="V186" s="14">
        <v>395.3</v>
      </c>
    </row>
    <row r="187" spans="1:22" s="10" customFormat="1" x14ac:dyDescent="0.3">
      <c r="A187" s="10">
        <v>185</v>
      </c>
      <c r="B187" s="12">
        <v>114.3</v>
      </c>
      <c r="C187" s="11">
        <f t="shared" si="29"/>
        <v>2.8574999999999999</v>
      </c>
      <c r="D187" s="11">
        <f t="shared" si="30"/>
        <v>40</v>
      </c>
      <c r="E187" s="12">
        <v>12</v>
      </c>
      <c r="F187" s="12">
        <v>358</v>
      </c>
      <c r="G187" s="12">
        <v>138000</v>
      </c>
      <c r="H187" s="12">
        <v>9000</v>
      </c>
      <c r="I187" s="13">
        <v>-7.6000000000000003E-7</v>
      </c>
      <c r="J187" s="13">
        <v>3.6300000000000001E-5</v>
      </c>
      <c r="K187" s="6">
        <v>1.48</v>
      </c>
      <c r="L187" s="6">
        <v>2</v>
      </c>
      <c r="M187" s="6">
        <v>1</v>
      </c>
      <c r="N187" s="25">
        <v>6.98</v>
      </c>
      <c r="O187" s="7">
        <v>60</v>
      </c>
      <c r="P187" s="14">
        <v>332.1</v>
      </c>
      <c r="Q187" s="14">
        <v>235.2</v>
      </c>
      <c r="R187" s="14">
        <f t="shared" si="26"/>
        <v>567.29999999999995</v>
      </c>
      <c r="S187" s="14">
        <f t="shared" si="27"/>
        <v>0.7082204155374886</v>
      </c>
      <c r="T187" s="14">
        <f t="shared" si="28"/>
        <v>15.987857323551729</v>
      </c>
      <c r="U187" s="14">
        <v>0</v>
      </c>
      <c r="V187" s="14">
        <v>395.3</v>
      </c>
    </row>
    <row r="188" spans="1:22" s="10" customFormat="1" x14ac:dyDescent="0.3">
      <c r="A188" s="10">
        <v>186</v>
      </c>
      <c r="B188" s="12">
        <v>114.3</v>
      </c>
      <c r="C188" s="11">
        <f t="shared" si="29"/>
        <v>2.8574999999999999</v>
      </c>
      <c r="D188" s="11">
        <f t="shared" si="30"/>
        <v>40</v>
      </c>
      <c r="E188" s="12">
        <v>12</v>
      </c>
      <c r="F188" s="12">
        <v>358</v>
      </c>
      <c r="G188" s="12">
        <v>138000</v>
      </c>
      <c r="H188" s="12">
        <v>9000</v>
      </c>
      <c r="I188" s="13">
        <v>-7.6000000000000003E-7</v>
      </c>
      <c r="J188" s="13">
        <v>3.6300000000000001E-5</v>
      </c>
      <c r="K188" s="6">
        <v>1.48</v>
      </c>
      <c r="L188" s="6">
        <v>2</v>
      </c>
      <c r="M188" s="6">
        <v>2</v>
      </c>
      <c r="N188" s="25">
        <v>6.98</v>
      </c>
      <c r="O188" s="7">
        <v>60</v>
      </c>
      <c r="P188" s="14">
        <v>317.8</v>
      </c>
      <c r="Q188" s="14">
        <v>249.9</v>
      </c>
      <c r="R188" s="14">
        <f t="shared" si="26"/>
        <v>567.70000000000005</v>
      </c>
      <c r="S188" s="14">
        <f t="shared" si="27"/>
        <v>0.78634361233480177</v>
      </c>
      <c r="T188" s="14">
        <f t="shared" si="28"/>
        <v>19.605363015431319</v>
      </c>
      <c r="U188" s="14">
        <v>0</v>
      </c>
      <c r="V188" s="14">
        <v>395.3</v>
      </c>
    </row>
    <row r="189" spans="1:22" s="10" customFormat="1" x14ac:dyDescent="0.3">
      <c r="A189" s="10">
        <v>187</v>
      </c>
      <c r="B189" s="12">
        <v>114.3</v>
      </c>
      <c r="C189" s="11">
        <f t="shared" si="29"/>
        <v>2.8574999999999999</v>
      </c>
      <c r="D189" s="11">
        <f t="shared" si="30"/>
        <v>40</v>
      </c>
      <c r="E189" s="12">
        <v>12</v>
      </c>
      <c r="F189" s="12">
        <v>358</v>
      </c>
      <c r="G189" s="12">
        <v>138000</v>
      </c>
      <c r="H189" s="12">
        <v>9000</v>
      </c>
      <c r="I189" s="13">
        <v>-7.6000000000000003E-7</v>
      </c>
      <c r="J189" s="13">
        <v>3.6300000000000001E-5</v>
      </c>
      <c r="K189" s="6">
        <v>1.48</v>
      </c>
      <c r="L189" s="6">
        <v>2</v>
      </c>
      <c r="M189" s="6">
        <v>0</v>
      </c>
      <c r="N189" s="25">
        <v>4.657</v>
      </c>
      <c r="O189" s="7">
        <v>60</v>
      </c>
      <c r="P189" s="14">
        <v>326.89999999999998</v>
      </c>
      <c r="Q189" s="14">
        <v>210.4</v>
      </c>
      <c r="R189" s="14">
        <f t="shared" si="26"/>
        <v>537.29999999999995</v>
      </c>
      <c r="S189" s="14">
        <f t="shared" si="27"/>
        <v>0.64362190272254516</v>
      </c>
      <c r="T189" s="14">
        <f t="shared" si="28"/>
        <v>14.379256155055012</v>
      </c>
      <c r="U189" s="14">
        <v>0</v>
      </c>
      <c r="V189" s="14">
        <v>381.8</v>
      </c>
    </row>
    <row r="190" spans="1:22" s="10" customFormat="1" x14ac:dyDescent="0.3">
      <c r="A190" s="10">
        <v>188</v>
      </c>
      <c r="B190" s="12">
        <v>114.3</v>
      </c>
      <c r="C190" s="11">
        <f t="shared" si="29"/>
        <v>2.8574999999999999</v>
      </c>
      <c r="D190" s="11">
        <f t="shared" si="30"/>
        <v>40</v>
      </c>
      <c r="E190" s="12">
        <v>12</v>
      </c>
      <c r="F190" s="12">
        <v>358</v>
      </c>
      <c r="G190" s="12">
        <v>138000</v>
      </c>
      <c r="H190" s="12">
        <v>9000</v>
      </c>
      <c r="I190" s="13">
        <v>-7.6000000000000003E-7</v>
      </c>
      <c r="J190" s="13">
        <v>3.6300000000000001E-5</v>
      </c>
      <c r="K190" s="6">
        <v>1.48</v>
      </c>
      <c r="L190" s="6">
        <v>2</v>
      </c>
      <c r="M190" s="6">
        <v>0</v>
      </c>
      <c r="N190" s="25">
        <v>2.23</v>
      </c>
      <c r="O190" s="7">
        <v>60</v>
      </c>
      <c r="P190" s="14">
        <v>320.60000000000002</v>
      </c>
      <c r="Q190" s="14">
        <v>187.4</v>
      </c>
      <c r="R190" s="14">
        <f t="shared" si="26"/>
        <v>508</v>
      </c>
      <c r="S190" s="14">
        <f t="shared" si="27"/>
        <v>0.58452900810979413</v>
      </c>
      <c r="T190" s="14">
        <f t="shared" si="28"/>
        <v>12.643051771117161</v>
      </c>
      <c r="U190" s="14">
        <v>0</v>
      </c>
      <c r="V190" s="14">
        <v>367</v>
      </c>
    </row>
    <row r="191" spans="1:22" s="10" customFormat="1" x14ac:dyDescent="0.3">
      <c r="A191" s="10">
        <v>189</v>
      </c>
      <c r="B191" s="12">
        <v>114.3</v>
      </c>
      <c r="C191" s="11">
        <f t="shared" si="29"/>
        <v>2.8574999999999999</v>
      </c>
      <c r="D191" s="11">
        <f t="shared" si="30"/>
        <v>40</v>
      </c>
      <c r="E191" s="12">
        <v>12</v>
      </c>
      <c r="F191" s="12">
        <v>358</v>
      </c>
      <c r="G191" s="12">
        <v>138000</v>
      </c>
      <c r="H191" s="12">
        <v>9000</v>
      </c>
      <c r="I191" s="13">
        <v>-7.6000000000000003E-7</v>
      </c>
      <c r="J191" s="13">
        <v>3.6300000000000001E-5</v>
      </c>
      <c r="K191" s="6">
        <v>1.73</v>
      </c>
      <c r="L191" s="6">
        <v>1</v>
      </c>
      <c r="M191" s="6">
        <v>0</v>
      </c>
      <c r="N191" s="25">
        <v>6.98</v>
      </c>
      <c r="O191" s="7">
        <v>60</v>
      </c>
      <c r="P191" s="14">
        <v>350.4</v>
      </c>
      <c r="Q191" s="14">
        <v>293</v>
      </c>
      <c r="R191" s="14">
        <f t="shared" si="26"/>
        <v>643.4</v>
      </c>
      <c r="S191" s="14">
        <f t="shared" si="27"/>
        <v>0.83618721461187218</v>
      </c>
      <c r="T191" s="14">
        <f t="shared" si="28"/>
        <v>11.358461927649895</v>
      </c>
      <c r="U191" s="14">
        <v>0</v>
      </c>
      <c r="V191" s="14">
        <v>395.3</v>
      </c>
    </row>
    <row r="192" spans="1:22" s="10" customFormat="1" x14ac:dyDescent="0.3">
      <c r="A192" s="10">
        <v>190</v>
      </c>
      <c r="B192" s="12">
        <v>114.3</v>
      </c>
      <c r="C192" s="11">
        <f t="shared" si="29"/>
        <v>2.8574999999999999</v>
      </c>
      <c r="D192" s="11">
        <f t="shared" si="30"/>
        <v>40</v>
      </c>
      <c r="E192" s="12">
        <v>12</v>
      </c>
      <c r="F192" s="12">
        <v>358</v>
      </c>
      <c r="G192" s="12">
        <v>138000</v>
      </c>
      <c r="H192" s="12">
        <v>9000</v>
      </c>
      <c r="I192" s="13">
        <v>-7.6000000000000003E-7</v>
      </c>
      <c r="J192" s="13">
        <v>3.6300000000000001E-5</v>
      </c>
      <c r="K192" s="6">
        <v>1.73</v>
      </c>
      <c r="L192" s="6">
        <v>1</v>
      </c>
      <c r="M192" s="6">
        <v>1</v>
      </c>
      <c r="N192" s="25">
        <v>6.98</v>
      </c>
      <c r="O192" s="7">
        <v>60</v>
      </c>
      <c r="P192" s="14">
        <v>352.9</v>
      </c>
      <c r="Q192" s="14">
        <v>313.3</v>
      </c>
      <c r="R192" s="14">
        <f t="shared" si="26"/>
        <v>666.2</v>
      </c>
      <c r="S192" s="14">
        <f t="shared" si="27"/>
        <v>0.88778690847265518</v>
      </c>
      <c r="T192" s="14">
        <f t="shared" si="28"/>
        <v>10.72603086263598</v>
      </c>
      <c r="U192" s="14">
        <v>0</v>
      </c>
      <c r="V192" s="14">
        <v>395.3</v>
      </c>
    </row>
    <row r="193" spans="1:22" s="10" customFormat="1" x14ac:dyDescent="0.3">
      <c r="A193" s="10">
        <v>191</v>
      </c>
      <c r="B193" s="12">
        <v>114.3</v>
      </c>
      <c r="C193" s="11">
        <f t="shared" si="29"/>
        <v>2.8574999999999999</v>
      </c>
      <c r="D193" s="11">
        <f t="shared" si="30"/>
        <v>40</v>
      </c>
      <c r="E193" s="12">
        <v>12</v>
      </c>
      <c r="F193" s="12">
        <v>358</v>
      </c>
      <c r="G193" s="12">
        <v>138000</v>
      </c>
      <c r="H193" s="12">
        <v>9000</v>
      </c>
      <c r="I193" s="13">
        <v>-7.6000000000000003E-7</v>
      </c>
      <c r="J193" s="13">
        <v>3.6300000000000001E-5</v>
      </c>
      <c r="K193" s="6">
        <v>1.73</v>
      </c>
      <c r="L193" s="6">
        <v>1</v>
      </c>
      <c r="M193" s="6">
        <v>0</v>
      </c>
      <c r="N193" s="25">
        <v>4.657</v>
      </c>
      <c r="O193" s="7">
        <v>60</v>
      </c>
      <c r="P193" s="14">
        <v>343.9</v>
      </c>
      <c r="Q193" s="14">
        <v>267.39999999999998</v>
      </c>
      <c r="R193" s="14">
        <f t="shared" si="26"/>
        <v>611.29999999999995</v>
      </c>
      <c r="S193" s="14">
        <f t="shared" si="27"/>
        <v>0.77755161384123295</v>
      </c>
      <c r="T193" s="14">
        <f t="shared" si="28"/>
        <v>9.9266631744368858</v>
      </c>
      <c r="U193" s="14">
        <v>0</v>
      </c>
      <c r="V193" s="14">
        <v>381.8</v>
      </c>
    </row>
    <row r="194" spans="1:22" s="10" customFormat="1" x14ac:dyDescent="0.3">
      <c r="A194" s="10">
        <v>192</v>
      </c>
      <c r="B194" s="12">
        <v>114.3</v>
      </c>
      <c r="C194" s="11">
        <f t="shared" si="29"/>
        <v>2.8574999999999999</v>
      </c>
      <c r="D194" s="11">
        <f t="shared" si="30"/>
        <v>40</v>
      </c>
      <c r="E194" s="12">
        <v>12</v>
      </c>
      <c r="F194" s="12">
        <v>358</v>
      </c>
      <c r="G194" s="12">
        <v>138000</v>
      </c>
      <c r="H194" s="12">
        <v>9000</v>
      </c>
      <c r="I194" s="13">
        <v>-7.6000000000000003E-7</v>
      </c>
      <c r="J194" s="13">
        <v>3.6300000000000001E-5</v>
      </c>
      <c r="K194" s="6">
        <v>1.73</v>
      </c>
      <c r="L194" s="6">
        <v>1</v>
      </c>
      <c r="M194" s="6">
        <v>0</v>
      </c>
      <c r="N194" s="25">
        <v>2.23</v>
      </c>
      <c r="O194" s="7">
        <v>60</v>
      </c>
      <c r="P194" s="14">
        <v>336.3</v>
      </c>
      <c r="Q194" s="14">
        <v>239.7</v>
      </c>
      <c r="R194" s="14">
        <f t="shared" si="26"/>
        <v>576</v>
      </c>
      <c r="S194" s="14">
        <f t="shared" si="27"/>
        <v>0.71275646743978582</v>
      </c>
      <c r="T194" s="14">
        <f t="shared" si="28"/>
        <v>8.3651226158038128</v>
      </c>
      <c r="U194" s="14">
        <v>0</v>
      </c>
      <c r="V194" s="14">
        <v>367</v>
      </c>
    </row>
    <row r="195" spans="1:22" s="10" customFormat="1" x14ac:dyDescent="0.3">
      <c r="A195" s="10">
        <v>193</v>
      </c>
      <c r="B195" s="12">
        <v>114.3</v>
      </c>
      <c r="C195" s="11">
        <f t="shared" si="29"/>
        <v>2.8574999999999999</v>
      </c>
      <c r="D195" s="11">
        <f t="shared" si="30"/>
        <v>40</v>
      </c>
      <c r="E195" s="12">
        <v>12</v>
      </c>
      <c r="F195" s="12">
        <v>358</v>
      </c>
      <c r="G195" s="12">
        <v>138000</v>
      </c>
      <c r="H195" s="12">
        <v>9000</v>
      </c>
      <c r="I195" s="13">
        <v>-7.6000000000000003E-7</v>
      </c>
      <c r="J195" s="13">
        <v>3.6300000000000001E-5</v>
      </c>
      <c r="K195" s="6">
        <v>1.23</v>
      </c>
      <c r="L195" s="6">
        <v>1</v>
      </c>
      <c r="M195" s="6">
        <v>0</v>
      </c>
      <c r="N195" s="25">
        <v>6.98</v>
      </c>
      <c r="O195" s="7">
        <v>60</v>
      </c>
      <c r="P195" s="14">
        <v>349.2</v>
      </c>
      <c r="Q195" s="14">
        <v>291.3</v>
      </c>
      <c r="R195" s="14">
        <f t="shared" si="26"/>
        <v>640.5</v>
      </c>
      <c r="S195" s="14">
        <f t="shared" si="27"/>
        <v>0.83419243986254299</v>
      </c>
      <c r="T195" s="14">
        <f t="shared" si="28"/>
        <v>11.662028838856569</v>
      </c>
      <c r="U195" s="14">
        <v>0</v>
      </c>
      <c r="V195" s="14">
        <v>395.3</v>
      </c>
    </row>
    <row r="196" spans="1:22" s="10" customFormat="1" x14ac:dyDescent="0.3">
      <c r="A196" s="10">
        <v>194</v>
      </c>
      <c r="B196" s="12">
        <v>114.3</v>
      </c>
      <c r="C196" s="11">
        <f t="shared" si="29"/>
        <v>2.8574999999999999</v>
      </c>
      <c r="D196" s="11">
        <f t="shared" si="30"/>
        <v>40</v>
      </c>
      <c r="E196" s="12">
        <v>12</v>
      </c>
      <c r="F196" s="12">
        <v>358</v>
      </c>
      <c r="G196" s="12">
        <v>138000</v>
      </c>
      <c r="H196" s="12">
        <v>9000</v>
      </c>
      <c r="I196" s="13">
        <v>-7.6000000000000003E-7</v>
      </c>
      <c r="J196" s="13">
        <v>3.6300000000000001E-5</v>
      </c>
      <c r="K196" s="6">
        <v>1.23</v>
      </c>
      <c r="L196" s="6">
        <v>1</v>
      </c>
      <c r="M196" s="6">
        <v>1</v>
      </c>
      <c r="N196" s="25">
        <v>6.98</v>
      </c>
      <c r="O196" s="7">
        <v>60</v>
      </c>
      <c r="P196" s="14">
        <v>352</v>
      </c>
      <c r="Q196" s="14">
        <v>309.7</v>
      </c>
      <c r="R196" s="14">
        <f t="shared" si="26"/>
        <v>661.7</v>
      </c>
      <c r="S196" s="14">
        <f t="shared" si="27"/>
        <v>0.87982954545454539</v>
      </c>
      <c r="T196" s="14">
        <f t="shared" si="28"/>
        <v>10.953706046040985</v>
      </c>
      <c r="U196" s="14">
        <v>0</v>
      </c>
      <c r="V196" s="14">
        <v>395.3</v>
      </c>
    </row>
    <row r="197" spans="1:22" s="10" customFormat="1" x14ac:dyDescent="0.3">
      <c r="A197" s="10">
        <v>195</v>
      </c>
      <c r="B197" s="12">
        <v>114.3</v>
      </c>
      <c r="C197" s="11">
        <f t="shared" si="29"/>
        <v>2.8574999999999999</v>
      </c>
      <c r="D197" s="11">
        <f t="shared" si="30"/>
        <v>40</v>
      </c>
      <c r="E197" s="12">
        <v>12</v>
      </c>
      <c r="F197" s="12">
        <v>358</v>
      </c>
      <c r="G197" s="12">
        <v>138000</v>
      </c>
      <c r="H197" s="12">
        <v>9000</v>
      </c>
      <c r="I197" s="13">
        <v>-7.6000000000000003E-7</v>
      </c>
      <c r="J197" s="13">
        <v>3.6300000000000001E-5</v>
      </c>
      <c r="K197" s="6">
        <v>1.23</v>
      </c>
      <c r="L197" s="6">
        <v>1</v>
      </c>
      <c r="M197" s="6">
        <v>0</v>
      </c>
      <c r="N197" s="25">
        <v>4.657</v>
      </c>
      <c r="O197" s="7">
        <v>60</v>
      </c>
      <c r="P197" s="14">
        <v>342.9</v>
      </c>
      <c r="Q197" s="14">
        <v>266.2</v>
      </c>
      <c r="R197" s="14">
        <f t="shared" si="26"/>
        <v>609.09999999999991</v>
      </c>
      <c r="S197" s="14">
        <f t="shared" ref="S197:S227" si="31">Q197/P197</f>
        <v>0.77631962671332755</v>
      </c>
      <c r="T197" s="14">
        <f t="shared" si="28"/>
        <v>10.188580408590894</v>
      </c>
      <c r="U197" s="14">
        <v>0</v>
      </c>
      <c r="V197" s="14">
        <v>381.8</v>
      </c>
    </row>
    <row r="198" spans="1:22" s="10" customFormat="1" x14ac:dyDescent="0.3">
      <c r="A198" s="10">
        <v>196</v>
      </c>
      <c r="B198" s="12">
        <v>114.3</v>
      </c>
      <c r="C198" s="11">
        <f t="shared" si="29"/>
        <v>2.8574999999999999</v>
      </c>
      <c r="D198" s="11">
        <f t="shared" si="30"/>
        <v>40</v>
      </c>
      <c r="E198" s="12">
        <v>12</v>
      </c>
      <c r="F198" s="12">
        <v>358</v>
      </c>
      <c r="G198" s="12">
        <v>138000</v>
      </c>
      <c r="H198" s="12">
        <v>9000</v>
      </c>
      <c r="I198" s="13">
        <v>-7.6000000000000003E-7</v>
      </c>
      <c r="J198" s="13">
        <v>3.6300000000000001E-5</v>
      </c>
      <c r="K198" s="6">
        <v>1.23</v>
      </c>
      <c r="L198" s="6">
        <v>1</v>
      </c>
      <c r="M198" s="6">
        <v>0</v>
      </c>
      <c r="N198" s="25">
        <v>2.23</v>
      </c>
      <c r="O198" s="7">
        <v>60</v>
      </c>
      <c r="P198" s="14">
        <v>335.6</v>
      </c>
      <c r="Q198" s="14">
        <v>238.9</v>
      </c>
      <c r="R198" s="14">
        <f t="shared" si="26"/>
        <v>574.5</v>
      </c>
      <c r="S198" s="14">
        <f t="shared" si="31"/>
        <v>0.71185935637663877</v>
      </c>
      <c r="T198" s="14">
        <f t="shared" si="28"/>
        <v>8.5558583106266983</v>
      </c>
      <c r="U198" s="14">
        <v>0</v>
      </c>
      <c r="V198" s="14">
        <v>367</v>
      </c>
    </row>
    <row r="199" spans="1:22" s="10" customFormat="1" ht="13.8" customHeight="1" x14ac:dyDescent="0.3">
      <c r="A199" s="10">
        <v>197</v>
      </c>
      <c r="B199" s="12">
        <v>114.3</v>
      </c>
      <c r="C199" s="11">
        <f t="shared" si="29"/>
        <v>2.8574999999999999</v>
      </c>
      <c r="D199" s="11">
        <f t="shared" si="30"/>
        <v>40</v>
      </c>
      <c r="E199" s="12">
        <v>12</v>
      </c>
      <c r="F199" s="12">
        <v>358</v>
      </c>
      <c r="G199" s="12">
        <v>138000</v>
      </c>
      <c r="H199" s="12">
        <v>9000</v>
      </c>
      <c r="I199" s="13">
        <v>-7.6000000000000003E-7</v>
      </c>
      <c r="J199" s="13">
        <v>3.6300000000000001E-5</v>
      </c>
      <c r="K199" s="6">
        <v>1.48</v>
      </c>
      <c r="L199" s="6">
        <v>1</v>
      </c>
      <c r="M199" s="6">
        <v>0</v>
      </c>
      <c r="N199" s="25">
        <v>6.98</v>
      </c>
      <c r="O199" s="7">
        <v>60</v>
      </c>
      <c r="P199" s="14">
        <v>350.1</v>
      </c>
      <c r="Q199" s="14">
        <v>292.60000000000002</v>
      </c>
      <c r="R199" s="14">
        <f t="shared" si="26"/>
        <v>642.70000000000005</v>
      </c>
      <c r="S199" s="14">
        <f t="shared" si="31"/>
        <v>0.83576121108254786</v>
      </c>
      <c r="T199" s="14">
        <f t="shared" si="28"/>
        <v>11.434353655451552</v>
      </c>
      <c r="U199" s="14">
        <v>0</v>
      </c>
      <c r="V199" s="14">
        <v>395.3</v>
      </c>
    </row>
    <row r="200" spans="1:22" s="10" customFormat="1" x14ac:dyDescent="0.3">
      <c r="A200" s="10">
        <v>198</v>
      </c>
      <c r="B200" s="12">
        <v>114.3</v>
      </c>
      <c r="C200" s="11">
        <f t="shared" si="29"/>
        <v>2.8574999999999999</v>
      </c>
      <c r="D200" s="11">
        <f t="shared" si="30"/>
        <v>40</v>
      </c>
      <c r="E200" s="12">
        <v>12</v>
      </c>
      <c r="F200" s="12">
        <v>358</v>
      </c>
      <c r="G200" s="12">
        <v>138000</v>
      </c>
      <c r="H200" s="12">
        <v>9000</v>
      </c>
      <c r="I200" s="13">
        <v>-7.6000000000000003E-7</v>
      </c>
      <c r="J200" s="13">
        <v>3.6300000000000001E-5</v>
      </c>
      <c r="K200" s="6">
        <v>1.48</v>
      </c>
      <c r="L200" s="6">
        <v>1</v>
      </c>
      <c r="M200" s="6">
        <v>1</v>
      </c>
      <c r="N200" s="25">
        <v>6.98</v>
      </c>
      <c r="O200" s="7">
        <v>60</v>
      </c>
      <c r="P200" s="14">
        <v>352.7</v>
      </c>
      <c r="Q200" s="14">
        <v>312.7</v>
      </c>
      <c r="R200" s="14">
        <f t="shared" si="26"/>
        <v>665.4</v>
      </c>
      <c r="S200" s="14">
        <f t="shared" si="31"/>
        <v>0.88658916926566489</v>
      </c>
      <c r="T200" s="14">
        <f t="shared" si="28"/>
        <v>10.776625347837092</v>
      </c>
      <c r="U200" s="14">
        <v>0</v>
      </c>
      <c r="V200" s="14">
        <v>395.3</v>
      </c>
    </row>
    <row r="201" spans="1:22" s="10" customFormat="1" x14ac:dyDescent="0.3">
      <c r="A201" s="10">
        <v>199</v>
      </c>
      <c r="B201" s="12">
        <v>114.3</v>
      </c>
      <c r="C201" s="11">
        <f t="shared" si="29"/>
        <v>2.8574999999999999</v>
      </c>
      <c r="D201" s="11">
        <f t="shared" si="30"/>
        <v>40</v>
      </c>
      <c r="E201" s="12">
        <v>12</v>
      </c>
      <c r="F201" s="12">
        <v>358</v>
      </c>
      <c r="G201" s="12">
        <v>138000</v>
      </c>
      <c r="H201" s="12">
        <v>9000</v>
      </c>
      <c r="I201" s="13">
        <v>-7.6000000000000003E-7</v>
      </c>
      <c r="J201" s="13">
        <v>3.6300000000000001E-5</v>
      </c>
      <c r="K201" s="6">
        <v>1.48</v>
      </c>
      <c r="L201" s="6">
        <v>1</v>
      </c>
      <c r="M201" s="6">
        <v>0</v>
      </c>
      <c r="N201" s="25">
        <v>4.657</v>
      </c>
      <c r="O201" s="7">
        <v>60</v>
      </c>
      <c r="P201" s="14">
        <v>343.6</v>
      </c>
      <c r="Q201" s="14">
        <v>267.10000000000002</v>
      </c>
      <c r="R201" s="14">
        <f t="shared" si="26"/>
        <v>610.70000000000005</v>
      </c>
      <c r="S201" s="14">
        <f t="shared" si="31"/>
        <v>0.77735739231664724</v>
      </c>
      <c r="T201" s="14">
        <f t="shared" si="28"/>
        <v>10.005238344683077</v>
      </c>
      <c r="U201" s="14">
        <v>0</v>
      </c>
      <c r="V201" s="14">
        <v>381.8</v>
      </c>
    </row>
    <row r="202" spans="1:22" s="10" customFormat="1" x14ac:dyDescent="0.3">
      <c r="A202" s="10">
        <v>200</v>
      </c>
      <c r="B202" s="12">
        <v>114.3</v>
      </c>
      <c r="C202" s="11">
        <f t="shared" si="29"/>
        <v>2.8574999999999999</v>
      </c>
      <c r="D202" s="11">
        <f t="shared" si="30"/>
        <v>40</v>
      </c>
      <c r="E202" s="12">
        <v>12</v>
      </c>
      <c r="F202" s="12">
        <v>358</v>
      </c>
      <c r="G202" s="12">
        <v>138000</v>
      </c>
      <c r="H202" s="12">
        <v>9000</v>
      </c>
      <c r="I202" s="13">
        <v>-7.6000000000000003E-7</v>
      </c>
      <c r="J202" s="13">
        <v>3.6300000000000001E-5</v>
      </c>
      <c r="K202" s="6">
        <v>1.48</v>
      </c>
      <c r="L202" s="6">
        <v>1</v>
      </c>
      <c r="M202" s="6">
        <v>0</v>
      </c>
      <c r="N202" s="25">
        <v>2.23</v>
      </c>
      <c r="O202" s="7">
        <v>60</v>
      </c>
      <c r="P202" s="14">
        <v>336.1</v>
      </c>
      <c r="Q202" s="14">
        <v>239.5</v>
      </c>
      <c r="R202" s="14">
        <f t="shared" si="26"/>
        <v>575.6</v>
      </c>
      <c r="S202" s="14">
        <f t="shared" si="31"/>
        <v>0.71258554001785179</v>
      </c>
      <c r="T202" s="14">
        <f t="shared" si="28"/>
        <v>8.4196185286103482</v>
      </c>
      <c r="U202" s="14">
        <v>0</v>
      </c>
      <c r="V202" s="14">
        <v>367</v>
      </c>
    </row>
    <row r="203" spans="1:22" s="10" customFormat="1" x14ac:dyDescent="0.3">
      <c r="A203" s="10">
        <v>201</v>
      </c>
      <c r="B203" s="12">
        <v>114.3</v>
      </c>
      <c r="C203" s="11">
        <v>2.286</v>
      </c>
      <c r="D203" s="11">
        <f t="shared" si="30"/>
        <v>50</v>
      </c>
      <c r="E203" s="12">
        <v>12</v>
      </c>
      <c r="F203" s="12">
        <v>358</v>
      </c>
      <c r="G203" s="12">
        <v>138000</v>
      </c>
      <c r="H203" s="12">
        <v>9000</v>
      </c>
      <c r="I203" s="13">
        <v>-7.6000000000000003E-7</v>
      </c>
      <c r="J203" s="13">
        <v>3.6300000000000001E-5</v>
      </c>
      <c r="K203" s="6">
        <v>1.23</v>
      </c>
      <c r="L203" s="6">
        <v>3.4</v>
      </c>
      <c r="M203" s="6">
        <v>0</v>
      </c>
      <c r="N203" s="25">
        <v>4.657</v>
      </c>
      <c r="O203" s="7">
        <v>60</v>
      </c>
      <c r="P203" s="14">
        <v>294</v>
      </c>
      <c r="Q203" s="14">
        <v>149.80000000000001</v>
      </c>
      <c r="R203" s="14">
        <f t="shared" si="26"/>
        <v>443.8</v>
      </c>
      <c r="S203" s="14">
        <f t="shared" si="31"/>
        <v>0.5095238095238096</v>
      </c>
      <c r="T203" s="14">
        <f t="shared" si="28"/>
        <v>20.797413793103445</v>
      </c>
      <c r="U203" s="14">
        <v>1</v>
      </c>
      <c r="V203" s="14">
        <v>371.2</v>
      </c>
    </row>
    <row r="204" spans="1:22" s="10" customFormat="1" x14ac:dyDescent="0.3">
      <c r="A204" s="10">
        <v>202</v>
      </c>
      <c r="B204" s="12">
        <v>114.3</v>
      </c>
      <c r="C204" s="11">
        <v>2.286</v>
      </c>
      <c r="D204" s="11">
        <f t="shared" si="30"/>
        <v>50</v>
      </c>
      <c r="E204" s="12">
        <v>12</v>
      </c>
      <c r="F204" s="12">
        <v>358</v>
      </c>
      <c r="G204" s="12">
        <v>138000</v>
      </c>
      <c r="H204" s="12">
        <v>9000</v>
      </c>
      <c r="I204" s="13">
        <v>-7.6000000000000003E-7</v>
      </c>
      <c r="J204" s="13">
        <v>3.6300000000000001E-5</v>
      </c>
      <c r="K204" s="6">
        <v>1.73</v>
      </c>
      <c r="L204" s="6">
        <v>3.4</v>
      </c>
      <c r="M204" s="6">
        <v>0</v>
      </c>
      <c r="N204" s="25">
        <v>4.657</v>
      </c>
      <c r="O204" s="7">
        <v>60</v>
      </c>
      <c r="P204" s="14">
        <v>290.89999999999998</v>
      </c>
      <c r="Q204" s="14">
        <v>151</v>
      </c>
      <c r="R204" s="14">
        <f t="shared" si="26"/>
        <v>441.9</v>
      </c>
      <c r="S204" s="14">
        <f t="shared" si="31"/>
        <v>0.51907872121003784</v>
      </c>
      <c r="T204" s="14">
        <f t="shared" si="28"/>
        <v>21.632543103448278</v>
      </c>
      <c r="U204" s="14">
        <v>0</v>
      </c>
      <c r="V204" s="14">
        <v>371.2</v>
      </c>
    </row>
    <row r="205" spans="1:22" s="10" customFormat="1" x14ac:dyDescent="0.3">
      <c r="A205" s="10">
        <v>203</v>
      </c>
      <c r="B205" s="12">
        <v>114.3</v>
      </c>
      <c r="C205" s="11">
        <v>2.286</v>
      </c>
      <c r="D205" s="11">
        <f t="shared" si="30"/>
        <v>50</v>
      </c>
      <c r="E205" s="12">
        <v>12</v>
      </c>
      <c r="F205" s="12">
        <v>358</v>
      </c>
      <c r="G205" s="12">
        <v>138000</v>
      </c>
      <c r="H205" s="12">
        <v>9000</v>
      </c>
      <c r="I205" s="13">
        <v>-7.6000000000000003E-7</v>
      </c>
      <c r="J205" s="13">
        <v>3.6300000000000001E-5</v>
      </c>
      <c r="K205" s="6">
        <v>1.73</v>
      </c>
      <c r="L205" s="6">
        <v>3.4</v>
      </c>
      <c r="M205" s="6">
        <v>0</v>
      </c>
      <c r="N205" s="25">
        <v>2.23</v>
      </c>
      <c r="O205" s="7">
        <v>60</v>
      </c>
      <c r="P205" s="14">
        <v>289.7</v>
      </c>
      <c r="Q205" s="14">
        <v>131.4</v>
      </c>
      <c r="R205" s="14">
        <f t="shared" si="26"/>
        <v>421.1</v>
      </c>
      <c r="S205" s="14">
        <f t="shared" si="31"/>
        <v>0.45357266137383506</v>
      </c>
      <c r="T205" s="14">
        <f t="shared" si="28"/>
        <v>18.919675342849153</v>
      </c>
      <c r="U205" s="14">
        <v>0</v>
      </c>
      <c r="V205" s="14">
        <f>IF(N205=4.657, 371.2, IF(N205=2.23, 357.3, 379.6))</f>
        <v>357.3</v>
      </c>
    </row>
    <row r="206" spans="1:22" s="10" customFormat="1" x14ac:dyDescent="0.3">
      <c r="A206" s="10">
        <v>204</v>
      </c>
      <c r="B206" s="12">
        <v>114.3</v>
      </c>
      <c r="C206" s="11">
        <v>2.286</v>
      </c>
      <c r="D206" s="11">
        <f t="shared" si="30"/>
        <v>50</v>
      </c>
      <c r="E206" s="12">
        <v>12</v>
      </c>
      <c r="F206" s="12">
        <v>358</v>
      </c>
      <c r="G206" s="12">
        <v>138000</v>
      </c>
      <c r="H206" s="12">
        <v>9000</v>
      </c>
      <c r="I206" s="13">
        <v>-7.6000000000000003E-7</v>
      </c>
      <c r="J206" s="13">
        <v>3.6300000000000001E-5</v>
      </c>
      <c r="K206" s="6">
        <v>1.73</v>
      </c>
      <c r="L206" s="6">
        <v>3.4</v>
      </c>
      <c r="M206" s="6">
        <v>0</v>
      </c>
      <c r="N206" s="25">
        <v>6.98</v>
      </c>
      <c r="O206" s="7">
        <v>60</v>
      </c>
      <c r="P206" s="14">
        <v>282.2</v>
      </c>
      <c r="Q206" s="14">
        <v>167.9</v>
      </c>
      <c r="R206" s="14">
        <f t="shared" si="26"/>
        <v>450.1</v>
      </c>
      <c r="S206" s="14">
        <f t="shared" si="31"/>
        <v>0.59496810772501774</v>
      </c>
      <c r="T206" s="14">
        <f t="shared" si="28"/>
        <v>25.658587987355119</v>
      </c>
      <c r="U206" s="14">
        <v>0</v>
      </c>
      <c r="V206" s="14">
        <f>IF(N206=4.657, 371.2, IF(N206=2.23, 357.3, 379.6))</f>
        <v>379.6</v>
      </c>
    </row>
    <row r="207" spans="1:22" s="10" customFormat="1" x14ac:dyDescent="0.3">
      <c r="A207" s="10">
        <v>205</v>
      </c>
      <c r="B207" s="12">
        <v>114.3</v>
      </c>
      <c r="C207" s="11">
        <v>2.286</v>
      </c>
      <c r="D207" s="11">
        <f t="shared" si="30"/>
        <v>50</v>
      </c>
      <c r="E207" s="12">
        <v>12</v>
      </c>
      <c r="F207" s="12">
        <v>358</v>
      </c>
      <c r="G207" s="12">
        <v>138000</v>
      </c>
      <c r="H207" s="12">
        <v>9000</v>
      </c>
      <c r="I207" s="13">
        <v>-7.6000000000000003E-7</v>
      </c>
      <c r="J207" s="13">
        <v>3.6300000000000001E-5</v>
      </c>
      <c r="K207" s="6">
        <v>1.73</v>
      </c>
      <c r="L207" s="6">
        <v>3.4</v>
      </c>
      <c r="M207" s="6">
        <v>2</v>
      </c>
      <c r="N207" s="25">
        <v>6.98</v>
      </c>
      <c r="O207" s="7">
        <v>60</v>
      </c>
      <c r="P207" s="14">
        <v>272.8</v>
      </c>
      <c r="Q207" s="14">
        <v>205.9</v>
      </c>
      <c r="R207" s="14">
        <f t="shared" si="26"/>
        <v>478.70000000000005</v>
      </c>
      <c r="S207" s="14">
        <f t="shared" si="31"/>
        <v>0.75476539589442815</v>
      </c>
      <c r="T207" s="14">
        <f t="shared" ref="T207:T237" si="32">ABS((V207-P207)/V207*100)</f>
        <v>28.134878819810329</v>
      </c>
      <c r="U207" s="14">
        <v>0</v>
      </c>
      <c r="V207" s="14">
        <f>IF(N207=4.657, 371.2, IF(N207=2.23, 357.3, 379.6))</f>
        <v>379.6</v>
      </c>
    </row>
    <row r="208" spans="1:22" s="10" customFormat="1" x14ac:dyDescent="0.3">
      <c r="A208" s="10">
        <v>206</v>
      </c>
      <c r="B208" s="12">
        <v>114.3</v>
      </c>
      <c r="C208" s="11">
        <v>2.286</v>
      </c>
      <c r="D208" s="11">
        <f t="shared" si="30"/>
        <v>50</v>
      </c>
      <c r="E208" s="12">
        <v>12</v>
      </c>
      <c r="F208" s="12">
        <v>358</v>
      </c>
      <c r="G208" s="12">
        <v>138000</v>
      </c>
      <c r="H208" s="12">
        <v>9000</v>
      </c>
      <c r="I208" s="13">
        <v>-7.6000000000000003E-7</v>
      </c>
      <c r="J208" s="13">
        <v>3.6300000000000001E-5</v>
      </c>
      <c r="K208" s="6">
        <v>1.73</v>
      </c>
      <c r="L208" s="6">
        <v>3</v>
      </c>
      <c r="M208" s="6">
        <v>0</v>
      </c>
      <c r="N208" s="25">
        <v>4.657</v>
      </c>
      <c r="O208" s="7">
        <v>60</v>
      </c>
      <c r="P208" s="14">
        <v>295.3</v>
      </c>
      <c r="Q208" s="14">
        <v>160.1</v>
      </c>
      <c r="R208" s="14">
        <f t="shared" si="26"/>
        <v>455.4</v>
      </c>
      <c r="S208" s="14">
        <f t="shared" si="31"/>
        <v>0.54216051473078219</v>
      </c>
      <c r="T208" s="14">
        <f t="shared" si="32"/>
        <v>20.447198275862064</v>
      </c>
      <c r="U208" s="14">
        <v>0</v>
      </c>
      <c r="V208" s="14">
        <v>371.2</v>
      </c>
    </row>
    <row r="209" spans="1:22" s="10" customFormat="1" x14ac:dyDescent="0.3">
      <c r="A209" s="10">
        <v>207</v>
      </c>
      <c r="B209" s="12">
        <v>114.3</v>
      </c>
      <c r="C209" s="11">
        <v>2.286</v>
      </c>
      <c r="D209" s="11">
        <f t="shared" si="30"/>
        <v>50</v>
      </c>
      <c r="E209" s="12">
        <v>12</v>
      </c>
      <c r="F209" s="12">
        <v>358</v>
      </c>
      <c r="G209" s="12">
        <v>138000</v>
      </c>
      <c r="H209" s="12">
        <v>9000</v>
      </c>
      <c r="I209" s="13">
        <v>-7.6000000000000003E-7</v>
      </c>
      <c r="J209" s="13">
        <v>3.6300000000000001E-5</v>
      </c>
      <c r="K209" s="6">
        <v>1.73</v>
      </c>
      <c r="L209" s="6">
        <v>3</v>
      </c>
      <c r="M209" s="6">
        <v>0</v>
      </c>
      <c r="N209" s="25">
        <v>2.23</v>
      </c>
      <c r="O209" s="7">
        <v>60</v>
      </c>
      <c r="P209" s="14">
        <v>293.60000000000002</v>
      </c>
      <c r="Q209" s="14">
        <v>140.9</v>
      </c>
      <c r="R209" s="14">
        <f t="shared" si="26"/>
        <v>434.5</v>
      </c>
      <c r="S209" s="14">
        <f t="shared" si="31"/>
        <v>0.47990463215258855</v>
      </c>
      <c r="T209" s="14">
        <f t="shared" si="32"/>
        <v>17.828155611530921</v>
      </c>
      <c r="U209" s="14">
        <v>0</v>
      </c>
      <c r="V209" s="14">
        <f>IF(N209=4.657, 371.2, IF(N209=2.23, 357.3, 379.6))</f>
        <v>357.3</v>
      </c>
    </row>
    <row r="210" spans="1:22" s="10" customFormat="1" x14ac:dyDescent="0.3">
      <c r="A210" s="10">
        <v>208</v>
      </c>
      <c r="B210" s="12">
        <v>114.3</v>
      </c>
      <c r="C210" s="11">
        <v>2.286</v>
      </c>
      <c r="D210" s="11">
        <f t="shared" ref="D210:D241" si="33">B210/C210</f>
        <v>50</v>
      </c>
      <c r="E210" s="12">
        <v>12</v>
      </c>
      <c r="F210" s="12">
        <v>358</v>
      </c>
      <c r="G210" s="12">
        <v>138000</v>
      </c>
      <c r="H210" s="12">
        <v>9000</v>
      </c>
      <c r="I210" s="13">
        <v>-7.6000000000000003E-7</v>
      </c>
      <c r="J210" s="13">
        <v>3.6300000000000001E-5</v>
      </c>
      <c r="K210" s="6">
        <v>1.73</v>
      </c>
      <c r="L210" s="6">
        <v>3</v>
      </c>
      <c r="M210" s="6">
        <v>0</v>
      </c>
      <c r="N210" s="25">
        <v>6.98</v>
      </c>
      <c r="O210" s="7">
        <v>60</v>
      </c>
      <c r="P210" s="14">
        <v>287.10000000000002</v>
      </c>
      <c r="Q210" s="14">
        <v>177.9</v>
      </c>
      <c r="R210" s="14">
        <f t="shared" si="26"/>
        <v>465</v>
      </c>
      <c r="S210" s="14">
        <f t="shared" si="31"/>
        <v>0.61964472309299889</v>
      </c>
      <c r="T210" s="14">
        <f t="shared" si="32"/>
        <v>24.367755532139093</v>
      </c>
      <c r="U210" s="14">
        <v>0</v>
      </c>
      <c r="V210" s="14">
        <f>IF(N210=4.657, 371.2, IF(N210=2.23, 357.3, 379.6))</f>
        <v>379.6</v>
      </c>
    </row>
    <row r="211" spans="1:22" s="10" customFormat="1" x14ac:dyDescent="0.3">
      <c r="A211" s="10">
        <v>209</v>
      </c>
      <c r="B211" s="12">
        <v>114.3</v>
      </c>
      <c r="C211" s="11">
        <v>2.286</v>
      </c>
      <c r="D211" s="11">
        <f t="shared" si="33"/>
        <v>50</v>
      </c>
      <c r="E211" s="12">
        <v>12</v>
      </c>
      <c r="F211" s="12">
        <v>358</v>
      </c>
      <c r="G211" s="12">
        <v>138000</v>
      </c>
      <c r="H211" s="12">
        <v>9000</v>
      </c>
      <c r="I211" s="13">
        <v>-7.6000000000000003E-7</v>
      </c>
      <c r="J211" s="13">
        <v>3.6300000000000001E-5</v>
      </c>
      <c r="K211" s="6">
        <v>1.73</v>
      </c>
      <c r="L211" s="6">
        <v>3</v>
      </c>
      <c r="M211" s="6">
        <v>1</v>
      </c>
      <c r="N211" s="25">
        <v>6.98</v>
      </c>
      <c r="O211" s="7">
        <v>60</v>
      </c>
      <c r="P211" s="35"/>
      <c r="Q211" s="35"/>
      <c r="R211" s="35"/>
      <c r="S211" s="35"/>
      <c r="T211" s="35"/>
      <c r="U211" s="35"/>
      <c r="V211" s="35"/>
    </row>
    <row r="212" spans="1:22" s="10" customFormat="1" x14ac:dyDescent="0.3">
      <c r="A212" s="10">
        <v>210</v>
      </c>
      <c r="B212" s="12">
        <v>114.3</v>
      </c>
      <c r="C212" s="11">
        <v>2.286</v>
      </c>
      <c r="D212" s="11">
        <f t="shared" si="33"/>
        <v>50</v>
      </c>
      <c r="E212" s="12">
        <v>12</v>
      </c>
      <c r="F212" s="12">
        <v>358</v>
      </c>
      <c r="G212" s="12">
        <v>138000</v>
      </c>
      <c r="H212" s="12">
        <v>9000</v>
      </c>
      <c r="I212" s="13">
        <v>-7.6000000000000003E-7</v>
      </c>
      <c r="J212" s="13">
        <v>3.6300000000000001E-5</v>
      </c>
      <c r="K212" s="6">
        <v>1.73</v>
      </c>
      <c r="L212" s="6">
        <v>3</v>
      </c>
      <c r="M212" s="6">
        <v>2</v>
      </c>
      <c r="N212" s="25">
        <v>6.98</v>
      </c>
      <c r="O212" s="7">
        <v>60</v>
      </c>
      <c r="P212" s="14">
        <v>280</v>
      </c>
      <c r="Q212" s="14">
        <v>214.9</v>
      </c>
      <c r="R212" s="14">
        <f t="shared" si="26"/>
        <v>494.9</v>
      </c>
      <c r="S212" s="14">
        <f t="shared" si="31"/>
        <v>0.76750000000000007</v>
      </c>
      <c r="T212" s="14">
        <f t="shared" si="32"/>
        <v>26.238145416227614</v>
      </c>
      <c r="U212" s="14">
        <v>0</v>
      </c>
      <c r="V212" s="14">
        <f>IF(N212=4.657, 371.2, IF(N212=2.23, 357.3, 379.6))</f>
        <v>379.6</v>
      </c>
    </row>
    <row r="213" spans="1:22" s="10" customFormat="1" x14ac:dyDescent="0.3">
      <c r="A213" s="10">
        <v>211</v>
      </c>
      <c r="B213" s="12">
        <v>114.3</v>
      </c>
      <c r="C213" s="11">
        <v>2.286</v>
      </c>
      <c r="D213" s="11">
        <f t="shared" si="33"/>
        <v>50</v>
      </c>
      <c r="E213" s="12">
        <v>12</v>
      </c>
      <c r="F213" s="12">
        <v>358</v>
      </c>
      <c r="G213" s="12">
        <v>138000</v>
      </c>
      <c r="H213" s="12">
        <v>9000</v>
      </c>
      <c r="I213" s="13">
        <v>-7.6000000000000003E-7</v>
      </c>
      <c r="J213" s="13">
        <v>3.6300000000000001E-5</v>
      </c>
      <c r="K213" s="6">
        <v>1.73</v>
      </c>
      <c r="L213" s="6">
        <v>2</v>
      </c>
      <c r="M213" s="6">
        <v>0</v>
      </c>
      <c r="N213" s="25">
        <v>6.98</v>
      </c>
      <c r="O213" s="7">
        <v>60</v>
      </c>
      <c r="P213" s="14">
        <v>301.8</v>
      </c>
      <c r="Q213" s="14">
        <v>213.8</v>
      </c>
      <c r="R213" s="14">
        <f t="shared" si="26"/>
        <v>515.6</v>
      </c>
      <c r="S213" s="14">
        <f t="shared" si="31"/>
        <v>0.70841616964877407</v>
      </c>
      <c r="T213" s="14">
        <f t="shared" si="32"/>
        <v>20.495258166491045</v>
      </c>
      <c r="U213" s="14">
        <v>0</v>
      </c>
      <c r="V213" s="14">
        <f>IF(N213=4.657, 371.2, IF(N213=2.23, 357.3, 379.6))</f>
        <v>379.6</v>
      </c>
    </row>
    <row r="214" spans="1:22" s="10" customFormat="1" x14ac:dyDescent="0.3">
      <c r="A214" s="10">
        <v>212</v>
      </c>
      <c r="B214" s="12">
        <v>114.3</v>
      </c>
      <c r="C214" s="11">
        <v>2.286</v>
      </c>
      <c r="D214" s="11">
        <f t="shared" si="33"/>
        <v>50</v>
      </c>
      <c r="E214" s="12">
        <v>12</v>
      </c>
      <c r="F214" s="12">
        <v>358</v>
      </c>
      <c r="G214" s="12">
        <v>138000</v>
      </c>
      <c r="H214" s="12">
        <v>9000</v>
      </c>
      <c r="I214" s="13">
        <v>-7.6000000000000003E-7</v>
      </c>
      <c r="J214" s="13">
        <v>3.6300000000000001E-5</v>
      </c>
      <c r="K214" s="6">
        <v>1.73</v>
      </c>
      <c r="L214" s="6">
        <v>2</v>
      </c>
      <c r="M214" s="6">
        <v>0</v>
      </c>
      <c r="N214" s="25">
        <v>4.657</v>
      </c>
      <c r="O214" s="7">
        <v>60</v>
      </c>
      <c r="P214" s="14">
        <v>308.3</v>
      </c>
      <c r="Q214" s="14">
        <v>198</v>
      </c>
      <c r="R214" s="14">
        <f t="shared" si="26"/>
        <v>506.3</v>
      </c>
      <c r="S214" s="14">
        <f t="shared" si="31"/>
        <v>0.64223159260460583</v>
      </c>
      <c r="T214" s="14">
        <f t="shared" si="32"/>
        <v>16.94504310344827</v>
      </c>
      <c r="U214" s="14">
        <v>0</v>
      </c>
      <c r="V214" s="14">
        <v>371.2</v>
      </c>
    </row>
    <row r="215" spans="1:22" s="10" customFormat="1" x14ac:dyDescent="0.3">
      <c r="A215" s="10">
        <v>213</v>
      </c>
      <c r="B215" s="12">
        <v>114.3</v>
      </c>
      <c r="C215" s="11">
        <v>2.286</v>
      </c>
      <c r="D215" s="11">
        <f t="shared" si="33"/>
        <v>50</v>
      </c>
      <c r="E215" s="12">
        <v>12</v>
      </c>
      <c r="F215" s="12">
        <v>358</v>
      </c>
      <c r="G215" s="12">
        <v>138000</v>
      </c>
      <c r="H215" s="12">
        <v>9000</v>
      </c>
      <c r="I215" s="13">
        <v>-7.6000000000000003E-7</v>
      </c>
      <c r="J215" s="13">
        <v>3.6300000000000001E-5</v>
      </c>
      <c r="K215" s="6">
        <v>1.73</v>
      </c>
      <c r="L215" s="6">
        <v>2</v>
      </c>
      <c r="M215" s="6">
        <v>0</v>
      </c>
      <c r="N215" s="25">
        <v>2.23</v>
      </c>
      <c r="O215" s="7">
        <v>60</v>
      </c>
      <c r="P215" s="14">
        <v>305.5</v>
      </c>
      <c r="Q215" s="14">
        <v>177.5</v>
      </c>
      <c r="R215" s="14">
        <f t="shared" si="26"/>
        <v>483</v>
      </c>
      <c r="S215" s="14">
        <f t="shared" si="31"/>
        <v>0.5810147299509002</v>
      </c>
      <c r="T215" s="14">
        <f t="shared" si="32"/>
        <v>14.497621046739436</v>
      </c>
      <c r="U215" s="14">
        <v>0</v>
      </c>
      <c r="V215" s="14">
        <f>IF(N215=4.657, 371.2, IF(N215=2.23, 357.3, 379.6))</f>
        <v>357.3</v>
      </c>
    </row>
    <row r="216" spans="1:22" s="10" customFormat="1" x14ac:dyDescent="0.3">
      <c r="A216" s="10">
        <v>214</v>
      </c>
      <c r="B216" s="12">
        <v>114.3</v>
      </c>
      <c r="C216" s="11">
        <v>2.286</v>
      </c>
      <c r="D216" s="11">
        <f t="shared" si="33"/>
        <v>50</v>
      </c>
      <c r="E216" s="12">
        <v>12</v>
      </c>
      <c r="F216" s="12">
        <v>358</v>
      </c>
      <c r="G216" s="12">
        <v>138000</v>
      </c>
      <c r="H216" s="12">
        <v>9000</v>
      </c>
      <c r="I216" s="13">
        <v>-7.6000000000000003E-7</v>
      </c>
      <c r="J216" s="13">
        <v>3.6300000000000001E-5</v>
      </c>
      <c r="K216" s="6">
        <v>1.73</v>
      </c>
      <c r="L216" s="6">
        <v>2</v>
      </c>
      <c r="M216" s="6">
        <v>1</v>
      </c>
      <c r="N216" s="25">
        <v>6.98</v>
      </c>
      <c r="O216" s="7">
        <v>60</v>
      </c>
      <c r="P216" s="14">
        <v>325.60000000000002</v>
      </c>
      <c r="Q216" s="14">
        <v>194.1</v>
      </c>
      <c r="R216" s="14">
        <f t="shared" si="26"/>
        <v>519.70000000000005</v>
      </c>
      <c r="S216" s="14">
        <f t="shared" si="31"/>
        <v>0.59613022113022107</v>
      </c>
      <c r="T216" s="14">
        <f t="shared" si="32"/>
        <v>14.225500526870388</v>
      </c>
      <c r="U216" s="14">
        <v>0</v>
      </c>
      <c r="V216" s="14">
        <f>IF(N216=4.657, 371.2, IF(N216=2.23, 357.3, 379.6))</f>
        <v>379.6</v>
      </c>
    </row>
    <row r="217" spans="1:22" s="10" customFormat="1" x14ac:dyDescent="0.3">
      <c r="A217" s="10">
        <v>215</v>
      </c>
      <c r="B217" s="12">
        <v>114.3</v>
      </c>
      <c r="C217" s="11">
        <v>2.286</v>
      </c>
      <c r="D217" s="11">
        <f t="shared" si="33"/>
        <v>50</v>
      </c>
      <c r="E217" s="12">
        <v>12</v>
      </c>
      <c r="F217" s="12">
        <v>358</v>
      </c>
      <c r="G217" s="12">
        <v>138000</v>
      </c>
      <c r="H217" s="12">
        <v>9000</v>
      </c>
      <c r="I217" s="13">
        <v>-7.6000000000000003E-7</v>
      </c>
      <c r="J217" s="13">
        <v>3.6300000000000001E-5</v>
      </c>
      <c r="K217" s="6">
        <v>1.73</v>
      </c>
      <c r="L217" s="6">
        <v>2</v>
      </c>
      <c r="M217" s="6">
        <v>2</v>
      </c>
      <c r="N217" s="25">
        <v>6.98</v>
      </c>
      <c r="O217" s="7">
        <v>60</v>
      </c>
      <c r="P217" s="14">
        <v>301.2</v>
      </c>
      <c r="Q217" s="14">
        <v>242</v>
      </c>
      <c r="R217" s="14">
        <f t="shared" si="26"/>
        <v>543.20000000000005</v>
      </c>
      <c r="S217" s="14">
        <f t="shared" si="31"/>
        <v>0.80345285524568399</v>
      </c>
      <c r="T217" s="14">
        <f t="shared" si="32"/>
        <v>20.653319283456277</v>
      </c>
      <c r="U217" s="14">
        <v>0</v>
      </c>
      <c r="V217" s="14">
        <f>IF(N217=4.657, 371.2, IF(N217=2.23, 357.3, 379.6))</f>
        <v>379.6</v>
      </c>
    </row>
    <row r="218" spans="1:22" s="10" customFormat="1" x14ac:dyDescent="0.3">
      <c r="A218" s="10">
        <v>216</v>
      </c>
      <c r="B218" s="12">
        <v>114.3</v>
      </c>
      <c r="C218" s="11">
        <v>2.286</v>
      </c>
      <c r="D218" s="11">
        <f t="shared" si="33"/>
        <v>50</v>
      </c>
      <c r="E218" s="12">
        <v>12</v>
      </c>
      <c r="F218" s="12">
        <v>358</v>
      </c>
      <c r="G218" s="12">
        <v>138000</v>
      </c>
      <c r="H218" s="12">
        <v>9000</v>
      </c>
      <c r="I218" s="13">
        <v>-7.6000000000000003E-7</v>
      </c>
      <c r="J218" s="13">
        <v>3.6300000000000001E-5</v>
      </c>
      <c r="K218" s="6">
        <v>1.73</v>
      </c>
      <c r="L218" s="6">
        <v>1</v>
      </c>
      <c r="M218" s="6">
        <v>0</v>
      </c>
      <c r="N218" s="25">
        <v>6.98</v>
      </c>
      <c r="O218" s="7">
        <v>60</v>
      </c>
      <c r="P218" s="14">
        <v>326.89999999999998</v>
      </c>
      <c r="Q218" s="14">
        <v>270.8</v>
      </c>
      <c r="R218" s="14">
        <f t="shared" si="26"/>
        <v>597.70000000000005</v>
      </c>
      <c r="S218" s="14">
        <f t="shared" si="31"/>
        <v>0.82838788620373216</v>
      </c>
      <c r="T218" s="14">
        <f t="shared" si="32"/>
        <v>13.883034773445743</v>
      </c>
      <c r="U218" s="14">
        <v>0</v>
      </c>
      <c r="V218" s="14">
        <f>IF(N218=4.657, 371.2, IF(N218=2.23, 357.3, 379.6))</f>
        <v>379.6</v>
      </c>
    </row>
    <row r="219" spans="1:22" s="10" customFormat="1" x14ac:dyDescent="0.3">
      <c r="A219" s="10">
        <v>217</v>
      </c>
      <c r="B219" s="12">
        <v>114.3</v>
      </c>
      <c r="C219" s="11">
        <v>2.286</v>
      </c>
      <c r="D219" s="11">
        <f t="shared" si="33"/>
        <v>50</v>
      </c>
      <c r="E219" s="12">
        <v>12</v>
      </c>
      <c r="F219" s="12">
        <v>358</v>
      </c>
      <c r="G219" s="12">
        <v>138000</v>
      </c>
      <c r="H219" s="12">
        <v>9000</v>
      </c>
      <c r="I219" s="13">
        <v>-7.6000000000000003E-7</v>
      </c>
      <c r="J219" s="13">
        <v>3.6300000000000001E-5</v>
      </c>
      <c r="K219" s="6">
        <v>1.73</v>
      </c>
      <c r="L219" s="6">
        <v>1</v>
      </c>
      <c r="M219" s="6">
        <v>0</v>
      </c>
      <c r="N219" s="25">
        <v>4.657</v>
      </c>
      <c r="O219" s="7">
        <v>60</v>
      </c>
      <c r="P219" s="14">
        <v>328</v>
      </c>
      <c r="Q219" s="14">
        <v>252.9</v>
      </c>
      <c r="R219" s="14">
        <f t="shared" si="26"/>
        <v>580.9</v>
      </c>
      <c r="S219" s="14">
        <f t="shared" si="31"/>
        <v>0.77103658536585362</v>
      </c>
      <c r="T219" s="14">
        <f t="shared" si="32"/>
        <v>11.637931034482756</v>
      </c>
      <c r="U219" s="14">
        <v>0</v>
      </c>
      <c r="V219" s="14">
        <v>371.2</v>
      </c>
    </row>
    <row r="220" spans="1:22" s="10" customFormat="1" x14ac:dyDescent="0.3">
      <c r="A220" s="10">
        <v>218</v>
      </c>
      <c r="B220" s="12">
        <v>114.3</v>
      </c>
      <c r="C220" s="11">
        <v>2.286</v>
      </c>
      <c r="D220" s="11">
        <f t="shared" si="33"/>
        <v>50</v>
      </c>
      <c r="E220" s="12">
        <v>12</v>
      </c>
      <c r="F220" s="12">
        <v>358</v>
      </c>
      <c r="G220" s="12">
        <v>138000</v>
      </c>
      <c r="H220" s="12">
        <v>9000</v>
      </c>
      <c r="I220" s="13">
        <v>-7.6000000000000003E-7</v>
      </c>
      <c r="J220" s="13">
        <v>3.6300000000000001E-5</v>
      </c>
      <c r="K220" s="6">
        <v>1.73</v>
      </c>
      <c r="L220" s="6">
        <v>1</v>
      </c>
      <c r="M220" s="6">
        <v>0</v>
      </c>
      <c r="N220" s="25">
        <v>2.23</v>
      </c>
      <c r="O220" s="7">
        <v>60</v>
      </c>
      <c r="P220" s="14">
        <v>321.60000000000002</v>
      </c>
      <c r="Q220" s="14">
        <v>228.9</v>
      </c>
      <c r="R220" s="14">
        <f t="shared" si="26"/>
        <v>550.5</v>
      </c>
      <c r="S220" s="14">
        <f t="shared" si="31"/>
        <v>0.71175373134328357</v>
      </c>
      <c r="T220" s="14">
        <f t="shared" si="32"/>
        <v>9.9916036943744722</v>
      </c>
      <c r="U220" s="14">
        <v>0</v>
      </c>
      <c r="V220" s="14">
        <f>IF(N220=4.657, 371.2, IF(N220=2.23, 357.3, 379.6))</f>
        <v>357.3</v>
      </c>
    </row>
    <row r="221" spans="1:22" s="10" customFormat="1" x14ac:dyDescent="0.3">
      <c r="A221" s="10">
        <v>219</v>
      </c>
      <c r="B221" s="12">
        <v>114.3</v>
      </c>
      <c r="C221" s="11">
        <v>2.286</v>
      </c>
      <c r="D221" s="11">
        <f t="shared" si="33"/>
        <v>50</v>
      </c>
      <c r="E221" s="12">
        <v>12</v>
      </c>
      <c r="F221" s="12">
        <v>358</v>
      </c>
      <c r="G221" s="12">
        <v>138000</v>
      </c>
      <c r="H221" s="12">
        <v>9000</v>
      </c>
      <c r="I221" s="13">
        <v>-7.6000000000000003E-7</v>
      </c>
      <c r="J221" s="13">
        <v>3.6300000000000001E-5</v>
      </c>
      <c r="K221" s="6">
        <v>1.73</v>
      </c>
      <c r="L221" s="6">
        <v>1</v>
      </c>
      <c r="M221" s="6">
        <v>1</v>
      </c>
      <c r="N221" s="25">
        <v>6.98</v>
      </c>
      <c r="O221" s="7">
        <v>60</v>
      </c>
      <c r="P221" s="14">
        <v>342.3</v>
      </c>
      <c r="Q221" s="14">
        <v>253.8</v>
      </c>
      <c r="R221" s="14">
        <f t="shared" si="26"/>
        <v>596.1</v>
      </c>
      <c r="S221" s="14">
        <f t="shared" si="31"/>
        <v>0.74145486415425066</v>
      </c>
      <c r="T221" s="14">
        <f t="shared" si="32"/>
        <v>9.8261327713382531</v>
      </c>
      <c r="U221" s="14">
        <v>0</v>
      </c>
      <c r="V221" s="14">
        <f>IF(N221=4.657, 371.2, IF(N221=2.23, 357.3, 379.6))</f>
        <v>379.6</v>
      </c>
    </row>
    <row r="222" spans="1:22" s="10" customFormat="1" x14ac:dyDescent="0.3">
      <c r="A222" s="10">
        <v>220</v>
      </c>
      <c r="B222" s="12">
        <v>114.3</v>
      </c>
      <c r="C222" s="11">
        <v>2.286</v>
      </c>
      <c r="D222" s="11">
        <f t="shared" si="33"/>
        <v>50</v>
      </c>
      <c r="E222" s="12">
        <v>12</v>
      </c>
      <c r="F222" s="12">
        <v>358</v>
      </c>
      <c r="G222" s="12">
        <v>138000</v>
      </c>
      <c r="H222" s="12">
        <v>9000</v>
      </c>
      <c r="I222" s="13">
        <v>-7.6000000000000003E-7</v>
      </c>
      <c r="J222" s="13">
        <v>3.6300000000000001E-5</v>
      </c>
      <c r="K222" s="6">
        <v>1.48</v>
      </c>
      <c r="L222" s="6">
        <v>3.4</v>
      </c>
      <c r="M222" s="6">
        <v>0</v>
      </c>
      <c r="N222" s="25">
        <v>4.657</v>
      </c>
      <c r="O222" s="7">
        <v>60</v>
      </c>
      <c r="P222" s="14">
        <v>290.2</v>
      </c>
      <c r="Q222" s="14">
        <v>150.69999999999999</v>
      </c>
      <c r="R222" s="14">
        <f t="shared" si="26"/>
        <v>440.9</v>
      </c>
      <c r="S222" s="14">
        <f t="shared" si="31"/>
        <v>0.51929703652653336</v>
      </c>
      <c r="T222" s="14">
        <f t="shared" si="32"/>
        <v>21.821120689655174</v>
      </c>
      <c r="U222" s="14">
        <v>0</v>
      </c>
      <c r="V222" s="14">
        <v>371.2</v>
      </c>
    </row>
    <row r="223" spans="1:22" s="10" customFormat="1" x14ac:dyDescent="0.3">
      <c r="A223" s="10">
        <v>221</v>
      </c>
      <c r="B223" s="12">
        <v>114.3</v>
      </c>
      <c r="C223" s="11">
        <v>2.286</v>
      </c>
      <c r="D223" s="11">
        <f t="shared" si="33"/>
        <v>50</v>
      </c>
      <c r="E223" s="12">
        <v>12</v>
      </c>
      <c r="F223" s="12">
        <v>358</v>
      </c>
      <c r="G223" s="12">
        <v>138000</v>
      </c>
      <c r="H223" s="12">
        <v>9000</v>
      </c>
      <c r="I223" s="13">
        <v>-7.6000000000000003E-7</v>
      </c>
      <c r="J223" s="13">
        <v>3.6300000000000001E-5</v>
      </c>
      <c r="K223" s="6">
        <v>1.48</v>
      </c>
      <c r="L223" s="6">
        <v>3.4</v>
      </c>
      <c r="M223" s="6">
        <v>0</v>
      </c>
      <c r="N223" s="25">
        <v>2.23</v>
      </c>
      <c r="O223" s="7">
        <v>60</v>
      </c>
      <c r="P223" s="14">
        <v>289.10000000000002</v>
      </c>
      <c r="Q223" s="14">
        <v>131.19999999999999</v>
      </c>
      <c r="R223" s="14">
        <f t="shared" si="26"/>
        <v>420.3</v>
      </c>
      <c r="S223" s="14">
        <f t="shared" si="31"/>
        <v>0.45382220684884117</v>
      </c>
      <c r="T223" s="14">
        <f t="shared" si="32"/>
        <v>19.087601455359639</v>
      </c>
      <c r="U223" s="14">
        <v>0</v>
      </c>
      <c r="V223" s="14">
        <f>IF(N223=4.657, 371.2, IF(N223=2.23, 357.3, 379.6))</f>
        <v>357.3</v>
      </c>
    </row>
    <row r="224" spans="1:22" s="10" customFormat="1" x14ac:dyDescent="0.3">
      <c r="A224" s="10">
        <v>222</v>
      </c>
      <c r="B224" s="12">
        <v>114.3</v>
      </c>
      <c r="C224" s="11">
        <v>2.286</v>
      </c>
      <c r="D224" s="11">
        <f t="shared" si="33"/>
        <v>50</v>
      </c>
      <c r="E224" s="12">
        <v>12</v>
      </c>
      <c r="F224" s="12">
        <v>358</v>
      </c>
      <c r="G224" s="12">
        <v>138000</v>
      </c>
      <c r="H224" s="12">
        <v>9000</v>
      </c>
      <c r="I224" s="13">
        <v>-7.6000000000000003E-7</v>
      </c>
      <c r="J224" s="13">
        <v>3.6300000000000001E-5</v>
      </c>
      <c r="K224" s="6">
        <v>1.48</v>
      </c>
      <c r="L224" s="6">
        <v>3.4</v>
      </c>
      <c r="M224" s="6">
        <v>0</v>
      </c>
      <c r="N224" s="25">
        <v>6.98</v>
      </c>
      <c r="O224" s="7">
        <v>60</v>
      </c>
      <c r="P224" s="14">
        <v>281.2</v>
      </c>
      <c r="Q224" s="14">
        <v>167.5</v>
      </c>
      <c r="R224" s="14">
        <f t="shared" si="26"/>
        <v>448.7</v>
      </c>
      <c r="S224" s="14">
        <f t="shared" si="31"/>
        <v>0.59566145092460887</v>
      </c>
      <c r="T224" s="14">
        <f t="shared" si="32"/>
        <v>25.92202318229716</v>
      </c>
      <c r="U224" s="14">
        <v>0</v>
      </c>
      <c r="V224" s="14">
        <f>IF(N224=4.657, 371.2, IF(N224=2.23, 357.3, 379.6))</f>
        <v>379.6</v>
      </c>
    </row>
    <row r="225" spans="1:22" s="10" customFormat="1" x14ac:dyDescent="0.3">
      <c r="A225" s="10">
        <v>223</v>
      </c>
      <c r="B225" s="12">
        <v>114.3</v>
      </c>
      <c r="C225" s="11">
        <v>2.286</v>
      </c>
      <c r="D225" s="11">
        <f t="shared" si="33"/>
        <v>50</v>
      </c>
      <c r="E225" s="12">
        <v>12</v>
      </c>
      <c r="F225" s="12">
        <v>358</v>
      </c>
      <c r="G225" s="12">
        <v>138000</v>
      </c>
      <c r="H225" s="12">
        <v>9000</v>
      </c>
      <c r="I225" s="13">
        <v>-7.6000000000000003E-7</v>
      </c>
      <c r="J225" s="13">
        <v>3.6300000000000001E-5</v>
      </c>
      <c r="K225" s="6">
        <v>1.48</v>
      </c>
      <c r="L225" s="6">
        <v>3.4</v>
      </c>
      <c r="M225" s="6">
        <v>1</v>
      </c>
      <c r="N225" s="25">
        <v>6.98</v>
      </c>
      <c r="O225" s="7">
        <v>60</v>
      </c>
      <c r="P225" s="14">
        <v>309.3</v>
      </c>
      <c r="Q225" s="14">
        <v>146.4</v>
      </c>
      <c r="R225" s="14">
        <f t="shared" si="26"/>
        <v>455.70000000000005</v>
      </c>
      <c r="S225" s="14">
        <f t="shared" si="31"/>
        <v>0.47332686711930166</v>
      </c>
      <c r="T225" s="14">
        <f t="shared" si="32"/>
        <v>18.519494204425712</v>
      </c>
      <c r="U225" s="14">
        <v>0</v>
      </c>
      <c r="V225" s="14">
        <f>IF(N225=4.657, 371.2, IF(N225=2.23, 357.3, 379.6))</f>
        <v>379.6</v>
      </c>
    </row>
    <row r="226" spans="1:22" s="10" customFormat="1" x14ac:dyDescent="0.3">
      <c r="A226" s="10">
        <v>224</v>
      </c>
      <c r="B226" s="12">
        <v>114.3</v>
      </c>
      <c r="C226" s="11">
        <v>2.286</v>
      </c>
      <c r="D226" s="11">
        <f t="shared" si="33"/>
        <v>50</v>
      </c>
      <c r="E226" s="12">
        <v>12</v>
      </c>
      <c r="F226" s="12">
        <v>358</v>
      </c>
      <c r="G226" s="12">
        <v>138000</v>
      </c>
      <c r="H226" s="12">
        <v>9000</v>
      </c>
      <c r="I226" s="13">
        <v>-7.6000000000000003E-7</v>
      </c>
      <c r="J226" s="13">
        <v>3.6300000000000001E-5</v>
      </c>
      <c r="K226" s="6">
        <v>1.48</v>
      </c>
      <c r="L226" s="6">
        <v>3.4</v>
      </c>
      <c r="M226" s="6">
        <v>2</v>
      </c>
      <c r="N226" s="25">
        <v>6.98</v>
      </c>
      <c r="O226" s="7">
        <v>60</v>
      </c>
      <c r="P226" s="14">
        <v>271.7</v>
      </c>
      <c r="Q226" s="14">
        <v>205.2</v>
      </c>
      <c r="R226" s="14">
        <f t="shared" si="26"/>
        <v>476.9</v>
      </c>
      <c r="S226" s="14">
        <f t="shared" si="31"/>
        <v>0.75524475524475521</v>
      </c>
      <c r="T226" s="14">
        <f t="shared" si="32"/>
        <v>28.424657534246585</v>
      </c>
      <c r="U226" s="14">
        <v>0</v>
      </c>
      <c r="V226" s="14">
        <f>IF(N226=4.657, 371.2, IF(N226=2.23, 357.3, 379.6))</f>
        <v>379.6</v>
      </c>
    </row>
    <row r="227" spans="1:22" s="10" customFormat="1" x14ac:dyDescent="0.3">
      <c r="A227" s="10">
        <v>225</v>
      </c>
      <c r="B227" s="12">
        <v>114.3</v>
      </c>
      <c r="C227" s="11">
        <v>2.286</v>
      </c>
      <c r="D227" s="11">
        <f t="shared" si="33"/>
        <v>50</v>
      </c>
      <c r="E227" s="12">
        <v>12</v>
      </c>
      <c r="F227" s="12">
        <v>358</v>
      </c>
      <c r="G227" s="12">
        <v>138000</v>
      </c>
      <c r="H227" s="12">
        <v>9000</v>
      </c>
      <c r="I227" s="13">
        <v>-7.6000000000000003E-7</v>
      </c>
      <c r="J227" s="13">
        <v>3.6300000000000001E-5</v>
      </c>
      <c r="K227" s="6">
        <v>1.48</v>
      </c>
      <c r="L227" s="6">
        <v>3</v>
      </c>
      <c r="M227" s="6">
        <v>0</v>
      </c>
      <c r="N227" s="25">
        <v>4.657</v>
      </c>
      <c r="O227" s="7">
        <v>60</v>
      </c>
      <c r="P227" s="14">
        <v>294.60000000000002</v>
      </c>
      <c r="Q227" s="14">
        <v>159.80000000000001</v>
      </c>
      <c r="R227" s="14">
        <f t="shared" si="26"/>
        <v>454.40000000000003</v>
      </c>
      <c r="S227" s="14">
        <f t="shared" si="31"/>
        <v>0.54243041412084181</v>
      </c>
      <c r="T227" s="14">
        <f t="shared" si="32"/>
        <v>20.635775862068957</v>
      </c>
      <c r="U227" s="14">
        <v>0</v>
      </c>
      <c r="V227" s="14">
        <v>371.2</v>
      </c>
    </row>
    <row r="228" spans="1:22" s="10" customFormat="1" x14ac:dyDescent="0.3">
      <c r="A228" s="10">
        <v>226</v>
      </c>
      <c r="B228" s="12">
        <v>114.3</v>
      </c>
      <c r="C228" s="11">
        <v>2.286</v>
      </c>
      <c r="D228" s="11">
        <f t="shared" si="33"/>
        <v>50</v>
      </c>
      <c r="E228" s="12">
        <v>12</v>
      </c>
      <c r="F228" s="12">
        <v>358</v>
      </c>
      <c r="G228" s="12">
        <v>138000</v>
      </c>
      <c r="H228" s="12">
        <v>9000</v>
      </c>
      <c r="I228" s="13">
        <v>-7.6000000000000003E-7</v>
      </c>
      <c r="J228" s="13">
        <v>3.6300000000000001E-5</v>
      </c>
      <c r="K228" s="6">
        <v>1.48</v>
      </c>
      <c r="L228" s="6">
        <v>3</v>
      </c>
      <c r="M228" s="6">
        <v>0</v>
      </c>
      <c r="N228" s="25">
        <v>2.23</v>
      </c>
      <c r="O228" s="7">
        <v>60</v>
      </c>
      <c r="P228" s="14">
        <v>293.10000000000002</v>
      </c>
      <c r="Q228" s="14">
        <v>140.80000000000001</v>
      </c>
      <c r="R228" s="14">
        <f t="shared" si="26"/>
        <v>433.90000000000003</v>
      </c>
      <c r="S228" s="14">
        <f t="shared" ref="S228:S258" si="34">Q228/P228</f>
        <v>0.48038212214261344</v>
      </c>
      <c r="T228" s="14">
        <f t="shared" si="32"/>
        <v>17.968094038623004</v>
      </c>
      <c r="U228" s="14">
        <v>0</v>
      </c>
      <c r="V228" s="14">
        <f>IF(N228=4.657, 371.2, IF(N228=2.23, 357.3, 379.6))</f>
        <v>357.3</v>
      </c>
    </row>
    <row r="229" spans="1:22" s="10" customFormat="1" x14ac:dyDescent="0.3">
      <c r="A229" s="10">
        <v>227</v>
      </c>
      <c r="B229" s="12">
        <v>114.3</v>
      </c>
      <c r="C229" s="11">
        <v>2.286</v>
      </c>
      <c r="D229" s="11">
        <f t="shared" si="33"/>
        <v>50</v>
      </c>
      <c r="E229" s="12">
        <v>12</v>
      </c>
      <c r="F229" s="12">
        <v>358</v>
      </c>
      <c r="G229" s="12">
        <v>138000</v>
      </c>
      <c r="H229" s="12">
        <v>9000</v>
      </c>
      <c r="I229" s="13">
        <v>-7.6000000000000003E-7</v>
      </c>
      <c r="J229" s="13">
        <v>3.6300000000000001E-5</v>
      </c>
      <c r="K229" s="6">
        <v>1.48</v>
      </c>
      <c r="L229" s="6">
        <v>3</v>
      </c>
      <c r="M229" s="6">
        <v>0</v>
      </c>
      <c r="N229" s="25">
        <v>6.98</v>
      </c>
      <c r="O229" s="7">
        <v>60</v>
      </c>
      <c r="P229" s="14">
        <v>286.2</v>
      </c>
      <c r="Q229" s="14">
        <v>177.4</v>
      </c>
      <c r="R229" s="14">
        <f t="shared" ref="R229:R258" si="35">P229+Q229</f>
        <v>463.6</v>
      </c>
      <c r="S229" s="14">
        <f t="shared" si="34"/>
        <v>0.61984626135569532</v>
      </c>
      <c r="T229" s="14">
        <f t="shared" si="32"/>
        <v>24.604847207586943</v>
      </c>
      <c r="U229" s="14">
        <v>0</v>
      </c>
      <c r="V229" s="14">
        <f>IF(N229=4.657, 371.2, IF(N229=2.23, 357.3, 379.6))</f>
        <v>379.6</v>
      </c>
    </row>
    <row r="230" spans="1:22" s="10" customFormat="1" x14ac:dyDescent="0.3">
      <c r="A230" s="10">
        <v>228</v>
      </c>
      <c r="B230" s="12">
        <v>114.3</v>
      </c>
      <c r="C230" s="11">
        <v>2.286</v>
      </c>
      <c r="D230" s="11">
        <f t="shared" si="33"/>
        <v>50</v>
      </c>
      <c r="E230" s="12">
        <v>12</v>
      </c>
      <c r="F230" s="12">
        <v>358</v>
      </c>
      <c r="G230" s="12">
        <v>138000</v>
      </c>
      <c r="H230" s="12">
        <v>9000</v>
      </c>
      <c r="I230" s="13">
        <v>-7.6000000000000003E-7</v>
      </c>
      <c r="J230" s="13">
        <v>3.6300000000000001E-5</v>
      </c>
      <c r="K230" s="6">
        <v>1.48</v>
      </c>
      <c r="L230" s="6">
        <v>3</v>
      </c>
      <c r="M230" s="6">
        <v>1</v>
      </c>
      <c r="N230" s="25">
        <v>6.98</v>
      </c>
      <c r="O230" s="7">
        <v>60</v>
      </c>
      <c r="P230" s="14">
        <v>313.10000000000002</v>
      </c>
      <c r="Q230" s="14">
        <v>157</v>
      </c>
      <c r="R230" s="14">
        <f t="shared" si="35"/>
        <v>470.1</v>
      </c>
      <c r="S230" s="14">
        <f t="shared" si="34"/>
        <v>0.50143724049824334</v>
      </c>
      <c r="T230" s="14">
        <f t="shared" si="32"/>
        <v>17.518440463645941</v>
      </c>
      <c r="U230" s="14">
        <v>0</v>
      </c>
      <c r="V230" s="14">
        <f>IF(N230=4.657, 371.2, IF(N230=2.23, 357.3, 379.6))</f>
        <v>379.6</v>
      </c>
    </row>
    <row r="231" spans="1:22" s="10" customFormat="1" ht="13.8" customHeight="1" x14ac:dyDescent="0.3">
      <c r="A231" s="10">
        <v>229</v>
      </c>
      <c r="B231" s="12">
        <v>114.3</v>
      </c>
      <c r="C231" s="11">
        <v>2.286</v>
      </c>
      <c r="D231" s="11">
        <f t="shared" si="33"/>
        <v>50</v>
      </c>
      <c r="E231" s="12">
        <v>12</v>
      </c>
      <c r="F231" s="12">
        <v>358</v>
      </c>
      <c r="G231" s="12">
        <v>138000</v>
      </c>
      <c r="H231" s="12">
        <v>9000</v>
      </c>
      <c r="I231" s="13">
        <v>-7.6000000000000003E-7</v>
      </c>
      <c r="J231" s="13">
        <v>3.6300000000000001E-5</v>
      </c>
      <c r="K231" s="6">
        <v>1.48</v>
      </c>
      <c r="L231" s="6">
        <v>3</v>
      </c>
      <c r="M231" s="6">
        <v>2</v>
      </c>
      <c r="N231" s="25">
        <v>6.98</v>
      </c>
      <c r="O231" s="7">
        <v>60</v>
      </c>
      <c r="P231" s="14">
        <v>279</v>
      </c>
      <c r="Q231" s="14">
        <v>214.2</v>
      </c>
      <c r="R231" s="14">
        <f t="shared" si="35"/>
        <v>493.2</v>
      </c>
      <c r="S231" s="14">
        <f t="shared" si="34"/>
        <v>0.76774193548387093</v>
      </c>
      <c r="T231" s="14">
        <f t="shared" si="32"/>
        <v>26.501580611169658</v>
      </c>
      <c r="U231" s="14">
        <v>0</v>
      </c>
      <c r="V231" s="14">
        <f>IF(N231=4.657, 371.2, IF(N231=2.23, 357.3, 379.6))</f>
        <v>379.6</v>
      </c>
    </row>
    <row r="232" spans="1:22" s="10" customFormat="1" x14ac:dyDescent="0.3">
      <c r="A232" s="10">
        <v>230</v>
      </c>
      <c r="B232" s="12">
        <v>114.3</v>
      </c>
      <c r="C232" s="11">
        <v>2.286</v>
      </c>
      <c r="D232" s="11">
        <f t="shared" si="33"/>
        <v>50</v>
      </c>
      <c r="E232" s="12">
        <v>12</v>
      </c>
      <c r="F232" s="12">
        <v>358</v>
      </c>
      <c r="G232" s="12">
        <v>138000</v>
      </c>
      <c r="H232" s="12">
        <v>9000</v>
      </c>
      <c r="I232" s="13">
        <v>-7.6000000000000003E-7</v>
      </c>
      <c r="J232" s="13">
        <v>3.6300000000000001E-5</v>
      </c>
      <c r="K232" s="6">
        <v>1.48</v>
      </c>
      <c r="L232" s="6">
        <v>2</v>
      </c>
      <c r="M232" s="6">
        <v>0</v>
      </c>
      <c r="N232" s="25">
        <v>6.98</v>
      </c>
      <c r="O232" s="7">
        <v>60</v>
      </c>
      <c r="P232" s="14">
        <v>301.2</v>
      </c>
      <c r="Q232" s="14">
        <v>213.4</v>
      </c>
      <c r="R232" s="14">
        <f t="shared" si="35"/>
        <v>514.6</v>
      </c>
      <c r="S232" s="14">
        <f t="shared" si="34"/>
        <v>0.70849933598937587</v>
      </c>
      <c r="T232" s="14">
        <f t="shared" si="32"/>
        <v>20.653319283456277</v>
      </c>
      <c r="U232" s="14">
        <v>0</v>
      </c>
      <c r="V232" s="14">
        <f>IF(N232=4.657, 371.2, IF(N232=2.23, 357.3, 379.6))</f>
        <v>379.6</v>
      </c>
    </row>
    <row r="233" spans="1:22" s="10" customFormat="1" x14ac:dyDescent="0.3">
      <c r="A233" s="10">
        <v>231</v>
      </c>
      <c r="B233" s="12">
        <v>114.3</v>
      </c>
      <c r="C233" s="11">
        <v>2.286</v>
      </c>
      <c r="D233" s="11">
        <f t="shared" si="33"/>
        <v>50</v>
      </c>
      <c r="E233" s="12">
        <v>12</v>
      </c>
      <c r="F233" s="12">
        <v>358</v>
      </c>
      <c r="G233" s="12">
        <v>138000</v>
      </c>
      <c r="H233" s="12">
        <v>9000</v>
      </c>
      <c r="I233" s="13">
        <v>-7.6000000000000003E-7</v>
      </c>
      <c r="J233" s="13">
        <v>3.6300000000000001E-5</v>
      </c>
      <c r="K233" s="6">
        <v>1.48</v>
      </c>
      <c r="L233" s="6">
        <v>2</v>
      </c>
      <c r="M233" s="6">
        <v>0</v>
      </c>
      <c r="N233" s="25">
        <v>4.657</v>
      </c>
      <c r="O233" s="7">
        <v>60</v>
      </c>
      <c r="P233" s="14">
        <v>307.89999999999998</v>
      </c>
      <c r="Q233" s="14">
        <v>197.7</v>
      </c>
      <c r="R233" s="14">
        <f t="shared" si="35"/>
        <v>505.59999999999997</v>
      </c>
      <c r="S233" s="14">
        <f t="shared" si="34"/>
        <v>0.64209158817797984</v>
      </c>
      <c r="T233" s="14">
        <f t="shared" si="32"/>
        <v>17.052801724137932</v>
      </c>
      <c r="U233" s="14">
        <v>0</v>
      </c>
      <c r="V233" s="14">
        <v>371.2</v>
      </c>
    </row>
    <row r="234" spans="1:22" s="10" customFormat="1" x14ac:dyDescent="0.3">
      <c r="A234" s="10">
        <v>232</v>
      </c>
      <c r="B234" s="12">
        <v>114.3</v>
      </c>
      <c r="C234" s="11">
        <v>2.286</v>
      </c>
      <c r="D234" s="11">
        <f t="shared" si="33"/>
        <v>50</v>
      </c>
      <c r="E234" s="12">
        <v>12</v>
      </c>
      <c r="F234" s="12">
        <v>358</v>
      </c>
      <c r="G234" s="12">
        <v>138000</v>
      </c>
      <c r="H234" s="12">
        <v>9000</v>
      </c>
      <c r="I234" s="13">
        <v>-7.6000000000000003E-7</v>
      </c>
      <c r="J234" s="13">
        <v>3.6300000000000001E-5</v>
      </c>
      <c r="K234" s="6">
        <v>1.48</v>
      </c>
      <c r="L234" s="6">
        <v>2</v>
      </c>
      <c r="M234" s="6">
        <v>0</v>
      </c>
      <c r="N234" s="25">
        <v>2.23</v>
      </c>
      <c r="O234" s="7">
        <v>60</v>
      </c>
      <c r="P234" s="14">
        <v>305.10000000000002</v>
      </c>
      <c r="Q234" s="14">
        <v>177.3</v>
      </c>
      <c r="R234" s="14">
        <f t="shared" si="35"/>
        <v>482.40000000000003</v>
      </c>
      <c r="S234" s="14">
        <f t="shared" si="34"/>
        <v>0.58112094395280234</v>
      </c>
      <c r="T234" s="14">
        <f t="shared" si="32"/>
        <v>14.609571788413096</v>
      </c>
      <c r="U234" s="14">
        <v>0</v>
      </c>
      <c r="V234" s="14">
        <f>IF(N234=4.657, 371.2, IF(N234=2.23, 357.3, 379.6))</f>
        <v>357.3</v>
      </c>
    </row>
    <row r="235" spans="1:22" s="10" customFormat="1" x14ac:dyDescent="0.3">
      <c r="A235" s="10">
        <v>233</v>
      </c>
      <c r="B235" s="12">
        <v>114.3</v>
      </c>
      <c r="C235" s="11">
        <v>2.286</v>
      </c>
      <c r="D235" s="11">
        <f t="shared" si="33"/>
        <v>50</v>
      </c>
      <c r="E235" s="12">
        <v>12</v>
      </c>
      <c r="F235" s="12">
        <v>358</v>
      </c>
      <c r="G235" s="12">
        <v>138000</v>
      </c>
      <c r="H235" s="12">
        <v>9000</v>
      </c>
      <c r="I235" s="13">
        <v>-7.6000000000000003E-7</v>
      </c>
      <c r="J235" s="13">
        <v>3.6300000000000001E-5</v>
      </c>
      <c r="K235" s="6">
        <v>1.48</v>
      </c>
      <c r="L235" s="6">
        <v>2</v>
      </c>
      <c r="M235" s="6">
        <v>1</v>
      </c>
      <c r="N235" s="25">
        <v>6.98</v>
      </c>
      <c r="O235" s="7">
        <v>60</v>
      </c>
      <c r="P235" s="14">
        <v>325.10000000000002</v>
      </c>
      <c r="Q235" s="14">
        <v>192.7</v>
      </c>
      <c r="R235" s="14">
        <f t="shared" si="35"/>
        <v>517.79999999999995</v>
      </c>
      <c r="S235" s="14">
        <f t="shared" si="34"/>
        <v>0.59274069517071659</v>
      </c>
      <c r="T235" s="14">
        <f t="shared" si="32"/>
        <v>14.357218124341411</v>
      </c>
      <c r="U235" s="14">
        <v>0</v>
      </c>
      <c r="V235" s="14">
        <f>IF(N235=4.657, 371.2, IF(N235=2.23, 357.3, 379.6))</f>
        <v>379.6</v>
      </c>
    </row>
    <row r="236" spans="1:22" s="10" customFormat="1" x14ac:dyDescent="0.3">
      <c r="A236" s="10">
        <v>234</v>
      </c>
      <c r="B236" s="12">
        <v>114.3</v>
      </c>
      <c r="C236" s="11">
        <v>2.286</v>
      </c>
      <c r="D236" s="11">
        <f t="shared" si="33"/>
        <v>50</v>
      </c>
      <c r="E236" s="12">
        <v>12</v>
      </c>
      <c r="F236" s="12">
        <v>358</v>
      </c>
      <c r="G236" s="12">
        <v>138000</v>
      </c>
      <c r="H236" s="12">
        <v>9000</v>
      </c>
      <c r="I236" s="13">
        <v>-7.6000000000000003E-7</v>
      </c>
      <c r="J236" s="13">
        <v>3.6300000000000001E-5</v>
      </c>
      <c r="K236" s="6">
        <v>1.23</v>
      </c>
      <c r="L236" s="6">
        <v>2</v>
      </c>
      <c r="M236" s="6">
        <v>2</v>
      </c>
      <c r="N236" s="25">
        <v>6.98</v>
      </c>
      <c r="O236" s="7">
        <v>60</v>
      </c>
      <c r="P236" s="14">
        <v>309.10000000000002</v>
      </c>
      <c r="Q236" s="14">
        <v>239.8</v>
      </c>
      <c r="R236" s="14">
        <f t="shared" si="35"/>
        <v>548.90000000000009</v>
      </c>
      <c r="S236" s="14">
        <f t="shared" si="34"/>
        <v>0.77580071174377219</v>
      </c>
      <c r="T236" s="14">
        <f t="shared" si="32"/>
        <v>18.572181243414118</v>
      </c>
      <c r="U236" s="14">
        <v>1</v>
      </c>
      <c r="V236" s="14">
        <f>IF(N236=4.657, 371.2, IF(N236=2.23, 357.3, 379.6))</f>
        <v>379.6</v>
      </c>
    </row>
    <row r="237" spans="1:22" s="10" customFormat="1" x14ac:dyDescent="0.3">
      <c r="A237" s="10">
        <v>235</v>
      </c>
      <c r="B237" s="12">
        <v>114.3</v>
      </c>
      <c r="C237" s="11">
        <v>2.286</v>
      </c>
      <c r="D237" s="11">
        <f t="shared" si="33"/>
        <v>50</v>
      </c>
      <c r="E237" s="12">
        <v>12</v>
      </c>
      <c r="F237" s="12">
        <v>358</v>
      </c>
      <c r="G237" s="12">
        <v>138000</v>
      </c>
      <c r="H237" s="12">
        <v>9000</v>
      </c>
      <c r="I237" s="13">
        <v>-7.6000000000000003E-7</v>
      </c>
      <c r="J237" s="13">
        <v>3.6300000000000001E-5</v>
      </c>
      <c r="K237" s="6">
        <v>1.48</v>
      </c>
      <c r="L237" s="6">
        <v>1</v>
      </c>
      <c r="M237" s="6">
        <v>0</v>
      </c>
      <c r="N237" s="25">
        <v>6.98</v>
      </c>
      <c r="O237" s="7">
        <v>60</v>
      </c>
      <c r="P237" s="14">
        <v>326.60000000000002</v>
      </c>
      <c r="Q237" s="14">
        <v>270.5</v>
      </c>
      <c r="R237" s="14">
        <f t="shared" si="35"/>
        <v>597.1</v>
      </c>
      <c r="S237" s="14">
        <f t="shared" si="34"/>
        <v>0.82823025107164727</v>
      </c>
      <c r="T237" s="14">
        <f t="shared" si="32"/>
        <v>13.962065331928345</v>
      </c>
      <c r="U237" s="14">
        <v>0</v>
      </c>
      <c r="V237" s="14">
        <f>IF(N237=4.657, 371.2, IF(N237=2.23, 357.3, 379.6))</f>
        <v>379.6</v>
      </c>
    </row>
    <row r="238" spans="1:22" s="10" customFormat="1" x14ac:dyDescent="0.3">
      <c r="A238" s="10">
        <v>236</v>
      </c>
      <c r="B238" s="12">
        <v>114.3</v>
      </c>
      <c r="C238" s="11">
        <v>2.286</v>
      </c>
      <c r="D238" s="11">
        <f t="shared" si="33"/>
        <v>50</v>
      </c>
      <c r="E238" s="12">
        <v>12</v>
      </c>
      <c r="F238" s="12">
        <v>358</v>
      </c>
      <c r="G238" s="12">
        <v>138000</v>
      </c>
      <c r="H238" s="12">
        <v>9000</v>
      </c>
      <c r="I238" s="13">
        <v>-7.6000000000000003E-7</v>
      </c>
      <c r="J238" s="13">
        <v>3.6300000000000001E-5</v>
      </c>
      <c r="K238" s="6">
        <v>1.48</v>
      </c>
      <c r="L238" s="6">
        <v>1</v>
      </c>
      <c r="M238" s="6">
        <v>0</v>
      </c>
      <c r="N238" s="25">
        <v>4.657</v>
      </c>
      <c r="O238" s="7">
        <v>60</v>
      </c>
      <c r="P238" s="14">
        <v>327.8</v>
      </c>
      <c r="Q238" s="14">
        <v>252.7</v>
      </c>
      <c r="R238" s="14">
        <f t="shared" si="35"/>
        <v>580.5</v>
      </c>
      <c r="S238" s="14">
        <f t="shared" si="34"/>
        <v>0.77089688834655268</v>
      </c>
      <c r="T238" s="14">
        <f t="shared" ref="T238:T258" si="36">ABS((V238-P238)/V238*100)</f>
        <v>11.69181034482758</v>
      </c>
      <c r="U238" s="14">
        <v>0</v>
      </c>
      <c r="V238" s="14">
        <v>371.2</v>
      </c>
    </row>
    <row r="239" spans="1:22" s="10" customFormat="1" x14ac:dyDescent="0.3">
      <c r="A239" s="10">
        <v>237</v>
      </c>
      <c r="B239" s="12">
        <v>114.3</v>
      </c>
      <c r="C239" s="11">
        <v>2.286</v>
      </c>
      <c r="D239" s="11">
        <f t="shared" si="33"/>
        <v>50</v>
      </c>
      <c r="E239" s="12">
        <v>12</v>
      </c>
      <c r="F239" s="12">
        <v>358</v>
      </c>
      <c r="G239" s="12">
        <v>138000</v>
      </c>
      <c r="H239" s="12">
        <v>9000</v>
      </c>
      <c r="I239" s="13">
        <v>-7.6000000000000003E-7</v>
      </c>
      <c r="J239" s="13">
        <v>3.6300000000000001E-5</v>
      </c>
      <c r="K239" s="6">
        <v>1.48</v>
      </c>
      <c r="L239" s="6">
        <v>1</v>
      </c>
      <c r="M239" s="6">
        <v>0</v>
      </c>
      <c r="N239" s="25">
        <v>2.23</v>
      </c>
      <c r="O239" s="7">
        <v>60</v>
      </c>
      <c r="P239" s="14">
        <v>321.39999999999998</v>
      </c>
      <c r="Q239" s="14">
        <v>228.7</v>
      </c>
      <c r="R239" s="14">
        <f t="shared" si="35"/>
        <v>550.09999999999991</v>
      </c>
      <c r="S239" s="14">
        <f t="shared" si="34"/>
        <v>0.71157436216552583</v>
      </c>
      <c r="T239" s="14">
        <f t="shared" si="36"/>
        <v>10.047579065211316</v>
      </c>
      <c r="U239" s="14">
        <v>0</v>
      </c>
      <c r="V239" s="14">
        <f t="shared" ref="V239:V244" si="37">IF(N239=4.657, 371.2, IF(N239=2.23, 357.3, 379.6))</f>
        <v>357.3</v>
      </c>
    </row>
    <row r="240" spans="1:22" s="10" customFormat="1" x14ac:dyDescent="0.3">
      <c r="A240" s="10">
        <v>238</v>
      </c>
      <c r="B240" s="12">
        <v>114.3</v>
      </c>
      <c r="C240" s="11">
        <v>2.286</v>
      </c>
      <c r="D240" s="11">
        <f t="shared" si="33"/>
        <v>50</v>
      </c>
      <c r="E240" s="12">
        <v>12</v>
      </c>
      <c r="F240" s="12">
        <v>358</v>
      </c>
      <c r="G240" s="12">
        <v>138000</v>
      </c>
      <c r="H240" s="12">
        <v>9000</v>
      </c>
      <c r="I240" s="13">
        <v>-7.6000000000000003E-7</v>
      </c>
      <c r="J240" s="13">
        <v>3.6300000000000001E-5</v>
      </c>
      <c r="K240" s="6">
        <v>1.48</v>
      </c>
      <c r="L240" s="6">
        <v>1</v>
      </c>
      <c r="M240" s="6">
        <v>1</v>
      </c>
      <c r="N240" s="25">
        <v>6.98</v>
      </c>
      <c r="O240" s="7">
        <v>60</v>
      </c>
      <c r="P240" s="14">
        <v>342.2</v>
      </c>
      <c r="Q240" s="14">
        <v>253.3</v>
      </c>
      <c r="R240" s="14">
        <f t="shared" si="35"/>
        <v>595.5</v>
      </c>
      <c r="S240" s="14">
        <f t="shared" si="34"/>
        <v>0.74021040327293985</v>
      </c>
      <c r="T240" s="14">
        <f t="shared" si="36"/>
        <v>9.8524762908324632</v>
      </c>
      <c r="U240" s="14">
        <v>0</v>
      </c>
      <c r="V240" s="14">
        <f t="shared" si="37"/>
        <v>379.6</v>
      </c>
    </row>
    <row r="241" spans="1:22" s="32" customFormat="1" x14ac:dyDescent="0.3">
      <c r="A241" s="10">
        <v>239</v>
      </c>
      <c r="B241" s="12">
        <v>114.3</v>
      </c>
      <c r="C241" s="11">
        <v>2.286</v>
      </c>
      <c r="D241" s="11">
        <f t="shared" si="33"/>
        <v>50</v>
      </c>
      <c r="E241" s="12">
        <v>12</v>
      </c>
      <c r="F241" s="12">
        <v>358</v>
      </c>
      <c r="G241" s="12">
        <v>138000</v>
      </c>
      <c r="H241" s="12">
        <v>9000</v>
      </c>
      <c r="I241" s="13">
        <v>-7.6000000000000003E-7</v>
      </c>
      <c r="J241" s="13">
        <v>3.6300000000000001E-5</v>
      </c>
      <c r="K241" s="6">
        <v>1.23</v>
      </c>
      <c r="L241" s="6">
        <v>3.4</v>
      </c>
      <c r="M241" s="6">
        <v>0</v>
      </c>
      <c r="N241" s="25">
        <v>2.23</v>
      </c>
      <c r="O241" s="7">
        <v>60</v>
      </c>
      <c r="P241" s="14">
        <v>287.60000000000002</v>
      </c>
      <c r="Q241" s="14">
        <v>130.6</v>
      </c>
      <c r="R241" s="14">
        <f t="shared" si="35"/>
        <v>418.20000000000005</v>
      </c>
      <c r="S241" s="14">
        <f t="shared" si="34"/>
        <v>0.45410292072322667</v>
      </c>
      <c r="T241" s="14">
        <f t="shared" si="36"/>
        <v>19.507416736635879</v>
      </c>
      <c r="U241" s="14">
        <v>0</v>
      </c>
      <c r="V241" s="14">
        <f t="shared" si="37"/>
        <v>357.3</v>
      </c>
    </row>
    <row r="242" spans="1:22" s="10" customFormat="1" x14ac:dyDescent="0.3">
      <c r="A242" s="10">
        <v>240</v>
      </c>
      <c r="B242" s="12">
        <v>114.3</v>
      </c>
      <c r="C242" s="11">
        <v>2.286</v>
      </c>
      <c r="D242" s="11">
        <f t="shared" ref="D242:D258" si="38">B242/C242</f>
        <v>50</v>
      </c>
      <c r="E242" s="12">
        <v>12</v>
      </c>
      <c r="F242" s="12">
        <v>358</v>
      </c>
      <c r="G242" s="12">
        <v>138000</v>
      </c>
      <c r="H242" s="12">
        <v>9000</v>
      </c>
      <c r="I242" s="13">
        <v>-7.6000000000000003E-7</v>
      </c>
      <c r="J242" s="13">
        <v>3.6300000000000001E-5</v>
      </c>
      <c r="K242" s="6">
        <v>1.23</v>
      </c>
      <c r="L242" s="6">
        <v>3.4</v>
      </c>
      <c r="M242" s="6">
        <v>0</v>
      </c>
      <c r="N242" s="25">
        <v>6.98</v>
      </c>
      <c r="O242" s="7">
        <v>60</v>
      </c>
      <c r="P242" s="14">
        <v>311.5</v>
      </c>
      <c r="Q242" s="14">
        <v>166.2</v>
      </c>
      <c r="R242" s="14">
        <f t="shared" si="35"/>
        <v>477.7</v>
      </c>
      <c r="S242" s="14">
        <f t="shared" si="34"/>
        <v>0.53354735152487953</v>
      </c>
      <c r="T242" s="14">
        <f t="shared" si="36"/>
        <v>17.939936775553221</v>
      </c>
      <c r="U242" s="14">
        <v>1</v>
      </c>
      <c r="V242" s="14">
        <f t="shared" si="37"/>
        <v>379.6</v>
      </c>
    </row>
    <row r="243" spans="1:22" s="10" customFormat="1" x14ac:dyDescent="0.3">
      <c r="A243" s="10">
        <v>241</v>
      </c>
      <c r="B243" s="12">
        <v>114.3</v>
      </c>
      <c r="C243" s="11">
        <v>2.286</v>
      </c>
      <c r="D243" s="11">
        <f t="shared" si="38"/>
        <v>50</v>
      </c>
      <c r="E243" s="12">
        <v>12</v>
      </c>
      <c r="F243" s="12">
        <v>358</v>
      </c>
      <c r="G243" s="12">
        <v>138000</v>
      </c>
      <c r="H243" s="12">
        <v>9000</v>
      </c>
      <c r="I243" s="13">
        <v>-7.6000000000000003E-7</v>
      </c>
      <c r="J243" s="13">
        <v>3.6300000000000001E-5</v>
      </c>
      <c r="K243" s="6">
        <v>1.23</v>
      </c>
      <c r="L243" s="6">
        <v>3.4</v>
      </c>
      <c r="M243" s="6">
        <v>1</v>
      </c>
      <c r="N243" s="25">
        <v>6.98</v>
      </c>
      <c r="O243" s="7">
        <v>60</v>
      </c>
      <c r="P243" s="14">
        <v>324.60000000000002</v>
      </c>
      <c r="Q243" s="14">
        <v>141.1</v>
      </c>
      <c r="R243" s="14">
        <f t="shared" si="35"/>
        <v>465.70000000000005</v>
      </c>
      <c r="S243" s="14">
        <f t="shared" si="34"/>
        <v>0.43468884781269251</v>
      </c>
      <c r="T243" s="14">
        <f t="shared" si="36"/>
        <v>14.488935721812432</v>
      </c>
      <c r="U243" s="14">
        <v>1</v>
      </c>
      <c r="V243" s="14">
        <f t="shared" si="37"/>
        <v>379.6</v>
      </c>
    </row>
    <row r="244" spans="1:22" s="10" customFormat="1" x14ac:dyDescent="0.3">
      <c r="A244" s="10">
        <v>242</v>
      </c>
      <c r="B244" s="12">
        <v>114.3</v>
      </c>
      <c r="C244" s="11">
        <v>2.286</v>
      </c>
      <c r="D244" s="11">
        <f t="shared" si="38"/>
        <v>50</v>
      </c>
      <c r="E244" s="12">
        <v>12</v>
      </c>
      <c r="F244" s="12">
        <v>358</v>
      </c>
      <c r="G244" s="12">
        <v>138000</v>
      </c>
      <c r="H244" s="12">
        <v>9000</v>
      </c>
      <c r="I244" s="13">
        <v>-7.6000000000000003E-7</v>
      </c>
      <c r="J244" s="13">
        <v>3.6300000000000001E-5</v>
      </c>
      <c r="K244" s="6">
        <v>1.23</v>
      </c>
      <c r="L244" s="6">
        <v>3.4</v>
      </c>
      <c r="M244" s="6">
        <v>2</v>
      </c>
      <c r="N244" s="25">
        <v>6.98</v>
      </c>
      <c r="O244" s="7">
        <v>60</v>
      </c>
      <c r="P244" s="14">
        <v>324.2</v>
      </c>
      <c r="Q244" s="14">
        <v>206.3</v>
      </c>
      <c r="R244" s="14">
        <f t="shared" si="35"/>
        <v>530.5</v>
      </c>
      <c r="S244" s="14">
        <f t="shared" si="34"/>
        <v>0.63633559531153616</v>
      </c>
      <c r="T244" s="14">
        <f t="shared" si="36"/>
        <v>14.59430979978926</v>
      </c>
      <c r="U244" s="14">
        <v>1</v>
      </c>
      <c r="V244" s="14">
        <f t="shared" si="37"/>
        <v>379.6</v>
      </c>
    </row>
    <row r="245" spans="1:22" s="10" customFormat="1" x14ac:dyDescent="0.3">
      <c r="A245" s="10">
        <v>243</v>
      </c>
      <c r="B245" s="12">
        <v>114.3</v>
      </c>
      <c r="C245" s="11">
        <v>2.286</v>
      </c>
      <c r="D245" s="11">
        <f t="shared" si="38"/>
        <v>50</v>
      </c>
      <c r="E245" s="12">
        <v>12</v>
      </c>
      <c r="F245" s="12">
        <v>358</v>
      </c>
      <c r="G245" s="12">
        <v>138000</v>
      </c>
      <c r="H245" s="12">
        <v>9000</v>
      </c>
      <c r="I245" s="13">
        <v>-7.6000000000000003E-7</v>
      </c>
      <c r="J245" s="13">
        <v>3.6300000000000001E-5</v>
      </c>
      <c r="K245" s="6">
        <v>1.23</v>
      </c>
      <c r="L245" s="6">
        <v>3</v>
      </c>
      <c r="M245" s="6">
        <v>0</v>
      </c>
      <c r="N245" s="25">
        <v>4.657</v>
      </c>
      <c r="O245" s="7">
        <v>60</v>
      </c>
      <c r="P245" s="14">
        <v>292.8</v>
      </c>
      <c r="Q245" s="14">
        <v>159</v>
      </c>
      <c r="R245" s="14">
        <f t="shared" si="35"/>
        <v>451.8</v>
      </c>
      <c r="S245" s="14">
        <f t="shared" si="34"/>
        <v>0.54303278688524592</v>
      </c>
      <c r="T245" s="14">
        <f t="shared" si="36"/>
        <v>21.120689655172409</v>
      </c>
      <c r="U245" s="14">
        <v>0</v>
      </c>
      <c r="V245" s="14">
        <v>371.2</v>
      </c>
    </row>
    <row r="246" spans="1:22" s="10" customFormat="1" x14ac:dyDescent="0.3">
      <c r="A246" s="10">
        <v>244</v>
      </c>
      <c r="B246" s="12">
        <v>114.3</v>
      </c>
      <c r="C246" s="11">
        <v>2.286</v>
      </c>
      <c r="D246" s="11">
        <f t="shared" si="38"/>
        <v>50</v>
      </c>
      <c r="E246" s="12">
        <v>12</v>
      </c>
      <c r="F246" s="12">
        <v>358</v>
      </c>
      <c r="G246" s="12">
        <v>138000</v>
      </c>
      <c r="H246" s="12">
        <v>9000</v>
      </c>
      <c r="I246" s="13">
        <v>-7.6000000000000003E-7</v>
      </c>
      <c r="J246" s="13">
        <v>3.6300000000000001E-5</v>
      </c>
      <c r="K246" s="6">
        <v>1.23</v>
      </c>
      <c r="L246" s="6">
        <v>3</v>
      </c>
      <c r="M246" s="6">
        <v>0</v>
      </c>
      <c r="N246" s="25">
        <v>2.23</v>
      </c>
      <c r="O246" s="7">
        <v>60</v>
      </c>
      <c r="P246" s="14">
        <v>291.8</v>
      </c>
      <c r="Q246" s="14">
        <v>140.19999999999999</v>
      </c>
      <c r="R246" s="14">
        <f t="shared" si="35"/>
        <v>432</v>
      </c>
      <c r="S246" s="14">
        <f t="shared" si="34"/>
        <v>0.48046607265250163</v>
      </c>
      <c r="T246" s="14">
        <f t="shared" si="36"/>
        <v>18.331933949062414</v>
      </c>
      <c r="U246" s="14">
        <v>0</v>
      </c>
      <c r="V246" s="14">
        <f>IF(N246=4.657, 371.2, IF(N246=2.23, 357.3, 379.6))</f>
        <v>357.3</v>
      </c>
    </row>
    <row r="247" spans="1:22" s="10" customFormat="1" x14ac:dyDescent="0.3">
      <c r="A247" s="10">
        <v>245</v>
      </c>
      <c r="B247" s="12">
        <v>114.3</v>
      </c>
      <c r="C247" s="11">
        <v>2.286</v>
      </c>
      <c r="D247" s="11">
        <f t="shared" si="38"/>
        <v>50</v>
      </c>
      <c r="E247" s="12">
        <v>12</v>
      </c>
      <c r="F247" s="12">
        <v>358</v>
      </c>
      <c r="G247" s="12">
        <v>138000</v>
      </c>
      <c r="H247" s="12">
        <v>9000</v>
      </c>
      <c r="I247" s="13">
        <v>-7.6000000000000003E-7</v>
      </c>
      <c r="J247" s="13">
        <v>3.6300000000000001E-5</v>
      </c>
      <c r="K247" s="6">
        <v>1.23</v>
      </c>
      <c r="L247" s="6">
        <v>3</v>
      </c>
      <c r="M247" s="6">
        <v>0</v>
      </c>
      <c r="N247" s="25">
        <v>6.98</v>
      </c>
      <c r="O247" s="7">
        <v>60</v>
      </c>
      <c r="P247" s="14">
        <v>309.7</v>
      </c>
      <c r="Q247" s="14">
        <v>176.2</v>
      </c>
      <c r="R247" s="14">
        <f t="shared" si="35"/>
        <v>485.9</v>
      </c>
      <c r="S247" s="14">
        <f t="shared" si="34"/>
        <v>0.56893768162738134</v>
      </c>
      <c r="T247" s="14">
        <f t="shared" si="36"/>
        <v>18.414120126448903</v>
      </c>
      <c r="U247" s="14">
        <v>1</v>
      </c>
      <c r="V247" s="14">
        <f>IF(N247=4.657, 371.2, IF(N247=2.23, 357.3, 379.6))</f>
        <v>379.6</v>
      </c>
    </row>
    <row r="248" spans="1:22" s="10" customFormat="1" x14ac:dyDescent="0.3">
      <c r="A248" s="10">
        <v>246</v>
      </c>
      <c r="B248" s="12">
        <v>114.3</v>
      </c>
      <c r="C248" s="11">
        <v>2.286</v>
      </c>
      <c r="D248" s="11">
        <f t="shared" si="38"/>
        <v>50</v>
      </c>
      <c r="E248" s="12">
        <v>12</v>
      </c>
      <c r="F248" s="12">
        <v>358</v>
      </c>
      <c r="G248" s="12">
        <v>138000</v>
      </c>
      <c r="H248" s="12">
        <v>9000</v>
      </c>
      <c r="I248" s="13">
        <v>-7.6000000000000003E-7</v>
      </c>
      <c r="J248" s="13">
        <v>3.6300000000000001E-5</v>
      </c>
      <c r="K248" s="6">
        <v>1.23</v>
      </c>
      <c r="L248" s="6">
        <v>3</v>
      </c>
      <c r="M248" s="6">
        <v>1</v>
      </c>
      <c r="N248" s="25">
        <v>6.98</v>
      </c>
      <c r="O248" s="7">
        <v>60</v>
      </c>
      <c r="P248" s="14">
        <v>320.7</v>
      </c>
      <c r="Q248" s="14">
        <v>151.9</v>
      </c>
      <c r="R248" s="14">
        <f t="shared" si="35"/>
        <v>472.6</v>
      </c>
      <c r="S248" s="14">
        <f t="shared" si="34"/>
        <v>0.4736513875896477</v>
      </c>
      <c r="T248" s="14">
        <f t="shared" si="36"/>
        <v>15.516332982086414</v>
      </c>
      <c r="U248" s="14">
        <v>1</v>
      </c>
      <c r="V248" s="14">
        <f>IF(N248=4.657, 371.2, IF(N248=2.23, 357.3, 379.6))</f>
        <v>379.6</v>
      </c>
    </row>
    <row r="249" spans="1:22" s="10" customFormat="1" x14ac:dyDescent="0.3">
      <c r="A249" s="10">
        <v>247</v>
      </c>
      <c r="B249" s="12">
        <v>114.3</v>
      </c>
      <c r="C249" s="11">
        <v>2.286</v>
      </c>
      <c r="D249" s="11">
        <f t="shared" si="38"/>
        <v>50</v>
      </c>
      <c r="E249" s="12">
        <v>12</v>
      </c>
      <c r="F249" s="12">
        <v>358</v>
      </c>
      <c r="G249" s="12">
        <v>138000</v>
      </c>
      <c r="H249" s="12">
        <v>9000</v>
      </c>
      <c r="I249" s="13">
        <v>-7.6000000000000003E-7</v>
      </c>
      <c r="J249" s="13">
        <v>3.6300000000000001E-5</v>
      </c>
      <c r="K249" s="6">
        <v>1.23</v>
      </c>
      <c r="L249" s="6">
        <v>3</v>
      </c>
      <c r="M249" s="6">
        <v>2</v>
      </c>
      <c r="N249" s="25">
        <v>6.98</v>
      </c>
      <c r="O249" s="7">
        <v>60</v>
      </c>
      <c r="P249" s="14">
        <v>320.60000000000002</v>
      </c>
      <c r="Q249" s="14">
        <v>214</v>
      </c>
      <c r="R249" s="14">
        <f t="shared" si="35"/>
        <v>534.6</v>
      </c>
      <c r="S249" s="14">
        <f t="shared" si="34"/>
        <v>0.66749844042420459</v>
      </c>
      <c r="T249" s="14">
        <f t="shared" si="36"/>
        <v>15.54267650158061</v>
      </c>
      <c r="U249" s="14">
        <v>1</v>
      </c>
      <c r="V249" s="14">
        <f>IF(N249=4.657, 371.2, IF(N249=2.23, 357.3, 379.6))</f>
        <v>379.6</v>
      </c>
    </row>
    <row r="250" spans="1:22" s="10" customFormat="1" x14ac:dyDescent="0.3">
      <c r="A250" s="10">
        <v>248</v>
      </c>
      <c r="B250" s="12">
        <v>114.3</v>
      </c>
      <c r="C250" s="11">
        <v>2.286</v>
      </c>
      <c r="D250" s="11">
        <f t="shared" si="38"/>
        <v>50</v>
      </c>
      <c r="E250" s="12">
        <v>12</v>
      </c>
      <c r="F250" s="12">
        <v>358</v>
      </c>
      <c r="G250" s="12">
        <v>138000</v>
      </c>
      <c r="H250" s="12">
        <v>9000</v>
      </c>
      <c r="I250" s="13">
        <v>-7.6000000000000003E-7</v>
      </c>
      <c r="J250" s="13">
        <v>3.6300000000000001E-5</v>
      </c>
      <c r="K250" s="6">
        <v>1.23</v>
      </c>
      <c r="L250" s="6">
        <v>2</v>
      </c>
      <c r="M250" s="6">
        <v>0</v>
      </c>
      <c r="N250" s="25">
        <v>6.98</v>
      </c>
      <c r="O250" s="7">
        <v>60</v>
      </c>
      <c r="P250" s="14">
        <v>303.39999999999998</v>
      </c>
      <c r="Q250" s="14">
        <v>212.1</v>
      </c>
      <c r="R250" s="14">
        <f t="shared" si="35"/>
        <v>515.5</v>
      </c>
      <c r="S250" s="14">
        <f t="shared" si="34"/>
        <v>0.69907712590639426</v>
      </c>
      <c r="T250" s="14">
        <f t="shared" si="36"/>
        <v>20.073761854583783</v>
      </c>
      <c r="U250" s="14">
        <v>1</v>
      </c>
      <c r="V250" s="14">
        <f>IF(N250=4.657, 371.2, IF(N250=2.23, 357.3, 379.6))</f>
        <v>379.6</v>
      </c>
    </row>
    <row r="251" spans="1:22" s="10" customFormat="1" x14ac:dyDescent="0.3">
      <c r="A251" s="10">
        <v>249</v>
      </c>
      <c r="B251" s="12">
        <v>114.3</v>
      </c>
      <c r="C251" s="11">
        <v>2.286</v>
      </c>
      <c r="D251" s="11">
        <f t="shared" si="38"/>
        <v>50</v>
      </c>
      <c r="E251" s="12">
        <v>12</v>
      </c>
      <c r="F251" s="12">
        <v>358</v>
      </c>
      <c r="G251" s="12">
        <v>138000</v>
      </c>
      <c r="H251" s="12">
        <v>9000</v>
      </c>
      <c r="I251" s="13">
        <v>-7.6000000000000003E-7</v>
      </c>
      <c r="J251" s="13">
        <v>3.6300000000000001E-5</v>
      </c>
      <c r="K251" s="6">
        <v>1.23</v>
      </c>
      <c r="L251" s="6">
        <v>2</v>
      </c>
      <c r="M251" s="6">
        <v>0</v>
      </c>
      <c r="N251" s="25">
        <v>4.657</v>
      </c>
      <c r="O251" s="7">
        <v>60</v>
      </c>
      <c r="P251" s="14">
        <v>306.39999999999998</v>
      </c>
      <c r="Q251" s="14">
        <v>196.8</v>
      </c>
      <c r="R251" s="14">
        <f t="shared" si="35"/>
        <v>503.2</v>
      </c>
      <c r="S251" s="14">
        <f t="shared" si="34"/>
        <v>0.6422976501305484</v>
      </c>
      <c r="T251" s="14">
        <f t="shared" si="36"/>
        <v>17.456896551724142</v>
      </c>
      <c r="U251" s="14">
        <v>0</v>
      </c>
      <c r="V251" s="14">
        <v>371.2</v>
      </c>
    </row>
    <row r="252" spans="1:22" s="10" customFormat="1" x14ac:dyDescent="0.3">
      <c r="A252" s="10">
        <v>250</v>
      </c>
      <c r="B252" s="12">
        <v>114.3</v>
      </c>
      <c r="C252" s="11">
        <v>2.286</v>
      </c>
      <c r="D252" s="11">
        <f t="shared" si="38"/>
        <v>50</v>
      </c>
      <c r="E252" s="12">
        <v>12</v>
      </c>
      <c r="F252" s="12">
        <v>358</v>
      </c>
      <c r="G252" s="12">
        <v>138000</v>
      </c>
      <c r="H252" s="12">
        <v>9000</v>
      </c>
      <c r="I252" s="13">
        <v>-7.6000000000000003E-7</v>
      </c>
      <c r="J252" s="13">
        <v>3.6300000000000001E-5</v>
      </c>
      <c r="K252" s="6">
        <v>1.23</v>
      </c>
      <c r="L252" s="6">
        <v>2</v>
      </c>
      <c r="M252" s="6">
        <v>0</v>
      </c>
      <c r="N252" s="25">
        <v>2.23</v>
      </c>
      <c r="O252" s="7">
        <v>60</v>
      </c>
      <c r="P252" s="14">
        <v>304.10000000000002</v>
      </c>
      <c r="Q252" s="14">
        <v>176.7</v>
      </c>
      <c r="R252" s="14">
        <f t="shared" si="35"/>
        <v>480.8</v>
      </c>
      <c r="S252" s="14">
        <f t="shared" si="34"/>
        <v>0.58105886221637615</v>
      </c>
      <c r="T252" s="14">
        <f t="shared" si="36"/>
        <v>14.889448642597253</v>
      </c>
      <c r="U252" s="14">
        <v>0</v>
      </c>
      <c r="V252" s="14">
        <f>IF(N252=4.657, 371.2, IF(N252=2.23, 357.3, 379.6))</f>
        <v>357.3</v>
      </c>
    </row>
    <row r="253" spans="1:22" s="10" customFormat="1" x14ac:dyDescent="0.3">
      <c r="A253" s="10">
        <v>251</v>
      </c>
      <c r="B253" s="12">
        <v>114.3</v>
      </c>
      <c r="C253" s="11">
        <v>2.286</v>
      </c>
      <c r="D253" s="11">
        <f t="shared" si="38"/>
        <v>50</v>
      </c>
      <c r="E253" s="12">
        <v>12</v>
      </c>
      <c r="F253" s="12">
        <v>358</v>
      </c>
      <c r="G253" s="12">
        <v>138000</v>
      </c>
      <c r="H253" s="12">
        <v>9000</v>
      </c>
      <c r="I253" s="13">
        <v>-7.6000000000000003E-7</v>
      </c>
      <c r="J253" s="13">
        <v>3.6300000000000001E-5</v>
      </c>
      <c r="K253" s="6">
        <v>1.23</v>
      </c>
      <c r="L253" s="6">
        <v>2</v>
      </c>
      <c r="M253" s="6">
        <v>1</v>
      </c>
      <c r="N253" s="25">
        <v>6.98</v>
      </c>
      <c r="O253" s="7">
        <v>60</v>
      </c>
      <c r="P253" s="14">
        <v>323.5</v>
      </c>
      <c r="Q253" s="14">
        <v>188.1</v>
      </c>
      <c r="R253" s="14">
        <f t="shared" si="35"/>
        <v>511.6</v>
      </c>
      <c r="S253" s="14">
        <f t="shared" si="34"/>
        <v>0.58145285935085</v>
      </c>
      <c r="T253" s="14">
        <f t="shared" si="36"/>
        <v>14.778714436248688</v>
      </c>
      <c r="U253" s="14">
        <v>0</v>
      </c>
      <c r="V253" s="14">
        <f>IF(N253=4.657, 371.2, IF(N253=2.23, 357.3, 379.6))</f>
        <v>379.6</v>
      </c>
    </row>
    <row r="254" spans="1:22" s="10" customFormat="1" x14ac:dyDescent="0.3">
      <c r="A254" s="10">
        <v>252</v>
      </c>
      <c r="B254" s="12">
        <v>114.3</v>
      </c>
      <c r="C254" s="11">
        <v>2.286</v>
      </c>
      <c r="D254" s="11">
        <f t="shared" si="38"/>
        <v>50</v>
      </c>
      <c r="E254" s="12">
        <v>12</v>
      </c>
      <c r="F254" s="12">
        <v>358</v>
      </c>
      <c r="G254" s="12">
        <v>138000</v>
      </c>
      <c r="H254" s="12">
        <v>9000</v>
      </c>
      <c r="I254" s="13">
        <v>-7.6000000000000003E-7</v>
      </c>
      <c r="J254" s="13">
        <v>3.6300000000000001E-5</v>
      </c>
      <c r="K254" s="6">
        <v>1.48</v>
      </c>
      <c r="L254" s="6">
        <v>2</v>
      </c>
      <c r="M254" s="6">
        <v>2</v>
      </c>
      <c r="N254" s="25">
        <v>6.98</v>
      </c>
      <c r="O254" s="7">
        <v>60</v>
      </c>
      <c r="P254" s="14">
        <v>300.60000000000002</v>
      </c>
      <c r="Q254" s="14">
        <v>241.4</v>
      </c>
      <c r="R254" s="14">
        <f t="shared" si="35"/>
        <v>542</v>
      </c>
      <c r="S254" s="14">
        <f t="shared" si="34"/>
        <v>0.80306054557551554</v>
      </c>
      <c r="T254" s="14">
        <f t="shared" si="36"/>
        <v>20.811380400421495</v>
      </c>
      <c r="U254" s="14">
        <v>0</v>
      </c>
      <c r="V254" s="14">
        <f>IF(N254=4.657, 371.2, IF(N254=2.23, 357.3, 379.6))</f>
        <v>379.6</v>
      </c>
    </row>
    <row r="255" spans="1:22" s="10" customFormat="1" x14ac:dyDescent="0.3">
      <c r="A255" s="10">
        <v>253</v>
      </c>
      <c r="B255" s="12">
        <v>114.3</v>
      </c>
      <c r="C255" s="11">
        <v>2.286</v>
      </c>
      <c r="D255" s="11">
        <f t="shared" si="38"/>
        <v>50</v>
      </c>
      <c r="E255" s="12">
        <v>12</v>
      </c>
      <c r="F255" s="12">
        <v>358</v>
      </c>
      <c r="G255" s="12">
        <v>138000</v>
      </c>
      <c r="H255" s="12">
        <v>9000</v>
      </c>
      <c r="I255" s="13">
        <v>-7.6000000000000003E-7</v>
      </c>
      <c r="J255" s="13">
        <v>3.6300000000000001E-5</v>
      </c>
      <c r="K255" s="6">
        <v>1.23</v>
      </c>
      <c r="L255" s="6">
        <v>1</v>
      </c>
      <c r="M255" s="6">
        <v>0</v>
      </c>
      <c r="N255" s="25">
        <v>6.98</v>
      </c>
      <c r="O255" s="7">
        <v>60</v>
      </c>
      <c r="P255" s="14">
        <v>325.39999999999998</v>
      </c>
      <c r="Q255" s="14">
        <v>269.2</v>
      </c>
      <c r="R255" s="14">
        <f t="shared" si="35"/>
        <v>594.59999999999991</v>
      </c>
      <c r="S255" s="14">
        <f t="shared" si="34"/>
        <v>0.8272894898586356</v>
      </c>
      <c r="T255" s="14">
        <f t="shared" si="36"/>
        <v>14.27818756585881</v>
      </c>
      <c r="U255" s="14">
        <v>0</v>
      </c>
      <c r="V255" s="14">
        <f>IF(N255=4.657, 371.2, IF(N255=2.23, 357.3, 379.6))</f>
        <v>379.6</v>
      </c>
    </row>
    <row r="256" spans="1:22" s="10" customFormat="1" x14ac:dyDescent="0.3">
      <c r="A256" s="10">
        <v>254</v>
      </c>
      <c r="B256" s="12">
        <v>114.3</v>
      </c>
      <c r="C256" s="11">
        <v>2.286</v>
      </c>
      <c r="D256" s="11">
        <f t="shared" si="38"/>
        <v>50</v>
      </c>
      <c r="E256" s="12">
        <v>12</v>
      </c>
      <c r="F256" s="12">
        <v>358</v>
      </c>
      <c r="G256" s="12">
        <v>138000</v>
      </c>
      <c r="H256" s="12">
        <v>9000</v>
      </c>
      <c r="I256" s="13">
        <v>-7.6000000000000003E-7</v>
      </c>
      <c r="J256" s="13">
        <v>3.6300000000000001E-5</v>
      </c>
      <c r="K256" s="6">
        <v>1.23</v>
      </c>
      <c r="L256" s="6">
        <v>1</v>
      </c>
      <c r="M256" s="6">
        <v>0</v>
      </c>
      <c r="N256" s="25">
        <v>4.657</v>
      </c>
      <c r="O256" s="7">
        <v>60</v>
      </c>
      <c r="P256" s="14">
        <v>326.89999999999998</v>
      </c>
      <c r="Q256" s="14">
        <v>251.6</v>
      </c>
      <c r="R256" s="14">
        <f t="shared" si="35"/>
        <v>578.5</v>
      </c>
      <c r="S256" s="14">
        <f t="shared" si="34"/>
        <v>0.76965432854083826</v>
      </c>
      <c r="T256" s="14">
        <f t="shared" si="36"/>
        <v>11.934267241379313</v>
      </c>
      <c r="U256" s="14">
        <v>0</v>
      </c>
      <c r="V256" s="14">
        <v>371.2</v>
      </c>
    </row>
    <row r="257" spans="1:22" s="10" customFormat="1" x14ac:dyDescent="0.3">
      <c r="A257" s="10">
        <v>255</v>
      </c>
      <c r="B257" s="12">
        <v>114.3</v>
      </c>
      <c r="C257" s="11">
        <v>2.286</v>
      </c>
      <c r="D257" s="11">
        <f t="shared" si="38"/>
        <v>50</v>
      </c>
      <c r="E257" s="12">
        <v>12</v>
      </c>
      <c r="F257" s="12">
        <v>358</v>
      </c>
      <c r="G257" s="12">
        <v>138000</v>
      </c>
      <c r="H257" s="12">
        <v>9000</v>
      </c>
      <c r="I257" s="13">
        <v>-7.6000000000000003E-7</v>
      </c>
      <c r="J257" s="13">
        <v>3.6300000000000001E-5</v>
      </c>
      <c r="K257" s="6">
        <v>1.23</v>
      </c>
      <c r="L257" s="6">
        <v>1</v>
      </c>
      <c r="M257" s="6">
        <v>0</v>
      </c>
      <c r="N257" s="25">
        <v>2.23</v>
      </c>
      <c r="O257" s="7">
        <v>60</v>
      </c>
      <c r="P257" s="14">
        <v>320.7</v>
      </c>
      <c r="Q257" s="14">
        <v>228.1</v>
      </c>
      <c r="R257" s="14">
        <f t="shared" si="35"/>
        <v>548.79999999999995</v>
      </c>
      <c r="S257" s="14">
        <f t="shared" si="34"/>
        <v>0.71125662613033991</v>
      </c>
      <c r="T257" s="14">
        <f t="shared" si="36"/>
        <v>10.243492863140224</v>
      </c>
      <c r="U257" s="14">
        <v>0</v>
      </c>
      <c r="V257" s="14">
        <f>IF(N257=4.657, 371.2, IF(N257=2.23, 357.3, 379.6))</f>
        <v>357.3</v>
      </c>
    </row>
    <row r="258" spans="1:22" s="10" customFormat="1" x14ac:dyDescent="0.3">
      <c r="A258" s="10">
        <v>256</v>
      </c>
      <c r="B258" s="12">
        <v>114.3</v>
      </c>
      <c r="C258" s="11">
        <v>2.286</v>
      </c>
      <c r="D258" s="11">
        <f t="shared" si="38"/>
        <v>50</v>
      </c>
      <c r="E258" s="12">
        <v>12</v>
      </c>
      <c r="F258" s="12">
        <v>358</v>
      </c>
      <c r="G258" s="12">
        <v>138000</v>
      </c>
      <c r="H258" s="12">
        <v>9000</v>
      </c>
      <c r="I258" s="13">
        <v>-7.6000000000000003E-7</v>
      </c>
      <c r="J258" s="13">
        <v>3.6300000000000001E-5</v>
      </c>
      <c r="K258" s="6">
        <v>1.23</v>
      </c>
      <c r="L258" s="6">
        <v>1</v>
      </c>
      <c r="M258" s="6">
        <v>1</v>
      </c>
      <c r="N258" s="25">
        <v>6.98</v>
      </c>
      <c r="O258" s="7">
        <v>60</v>
      </c>
      <c r="P258" s="14">
        <v>341.3</v>
      </c>
      <c r="Q258" s="14">
        <v>250.2</v>
      </c>
      <c r="R258" s="14">
        <f t="shared" si="35"/>
        <v>591.5</v>
      </c>
      <c r="S258" s="14">
        <f t="shared" si="34"/>
        <v>0.73307940228537938</v>
      </c>
      <c r="T258" s="14">
        <f t="shared" si="36"/>
        <v>10.089567966280297</v>
      </c>
      <c r="U258" s="14">
        <v>0</v>
      </c>
      <c r="V258" s="14">
        <f>IF(N258=4.657, 371.2, IF(N258=2.23, 357.3, 379.6))</f>
        <v>379.6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zoomScale="85" zoomScaleNormal="85" workbookViewId="0">
      <selection activeCell="A2" sqref="A2:XFD73"/>
    </sheetView>
  </sheetViews>
  <sheetFormatPr defaultRowHeight="14.4" x14ac:dyDescent="0.3"/>
  <cols>
    <col min="1" max="1" width="4" style="2" bestFit="1" customWidth="1"/>
    <col min="2" max="2" width="8.5546875" style="2" bestFit="1" customWidth="1"/>
    <col min="3" max="3" width="7" style="2" bestFit="1" customWidth="1"/>
    <col min="4" max="4" width="6" style="2" bestFit="1" customWidth="1"/>
    <col min="5" max="5" width="10.88671875" style="2" bestFit="1" customWidth="1"/>
    <col min="6" max="6" width="5.77734375" style="2" bestFit="1" customWidth="1"/>
    <col min="7" max="8" width="8.21875" style="2" bestFit="1" customWidth="1"/>
    <col min="9" max="10" width="11.88671875" style="2" bestFit="1" customWidth="1"/>
    <col min="11" max="11" width="7.109375" style="2" bestFit="1" customWidth="1"/>
    <col min="12" max="12" width="6.88671875" style="2" bestFit="1" customWidth="1"/>
    <col min="13" max="13" width="10.88671875" style="2" bestFit="1" customWidth="1"/>
    <col min="14" max="14" width="8.109375" style="2" bestFit="1" customWidth="1"/>
    <col min="15" max="15" width="6.21875" style="2" bestFit="1" customWidth="1"/>
    <col min="16" max="16" width="8.77734375" style="2" bestFit="1" customWidth="1"/>
    <col min="17" max="17" width="14.109375" style="2" bestFit="1" customWidth="1"/>
    <col min="18" max="19" width="10.5546875" style="2" bestFit="1" customWidth="1"/>
    <col min="20" max="20" width="17.6640625" style="2" bestFit="1" customWidth="1"/>
    <col min="21" max="21" width="11.21875" style="2" bestFit="1" customWidth="1"/>
    <col min="22" max="22" width="12.33203125" style="2" bestFit="1" customWidth="1"/>
    <col min="23" max="16384" width="8.88671875" style="2"/>
  </cols>
  <sheetData>
    <row r="1" spans="1:22" x14ac:dyDescent="0.3">
      <c r="A1" s="1"/>
      <c r="B1" s="16" t="s">
        <v>0</v>
      </c>
      <c r="C1" s="17" t="s">
        <v>1</v>
      </c>
      <c r="D1" s="17" t="s">
        <v>18</v>
      </c>
      <c r="E1" s="17" t="s">
        <v>2</v>
      </c>
      <c r="F1" s="18" t="s">
        <v>3</v>
      </c>
      <c r="G1" s="19" t="s">
        <v>4</v>
      </c>
      <c r="H1" s="20" t="s">
        <v>5</v>
      </c>
      <c r="I1" s="20" t="s">
        <v>6</v>
      </c>
      <c r="J1" s="20" t="s">
        <v>7</v>
      </c>
      <c r="K1" s="20" t="s">
        <v>9</v>
      </c>
      <c r="L1" s="20" t="s">
        <v>11</v>
      </c>
      <c r="M1" s="21" t="s">
        <v>10</v>
      </c>
      <c r="N1" s="16" t="s">
        <v>12</v>
      </c>
      <c r="O1" s="18" t="s">
        <v>8</v>
      </c>
      <c r="P1" s="22" t="s">
        <v>13</v>
      </c>
      <c r="Q1" s="23" t="s">
        <v>15</v>
      </c>
      <c r="R1" s="23" t="s">
        <v>19</v>
      </c>
      <c r="S1" s="23" t="s">
        <v>20</v>
      </c>
      <c r="T1" s="23" t="s">
        <v>14</v>
      </c>
      <c r="U1" s="23" t="s">
        <v>16</v>
      </c>
      <c r="V1" s="24" t="s">
        <v>17</v>
      </c>
    </row>
    <row r="2" spans="1:22" ht="16.8" customHeight="1" x14ac:dyDescent="0.3">
      <c r="A2" s="10">
        <v>0</v>
      </c>
      <c r="B2" s="7">
        <v>114.3</v>
      </c>
      <c r="C2" s="3">
        <v>5.7149999999999999</v>
      </c>
      <c r="D2" s="3">
        <f t="shared" ref="D2:D33" si="0">B2/C2</f>
        <v>20</v>
      </c>
      <c r="E2" s="7">
        <v>12</v>
      </c>
      <c r="F2" s="7">
        <v>358</v>
      </c>
      <c r="G2" s="7">
        <v>138000</v>
      </c>
      <c r="H2" s="7">
        <v>9000</v>
      </c>
      <c r="I2" s="8">
        <v>-7.6000000000000003E-7</v>
      </c>
      <c r="J2" s="8">
        <v>3.6300000000000001E-5</v>
      </c>
      <c r="K2" s="5">
        <v>1.73</v>
      </c>
      <c r="L2" s="5">
        <v>1</v>
      </c>
      <c r="M2" s="6">
        <v>0</v>
      </c>
      <c r="N2" s="25">
        <v>6.98</v>
      </c>
      <c r="O2" s="7">
        <v>60</v>
      </c>
      <c r="P2" s="9">
        <v>412.7</v>
      </c>
      <c r="Q2" s="9">
        <v>365.1</v>
      </c>
      <c r="R2" s="9">
        <f>P2+Q2</f>
        <v>777.8</v>
      </c>
      <c r="S2" s="9">
        <f>Q2/P2</f>
        <v>0.8846619820692998</v>
      </c>
      <c r="T2" s="4">
        <f>ABS((V2-P2)/V2*100)</f>
        <v>4.2903525046382187</v>
      </c>
      <c r="U2" s="9">
        <v>0</v>
      </c>
      <c r="V2" s="9">
        <v>431.2</v>
      </c>
    </row>
    <row r="3" spans="1:22" ht="16.8" customHeight="1" x14ac:dyDescent="0.3">
      <c r="A3" s="10">
        <v>1</v>
      </c>
      <c r="B3" s="7">
        <v>114.3</v>
      </c>
      <c r="C3" s="3">
        <v>5.7149999999999999</v>
      </c>
      <c r="D3" s="3">
        <f t="shared" si="0"/>
        <v>20</v>
      </c>
      <c r="E3" s="7">
        <v>12</v>
      </c>
      <c r="F3" s="7">
        <v>358</v>
      </c>
      <c r="G3" s="7">
        <v>138000</v>
      </c>
      <c r="H3" s="7">
        <v>9000</v>
      </c>
      <c r="I3" s="8">
        <v>-7.6000000000000003E-7</v>
      </c>
      <c r="J3" s="8">
        <v>3.6300000000000001E-5</v>
      </c>
      <c r="K3" s="5">
        <v>1.73</v>
      </c>
      <c r="L3" s="5">
        <v>1</v>
      </c>
      <c r="M3" s="6">
        <v>1</v>
      </c>
      <c r="N3" s="25">
        <v>6.98</v>
      </c>
      <c r="O3" s="7">
        <v>60</v>
      </c>
      <c r="P3" s="9">
        <v>391</v>
      </c>
      <c r="Q3" s="9">
        <v>576</v>
      </c>
      <c r="R3" s="9">
        <f>P3+Q3</f>
        <v>967</v>
      </c>
      <c r="S3" s="9">
        <f>Q3/P3</f>
        <v>1.4731457800511509</v>
      </c>
      <c r="T3" s="4">
        <f t="shared" ref="T3:T68" si="1">ABS((V3-P3)/V3*100)</f>
        <v>9.3228200371057479</v>
      </c>
      <c r="U3" s="9">
        <v>0</v>
      </c>
      <c r="V3" s="9">
        <v>431.2</v>
      </c>
    </row>
    <row r="4" spans="1:22" ht="16.8" customHeight="1" x14ac:dyDescent="0.3">
      <c r="A4" s="10">
        <v>2</v>
      </c>
      <c r="B4" s="7">
        <v>114.3</v>
      </c>
      <c r="C4" s="3">
        <v>5.7149999999999999</v>
      </c>
      <c r="D4" s="3">
        <f t="shared" si="0"/>
        <v>20</v>
      </c>
      <c r="E4" s="7">
        <v>12</v>
      </c>
      <c r="F4" s="7">
        <v>358</v>
      </c>
      <c r="G4" s="7">
        <v>138000</v>
      </c>
      <c r="H4" s="7">
        <v>9000</v>
      </c>
      <c r="I4" s="8">
        <v>-7.6000000000000003E-7</v>
      </c>
      <c r="J4" s="8">
        <v>3.6300000000000001E-5</v>
      </c>
      <c r="K4" s="5">
        <v>1.73</v>
      </c>
      <c r="L4" s="5">
        <v>1</v>
      </c>
      <c r="M4" s="6">
        <v>0</v>
      </c>
      <c r="N4" s="25">
        <v>4.657</v>
      </c>
      <c r="O4" s="7">
        <v>60</v>
      </c>
      <c r="P4" s="15">
        <v>408</v>
      </c>
      <c r="Q4" s="15">
        <v>335.1</v>
      </c>
      <c r="R4" s="9">
        <f t="shared" ref="R4:R69" si="2">P4+Q4</f>
        <v>743.1</v>
      </c>
      <c r="S4" s="9">
        <f t="shared" ref="S4:S69" si="3">Q4/P4</f>
        <v>0.82132352941176479</v>
      </c>
      <c r="T4" s="4">
        <f t="shared" si="1"/>
        <v>3.9774064485761302</v>
      </c>
      <c r="U4" s="9">
        <v>0</v>
      </c>
      <c r="V4" s="9">
        <v>424.9</v>
      </c>
    </row>
    <row r="5" spans="1:22" ht="16.8" customHeight="1" x14ac:dyDescent="0.3">
      <c r="A5" s="10">
        <v>2</v>
      </c>
      <c r="B5" s="7">
        <v>114.3</v>
      </c>
      <c r="C5" s="3">
        <v>5.7149999999999999</v>
      </c>
      <c r="D5" s="3">
        <f t="shared" si="0"/>
        <v>20</v>
      </c>
      <c r="E5" s="7">
        <v>12</v>
      </c>
      <c r="F5" s="7">
        <v>358</v>
      </c>
      <c r="G5" s="7">
        <v>138000</v>
      </c>
      <c r="H5" s="7">
        <v>9000</v>
      </c>
      <c r="I5" s="8">
        <v>-7.6000000000000003E-7</v>
      </c>
      <c r="J5" s="8">
        <v>3.6300000000000001E-5</v>
      </c>
      <c r="K5" s="5">
        <v>1.73</v>
      </c>
      <c r="L5" s="5">
        <v>1</v>
      </c>
      <c r="M5" s="6">
        <v>0</v>
      </c>
      <c r="N5" s="25">
        <v>2.23</v>
      </c>
      <c r="O5" s="7">
        <v>60</v>
      </c>
      <c r="P5" s="9">
        <v>403</v>
      </c>
      <c r="Q5" s="9">
        <v>307.39999999999998</v>
      </c>
      <c r="R5" s="9">
        <f t="shared" si="2"/>
        <v>710.4</v>
      </c>
      <c r="S5" s="9">
        <f t="shared" si="3"/>
        <v>0.76277915632754334</v>
      </c>
      <c r="T5" s="4">
        <f t="shared" si="1"/>
        <v>3.7267080745341663</v>
      </c>
      <c r="U5" s="9">
        <v>0</v>
      </c>
      <c r="V5" s="9">
        <v>418.6</v>
      </c>
    </row>
    <row r="6" spans="1:22" ht="16.8" customHeight="1" x14ac:dyDescent="0.3">
      <c r="A6" s="10">
        <v>0</v>
      </c>
      <c r="B6" s="7">
        <v>114.3</v>
      </c>
      <c r="C6" s="3">
        <v>5.7149999999999999</v>
      </c>
      <c r="D6" s="3">
        <f t="shared" si="0"/>
        <v>20</v>
      </c>
      <c r="E6" s="7">
        <v>12</v>
      </c>
      <c r="F6" s="7">
        <v>358</v>
      </c>
      <c r="G6" s="7">
        <v>138000</v>
      </c>
      <c r="H6" s="7">
        <v>9000</v>
      </c>
      <c r="I6" s="8">
        <v>-7.6000000000000003E-7</v>
      </c>
      <c r="J6" s="8">
        <v>3.6300000000000001E-5</v>
      </c>
      <c r="K6" s="5">
        <v>1.48</v>
      </c>
      <c r="L6" s="5">
        <v>1</v>
      </c>
      <c r="M6" s="6">
        <v>0</v>
      </c>
      <c r="N6" s="25">
        <v>6.98</v>
      </c>
      <c r="O6" s="7">
        <v>60</v>
      </c>
      <c r="P6" s="9">
        <v>413.6</v>
      </c>
      <c r="Q6" s="9">
        <v>364.2</v>
      </c>
      <c r="R6" s="9">
        <f t="shared" si="2"/>
        <v>777.8</v>
      </c>
      <c r="S6" s="9">
        <f t="shared" si="3"/>
        <v>0.88056092843326883</v>
      </c>
      <c r="T6" s="4">
        <f t="shared" si="1"/>
        <v>4.0816326530612166</v>
      </c>
      <c r="U6" s="9">
        <v>0</v>
      </c>
      <c r="V6" s="9">
        <v>431.2</v>
      </c>
    </row>
    <row r="7" spans="1:22" ht="16.8" customHeight="1" x14ac:dyDescent="0.3">
      <c r="A7" s="10">
        <v>1</v>
      </c>
      <c r="B7" s="7">
        <v>114.3</v>
      </c>
      <c r="C7" s="3">
        <v>5.7149999999999999</v>
      </c>
      <c r="D7" s="3">
        <f t="shared" si="0"/>
        <v>20</v>
      </c>
      <c r="E7" s="7">
        <v>12</v>
      </c>
      <c r="F7" s="7">
        <v>358</v>
      </c>
      <c r="G7" s="7">
        <v>138000</v>
      </c>
      <c r="H7" s="7">
        <v>9000</v>
      </c>
      <c r="I7" s="8">
        <v>-7.6000000000000003E-7</v>
      </c>
      <c r="J7" s="8">
        <v>3.6300000000000001E-5</v>
      </c>
      <c r="K7" s="5">
        <v>1.48</v>
      </c>
      <c r="L7" s="5">
        <v>1</v>
      </c>
      <c r="M7" s="6">
        <v>1</v>
      </c>
      <c r="N7" s="25">
        <v>6.98</v>
      </c>
      <c r="O7" s="7">
        <v>60</v>
      </c>
      <c r="P7" s="9">
        <v>389.8</v>
      </c>
      <c r="Q7" s="9">
        <v>577.20000000000005</v>
      </c>
      <c r="R7" s="9">
        <f t="shared" si="2"/>
        <v>967</v>
      </c>
      <c r="S7" s="9">
        <f t="shared" si="3"/>
        <v>1.4807593637762957</v>
      </c>
      <c r="T7" s="4">
        <f t="shared" si="1"/>
        <v>9.6011131725417389</v>
      </c>
      <c r="U7" s="9">
        <v>0</v>
      </c>
      <c r="V7" s="9">
        <v>431.2</v>
      </c>
    </row>
    <row r="8" spans="1:22" ht="16.8" customHeight="1" x14ac:dyDescent="0.3">
      <c r="A8" s="10">
        <v>2</v>
      </c>
      <c r="B8" s="7">
        <v>114.3</v>
      </c>
      <c r="C8" s="3">
        <v>5.7149999999999999</v>
      </c>
      <c r="D8" s="3">
        <f t="shared" si="0"/>
        <v>20</v>
      </c>
      <c r="E8" s="7">
        <v>12</v>
      </c>
      <c r="F8" s="7">
        <v>358</v>
      </c>
      <c r="G8" s="7">
        <v>138000</v>
      </c>
      <c r="H8" s="7">
        <v>9000</v>
      </c>
      <c r="I8" s="8">
        <v>-7.6000000000000003E-7</v>
      </c>
      <c r="J8" s="8">
        <v>3.6300000000000001E-5</v>
      </c>
      <c r="K8" s="5">
        <v>1.48</v>
      </c>
      <c r="L8" s="5">
        <v>1</v>
      </c>
      <c r="M8" s="6">
        <v>0</v>
      </c>
      <c r="N8" s="25">
        <v>4.657</v>
      </c>
      <c r="O8" s="7">
        <v>60</v>
      </c>
      <c r="P8" s="15">
        <v>409</v>
      </c>
      <c r="Q8" s="15">
        <v>335.2</v>
      </c>
      <c r="R8" s="9">
        <f t="shared" si="2"/>
        <v>744.2</v>
      </c>
      <c r="S8" s="9">
        <f t="shared" si="3"/>
        <v>0.81955990220048902</v>
      </c>
      <c r="T8" s="4">
        <f t="shared" si="1"/>
        <v>3.7420569545775426</v>
      </c>
      <c r="U8" s="9">
        <v>0</v>
      </c>
      <c r="V8" s="9">
        <v>424.9</v>
      </c>
    </row>
    <row r="9" spans="1:22" ht="16.8" customHeight="1" x14ac:dyDescent="0.3">
      <c r="A9" s="10">
        <v>2</v>
      </c>
      <c r="B9" s="7">
        <v>114.3</v>
      </c>
      <c r="C9" s="3">
        <v>5.7149999999999999</v>
      </c>
      <c r="D9" s="3">
        <f t="shared" si="0"/>
        <v>20</v>
      </c>
      <c r="E9" s="7">
        <v>12</v>
      </c>
      <c r="F9" s="7">
        <v>358</v>
      </c>
      <c r="G9" s="7">
        <v>138000</v>
      </c>
      <c r="H9" s="7">
        <v>9000</v>
      </c>
      <c r="I9" s="8">
        <v>-7.6000000000000003E-7</v>
      </c>
      <c r="J9" s="8">
        <v>3.6300000000000001E-5</v>
      </c>
      <c r="K9" s="5">
        <v>1.48</v>
      </c>
      <c r="L9" s="5">
        <v>1</v>
      </c>
      <c r="M9" s="6">
        <v>0</v>
      </c>
      <c r="N9" s="25">
        <v>2.23</v>
      </c>
      <c r="O9" s="7">
        <v>60</v>
      </c>
      <c r="P9" s="9">
        <v>404.1</v>
      </c>
      <c r="Q9" s="9">
        <v>307.60000000000002</v>
      </c>
      <c r="R9" s="9">
        <f t="shared" si="2"/>
        <v>711.7</v>
      </c>
      <c r="S9" s="9">
        <f t="shared" si="3"/>
        <v>0.76119772333580793</v>
      </c>
      <c r="T9" s="4">
        <f t="shared" si="1"/>
        <v>3.4639273769708554</v>
      </c>
      <c r="U9" s="9">
        <v>0</v>
      </c>
      <c r="V9" s="9">
        <v>418.6</v>
      </c>
    </row>
    <row r="10" spans="1:22" ht="16.8" customHeight="1" x14ac:dyDescent="0.3">
      <c r="A10" s="10">
        <v>3</v>
      </c>
      <c r="B10" s="7">
        <v>114.3</v>
      </c>
      <c r="C10" s="3">
        <v>5.7149999999999999</v>
      </c>
      <c r="D10" s="3">
        <f t="shared" si="0"/>
        <v>20</v>
      </c>
      <c r="E10" s="7">
        <v>12</v>
      </c>
      <c r="F10" s="7">
        <v>358</v>
      </c>
      <c r="G10" s="7">
        <v>138000</v>
      </c>
      <c r="H10" s="7">
        <v>9000</v>
      </c>
      <c r="I10" s="8">
        <v>-7.6000000000000003E-7</v>
      </c>
      <c r="J10" s="8">
        <v>3.6300000000000001E-5</v>
      </c>
      <c r="K10" s="5">
        <v>1.23</v>
      </c>
      <c r="L10" s="5">
        <v>1</v>
      </c>
      <c r="M10" s="6">
        <v>0</v>
      </c>
      <c r="N10" s="25">
        <v>6.98</v>
      </c>
      <c r="O10" s="7">
        <v>60</v>
      </c>
      <c r="P10" s="9">
        <v>412.9</v>
      </c>
      <c r="Q10" s="9">
        <v>362.8</v>
      </c>
      <c r="R10" s="9">
        <f t="shared" si="2"/>
        <v>775.7</v>
      </c>
      <c r="S10" s="9">
        <f t="shared" si="3"/>
        <v>0.87866311455558255</v>
      </c>
      <c r="T10" s="4">
        <f t="shared" si="1"/>
        <v>4.2439703153988892</v>
      </c>
      <c r="U10" s="9">
        <v>0</v>
      </c>
      <c r="V10" s="9">
        <v>431.2</v>
      </c>
    </row>
    <row r="11" spans="1:22" ht="16.8" customHeight="1" x14ac:dyDescent="0.3">
      <c r="A11" s="10">
        <v>4</v>
      </c>
      <c r="B11" s="7">
        <v>114.3</v>
      </c>
      <c r="C11" s="3">
        <v>5.7149999999999999</v>
      </c>
      <c r="D11" s="3">
        <f t="shared" si="0"/>
        <v>20</v>
      </c>
      <c r="E11" s="7">
        <v>12</v>
      </c>
      <c r="F11" s="7">
        <v>358</v>
      </c>
      <c r="G11" s="7">
        <v>138000</v>
      </c>
      <c r="H11" s="7">
        <v>9000</v>
      </c>
      <c r="I11" s="8">
        <v>-7.6000000000000003E-7</v>
      </c>
      <c r="J11" s="8">
        <v>3.6300000000000001E-5</v>
      </c>
      <c r="K11" s="5">
        <v>1.23</v>
      </c>
      <c r="L11" s="5">
        <v>1</v>
      </c>
      <c r="M11" s="6">
        <v>1</v>
      </c>
      <c r="N11" s="25">
        <v>6.98</v>
      </c>
      <c r="O11" s="7">
        <v>60</v>
      </c>
      <c r="P11" s="9">
        <v>388.6</v>
      </c>
      <c r="Q11" s="9">
        <v>569.4</v>
      </c>
      <c r="R11" s="9">
        <f t="shared" si="2"/>
        <v>958</v>
      </c>
      <c r="S11" s="9">
        <f t="shared" si="3"/>
        <v>1.4652599073597528</v>
      </c>
      <c r="T11" s="4">
        <f t="shared" si="1"/>
        <v>9.8794063079777281</v>
      </c>
      <c r="U11" s="9">
        <v>0</v>
      </c>
      <c r="V11" s="9">
        <v>431.2</v>
      </c>
    </row>
    <row r="12" spans="1:22" ht="16.8" customHeight="1" x14ac:dyDescent="0.3">
      <c r="A12" s="10">
        <v>5</v>
      </c>
      <c r="B12" s="7">
        <v>114.3</v>
      </c>
      <c r="C12" s="3">
        <v>5.7149999999999999</v>
      </c>
      <c r="D12" s="3">
        <f t="shared" si="0"/>
        <v>20</v>
      </c>
      <c r="E12" s="7">
        <v>12</v>
      </c>
      <c r="F12" s="7">
        <v>358</v>
      </c>
      <c r="G12" s="7">
        <v>138000</v>
      </c>
      <c r="H12" s="7">
        <v>9000</v>
      </c>
      <c r="I12" s="8">
        <v>-7.6000000000000003E-7</v>
      </c>
      <c r="J12" s="8">
        <v>3.6300000000000001E-5</v>
      </c>
      <c r="K12" s="5">
        <v>1.23</v>
      </c>
      <c r="L12" s="5">
        <v>1</v>
      </c>
      <c r="M12" s="6">
        <v>0</v>
      </c>
      <c r="N12" s="25">
        <v>4.657</v>
      </c>
      <c r="O12" s="7">
        <v>60</v>
      </c>
      <c r="P12" s="15">
        <v>408.5</v>
      </c>
      <c r="Q12" s="15">
        <v>334.2</v>
      </c>
      <c r="R12" s="9">
        <f t="shared" si="2"/>
        <v>742.7</v>
      </c>
      <c r="S12" s="9">
        <f t="shared" si="3"/>
        <v>0.81811505507955928</v>
      </c>
      <c r="T12" s="4">
        <f t="shared" si="1"/>
        <v>3.8597317015768366</v>
      </c>
      <c r="U12" s="9">
        <v>0</v>
      </c>
      <c r="V12" s="9">
        <v>424.9</v>
      </c>
    </row>
    <row r="13" spans="1:22" ht="16.8" customHeight="1" x14ac:dyDescent="0.3">
      <c r="A13" s="10">
        <v>5</v>
      </c>
      <c r="B13" s="7">
        <v>114.3</v>
      </c>
      <c r="C13" s="3">
        <v>5.7149999999999999</v>
      </c>
      <c r="D13" s="3">
        <f t="shared" si="0"/>
        <v>20</v>
      </c>
      <c r="E13" s="7">
        <v>12</v>
      </c>
      <c r="F13" s="7">
        <v>358</v>
      </c>
      <c r="G13" s="7">
        <v>138000</v>
      </c>
      <c r="H13" s="7">
        <v>9000</v>
      </c>
      <c r="I13" s="8">
        <v>-7.6000000000000003E-7</v>
      </c>
      <c r="J13" s="8">
        <v>3.6300000000000001E-5</v>
      </c>
      <c r="K13" s="5">
        <v>1.23</v>
      </c>
      <c r="L13" s="5">
        <v>1</v>
      </c>
      <c r="M13" s="6">
        <v>0</v>
      </c>
      <c r="N13" s="25">
        <v>2.23</v>
      </c>
      <c r="O13" s="7">
        <v>60</v>
      </c>
      <c r="P13" s="9">
        <v>403.6</v>
      </c>
      <c r="Q13" s="9">
        <v>306.8</v>
      </c>
      <c r="R13" s="9">
        <f t="shared" si="2"/>
        <v>710.40000000000009</v>
      </c>
      <c r="S13" s="9">
        <f t="shared" si="3"/>
        <v>0.76015857284440036</v>
      </c>
      <c r="T13" s="4">
        <f t="shared" si="1"/>
        <v>3.5833731485905398</v>
      </c>
      <c r="U13" s="9">
        <v>0</v>
      </c>
      <c r="V13" s="9">
        <v>418.6</v>
      </c>
    </row>
    <row r="14" spans="1:22" ht="16.8" customHeight="1" x14ac:dyDescent="0.3">
      <c r="A14" s="10">
        <v>6</v>
      </c>
      <c r="B14" s="7">
        <v>114.3</v>
      </c>
      <c r="C14" s="3">
        <v>5.7149999999999999</v>
      </c>
      <c r="D14" s="3">
        <f t="shared" si="0"/>
        <v>20</v>
      </c>
      <c r="E14" s="7">
        <v>12</v>
      </c>
      <c r="F14" s="7">
        <v>358</v>
      </c>
      <c r="G14" s="7">
        <v>138000</v>
      </c>
      <c r="H14" s="7">
        <v>9000</v>
      </c>
      <c r="I14" s="8">
        <v>-7.6000000000000003E-7</v>
      </c>
      <c r="J14" s="8">
        <v>3.6300000000000001E-5</v>
      </c>
      <c r="K14" s="5">
        <v>1.73</v>
      </c>
      <c r="L14" s="5">
        <v>2</v>
      </c>
      <c r="M14" s="6">
        <v>0</v>
      </c>
      <c r="N14" s="25">
        <v>6.98</v>
      </c>
      <c r="O14" s="7">
        <v>60</v>
      </c>
      <c r="P14" s="9">
        <v>403.1</v>
      </c>
      <c r="Q14" s="9">
        <v>298.5</v>
      </c>
      <c r="R14" s="9">
        <f t="shared" si="2"/>
        <v>701.6</v>
      </c>
      <c r="S14" s="9">
        <f t="shared" si="3"/>
        <v>0.74051103944430663</v>
      </c>
      <c r="T14" s="4">
        <f t="shared" si="1"/>
        <v>6.5166975881261529</v>
      </c>
      <c r="U14" s="9">
        <v>0</v>
      </c>
      <c r="V14" s="9">
        <v>431.2</v>
      </c>
    </row>
    <row r="15" spans="1:22" ht="16.8" customHeight="1" x14ac:dyDescent="0.3">
      <c r="A15" s="10">
        <v>7</v>
      </c>
      <c r="B15" s="7">
        <v>114.3</v>
      </c>
      <c r="C15" s="3">
        <v>5.7149999999999999</v>
      </c>
      <c r="D15" s="3">
        <f t="shared" si="0"/>
        <v>20</v>
      </c>
      <c r="E15" s="7">
        <v>12</v>
      </c>
      <c r="F15" s="7">
        <v>358</v>
      </c>
      <c r="G15" s="7">
        <v>138000</v>
      </c>
      <c r="H15" s="7">
        <v>9000</v>
      </c>
      <c r="I15" s="8">
        <v>-7.6000000000000003E-7</v>
      </c>
      <c r="J15" s="8">
        <v>3.6300000000000001E-5</v>
      </c>
      <c r="K15" s="5">
        <v>1.73</v>
      </c>
      <c r="L15" s="5">
        <v>2</v>
      </c>
      <c r="M15" s="6">
        <v>1</v>
      </c>
      <c r="N15" s="25">
        <v>6.98</v>
      </c>
      <c r="O15" s="7">
        <v>60</v>
      </c>
      <c r="P15" s="9">
        <v>369.4</v>
      </c>
      <c r="Q15" s="9">
        <v>453.4</v>
      </c>
      <c r="R15" s="9">
        <f t="shared" si="2"/>
        <v>822.8</v>
      </c>
      <c r="S15" s="9">
        <f t="shared" si="3"/>
        <v>1.2273957769355712</v>
      </c>
      <c r="T15" s="4">
        <f t="shared" si="1"/>
        <v>14.332096474953621</v>
      </c>
      <c r="U15" s="9">
        <v>0</v>
      </c>
      <c r="V15" s="9">
        <v>431.2</v>
      </c>
    </row>
    <row r="16" spans="1:22" ht="16.8" customHeight="1" x14ac:dyDescent="0.3">
      <c r="A16" s="10">
        <v>8</v>
      </c>
      <c r="B16" s="7">
        <v>114.3</v>
      </c>
      <c r="C16" s="3">
        <v>5.7149999999999999</v>
      </c>
      <c r="D16" s="3">
        <f t="shared" si="0"/>
        <v>20</v>
      </c>
      <c r="E16" s="7">
        <v>12</v>
      </c>
      <c r="F16" s="7">
        <v>358</v>
      </c>
      <c r="G16" s="7">
        <v>138000</v>
      </c>
      <c r="H16" s="7">
        <v>9000</v>
      </c>
      <c r="I16" s="8">
        <v>-7.6000000000000003E-7</v>
      </c>
      <c r="J16" s="8">
        <v>3.6300000000000001E-5</v>
      </c>
      <c r="K16" s="5">
        <v>1.73</v>
      </c>
      <c r="L16" s="5">
        <v>2</v>
      </c>
      <c r="M16" s="6">
        <v>2</v>
      </c>
      <c r="N16" s="25">
        <v>6.98</v>
      </c>
      <c r="O16" s="7">
        <v>60</v>
      </c>
      <c r="P16" s="9">
        <v>376.6</v>
      </c>
      <c r="Q16" s="9">
        <v>525.4</v>
      </c>
      <c r="R16" s="9">
        <f t="shared" si="2"/>
        <v>902</v>
      </c>
      <c r="S16" s="9">
        <f t="shared" si="3"/>
        <v>1.3951141795007964</v>
      </c>
      <c r="T16" s="4">
        <f t="shared" si="1"/>
        <v>12.662337662337656</v>
      </c>
      <c r="U16" s="9">
        <v>0</v>
      </c>
      <c r="V16" s="9">
        <v>431.2</v>
      </c>
    </row>
    <row r="17" spans="1:22" ht="16.8" customHeight="1" x14ac:dyDescent="0.3">
      <c r="A17" s="10">
        <v>9</v>
      </c>
      <c r="B17" s="7">
        <v>114.3</v>
      </c>
      <c r="C17" s="3">
        <v>5.7149999999999999</v>
      </c>
      <c r="D17" s="3">
        <f t="shared" si="0"/>
        <v>20</v>
      </c>
      <c r="E17" s="7">
        <v>12</v>
      </c>
      <c r="F17" s="7">
        <v>358</v>
      </c>
      <c r="G17" s="7">
        <v>138000</v>
      </c>
      <c r="H17" s="7">
        <v>9000</v>
      </c>
      <c r="I17" s="8">
        <v>-7.6000000000000003E-7</v>
      </c>
      <c r="J17" s="8">
        <v>3.6300000000000001E-5</v>
      </c>
      <c r="K17" s="5">
        <v>1.73</v>
      </c>
      <c r="L17" s="5">
        <v>2</v>
      </c>
      <c r="M17" s="6">
        <v>0</v>
      </c>
      <c r="N17" s="25">
        <v>4.657</v>
      </c>
      <c r="O17" s="7">
        <v>60</v>
      </c>
      <c r="P17" s="15">
        <v>399.1</v>
      </c>
      <c r="Q17" s="15">
        <v>270.7</v>
      </c>
      <c r="R17" s="9">
        <f t="shared" si="2"/>
        <v>669.8</v>
      </c>
      <c r="S17" s="9">
        <f t="shared" si="3"/>
        <v>0.67827612127286385</v>
      </c>
      <c r="T17" s="4">
        <f t="shared" si="1"/>
        <v>6.0720169451635577</v>
      </c>
      <c r="U17" s="9">
        <v>0</v>
      </c>
      <c r="V17" s="9">
        <v>424.9</v>
      </c>
    </row>
    <row r="18" spans="1:22" ht="16.8" customHeight="1" x14ac:dyDescent="0.3">
      <c r="A18" s="10">
        <v>9</v>
      </c>
      <c r="B18" s="7">
        <v>114.3</v>
      </c>
      <c r="C18" s="3">
        <v>5.7149999999999999</v>
      </c>
      <c r="D18" s="3">
        <f t="shared" si="0"/>
        <v>20</v>
      </c>
      <c r="E18" s="7">
        <v>12</v>
      </c>
      <c r="F18" s="7">
        <v>358</v>
      </c>
      <c r="G18" s="7">
        <v>138000</v>
      </c>
      <c r="H18" s="7">
        <v>9000</v>
      </c>
      <c r="I18" s="8">
        <v>-7.6000000000000003E-7</v>
      </c>
      <c r="J18" s="8">
        <v>3.6300000000000001E-5</v>
      </c>
      <c r="K18" s="5">
        <v>1.73</v>
      </c>
      <c r="L18" s="5">
        <v>2</v>
      </c>
      <c r="M18" s="6">
        <v>0</v>
      </c>
      <c r="N18" s="25">
        <v>2.23</v>
      </c>
      <c r="O18" s="7">
        <v>60</v>
      </c>
      <c r="P18" s="9">
        <v>394.6</v>
      </c>
      <c r="Q18" s="9">
        <v>248.3</v>
      </c>
      <c r="R18" s="9">
        <f t="shared" si="2"/>
        <v>642.90000000000009</v>
      </c>
      <c r="S18" s="9">
        <f t="shared" si="3"/>
        <v>0.62924480486568679</v>
      </c>
      <c r="T18" s="4">
        <f t="shared" si="1"/>
        <v>5.7333970377448633</v>
      </c>
      <c r="U18" s="9">
        <v>0</v>
      </c>
      <c r="V18" s="9">
        <v>418.6</v>
      </c>
    </row>
    <row r="19" spans="1:22" ht="16.8" customHeight="1" x14ac:dyDescent="0.3">
      <c r="A19" s="10">
        <v>6</v>
      </c>
      <c r="B19" s="7">
        <v>114.3</v>
      </c>
      <c r="C19" s="3">
        <v>5.7149999999999999</v>
      </c>
      <c r="D19" s="3">
        <f t="shared" si="0"/>
        <v>20</v>
      </c>
      <c r="E19" s="7">
        <v>12</v>
      </c>
      <c r="F19" s="7">
        <v>358</v>
      </c>
      <c r="G19" s="7">
        <v>138000</v>
      </c>
      <c r="H19" s="7">
        <v>9000</v>
      </c>
      <c r="I19" s="8">
        <v>-7.6000000000000003E-7</v>
      </c>
      <c r="J19" s="8">
        <v>3.6300000000000001E-5</v>
      </c>
      <c r="K19" s="5">
        <v>1.48</v>
      </c>
      <c r="L19" s="5">
        <v>2</v>
      </c>
      <c r="M19" s="6">
        <v>0</v>
      </c>
      <c r="N19" s="25">
        <v>6.98</v>
      </c>
      <c r="O19" s="7">
        <v>60</v>
      </c>
      <c r="P19" s="2">
        <v>402.6</v>
      </c>
      <c r="Q19" s="2">
        <v>297.8</v>
      </c>
      <c r="R19" s="9">
        <f t="shared" si="2"/>
        <v>700.40000000000009</v>
      </c>
      <c r="S19" s="9">
        <f t="shared" si="3"/>
        <v>0.73969200198708396</v>
      </c>
      <c r="T19" s="4">
        <f t="shared" si="1"/>
        <v>6.6326530612244818</v>
      </c>
      <c r="U19" s="9">
        <v>0</v>
      </c>
      <c r="V19" s="9">
        <v>431.2</v>
      </c>
    </row>
    <row r="20" spans="1:22" ht="16.8" customHeight="1" x14ac:dyDescent="0.3">
      <c r="A20" s="10">
        <v>7</v>
      </c>
      <c r="B20" s="7">
        <v>114.3</v>
      </c>
      <c r="C20" s="3">
        <v>5.7149999999999999</v>
      </c>
      <c r="D20" s="3">
        <f t="shared" si="0"/>
        <v>20</v>
      </c>
      <c r="E20" s="7">
        <v>12</v>
      </c>
      <c r="F20" s="7">
        <v>358</v>
      </c>
      <c r="G20" s="7">
        <v>138000</v>
      </c>
      <c r="H20" s="7">
        <v>9000</v>
      </c>
      <c r="I20" s="8">
        <v>-7.6000000000000003E-7</v>
      </c>
      <c r="J20" s="8">
        <v>3.6300000000000001E-5</v>
      </c>
      <c r="K20" s="5">
        <v>1.48</v>
      </c>
      <c r="L20" s="5">
        <v>2</v>
      </c>
      <c r="M20" s="6">
        <v>1</v>
      </c>
      <c r="N20" s="25">
        <v>6.98</v>
      </c>
      <c r="O20" s="7">
        <v>60</v>
      </c>
      <c r="P20" s="9">
        <v>368.5</v>
      </c>
      <c r="Q20" s="9">
        <v>448.8</v>
      </c>
      <c r="R20" s="9">
        <f t="shared" si="2"/>
        <v>817.3</v>
      </c>
      <c r="S20" s="9">
        <f t="shared" si="3"/>
        <v>1.2179104477611942</v>
      </c>
      <c r="T20" s="4">
        <f t="shared" si="1"/>
        <v>14.540816326530608</v>
      </c>
      <c r="U20" s="9">
        <v>0</v>
      </c>
      <c r="V20" s="9">
        <v>431.2</v>
      </c>
    </row>
    <row r="21" spans="1:22" ht="16.8" customHeight="1" x14ac:dyDescent="0.3">
      <c r="A21" s="10">
        <v>8</v>
      </c>
      <c r="B21" s="7">
        <v>114.3</v>
      </c>
      <c r="C21" s="3">
        <v>5.7149999999999999</v>
      </c>
      <c r="D21" s="3">
        <f t="shared" si="0"/>
        <v>20</v>
      </c>
      <c r="E21" s="7">
        <v>12</v>
      </c>
      <c r="F21" s="7">
        <v>358</v>
      </c>
      <c r="G21" s="7">
        <v>138000</v>
      </c>
      <c r="H21" s="7">
        <v>9000</v>
      </c>
      <c r="I21" s="8">
        <v>-7.6000000000000003E-7</v>
      </c>
      <c r="J21" s="8">
        <v>3.6300000000000001E-5</v>
      </c>
      <c r="K21" s="5">
        <v>1.48</v>
      </c>
      <c r="L21" s="5">
        <v>2</v>
      </c>
      <c r="M21" s="6">
        <v>2</v>
      </c>
      <c r="N21" s="25">
        <v>6.98</v>
      </c>
      <c r="O21" s="7">
        <v>60</v>
      </c>
      <c r="P21" s="9">
        <v>375.9</v>
      </c>
      <c r="Q21" s="9">
        <v>521.4</v>
      </c>
      <c r="R21" s="9">
        <f t="shared" si="2"/>
        <v>897.3</v>
      </c>
      <c r="S21" s="9">
        <f t="shared" si="3"/>
        <v>1.3870710295291302</v>
      </c>
      <c r="T21" s="4">
        <f t="shared" si="1"/>
        <v>12.824675324675328</v>
      </c>
      <c r="U21" s="9">
        <v>0</v>
      </c>
      <c r="V21" s="9">
        <v>431.2</v>
      </c>
    </row>
    <row r="22" spans="1:22" ht="16.8" customHeight="1" x14ac:dyDescent="0.3">
      <c r="A22" s="10">
        <v>9</v>
      </c>
      <c r="B22" s="7">
        <v>114.3</v>
      </c>
      <c r="C22" s="3">
        <v>5.7149999999999999</v>
      </c>
      <c r="D22" s="3">
        <f t="shared" si="0"/>
        <v>20</v>
      </c>
      <c r="E22" s="7">
        <v>12</v>
      </c>
      <c r="F22" s="7">
        <v>358</v>
      </c>
      <c r="G22" s="7">
        <v>138000</v>
      </c>
      <c r="H22" s="7">
        <v>9000</v>
      </c>
      <c r="I22" s="8">
        <v>-7.6000000000000003E-7</v>
      </c>
      <c r="J22" s="8">
        <v>3.6300000000000001E-5</v>
      </c>
      <c r="K22" s="5">
        <v>1.48</v>
      </c>
      <c r="L22" s="5">
        <v>2</v>
      </c>
      <c r="M22" s="6">
        <v>0</v>
      </c>
      <c r="N22" s="25">
        <v>4.657</v>
      </c>
      <c r="O22" s="7">
        <v>60</v>
      </c>
      <c r="P22" s="15">
        <v>398.7</v>
      </c>
      <c r="Q22" s="15">
        <v>270.10000000000002</v>
      </c>
      <c r="R22" s="9">
        <f t="shared" si="2"/>
        <v>668.8</v>
      </c>
      <c r="S22" s="9">
        <f t="shared" si="3"/>
        <v>0.67745171808377236</v>
      </c>
      <c r="T22" s="4">
        <f t="shared" si="1"/>
        <v>6.1661567427630004</v>
      </c>
      <c r="U22" s="9">
        <v>0</v>
      </c>
      <c r="V22" s="9">
        <v>424.9</v>
      </c>
    </row>
    <row r="23" spans="1:22" ht="16.8" customHeight="1" x14ac:dyDescent="0.3">
      <c r="A23" s="10">
        <v>9</v>
      </c>
      <c r="B23" s="7">
        <v>114.3</v>
      </c>
      <c r="C23" s="3">
        <v>5.7149999999999999</v>
      </c>
      <c r="D23" s="3">
        <f t="shared" si="0"/>
        <v>20</v>
      </c>
      <c r="E23" s="7">
        <v>12</v>
      </c>
      <c r="F23" s="7">
        <v>358</v>
      </c>
      <c r="G23" s="7">
        <v>138000</v>
      </c>
      <c r="H23" s="7">
        <v>9000</v>
      </c>
      <c r="I23" s="8">
        <v>-7.6000000000000003E-7</v>
      </c>
      <c r="J23" s="8">
        <v>3.6300000000000001E-5</v>
      </c>
      <c r="K23" s="5">
        <v>1.48</v>
      </c>
      <c r="L23" s="5">
        <v>2</v>
      </c>
      <c r="M23" s="6">
        <v>0</v>
      </c>
      <c r="N23" s="25">
        <v>2.23</v>
      </c>
      <c r="O23" s="7">
        <v>60</v>
      </c>
      <c r="P23" s="9">
        <v>394.3</v>
      </c>
      <c r="Q23" s="9">
        <v>247.9</v>
      </c>
      <c r="R23" s="9">
        <f t="shared" si="2"/>
        <v>642.20000000000005</v>
      </c>
      <c r="S23" s="9">
        <f t="shared" si="3"/>
        <v>0.62870910474258179</v>
      </c>
      <c r="T23" s="4">
        <f t="shared" si="1"/>
        <v>5.8050645007166768</v>
      </c>
      <c r="U23" s="9">
        <v>0</v>
      </c>
      <c r="V23" s="9">
        <v>418.6</v>
      </c>
    </row>
    <row r="24" spans="1:22" x14ac:dyDescent="0.3">
      <c r="A24" s="10">
        <v>10</v>
      </c>
      <c r="B24" s="7">
        <v>114.3</v>
      </c>
      <c r="C24" s="3">
        <v>5.7149999999999999</v>
      </c>
      <c r="D24" s="3">
        <f t="shared" si="0"/>
        <v>20</v>
      </c>
      <c r="E24" s="7">
        <v>12</v>
      </c>
      <c r="F24" s="7">
        <v>358</v>
      </c>
      <c r="G24" s="7">
        <v>138000</v>
      </c>
      <c r="H24" s="7">
        <v>9000</v>
      </c>
      <c r="I24" s="8">
        <v>-7.6000000000000003E-7</v>
      </c>
      <c r="J24" s="8">
        <v>3.6300000000000001E-5</v>
      </c>
      <c r="K24" s="5">
        <v>1.23</v>
      </c>
      <c r="L24" s="5">
        <v>2</v>
      </c>
      <c r="M24" s="6">
        <v>0</v>
      </c>
      <c r="N24" s="25">
        <v>6.98</v>
      </c>
      <c r="O24" s="7">
        <v>60</v>
      </c>
      <c r="P24" s="9">
        <v>402.5</v>
      </c>
      <c r="Q24" s="9">
        <v>294.7</v>
      </c>
      <c r="R24" s="9">
        <f t="shared" si="2"/>
        <v>697.2</v>
      </c>
      <c r="S24" s="9">
        <f t="shared" si="3"/>
        <v>0.73217391304347823</v>
      </c>
      <c r="T24" s="4">
        <f t="shared" si="1"/>
        <v>6.6558441558441537</v>
      </c>
      <c r="U24" s="9">
        <v>0</v>
      </c>
      <c r="V24" s="9">
        <v>431.2</v>
      </c>
    </row>
    <row r="25" spans="1:22" x14ac:dyDescent="0.3">
      <c r="A25" s="10">
        <v>11</v>
      </c>
      <c r="B25" s="7">
        <v>114.3</v>
      </c>
      <c r="C25" s="3">
        <v>5.7149999999999999</v>
      </c>
      <c r="D25" s="3">
        <f t="shared" si="0"/>
        <v>20</v>
      </c>
      <c r="E25" s="7">
        <v>12</v>
      </c>
      <c r="F25" s="7">
        <v>358</v>
      </c>
      <c r="G25" s="7">
        <v>138000</v>
      </c>
      <c r="H25" s="7">
        <v>9000</v>
      </c>
      <c r="I25" s="8">
        <v>-7.6000000000000003E-7</v>
      </c>
      <c r="J25" s="8">
        <v>3.6300000000000001E-5</v>
      </c>
      <c r="K25" s="5">
        <v>1.23</v>
      </c>
      <c r="L25" s="5">
        <v>2</v>
      </c>
      <c r="M25" s="6">
        <v>1</v>
      </c>
      <c r="N25" s="25">
        <v>6.98</v>
      </c>
      <c r="O25" s="7">
        <v>60</v>
      </c>
      <c r="P25" s="9">
        <v>370.1</v>
      </c>
      <c r="Q25" s="9">
        <v>439.6</v>
      </c>
      <c r="R25" s="9">
        <f t="shared" si="2"/>
        <v>809.7</v>
      </c>
      <c r="S25" s="9">
        <f t="shared" si="3"/>
        <v>1.1877870845717373</v>
      </c>
      <c r="T25" s="4">
        <f t="shared" si="1"/>
        <v>14.169758812615948</v>
      </c>
      <c r="U25" s="9">
        <v>1</v>
      </c>
      <c r="V25" s="9">
        <v>431.2</v>
      </c>
    </row>
    <row r="26" spans="1:22" x14ac:dyDescent="0.3">
      <c r="A26" s="10">
        <v>12</v>
      </c>
      <c r="B26" s="7">
        <v>114.3</v>
      </c>
      <c r="C26" s="3">
        <v>5.7149999999999999</v>
      </c>
      <c r="D26" s="3">
        <f t="shared" si="0"/>
        <v>20</v>
      </c>
      <c r="E26" s="7">
        <v>12</v>
      </c>
      <c r="F26" s="7">
        <v>358</v>
      </c>
      <c r="G26" s="7">
        <v>138000</v>
      </c>
      <c r="H26" s="7">
        <v>9000</v>
      </c>
      <c r="I26" s="8">
        <v>-7.6000000000000003E-7</v>
      </c>
      <c r="J26" s="8">
        <v>3.6300000000000001E-5</v>
      </c>
      <c r="K26" s="5">
        <v>1.23</v>
      </c>
      <c r="L26" s="5">
        <v>2</v>
      </c>
      <c r="M26" s="6">
        <v>2</v>
      </c>
      <c r="N26" s="25">
        <v>6.98</v>
      </c>
      <c r="O26" s="7">
        <v>60</v>
      </c>
      <c r="P26" s="9">
        <v>374.5</v>
      </c>
      <c r="Q26" s="9">
        <v>515</v>
      </c>
      <c r="R26" s="9">
        <f t="shared" si="2"/>
        <v>889.5</v>
      </c>
      <c r="S26" s="9">
        <f t="shared" si="3"/>
        <v>1.3751668891855808</v>
      </c>
      <c r="T26" s="4">
        <f t="shared" si="1"/>
        <v>13.149350649350646</v>
      </c>
      <c r="U26" s="9">
        <v>0</v>
      </c>
      <c r="V26" s="9">
        <v>431.2</v>
      </c>
    </row>
    <row r="27" spans="1:22" x14ac:dyDescent="0.3">
      <c r="A27" s="10">
        <v>13</v>
      </c>
      <c r="B27" s="7">
        <v>114.3</v>
      </c>
      <c r="C27" s="3">
        <v>5.7149999999999999</v>
      </c>
      <c r="D27" s="3">
        <f t="shared" si="0"/>
        <v>20</v>
      </c>
      <c r="E27" s="7">
        <v>12</v>
      </c>
      <c r="F27" s="7">
        <v>358</v>
      </c>
      <c r="G27" s="7">
        <v>138000</v>
      </c>
      <c r="H27" s="7">
        <v>9000</v>
      </c>
      <c r="I27" s="8">
        <v>-7.6000000000000003E-7</v>
      </c>
      <c r="J27" s="8">
        <v>3.6300000000000001E-5</v>
      </c>
      <c r="K27" s="5">
        <v>1.23</v>
      </c>
      <c r="L27" s="5">
        <v>2</v>
      </c>
      <c r="M27" s="6">
        <v>0</v>
      </c>
      <c r="N27" s="25">
        <v>4.657</v>
      </c>
      <c r="O27" s="7">
        <v>60</v>
      </c>
      <c r="P27" s="15">
        <v>398.8</v>
      </c>
      <c r="Q27" s="15">
        <v>268.3</v>
      </c>
      <c r="R27" s="9">
        <f t="shared" si="2"/>
        <v>667.1</v>
      </c>
      <c r="S27" s="9">
        <f t="shared" si="3"/>
        <v>0.67276830491474426</v>
      </c>
      <c r="T27" s="4">
        <f t="shared" si="1"/>
        <v>6.1426217933631362</v>
      </c>
      <c r="U27" s="9">
        <v>0</v>
      </c>
      <c r="V27" s="9">
        <v>424.9</v>
      </c>
    </row>
    <row r="28" spans="1:22" x14ac:dyDescent="0.3">
      <c r="A28" s="10">
        <v>13</v>
      </c>
      <c r="B28" s="7">
        <v>114.3</v>
      </c>
      <c r="C28" s="3">
        <v>5.7149999999999999</v>
      </c>
      <c r="D28" s="3">
        <f t="shared" si="0"/>
        <v>20</v>
      </c>
      <c r="E28" s="7">
        <v>12</v>
      </c>
      <c r="F28" s="7">
        <v>358</v>
      </c>
      <c r="G28" s="7">
        <v>138000</v>
      </c>
      <c r="H28" s="7">
        <v>9000</v>
      </c>
      <c r="I28" s="8">
        <v>-7.6000000000000003E-7</v>
      </c>
      <c r="J28" s="8">
        <v>3.6300000000000001E-5</v>
      </c>
      <c r="K28" s="5">
        <v>1.23</v>
      </c>
      <c r="L28" s="5">
        <v>2</v>
      </c>
      <c r="M28" s="6">
        <v>0</v>
      </c>
      <c r="N28" s="25">
        <v>2.23</v>
      </c>
      <c r="O28" s="7">
        <v>60</v>
      </c>
      <c r="P28" s="9">
        <v>394.6</v>
      </c>
      <c r="Q28" s="9">
        <v>247.2</v>
      </c>
      <c r="R28" s="9">
        <f t="shared" si="2"/>
        <v>641.79999999999995</v>
      </c>
      <c r="S28" s="9">
        <f t="shared" si="3"/>
        <v>0.62645717181956406</v>
      </c>
      <c r="T28" s="4">
        <f t="shared" si="1"/>
        <v>5.7333970377448633</v>
      </c>
      <c r="U28" s="9">
        <v>0</v>
      </c>
      <c r="V28" s="9">
        <v>418.6</v>
      </c>
    </row>
    <row r="29" spans="1:22" x14ac:dyDescent="0.3">
      <c r="A29" s="10">
        <v>14</v>
      </c>
      <c r="B29" s="7">
        <v>114.3</v>
      </c>
      <c r="C29" s="3">
        <v>5.7149999999999999</v>
      </c>
      <c r="D29" s="3">
        <f t="shared" si="0"/>
        <v>20</v>
      </c>
      <c r="E29" s="7">
        <v>12</v>
      </c>
      <c r="F29" s="7">
        <v>358</v>
      </c>
      <c r="G29" s="7">
        <v>138000</v>
      </c>
      <c r="H29" s="7">
        <v>9000</v>
      </c>
      <c r="I29" s="8">
        <v>-7.6000000000000003E-7</v>
      </c>
      <c r="J29" s="8">
        <v>3.6300000000000001E-5</v>
      </c>
      <c r="K29" s="5">
        <v>1.73</v>
      </c>
      <c r="L29" s="5">
        <v>4</v>
      </c>
      <c r="M29" s="6">
        <v>0</v>
      </c>
      <c r="N29" s="25">
        <v>6.98</v>
      </c>
      <c r="O29" s="7">
        <v>60</v>
      </c>
      <c r="P29" s="9">
        <v>391</v>
      </c>
      <c r="Q29" s="9">
        <v>235.2</v>
      </c>
      <c r="R29" s="9">
        <f t="shared" si="2"/>
        <v>626.20000000000005</v>
      </c>
      <c r="S29" s="9">
        <f t="shared" si="3"/>
        <v>0.60153452685421993</v>
      </c>
      <c r="T29" s="4">
        <f t="shared" si="1"/>
        <v>9.3228200371057479</v>
      </c>
      <c r="U29" s="9">
        <v>0</v>
      </c>
      <c r="V29" s="9">
        <v>431.2</v>
      </c>
    </row>
    <row r="30" spans="1:22" x14ac:dyDescent="0.3">
      <c r="A30" s="10">
        <v>15</v>
      </c>
      <c r="B30" s="7">
        <v>114.3</v>
      </c>
      <c r="C30" s="3">
        <v>5.7149999999999999</v>
      </c>
      <c r="D30" s="3">
        <f t="shared" si="0"/>
        <v>20</v>
      </c>
      <c r="E30" s="7">
        <v>12</v>
      </c>
      <c r="F30" s="7">
        <v>358</v>
      </c>
      <c r="G30" s="7">
        <v>138000</v>
      </c>
      <c r="H30" s="7">
        <v>9000</v>
      </c>
      <c r="I30" s="8">
        <v>-7.6000000000000003E-7</v>
      </c>
      <c r="J30" s="8">
        <v>3.6300000000000001E-5</v>
      </c>
      <c r="K30" s="5">
        <v>1.73</v>
      </c>
      <c r="L30" s="5">
        <v>4</v>
      </c>
      <c r="M30" s="6">
        <v>1</v>
      </c>
      <c r="N30" s="25">
        <v>6.98</v>
      </c>
      <c r="O30" s="7">
        <v>60</v>
      </c>
      <c r="P30" s="9">
        <v>340.1</v>
      </c>
      <c r="Q30" s="9">
        <v>329.1</v>
      </c>
      <c r="R30" s="9">
        <f t="shared" si="2"/>
        <v>669.2</v>
      </c>
      <c r="S30" s="9">
        <f t="shared" si="3"/>
        <v>0.96765657159658924</v>
      </c>
      <c r="T30" s="4">
        <f t="shared" si="1"/>
        <v>21.127087198515763</v>
      </c>
      <c r="U30" s="9">
        <v>0</v>
      </c>
      <c r="V30" s="9">
        <v>431.2</v>
      </c>
    </row>
    <row r="31" spans="1:22" x14ac:dyDescent="0.3">
      <c r="A31" s="10">
        <v>16</v>
      </c>
      <c r="B31" s="7">
        <v>114.3</v>
      </c>
      <c r="C31" s="3">
        <v>5.7149999999999999</v>
      </c>
      <c r="D31" s="3">
        <f t="shared" si="0"/>
        <v>20</v>
      </c>
      <c r="E31" s="7">
        <v>12</v>
      </c>
      <c r="F31" s="7">
        <v>358</v>
      </c>
      <c r="G31" s="7">
        <v>138000</v>
      </c>
      <c r="H31" s="7">
        <v>9000</v>
      </c>
      <c r="I31" s="8">
        <v>-7.6000000000000003E-7</v>
      </c>
      <c r="J31" s="8">
        <v>3.6300000000000001E-5</v>
      </c>
      <c r="K31" s="5">
        <v>1.73</v>
      </c>
      <c r="L31" s="5">
        <v>4</v>
      </c>
      <c r="M31" s="6">
        <v>2</v>
      </c>
      <c r="N31" s="25">
        <v>6.98</v>
      </c>
      <c r="O31" s="7">
        <v>60</v>
      </c>
      <c r="P31" s="9">
        <v>348.2</v>
      </c>
      <c r="Q31" s="9">
        <v>401.5</v>
      </c>
      <c r="R31" s="9">
        <f t="shared" si="2"/>
        <v>749.7</v>
      </c>
      <c r="S31" s="9">
        <f t="shared" si="3"/>
        <v>1.1530729465824239</v>
      </c>
      <c r="T31" s="4">
        <f t="shared" si="1"/>
        <v>19.24860853432282</v>
      </c>
      <c r="U31" s="9">
        <v>0</v>
      </c>
      <c r="V31" s="9">
        <v>431.2</v>
      </c>
    </row>
    <row r="32" spans="1:22" x14ac:dyDescent="0.3">
      <c r="A32" s="10">
        <v>17</v>
      </c>
      <c r="B32" s="7">
        <v>114.3</v>
      </c>
      <c r="C32" s="3">
        <v>5.7149999999999999</v>
      </c>
      <c r="D32" s="3">
        <f t="shared" si="0"/>
        <v>20</v>
      </c>
      <c r="E32" s="7">
        <v>12</v>
      </c>
      <c r="F32" s="7">
        <v>358</v>
      </c>
      <c r="G32" s="7">
        <v>138000</v>
      </c>
      <c r="H32" s="7">
        <v>9000</v>
      </c>
      <c r="I32" s="8">
        <v>-7.6000000000000003E-7</v>
      </c>
      <c r="J32" s="8">
        <v>3.6300000000000001E-5</v>
      </c>
      <c r="K32" s="5">
        <v>1.73</v>
      </c>
      <c r="L32" s="5">
        <v>4</v>
      </c>
      <c r="M32" s="6">
        <v>0</v>
      </c>
      <c r="N32" s="25">
        <v>4.657</v>
      </c>
      <c r="O32" s="7">
        <v>60</v>
      </c>
      <c r="P32" s="15">
        <v>387.7</v>
      </c>
      <c r="Q32" s="15">
        <v>216.2</v>
      </c>
      <c r="R32" s="9">
        <f t="shared" si="2"/>
        <v>603.9</v>
      </c>
      <c r="S32" s="9">
        <f t="shared" si="3"/>
        <v>0.55764766572091817</v>
      </c>
      <c r="T32" s="4">
        <f t="shared" si="1"/>
        <v>8.7550011767474683</v>
      </c>
      <c r="U32" s="9">
        <v>0</v>
      </c>
      <c r="V32" s="9">
        <v>424.9</v>
      </c>
    </row>
    <row r="33" spans="1:22" x14ac:dyDescent="0.3">
      <c r="A33" s="10">
        <v>17</v>
      </c>
      <c r="B33" s="7">
        <v>114.3</v>
      </c>
      <c r="C33" s="3">
        <v>5.7149999999999999</v>
      </c>
      <c r="D33" s="3">
        <f t="shared" si="0"/>
        <v>20</v>
      </c>
      <c r="E33" s="7">
        <v>12</v>
      </c>
      <c r="F33" s="7">
        <v>358</v>
      </c>
      <c r="G33" s="7">
        <v>138000</v>
      </c>
      <c r="H33" s="7">
        <v>9000</v>
      </c>
      <c r="I33" s="8">
        <v>-7.6000000000000003E-7</v>
      </c>
      <c r="J33" s="8">
        <v>3.6300000000000001E-5</v>
      </c>
      <c r="K33" s="5">
        <v>1.73</v>
      </c>
      <c r="L33" s="5">
        <v>4</v>
      </c>
      <c r="M33" s="6">
        <v>0</v>
      </c>
      <c r="N33" s="25">
        <v>2.23</v>
      </c>
      <c r="O33" s="7">
        <v>60</v>
      </c>
      <c r="P33" s="9">
        <v>384</v>
      </c>
      <c r="Q33" s="9">
        <v>197.1</v>
      </c>
      <c r="R33" s="9">
        <f t="shared" si="2"/>
        <v>581.1</v>
      </c>
      <c r="S33" s="9">
        <f t="shared" si="3"/>
        <v>0.51328125000000002</v>
      </c>
      <c r="T33" s="4">
        <f t="shared" si="1"/>
        <v>8.2656473960821835</v>
      </c>
      <c r="U33" s="9">
        <v>0</v>
      </c>
      <c r="V33" s="9">
        <v>418.6</v>
      </c>
    </row>
    <row r="34" spans="1:22" x14ac:dyDescent="0.3">
      <c r="A34" s="10">
        <v>14</v>
      </c>
      <c r="B34" s="7">
        <v>114.3</v>
      </c>
      <c r="C34" s="3">
        <v>5.7149999999999999</v>
      </c>
      <c r="D34" s="3">
        <f t="shared" ref="D34:D67" si="4">B34/C34</f>
        <v>20</v>
      </c>
      <c r="E34" s="7">
        <v>12</v>
      </c>
      <c r="F34" s="7">
        <v>358</v>
      </c>
      <c r="G34" s="7">
        <v>138000</v>
      </c>
      <c r="H34" s="7">
        <v>9000</v>
      </c>
      <c r="I34" s="8">
        <v>-7.6000000000000003E-7</v>
      </c>
      <c r="J34" s="8">
        <v>3.6300000000000001E-5</v>
      </c>
      <c r="K34" s="5">
        <v>1.48</v>
      </c>
      <c r="L34" s="5">
        <v>4</v>
      </c>
      <c r="M34" s="6">
        <v>0</v>
      </c>
      <c r="N34" s="25">
        <v>6.98</v>
      </c>
      <c r="O34" s="7">
        <v>60</v>
      </c>
      <c r="P34" s="9">
        <v>390.3</v>
      </c>
      <c r="Q34" s="9">
        <v>234.4</v>
      </c>
      <c r="R34" s="9">
        <f t="shared" si="2"/>
        <v>624.70000000000005</v>
      </c>
      <c r="S34" s="9">
        <f t="shared" si="3"/>
        <v>0.60056366897258517</v>
      </c>
      <c r="T34" s="4">
        <f t="shared" si="1"/>
        <v>9.485157699443409</v>
      </c>
      <c r="U34" s="9">
        <v>0</v>
      </c>
      <c r="V34" s="9">
        <v>431.2</v>
      </c>
    </row>
    <row r="35" spans="1:22" x14ac:dyDescent="0.3">
      <c r="A35" s="10">
        <v>15</v>
      </c>
      <c r="B35" s="7">
        <v>114.3</v>
      </c>
      <c r="C35" s="3">
        <v>5.7149999999999999</v>
      </c>
      <c r="D35" s="3">
        <f t="shared" si="4"/>
        <v>20</v>
      </c>
      <c r="E35" s="7">
        <v>12</v>
      </c>
      <c r="F35" s="7">
        <v>358</v>
      </c>
      <c r="G35" s="7">
        <v>138000</v>
      </c>
      <c r="H35" s="7">
        <v>9000</v>
      </c>
      <c r="I35" s="8">
        <v>-7.6000000000000003E-7</v>
      </c>
      <c r="J35" s="8">
        <v>3.6300000000000001E-5</v>
      </c>
      <c r="K35" s="5">
        <v>1.48</v>
      </c>
      <c r="L35" s="5">
        <v>4</v>
      </c>
      <c r="M35" s="6">
        <v>1</v>
      </c>
      <c r="N35" s="25">
        <v>6.98</v>
      </c>
      <c r="O35" s="7">
        <v>60</v>
      </c>
      <c r="P35" s="9">
        <v>338.5</v>
      </c>
      <c r="Q35" s="9">
        <v>323.10000000000002</v>
      </c>
      <c r="R35" s="9">
        <f t="shared" si="2"/>
        <v>661.6</v>
      </c>
      <c r="S35" s="9">
        <f t="shared" si="3"/>
        <v>0.95450516986706058</v>
      </c>
      <c r="T35" s="4">
        <f t="shared" si="1"/>
        <v>21.498144712430424</v>
      </c>
      <c r="U35" s="9">
        <v>0</v>
      </c>
      <c r="V35" s="9">
        <v>431.2</v>
      </c>
    </row>
    <row r="36" spans="1:22" x14ac:dyDescent="0.3">
      <c r="A36" s="10">
        <v>16</v>
      </c>
      <c r="B36" s="7">
        <v>114.3</v>
      </c>
      <c r="C36" s="3">
        <v>5.7149999999999999</v>
      </c>
      <c r="D36" s="3">
        <f t="shared" si="4"/>
        <v>20</v>
      </c>
      <c r="E36" s="7">
        <v>12</v>
      </c>
      <c r="F36" s="7">
        <v>358</v>
      </c>
      <c r="G36" s="7">
        <v>138000</v>
      </c>
      <c r="H36" s="7">
        <v>9000</v>
      </c>
      <c r="I36" s="8">
        <v>-7.6000000000000003E-7</v>
      </c>
      <c r="J36" s="8">
        <v>3.6300000000000001E-5</v>
      </c>
      <c r="K36" s="5">
        <v>1.48</v>
      </c>
      <c r="L36" s="5">
        <v>4</v>
      </c>
      <c r="M36" s="6">
        <v>2</v>
      </c>
      <c r="N36" s="25">
        <v>6.98</v>
      </c>
      <c r="O36" s="7">
        <v>60</v>
      </c>
      <c r="P36" s="9">
        <v>346.8</v>
      </c>
      <c r="Q36" s="9">
        <v>395.6</v>
      </c>
      <c r="R36" s="9">
        <f t="shared" si="2"/>
        <v>742.40000000000009</v>
      </c>
      <c r="S36" s="9">
        <f t="shared" si="3"/>
        <v>1.1407151095732411</v>
      </c>
      <c r="T36" s="4">
        <f t="shared" si="1"/>
        <v>19.573283858998138</v>
      </c>
      <c r="U36" s="9">
        <v>0</v>
      </c>
      <c r="V36" s="9">
        <v>431.2</v>
      </c>
    </row>
    <row r="37" spans="1:22" x14ac:dyDescent="0.3">
      <c r="A37" s="10">
        <v>17</v>
      </c>
      <c r="B37" s="7">
        <v>114.3</v>
      </c>
      <c r="C37" s="3">
        <v>5.7149999999999999</v>
      </c>
      <c r="D37" s="3">
        <f t="shared" si="4"/>
        <v>20</v>
      </c>
      <c r="E37" s="7">
        <v>12</v>
      </c>
      <c r="F37" s="7">
        <v>358</v>
      </c>
      <c r="G37" s="7">
        <v>138000</v>
      </c>
      <c r="H37" s="7">
        <v>9000</v>
      </c>
      <c r="I37" s="8">
        <v>-7.6000000000000003E-7</v>
      </c>
      <c r="J37" s="8">
        <v>3.6300000000000001E-5</v>
      </c>
      <c r="K37" s="5">
        <v>1.48</v>
      </c>
      <c r="L37" s="5">
        <v>4</v>
      </c>
      <c r="M37" s="6">
        <v>0</v>
      </c>
      <c r="N37" s="25">
        <v>4.657</v>
      </c>
      <c r="O37" s="7">
        <v>60</v>
      </c>
      <c r="P37" s="15">
        <v>387.1</v>
      </c>
      <c r="Q37" s="15">
        <v>215.6</v>
      </c>
      <c r="R37" s="9">
        <f t="shared" si="2"/>
        <v>602.70000000000005</v>
      </c>
      <c r="S37" s="9">
        <f t="shared" si="3"/>
        <v>0.55696202531645567</v>
      </c>
      <c r="T37" s="4">
        <f t="shared" si="1"/>
        <v>8.8962108731466127</v>
      </c>
      <c r="U37" s="9">
        <v>0</v>
      </c>
      <c r="V37" s="9">
        <v>424.9</v>
      </c>
    </row>
    <row r="38" spans="1:22" x14ac:dyDescent="0.3">
      <c r="A38" s="10">
        <v>17</v>
      </c>
      <c r="B38" s="7">
        <v>114.3</v>
      </c>
      <c r="C38" s="3">
        <v>5.7149999999999999</v>
      </c>
      <c r="D38" s="3">
        <f t="shared" si="4"/>
        <v>20</v>
      </c>
      <c r="E38" s="7">
        <v>12</v>
      </c>
      <c r="F38" s="7">
        <v>358</v>
      </c>
      <c r="G38" s="7">
        <v>138000</v>
      </c>
      <c r="H38" s="7">
        <v>9000</v>
      </c>
      <c r="I38" s="8">
        <v>-7.6000000000000003E-7</v>
      </c>
      <c r="J38" s="8">
        <v>3.6300000000000001E-5</v>
      </c>
      <c r="K38" s="5">
        <v>1.48</v>
      </c>
      <c r="L38" s="5">
        <v>4</v>
      </c>
      <c r="M38" s="6">
        <v>0</v>
      </c>
      <c r="N38" s="25">
        <v>2.23</v>
      </c>
      <c r="O38" s="7">
        <v>60</v>
      </c>
      <c r="P38" s="9">
        <v>383.5</v>
      </c>
      <c r="Q38" s="9">
        <v>196.5</v>
      </c>
      <c r="R38" s="9">
        <f t="shared" si="2"/>
        <v>580</v>
      </c>
      <c r="S38" s="9">
        <f t="shared" si="3"/>
        <v>0.51238591916558018</v>
      </c>
      <c r="T38" s="4">
        <f t="shared" si="1"/>
        <v>8.3850931677018679</v>
      </c>
      <c r="U38" s="9">
        <v>0</v>
      </c>
      <c r="V38" s="9">
        <v>418.6</v>
      </c>
    </row>
    <row r="39" spans="1:22" x14ac:dyDescent="0.3">
      <c r="A39" s="10">
        <v>18</v>
      </c>
      <c r="B39" s="7">
        <v>114.3</v>
      </c>
      <c r="C39" s="3">
        <v>5.7149999999999999</v>
      </c>
      <c r="D39" s="3">
        <f t="shared" si="4"/>
        <v>20</v>
      </c>
      <c r="E39" s="7">
        <v>12</v>
      </c>
      <c r="F39" s="7">
        <v>358</v>
      </c>
      <c r="G39" s="7">
        <v>138000</v>
      </c>
      <c r="H39" s="7">
        <v>9000</v>
      </c>
      <c r="I39" s="8">
        <v>-7.6000000000000003E-7</v>
      </c>
      <c r="J39" s="8">
        <v>3.6300000000000001E-5</v>
      </c>
      <c r="K39" s="5">
        <v>1.23</v>
      </c>
      <c r="L39" s="5">
        <v>4</v>
      </c>
      <c r="M39" s="6">
        <v>0</v>
      </c>
      <c r="N39" s="25">
        <v>6.98</v>
      </c>
      <c r="O39" s="7">
        <v>60</v>
      </c>
      <c r="P39" s="9">
        <v>389.4</v>
      </c>
      <c r="Q39" s="9">
        <v>231.6</v>
      </c>
      <c r="R39" s="9">
        <f t="shared" si="2"/>
        <v>621</v>
      </c>
      <c r="S39" s="9">
        <f t="shared" si="3"/>
        <v>0.59476117103235748</v>
      </c>
      <c r="T39" s="4">
        <f t="shared" si="1"/>
        <v>9.6938775510204103</v>
      </c>
      <c r="U39" s="9">
        <v>0</v>
      </c>
      <c r="V39" s="9">
        <v>431.2</v>
      </c>
    </row>
    <row r="40" spans="1:22" x14ac:dyDescent="0.3">
      <c r="A40" s="10">
        <v>19</v>
      </c>
      <c r="B40" s="7">
        <v>114.3</v>
      </c>
      <c r="C40" s="3">
        <v>5.7149999999999999</v>
      </c>
      <c r="D40" s="3">
        <f t="shared" ref="D40" si="5">B40/C40</f>
        <v>20</v>
      </c>
      <c r="E40" s="7">
        <v>12</v>
      </c>
      <c r="F40" s="7">
        <v>358</v>
      </c>
      <c r="G40" s="7">
        <v>138000</v>
      </c>
      <c r="H40" s="7">
        <v>9000</v>
      </c>
      <c r="I40" s="8">
        <v>-7.6000000000000003E-7</v>
      </c>
      <c r="J40" s="8">
        <v>3.6300000000000001E-5</v>
      </c>
      <c r="K40" s="5">
        <v>1.23</v>
      </c>
      <c r="L40" s="5">
        <v>4</v>
      </c>
      <c r="M40" s="6">
        <v>1</v>
      </c>
      <c r="N40" s="25">
        <v>6.98</v>
      </c>
      <c r="O40" s="7">
        <v>60</v>
      </c>
      <c r="P40" s="9">
        <v>388.9</v>
      </c>
      <c r="Q40" s="9">
        <v>312.60000000000002</v>
      </c>
      <c r="R40" s="9">
        <f t="shared" ref="R40" si="6">P40+Q40</f>
        <v>701.5</v>
      </c>
      <c r="S40" s="9">
        <f t="shared" ref="S40" si="7">Q40/P40</f>
        <v>0.80380560555412717</v>
      </c>
      <c r="T40" s="4">
        <f t="shared" ref="T40" si="8">ABS((V40-P40)/V40*100)</f>
        <v>9.8098330241187419</v>
      </c>
      <c r="U40" s="9">
        <v>1</v>
      </c>
      <c r="V40" s="9">
        <v>431.2</v>
      </c>
    </row>
    <row r="41" spans="1:22" x14ac:dyDescent="0.3">
      <c r="A41" s="10">
        <v>19</v>
      </c>
      <c r="B41" s="7">
        <v>114.3</v>
      </c>
      <c r="C41" s="3">
        <v>5.7149999999999999</v>
      </c>
      <c r="D41" s="3">
        <f t="shared" si="4"/>
        <v>20</v>
      </c>
      <c r="E41" s="7">
        <v>12</v>
      </c>
      <c r="F41" s="7">
        <v>358</v>
      </c>
      <c r="G41" s="7">
        <v>138000</v>
      </c>
      <c r="H41" s="7">
        <v>9000</v>
      </c>
      <c r="I41" s="8">
        <v>-7.6000000000000003E-7</v>
      </c>
      <c r="J41" s="8">
        <v>3.6300000000000001E-5</v>
      </c>
      <c r="K41" s="5">
        <v>1.23</v>
      </c>
      <c r="L41" s="5">
        <v>4</v>
      </c>
      <c r="M41" s="6">
        <v>2</v>
      </c>
      <c r="N41" s="25">
        <v>6.98</v>
      </c>
      <c r="O41" s="7">
        <v>60</v>
      </c>
      <c r="P41" s="9">
        <v>377.6</v>
      </c>
      <c r="Q41" s="9">
        <v>384.7</v>
      </c>
      <c r="R41" s="9">
        <f t="shared" si="2"/>
        <v>762.3</v>
      </c>
      <c r="S41" s="9">
        <f t="shared" si="3"/>
        <v>1.0188029661016949</v>
      </c>
      <c r="T41" s="4">
        <f t="shared" si="1"/>
        <v>12.430426716140994</v>
      </c>
      <c r="U41" s="9">
        <v>1</v>
      </c>
      <c r="V41" s="9">
        <v>431.2</v>
      </c>
    </row>
    <row r="42" spans="1:22" x14ac:dyDescent="0.3">
      <c r="A42" s="10">
        <v>20</v>
      </c>
      <c r="B42" s="7">
        <v>114.3</v>
      </c>
      <c r="C42" s="3">
        <v>5.7149999999999999</v>
      </c>
      <c r="D42" s="3">
        <f t="shared" si="4"/>
        <v>20</v>
      </c>
      <c r="E42" s="7">
        <v>12</v>
      </c>
      <c r="F42" s="7">
        <v>358</v>
      </c>
      <c r="G42" s="7">
        <v>138000</v>
      </c>
      <c r="H42" s="7">
        <v>9000</v>
      </c>
      <c r="I42" s="8">
        <v>-7.6000000000000003E-7</v>
      </c>
      <c r="J42" s="8">
        <v>3.6300000000000001E-5</v>
      </c>
      <c r="K42" s="5">
        <v>1.23</v>
      </c>
      <c r="L42" s="5">
        <v>4</v>
      </c>
      <c r="M42" s="6">
        <v>0</v>
      </c>
      <c r="N42" s="25">
        <v>4.657</v>
      </c>
      <c r="O42" s="7">
        <v>60</v>
      </c>
      <c r="P42" s="15">
        <v>386.5</v>
      </c>
      <c r="Q42" s="15">
        <v>213.2</v>
      </c>
      <c r="R42" s="9">
        <f t="shared" si="2"/>
        <v>599.70000000000005</v>
      </c>
      <c r="S42" s="9">
        <f t="shared" si="3"/>
        <v>0.55161707632600254</v>
      </c>
      <c r="T42" s="4">
        <f t="shared" si="1"/>
        <v>9.0374205695457697</v>
      </c>
      <c r="U42" s="9">
        <v>0</v>
      </c>
      <c r="V42" s="9">
        <v>424.9</v>
      </c>
    </row>
    <row r="43" spans="1:22" x14ac:dyDescent="0.3">
      <c r="A43" s="10">
        <v>20</v>
      </c>
      <c r="B43" s="7">
        <v>114.3</v>
      </c>
      <c r="C43" s="3">
        <v>5.7149999999999999</v>
      </c>
      <c r="D43" s="3">
        <f t="shared" si="4"/>
        <v>20</v>
      </c>
      <c r="E43" s="7">
        <v>12</v>
      </c>
      <c r="F43" s="7">
        <v>358</v>
      </c>
      <c r="G43" s="7">
        <v>138000</v>
      </c>
      <c r="H43" s="7">
        <v>9000</v>
      </c>
      <c r="I43" s="8">
        <v>-7.6000000000000003E-7</v>
      </c>
      <c r="J43" s="8">
        <v>3.6300000000000001E-5</v>
      </c>
      <c r="K43" s="5">
        <v>1.23</v>
      </c>
      <c r="L43" s="5">
        <v>4</v>
      </c>
      <c r="M43" s="6">
        <v>0</v>
      </c>
      <c r="N43" s="25">
        <v>2.23</v>
      </c>
      <c r="O43" s="7">
        <v>60</v>
      </c>
      <c r="P43" s="9">
        <v>383.1</v>
      </c>
      <c r="Q43" s="9">
        <v>194.6</v>
      </c>
      <c r="R43" s="9">
        <f t="shared" si="2"/>
        <v>577.70000000000005</v>
      </c>
      <c r="S43" s="9">
        <f t="shared" si="3"/>
        <v>0.50796136778908896</v>
      </c>
      <c r="T43" s="4">
        <f t="shared" si="1"/>
        <v>8.4806497849976115</v>
      </c>
      <c r="U43" s="9">
        <v>0</v>
      </c>
      <c r="V43" s="9">
        <v>418.6</v>
      </c>
    </row>
    <row r="44" spans="1:22" x14ac:dyDescent="0.3">
      <c r="A44" s="10">
        <v>21</v>
      </c>
      <c r="B44" s="7">
        <v>114.3</v>
      </c>
      <c r="C44" s="3">
        <v>5.7149999999999999</v>
      </c>
      <c r="D44" s="3">
        <f t="shared" si="4"/>
        <v>20</v>
      </c>
      <c r="E44" s="7">
        <v>12</v>
      </c>
      <c r="F44" s="7">
        <v>358</v>
      </c>
      <c r="G44" s="7">
        <v>138000</v>
      </c>
      <c r="H44" s="7">
        <v>9000</v>
      </c>
      <c r="I44" s="8">
        <v>-7.6000000000000003E-7</v>
      </c>
      <c r="J44" s="8">
        <v>3.6300000000000001E-5</v>
      </c>
      <c r="K44" s="5">
        <v>1.73</v>
      </c>
      <c r="L44" s="5">
        <v>6</v>
      </c>
      <c r="M44" s="6">
        <v>0</v>
      </c>
      <c r="N44" s="25">
        <v>6.98</v>
      </c>
      <c r="O44" s="7">
        <v>60</v>
      </c>
      <c r="P44" s="9">
        <v>382.9</v>
      </c>
      <c r="Q44" s="9">
        <v>193.2</v>
      </c>
      <c r="R44" s="9">
        <f t="shared" si="2"/>
        <v>576.09999999999991</v>
      </c>
      <c r="S44" s="9">
        <f t="shared" si="3"/>
        <v>0.50457038391224862</v>
      </c>
      <c r="T44" s="4">
        <f t="shared" si="1"/>
        <v>11.201298701298704</v>
      </c>
      <c r="U44" s="9">
        <v>0</v>
      </c>
      <c r="V44" s="9">
        <v>431.2</v>
      </c>
    </row>
    <row r="45" spans="1:22" x14ac:dyDescent="0.3">
      <c r="A45" s="10">
        <v>21</v>
      </c>
      <c r="B45" s="7">
        <v>114.3</v>
      </c>
      <c r="C45" s="3">
        <v>5.7149999999999999</v>
      </c>
      <c r="D45" s="3">
        <f t="shared" ref="D45:D46" si="9">B45/C45</f>
        <v>20</v>
      </c>
      <c r="E45" s="7">
        <v>12</v>
      </c>
      <c r="F45" s="7">
        <v>358</v>
      </c>
      <c r="G45" s="7">
        <v>138000</v>
      </c>
      <c r="H45" s="7">
        <v>9000</v>
      </c>
      <c r="I45" s="8">
        <v>-7.6000000000000003E-7</v>
      </c>
      <c r="J45" s="8">
        <v>3.6300000000000001E-5</v>
      </c>
      <c r="K45" s="5">
        <v>1.73</v>
      </c>
      <c r="L45" s="5">
        <v>6</v>
      </c>
      <c r="M45" s="6">
        <v>1</v>
      </c>
      <c r="N45" s="25">
        <v>6.98</v>
      </c>
      <c r="O45" s="7">
        <v>60</v>
      </c>
      <c r="P45" s="9"/>
      <c r="Q45" s="9"/>
      <c r="R45" s="9">
        <f t="shared" ref="R45:R46" si="10">P45+Q45</f>
        <v>0</v>
      </c>
      <c r="S45" s="9" t="e">
        <f t="shared" ref="S45:S46" si="11">Q45/P45</f>
        <v>#DIV/0!</v>
      </c>
      <c r="T45" s="4">
        <f t="shared" ref="T45:T46" si="12">ABS((V45-P45)/V45*100)</f>
        <v>100</v>
      </c>
      <c r="U45" s="9">
        <v>0</v>
      </c>
      <c r="V45" s="9">
        <v>431.2</v>
      </c>
    </row>
    <row r="46" spans="1:22" x14ac:dyDescent="0.3">
      <c r="A46" s="10">
        <v>21</v>
      </c>
      <c r="B46" s="7">
        <v>114.3</v>
      </c>
      <c r="C46" s="3">
        <v>5.7149999999999999</v>
      </c>
      <c r="D46" s="3">
        <f t="shared" si="9"/>
        <v>20</v>
      </c>
      <c r="E46" s="7">
        <v>12</v>
      </c>
      <c r="F46" s="7">
        <v>358</v>
      </c>
      <c r="G46" s="7">
        <v>138000</v>
      </c>
      <c r="H46" s="7">
        <v>9000</v>
      </c>
      <c r="I46" s="8">
        <v>-7.6000000000000003E-7</v>
      </c>
      <c r="J46" s="8">
        <v>3.6300000000000001E-5</v>
      </c>
      <c r="K46" s="5">
        <v>1.73</v>
      </c>
      <c r="L46" s="5">
        <v>6</v>
      </c>
      <c r="M46" s="6">
        <v>2</v>
      </c>
      <c r="N46" s="25">
        <v>6.98</v>
      </c>
      <c r="O46" s="7">
        <v>60</v>
      </c>
      <c r="P46" s="9"/>
      <c r="Q46" s="9"/>
      <c r="R46" s="9">
        <f t="shared" si="10"/>
        <v>0</v>
      </c>
      <c r="S46" s="9" t="e">
        <f t="shared" si="11"/>
        <v>#DIV/0!</v>
      </c>
      <c r="T46" s="4">
        <f t="shared" si="12"/>
        <v>100</v>
      </c>
      <c r="U46" s="9">
        <v>0</v>
      </c>
      <c r="V46" s="9">
        <v>431.2</v>
      </c>
    </row>
    <row r="47" spans="1:22" x14ac:dyDescent="0.3">
      <c r="A47" s="10">
        <v>24</v>
      </c>
      <c r="B47" s="7">
        <v>114.3</v>
      </c>
      <c r="C47" s="3">
        <v>5.7149999999999999</v>
      </c>
      <c r="D47" s="3">
        <f t="shared" si="4"/>
        <v>20</v>
      </c>
      <c r="E47" s="7">
        <v>12</v>
      </c>
      <c r="F47" s="7">
        <v>358</v>
      </c>
      <c r="G47" s="7">
        <v>138000</v>
      </c>
      <c r="H47" s="7">
        <v>9000</v>
      </c>
      <c r="I47" s="8">
        <v>-7.6000000000000003E-7</v>
      </c>
      <c r="J47" s="8">
        <v>3.6300000000000001E-5</v>
      </c>
      <c r="K47" s="5">
        <v>1.73</v>
      </c>
      <c r="L47" s="5">
        <v>6</v>
      </c>
      <c r="M47" s="6">
        <v>0</v>
      </c>
      <c r="N47" s="25">
        <v>4.657</v>
      </c>
      <c r="O47" s="7">
        <v>60</v>
      </c>
      <c r="P47" s="15">
        <v>380</v>
      </c>
      <c r="Q47" s="15">
        <v>178.5</v>
      </c>
      <c r="R47" s="9">
        <f t="shared" si="2"/>
        <v>558.5</v>
      </c>
      <c r="S47" s="9">
        <f t="shared" si="3"/>
        <v>0.46973684210526317</v>
      </c>
      <c r="T47" s="4">
        <f t="shared" si="1"/>
        <v>10.567192280536592</v>
      </c>
      <c r="U47" s="9">
        <v>0</v>
      </c>
      <c r="V47" s="9">
        <v>424.9</v>
      </c>
    </row>
    <row r="48" spans="1:22" x14ac:dyDescent="0.3">
      <c r="A48" s="10">
        <v>24</v>
      </c>
      <c r="B48" s="7">
        <v>114.3</v>
      </c>
      <c r="C48" s="3">
        <v>5.7149999999999999</v>
      </c>
      <c r="D48" s="3">
        <f t="shared" si="4"/>
        <v>20</v>
      </c>
      <c r="E48" s="7">
        <v>12</v>
      </c>
      <c r="F48" s="7">
        <v>358</v>
      </c>
      <c r="G48" s="7">
        <v>138000</v>
      </c>
      <c r="H48" s="7">
        <v>9000</v>
      </c>
      <c r="I48" s="8">
        <v>-7.6000000000000003E-7</v>
      </c>
      <c r="J48" s="8">
        <v>3.6300000000000001E-5</v>
      </c>
      <c r="K48" s="5">
        <v>1.73</v>
      </c>
      <c r="L48" s="5">
        <v>6</v>
      </c>
      <c r="M48" s="6">
        <v>0</v>
      </c>
      <c r="N48" s="25">
        <v>2.23</v>
      </c>
      <c r="O48" s="7">
        <v>60</v>
      </c>
      <c r="P48" s="9">
        <v>376.7</v>
      </c>
      <c r="Q48" s="9">
        <v>163.69999999999999</v>
      </c>
      <c r="R48" s="9">
        <f t="shared" si="2"/>
        <v>540.4</v>
      </c>
      <c r="S48" s="9">
        <f t="shared" si="3"/>
        <v>0.43456331298115208</v>
      </c>
      <c r="T48" s="4">
        <f t="shared" si="1"/>
        <v>10.009555661729582</v>
      </c>
      <c r="U48" s="9">
        <v>0</v>
      </c>
      <c r="V48" s="9">
        <v>418.6</v>
      </c>
    </row>
    <row r="49" spans="1:22" x14ac:dyDescent="0.3">
      <c r="A49" s="10">
        <v>21</v>
      </c>
      <c r="B49" s="7">
        <v>114.3</v>
      </c>
      <c r="C49" s="3">
        <v>5.7149999999999999</v>
      </c>
      <c r="D49" s="3">
        <f t="shared" si="4"/>
        <v>20</v>
      </c>
      <c r="E49" s="7">
        <v>12</v>
      </c>
      <c r="F49" s="7">
        <v>358</v>
      </c>
      <c r="G49" s="7">
        <v>138000</v>
      </c>
      <c r="H49" s="7">
        <v>9000</v>
      </c>
      <c r="I49" s="8">
        <v>-7.6000000000000003E-7</v>
      </c>
      <c r="J49" s="8">
        <v>3.6300000000000001E-5</v>
      </c>
      <c r="K49" s="5">
        <v>1.48</v>
      </c>
      <c r="L49" s="5">
        <v>6</v>
      </c>
      <c r="M49" s="6">
        <v>0</v>
      </c>
      <c r="N49" s="25">
        <v>6.98</v>
      </c>
      <c r="O49" s="7">
        <v>60</v>
      </c>
      <c r="P49" s="9">
        <v>382</v>
      </c>
      <c r="Q49" s="9">
        <v>192.4</v>
      </c>
      <c r="R49" s="9">
        <f t="shared" si="2"/>
        <v>574.4</v>
      </c>
      <c r="S49" s="9">
        <f t="shared" si="3"/>
        <v>0.50366492146596864</v>
      </c>
      <c r="T49" s="4">
        <f t="shared" si="1"/>
        <v>11.410018552875693</v>
      </c>
      <c r="U49" s="9">
        <v>0</v>
      </c>
      <c r="V49" s="9">
        <v>431.2</v>
      </c>
    </row>
    <row r="50" spans="1:22" x14ac:dyDescent="0.3">
      <c r="A50" s="10">
        <v>23</v>
      </c>
      <c r="B50" s="7">
        <v>114.3</v>
      </c>
      <c r="C50" s="3">
        <v>5.7149999999999999</v>
      </c>
      <c r="D50" s="3">
        <f t="shared" ref="D50:D51" si="13">B50/C50</f>
        <v>20</v>
      </c>
      <c r="E50" s="7">
        <v>12</v>
      </c>
      <c r="F50" s="7">
        <v>358</v>
      </c>
      <c r="G50" s="7">
        <v>138000</v>
      </c>
      <c r="H50" s="7">
        <v>9000</v>
      </c>
      <c r="I50" s="8">
        <v>-7.6000000000000003E-7</v>
      </c>
      <c r="J50" s="8">
        <v>3.6300000000000001E-5</v>
      </c>
      <c r="K50" s="5">
        <v>1.23</v>
      </c>
      <c r="L50" s="5">
        <v>6</v>
      </c>
      <c r="M50" s="6">
        <v>2</v>
      </c>
      <c r="N50" s="25">
        <v>6.98</v>
      </c>
      <c r="O50" s="7">
        <v>60</v>
      </c>
      <c r="P50" s="15">
        <v>390.9</v>
      </c>
      <c r="Q50" s="15">
        <v>311.60000000000002</v>
      </c>
      <c r="R50" s="9">
        <f>P50+Q50</f>
        <v>702.5</v>
      </c>
      <c r="S50" s="9">
        <f>Q50/P50</f>
        <v>0.79713481708876965</v>
      </c>
      <c r="T50" s="4">
        <f>ABS((V50-P50)/V50*100)</f>
        <v>9.3460111317254206</v>
      </c>
      <c r="U50" s="9">
        <v>1</v>
      </c>
      <c r="V50" s="9">
        <v>431.2</v>
      </c>
    </row>
    <row r="51" spans="1:22" x14ac:dyDescent="0.3">
      <c r="A51" s="10">
        <v>23</v>
      </c>
      <c r="B51" s="7">
        <v>114.3</v>
      </c>
      <c r="C51" s="3">
        <v>5.7149999999999999</v>
      </c>
      <c r="D51" s="3">
        <f t="shared" si="13"/>
        <v>20</v>
      </c>
      <c r="E51" s="7">
        <v>12</v>
      </c>
      <c r="F51" s="7">
        <v>358</v>
      </c>
      <c r="G51" s="7">
        <v>138000</v>
      </c>
      <c r="H51" s="7">
        <v>9000</v>
      </c>
      <c r="I51" s="8">
        <v>-7.6000000000000003E-7</v>
      </c>
      <c r="J51" s="8">
        <v>3.6300000000000001E-5</v>
      </c>
      <c r="K51" s="5">
        <v>1.48</v>
      </c>
      <c r="L51" s="5">
        <v>6</v>
      </c>
      <c r="M51" s="6">
        <v>1</v>
      </c>
      <c r="N51" s="25">
        <v>6.98</v>
      </c>
      <c r="O51" s="7">
        <v>60</v>
      </c>
      <c r="P51" s="15"/>
      <c r="Q51" s="15"/>
      <c r="R51" s="9">
        <f>P51+Q51</f>
        <v>0</v>
      </c>
      <c r="S51" s="9" t="e">
        <f>Q51/P51</f>
        <v>#DIV/0!</v>
      </c>
      <c r="T51" s="4">
        <f>ABS((V51-P51)/V51*100)</f>
        <v>100</v>
      </c>
      <c r="U51" s="9">
        <v>1</v>
      </c>
      <c r="V51" s="9">
        <v>431.2</v>
      </c>
    </row>
    <row r="52" spans="1:22" x14ac:dyDescent="0.3">
      <c r="A52" s="10">
        <v>23</v>
      </c>
      <c r="B52" s="7">
        <v>114.3</v>
      </c>
      <c r="C52" s="3">
        <v>5.7149999999999999</v>
      </c>
      <c r="D52" s="3">
        <f t="shared" si="4"/>
        <v>20</v>
      </c>
      <c r="E52" s="7">
        <v>12</v>
      </c>
      <c r="F52" s="7">
        <v>358</v>
      </c>
      <c r="G52" s="7">
        <v>138000</v>
      </c>
      <c r="H52" s="7">
        <v>9000</v>
      </c>
      <c r="I52" s="8">
        <v>-7.6000000000000003E-7</v>
      </c>
      <c r="J52" s="8">
        <v>3.6300000000000001E-5</v>
      </c>
      <c r="K52" s="5">
        <v>1.48</v>
      </c>
      <c r="L52" s="5">
        <v>6</v>
      </c>
      <c r="M52" s="6">
        <v>2</v>
      </c>
      <c r="N52" s="25">
        <v>6.98</v>
      </c>
      <c r="O52" s="7">
        <v>60</v>
      </c>
      <c r="P52" s="15">
        <v>330.3</v>
      </c>
      <c r="Q52" s="15">
        <v>322.89999999999998</v>
      </c>
      <c r="R52" s="9">
        <f>P52+Q52</f>
        <v>653.20000000000005</v>
      </c>
      <c r="S52" s="9">
        <f>Q52/P52</f>
        <v>0.97759612473508917</v>
      </c>
      <c r="T52" s="4">
        <f>ABS((V52-P52)/V52*100)</f>
        <v>23.399814471243037</v>
      </c>
      <c r="U52" s="9">
        <v>1</v>
      </c>
      <c r="V52" s="9">
        <v>431.2</v>
      </c>
    </row>
    <row r="53" spans="1:22" x14ac:dyDescent="0.3">
      <c r="A53" s="10">
        <v>24</v>
      </c>
      <c r="B53" s="7">
        <v>114.3</v>
      </c>
      <c r="C53" s="3">
        <v>5.7149999999999999</v>
      </c>
      <c r="D53" s="3">
        <f t="shared" si="4"/>
        <v>20</v>
      </c>
      <c r="E53" s="7">
        <v>12</v>
      </c>
      <c r="F53" s="7">
        <v>358</v>
      </c>
      <c r="G53" s="7">
        <v>138000</v>
      </c>
      <c r="H53" s="7">
        <v>9000</v>
      </c>
      <c r="I53" s="8">
        <v>-7.6000000000000003E-7</v>
      </c>
      <c r="J53" s="8">
        <v>3.6300000000000001E-5</v>
      </c>
      <c r="K53" s="5">
        <v>1.48</v>
      </c>
      <c r="L53" s="5">
        <v>6</v>
      </c>
      <c r="M53" s="6">
        <v>0</v>
      </c>
      <c r="N53" s="25">
        <v>4.657</v>
      </c>
      <c r="O53" s="7">
        <v>60</v>
      </c>
      <c r="P53" s="15">
        <v>379.3</v>
      </c>
      <c r="Q53" s="15">
        <v>177.9</v>
      </c>
      <c r="R53" s="9">
        <f t="shared" si="2"/>
        <v>557.20000000000005</v>
      </c>
      <c r="S53" s="9">
        <f t="shared" si="3"/>
        <v>0.46902188241497494</v>
      </c>
      <c r="T53" s="4">
        <f t="shared" si="1"/>
        <v>10.731936926335601</v>
      </c>
      <c r="U53" s="9">
        <v>0</v>
      </c>
      <c r="V53" s="9">
        <v>424.9</v>
      </c>
    </row>
    <row r="54" spans="1:22" x14ac:dyDescent="0.3">
      <c r="A54" s="10">
        <v>24</v>
      </c>
      <c r="B54" s="7">
        <v>114.3</v>
      </c>
      <c r="C54" s="3">
        <v>5.7149999999999999</v>
      </c>
      <c r="D54" s="3">
        <f t="shared" si="4"/>
        <v>20</v>
      </c>
      <c r="E54" s="7">
        <v>12</v>
      </c>
      <c r="F54" s="7">
        <v>358</v>
      </c>
      <c r="G54" s="7">
        <v>138000</v>
      </c>
      <c r="H54" s="7">
        <v>9000</v>
      </c>
      <c r="I54" s="8">
        <v>-7.6000000000000003E-7</v>
      </c>
      <c r="J54" s="8">
        <v>3.6300000000000001E-5</v>
      </c>
      <c r="K54" s="5">
        <v>1.48</v>
      </c>
      <c r="L54" s="5">
        <v>6</v>
      </c>
      <c r="M54" s="6">
        <v>0</v>
      </c>
      <c r="N54" s="25">
        <v>2.23</v>
      </c>
      <c r="O54" s="7">
        <v>60</v>
      </c>
      <c r="P54" s="9">
        <v>376.1</v>
      </c>
      <c r="Q54" s="9">
        <v>163.19999999999999</v>
      </c>
      <c r="R54" s="9">
        <f t="shared" si="2"/>
        <v>539.29999999999995</v>
      </c>
      <c r="S54" s="9">
        <f t="shared" si="3"/>
        <v>0.43392714703536289</v>
      </c>
      <c r="T54" s="4">
        <f t="shared" si="1"/>
        <v>10.152890587673195</v>
      </c>
      <c r="U54" s="9">
        <v>0</v>
      </c>
      <c r="V54" s="9">
        <v>418.6</v>
      </c>
    </row>
    <row r="55" spans="1:22" x14ac:dyDescent="0.3">
      <c r="A55" s="10">
        <v>25</v>
      </c>
      <c r="B55" s="7">
        <v>114.3</v>
      </c>
      <c r="C55" s="3">
        <v>5.7149999999999999</v>
      </c>
      <c r="D55" s="3">
        <f t="shared" si="4"/>
        <v>20</v>
      </c>
      <c r="E55" s="7">
        <v>12</v>
      </c>
      <c r="F55" s="7">
        <v>358</v>
      </c>
      <c r="G55" s="7">
        <v>138000</v>
      </c>
      <c r="H55" s="7">
        <v>9000</v>
      </c>
      <c r="I55" s="8">
        <v>-7.6000000000000003E-7</v>
      </c>
      <c r="J55" s="8">
        <v>3.6300000000000001E-5</v>
      </c>
      <c r="K55" s="5">
        <v>1.23</v>
      </c>
      <c r="L55" s="5">
        <v>6</v>
      </c>
      <c r="M55" s="6">
        <v>0</v>
      </c>
      <c r="N55" s="25">
        <v>6.98</v>
      </c>
      <c r="O55" s="7">
        <v>60</v>
      </c>
      <c r="P55" s="9">
        <v>380.5</v>
      </c>
      <c r="Q55" s="9">
        <v>190.1</v>
      </c>
      <c r="R55" s="9">
        <f t="shared" si="2"/>
        <v>570.6</v>
      </c>
      <c r="S55" s="9">
        <f t="shared" si="3"/>
        <v>0.49960578186596583</v>
      </c>
      <c r="T55" s="4">
        <f t="shared" si="1"/>
        <v>11.757884972170684</v>
      </c>
      <c r="U55" s="9">
        <v>0</v>
      </c>
      <c r="V55" s="9">
        <v>431.2</v>
      </c>
    </row>
    <row r="56" spans="1:22" x14ac:dyDescent="0.3">
      <c r="A56" s="10">
        <v>26</v>
      </c>
      <c r="B56" s="7">
        <v>114.3</v>
      </c>
      <c r="C56" s="3">
        <v>5.7149999999999999</v>
      </c>
      <c r="D56" s="3">
        <f t="shared" si="4"/>
        <v>20</v>
      </c>
      <c r="E56" s="7">
        <v>12</v>
      </c>
      <c r="F56" s="7">
        <v>358</v>
      </c>
      <c r="G56" s="7">
        <v>138000</v>
      </c>
      <c r="H56" s="7">
        <v>9000</v>
      </c>
      <c r="I56" s="8">
        <v>-7.6000000000000003E-7</v>
      </c>
      <c r="J56" s="8">
        <v>3.6300000000000001E-5</v>
      </c>
      <c r="K56" s="5">
        <v>1.23</v>
      </c>
      <c r="L56" s="5">
        <v>6</v>
      </c>
      <c r="M56" s="6">
        <v>1</v>
      </c>
      <c r="N56" s="25">
        <v>6.98</v>
      </c>
      <c r="O56" s="7">
        <v>60</v>
      </c>
      <c r="P56" s="9">
        <v>398.9</v>
      </c>
      <c r="Q56" s="9">
        <v>245.1</v>
      </c>
      <c r="R56" s="9">
        <f t="shared" si="2"/>
        <v>644</v>
      </c>
      <c r="S56" s="9">
        <f t="shared" si="3"/>
        <v>0.61443970920030089</v>
      </c>
      <c r="T56" s="4">
        <f t="shared" si="1"/>
        <v>7.4907235621521364</v>
      </c>
      <c r="U56" s="9">
        <v>1</v>
      </c>
      <c r="V56" s="9">
        <v>431.2</v>
      </c>
    </row>
    <row r="57" spans="1:22" x14ac:dyDescent="0.3">
      <c r="A57" s="10">
        <v>27</v>
      </c>
      <c r="B57" s="7">
        <v>114.3</v>
      </c>
      <c r="C57" s="3">
        <v>5.7149999999999999</v>
      </c>
      <c r="D57" s="3">
        <f t="shared" si="4"/>
        <v>20</v>
      </c>
      <c r="E57" s="7">
        <v>12</v>
      </c>
      <c r="F57" s="7">
        <v>358</v>
      </c>
      <c r="G57" s="7">
        <v>138000</v>
      </c>
      <c r="H57" s="7">
        <v>9000</v>
      </c>
      <c r="I57" s="8">
        <v>-7.6000000000000003E-7</v>
      </c>
      <c r="J57" s="8">
        <v>3.6300000000000001E-5</v>
      </c>
      <c r="K57" s="5">
        <v>1.23</v>
      </c>
      <c r="L57" s="5">
        <v>6</v>
      </c>
      <c r="M57" s="6">
        <v>0</v>
      </c>
      <c r="N57" s="25">
        <v>4.657</v>
      </c>
      <c r="O57" s="7">
        <v>60</v>
      </c>
      <c r="P57" s="15">
        <v>378.1</v>
      </c>
      <c r="Q57" s="15">
        <v>176</v>
      </c>
      <c r="R57" s="9">
        <f t="shared" si="2"/>
        <v>554.1</v>
      </c>
      <c r="S57" s="9">
        <f t="shared" si="3"/>
        <v>0.46548532134355985</v>
      </c>
      <c r="T57" s="4">
        <f t="shared" si="1"/>
        <v>11.014356319133904</v>
      </c>
      <c r="U57" s="9">
        <v>0</v>
      </c>
      <c r="V57" s="9">
        <v>424.9</v>
      </c>
    </row>
    <row r="58" spans="1:22" x14ac:dyDescent="0.3">
      <c r="A58" s="10">
        <v>27</v>
      </c>
      <c r="B58" s="7">
        <v>114.3</v>
      </c>
      <c r="C58" s="3">
        <v>5.7149999999999999</v>
      </c>
      <c r="D58" s="3">
        <f t="shared" si="4"/>
        <v>20</v>
      </c>
      <c r="E58" s="7">
        <v>12</v>
      </c>
      <c r="F58" s="7">
        <v>358</v>
      </c>
      <c r="G58" s="7">
        <v>138000</v>
      </c>
      <c r="H58" s="7">
        <v>9000</v>
      </c>
      <c r="I58" s="8">
        <v>-7.6000000000000003E-7</v>
      </c>
      <c r="J58" s="8">
        <v>3.6300000000000001E-5</v>
      </c>
      <c r="K58" s="5">
        <v>1.23</v>
      </c>
      <c r="L58" s="5">
        <v>6</v>
      </c>
      <c r="M58" s="6">
        <v>0</v>
      </c>
      <c r="N58" s="25">
        <v>2.23</v>
      </c>
      <c r="O58" s="7">
        <v>60</v>
      </c>
      <c r="P58" s="9">
        <v>383.9</v>
      </c>
      <c r="Q58" s="9">
        <v>229.1</v>
      </c>
      <c r="R58" s="9">
        <f t="shared" si="2"/>
        <v>613</v>
      </c>
      <c r="S58" s="9">
        <f t="shared" si="3"/>
        <v>0.596769992185465</v>
      </c>
      <c r="T58" s="4">
        <f t="shared" si="1"/>
        <v>8.289536550406126</v>
      </c>
      <c r="U58" s="9">
        <v>1</v>
      </c>
      <c r="V58" s="9">
        <v>418.6</v>
      </c>
    </row>
    <row r="59" spans="1:22" x14ac:dyDescent="0.3">
      <c r="A59" s="10">
        <v>28</v>
      </c>
      <c r="B59" s="7">
        <v>114.3</v>
      </c>
      <c r="C59" s="3">
        <v>5.7149999999999999</v>
      </c>
      <c r="D59" s="3">
        <f t="shared" si="4"/>
        <v>20</v>
      </c>
      <c r="E59" s="7">
        <v>12</v>
      </c>
      <c r="F59" s="7">
        <v>358</v>
      </c>
      <c r="G59" s="7">
        <v>138000</v>
      </c>
      <c r="H59" s="7">
        <v>9000</v>
      </c>
      <c r="I59" s="8">
        <v>-7.6000000000000003E-7</v>
      </c>
      <c r="J59" s="8">
        <v>3.6300000000000001E-5</v>
      </c>
      <c r="K59" s="5">
        <v>1.73</v>
      </c>
      <c r="L59" s="5">
        <v>8.5</v>
      </c>
      <c r="M59" s="6">
        <v>0</v>
      </c>
      <c r="N59" s="25">
        <v>6.98</v>
      </c>
      <c r="O59" s="7">
        <v>60</v>
      </c>
      <c r="P59" s="9">
        <v>374.8</v>
      </c>
      <c r="Q59" s="9">
        <v>156.19999999999999</v>
      </c>
      <c r="R59" s="9">
        <f t="shared" si="2"/>
        <v>531</v>
      </c>
      <c r="S59" s="9">
        <f t="shared" si="3"/>
        <v>0.41675560298826037</v>
      </c>
      <c r="T59" s="4">
        <f t="shared" si="1"/>
        <v>13.079777365491646</v>
      </c>
      <c r="U59" s="9">
        <v>0</v>
      </c>
      <c r="V59" s="9">
        <v>431.2</v>
      </c>
    </row>
    <row r="60" spans="1:22" x14ac:dyDescent="0.3">
      <c r="A60" s="10">
        <v>30</v>
      </c>
      <c r="B60" s="7">
        <v>114.3</v>
      </c>
      <c r="C60" s="3">
        <v>5.7149999999999999</v>
      </c>
      <c r="D60" s="3">
        <f t="shared" ref="D60" si="14">B60/C60</f>
        <v>20</v>
      </c>
      <c r="E60" s="7">
        <v>12</v>
      </c>
      <c r="F60" s="7">
        <v>358</v>
      </c>
      <c r="G60" s="7">
        <v>138000</v>
      </c>
      <c r="H60" s="7">
        <v>9000</v>
      </c>
      <c r="I60" s="8">
        <v>-7.6000000000000003E-7</v>
      </c>
      <c r="J60" s="8">
        <v>3.6300000000000001E-5</v>
      </c>
      <c r="K60" s="5">
        <v>1.73</v>
      </c>
      <c r="L60" s="5">
        <v>8.5</v>
      </c>
      <c r="M60" s="6">
        <v>1</v>
      </c>
      <c r="N60" s="25">
        <v>6.98</v>
      </c>
      <c r="O60" s="7">
        <v>60</v>
      </c>
      <c r="P60" s="9"/>
      <c r="Q60" s="9"/>
      <c r="R60" s="9">
        <f t="shared" ref="R60" si="15">P60+Q60</f>
        <v>0</v>
      </c>
      <c r="S60" s="9" t="e">
        <f t="shared" ref="S60" si="16">Q60/P60</f>
        <v>#DIV/0!</v>
      </c>
      <c r="T60" s="4">
        <f t="shared" ref="T60" si="17">ABS((V60-P60)/V60*100)</f>
        <v>100</v>
      </c>
      <c r="U60" s="9">
        <v>1</v>
      </c>
      <c r="V60" s="9">
        <v>431.2</v>
      </c>
    </row>
    <row r="61" spans="1:22" x14ac:dyDescent="0.3">
      <c r="A61" s="10">
        <v>30</v>
      </c>
      <c r="B61" s="7">
        <v>114.3</v>
      </c>
      <c r="C61" s="3">
        <v>5.7149999999999999</v>
      </c>
      <c r="D61" s="3">
        <f t="shared" si="4"/>
        <v>20</v>
      </c>
      <c r="E61" s="7">
        <v>12</v>
      </c>
      <c r="F61" s="7">
        <v>358</v>
      </c>
      <c r="G61" s="7">
        <v>138000</v>
      </c>
      <c r="H61" s="7">
        <v>9000</v>
      </c>
      <c r="I61" s="8">
        <v>-7.6000000000000003E-7</v>
      </c>
      <c r="J61" s="8">
        <v>3.6300000000000001E-5</v>
      </c>
      <c r="K61" s="5">
        <v>1.73</v>
      </c>
      <c r="L61" s="5">
        <v>8.5</v>
      </c>
      <c r="M61" s="6">
        <v>2</v>
      </c>
      <c r="N61" s="25">
        <v>6.98</v>
      </c>
      <c r="O61" s="7">
        <v>60</v>
      </c>
      <c r="P61" s="9"/>
      <c r="Q61" s="9"/>
      <c r="R61" s="9">
        <f t="shared" si="2"/>
        <v>0</v>
      </c>
      <c r="S61" s="9" t="e">
        <f t="shared" si="3"/>
        <v>#DIV/0!</v>
      </c>
      <c r="T61" s="4">
        <f t="shared" si="1"/>
        <v>100</v>
      </c>
      <c r="U61" s="9">
        <v>1</v>
      </c>
      <c r="V61" s="9">
        <v>431.2</v>
      </c>
    </row>
    <row r="62" spans="1:22" x14ac:dyDescent="0.3">
      <c r="A62" s="10">
        <v>31</v>
      </c>
      <c r="B62" s="7">
        <v>114.3</v>
      </c>
      <c r="C62" s="3">
        <v>5.7149999999999999</v>
      </c>
      <c r="D62" s="3">
        <f t="shared" si="4"/>
        <v>20</v>
      </c>
      <c r="E62" s="7">
        <v>12</v>
      </c>
      <c r="F62" s="7">
        <v>358</v>
      </c>
      <c r="G62" s="7">
        <v>138000</v>
      </c>
      <c r="H62" s="7">
        <v>9000</v>
      </c>
      <c r="I62" s="8">
        <v>-7.6000000000000003E-7</v>
      </c>
      <c r="J62" s="8">
        <v>3.6300000000000001E-5</v>
      </c>
      <c r="K62" s="5">
        <v>1.73</v>
      </c>
      <c r="L62" s="5">
        <v>8.5</v>
      </c>
      <c r="M62" s="6">
        <v>0</v>
      </c>
      <c r="N62" s="25">
        <v>4.657</v>
      </c>
      <c r="O62" s="7">
        <v>60</v>
      </c>
      <c r="P62" s="15">
        <v>372.4</v>
      </c>
      <c r="Q62" s="15">
        <v>144.80000000000001</v>
      </c>
      <c r="R62" s="9">
        <f t="shared" si="2"/>
        <v>517.20000000000005</v>
      </c>
      <c r="S62" s="9">
        <f t="shared" si="3"/>
        <v>0.38882921589688513</v>
      </c>
      <c r="T62" s="4">
        <f t="shared" si="1"/>
        <v>12.355848434925866</v>
      </c>
      <c r="U62" s="9">
        <v>0</v>
      </c>
      <c r="V62" s="9">
        <v>424.9</v>
      </c>
    </row>
    <row r="63" spans="1:22" x14ac:dyDescent="0.3">
      <c r="A63" s="10">
        <v>31</v>
      </c>
      <c r="B63" s="7">
        <v>114.3</v>
      </c>
      <c r="C63" s="3">
        <v>5.7149999999999999</v>
      </c>
      <c r="D63" s="3">
        <f t="shared" si="4"/>
        <v>20</v>
      </c>
      <c r="E63" s="7">
        <v>12</v>
      </c>
      <c r="F63" s="7">
        <v>358</v>
      </c>
      <c r="G63" s="7">
        <v>138000</v>
      </c>
      <c r="H63" s="7">
        <v>9000</v>
      </c>
      <c r="I63" s="8">
        <v>-7.6000000000000003E-7</v>
      </c>
      <c r="J63" s="8">
        <v>3.6300000000000001E-5</v>
      </c>
      <c r="K63" s="5">
        <v>1.73</v>
      </c>
      <c r="L63" s="5">
        <v>8.5</v>
      </c>
      <c r="M63" s="6">
        <v>0</v>
      </c>
      <c r="N63" s="25">
        <v>2.23</v>
      </c>
      <c r="O63" s="7">
        <v>60</v>
      </c>
      <c r="P63" s="9">
        <v>369.5</v>
      </c>
      <c r="Q63" s="9">
        <v>133.19999999999999</v>
      </c>
      <c r="R63" s="9">
        <f t="shared" si="2"/>
        <v>502.7</v>
      </c>
      <c r="S63" s="9">
        <f t="shared" si="3"/>
        <v>0.36048714479025706</v>
      </c>
      <c r="T63" s="4">
        <f t="shared" si="1"/>
        <v>11.72957477305304</v>
      </c>
      <c r="U63" s="9">
        <v>0</v>
      </c>
      <c r="V63" s="9">
        <v>418.6</v>
      </c>
    </row>
    <row r="64" spans="1:22" x14ac:dyDescent="0.3">
      <c r="A64" s="10">
        <v>28</v>
      </c>
      <c r="B64" s="7">
        <v>114.3</v>
      </c>
      <c r="C64" s="3">
        <v>5.7149999999999999</v>
      </c>
      <c r="D64" s="3">
        <f t="shared" si="4"/>
        <v>20</v>
      </c>
      <c r="E64" s="7">
        <v>12</v>
      </c>
      <c r="F64" s="7">
        <v>358</v>
      </c>
      <c r="G64" s="7">
        <v>138000</v>
      </c>
      <c r="H64" s="7">
        <v>9000</v>
      </c>
      <c r="I64" s="8">
        <v>-7.6000000000000003E-7</v>
      </c>
      <c r="J64" s="8">
        <v>3.6300000000000001E-5</v>
      </c>
      <c r="K64" s="5">
        <v>1.48</v>
      </c>
      <c r="L64" s="5">
        <v>8.5</v>
      </c>
      <c r="M64" s="6">
        <v>0</v>
      </c>
      <c r="N64" s="25">
        <v>6.98</v>
      </c>
      <c r="O64" s="7">
        <v>60</v>
      </c>
      <c r="P64" s="9">
        <v>373.7</v>
      </c>
      <c r="Q64" s="9">
        <v>155.6</v>
      </c>
      <c r="R64" s="9">
        <f t="shared" si="2"/>
        <v>529.29999999999995</v>
      </c>
      <c r="S64" s="9">
        <f t="shared" si="3"/>
        <v>0.41637677281241636</v>
      </c>
      <c r="T64" s="4">
        <f t="shared" si="1"/>
        <v>13.334879406307978</v>
      </c>
      <c r="U64" s="9">
        <v>0</v>
      </c>
      <c r="V64" s="9">
        <v>431.2</v>
      </c>
    </row>
    <row r="65" spans="1:22" x14ac:dyDescent="0.3">
      <c r="A65" s="10">
        <v>30</v>
      </c>
      <c r="B65" s="7">
        <v>114.3</v>
      </c>
      <c r="C65" s="3">
        <v>5.7149999999999999</v>
      </c>
      <c r="D65" s="3">
        <f t="shared" ref="D65" si="18">B65/C65</f>
        <v>20</v>
      </c>
      <c r="E65" s="7">
        <v>12</v>
      </c>
      <c r="F65" s="7">
        <v>358</v>
      </c>
      <c r="G65" s="7">
        <v>138000</v>
      </c>
      <c r="H65" s="7">
        <v>9000</v>
      </c>
      <c r="I65" s="8">
        <v>-7.6000000000000003E-7</v>
      </c>
      <c r="J65" s="8">
        <v>3.6300000000000001E-5</v>
      </c>
      <c r="K65" s="5">
        <v>1.48</v>
      </c>
      <c r="L65" s="5">
        <v>8.5</v>
      </c>
      <c r="M65" s="6">
        <v>1</v>
      </c>
      <c r="N65" s="25">
        <v>6.98</v>
      </c>
      <c r="O65" s="7">
        <v>60</v>
      </c>
      <c r="P65" s="9"/>
      <c r="Q65" s="9"/>
      <c r="R65" s="9">
        <f t="shared" ref="R65" si="19">P65+Q65</f>
        <v>0</v>
      </c>
      <c r="S65" s="9" t="e">
        <f t="shared" ref="S65" si="20">Q65/P65</f>
        <v>#DIV/0!</v>
      </c>
      <c r="T65" s="4">
        <f t="shared" ref="T65" si="21">ABS((V65-P65)/V65*100)</f>
        <v>100</v>
      </c>
      <c r="U65" s="9">
        <v>1</v>
      </c>
      <c r="V65" s="9">
        <v>431.2</v>
      </c>
    </row>
    <row r="66" spans="1:22" x14ac:dyDescent="0.3">
      <c r="A66" s="10">
        <v>30</v>
      </c>
      <c r="B66" s="7">
        <v>114.3</v>
      </c>
      <c r="C66" s="3">
        <v>5.7149999999999999</v>
      </c>
      <c r="D66" s="3">
        <f t="shared" si="4"/>
        <v>20</v>
      </c>
      <c r="E66" s="7">
        <v>12</v>
      </c>
      <c r="F66" s="7">
        <v>358</v>
      </c>
      <c r="G66" s="7">
        <v>138000</v>
      </c>
      <c r="H66" s="7">
        <v>9000</v>
      </c>
      <c r="I66" s="8">
        <v>-7.6000000000000003E-7</v>
      </c>
      <c r="J66" s="8">
        <v>3.6300000000000001E-5</v>
      </c>
      <c r="K66" s="5">
        <v>1.48</v>
      </c>
      <c r="L66" s="5">
        <v>8.5</v>
      </c>
      <c r="M66" s="6">
        <v>2</v>
      </c>
      <c r="N66" s="25">
        <v>6.98</v>
      </c>
      <c r="O66" s="7">
        <v>60</v>
      </c>
      <c r="P66" s="9"/>
      <c r="Q66" s="9"/>
      <c r="R66" s="9">
        <f t="shared" si="2"/>
        <v>0</v>
      </c>
      <c r="S66" s="9" t="e">
        <f t="shared" si="3"/>
        <v>#DIV/0!</v>
      </c>
      <c r="T66" s="4">
        <f t="shared" si="1"/>
        <v>100</v>
      </c>
      <c r="U66" s="9">
        <v>1</v>
      </c>
      <c r="V66" s="9">
        <v>431.2</v>
      </c>
    </row>
    <row r="67" spans="1:22" x14ac:dyDescent="0.3">
      <c r="A67" s="10">
        <v>31</v>
      </c>
      <c r="B67" s="7">
        <v>114.3</v>
      </c>
      <c r="C67" s="3">
        <v>5.7149999999999999</v>
      </c>
      <c r="D67" s="3">
        <f t="shared" si="4"/>
        <v>20</v>
      </c>
      <c r="E67" s="7">
        <v>12</v>
      </c>
      <c r="F67" s="7">
        <v>358</v>
      </c>
      <c r="G67" s="7">
        <v>138000</v>
      </c>
      <c r="H67" s="7">
        <v>9000</v>
      </c>
      <c r="I67" s="8">
        <v>-7.6000000000000003E-7</v>
      </c>
      <c r="J67" s="8">
        <v>3.6300000000000001E-5</v>
      </c>
      <c r="K67" s="5">
        <v>1.48</v>
      </c>
      <c r="L67" s="5">
        <v>8.5</v>
      </c>
      <c r="M67" s="6">
        <v>0</v>
      </c>
      <c r="N67" s="25">
        <v>4.657</v>
      </c>
      <c r="O67" s="7">
        <v>60</v>
      </c>
      <c r="P67" s="15">
        <v>371.5</v>
      </c>
      <c r="Q67" s="15">
        <v>144.30000000000001</v>
      </c>
      <c r="R67" s="9">
        <f t="shared" si="2"/>
        <v>515.79999999999995</v>
      </c>
      <c r="S67" s="9">
        <f t="shared" si="3"/>
        <v>0.38842530282637955</v>
      </c>
      <c r="T67" s="4">
        <f t="shared" si="1"/>
        <v>12.567662979524588</v>
      </c>
      <c r="U67" s="9">
        <v>0</v>
      </c>
      <c r="V67" s="9">
        <v>424.9</v>
      </c>
    </row>
    <row r="68" spans="1:22" x14ac:dyDescent="0.3">
      <c r="A68" s="10">
        <v>31</v>
      </c>
      <c r="B68" s="7">
        <v>114.3</v>
      </c>
      <c r="C68" s="3">
        <v>5.7149999999999999</v>
      </c>
      <c r="D68" s="3">
        <f t="shared" ref="D68:D73" si="22">B68/C68</f>
        <v>20</v>
      </c>
      <c r="E68" s="7">
        <v>12</v>
      </c>
      <c r="F68" s="7">
        <v>358</v>
      </c>
      <c r="G68" s="7">
        <v>138000</v>
      </c>
      <c r="H68" s="7">
        <v>9000</v>
      </c>
      <c r="I68" s="8">
        <v>-7.6000000000000003E-7</v>
      </c>
      <c r="J68" s="8">
        <v>3.6300000000000001E-5</v>
      </c>
      <c r="K68" s="5">
        <v>1.48</v>
      </c>
      <c r="L68" s="5">
        <v>8.5</v>
      </c>
      <c r="M68" s="6">
        <v>0</v>
      </c>
      <c r="N68" s="25">
        <v>2.23</v>
      </c>
      <c r="O68" s="7">
        <v>60</v>
      </c>
      <c r="P68" s="9">
        <v>368.7</v>
      </c>
      <c r="Q68" s="9">
        <v>132.80000000000001</v>
      </c>
      <c r="R68" s="9">
        <f t="shared" si="2"/>
        <v>501.5</v>
      </c>
      <c r="S68" s="9">
        <f t="shared" si="3"/>
        <v>0.36018443178736104</v>
      </c>
      <c r="T68" s="4">
        <f t="shared" si="1"/>
        <v>11.920688007644536</v>
      </c>
      <c r="U68" s="9">
        <v>0</v>
      </c>
      <c r="V68" s="9">
        <v>418.6</v>
      </c>
    </row>
    <row r="69" spans="1:22" x14ac:dyDescent="0.3">
      <c r="A69" s="10">
        <v>32</v>
      </c>
      <c r="B69" s="7">
        <v>114.3</v>
      </c>
      <c r="C69" s="3">
        <v>5.7149999999999999</v>
      </c>
      <c r="D69" s="3">
        <f t="shared" si="22"/>
        <v>20</v>
      </c>
      <c r="E69" s="7">
        <v>12</v>
      </c>
      <c r="F69" s="7">
        <v>358</v>
      </c>
      <c r="G69" s="7">
        <v>138000</v>
      </c>
      <c r="H69" s="7">
        <v>9000</v>
      </c>
      <c r="I69" s="8">
        <v>-7.6000000000000003E-7</v>
      </c>
      <c r="J69" s="8">
        <v>3.6300000000000001E-5</v>
      </c>
      <c r="K69" s="5">
        <v>1.23</v>
      </c>
      <c r="L69" s="5">
        <v>8.5</v>
      </c>
      <c r="M69" s="6">
        <v>0</v>
      </c>
      <c r="N69" s="25">
        <v>6.98</v>
      </c>
      <c r="O69" s="7">
        <v>60</v>
      </c>
      <c r="P69" s="9">
        <v>371.7</v>
      </c>
      <c r="Q69" s="9">
        <v>153.69999999999999</v>
      </c>
      <c r="R69" s="9">
        <f t="shared" si="2"/>
        <v>525.4</v>
      </c>
      <c r="S69" s="9">
        <f t="shared" si="3"/>
        <v>0.41350551520043044</v>
      </c>
      <c r="T69" s="4">
        <f t="shared" ref="T69:T73" si="23">ABS((V69-P69)/V69*100)</f>
        <v>13.7987012987013</v>
      </c>
      <c r="U69" s="9">
        <v>0</v>
      </c>
      <c r="V69" s="9">
        <v>431.2</v>
      </c>
    </row>
    <row r="70" spans="1:22" x14ac:dyDescent="0.3">
      <c r="A70" s="10">
        <v>33</v>
      </c>
      <c r="B70" s="7">
        <v>114.3</v>
      </c>
      <c r="C70" s="3">
        <v>5.7149999999999999</v>
      </c>
      <c r="D70" s="3">
        <f t="shared" si="22"/>
        <v>20</v>
      </c>
      <c r="E70" s="7">
        <v>12</v>
      </c>
      <c r="F70" s="7">
        <v>358</v>
      </c>
      <c r="G70" s="7">
        <v>138000</v>
      </c>
      <c r="H70" s="7">
        <v>9000</v>
      </c>
      <c r="I70" s="8">
        <v>-7.6000000000000003E-7</v>
      </c>
      <c r="J70" s="8">
        <v>3.6300000000000001E-5</v>
      </c>
      <c r="K70" s="5">
        <v>1.23</v>
      </c>
      <c r="L70" s="5">
        <v>8.5</v>
      </c>
      <c r="M70" s="6">
        <v>1</v>
      </c>
      <c r="N70" s="25">
        <v>6.98</v>
      </c>
      <c r="O70" s="7">
        <v>60</v>
      </c>
      <c r="P70" s="9">
        <v>408.4</v>
      </c>
      <c r="Q70" s="9">
        <v>192.9</v>
      </c>
      <c r="R70" s="9">
        <f t="shared" ref="R70:R73" si="24">P70+Q70</f>
        <v>601.29999999999995</v>
      </c>
      <c r="S70" s="9">
        <f t="shared" ref="S70:S73" si="25">Q70/P70</f>
        <v>0.47233104799216458</v>
      </c>
      <c r="T70" s="4">
        <f t="shared" si="23"/>
        <v>5.2875695732838617</v>
      </c>
      <c r="U70" s="9">
        <v>1</v>
      </c>
      <c r="V70" s="9">
        <v>431.2</v>
      </c>
    </row>
    <row r="71" spans="1:22" x14ac:dyDescent="0.3">
      <c r="A71" s="10">
        <v>34</v>
      </c>
      <c r="B71" s="7">
        <v>114.3</v>
      </c>
      <c r="C71" s="3">
        <v>5.7149999999999999</v>
      </c>
      <c r="D71" s="3">
        <f t="shared" si="22"/>
        <v>20</v>
      </c>
      <c r="E71" s="7">
        <v>12</v>
      </c>
      <c r="F71" s="7">
        <v>358</v>
      </c>
      <c r="G71" s="7">
        <v>138000</v>
      </c>
      <c r="H71" s="7">
        <v>9000</v>
      </c>
      <c r="I71" s="8">
        <v>-7.6000000000000003E-7</v>
      </c>
      <c r="J71" s="8">
        <v>3.6300000000000001E-5</v>
      </c>
      <c r="K71" s="5">
        <v>1.23</v>
      </c>
      <c r="L71" s="5">
        <v>8.5</v>
      </c>
      <c r="M71" s="6">
        <v>2</v>
      </c>
      <c r="N71" s="25">
        <v>6.98</v>
      </c>
      <c r="O71" s="7">
        <v>60</v>
      </c>
      <c r="P71" s="9">
        <v>401.3</v>
      </c>
      <c r="Q71" s="9">
        <v>270.60000000000002</v>
      </c>
      <c r="R71" s="9">
        <f t="shared" si="24"/>
        <v>671.90000000000009</v>
      </c>
      <c r="S71" s="9">
        <f t="shared" si="25"/>
        <v>0.67430849738350362</v>
      </c>
      <c r="T71" s="4">
        <f t="shared" si="23"/>
        <v>6.9341372912801429</v>
      </c>
      <c r="U71" s="9">
        <v>1</v>
      </c>
      <c r="V71" s="9">
        <v>431.2</v>
      </c>
    </row>
    <row r="72" spans="1:22" x14ac:dyDescent="0.3">
      <c r="A72" s="10">
        <v>35</v>
      </c>
      <c r="B72" s="7">
        <v>114.3</v>
      </c>
      <c r="C72" s="3">
        <v>5.7149999999999999</v>
      </c>
      <c r="D72" s="3">
        <f t="shared" si="22"/>
        <v>20</v>
      </c>
      <c r="E72" s="7">
        <v>12</v>
      </c>
      <c r="F72" s="7">
        <v>358</v>
      </c>
      <c r="G72" s="7">
        <v>138000</v>
      </c>
      <c r="H72" s="7">
        <v>9000</v>
      </c>
      <c r="I72" s="8">
        <v>-7.6000000000000003E-7</v>
      </c>
      <c r="J72" s="8">
        <v>3.6300000000000001E-5</v>
      </c>
      <c r="K72" s="5">
        <v>1.23</v>
      </c>
      <c r="L72" s="5">
        <v>8.5</v>
      </c>
      <c r="M72" s="6">
        <v>0</v>
      </c>
      <c r="N72" s="25">
        <v>4.657</v>
      </c>
      <c r="O72" s="7">
        <v>60</v>
      </c>
      <c r="P72" s="15">
        <v>369.8</v>
      </c>
      <c r="Q72" s="15">
        <v>142.69999999999999</v>
      </c>
      <c r="R72" s="9">
        <f t="shared" si="24"/>
        <v>512.5</v>
      </c>
      <c r="S72" s="9">
        <f t="shared" si="25"/>
        <v>0.38588426176311513</v>
      </c>
      <c r="T72" s="4">
        <f t="shared" si="23"/>
        <v>12.967757119322187</v>
      </c>
      <c r="U72" s="9">
        <v>1</v>
      </c>
      <c r="V72" s="9">
        <v>424.9</v>
      </c>
    </row>
    <row r="73" spans="1:22" x14ac:dyDescent="0.3">
      <c r="A73" s="10">
        <v>35</v>
      </c>
      <c r="B73" s="7">
        <v>114.3</v>
      </c>
      <c r="C73" s="3">
        <v>5.7149999999999999</v>
      </c>
      <c r="D73" s="3">
        <f t="shared" si="22"/>
        <v>20</v>
      </c>
      <c r="E73" s="7">
        <v>12</v>
      </c>
      <c r="F73" s="7">
        <v>358</v>
      </c>
      <c r="G73" s="7">
        <v>138000</v>
      </c>
      <c r="H73" s="7">
        <v>9000</v>
      </c>
      <c r="I73" s="8">
        <v>-7.6000000000000003E-7</v>
      </c>
      <c r="J73" s="8">
        <v>3.6300000000000001E-5</v>
      </c>
      <c r="K73" s="5">
        <v>1.23</v>
      </c>
      <c r="L73" s="5">
        <v>8.5</v>
      </c>
      <c r="M73" s="6">
        <v>0</v>
      </c>
      <c r="N73" s="25">
        <v>2.23</v>
      </c>
      <c r="O73" s="7">
        <v>60</v>
      </c>
      <c r="P73" s="9">
        <v>367.4</v>
      </c>
      <c r="Q73" s="9">
        <v>131.5</v>
      </c>
      <c r="R73" s="9">
        <f t="shared" si="24"/>
        <v>498.9</v>
      </c>
      <c r="S73" s="9">
        <f t="shared" si="25"/>
        <v>0.35792052259118129</v>
      </c>
      <c r="T73" s="4">
        <f t="shared" si="23"/>
        <v>12.23124701385572</v>
      </c>
      <c r="U73" s="9">
        <v>1</v>
      </c>
      <c r="V73" s="9">
        <v>418.6</v>
      </c>
    </row>
    <row r="177" spans="1:22" x14ac:dyDescent="0.3">
      <c r="A177" s="10"/>
      <c r="B177" s="7"/>
      <c r="C177" s="3"/>
      <c r="D177" s="3"/>
      <c r="E177" s="7"/>
      <c r="F177" s="7"/>
      <c r="G177" s="7"/>
      <c r="H177" s="7"/>
      <c r="I177" s="8"/>
      <c r="J177" s="8"/>
      <c r="K177" s="6"/>
      <c r="L177" s="5"/>
      <c r="M177" s="6"/>
      <c r="N177" s="25"/>
      <c r="O177" s="12"/>
      <c r="P177" s="27"/>
      <c r="Q177" s="27"/>
      <c r="R177" s="9"/>
      <c r="S177" s="9"/>
      <c r="T177" s="14"/>
      <c r="U177" s="14"/>
      <c r="V177" s="14"/>
    </row>
    <row r="206" spans="20:20" x14ac:dyDescent="0.3">
      <c r="T206" s="9"/>
    </row>
    <row r="207" spans="20:20" x14ac:dyDescent="0.3">
      <c r="T20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4218-62A9-4A98-BC6D-6D5A06F34180}">
  <dimension ref="A1:V72"/>
  <sheetViews>
    <sheetView workbookViewId="0">
      <selection activeCell="F9" sqref="F9"/>
    </sheetView>
  </sheetViews>
  <sheetFormatPr defaultRowHeight="14.4" x14ac:dyDescent="0.3"/>
  <cols>
    <col min="22" max="22" width="11" bestFit="1" customWidth="1"/>
  </cols>
  <sheetData>
    <row r="1" spans="1:22" s="10" customFormat="1" x14ac:dyDescent="0.3">
      <c r="A1" s="10">
        <v>36</v>
      </c>
      <c r="B1" s="12">
        <v>114.3</v>
      </c>
      <c r="C1" s="11">
        <v>3.6</v>
      </c>
      <c r="D1" s="11">
        <f t="shared" ref="D1:D32" si="0">B1/C1</f>
        <v>31.75</v>
      </c>
      <c r="E1" s="12">
        <v>12</v>
      </c>
      <c r="F1" s="12">
        <v>358</v>
      </c>
      <c r="G1" s="12">
        <v>138000</v>
      </c>
      <c r="H1" s="12">
        <v>9000</v>
      </c>
      <c r="I1" s="13">
        <v>-7.6000000000000003E-7</v>
      </c>
      <c r="J1" s="13">
        <v>3.6300000000000001E-5</v>
      </c>
      <c r="K1" s="6">
        <v>1.23</v>
      </c>
      <c r="L1" s="6">
        <v>5.4</v>
      </c>
      <c r="M1" s="6">
        <v>0</v>
      </c>
      <c r="N1" s="25">
        <v>6.98</v>
      </c>
      <c r="O1" s="12">
        <v>60</v>
      </c>
      <c r="P1" s="33">
        <v>328.3</v>
      </c>
      <c r="Q1" s="33">
        <v>161.30000000000001</v>
      </c>
      <c r="R1" s="9">
        <f t="shared" ref="R1:R32" si="1">P1+Q1</f>
        <v>489.6</v>
      </c>
      <c r="S1" s="9">
        <f t="shared" ref="S1:S32" si="2">Q1/P1</f>
        <v>0.49131891562595187</v>
      </c>
      <c r="T1" s="14">
        <f t="shared" ref="T1:T32" si="3">ABS((V1-P1)/V1*100)</f>
        <v>19.554030874785592</v>
      </c>
      <c r="U1" s="14">
        <v>0</v>
      </c>
      <c r="V1" s="14">
        <v>408.1</v>
      </c>
    </row>
    <row r="2" spans="1:22" s="10" customFormat="1" x14ac:dyDescent="0.3">
      <c r="A2" s="10">
        <v>37</v>
      </c>
      <c r="B2" s="12">
        <v>114.3</v>
      </c>
      <c r="C2" s="11">
        <v>3.6</v>
      </c>
      <c r="D2" s="11">
        <f t="shared" si="0"/>
        <v>31.75</v>
      </c>
      <c r="E2" s="12">
        <v>12</v>
      </c>
      <c r="F2" s="12">
        <v>358</v>
      </c>
      <c r="G2" s="12">
        <v>138000</v>
      </c>
      <c r="H2" s="12">
        <v>9000</v>
      </c>
      <c r="I2" s="13">
        <v>-7.6000000000000003E-7</v>
      </c>
      <c r="J2" s="13">
        <v>3.6300000000000001E-5</v>
      </c>
      <c r="K2" s="6">
        <v>1.23</v>
      </c>
      <c r="L2" s="6">
        <v>5.4</v>
      </c>
      <c r="M2" s="6">
        <v>0</v>
      </c>
      <c r="N2" s="25">
        <v>2.23</v>
      </c>
      <c r="O2" s="12">
        <v>60</v>
      </c>
      <c r="P2" s="33">
        <v>313.7</v>
      </c>
      <c r="Q2" s="33">
        <v>128.69999999999999</v>
      </c>
      <c r="R2" s="9">
        <f t="shared" si="1"/>
        <v>442.4</v>
      </c>
      <c r="S2" s="9">
        <f t="shared" si="2"/>
        <v>0.41026458399744975</v>
      </c>
      <c r="T2" s="14">
        <f t="shared" si="3"/>
        <v>17.728822449514823</v>
      </c>
      <c r="U2" s="14">
        <v>0</v>
      </c>
      <c r="V2" s="14">
        <v>381.3</v>
      </c>
    </row>
    <row r="3" spans="1:22" s="10" customFormat="1" x14ac:dyDescent="0.3">
      <c r="A3" s="10">
        <v>38</v>
      </c>
      <c r="B3" s="12">
        <v>114.3</v>
      </c>
      <c r="C3" s="11">
        <v>3.6</v>
      </c>
      <c r="D3" s="11">
        <f t="shared" si="0"/>
        <v>31.75</v>
      </c>
      <c r="E3" s="12">
        <v>12</v>
      </c>
      <c r="F3" s="12">
        <v>358</v>
      </c>
      <c r="G3" s="12">
        <v>138000</v>
      </c>
      <c r="H3" s="12">
        <v>9000</v>
      </c>
      <c r="I3" s="13">
        <v>-7.6000000000000003E-7</v>
      </c>
      <c r="J3" s="13">
        <v>3.6300000000000001E-5</v>
      </c>
      <c r="K3" s="6">
        <v>1.23</v>
      </c>
      <c r="L3" s="6">
        <v>5.4</v>
      </c>
      <c r="M3" s="6">
        <v>0</v>
      </c>
      <c r="N3" s="25">
        <v>4.657</v>
      </c>
      <c r="O3" s="12">
        <v>60</v>
      </c>
      <c r="P3" s="33">
        <v>319.39999999999998</v>
      </c>
      <c r="Q3" s="33">
        <v>145.4</v>
      </c>
      <c r="R3" s="9">
        <f t="shared" si="1"/>
        <v>464.79999999999995</v>
      </c>
      <c r="S3" s="9">
        <f t="shared" si="2"/>
        <v>0.45522855353788361</v>
      </c>
      <c r="T3" s="14">
        <f t="shared" si="3"/>
        <v>19.221041982802227</v>
      </c>
      <c r="U3" s="14">
        <v>0</v>
      </c>
      <c r="V3" s="14">
        <v>395.4</v>
      </c>
    </row>
    <row r="4" spans="1:22" s="10" customFormat="1" x14ac:dyDescent="0.3">
      <c r="A4" s="10">
        <v>39</v>
      </c>
      <c r="B4" s="12">
        <v>114.3</v>
      </c>
      <c r="C4" s="11">
        <v>3.6</v>
      </c>
      <c r="D4" s="11">
        <f t="shared" si="0"/>
        <v>31.75</v>
      </c>
      <c r="E4" s="12">
        <v>12</v>
      </c>
      <c r="F4" s="12">
        <v>358</v>
      </c>
      <c r="G4" s="12">
        <v>138000</v>
      </c>
      <c r="H4" s="12">
        <v>9000</v>
      </c>
      <c r="I4" s="13">
        <v>-7.6000000000000003E-7</v>
      </c>
      <c r="J4" s="13">
        <v>3.6300000000000001E-5</v>
      </c>
      <c r="K4" s="6">
        <v>1.23</v>
      </c>
      <c r="L4" s="6">
        <v>5.4</v>
      </c>
      <c r="M4" s="6">
        <v>1</v>
      </c>
      <c r="N4" s="25">
        <v>6.98</v>
      </c>
      <c r="O4" s="12">
        <v>60</v>
      </c>
      <c r="P4" s="33">
        <v>345.6</v>
      </c>
      <c r="Q4" s="33">
        <v>158.69999999999999</v>
      </c>
      <c r="R4" s="9">
        <f t="shared" si="1"/>
        <v>504.3</v>
      </c>
      <c r="S4" s="9">
        <f t="shared" si="2"/>
        <v>0.45920138888888884</v>
      </c>
      <c r="T4" s="14">
        <f t="shared" si="3"/>
        <v>15.314873805439843</v>
      </c>
      <c r="U4" s="14">
        <v>1</v>
      </c>
      <c r="V4" s="14">
        <v>408.1</v>
      </c>
    </row>
    <row r="5" spans="1:22" s="10" customFormat="1" x14ac:dyDescent="0.3">
      <c r="A5" s="10">
        <v>40</v>
      </c>
      <c r="B5" s="12">
        <v>114.3</v>
      </c>
      <c r="C5" s="11">
        <v>3.6</v>
      </c>
      <c r="D5" s="11">
        <f t="shared" si="0"/>
        <v>31.75</v>
      </c>
      <c r="E5" s="12">
        <v>12</v>
      </c>
      <c r="F5" s="12">
        <v>358</v>
      </c>
      <c r="G5" s="12">
        <v>138000</v>
      </c>
      <c r="H5" s="12">
        <v>9000</v>
      </c>
      <c r="I5" s="13">
        <v>-7.6000000000000003E-7</v>
      </c>
      <c r="J5" s="13">
        <v>3.6300000000000001E-5</v>
      </c>
      <c r="K5" s="6">
        <v>1.23</v>
      </c>
      <c r="L5" s="6">
        <v>5.4</v>
      </c>
      <c r="M5" s="6">
        <v>2</v>
      </c>
      <c r="N5" s="25">
        <v>6.98</v>
      </c>
      <c r="O5" s="12">
        <v>60</v>
      </c>
      <c r="P5" s="33">
        <v>344.9</v>
      </c>
      <c r="Q5" s="33">
        <v>219.4</v>
      </c>
      <c r="R5" s="9">
        <f t="shared" si="1"/>
        <v>564.29999999999995</v>
      </c>
      <c r="S5" s="9">
        <f t="shared" si="2"/>
        <v>0.63612641345317489</v>
      </c>
      <c r="T5" s="14">
        <f t="shared" si="3"/>
        <v>15.486400392060778</v>
      </c>
      <c r="U5" s="14">
        <v>1</v>
      </c>
      <c r="V5" s="14">
        <v>408.1</v>
      </c>
    </row>
    <row r="6" spans="1:22" s="10" customFormat="1" x14ac:dyDescent="0.3">
      <c r="A6" s="10">
        <v>41</v>
      </c>
      <c r="B6" s="12">
        <v>114.3</v>
      </c>
      <c r="C6" s="11">
        <v>3.6</v>
      </c>
      <c r="D6" s="11">
        <f t="shared" si="0"/>
        <v>31.75</v>
      </c>
      <c r="E6" s="12">
        <v>12</v>
      </c>
      <c r="F6" s="12">
        <v>358</v>
      </c>
      <c r="G6" s="12">
        <v>138000</v>
      </c>
      <c r="H6" s="12">
        <v>9000</v>
      </c>
      <c r="I6" s="13">
        <v>-7.6000000000000003E-7</v>
      </c>
      <c r="J6" s="13">
        <v>3.6300000000000001E-5</v>
      </c>
      <c r="K6" s="6">
        <v>1.23</v>
      </c>
      <c r="L6" s="6">
        <v>1</v>
      </c>
      <c r="M6" s="6">
        <v>0</v>
      </c>
      <c r="N6" s="25">
        <v>6.98</v>
      </c>
      <c r="O6" s="12">
        <v>60</v>
      </c>
      <c r="P6" s="33">
        <v>370.6</v>
      </c>
      <c r="Q6" s="33">
        <v>318.7</v>
      </c>
      <c r="R6" s="9">
        <f t="shared" si="1"/>
        <v>689.3</v>
      </c>
      <c r="S6" s="9">
        <f t="shared" si="2"/>
        <v>0.85995682676740415</v>
      </c>
      <c r="T6" s="14">
        <f t="shared" si="3"/>
        <v>9.1889242832639049</v>
      </c>
      <c r="U6" s="14">
        <v>0</v>
      </c>
      <c r="V6" s="14">
        <v>408.1</v>
      </c>
    </row>
    <row r="7" spans="1:22" s="10" customFormat="1" x14ac:dyDescent="0.3">
      <c r="A7" s="10">
        <v>42</v>
      </c>
      <c r="B7" s="12">
        <v>114.3</v>
      </c>
      <c r="C7" s="11">
        <v>3.6</v>
      </c>
      <c r="D7" s="11">
        <f t="shared" si="0"/>
        <v>31.75</v>
      </c>
      <c r="E7" s="12">
        <v>12</v>
      </c>
      <c r="F7" s="12">
        <v>358</v>
      </c>
      <c r="G7" s="12">
        <v>138000</v>
      </c>
      <c r="H7" s="12">
        <v>9000</v>
      </c>
      <c r="I7" s="13">
        <v>-7.6000000000000003E-7</v>
      </c>
      <c r="J7" s="13">
        <v>3.6300000000000001E-5</v>
      </c>
      <c r="K7" s="6">
        <v>1.23</v>
      </c>
      <c r="L7" s="6">
        <v>2</v>
      </c>
      <c r="M7" s="6">
        <v>0</v>
      </c>
      <c r="N7" s="25">
        <v>6.98</v>
      </c>
      <c r="O7" s="12">
        <v>60</v>
      </c>
      <c r="P7" s="33">
        <v>354.4</v>
      </c>
      <c r="Q7" s="33">
        <v>250.5</v>
      </c>
      <c r="R7" s="9">
        <f t="shared" si="1"/>
        <v>604.9</v>
      </c>
      <c r="S7" s="9">
        <f t="shared" si="2"/>
        <v>0.70682844243792331</v>
      </c>
      <c r="T7" s="14">
        <f t="shared" si="3"/>
        <v>13.158539573633924</v>
      </c>
      <c r="U7" s="14">
        <v>0</v>
      </c>
      <c r="V7" s="14">
        <v>408.1</v>
      </c>
    </row>
    <row r="8" spans="1:22" s="10" customFormat="1" ht="19.2" customHeight="1" x14ac:dyDescent="0.3">
      <c r="A8" s="10">
        <v>43</v>
      </c>
      <c r="B8" s="12">
        <v>114.3</v>
      </c>
      <c r="C8" s="11">
        <v>3.6</v>
      </c>
      <c r="D8" s="11">
        <f t="shared" si="0"/>
        <v>31.75</v>
      </c>
      <c r="E8" s="12">
        <v>12</v>
      </c>
      <c r="F8" s="12">
        <v>358</v>
      </c>
      <c r="G8" s="12">
        <v>138000</v>
      </c>
      <c r="H8" s="12">
        <v>9000</v>
      </c>
      <c r="I8" s="13">
        <v>-7.6000000000000003E-7</v>
      </c>
      <c r="J8" s="13">
        <v>3.6300000000000001E-5</v>
      </c>
      <c r="K8" s="6">
        <v>1.23</v>
      </c>
      <c r="L8" s="6">
        <v>2</v>
      </c>
      <c r="M8" s="6">
        <v>0</v>
      </c>
      <c r="N8" s="25">
        <v>2.23</v>
      </c>
      <c r="O8" s="12">
        <v>60</v>
      </c>
      <c r="P8" s="33">
        <v>341.6</v>
      </c>
      <c r="Q8" s="33">
        <v>206</v>
      </c>
      <c r="R8" s="9">
        <f t="shared" si="1"/>
        <v>547.6</v>
      </c>
      <c r="S8" s="9">
        <f t="shared" si="2"/>
        <v>0.60304449648711944</v>
      </c>
      <c r="T8" s="14">
        <f t="shared" si="3"/>
        <v>10.411749278783107</v>
      </c>
      <c r="U8" s="14">
        <v>0</v>
      </c>
      <c r="V8" s="14">
        <v>381.3</v>
      </c>
    </row>
    <row r="9" spans="1:22" s="10" customFormat="1" x14ac:dyDescent="0.3">
      <c r="A9" s="10">
        <v>44</v>
      </c>
      <c r="B9" s="12">
        <v>114.3</v>
      </c>
      <c r="C9" s="11">
        <v>3.6</v>
      </c>
      <c r="D9" s="11">
        <f t="shared" si="0"/>
        <v>31.75</v>
      </c>
      <c r="E9" s="12">
        <v>12</v>
      </c>
      <c r="F9" s="12">
        <v>358</v>
      </c>
      <c r="G9" s="12">
        <v>138000</v>
      </c>
      <c r="H9" s="12">
        <v>9000</v>
      </c>
      <c r="I9" s="13">
        <v>-7.6000000000000003E-7</v>
      </c>
      <c r="J9" s="13">
        <v>3.6300000000000001E-5</v>
      </c>
      <c r="K9" s="6">
        <v>1.23</v>
      </c>
      <c r="L9" s="6">
        <v>2</v>
      </c>
      <c r="M9" s="6">
        <v>0</v>
      </c>
      <c r="N9" s="25">
        <v>4.657</v>
      </c>
      <c r="O9" s="12">
        <v>60</v>
      </c>
      <c r="P9" s="33">
        <v>349</v>
      </c>
      <c r="Q9" s="33">
        <v>229</v>
      </c>
      <c r="R9" s="9">
        <f t="shared" si="1"/>
        <v>578</v>
      </c>
      <c r="S9" s="9">
        <f t="shared" si="2"/>
        <v>0.65616045845272208</v>
      </c>
      <c r="T9" s="14">
        <f t="shared" si="3"/>
        <v>11.734951947395038</v>
      </c>
      <c r="U9" s="14">
        <v>0</v>
      </c>
      <c r="V9" s="14">
        <v>395.4</v>
      </c>
    </row>
    <row r="10" spans="1:22" s="10" customFormat="1" x14ac:dyDescent="0.3">
      <c r="A10" s="10">
        <v>45</v>
      </c>
      <c r="B10" s="12">
        <v>114.3</v>
      </c>
      <c r="C10" s="11">
        <v>3.6</v>
      </c>
      <c r="D10" s="11">
        <f t="shared" si="0"/>
        <v>31.75</v>
      </c>
      <c r="E10" s="12">
        <v>12</v>
      </c>
      <c r="F10" s="12">
        <v>358</v>
      </c>
      <c r="G10" s="12">
        <v>138000</v>
      </c>
      <c r="H10" s="12">
        <v>9000</v>
      </c>
      <c r="I10" s="13">
        <v>-7.6000000000000003E-7</v>
      </c>
      <c r="J10" s="13">
        <v>3.6300000000000001E-5</v>
      </c>
      <c r="K10" s="6">
        <v>1.23</v>
      </c>
      <c r="L10" s="6">
        <v>2</v>
      </c>
      <c r="M10" s="6">
        <v>1</v>
      </c>
      <c r="N10" s="25">
        <v>6.98</v>
      </c>
      <c r="O10" s="12">
        <v>60</v>
      </c>
      <c r="P10" s="33">
        <v>342</v>
      </c>
      <c r="Q10" s="33">
        <v>283.60000000000002</v>
      </c>
      <c r="R10" s="9">
        <f t="shared" si="1"/>
        <v>625.6</v>
      </c>
      <c r="S10" s="9">
        <f t="shared" si="2"/>
        <v>0.82923976608187144</v>
      </c>
      <c r="T10" s="14">
        <f t="shared" si="3"/>
        <v>16.197010536633183</v>
      </c>
      <c r="U10" s="14">
        <v>0</v>
      </c>
      <c r="V10" s="14">
        <v>408.1</v>
      </c>
    </row>
    <row r="11" spans="1:22" s="10" customFormat="1" x14ac:dyDescent="0.3">
      <c r="A11" s="10">
        <v>46</v>
      </c>
      <c r="B11" s="12">
        <v>114.3</v>
      </c>
      <c r="C11" s="11">
        <v>3.6</v>
      </c>
      <c r="D11" s="11">
        <f t="shared" si="0"/>
        <v>31.75</v>
      </c>
      <c r="E11" s="12">
        <v>12</v>
      </c>
      <c r="F11" s="12">
        <v>358</v>
      </c>
      <c r="G11" s="12">
        <v>138000</v>
      </c>
      <c r="H11" s="12">
        <v>9000</v>
      </c>
      <c r="I11" s="13">
        <v>-7.6000000000000003E-7</v>
      </c>
      <c r="J11" s="13">
        <v>3.6300000000000001E-5</v>
      </c>
      <c r="K11" s="6">
        <v>1.23</v>
      </c>
      <c r="L11" s="6">
        <v>3</v>
      </c>
      <c r="M11" s="6">
        <v>0</v>
      </c>
      <c r="N11" s="25">
        <v>6.98</v>
      </c>
      <c r="O11" s="12">
        <v>60</v>
      </c>
      <c r="P11" s="33">
        <v>342.8</v>
      </c>
      <c r="Q11" s="33">
        <v>211.9</v>
      </c>
      <c r="R11" s="9">
        <f t="shared" si="1"/>
        <v>554.70000000000005</v>
      </c>
      <c r="S11" s="9">
        <f t="shared" si="2"/>
        <v>0.61814469078179701</v>
      </c>
      <c r="T11" s="14">
        <f t="shared" si="3"/>
        <v>16.000980151923549</v>
      </c>
      <c r="U11" s="14">
        <v>0</v>
      </c>
      <c r="V11" s="14">
        <v>408.1</v>
      </c>
    </row>
    <row r="12" spans="1:22" s="10" customFormat="1" x14ac:dyDescent="0.3">
      <c r="A12" s="10">
        <v>47</v>
      </c>
      <c r="B12" s="12">
        <v>114.3</v>
      </c>
      <c r="C12" s="11">
        <v>3.6</v>
      </c>
      <c r="D12" s="11">
        <f t="shared" si="0"/>
        <v>31.75</v>
      </c>
      <c r="E12" s="12">
        <v>12</v>
      </c>
      <c r="F12" s="12">
        <v>358</v>
      </c>
      <c r="G12" s="12">
        <v>138000</v>
      </c>
      <c r="H12" s="12">
        <v>9000</v>
      </c>
      <c r="I12" s="13">
        <v>-7.6000000000000003E-7</v>
      </c>
      <c r="J12" s="13">
        <v>3.6300000000000001E-5</v>
      </c>
      <c r="K12" s="6">
        <v>1.23</v>
      </c>
      <c r="L12" s="6">
        <v>3</v>
      </c>
      <c r="M12" s="6">
        <v>0</v>
      </c>
      <c r="N12" s="25">
        <v>2.23</v>
      </c>
      <c r="O12" s="12">
        <v>60</v>
      </c>
      <c r="P12" s="33">
        <v>331.4</v>
      </c>
      <c r="Q12" s="33">
        <v>169.3</v>
      </c>
      <c r="R12" s="9">
        <f t="shared" si="1"/>
        <v>500.7</v>
      </c>
      <c r="S12" s="9">
        <f t="shared" si="2"/>
        <v>0.51086300543150276</v>
      </c>
      <c r="T12" s="14">
        <f t="shared" si="3"/>
        <v>13.086808287437721</v>
      </c>
      <c r="U12" s="14">
        <v>0</v>
      </c>
      <c r="V12" s="14">
        <v>381.3</v>
      </c>
    </row>
    <row r="13" spans="1:22" s="10" customFormat="1" x14ac:dyDescent="0.3">
      <c r="A13" s="10">
        <v>48</v>
      </c>
      <c r="B13" s="12">
        <v>114.3</v>
      </c>
      <c r="C13" s="11">
        <v>3.6</v>
      </c>
      <c r="D13" s="11">
        <f t="shared" si="0"/>
        <v>31.75</v>
      </c>
      <c r="E13" s="12">
        <v>12</v>
      </c>
      <c r="F13" s="12">
        <v>358</v>
      </c>
      <c r="G13" s="12">
        <v>138000</v>
      </c>
      <c r="H13" s="12">
        <v>9000</v>
      </c>
      <c r="I13" s="13">
        <v>-7.6000000000000003E-7</v>
      </c>
      <c r="J13" s="13">
        <v>3.6300000000000001E-5</v>
      </c>
      <c r="K13" s="6">
        <v>1.23</v>
      </c>
      <c r="L13" s="6">
        <v>3</v>
      </c>
      <c r="M13" s="6">
        <v>0</v>
      </c>
      <c r="N13" s="25">
        <v>4.657</v>
      </c>
      <c r="O13" s="12">
        <v>60</v>
      </c>
      <c r="P13" s="33">
        <v>338.1</v>
      </c>
      <c r="Q13" s="33">
        <v>188.7</v>
      </c>
      <c r="R13" s="9">
        <f t="shared" si="1"/>
        <v>526.79999999999995</v>
      </c>
      <c r="S13" s="9">
        <f t="shared" si="2"/>
        <v>0.55811889973380646</v>
      </c>
      <c r="T13" s="14">
        <f t="shared" si="3"/>
        <v>14.491654021244299</v>
      </c>
      <c r="U13" s="14">
        <v>0</v>
      </c>
      <c r="V13" s="14">
        <v>395.4</v>
      </c>
    </row>
    <row r="14" spans="1:22" s="10" customFormat="1" x14ac:dyDescent="0.3">
      <c r="A14" s="10">
        <v>49</v>
      </c>
      <c r="B14" s="12">
        <v>114.3</v>
      </c>
      <c r="C14" s="11">
        <v>3.6</v>
      </c>
      <c r="D14" s="11">
        <f t="shared" si="0"/>
        <v>31.75</v>
      </c>
      <c r="E14" s="12">
        <v>12</v>
      </c>
      <c r="F14" s="12">
        <v>358</v>
      </c>
      <c r="G14" s="12">
        <v>138000</v>
      </c>
      <c r="H14" s="12">
        <v>9000</v>
      </c>
      <c r="I14" s="13">
        <v>-7.6000000000000003E-7</v>
      </c>
      <c r="J14" s="13">
        <v>3.6300000000000001E-5</v>
      </c>
      <c r="K14" s="6">
        <v>1.23</v>
      </c>
      <c r="L14" s="6">
        <v>3</v>
      </c>
      <c r="M14" s="6">
        <v>1</v>
      </c>
      <c r="N14" s="25">
        <v>6.98</v>
      </c>
      <c r="O14" s="12">
        <v>60</v>
      </c>
      <c r="P14" s="33">
        <v>330.5</v>
      </c>
      <c r="Q14" s="33">
        <v>229.4</v>
      </c>
      <c r="R14" s="9">
        <f t="shared" si="1"/>
        <v>559.9</v>
      </c>
      <c r="S14" s="9">
        <f t="shared" si="2"/>
        <v>0.6940998487140696</v>
      </c>
      <c r="T14" s="14">
        <f t="shared" si="3"/>
        <v>19.014947316834114</v>
      </c>
      <c r="U14" s="14">
        <v>1</v>
      </c>
      <c r="V14" s="14">
        <v>408.1</v>
      </c>
    </row>
    <row r="15" spans="1:22" s="10" customFormat="1" x14ac:dyDescent="0.3">
      <c r="A15" s="10">
        <v>50</v>
      </c>
      <c r="B15" s="12">
        <v>114.3</v>
      </c>
      <c r="C15" s="11">
        <v>3.6</v>
      </c>
      <c r="D15" s="11">
        <f t="shared" si="0"/>
        <v>31.75</v>
      </c>
      <c r="E15" s="12">
        <v>12</v>
      </c>
      <c r="F15" s="12">
        <v>358</v>
      </c>
      <c r="G15" s="12">
        <v>138000</v>
      </c>
      <c r="H15" s="12">
        <v>9000</v>
      </c>
      <c r="I15" s="13">
        <v>-7.6000000000000003E-7</v>
      </c>
      <c r="J15" s="13">
        <v>3.6300000000000001E-5</v>
      </c>
      <c r="K15" s="6">
        <v>1.23</v>
      </c>
      <c r="L15" s="6">
        <v>3</v>
      </c>
      <c r="M15" s="6">
        <v>2</v>
      </c>
      <c r="N15" s="25">
        <v>6.98</v>
      </c>
      <c r="O15" s="12">
        <v>60</v>
      </c>
      <c r="P15" s="33">
        <v>329.2</v>
      </c>
      <c r="Q15" s="33">
        <v>257.10000000000002</v>
      </c>
      <c r="R15" s="9">
        <f t="shared" si="1"/>
        <v>586.29999999999995</v>
      </c>
      <c r="S15" s="9">
        <f t="shared" si="2"/>
        <v>0.78098420413122727</v>
      </c>
      <c r="T15" s="14">
        <f t="shared" si="3"/>
        <v>19.333496691987264</v>
      </c>
      <c r="U15" s="14">
        <v>0</v>
      </c>
      <c r="V15" s="14">
        <v>408.1</v>
      </c>
    </row>
    <row r="16" spans="1:22" s="10" customFormat="1" x14ac:dyDescent="0.3">
      <c r="A16" s="10">
        <v>51</v>
      </c>
      <c r="B16" s="12">
        <v>114.3</v>
      </c>
      <c r="C16" s="11">
        <v>3.6</v>
      </c>
      <c r="D16" s="11">
        <f t="shared" si="0"/>
        <v>31.75</v>
      </c>
      <c r="E16" s="12">
        <v>12</v>
      </c>
      <c r="F16" s="12">
        <v>358</v>
      </c>
      <c r="G16" s="12">
        <v>138000</v>
      </c>
      <c r="H16" s="12">
        <v>9000</v>
      </c>
      <c r="I16" s="13">
        <v>-7.6000000000000003E-7</v>
      </c>
      <c r="J16" s="13">
        <v>3.6300000000000001E-5</v>
      </c>
      <c r="K16" s="6">
        <v>1.23</v>
      </c>
      <c r="L16" s="6">
        <v>4</v>
      </c>
      <c r="M16" s="6">
        <v>0</v>
      </c>
      <c r="N16" s="25">
        <v>6.98</v>
      </c>
      <c r="O16" s="12">
        <v>60</v>
      </c>
      <c r="P16" s="33">
        <v>333.5</v>
      </c>
      <c r="Q16" s="33">
        <v>187.5</v>
      </c>
      <c r="R16" s="9">
        <f t="shared" si="1"/>
        <v>521</v>
      </c>
      <c r="S16" s="9">
        <f t="shared" si="2"/>
        <v>0.56221889055472263</v>
      </c>
      <c r="T16" s="14">
        <f t="shared" si="3"/>
        <v>18.279833374173002</v>
      </c>
      <c r="U16" s="14">
        <v>0</v>
      </c>
      <c r="V16" s="14">
        <v>408.1</v>
      </c>
    </row>
    <row r="17" spans="1:22" s="10" customFormat="1" x14ac:dyDescent="0.3">
      <c r="A17" s="10">
        <v>51</v>
      </c>
      <c r="B17" s="12">
        <v>114.3</v>
      </c>
      <c r="C17" s="11">
        <v>3.6</v>
      </c>
      <c r="D17" s="11">
        <f t="shared" ref="D17" si="4">B17/C17</f>
        <v>31.75</v>
      </c>
      <c r="E17" s="12">
        <v>12</v>
      </c>
      <c r="F17" s="12">
        <v>358</v>
      </c>
      <c r="G17" s="12">
        <v>138000</v>
      </c>
      <c r="H17" s="12">
        <v>9000</v>
      </c>
      <c r="I17" s="13">
        <v>-7.6000000000000003E-7</v>
      </c>
      <c r="J17" s="13">
        <v>3.6300000000000001E-5</v>
      </c>
      <c r="K17" s="6">
        <v>1.23</v>
      </c>
      <c r="L17" s="6">
        <v>4</v>
      </c>
      <c r="M17" s="6">
        <v>1</v>
      </c>
      <c r="N17" s="25">
        <v>6.98</v>
      </c>
      <c r="O17" s="12">
        <v>60</v>
      </c>
      <c r="P17" s="33">
        <v>338.1</v>
      </c>
      <c r="Q17" s="33">
        <v>193.5</v>
      </c>
      <c r="R17" s="9">
        <f t="shared" ref="R17" si="5">P17+Q17</f>
        <v>531.6</v>
      </c>
      <c r="S17" s="9">
        <f t="shared" ref="S17" si="6">Q17/P17</f>
        <v>0.57231588287488899</v>
      </c>
      <c r="T17" s="14">
        <f t="shared" ref="T17" si="7">ABS((V17-P17)/V17*100)</f>
        <v>17.152658662092623</v>
      </c>
      <c r="U17" s="14">
        <v>1</v>
      </c>
      <c r="V17" s="14">
        <v>408.1</v>
      </c>
    </row>
    <row r="18" spans="1:22" s="10" customFormat="1" x14ac:dyDescent="0.3">
      <c r="A18" s="10">
        <v>54</v>
      </c>
      <c r="B18" s="12">
        <v>114.3</v>
      </c>
      <c r="C18" s="11">
        <v>3.6</v>
      </c>
      <c r="D18" s="11">
        <f>B18/C18</f>
        <v>31.75</v>
      </c>
      <c r="E18" s="12">
        <v>12</v>
      </c>
      <c r="F18" s="12">
        <v>358</v>
      </c>
      <c r="G18" s="12">
        <v>138000</v>
      </c>
      <c r="H18" s="12">
        <v>9000</v>
      </c>
      <c r="I18" s="13">
        <v>-7.6000000000000003E-7</v>
      </c>
      <c r="J18" s="13">
        <v>3.6300000000000001E-5</v>
      </c>
      <c r="K18" s="6">
        <v>1.23</v>
      </c>
      <c r="L18" s="6">
        <v>4</v>
      </c>
      <c r="M18" s="6">
        <v>2</v>
      </c>
      <c r="N18" s="25">
        <v>6.98</v>
      </c>
      <c r="O18" s="12">
        <v>60</v>
      </c>
      <c r="P18" s="33">
        <v>337.2</v>
      </c>
      <c r="Q18" s="33">
        <v>236.7</v>
      </c>
      <c r="R18" s="9">
        <f>P18+Q18</f>
        <v>573.9</v>
      </c>
      <c r="S18" s="9">
        <f>Q18/P18</f>
        <v>0.70195729537366547</v>
      </c>
      <c r="T18" s="14">
        <f>ABS((V18-P18)/V18*100)</f>
        <v>17.373192844890966</v>
      </c>
      <c r="U18" s="14">
        <v>0</v>
      </c>
      <c r="V18" s="14">
        <v>408.1</v>
      </c>
    </row>
    <row r="19" spans="1:22" s="10" customFormat="1" x14ac:dyDescent="0.3">
      <c r="A19" s="10">
        <v>53</v>
      </c>
      <c r="B19" s="12">
        <v>114.3</v>
      </c>
      <c r="C19" s="11">
        <v>3.6</v>
      </c>
      <c r="D19" s="11">
        <f>B19/C19</f>
        <v>31.75</v>
      </c>
      <c r="E19" s="12">
        <v>12</v>
      </c>
      <c r="F19" s="12">
        <v>358</v>
      </c>
      <c r="G19" s="12">
        <v>138000</v>
      </c>
      <c r="H19" s="12">
        <v>9000</v>
      </c>
      <c r="I19" s="13">
        <v>-7.6000000000000003E-7</v>
      </c>
      <c r="J19" s="13">
        <v>3.6300000000000001E-5</v>
      </c>
      <c r="K19" s="6">
        <v>1.23</v>
      </c>
      <c r="L19" s="6">
        <v>4</v>
      </c>
      <c r="M19" s="6">
        <v>0</v>
      </c>
      <c r="N19" s="25">
        <v>4.657</v>
      </c>
      <c r="O19" s="12">
        <v>60</v>
      </c>
      <c r="P19" s="33">
        <v>329.5</v>
      </c>
      <c r="Q19" s="33">
        <v>167.9</v>
      </c>
      <c r="R19" s="9">
        <f>P19+Q19</f>
        <v>497.4</v>
      </c>
      <c r="S19" s="9">
        <f>Q19/P19</f>
        <v>0.50955993930197274</v>
      </c>
      <c r="T19" s="14">
        <f>ABS((V19-P19)/V19*100)</f>
        <v>16.666666666666664</v>
      </c>
      <c r="U19" s="14">
        <v>0</v>
      </c>
      <c r="V19" s="14">
        <v>395.4</v>
      </c>
    </row>
    <row r="20" spans="1:22" s="10" customFormat="1" x14ac:dyDescent="0.3">
      <c r="A20" s="10">
        <v>52</v>
      </c>
      <c r="B20" s="12">
        <v>114.3</v>
      </c>
      <c r="C20" s="11">
        <v>3.6</v>
      </c>
      <c r="D20" s="11">
        <f t="shared" si="0"/>
        <v>31.75</v>
      </c>
      <c r="E20" s="12">
        <v>12</v>
      </c>
      <c r="F20" s="12">
        <v>358</v>
      </c>
      <c r="G20" s="12">
        <v>138000</v>
      </c>
      <c r="H20" s="12">
        <v>9000</v>
      </c>
      <c r="I20" s="13">
        <v>-7.6000000000000003E-7</v>
      </c>
      <c r="J20" s="13">
        <v>3.6300000000000001E-5</v>
      </c>
      <c r="K20" s="6">
        <v>1.23</v>
      </c>
      <c r="L20" s="6">
        <v>4</v>
      </c>
      <c r="M20" s="6">
        <v>0</v>
      </c>
      <c r="N20" s="25">
        <v>2.23</v>
      </c>
      <c r="O20" s="12">
        <v>60</v>
      </c>
      <c r="P20" s="33">
        <v>323.2</v>
      </c>
      <c r="Q20" s="33">
        <v>147.5</v>
      </c>
      <c r="R20" s="9">
        <f t="shared" si="1"/>
        <v>470.7</v>
      </c>
      <c r="S20" s="9">
        <f t="shared" si="2"/>
        <v>0.45637376237623761</v>
      </c>
      <c r="T20" s="14">
        <f t="shared" si="3"/>
        <v>15.237345921846321</v>
      </c>
      <c r="U20" s="14">
        <v>0</v>
      </c>
      <c r="V20" s="14">
        <v>381.3</v>
      </c>
    </row>
    <row r="21" spans="1:22" s="10" customFormat="1" x14ac:dyDescent="0.3">
      <c r="A21" s="10">
        <v>59</v>
      </c>
      <c r="B21" s="12">
        <v>114.3</v>
      </c>
      <c r="C21" s="11">
        <v>3.6</v>
      </c>
      <c r="D21" s="11">
        <f t="shared" si="0"/>
        <v>31.75</v>
      </c>
      <c r="E21" s="12">
        <v>12</v>
      </c>
      <c r="F21" s="12">
        <v>358</v>
      </c>
      <c r="G21" s="12">
        <v>138000</v>
      </c>
      <c r="H21" s="12">
        <v>9000</v>
      </c>
      <c r="I21" s="13">
        <v>-7.6000000000000003E-7</v>
      </c>
      <c r="J21" s="13">
        <v>3.6300000000000001E-5</v>
      </c>
      <c r="K21" s="6">
        <v>1.73</v>
      </c>
      <c r="L21" s="6">
        <v>5.4</v>
      </c>
      <c r="M21" s="6">
        <v>0</v>
      </c>
      <c r="N21" s="25">
        <v>6.98</v>
      </c>
      <c r="O21" s="12">
        <v>60</v>
      </c>
      <c r="P21" s="33">
        <v>326.10000000000002</v>
      </c>
      <c r="Q21" s="33">
        <v>163.1</v>
      </c>
      <c r="R21" s="9">
        <f t="shared" si="1"/>
        <v>489.20000000000005</v>
      </c>
      <c r="S21" s="9">
        <f t="shared" si="2"/>
        <v>0.5001533272002453</v>
      </c>
      <c r="T21" s="14">
        <f t="shared" si="3"/>
        <v>20.093114432737071</v>
      </c>
      <c r="U21" s="14">
        <v>0</v>
      </c>
      <c r="V21" s="14">
        <v>408.1</v>
      </c>
    </row>
    <row r="22" spans="1:22" s="10" customFormat="1" x14ac:dyDescent="0.3">
      <c r="A22" s="10">
        <v>60</v>
      </c>
      <c r="B22" s="12">
        <v>114.3</v>
      </c>
      <c r="C22" s="11">
        <v>3.6</v>
      </c>
      <c r="D22" s="11">
        <f t="shared" si="0"/>
        <v>31.75</v>
      </c>
      <c r="E22" s="12">
        <v>12</v>
      </c>
      <c r="F22" s="12">
        <v>358</v>
      </c>
      <c r="G22" s="12">
        <v>138000</v>
      </c>
      <c r="H22" s="12">
        <v>9000</v>
      </c>
      <c r="I22" s="13">
        <v>-7.6000000000000003E-7</v>
      </c>
      <c r="J22" s="13">
        <v>3.6300000000000001E-5</v>
      </c>
      <c r="K22" s="6">
        <v>1.73</v>
      </c>
      <c r="L22" s="6">
        <v>5.4</v>
      </c>
      <c r="M22" s="6">
        <v>0</v>
      </c>
      <c r="N22" s="25">
        <v>2.23</v>
      </c>
      <c r="O22" s="12">
        <v>60</v>
      </c>
      <c r="P22" s="33">
        <v>315.89999999999998</v>
      </c>
      <c r="Q22" s="33">
        <v>129.69999999999999</v>
      </c>
      <c r="R22" s="9">
        <f t="shared" si="1"/>
        <v>445.59999999999997</v>
      </c>
      <c r="S22" s="9">
        <f t="shared" si="2"/>
        <v>0.41057296612852168</v>
      </c>
      <c r="T22" s="14">
        <f t="shared" si="3"/>
        <v>17.151848937844225</v>
      </c>
      <c r="U22" s="14">
        <v>0</v>
      </c>
      <c r="V22" s="14">
        <v>381.3</v>
      </c>
    </row>
    <row r="23" spans="1:22" s="10" customFormat="1" x14ac:dyDescent="0.3">
      <c r="A23" s="10">
        <v>61</v>
      </c>
      <c r="B23" s="12">
        <v>114.3</v>
      </c>
      <c r="C23" s="11">
        <v>3.6</v>
      </c>
      <c r="D23" s="11">
        <f t="shared" si="0"/>
        <v>31.75</v>
      </c>
      <c r="E23" s="12">
        <v>12</v>
      </c>
      <c r="F23" s="12">
        <v>358</v>
      </c>
      <c r="G23" s="12">
        <v>138000</v>
      </c>
      <c r="H23" s="12">
        <v>9000</v>
      </c>
      <c r="I23" s="13">
        <v>-7.6000000000000003E-7</v>
      </c>
      <c r="J23" s="13">
        <v>3.6300000000000001E-5</v>
      </c>
      <c r="K23" s="6">
        <v>1.73</v>
      </c>
      <c r="L23" s="6">
        <v>5.4</v>
      </c>
      <c r="M23" s="6">
        <v>0</v>
      </c>
      <c r="N23" s="25">
        <v>4.657</v>
      </c>
      <c r="O23" s="12">
        <v>60</v>
      </c>
      <c r="P23" s="33">
        <v>322.10000000000002</v>
      </c>
      <c r="Q23" s="33">
        <v>146.69999999999999</v>
      </c>
      <c r="R23" s="9">
        <f t="shared" si="1"/>
        <v>468.8</v>
      </c>
      <c r="S23" s="9">
        <f t="shared" si="2"/>
        <v>0.45544861844147772</v>
      </c>
      <c r="T23" s="14">
        <f t="shared" si="3"/>
        <v>18.53818917551845</v>
      </c>
      <c r="U23" s="14">
        <v>0</v>
      </c>
      <c r="V23" s="14">
        <v>395.4</v>
      </c>
    </row>
    <row r="24" spans="1:22" s="10" customFormat="1" x14ac:dyDescent="0.3">
      <c r="A24" s="10">
        <v>62</v>
      </c>
      <c r="B24" s="12">
        <v>114.3</v>
      </c>
      <c r="C24" s="11">
        <v>3.6</v>
      </c>
      <c r="D24" s="11">
        <f t="shared" si="0"/>
        <v>31.75</v>
      </c>
      <c r="E24" s="12">
        <v>12</v>
      </c>
      <c r="F24" s="12">
        <v>358</v>
      </c>
      <c r="G24" s="12">
        <v>138000</v>
      </c>
      <c r="H24" s="12">
        <v>9000</v>
      </c>
      <c r="I24" s="13">
        <v>-7.6000000000000003E-7</v>
      </c>
      <c r="J24" s="13">
        <v>3.6300000000000001E-5</v>
      </c>
      <c r="K24" s="6">
        <v>1.73</v>
      </c>
      <c r="L24" s="6">
        <v>5.4</v>
      </c>
      <c r="M24" s="6">
        <v>1</v>
      </c>
      <c r="N24" s="25">
        <v>6.98</v>
      </c>
      <c r="O24" s="12">
        <v>60</v>
      </c>
      <c r="P24" s="33">
        <v>301.8</v>
      </c>
      <c r="Q24" s="33">
        <v>165.6</v>
      </c>
      <c r="R24" s="9">
        <f t="shared" si="1"/>
        <v>467.4</v>
      </c>
      <c r="S24" s="9">
        <f t="shared" si="2"/>
        <v>0.54870775347912526</v>
      </c>
      <c r="T24" s="14">
        <f t="shared" si="3"/>
        <v>26.047537368292083</v>
      </c>
      <c r="U24" s="14">
        <v>0</v>
      </c>
      <c r="V24" s="14">
        <v>408.1</v>
      </c>
    </row>
    <row r="25" spans="1:22" s="10" customFormat="1" x14ac:dyDescent="0.3">
      <c r="A25" s="10">
        <v>41</v>
      </c>
      <c r="B25" s="12">
        <v>114.3</v>
      </c>
      <c r="C25" s="11">
        <v>3.6</v>
      </c>
      <c r="D25" s="11">
        <f t="shared" ref="D25:D27" si="8">B25/C25</f>
        <v>31.75</v>
      </c>
      <c r="E25" s="12">
        <v>12</v>
      </c>
      <c r="F25" s="12">
        <v>358</v>
      </c>
      <c r="G25" s="12">
        <v>138000</v>
      </c>
      <c r="H25" s="12">
        <v>9000</v>
      </c>
      <c r="I25" s="13">
        <v>-7.6000000000000003E-7</v>
      </c>
      <c r="J25" s="13">
        <v>3.6300000000000001E-5</v>
      </c>
      <c r="K25" s="6">
        <v>1.23</v>
      </c>
      <c r="L25" s="6">
        <v>1</v>
      </c>
      <c r="M25" s="6">
        <v>1</v>
      </c>
      <c r="N25" s="25">
        <v>6.98</v>
      </c>
      <c r="O25" s="12">
        <v>60</v>
      </c>
      <c r="P25" s="33">
        <v>363.9</v>
      </c>
      <c r="Q25" s="33">
        <v>378</v>
      </c>
      <c r="R25" s="9">
        <f t="shared" ref="R25:R27" si="9">P25+Q25</f>
        <v>741.9</v>
      </c>
      <c r="S25" s="9">
        <f t="shared" ref="S25:S27" si="10">Q25/P25</f>
        <v>1.0387469084913439</v>
      </c>
      <c r="T25" s="14">
        <f t="shared" ref="T25:T27" si="11">ABS((V25-P25)/V25*100)</f>
        <v>10.830678755207067</v>
      </c>
      <c r="U25" s="14">
        <v>0</v>
      </c>
      <c r="V25" s="14">
        <v>408.1</v>
      </c>
    </row>
    <row r="26" spans="1:22" s="10" customFormat="1" x14ac:dyDescent="0.3">
      <c r="A26" s="10">
        <v>41</v>
      </c>
      <c r="B26" s="12">
        <v>114.3</v>
      </c>
      <c r="C26" s="11">
        <v>3.6</v>
      </c>
      <c r="D26" s="11">
        <f t="shared" si="8"/>
        <v>31.75</v>
      </c>
      <c r="E26" s="12">
        <v>12</v>
      </c>
      <c r="F26" s="12">
        <v>358</v>
      </c>
      <c r="G26" s="12">
        <v>138000</v>
      </c>
      <c r="H26" s="12">
        <v>9000</v>
      </c>
      <c r="I26" s="13">
        <v>-7.6000000000000003E-7</v>
      </c>
      <c r="J26" s="13">
        <v>3.6300000000000001E-5</v>
      </c>
      <c r="K26" s="6">
        <v>1.23</v>
      </c>
      <c r="L26" s="6">
        <v>1</v>
      </c>
      <c r="M26" s="6">
        <v>0</v>
      </c>
      <c r="N26" s="25">
        <v>4.657</v>
      </c>
      <c r="O26" s="12">
        <v>60</v>
      </c>
      <c r="P26" s="33">
        <v>370.6</v>
      </c>
      <c r="Q26" s="33">
        <v>318.7</v>
      </c>
      <c r="R26" s="9">
        <f t="shared" si="9"/>
        <v>689.3</v>
      </c>
      <c r="S26" s="9">
        <f t="shared" si="10"/>
        <v>0.85995682676740415</v>
      </c>
      <c r="T26" s="14">
        <f t="shared" si="11"/>
        <v>6.2721294891249251</v>
      </c>
      <c r="U26" s="14">
        <v>0</v>
      </c>
      <c r="V26" s="14">
        <v>395.4</v>
      </c>
    </row>
    <row r="27" spans="1:22" s="10" customFormat="1" x14ac:dyDescent="0.3">
      <c r="A27" s="10">
        <v>41</v>
      </c>
      <c r="B27" s="12">
        <v>114.3</v>
      </c>
      <c r="C27" s="11">
        <v>3.6</v>
      </c>
      <c r="D27" s="11">
        <f t="shared" si="8"/>
        <v>31.75</v>
      </c>
      <c r="E27" s="12">
        <v>12</v>
      </c>
      <c r="F27" s="12">
        <v>358</v>
      </c>
      <c r="G27" s="12">
        <v>138000</v>
      </c>
      <c r="H27" s="12">
        <v>9000</v>
      </c>
      <c r="I27" s="13">
        <v>-7.6000000000000003E-7</v>
      </c>
      <c r="J27" s="13">
        <v>3.6300000000000001E-5</v>
      </c>
      <c r="K27" s="6">
        <v>1.23</v>
      </c>
      <c r="L27" s="6">
        <v>1</v>
      </c>
      <c r="M27" s="6">
        <v>0</v>
      </c>
      <c r="N27" s="25">
        <v>2.23</v>
      </c>
      <c r="O27" s="12">
        <v>60</v>
      </c>
      <c r="P27" s="33">
        <v>355.4</v>
      </c>
      <c r="Q27" s="33">
        <v>260.10000000000002</v>
      </c>
      <c r="R27" s="9">
        <f t="shared" si="9"/>
        <v>615.5</v>
      </c>
      <c r="S27" s="9">
        <f t="shared" si="10"/>
        <v>0.7318514350028138</v>
      </c>
      <c r="T27" s="14">
        <f t="shared" si="11"/>
        <v>6.7925517964857161</v>
      </c>
      <c r="U27" s="14">
        <v>0</v>
      </c>
      <c r="V27" s="14">
        <v>381.3</v>
      </c>
    </row>
    <row r="28" spans="1:22" s="10" customFormat="1" x14ac:dyDescent="0.3">
      <c r="A28" s="10">
        <v>63</v>
      </c>
      <c r="B28" s="12">
        <v>114.3</v>
      </c>
      <c r="C28" s="11">
        <v>3.6</v>
      </c>
      <c r="D28" s="11">
        <f t="shared" si="0"/>
        <v>31.75</v>
      </c>
      <c r="E28" s="12">
        <v>12</v>
      </c>
      <c r="F28" s="12">
        <v>358</v>
      </c>
      <c r="G28" s="12">
        <v>138000</v>
      </c>
      <c r="H28" s="12">
        <v>9000</v>
      </c>
      <c r="I28" s="13">
        <v>-7.6000000000000003E-7</v>
      </c>
      <c r="J28" s="13">
        <v>3.6300000000000001E-5</v>
      </c>
      <c r="K28" s="6">
        <v>1.73</v>
      </c>
      <c r="L28" s="6">
        <v>1</v>
      </c>
      <c r="M28" s="6">
        <v>0</v>
      </c>
      <c r="N28" s="25">
        <v>6.98</v>
      </c>
      <c r="O28" s="12">
        <v>60</v>
      </c>
      <c r="P28" s="33">
        <v>371.7</v>
      </c>
      <c r="Q28" s="33">
        <v>320.39999999999998</v>
      </c>
      <c r="R28" s="9">
        <f t="shared" si="1"/>
        <v>692.09999999999991</v>
      </c>
      <c r="S28" s="9">
        <f t="shared" si="2"/>
        <v>0.86198547215496368</v>
      </c>
      <c r="T28" s="14">
        <f t="shared" si="3"/>
        <v>8.9193825042881727</v>
      </c>
      <c r="U28" s="14">
        <v>0</v>
      </c>
      <c r="V28" s="14">
        <v>408.1</v>
      </c>
    </row>
    <row r="29" spans="1:22" s="10" customFormat="1" x14ac:dyDescent="0.3">
      <c r="A29" s="10">
        <v>64</v>
      </c>
      <c r="B29" s="12">
        <v>114.3</v>
      </c>
      <c r="C29" s="11">
        <v>3.6</v>
      </c>
      <c r="D29" s="11">
        <f t="shared" si="0"/>
        <v>31.75</v>
      </c>
      <c r="E29" s="12">
        <v>12</v>
      </c>
      <c r="F29" s="12">
        <v>358</v>
      </c>
      <c r="G29" s="12">
        <v>138000</v>
      </c>
      <c r="H29" s="12">
        <v>9000</v>
      </c>
      <c r="I29" s="13">
        <v>-7.6000000000000003E-7</v>
      </c>
      <c r="J29" s="13">
        <v>3.6300000000000001E-5</v>
      </c>
      <c r="K29" s="6">
        <v>1.73</v>
      </c>
      <c r="L29" s="6">
        <v>2</v>
      </c>
      <c r="M29" s="6">
        <v>0</v>
      </c>
      <c r="N29" s="25">
        <v>6.98</v>
      </c>
      <c r="O29" s="12">
        <v>60</v>
      </c>
      <c r="P29" s="33">
        <v>356.3</v>
      </c>
      <c r="Q29" s="33">
        <v>352.2</v>
      </c>
      <c r="R29" s="9">
        <f t="shared" si="1"/>
        <v>708.5</v>
      </c>
      <c r="S29" s="9">
        <f t="shared" si="2"/>
        <v>0.98849284310973895</v>
      </c>
      <c r="T29" s="14">
        <f t="shared" si="3"/>
        <v>12.692967409948544</v>
      </c>
      <c r="U29" s="14">
        <v>0</v>
      </c>
      <c r="V29" s="14">
        <v>408.1</v>
      </c>
    </row>
    <row r="30" spans="1:22" s="10" customFormat="1" x14ac:dyDescent="0.3">
      <c r="A30" s="10">
        <v>65</v>
      </c>
      <c r="B30" s="12">
        <v>114.3</v>
      </c>
      <c r="C30" s="11">
        <v>3.6</v>
      </c>
      <c r="D30" s="11">
        <f t="shared" si="0"/>
        <v>31.75</v>
      </c>
      <c r="E30" s="12">
        <v>12</v>
      </c>
      <c r="F30" s="12">
        <v>358</v>
      </c>
      <c r="G30" s="12">
        <v>138000</v>
      </c>
      <c r="H30" s="12">
        <v>9000</v>
      </c>
      <c r="I30" s="13">
        <v>-7.6000000000000003E-7</v>
      </c>
      <c r="J30" s="13">
        <v>3.6300000000000001E-5</v>
      </c>
      <c r="K30" s="6">
        <v>1.73</v>
      </c>
      <c r="L30" s="6">
        <v>2</v>
      </c>
      <c r="M30" s="6">
        <v>0</v>
      </c>
      <c r="N30" s="25">
        <v>2.23</v>
      </c>
      <c r="O30" s="12">
        <v>60</v>
      </c>
      <c r="P30" s="33">
        <v>342.7</v>
      </c>
      <c r="Q30" s="33">
        <v>206.9</v>
      </c>
      <c r="R30" s="9">
        <f t="shared" si="1"/>
        <v>549.6</v>
      </c>
      <c r="S30" s="9">
        <f t="shared" si="2"/>
        <v>0.60373504522906341</v>
      </c>
      <c r="T30" s="14">
        <f t="shared" si="3"/>
        <v>10.123262522947815</v>
      </c>
      <c r="U30" s="14">
        <v>0</v>
      </c>
      <c r="V30" s="14">
        <v>381.3</v>
      </c>
    </row>
    <row r="31" spans="1:22" s="10" customFormat="1" x14ac:dyDescent="0.3">
      <c r="A31" s="10">
        <v>66</v>
      </c>
      <c r="B31" s="12">
        <v>114.3</v>
      </c>
      <c r="C31" s="11">
        <v>3.6</v>
      </c>
      <c r="D31" s="11">
        <f t="shared" si="0"/>
        <v>31.75</v>
      </c>
      <c r="E31" s="12">
        <v>12</v>
      </c>
      <c r="F31" s="12">
        <v>358</v>
      </c>
      <c r="G31" s="12">
        <v>138000</v>
      </c>
      <c r="H31" s="12">
        <v>9000</v>
      </c>
      <c r="I31" s="13">
        <v>-7.6000000000000003E-7</v>
      </c>
      <c r="J31" s="13">
        <v>3.6300000000000001E-5</v>
      </c>
      <c r="K31" s="6">
        <v>1.73</v>
      </c>
      <c r="L31" s="6">
        <v>2</v>
      </c>
      <c r="M31" s="6">
        <v>0</v>
      </c>
      <c r="N31" s="25">
        <v>4.657</v>
      </c>
      <c r="O31" s="12">
        <v>60</v>
      </c>
      <c r="P31" s="33">
        <v>350.4</v>
      </c>
      <c r="Q31" s="33">
        <v>230.3</v>
      </c>
      <c r="R31" s="9">
        <f t="shared" si="1"/>
        <v>580.70000000000005</v>
      </c>
      <c r="S31" s="9">
        <f t="shared" si="2"/>
        <v>0.6572488584474887</v>
      </c>
      <c r="T31" s="14">
        <f t="shared" si="3"/>
        <v>11.380880121396055</v>
      </c>
      <c r="U31" s="14">
        <v>0</v>
      </c>
      <c r="V31" s="14">
        <v>395.4</v>
      </c>
    </row>
    <row r="32" spans="1:22" s="10" customFormat="1" x14ac:dyDescent="0.3">
      <c r="A32" s="10">
        <v>67</v>
      </c>
      <c r="B32" s="12">
        <v>114.3</v>
      </c>
      <c r="C32" s="11">
        <v>3.6</v>
      </c>
      <c r="D32" s="11">
        <f t="shared" si="0"/>
        <v>31.75</v>
      </c>
      <c r="E32" s="12">
        <v>12</v>
      </c>
      <c r="F32" s="12">
        <v>358</v>
      </c>
      <c r="G32" s="12">
        <v>138000</v>
      </c>
      <c r="H32" s="12">
        <v>9000</v>
      </c>
      <c r="I32" s="13">
        <v>-7.6000000000000003E-7</v>
      </c>
      <c r="J32" s="13">
        <v>3.6300000000000001E-5</v>
      </c>
      <c r="K32" s="6">
        <v>1.73</v>
      </c>
      <c r="L32" s="6">
        <v>2</v>
      </c>
      <c r="M32" s="6">
        <v>1</v>
      </c>
      <c r="N32" s="25">
        <v>6.98</v>
      </c>
      <c r="O32" s="12">
        <v>60</v>
      </c>
      <c r="P32" s="33">
        <v>343.7</v>
      </c>
      <c r="Q32" s="33">
        <v>289.39999999999998</v>
      </c>
      <c r="R32" s="9">
        <f t="shared" si="1"/>
        <v>633.09999999999991</v>
      </c>
      <c r="S32" s="9">
        <f t="shared" si="2"/>
        <v>0.84201338376491119</v>
      </c>
      <c r="T32" s="14">
        <f t="shared" si="3"/>
        <v>15.780445969125223</v>
      </c>
      <c r="U32" s="14">
        <v>0</v>
      </c>
      <c r="V32" s="14">
        <v>408.1</v>
      </c>
    </row>
    <row r="33" spans="1:22" s="10" customFormat="1" x14ac:dyDescent="0.3">
      <c r="A33" s="10">
        <v>68</v>
      </c>
      <c r="B33" s="12">
        <v>114.3</v>
      </c>
      <c r="C33" s="11">
        <v>3.6</v>
      </c>
      <c r="D33" s="11">
        <f t="shared" ref="D33:D67" si="12">B33/C33</f>
        <v>31.75</v>
      </c>
      <c r="E33" s="12">
        <v>12</v>
      </c>
      <c r="F33" s="12">
        <v>358</v>
      </c>
      <c r="G33" s="12">
        <v>138000</v>
      </c>
      <c r="H33" s="12">
        <v>9000</v>
      </c>
      <c r="I33" s="13">
        <v>-7.6000000000000003E-7</v>
      </c>
      <c r="J33" s="13">
        <v>3.6300000000000001E-5</v>
      </c>
      <c r="K33" s="6">
        <v>1.73</v>
      </c>
      <c r="L33" s="6">
        <v>2</v>
      </c>
      <c r="M33" s="6">
        <v>2</v>
      </c>
      <c r="N33" s="25">
        <v>6.98</v>
      </c>
      <c r="O33" s="12">
        <v>60</v>
      </c>
      <c r="P33" s="33">
        <v>336.6</v>
      </c>
      <c r="Q33" s="33">
        <v>321</v>
      </c>
      <c r="R33" s="9">
        <v>291.3</v>
      </c>
      <c r="S33" s="9">
        <v>291.3</v>
      </c>
      <c r="T33" s="14">
        <f t="shared" ref="T33:T70" si="13">ABS((V33-P33)/V33*100)</f>
        <v>17.520215633423181</v>
      </c>
      <c r="U33" s="14">
        <v>0</v>
      </c>
      <c r="V33" s="14">
        <v>408.1</v>
      </c>
    </row>
    <row r="34" spans="1:22" s="10" customFormat="1" x14ac:dyDescent="0.3">
      <c r="A34" s="10">
        <v>69</v>
      </c>
      <c r="B34" s="12">
        <v>114.3</v>
      </c>
      <c r="C34" s="11">
        <v>3.6</v>
      </c>
      <c r="D34" s="11">
        <f t="shared" si="12"/>
        <v>31.75</v>
      </c>
      <c r="E34" s="12">
        <v>12</v>
      </c>
      <c r="F34" s="12">
        <v>358</v>
      </c>
      <c r="G34" s="12">
        <v>138000</v>
      </c>
      <c r="H34" s="12">
        <v>9000</v>
      </c>
      <c r="I34" s="13">
        <v>-7.6000000000000003E-7</v>
      </c>
      <c r="J34" s="13">
        <v>3.6300000000000001E-5</v>
      </c>
      <c r="K34" s="6">
        <v>1.73</v>
      </c>
      <c r="L34" s="6">
        <v>3</v>
      </c>
      <c r="M34" s="6">
        <v>0</v>
      </c>
      <c r="N34" s="25">
        <v>6.98</v>
      </c>
      <c r="O34" s="12">
        <v>60</v>
      </c>
      <c r="P34" s="33">
        <v>345.1</v>
      </c>
      <c r="Q34" s="33">
        <v>214</v>
      </c>
      <c r="R34" s="9">
        <f t="shared" ref="R34:R70" si="14">P34+Q34</f>
        <v>559.1</v>
      </c>
      <c r="S34" s="9">
        <f t="shared" ref="S34:S70" si="15">Q34/P34</f>
        <v>0.6201101130107215</v>
      </c>
      <c r="T34" s="14">
        <f t="shared" si="13"/>
        <v>15.437392795883362</v>
      </c>
      <c r="U34" s="14">
        <v>0</v>
      </c>
      <c r="V34" s="14">
        <v>408.1</v>
      </c>
    </row>
    <row r="35" spans="1:22" s="10" customFormat="1" x14ac:dyDescent="0.3">
      <c r="A35" s="10">
        <v>70</v>
      </c>
      <c r="B35" s="12">
        <v>114.3</v>
      </c>
      <c r="C35" s="11">
        <v>3.6</v>
      </c>
      <c r="D35" s="11">
        <f t="shared" si="12"/>
        <v>31.75</v>
      </c>
      <c r="E35" s="12">
        <v>12</v>
      </c>
      <c r="F35" s="12">
        <v>358</v>
      </c>
      <c r="G35" s="12">
        <v>138000</v>
      </c>
      <c r="H35" s="12">
        <v>9000</v>
      </c>
      <c r="I35" s="13">
        <v>-7.6000000000000003E-7</v>
      </c>
      <c r="J35" s="13">
        <v>3.6300000000000001E-5</v>
      </c>
      <c r="K35" s="6">
        <v>1.73</v>
      </c>
      <c r="L35" s="6">
        <v>3</v>
      </c>
      <c r="M35" s="6">
        <v>0</v>
      </c>
      <c r="N35" s="25">
        <v>2.23</v>
      </c>
      <c r="O35" s="12">
        <v>60</v>
      </c>
      <c r="P35" s="33">
        <v>332.9</v>
      </c>
      <c r="Q35" s="33">
        <v>170.2</v>
      </c>
      <c r="R35" s="9">
        <f t="shared" si="14"/>
        <v>503.09999999999997</v>
      </c>
      <c r="S35" s="9">
        <f t="shared" si="15"/>
        <v>0.51126464403724847</v>
      </c>
      <c r="T35" s="14">
        <f t="shared" si="13"/>
        <v>12.69341725675322</v>
      </c>
      <c r="U35" s="14">
        <v>0</v>
      </c>
      <c r="V35" s="14">
        <v>381.3</v>
      </c>
    </row>
    <row r="36" spans="1:22" s="10" customFormat="1" x14ac:dyDescent="0.3">
      <c r="A36" s="10">
        <v>71</v>
      </c>
      <c r="B36" s="12">
        <v>114.3</v>
      </c>
      <c r="C36" s="11">
        <v>3.6</v>
      </c>
      <c r="D36" s="11">
        <f t="shared" si="12"/>
        <v>31.75</v>
      </c>
      <c r="E36" s="12">
        <v>12</v>
      </c>
      <c r="F36" s="12">
        <v>358</v>
      </c>
      <c r="G36" s="12">
        <v>138000</v>
      </c>
      <c r="H36" s="12">
        <v>9000</v>
      </c>
      <c r="I36" s="13">
        <v>-7.6000000000000003E-7</v>
      </c>
      <c r="J36" s="13">
        <v>3.6300000000000001E-5</v>
      </c>
      <c r="K36" s="6">
        <v>1.73</v>
      </c>
      <c r="L36" s="6">
        <v>3</v>
      </c>
      <c r="M36" s="6">
        <v>0</v>
      </c>
      <c r="N36" s="25">
        <v>4.657</v>
      </c>
      <c r="O36" s="12">
        <v>60</v>
      </c>
      <c r="P36" s="33">
        <v>340</v>
      </c>
      <c r="Q36" s="33">
        <v>189.9</v>
      </c>
      <c r="R36" s="9">
        <f t="shared" si="14"/>
        <v>529.9</v>
      </c>
      <c r="S36" s="9">
        <f t="shared" si="15"/>
        <v>0.55852941176470594</v>
      </c>
      <c r="T36" s="14">
        <f t="shared" si="13"/>
        <v>14.011127971674247</v>
      </c>
      <c r="U36" s="14">
        <v>0</v>
      </c>
      <c r="V36" s="14">
        <v>395.4</v>
      </c>
    </row>
    <row r="37" spans="1:22" s="10" customFormat="1" x14ac:dyDescent="0.3">
      <c r="A37" s="10">
        <v>72</v>
      </c>
      <c r="B37" s="12">
        <v>114.3</v>
      </c>
      <c r="C37" s="11">
        <v>3.6</v>
      </c>
      <c r="D37" s="11">
        <f t="shared" si="12"/>
        <v>31.75</v>
      </c>
      <c r="E37" s="12">
        <v>12</v>
      </c>
      <c r="F37" s="12">
        <v>358</v>
      </c>
      <c r="G37" s="12">
        <v>138000</v>
      </c>
      <c r="H37" s="12">
        <v>9000</v>
      </c>
      <c r="I37" s="13">
        <v>-7.6000000000000003E-7</v>
      </c>
      <c r="J37" s="13">
        <v>3.6300000000000001E-5</v>
      </c>
      <c r="K37" s="6">
        <v>1.73</v>
      </c>
      <c r="L37" s="6">
        <v>3</v>
      </c>
      <c r="M37" s="6">
        <v>1</v>
      </c>
      <c r="N37" s="25">
        <v>6.98</v>
      </c>
      <c r="O37" s="12">
        <v>60</v>
      </c>
      <c r="P37" s="33">
        <v>328.8</v>
      </c>
      <c r="Q37" s="33">
        <v>236</v>
      </c>
      <c r="R37" s="9">
        <f t="shared" si="14"/>
        <v>564.79999999999995</v>
      </c>
      <c r="S37" s="9">
        <f t="shared" si="15"/>
        <v>0.71776155717761558</v>
      </c>
      <c r="T37" s="14">
        <f t="shared" si="13"/>
        <v>19.431511884342076</v>
      </c>
      <c r="U37" s="14">
        <v>0</v>
      </c>
      <c r="V37" s="14">
        <v>408.1</v>
      </c>
    </row>
    <row r="38" spans="1:22" s="10" customFormat="1" x14ac:dyDescent="0.3">
      <c r="A38" s="10">
        <v>73</v>
      </c>
      <c r="B38" s="12">
        <v>114.3</v>
      </c>
      <c r="C38" s="11">
        <v>3.6</v>
      </c>
      <c r="D38" s="11">
        <f t="shared" si="12"/>
        <v>31.75</v>
      </c>
      <c r="E38" s="12">
        <v>12</v>
      </c>
      <c r="F38" s="12">
        <v>358</v>
      </c>
      <c r="G38" s="12">
        <v>138000</v>
      </c>
      <c r="H38" s="12">
        <v>9000</v>
      </c>
      <c r="I38" s="13">
        <v>-7.6000000000000003E-7</v>
      </c>
      <c r="J38" s="13">
        <v>3.6300000000000001E-5</v>
      </c>
      <c r="K38" s="6">
        <v>1.73</v>
      </c>
      <c r="L38" s="6">
        <v>3</v>
      </c>
      <c r="M38" s="6">
        <v>2</v>
      </c>
      <c r="N38" s="25">
        <v>6.98</v>
      </c>
      <c r="O38" s="12">
        <v>60</v>
      </c>
      <c r="P38" s="33">
        <v>316.60000000000002</v>
      </c>
      <c r="Q38" s="33">
        <v>264.8</v>
      </c>
      <c r="R38" s="9">
        <f t="shared" si="14"/>
        <v>581.40000000000009</v>
      </c>
      <c r="S38" s="9">
        <f t="shared" si="15"/>
        <v>0.83638660770688567</v>
      </c>
      <c r="T38" s="14">
        <f t="shared" si="13"/>
        <v>22.420975251163931</v>
      </c>
      <c r="U38" s="14">
        <v>0</v>
      </c>
      <c r="V38" s="14">
        <v>408.1</v>
      </c>
    </row>
    <row r="39" spans="1:22" s="10" customFormat="1" x14ac:dyDescent="0.3">
      <c r="A39" s="10">
        <v>74</v>
      </c>
      <c r="B39" s="12">
        <v>114.3</v>
      </c>
      <c r="C39" s="11">
        <v>3.6</v>
      </c>
      <c r="D39" s="11">
        <f t="shared" si="12"/>
        <v>31.75</v>
      </c>
      <c r="E39" s="12">
        <v>12</v>
      </c>
      <c r="F39" s="12">
        <v>358</v>
      </c>
      <c r="G39" s="12">
        <v>138000</v>
      </c>
      <c r="H39" s="12">
        <v>9000</v>
      </c>
      <c r="I39" s="13">
        <v>-7.6000000000000003E-7</v>
      </c>
      <c r="J39" s="13">
        <v>3.6300000000000001E-5</v>
      </c>
      <c r="K39" s="6">
        <v>1.73</v>
      </c>
      <c r="L39" s="6">
        <v>4</v>
      </c>
      <c r="M39" s="6">
        <v>0</v>
      </c>
      <c r="N39" s="25">
        <v>6.98</v>
      </c>
      <c r="O39" s="12">
        <v>60</v>
      </c>
      <c r="P39" s="33">
        <v>336.3</v>
      </c>
      <c r="Q39" s="33">
        <v>189.5</v>
      </c>
      <c r="R39" s="9">
        <f t="shared" si="14"/>
        <v>525.79999999999995</v>
      </c>
      <c r="S39" s="9">
        <f t="shared" si="15"/>
        <v>0.56348498364555455</v>
      </c>
      <c r="T39" s="14">
        <f t="shared" si="13"/>
        <v>17.593727027689294</v>
      </c>
      <c r="U39" s="14">
        <v>0</v>
      </c>
      <c r="V39" s="14">
        <v>408.1</v>
      </c>
    </row>
    <row r="40" spans="1:22" s="10" customFormat="1" x14ac:dyDescent="0.3">
      <c r="A40" s="10">
        <v>75</v>
      </c>
      <c r="B40" s="12">
        <v>114.3</v>
      </c>
      <c r="C40" s="11">
        <v>3.6</v>
      </c>
      <c r="D40" s="11">
        <f t="shared" si="12"/>
        <v>31.75</v>
      </c>
      <c r="E40" s="12">
        <v>12</v>
      </c>
      <c r="F40" s="12">
        <v>358</v>
      </c>
      <c r="G40" s="12">
        <v>138000</v>
      </c>
      <c r="H40" s="12">
        <v>9000</v>
      </c>
      <c r="I40" s="13">
        <v>-7.6000000000000003E-7</v>
      </c>
      <c r="J40" s="13">
        <v>3.6300000000000001E-5</v>
      </c>
      <c r="K40" s="6">
        <v>1.73</v>
      </c>
      <c r="L40" s="6">
        <v>4</v>
      </c>
      <c r="M40" s="6">
        <v>0</v>
      </c>
      <c r="N40" s="25">
        <v>2.23</v>
      </c>
      <c r="O40" s="12">
        <v>60</v>
      </c>
      <c r="P40" s="33">
        <v>325.10000000000002</v>
      </c>
      <c r="Q40" s="33">
        <v>148.5</v>
      </c>
      <c r="R40" s="9">
        <f t="shared" si="14"/>
        <v>473.6</v>
      </c>
      <c r="S40" s="9">
        <f t="shared" si="15"/>
        <v>0.45678252845278372</v>
      </c>
      <c r="T40" s="14">
        <f t="shared" si="13"/>
        <v>14.73905061631261</v>
      </c>
      <c r="U40" s="14">
        <v>0</v>
      </c>
      <c r="V40" s="14">
        <v>381.3</v>
      </c>
    </row>
    <row r="41" spans="1:22" s="10" customFormat="1" x14ac:dyDescent="0.3">
      <c r="A41" s="10">
        <v>76</v>
      </c>
      <c r="B41" s="12">
        <v>114.3</v>
      </c>
      <c r="C41" s="11">
        <v>3.6</v>
      </c>
      <c r="D41" s="11">
        <f t="shared" si="12"/>
        <v>31.75</v>
      </c>
      <c r="E41" s="12">
        <v>12</v>
      </c>
      <c r="F41" s="12">
        <v>358</v>
      </c>
      <c r="G41" s="12">
        <v>138000</v>
      </c>
      <c r="H41" s="12">
        <v>9000</v>
      </c>
      <c r="I41" s="13">
        <v>-7.6000000000000003E-7</v>
      </c>
      <c r="J41" s="13">
        <v>3.6300000000000001E-5</v>
      </c>
      <c r="K41" s="6">
        <v>1.73</v>
      </c>
      <c r="L41" s="6">
        <v>4</v>
      </c>
      <c r="M41" s="6">
        <v>0</v>
      </c>
      <c r="N41" s="25">
        <v>4.657</v>
      </c>
      <c r="O41" s="12">
        <v>60</v>
      </c>
      <c r="P41" s="33">
        <v>331.7</v>
      </c>
      <c r="Q41" s="33">
        <v>169.4</v>
      </c>
      <c r="R41" s="9">
        <f t="shared" si="14"/>
        <v>501.1</v>
      </c>
      <c r="S41" s="9">
        <f t="shared" si="15"/>
        <v>0.51070244196563164</v>
      </c>
      <c r="T41" s="14">
        <f t="shared" si="13"/>
        <v>16.110268082953969</v>
      </c>
      <c r="U41" s="14">
        <v>0</v>
      </c>
      <c r="V41" s="14">
        <v>395.4</v>
      </c>
    </row>
    <row r="42" spans="1:22" s="10" customFormat="1" x14ac:dyDescent="0.3">
      <c r="A42" s="10">
        <v>77</v>
      </c>
      <c r="B42" s="12">
        <v>114.3</v>
      </c>
      <c r="C42" s="11">
        <v>3.6</v>
      </c>
      <c r="D42" s="11">
        <f t="shared" si="12"/>
        <v>31.75</v>
      </c>
      <c r="E42" s="12">
        <v>12</v>
      </c>
      <c r="F42" s="12">
        <v>358</v>
      </c>
      <c r="G42" s="12">
        <v>138000</v>
      </c>
      <c r="H42" s="12">
        <v>9000</v>
      </c>
      <c r="I42" s="13">
        <v>-7.6000000000000003E-7</v>
      </c>
      <c r="J42" s="13">
        <v>3.6300000000000001E-5</v>
      </c>
      <c r="K42" s="6">
        <v>1.73</v>
      </c>
      <c r="L42" s="6">
        <v>4</v>
      </c>
      <c r="M42" s="6">
        <v>1</v>
      </c>
      <c r="N42" s="25">
        <v>6.98</v>
      </c>
      <c r="O42" s="12">
        <v>60</v>
      </c>
      <c r="P42" s="33">
        <v>316.39999999999998</v>
      </c>
      <c r="Q42" s="33">
        <v>200.5</v>
      </c>
      <c r="R42" s="9">
        <f t="shared" si="14"/>
        <v>516.9</v>
      </c>
      <c r="S42" s="9">
        <f t="shared" si="15"/>
        <v>0.63369152970922882</v>
      </c>
      <c r="T42" s="14">
        <f t="shared" si="13"/>
        <v>22.469982847341345</v>
      </c>
      <c r="U42" s="14">
        <v>0</v>
      </c>
      <c r="V42" s="14">
        <v>408.1</v>
      </c>
    </row>
    <row r="43" spans="1:22" s="10" customFormat="1" x14ac:dyDescent="0.3">
      <c r="A43" s="10">
        <v>78</v>
      </c>
      <c r="B43" s="12">
        <v>114.3</v>
      </c>
      <c r="C43" s="11">
        <v>3.6</v>
      </c>
      <c r="D43" s="11">
        <f t="shared" si="12"/>
        <v>31.75</v>
      </c>
      <c r="E43" s="12">
        <v>12</v>
      </c>
      <c r="F43" s="12">
        <v>358</v>
      </c>
      <c r="G43" s="12">
        <v>138000</v>
      </c>
      <c r="H43" s="12">
        <v>9000</v>
      </c>
      <c r="I43" s="13">
        <v>-7.6000000000000003E-7</v>
      </c>
      <c r="J43" s="13">
        <v>3.6300000000000001E-5</v>
      </c>
      <c r="K43" s="6">
        <v>1.73</v>
      </c>
      <c r="L43" s="6">
        <v>4</v>
      </c>
      <c r="M43" s="6">
        <v>2</v>
      </c>
      <c r="N43" s="25">
        <v>6.98</v>
      </c>
      <c r="O43" s="12">
        <v>60</v>
      </c>
      <c r="P43" s="33">
        <v>300.3</v>
      </c>
      <c r="Q43" s="33">
        <v>242.2</v>
      </c>
      <c r="R43" s="9">
        <f t="shared" si="14"/>
        <v>542.5</v>
      </c>
      <c r="S43" s="9">
        <f t="shared" si="15"/>
        <v>0.80652680652680642</v>
      </c>
      <c r="T43" s="14">
        <f t="shared" si="13"/>
        <v>26.415094339622641</v>
      </c>
      <c r="U43" s="14">
        <v>0</v>
      </c>
      <c r="V43" s="14">
        <v>408.1</v>
      </c>
    </row>
    <row r="44" spans="1:22" s="10" customFormat="1" x14ac:dyDescent="0.3">
      <c r="A44" s="10">
        <v>79</v>
      </c>
      <c r="B44" s="12">
        <v>114.3</v>
      </c>
      <c r="C44" s="11">
        <v>3.6</v>
      </c>
      <c r="D44" s="11">
        <f t="shared" si="12"/>
        <v>31.75</v>
      </c>
      <c r="E44" s="12">
        <v>12</v>
      </c>
      <c r="F44" s="12">
        <v>358</v>
      </c>
      <c r="G44" s="12">
        <v>138000</v>
      </c>
      <c r="H44" s="12">
        <v>9000</v>
      </c>
      <c r="I44" s="13">
        <v>-7.6000000000000003E-7</v>
      </c>
      <c r="J44" s="13">
        <v>3.6300000000000001E-5</v>
      </c>
      <c r="K44" s="6">
        <v>1.48</v>
      </c>
      <c r="L44" s="6">
        <v>5.4</v>
      </c>
      <c r="M44" s="6">
        <v>0</v>
      </c>
      <c r="N44" s="25">
        <v>6.98</v>
      </c>
      <c r="O44" s="12">
        <v>60</v>
      </c>
      <c r="P44" s="33">
        <v>325.10000000000002</v>
      </c>
      <c r="Q44" s="33">
        <v>162.6</v>
      </c>
      <c r="R44" s="9">
        <f t="shared" si="14"/>
        <v>487.70000000000005</v>
      </c>
      <c r="S44" s="9">
        <f t="shared" si="15"/>
        <v>0.50015379883112887</v>
      </c>
      <c r="T44" s="14">
        <f t="shared" si="13"/>
        <v>20.338152413624112</v>
      </c>
      <c r="U44" s="14">
        <v>0</v>
      </c>
      <c r="V44" s="14">
        <v>408.1</v>
      </c>
    </row>
    <row r="45" spans="1:22" s="10" customFormat="1" x14ac:dyDescent="0.3">
      <c r="A45" s="10">
        <v>80</v>
      </c>
      <c r="B45" s="12">
        <v>114.3</v>
      </c>
      <c r="C45" s="11">
        <v>3.6</v>
      </c>
      <c r="D45" s="11">
        <f t="shared" si="12"/>
        <v>31.75</v>
      </c>
      <c r="E45" s="12">
        <v>12</v>
      </c>
      <c r="F45" s="12">
        <v>358</v>
      </c>
      <c r="G45" s="12">
        <v>138000</v>
      </c>
      <c r="H45" s="12">
        <v>9000</v>
      </c>
      <c r="I45" s="13">
        <v>-7.6000000000000003E-7</v>
      </c>
      <c r="J45" s="13">
        <v>3.6300000000000001E-5</v>
      </c>
      <c r="K45" s="6">
        <v>1.48</v>
      </c>
      <c r="L45" s="6">
        <v>5.4</v>
      </c>
      <c r="M45" s="6">
        <v>1</v>
      </c>
      <c r="N45" s="25">
        <v>6.98</v>
      </c>
      <c r="O45" s="12">
        <v>60</v>
      </c>
      <c r="P45" s="33">
        <v>300.8</v>
      </c>
      <c r="Q45" s="33">
        <v>163.19999999999999</v>
      </c>
      <c r="R45" s="9">
        <f t="shared" si="14"/>
        <v>464</v>
      </c>
      <c r="S45" s="9">
        <f t="shared" si="15"/>
        <v>0.54255319148936165</v>
      </c>
      <c r="T45" s="14">
        <f t="shared" si="13"/>
        <v>26.292575349179124</v>
      </c>
      <c r="U45" s="14">
        <v>0</v>
      </c>
      <c r="V45" s="14">
        <v>408.1</v>
      </c>
    </row>
    <row r="46" spans="1:22" s="10" customFormat="1" x14ac:dyDescent="0.3">
      <c r="A46" s="10">
        <v>81</v>
      </c>
      <c r="B46" s="12">
        <v>114.3</v>
      </c>
      <c r="C46" s="11">
        <v>3.6</v>
      </c>
      <c r="D46" s="11">
        <f t="shared" si="12"/>
        <v>31.75</v>
      </c>
      <c r="E46" s="12">
        <v>12</v>
      </c>
      <c r="F46" s="12">
        <v>358</v>
      </c>
      <c r="G46" s="12">
        <v>138000</v>
      </c>
      <c r="H46" s="12">
        <v>9000</v>
      </c>
      <c r="I46" s="13">
        <v>-7.6000000000000003E-7</v>
      </c>
      <c r="J46" s="13">
        <v>3.6300000000000001E-5</v>
      </c>
      <c r="K46" s="6">
        <v>1.48</v>
      </c>
      <c r="L46" s="6">
        <v>5.4</v>
      </c>
      <c r="M46" s="6">
        <v>2</v>
      </c>
      <c r="N46" s="25">
        <v>6.98</v>
      </c>
      <c r="O46" s="12">
        <v>60</v>
      </c>
      <c r="P46" s="33">
        <v>281.89999999999998</v>
      </c>
      <c r="Q46" s="33">
        <v>223.4</v>
      </c>
      <c r="R46" s="9">
        <f t="shared" si="14"/>
        <v>505.29999999999995</v>
      </c>
      <c r="S46" s="9">
        <f t="shared" si="15"/>
        <v>0.7924796026959916</v>
      </c>
      <c r="T46" s="14">
        <f t="shared" si="13"/>
        <v>30.923793187944142</v>
      </c>
      <c r="U46" s="14">
        <v>1</v>
      </c>
      <c r="V46" s="14">
        <v>408.1</v>
      </c>
    </row>
    <row r="47" spans="1:22" s="10" customFormat="1" x14ac:dyDescent="0.3">
      <c r="A47" s="10">
        <v>82</v>
      </c>
      <c r="B47" s="12">
        <v>114.3</v>
      </c>
      <c r="C47" s="11">
        <v>3.6</v>
      </c>
      <c r="D47" s="11">
        <f t="shared" si="12"/>
        <v>31.75</v>
      </c>
      <c r="E47" s="12">
        <v>12</v>
      </c>
      <c r="F47" s="12">
        <v>358</v>
      </c>
      <c r="G47" s="12">
        <v>138000</v>
      </c>
      <c r="H47" s="12">
        <v>9000</v>
      </c>
      <c r="I47" s="13">
        <v>-7.6000000000000003E-7</v>
      </c>
      <c r="J47" s="13">
        <v>3.6300000000000001E-5</v>
      </c>
      <c r="K47" s="6">
        <v>1.48</v>
      </c>
      <c r="L47" s="6">
        <v>5.4</v>
      </c>
      <c r="M47" s="6">
        <v>0</v>
      </c>
      <c r="N47" s="25">
        <v>4.657</v>
      </c>
      <c r="O47" s="12">
        <v>60</v>
      </c>
      <c r="P47" s="33">
        <v>321.3</v>
      </c>
      <c r="Q47" s="33">
        <v>146.30000000000001</v>
      </c>
      <c r="R47" s="9">
        <f t="shared" si="14"/>
        <v>467.6</v>
      </c>
      <c r="S47" s="9">
        <f t="shared" si="15"/>
        <v>0.45533769063180829</v>
      </c>
      <c r="T47" s="14">
        <f t="shared" si="13"/>
        <v>18.740515933232164</v>
      </c>
      <c r="U47" s="14">
        <v>0</v>
      </c>
      <c r="V47" s="14">
        <v>395.4</v>
      </c>
    </row>
    <row r="48" spans="1:22" s="10" customFormat="1" x14ac:dyDescent="0.3">
      <c r="A48" s="10">
        <v>82</v>
      </c>
      <c r="B48" s="12">
        <v>114.3</v>
      </c>
      <c r="C48" s="11">
        <v>3.6</v>
      </c>
      <c r="D48" s="11">
        <f t="shared" si="12"/>
        <v>31.75</v>
      </c>
      <c r="E48" s="12">
        <v>12</v>
      </c>
      <c r="F48" s="12">
        <v>358</v>
      </c>
      <c r="G48" s="12">
        <v>138000</v>
      </c>
      <c r="H48" s="12">
        <v>9000</v>
      </c>
      <c r="I48" s="13">
        <v>-7.6000000000000003E-7</v>
      </c>
      <c r="J48" s="13">
        <v>3.6300000000000001E-5</v>
      </c>
      <c r="K48" s="6">
        <v>1.48</v>
      </c>
      <c r="L48" s="6">
        <v>5.4</v>
      </c>
      <c r="M48" s="6">
        <v>0</v>
      </c>
      <c r="N48" s="25">
        <v>2.23</v>
      </c>
      <c r="O48" s="12">
        <v>60</v>
      </c>
      <c r="P48" s="33">
        <v>315.2</v>
      </c>
      <c r="Q48" s="33">
        <v>129.30000000000001</v>
      </c>
      <c r="R48" s="9">
        <f t="shared" si="14"/>
        <v>444.5</v>
      </c>
      <c r="S48" s="9">
        <f t="shared" si="15"/>
        <v>0.41021573604060918</v>
      </c>
      <c r="T48" s="14">
        <f t="shared" si="13"/>
        <v>17.335431418830321</v>
      </c>
      <c r="U48" s="14">
        <v>0</v>
      </c>
      <c r="V48" s="14">
        <v>381.3</v>
      </c>
    </row>
    <row r="49" spans="1:22" s="10" customFormat="1" x14ac:dyDescent="0.3">
      <c r="A49" s="10">
        <v>83</v>
      </c>
      <c r="B49" s="12">
        <v>114.3</v>
      </c>
      <c r="C49" s="11">
        <v>3.6</v>
      </c>
      <c r="D49" s="11">
        <f t="shared" si="12"/>
        <v>31.75</v>
      </c>
      <c r="E49" s="12">
        <v>12</v>
      </c>
      <c r="F49" s="12">
        <v>358</v>
      </c>
      <c r="G49" s="12">
        <v>138000</v>
      </c>
      <c r="H49" s="12">
        <v>9000</v>
      </c>
      <c r="I49" s="13">
        <v>-7.6000000000000003E-7</v>
      </c>
      <c r="J49" s="13">
        <v>3.6300000000000001E-5</v>
      </c>
      <c r="K49" s="6">
        <v>1.48</v>
      </c>
      <c r="L49" s="6">
        <v>4</v>
      </c>
      <c r="M49" s="6">
        <v>0</v>
      </c>
      <c r="N49" s="25">
        <v>6.98</v>
      </c>
      <c r="O49" s="12">
        <v>60</v>
      </c>
      <c r="P49" s="33">
        <v>335.5</v>
      </c>
      <c r="Q49" s="33">
        <v>188.9</v>
      </c>
      <c r="R49" s="9">
        <f t="shared" si="14"/>
        <v>524.4</v>
      </c>
      <c r="S49" s="9">
        <f t="shared" si="15"/>
        <v>0.56304023845007456</v>
      </c>
      <c r="T49" s="14">
        <f t="shared" si="13"/>
        <v>17.789757412398927</v>
      </c>
      <c r="U49" s="14">
        <v>0</v>
      </c>
      <c r="V49" s="14">
        <v>408.1</v>
      </c>
    </row>
    <row r="50" spans="1:22" s="10" customFormat="1" x14ac:dyDescent="0.3">
      <c r="A50" s="10">
        <v>84</v>
      </c>
      <c r="B50" s="12">
        <v>114.3</v>
      </c>
      <c r="C50" s="11">
        <v>3.6</v>
      </c>
      <c r="D50" s="11">
        <f t="shared" si="12"/>
        <v>31.75</v>
      </c>
      <c r="E50" s="12">
        <v>12</v>
      </c>
      <c r="F50" s="12">
        <v>358</v>
      </c>
      <c r="G50" s="12">
        <v>138000</v>
      </c>
      <c r="H50" s="12">
        <v>9000</v>
      </c>
      <c r="I50" s="13">
        <v>-7.6000000000000003E-7</v>
      </c>
      <c r="J50" s="13">
        <v>3.6300000000000001E-5</v>
      </c>
      <c r="K50" s="6">
        <v>1.48</v>
      </c>
      <c r="L50" s="6">
        <v>4</v>
      </c>
      <c r="M50" s="6">
        <v>1</v>
      </c>
      <c r="N50" s="25">
        <v>6.98</v>
      </c>
      <c r="O50" s="12">
        <v>60</v>
      </c>
      <c r="P50" s="33">
        <v>315.5</v>
      </c>
      <c r="Q50" s="33">
        <v>198.2</v>
      </c>
      <c r="R50" s="9">
        <f t="shared" si="14"/>
        <v>513.70000000000005</v>
      </c>
      <c r="S50" s="9">
        <f t="shared" si="15"/>
        <v>0.6282091917591125</v>
      </c>
      <c r="T50" s="14">
        <f t="shared" si="13"/>
        <v>22.690517030139677</v>
      </c>
      <c r="U50" s="14">
        <v>0</v>
      </c>
      <c r="V50" s="14">
        <v>408.1</v>
      </c>
    </row>
    <row r="51" spans="1:22" s="10" customFormat="1" x14ac:dyDescent="0.3">
      <c r="A51" s="10">
        <v>85</v>
      </c>
      <c r="B51" s="12">
        <v>114.3</v>
      </c>
      <c r="C51" s="11">
        <v>3.6</v>
      </c>
      <c r="D51" s="11">
        <f t="shared" si="12"/>
        <v>31.75</v>
      </c>
      <c r="E51" s="12">
        <v>12</v>
      </c>
      <c r="F51" s="12">
        <v>358</v>
      </c>
      <c r="G51" s="12">
        <v>138000</v>
      </c>
      <c r="H51" s="12">
        <v>9000</v>
      </c>
      <c r="I51" s="13">
        <v>-7.6000000000000003E-7</v>
      </c>
      <c r="J51" s="13">
        <v>3.6300000000000001E-5</v>
      </c>
      <c r="K51" s="6">
        <v>1.48</v>
      </c>
      <c r="L51" s="6">
        <v>4</v>
      </c>
      <c r="M51" s="6">
        <v>2</v>
      </c>
      <c r="N51" s="25">
        <v>6.98</v>
      </c>
      <c r="O51" s="12">
        <v>60</v>
      </c>
      <c r="P51" s="33">
        <v>299.39999999999998</v>
      </c>
      <c r="Q51" s="33">
        <v>240.6</v>
      </c>
      <c r="R51" s="9">
        <f t="shared" si="14"/>
        <v>540</v>
      </c>
      <c r="S51" s="9">
        <f t="shared" si="15"/>
        <v>0.80360721442885774</v>
      </c>
      <c r="T51" s="14">
        <f t="shared" si="13"/>
        <v>26.635628522420983</v>
      </c>
      <c r="U51" s="14">
        <v>0</v>
      </c>
      <c r="V51" s="14">
        <v>408.1</v>
      </c>
    </row>
    <row r="52" spans="1:22" s="10" customFormat="1" x14ac:dyDescent="0.3">
      <c r="A52" s="10">
        <v>86</v>
      </c>
      <c r="B52" s="12">
        <v>114.3</v>
      </c>
      <c r="C52" s="11">
        <v>3.6</v>
      </c>
      <c r="D52" s="11">
        <f t="shared" si="12"/>
        <v>31.75</v>
      </c>
      <c r="E52" s="12">
        <v>12</v>
      </c>
      <c r="F52" s="12">
        <v>358</v>
      </c>
      <c r="G52" s="12">
        <v>138000</v>
      </c>
      <c r="H52" s="12">
        <v>9000</v>
      </c>
      <c r="I52" s="13">
        <v>-7.6000000000000003E-7</v>
      </c>
      <c r="J52" s="13">
        <v>3.6300000000000001E-5</v>
      </c>
      <c r="K52" s="6">
        <v>1.48</v>
      </c>
      <c r="L52" s="6">
        <v>4</v>
      </c>
      <c r="M52" s="6">
        <v>0</v>
      </c>
      <c r="N52" s="25">
        <v>4.657</v>
      </c>
      <c r="O52" s="12">
        <v>60</v>
      </c>
      <c r="P52" s="31">
        <v>331.1</v>
      </c>
      <c r="Q52" s="31">
        <v>169</v>
      </c>
      <c r="R52" s="9">
        <f t="shared" si="14"/>
        <v>500.1</v>
      </c>
      <c r="S52" s="9">
        <f t="shared" si="15"/>
        <v>0.51041981274539405</v>
      </c>
      <c r="T52" s="14">
        <f t="shared" si="13"/>
        <v>16.262013151239241</v>
      </c>
      <c r="U52" s="14">
        <v>0</v>
      </c>
      <c r="V52" s="14">
        <v>395.4</v>
      </c>
    </row>
    <row r="53" spans="1:22" s="10" customFormat="1" x14ac:dyDescent="0.3">
      <c r="A53" s="10">
        <v>86</v>
      </c>
      <c r="B53" s="12">
        <v>114.3</v>
      </c>
      <c r="C53" s="11">
        <v>3.6</v>
      </c>
      <c r="D53" s="11">
        <f t="shared" si="12"/>
        <v>31.75</v>
      </c>
      <c r="E53" s="12">
        <v>12</v>
      </c>
      <c r="F53" s="12">
        <v>358</v>
      </c>
      <c r="G53" s="12">
        <v>138000</v>
      </c>
      <c r="H53" s="12">
        <v>9000</v>
      </c>
      <c r="I53" s="13">
        <v>-7.6000000000000003E-7</v>
      </c>
      <c r="J53" s="13">
        <v>3.6300000000000001E-5</v>
      </c>
      <c r="K53" s="6">
        <v>1.48</v>
      </c>
      <c r="L53" s="6">
        <v>4</v>
      </c>
      <c r="M53" s="6">
        <v>0</v>
      </c>
      <c r="N53" s="25">
        <v>2.23</v>
      </c>
      <c r="O53" s="12">
        <v>60</v>
      </c>
      <c r="P53" s="33">
        <v>324.5</v>
      </c>
      <c r="Q53" s="33">
        <v>148.19999999999999</v>
      </c>
      <c r="R53" s="9">
        <f t="shared" si="14"/>
        <v>472.7</v>
      </c>
      <c r="S53" s="9">
        <f t="shared" si="15"/>
        <v>0.45670261941448381</v>
      </c>
      <c r="T53" s="14">
        <f t="shared" si="13"/>
        <v>14.896407028586417</v>
      </c>
      <c r="U53" s="14">
        <v>0</v>
      </c>
      <c r="V53" s="14">
        <v>381.3</v>
      </c>
    </row>
    <row r="54" spans="1:22" s="10" customFormat="1" x14ac:dyDescent="0.3">
      <c r="A54" s="10">
        <v>87</v>
      </c>
      <c r="B54" s="12">
        <v>114.3</v>
      </c>
      <c r="C54" s="11">
        <v>3.6</v>
      </c>
      <c r="D54" s="11">
        <f t="shared" si="12"/>
        <v>31.75</v>
      </c>
      <c r="E54" s="12">
        <v>12</v>
      </c>
      <c r="F54" s="12">
        <v>358</v>
      </c>
      <c r="G54" s="12">
        <v>138000</v>
      </c>
      <c r="H54" s="12">
        <v>9000</v>
      </c>
      <c r="I54" s="13">
        <v>-7.6000000000000003E-7</v>
      </c>
      <c r="J54" s="13">
        <v>3.6300000000000001E-5</v>
      </c>
      <c r="K54" s="6">
        <v>1.48</v>
      </c>
      <c r="L54" s="6">
        <v>3</v>
      </c>
      <c r="M54" s="6">
        <v>0</v>
      </c>
      <c r="N54" s="25">
        <v>6.98</v>
      </c>
      <c r="O54" s="12">
        <v>60</v>
      </c>
      <c r="P54" s="31">
        <v>344.5</v>
      </c>
      <c r="Q54" s="31">
        <v>213.4</v>
      </c>
      <c r="R54" s="9">
        <f t="shared" si="14"/>
        <v>557.9</v>
      </c>
      <c r="S54" s="9">
        <f t="shared" si="15"/>
        <v>0.61944847605224962</v>
      </c>
      <c r="T54" s="14">
        <f t="shared" si="13"/>
        <v>15.58441558441559</v>
      </c>
      <c r="U54" s="14">
        <v>0</v>
      </c>
      <c r="V54" s="14">
        <v>408.1</v>
      </c>
    </row>
    <row r="55" spans="1:22" s="10" customFormat="1" x14ac:dyDescent="0.3">
      <c r="A55" s="10">
        <v>87</v>
      </c>
      <c r="B55" s="12">
        <v>114.3</v>
      </c>
      <c r="C55" s="11">
        <v>3.6</v>
      </c>
      <c r="D55" s="11">
        <f t="shared" si="12"/>
        <v>31.75</v>
      </c>
      <c r="E55" s="12">
        <v>12</v>
      </c>
      <c r="F55" s="12">
        <v>358</v>
      </c>
      <c r="G55" s="12">
        <v>138000</v>
      </c>
      <c r="H55" s="12">
        <v>9000</v>
      </c>
      <c r="I55" s="13">
        <v>-7.6000000000000003E-7</v>
      </c>
      <c r="J55" s="13">
        <v>3.6300000000000001E-5</v>
      </c>
      <c r="K55" s="6">
        <v>1.48</v>
      </c>
      <c r="L55" s="6">
        <v>2</v>
      </c>
      <c r="M55" s="6">
        <v>0</v>
      </c>
      <c r="N55" s="25">
        <v>6.98</v>
      </c>
      <c r="O55" s="12">
        <v>60</v>
      </c>
      <c r="P55" s="33">
        <v>355.7</v>
      </c>
      <c r="Q55" s="33">
        <v>251.7</v>
      </c>
      <c r="R55" s="9">
        <f t="shared" si="14"/>
        <v>607.4</v>
      </c>
      <c r="S55" s="9">
        <f t="shared" si="15"/>
        <v>0.70761877987067756</v>
      </c>
      <c r="T55" s="14">
        <f t="shared" si="13"/>
        <v>12.839990198480772</v>
      </c>
      <c r="U55" s="14">
        <v>0</v>
      </c>
      <c r="V55" s="14">
        <v>408.1</v>
      </c>
    </row>
    <row r="56" spans="1:22" s="10" customFormat="1" x14ac:dyDescent="0.3">
      <c r="A56" s="10">
        <v>88</v>
      </c>
      <c r="B56" s="12">
        <v>114.3</v>
      </c>
      <c r="C56" s="11">
        <v>3.6</v>
      </c>
      <c r="D56" s="11">
        <f t="shared" si="12"/>
        <v>31.75</v>
      </c>
      <c r="E56" s="12">
        <v>12</v>
      </c>
      <c r="F56" s="12">
        <v>358</v>
      </c>
      <c r="G56" s="12">
        <v>138000</v>
      </c>
      <c r="H56" s="12">
        <v>9000</v>
      </c>
      <c r="I56" s="13">
        <v>-7.6000000000000003E-7</v>
      </c>
      <c r="J56" s="13">
        <v>3.6300000000000001E-5</v>
      </c>
      <c r="K56" s="6">
        <v>1.48</v>
      </c>
      <c r="L56" s="6">
        <v>3</v>
      </c>
      <c r="M56" s="6">
        <v>1</v>
      </c>
      <c r="N56" s="25">
        <v>6.98</v>
      </c>
      <c r="O56" s="12">
        <v>60</v>
      </c>
      <c r="P56" s="31">
        <v>328.1</v>
      </c>
      <c r="Q56" s="31">
        <v>234</v>
      </c>
      <c r="R56" s="9">
        <f t="shared" si="14"/>
        <v>562.1</v>
      </c>
      <c r="S56" s="9">
        <f t="shared" si="15"/>
        <v>0.71319719597683628</v>
      </c>
      <c r="T56" s="14">
        <f t="shared" si="13"/>
        <v>19.603038470962996</v>
      </c>
      <c r="U56" s="14">
        <v>0</v>
      </c>
      <c r="V56" s="14">
        <v>408.1</v>
      </c>
    </row>
    <row r="57" spans="1:22" s="10" customFormat="1" x14ac:dyDescent="0.3">
      <c r="A57" s="10">
        <v>88</v>
      </c>
      <c r="B57" s="12">
        <v>114.3</v>
      </c>
      <c r="C57" s="11">
        <v>3.6</v>
      </c>
      <c r="D57" s="11">
        <f t="shared" si="12"/>
        <v>31.75</v>
      </c>
      <c r="E57" s="12">
        <v>12</v>
      </c>
      <c r="F57" s="12">
        <v>358</v>
      </c>
      <c r="G57" s="12">
        <v>138000</v>
      </c>
      <c r="H57" s="12">
        <v>9000</v>
      </c>
      <c r="I57" s="13">
        <v>-7.6000000000000003E-7</v>
      </c>
      <c r="J57" s="13">
        <v>3.6300000000000001E-5</v>
      </c>
      <c r="K57" s="6">
        <v>1.48</v>
      </c>
      <c r="L57" s="6">
        <v>2</v>
      </c>
      <c r="M57" s="6">
        <v>1</v>
      </c>
      <c r="N57" s="25">
        <v>6.98</v>
      </c>
      <c r="O57" s="12">
        <v>60</v>
      </c>
      <c r="P57" s="33">
        <v>343.3</v>
      </c>
      <c r="Q57" s="33">
        <v>287.89999999999998</v>
      </c>
      <c r="R57" s="9">
        <f t="shared" si="14"/>
        <v>631.20000000000005</v>
      </c>
      <c r="S57" s="9">
        <f t="shared" si="15"/>
        <v>0.8386251092339061</v>
      </c>
      <c r="T57" s="14">
        <f t="shared" si="13"/>
        <v>15.878461161480031</v>
      </c>
      <c r="U57" s="14">
        <v>0</v>
      </c>
      <c r="V57" s="14">
        <v>408.1</v>
      </c>
    </row>
    <row r="58" spans="1:22" s="10" customFormat="1" x14ac:dyDescent="0.3">
      <c r="A58" s="10">
        <v>89</v>
      </c>
      <c r="B58" s="12">
        <v>114.3</v>
      </c>
      <c r="C58" s="11">
        <v>3.6</v>
      </c>
      <c r="D58" s="11">
        <f t="shared" si="12"/>
        <v>31.75</v>
      </c>
      <c r="E58" s="12">
        <v>12</v>
      </c>
      <c r="F58" s="12">
        <v>358</v>
      </c>
      <c r="G58" s="12">
        <v>138000</v>
      </c>
      <c r="H58" s="12">
        <v>9000</v>
      </c>
      <c r="I58" s="13">
        <v>-7.6000000000000003E-7</v>
      </c>
      <c r="J58" s="13">
        <v>3.6300000000000001E-5</v>
      </c>
      <c r="K58" s="6">
        <v>1.48</v>
      </c>
      <c r="L58" s="6">
        <v>3</v>
      </c>
      <c r="M58" s="6">
        <v>2</v>
      </c>
      <c r="N58" s="25">
        <v>6.98</v>
      </c>
      <c r="O58" s="12">
        <v>60</v>
      </c>
      <c r="P58" s="33">
        <v>315.89999999999998</v>
      </c>
      <c r="Q58" s="33">
        <v>262.5</v>
      </c>
      <c r="R58" s="9">
        <f t="shared" si="14"/>
        <v>578.4</v>
      </c>
      <c r="S58" s="9">
        <f t="shared" si="15"/>
        <v>0.83095916429249772</v>
      </c>
      <c r="T58" s="14">
        <f t="shared" si="13"/>
        <v>22.592501837784866</v>
      </c>
      <c r="U58" s="14">
        <v>0</v>
      </c>
      <c r="V58" s="14">
        <v>408.1</v>
      </c>
    </row>
    <row r="59" spans="1:22" s="10" customFormat="1" x14ac:dyDescent="0.3">
      <c r="A59" s="10">
        <v>89</v>
      </c>
      <c r="B59" s="12">
        <v>114.3</v>
      </c>
      <c r="C59" s="11">
        <v>3.6</v>
      </c>
      <c r="D59" s="11">
        <f t="shared" si="12"/>
        <v>31.75</v>
      </c>
      <c r="E59" s="12">
        <v>12</v>
      </c>
      <c r="F59" s="12">
        <v>358</v>
      </c>
      <c r="G59" s="12">
        <v>138000</v>
      </c>
      <c r="H59" s="12">
        <v>9000</v>
      </c>
      <c r="I59" s="13">
        <v>-7.6000000000000003E-7</v>
      </c>
      <c r="J59" s="13">
        <v>3.6300000000000001E-5</v>
      </c>
      <c r="K59" s="6">
        <v>1.48</v>
      </c>
      <c r="L59" s="6">
        <v>2</v>
      </c>
      <c r="M59" s="6">
        <v>2</v>
      </c>
      <c r="N59" s="25">
        <v>6.98</v>
      </c>
      <c r="O59" s="12">
        <v>60</v>
      </c>
      <c r="P59" s="33">
        <v>336.1</v>
      </c>
      <c r="Q59" s="33">
        <v>319.10000000000002</v>
      </c>
      <c r="R59" s="9">
        <f t="shared" si="14"/>
        <v>655.20000000000005</v>
      </c>
      <c r="S59" s="9">
        <f t="shared" si="15"/>
        <v>0.94941981553109189</v>
      </c>
      <c r="T59" s="14">
        <f t="shared" si="13"/>
        <v>17.642734623866698</v>
      </c>
      <c r="U59" s="14">
        <v>0</v>
      </c>
      <c r="V59" s="14">
        <v>408.1</v>
      </c>
    </row>
    <row r="60" spans="1:22" s="10" customFormat="1" x14ac:dyDescent="0.3">
      <c r="A60" s="10">
        <v>90</v>
      </c>
      <c r="B60" s="12">
        <v>114.3</v>
      </c>
      <c r="C60" s="11">
        <v>3.6</v>
      </c>
      <c r="D60" s="11">
        <f t="shared" si="12"/>
        <v>31.75</v>
      </c>
      <c r="E60" s="12">
        <v>12</v>
      </c>
      <c r="F60" s="12">
        <v>358</v>
      </c>
      <c r="G60" s="12">
        <v>138000</v>
      </c>
      <c r="H60" s="12">
        <v>9000</v>
      </c>
      <c r="I60" s="13">
        <v>-7.6000000000000003E-7</v>
      </c>
      <c r="J60" s="13">
        <v>3.6300000000000001E-5</v>
      </c>
      <c r="K60" s="6">
        <v>1.48</v>
      </c>
      <c r="L60" s="6">
        <v>3</v>
      </c>
      <c r="M60" s="6">
        <v>0</v>
      </c>
      <c r="N60" s="25">
        <v>4.657</v>
      </c>
      <c r="O60" s="12">
        <v>60</v>
      </c>
      <c r="P60" s="31">
        <v>339.5</v>
      </c>
      <c r="Q60" s="31">
        <v>189.5</v>
      </c>
      <c r="R60" s="9">
        <f t="shared" si="14"/>
        <v>529</v>
      </c>
      <c r="S60" s="9">
        <f t="shared" si="15"/>
        <v>0.5581737849779087</v>
      </c>
      <c r="T60" s="14">
        <f t="shared" si="13"/>
        <v>14.137582195245315</v>
      </c>
      <c r="U60" s="14">
        <v>0</v>
      </c>
      <c r="V60" s="14">
        <v>395.4</v>
      </c>
    </row>
    <row r="61" spans="1:22" s="10" customFormat="1" x14ac:dyDescent="0.3">
      <c r="A61" s="10">
        <v>90</v>
      </c>
      <c r="B61" s="12">
        <v>114.3</v>
      </c>
      <c r="C61" s="11">
        <v>3.6</v>
      </c>
      <c r="D61" s="11">
        <f t="shared" si="12"/>
        <v>31.75</v>
      </c>
      <c r="E61" s="12">
        <v>12</v>
      </c>
      <c r="F61" s="12">
        <v>358</v>
      </c>
      <c r="G61" s="12">
        <v>138000</v>
      </c>
      <c r="H61" s="12">
        <v>9000</v>
      </c>
      <c r="I61" s="13">
        <v>-7.6000000000000003E-7</v>
      </c>
      <c r="J61" s="13">
        <v>3.6300000000000001E-5</v>
      </c>
      <c r="K61" s="6">
        <v>1.48</v>
      </c>
      <c r="L61" s="6">
        <v>2</v>
      </c>
      <c r="M61" s="6">
        <v>0</v>
      </c>
      <c r="N61" s="25">
        <v>4.657</v>
      </c>
      <c r="O61" s="12">
        <v>60</v>
      </c>
      <c r="P61" s="31">
        <v>350</v>
      </c>
      <c r="Q61" s="31">
        <v>230</v>
      </c>
      <c r="R61" s="9">
        <f t="shared" si="14"/>
        <v>580</v>
      </c>
      <c r="S61" s="9">
        <f t="shared" si="15"/>
        <v>0.65714285714285714</v>
      </c>
      <c r="T61" s="14">
        <f t="shared" si="13"/>
        <v>11.482043500252903</v>
      </c>
      <c r="U61" s="14">
        <v>0</v>
      </c>
      <c r="V61" s="14">
        <v>395.4</v>
      </c>
    </row>
    <row r="62" spans="1:22" s="10" customFormat="1" x14ac:dyDescent="0.3">
      <c r="A62" s="10">
        <v>90</v>
      </c>
      <c r="B62" s="12">
        <v>114.3</v>
      </c>
      <c r="C62" s="11">
        <v>3.6</v>
      </c>
      <c r="D62" s="11">
        <f t="shared" si="12"/>
        <v>31.75</v>
      </c>
      <c r="E62" s="12">
        <v>12</v>
      </c>
      <c r="F62" s="12">
        <v>358</v>
      </c>
      <c r="G62" s="12">
        <v>138000</v>
      </c>
      <c r="H62" s="12">
        <v>9000</v>
      </c>
      <c r="I62" s="13">
        <v>-7.6000000000000003E-7</v>
      </c>
      <c r="J62" s="13">
        <v>3.6300000000000001E-5</v>
      </c>
      <c r="K62" s="6">
        <v>1.48</v>
      </c>
      <c r="L62" s="6">
        <v>3</v>
      </c>
      <c r="M62" s="6">
        <v>0</v>
      </c>
      <c r="N62" s="25">
        <v>2.23</v>
      </c>
      <c r="O62" s="12">
        <v>60</v>
      </c>
      <c r="P62" s="31">
        <v>332.4</v>
      </c>
      <c r="Q62" s="31">
        <v>169.9</v>
      </c>
      <c r="R62" s="9">
        <f t="shared" si="14"/>
        <v>502.29999999999995</v>
      </c>
      <c r="S62" s="9">
        <f t="shared" si="15"/>
        <v>0.51113116726835139</v>
      </c>
      <c r="T62" s="14">
        <f t="shared" si="13"/>
        <v>12.82454760031472</v>
      </c>
      <c r="U62" s="14">
        <v>0</v>
      </c>
      <c r="V62" s="14">
        <v>381.3</v>
      </c>
    </row>
    <row r="63" spans="1:22" s="10" customFormat="1" x14ac:dyDescent="0.3">
      <c r="A63" s="10">
        <v>90</v>
      </c>
      <c r="B63" s="12">
        <v>114.3</v>
      </c>
      <c r="C63" s="11">
        <v>3.6</v>
      </c>
      <c r="D63" s="11">
        <f t="shared" si="12"/>
        <v>31.75</v>
      </c>
      <c r="E63" s="12">
        <v>12</v>
      </c>
      <c r="F63" s="12">
        <v>358</v>
      </c>
      <c r="G63" s="12">
        <v>138000</v>
      </c>
      <c r="H63" s="12">
        <v>9000</v>
      </c>
      <c r="I63" s="13">
        <v>-7.6000000000000003E-7</v>
      </c>
      <c r="J63" s="13">
        <v>3.6300000000000001E-5</v>
      </c>
      <c r="K63" s="6">
        <v>1.48</v>
      </c>
      <c r="L63" s="6">
        <v>2</v>
      </c>
      <c r="M63" s="6">
        <v>0</v>
      </c>
      <c r="N63" s="25">
        <v>2.23</v>
      </c>
      <c r="O63" s="12">
        <v>60</v>
      </c>
      <c r="P63" s="33">
        <v>342.4</v>
      </c>
      <c r="Q63" s="33">
        <v>206.6</v>
      </c>
      <c r="R63" s="9">
        <f t="shared" si="14"/>
        <v>549</v>
      </c>
      <c r="S63" s="9">
        <f t="shared" si="15"/>
        <v>0.60338785046728971</v>
      </c>
      <c r="T63" s="14">
        <f t="shared" si="13"/>
        <v>10.201940729084718</v>
      </c>
      <c r="U63" s="14">
        <v>0</v>
      </c>
      <c r="V63" s="14">
        <v>381.3</v>
      </c>
    </row>
    <row r="64" spans="1:22" s="10" customFormat="1" x14ac:dyDescent="0.3">
      <c r="A64" s="10">
        <v>63</v>
      </c>
      <c r="B64" s="12">
        <v>114.3</v>
      </c>
      <c r="C64" s="11">
        <v>3.6</v>
      </c>
      <c r="D64" s="11">
        <f t="shared" si="12"/>
        <v>31.75</v>
      </c>
      <c r="E64" s="12">
        <v>12</v>
      </c>
      <c r="F64" s="12">
        <v>358</v>
      </c>
      <c r="G64" s="12">
        <v>138000</v>
      </c>
      <c r="H64" s="12">
        <v>9000</v>
      </c>
      <c r="I64" s="13">
        <v>-7.6000000000000003E-7</v>
      </c>
      <c r="J64" s="13">
        <v>3.6300000000000001E-5</v>
      </c>
      <c r="K64" s="6">
        <v>1.73</v>
      </c>
      <c r="L64" s="6">
        <v>1</v>
      </c>
      <c r="M64" s="6">
        <v>1</v>
      </c>
      <c r="N64" s="25">
        <v>6.98</v>
      </c>
      <c r="O64" s="12">
        <v>60</v>
      </c>
      <c r="P64" s="33">
        <v>364.8</v>
      </c>
      <c r="Q64" s="33">
        <v>382.1</v>
      </c>
      <c r="R64" s="9">
        <f t="shared" si="14"/>
        <v>746.90000000000009</v>
      </c>
      <c r="S64" s="9">
        <f t="shared" si="15"/>
        <v>1.0474232456140351</v>
      </c>
      <c r="T64" s="14">
        <f t="shared" si="13"/>
        <v>10.610144572408725</v>
      </c>
      <c r="U64" s="14">
        <v>0</v>
      </c>
      <c r="V64" s="14">
        <v>408.1</v>
      </c>
    </row>
    <row r="65" spans="1:22" s="10" customFormat="1" x14ac:dyDescent="0.3">
      <c r="A65" s="10">
        <v>63</v>
      </c>
      <c r="B65" s="12">
        <v>114.3</v>
      </c>
      <c r="C65" s="11">
        <v>3.6</v>
      </c>
      <c r="D65" s="11">
        <f t="shared" ref="D65" si="16">B65/C65</f>
        <v>31.75</v>
      </c>
      <c r="E65" s="12">
        <v>12</v>
      </c>
      <c r="F65" s="12">
        <v>358</v>
      </c>
      <c r="G65" s="12">
        <v>138000</v>
      </c>
      <c r="H65" s="12">
        <v>9000</v>
      </c>
      <c r="I65" s="13">
        <v>-7.6000000000000003E-7</v>
      </c>
      <c r="J65" s="13">
        <v>3.6300000000000001E-5</v>
      </c>
      <c r="K65" s="6">
        <v>1.73</v>
      </c>
      <c r="L65" s="6">
        <v>1</v>
      </c>
      <c r="M65" s="6">
        <v>0</v>
      </c>
      <c r="N65" s="25">
        <v>4.657</v>
      </c>
      <c r="O65" s="12">
        <v>60</v>
      </c>
      <c r="P65" s="33">
        <v>364.7</v>
      </c>
      <c r="Q65" s="33">
        <v>290.39999999999998</v>
      </c>
      <c r="R65" s="9">
        <f t="shared" ref="R65" si="17">P65+Q65</f>
        <v>655.09999999999991</v>
      </c>
      <c r="S65" s="9">
        <f t="shared" ref="S65" si="18">Q65/P65</f>
        <v>0.79627090759528374</v>
      </c>
      <c r="T65" s="14">
        <f t="shared" ref="T65" si="19">ABS((V65-P65)/V65*100)</f>
        <v>7.7642893272635281</v>
      </c>
      <c r="U65" s="14">
        <v>0</v>
      </c>
      <c r="V65" s="14">
        <v>395.4</v>
      </c>
    </row>
    <row r="66" spans="1:22" s="10" customFormat="1" x14ac:dyDescent="0.3">
      <c r="A66" s="10">
        <v>63</v>
      </c>
      <c r="B66" s="12">
        <v>114.3</v>
      </c>
      <c r="C66" s="11">
        <v>3.6</v>
      </c>
      <c r="D66" s="11">
        <f t="shared" ref="D66" si="20">B66/C66</f>
        <v>31.75</v>
      </c>
      <c r="E66" s="12">
        <v>12</v>
      </c>
      <c r="F66" s="12">
        <v>358</v>
      </c>
      <c r="G66" s="12">
        <v>138000</v>
      </c>
      <c r="H66" s="12">
        <v>9000</v>
      </c>
      <c r="I66" s="13">
        <v>-7.6000000000000003E-7</v>
      </c>
      <c r="J66" s="13">
        <v>3.6300000000000001E-5</v>
      </c>
      <c r="K66" s="6">
        <v>1.73</v>
      </c>
      <c r="L66" s="6">
        <v>1</v>
      </c>
      <c r="M66" s="6">
        <v>0</v>
      </c>
      <c r="N66" s="25">
        <v>2.23</v>
      </c>
      <c r="O66" s="12">
        <v>60</v>
      </c>
      <c r="P66" s="33">
        <v>356</v>
      </c>
      <c r="Q66" s="33">
        <v>261</v>
      </c>
      <c r="R66" s="9">
        <f t="shared" ref="R66" si="21">P66+Q66</f>
        <v>617</v>
      </c>
      <c r="S66" s="9">
        <f t="shared" ref="S66" si="22">Q66/P66</f>
        <v>0.7331460674157303</v>
      </c>
      <c r="T66" s="14">
        <f t="shared" ref="T66" si="23">ABS((V66-P66)/V66*100)</f>
        <v>6.6351953842119089</v>
      </c>
      <c r="U66" s="14">
        <v>0</v>
      </c>
      <c r="V66" s="14">
        <v>381.3</v>
      </c>
    </row>
    <row r="67" spans="1:22" s="10" customFormat="1" x14ac:dyDescent="0.3">
      <c r="A67" s="10">
        <v>91</v>
      </c>
      <c r="B67" s="12">
        <v>114.3</v>
      </c>
      <c r="C67" s="11">
        <v>3.6</v>
      </c>
      <c r="D67" s="11">
        <f t="shared" si="12"/>
        <v>31.75</v>
      </c>
      <c r="E67" s="12">
        <v>12</v>
      </c>
      <c r="F67" s="12">
        <v>358</v>
      </c>
      <c r="G67" s="12">
        <v>138000</v>
      </c>
      <c r="H67" s="12">
        <v>9000</v>
      </c>
      <c r="I67" s="13">
        <v>-7.6000000000000003E-7</v>
      </c>
      <c r="J67" s="13">
        <v>3.6300000000000001E-5</v>
      </c>
      <c r="K67" s="6">
        <v>1.48</v>
      </c>
      <c r="L67" s="6">
        <v>1</v>
      </c>
      <c r="M67" s="6">
        <v>0</v>
      </c>
      <c r="N67" s="25">
        <v>6.98</v>
      </c>
      <c r="O67" s="12">
        <v>60</v>
      </c>
      <c r="P67" s="33">
        <v>371.4</v>
      </c>
      <c r="Q67" s="33">
        <v>319.89999999999998</v>
      </c>
      <c r="R67" s="15">
        <f t="shared" si="14"/>
        <v>691.3</v>
      </c>
      <c r="S67" s="15">
        <f t="shared" si="15"/>
        <v>0.8613354873451804</v>
      </c>
      <c r="T67" s="14">
        <f t="shared" si="13"/>
        <v>8.9928938985542874</v>
      </c>
      <c r="U67" s="14">
        <v>0</v>
      </c>
      <c r="V67" s="14">
        <v>408.1</v>
      </c>
    </row>
    <row r="68" spans="1:22" s="10" customFormat="1" x14ac:dyDescent="0.3">
      <c r="A68" s="10">
        <v>92</v>
      </c>
      <c r="B68" s="12">
        <v>114.3</v>
      </c>
      <c r="C68" s="11">
        <v>3.6</v>
      </c>
      <c r="D68" s="11">
        <f t="shared" ref="D68:D70" si="24">B68/C68</f>
        <v>31.75</v>
      </c>
      <c r="E68" s="12">
        <v>12</v>
      </c>
      <c r="F68" s="12">
        <v>358</v>
      </c>
      <c r="G68" s="12">
        <v>138000</v>
      </c>
      <c r="H68" s="12">
        <v>9000</v>
      </c>
      <c r="I68" s="13">
        <v>-7.6000000000000003E-7</v>
      </c>
      <c r="J68" s="13">
        <v>3.6300000000000001E-5</v>
      </c>
      <c r="K68" s="6">
        <v>1.48</v>
      </c>
      <c r="L68" s="6">
        <v>1</v>
      </c>
      <c r="M68" s="6">
        <v>1</v>
      </c>
      <c r="N68" s="25">
        <v>6.98</v>
      </c>
      <c r="O68" s="12">
        <v>60</v>
      </c>
      <c r="P68" s="33">
        <v>364.7</v>
      </c>
      <c r="Q68" s="33">
        <v>381.3</v>
      </c>
      <c r="R68" s="15">
        <f t="shared" si="14"/>
        <v>746</v>
      </c>
      <c r="S68" s="15">
        <f t="shared" si="15"/>
        <v>1.0455168631752125</v>
      </c>
      <c r="T68" s="14">
        <f t="shared" si="13"/>
        <v>10.634648370497434</v>
      </c>
      <c r="U68" s="14">
        <v>0</v>
      </c>
      <c r="V68" s="14">
        <v>408.1</v>
      </c>
    </row>
    <row r="69" spans="1:22" s="10" customFormat="1" x14ac:dyDescent="0.3">
      <c r="A69" s="10">
        <v>93</v>
      </c>
      <c r="B69" s="12">
        <v>114.3</v>
      </c>
      <c r="C69" s="11">
        <v>3.6</v>
      </c>
      <c r="D69" s="11">
        <f t="shared" si="24"/>
        <v>31.75</v>
      </c>
      <c r="E69" s="12">
        <v>12</v>
      </c>
      <c r="F69" s="12">
        <v>358</v>
      </c>
      <c r="G69" s="12">
        <v>138000</v>
      </c>
      <c r="H69" s="12">
        <v>9000</v>
      </c>
      <c r="I69" s="13">
        <v>-7.6000000000000003E-7</v>
      </c>
      <c r="J69" s="13">
        <v>3.6300000000000001E-5</v>
      </c>
      <c r="K69" s="6">
        <v>1.48</v>
      </c>
      <c r="L69" s="6">
        <v>1</v>
      </c>
      <c r="M69" s="6">
        <v>0</v>
      </c>
      <c r="N69" s="25">
        <v>4.657</v>
      </c>
      <c r="O69" s="12">
        <v>60</v>
      </c>
      <c r="P69" s="31">
        <v>364.4</v>
      </c>
      <c r="Q69" s="31">
        <v>290</v>
      </c>
      <c r="R69" s="15">
        <f t="shared" si="14"/>
        <v>654.4</v>
      </c>
      <c r="S69" s="15">
        <f t="shared" si="15"/>
        <v>0.79582875960482991</v>
      </c>
      <c r="T69" s="14">
        <f t="shared" si="13"/>
        <v>7.8401618614061714</v>
      </c>
      <c r="U69" s="14">
        <v>0</v>
      </c>
      <c r="V69" s="14">
        <v>395.4</v>
      </c>
    </row>
    <row r="70" spans="1:22" s="10" customFormat="1" x14ac:dyDescent="0.3">
      <c r="A70" s="10">
        <v>93</v>
      </c>
      <c r="B70" s="12">
        <v>114.3</v>
      </c>
      <c r="C70" s="11">
        <v>3.6</v>
      </c>
      <c r="D70" s="11">
        <f t="shared" si="24"/>
        <v>31.75</v>
      </c>
      <c r="E70" s="12">
        <v>12</v>
      </c>
      <c r="F70" s="12">
        <v>358</v>
      </c>
      <c r="G70" s="12">
        <v>138000</v>
      </c>
      <c r="H70" s="12">
        <v>9000</v>
      </c>
      <c r="I70" s="13">
        <v>-7.6000000000000003E-7</v>
      </c>
      <c r="J70" s="13">
        <v>3.6300000000000001E-5</v>
      </c>
      <c r="K70" s="6">
        <v>1.48</v>
      </c>
      <c r="L70" s="6">
        <v>1</v>
      </c>
      <c r="M70" s="6">
        <v>0</v>
      </c>
      <c r="N70" s="25">
        <v>2.23</v>
      </c>
      <c r="O70" s="12">
        <v>60</v>
      </c>
      <c r="P70" s="33">
        <v>355.8</v>
      </c>
      <c r="Q70" s="33">
        <v>260.7</v>
      </c>
      <c r="R70" s="15">
        <f t="shared" si="14"/>
        <v>616.5</v>
      </c>
      <c r="S70" s="15">
        <f t="shared" si="15"/>
        <v>0.73271500843170312</v>
      </c>
      <c r="T70" s="14">
        <f t="shared" si="13"/>
        <v>6.6876475216365066</v>
      </c>
      <c r="U70" s="14">
        <v>0</v>
      </c>
      <c r="V70" s="14">
        <v>381.3</v>
      </c>
    </row>
    <row r="71" spans="1:22" s="10" customFormat="1" x14ac:dyDescent="0.3">
      <c r="A71" s="10">
        <v>89</v>
      </c>
      <c r="B71" s="12">
        <v>114.3</v>
      </c>
      <c r="C71" s="11">
        <v>3.6</v>
      </c>
      <c r="D71" s="11">
        <f t="shared" ref="D71:D72" si="25">B71/C71</f>
        <v>31.75</v>
      </c>
      <c r="E71" s="12">
        <v>12</v>
      </c>
      <c r="F71" s="12">
        <v>358</v>
      </c>
      <c r="G71" s="12">
        <v>138000</v>
      </c>
      <c r="H71" s="12">
        <v>9000</v>
      </c>
      <c r="I71" s="13">
        <v>-7.6000000000000003E-7</v>
      </c>
      <c r="J71" s="13">
        <v>3.6300000000000001E-5</v>
      </c>
      <c r="K71" s="6">
        <v>1.23</v>
      </c>
      <c r="L71" s="6">
        <v>2</v>
      </c>
      <c r="M71" s="6">
        <v>2</v>
      </c>
      <c r="N71" s="25">
        <v>6.98</v>
      </c>
      <c r="O71" s="12">
        <v>60</v>
      </c>
      <c r="P71" s="33">
        <v>334.8</v>
      </c>
      <c r="Q71" s="33">
        <v>314.2</v>
      </c>
      <c r="R71" s="9">
        <f t="shared" ref="R71:R72" si="26">P71+Q71</f>
        <v>649</v>
      </c>
      <c r="S71" s="9">
        <f t="shared" ref="S71:S72" si="27">Q71/P71</f>
        <v>0.93847072879330939</v>
      </c>
      <c r="T71" s="14">
        <f t="shared" ref="T71:T72" si="28">ABS((V71-P71)/V71*100)</f>
        <v>17.961283999019852</v>
      </c>
      <c r="U71" s="14">
        <v>0</v>
      </c>
      <c r="V71" s="14">
        <v>408.1</v>
      </c>
    </row>
    <row r="72" spans="1:22" s="10" customFormat="1" x14ac:dyDescent="0.3">
      <c r="A72" s="10">
        <v>81</v>
      </c>
      <c r="B72" s="12">
        <v>114.3</v>
      </c>
      <c r="C72" s="11">
        <v>3.6</v>
      </c>
      <c r="D72" s="11">
        <f t="shared" si="25"/>
        <v>31.75</v>
      </c>
      <c r="E72" s="12">
        <v>12</v>
      </c>
      <c r="F72" s="12">
        <v>358</v>
      </c>
      <c r="G72" s="12">
        <v>138000</v>
      </c>
      <c r="H72" s="12">
        <v>9000</v>
      </c>
      <c r="I72" s="13">
        <v>-7.6000000000000003E-7</v>
      </c>
      <c r="J72" s="13">
        <v>3.6300000000000001E-5</v>
      </c>
      <c r="K72" s="6">
        <v>1.73</v>
      </c>
      <c r="L72" s="6">
        <v>5.4</v>
      </c>
      <c r="M72" s="6">
        <v>2</v>
      </c>
      <c r="N72" s="25">
        <v>6.98</v>
      </c>
      <c r="O72" s="12">
        <v>60</v>
      </c>
      <c r="P72" s="33">
        <v>283.10000000000002</v>
      </c>
      <c r="Q72" s="33">
        <v>225.4</v>
      </c>
      <c r="R72" s="9">
        <f t="shared" si="26"/>
        <v>508.5</v>
      </c>
      <c r="S72" s="9">
        <f t="shared" si="27"/>
        <v>0.79618509360649947</v>
      </c>
      <c r="T72" s="14">
        <f t="shared" si="28"/>
        <v>30.629747610879686</v>
      </c>
      <c r="U72" s="14">
        <v>1</v>
      </c>
      <c r="V72" s="14">
        <v>408.1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A2BD-CC56-4852-8CCE-D6A5DF687C66}">
  <dimension ref="A1:V57"/>
  <sheetViews>
    <sheetView topLeftCell="A29" workbookViewId="0">
      <selection sqref="A1:XFD57"/>
    </sheetView>
  </sheetViews>
  <sheetFormatPr defaultRowHeight="14.4" x14ac:dyDescent="0.3"/>
  <sheetData>
    <row r="1" spans="1:22" s="10" customFormat="1" ht="16.8" customHeight="1" x14ac:dyDescent="0.3">
      <c r="A1" s="10">
        <v>94</v>
      </c>
      <c r="B1" s="12">
        <v>114.3</v>
      </c>
      <c r="C1" s="11">
        <f t="shared" ref="C1:C32" si="0">B1/40</f>
        <v>2.8574999999999999</v>
      </c>
      <c r="D1" s="11">
        <f t="shared" ref="D1:D32" si="1">B1/C1</f>
        <v>40</v>
      </c>
      <c r="E1" s="12">
        <v>12</v>
      </c>
      <c r="F1" s="12">
        <v>358</v>
      </c>
      <c r="G1" s="12">
        <v>138000</v>
      </c>
      <c r="H1" s="12">
        <v>9000</v>
      </c>
      <c r="I1" s="13">
        <v>-7.6000000000000003E-7</v>
      </c>
      <c r="J1" s="13">
        <v>3.6300000000000001E-5</v>
      </c>
      <c r="K1" s="6">
        <v>1.73</v>
      </c>
      <c r="L1" s="6">
        <v>4.2</v>
      </c>
      <c r="M1" s="6">
        <v>0</v>
      </c>
      <c r="N1" s="25">
        <v>6.98</v>
      </c>
      <c r="O1" s="12">
        <v>60</v>
      </c>
      <c r="P1" s="15">
        <v>305.3</v>
      </c>
      <c r="Q1" s="15">
        <v>164.3</v>
      </c>
      <c r="R1" s="9">
        <f t="shared" ref="R1:R18" si="2">P1+Q1</f>
        <v>469.6</v>
      </c>
      <c r="S1" s="9">
        <f t="shared" ref="S1:S18" si="3">Q1/P1</f>
        <v>0.53815918768424498</v>
      </c>
      <c r="T1" s="14">
        <f t="shared" ref="T1:T32" si="4">ABS((V1-P1)/V1*100)</f>
        <v>22.767518340500885</v>
      </c>
      <c r="U1" s="14">
        <v>0</v>
      </c>
      <c r="V1" s="14">
        <v>395.3</v>
      </c>
    </row>
    <row r="2" spans="1:22" s="10" customFormat="1" ht="16.8" customHeight="1" x14ac:dyDescent="0.3">
      <c r="A2" s="10">
        <v>95</v>
      </c>
      <c r="B2" s="12">
        <v>114.3</v>
      </c>
      <c r="C2" s="11">
        <f t="shared" si="0"/>
        <v>2.8574999999999999</v>
      </c>
      <c r="D2" s="11">
        <f t="shared" si="1"/>
        <v>40</v>
      </c>
      <c r="E2" s="12">
        <v>12</v>
      </c>
      <c r="F2" s="12">
        <v>358</v>
      </c>
      <c r="G2" s="12">
        <v>138000</v>
      </c>
      <c r="H2" s="12">
        <v>9000</v>
      </c>
      <c r="I2" s="13">
        <v>-7.6000000000000003E-7</v>
      </c>
      <c r="J2" s="13">
        <v>3.6300000000000001E-5</v>
      </c>
      <c r="K2" s="6">
        <v>1.73</v>
      </c>
      <c r="L2" s="6">
        <v>4.2</v>
      </c>
      <c r="M2" s="6">
        <v>1</v>
      </c>
      <c r="N2" s="25">
        <v>6.98</v>
      </c>
      <c r="O2" s="12">
        <v>60</v>
      </c>
      <c r="P2" s="15">
        <v>305.10000000000002</v>
      </c>
      <c r="Q2" s="15">
        <v>159.6</v>
      </c>
      <c r="R2" s="9">
        <f t="shared" si="2"/>
        <v>464.70000000000005</v>
      </c>
      <c r="S2" s="9">
        <f t="shared" si="3"/>
        <v>0.52310717797443451</v>
      </c>
      <c r="T2" s="14">
        <f t="shared" si="4"/>
        <v>22.818112825701995</v>
      </c>
      <c r="U2" s="14">
        <v>0</v>
      </c>
      <c r="V2" s="14">
        <v>395.3</v>
      </c>
    </row>
    <row r="3" spans="1:22" s="10" customFormat="1" ht="16.8" customHeight="1" x14ac:dyDescent="0.3">
      <c r="A3" s="10">
        <v>96</v>
      </c>
      <c r="B3" s="12">
        <v>114.3</v>
      </c>
      <c r="C3" s="11">
        <f t="shared" si="0"/>
        <v>2.8574999999999999</v>
      </c>
      <c r="D3" s="11">
        <f t="shared" si="1"/>
        <v>40</v>
      </c>
      <c r="E3" s="12">
        <v>12</v>
      </c>
      <c r="F3" s="12">
        <v>358</v>
      </c>
      <c r="G3" s="12">
        <v>138000</v>
      </c>
      <c r="H3" s="12">
        <v>9000</v>
      </c>
      <c r="I3" s="13">
        <v>-7.6000000000000003E-7</v>
      </c>
      <c r="J3" s="13">
        <v>3.6300000000000001E-5</v>
      </c>
      <c r="K3" s="6">
        <v>1.73</v>
      </c>
      <c r="L3" s="6">
        <v>4.2</v>
      </c>
      <c r="M3" s="6">
        <v>2</v>
      </c>
      <c r="N3" s="25">
        <v>6.98</v>
      </c>
      <c r="O3" s="12">
        <v>60</v>
      </c>
      <c r="P3" s="15">
        <v>276.2</v>
      </c>
      <c r="Q3" s="15">
        <v>204.1</v>
      </c>
      <c r="R3" s="9">
        <f t="shared" si="2"/>
        <v>480.29999999999995</v>
      </c>
      <c r="S3" s="9">
        <f t="shared" si="3"/>
        <v>0.73895727733526428</v>
      </c>
      <c r="T3" s="14">
        <f t="shared" si="4"/>
        <v>30.129015937262842</v>
      </c>
      <c r="U3" s="15">
        <v>0</v>
      </c>
      <c r="V3" s="14">
        <v>395.3</v>
      </c>
    </row>
    <row r="4" spans="1:22" s="10" customFormat="1" ht="16.8" customHeight="1" x14ac:dyDescent="0.3">
      <c r="A4" s="10">
        <v>97</v>
      </c>
      <c r="B4" s="12">
        <v>114.3</v>
      </c>
      <c r="C4" s="11">
        <f t="shared" si="0"/>
        <v>2.8574999999999999</v>
      </c>
      <c r="D4" s="11">
        <f t="shared" si="1"/>
        <v>40</v>
      </c>
      <c r="E4" s="12">
        <v>12</v>
      </c>
      <c r="F4" s="12">
        <v>358</v>
      </c>
      <c r="G4" s="12">
        <v>138000</v>
      </c>
      <c r="H4" s="12">
        <v>9000</v>
      </c>
      <c r="I4" s="13">
        <v>-7.6000000000000003E-7</v>
      </c>
      <c r="J4" s="13">
        <v>3.6300000000000001E-5</v>
      </c>
      <c r="K4" s="6">
        <v>1.73</v>
      </c>
      <c r="L4" s="6">
        <v>4.2</v>
      </c>
      <c r="M4" s="6">
        <v>0</v>
      </c>
      <c r="N4" s="25">
        <v>4.657</v>
      </c>
      <c r="O4" s="12">
        <v>60</v>
      </c>
      <c r="P4" s="28">
        <v>303.8</v>
      </c>
      <c r="Q4" s="28">
        <v>146.1</v>
      </c>
      <c r="R4" s="9">
        <f t="shared" si="2"/>
        <v>449.9</v>
      </c>
      <c r="S4" s="9">
        <f t="shared" si="3"/>
        <v>0.48090849242922973</v>
      </c>
      <c r="T4" s="14">
        <f t="shared" si="4"/>
        <v>20.429544264012574</v>
      </c>
      <c r="U4" s="14">
        <v>0</v>
      </c>
      <c r="V4" s="14">
        <v>381.8</v>
      </c>
    </row>
    <row r="5" spans="1:22" s="10" customFormat="1" ht="16.8" customHeight="1" x14ac:dyDescent="0.3">
      <c r="A5" s="10">
        <v>97</v>
      </c>
      <c r="B5" s="12">
        <v>114.3</v>
      </c>
      <c r="C5" s="11">
        <f t="shared" si="0"/>
        <v>2.8574999999999999</v>
      </c>
      <c r="D5" s="11">
        <f t="shared" si="1"/>
        <v>40</v>
      </c>
      <c r="E5" s="12">
        <v>12</v>
      </c>
      <c r="F5" s="12">
        <v>358</v>
      </c>
      <c r="G5" s="12">
        <v>138000</v>
      </c>
      <c r="H5" s="12">
        <v>9000</v>
      </c>
      <c r="I5" s="13">
        <v>-7.6000000000000003E-7</v>
      </c>
      <c r="J5" s="13">
        <v>3.6300000000000001E-5</v>
      </c>
      <c r="K5" s="6">
        <v>1.73</v>
      </c>
      <c r="L5" s="6">
        <v>4.2</v>
      </c>
      <c r="M5" s="6">
        <v>0</v>
      </c>
      <c r="N5" s="25">
        <v>2.23</v>
      </c>
      <c r="O5" s="12">
        <v>60</v>
      </c>
      <c r="P5" s="15">
        <v>298.89999999999998</v>
      </c>
      <c r="Q5" s="15">
        <v>126.4</v>
      </c>
      <c r="R5" s="9">
        <f t="shared" si="2"/>
        <v>425.29999999999995</v>
      </c>
      <c r="S5" s="9">
        <f t="shared" si="3"/>
        <v>0.42288390766142525</v>
      </c>
      <c r="T5" s="14">
        <f t="shared" si="4"/>
        <v>18.555858310626711</v>
      </c>
      <c r="U5" s="14">
        <v>0</v>
      </c>
      <c r="V5" s="14">
        <v>367</v>
      </c>
    </row>
    <row r="6" spans="1:22" s="10" customFormat="1" ht="16.8" customHeight="1" x14ac:dyDescent="0.3">
      <c r="A6" s="10">
        <v>98</v>
      </c>
      <c r="B6" s="12">
        <v>114.3</v>
      </c>
      <c r="C6" s="11">
        <f t="shared" si="0"/>
        <v>2.8574999999999999</v>
      </c>
      <c r="D6" s="11">
        <f t="shared" si="1"/>
        <v>40</v>
      </c>
      <c r="E6" s="12">
        <v>12</v>
      </c>
      <c r="F6" s="12">
        <v>358</v>
      </c>
      <c r="G6" s="12">
        <v>138000</v>
      </c>
      <c r="H6" s="12">
        <v>9000</v>
      </c>
      <c r="I6" s="13">
        <v>-7.6000000000000003E-7</v>
      </c>
      <c r="J6" s="13">
        <v>3.6300000000000001E-5</v>
      </c>
      <c r="K6" s="6">
        <v>1.23</v>
      </c>
      <c r="L6" s="6">
        <v>4.2</v>
      </c>
      <c r="M6" s="6">
        <v>0</v>
      </c>
      <c r="N6" s="25">
        <v>6.98</v>
      </c>
      <c r="O6" s="12">
        <v>60</v>
      </c>
      <c r="P6" s="15">
        <v>315.3</v>
      </c>
      <c r="Q6" s="15">
        <v>162.6</v>
      </c>
      <c r="R6" s="9">
        <f t="shared" si="2"/>
        <v>477.9</v>
      </c>
      <c r="S6" s="9">
        <f t="shared" si="3"/>
        <v>0.51569933396764978</v>
      </c>
      <c r="T6" s="14">
        <f t="shared" si="4"/>
        <v>20.23779408044523</v>
      </c>
      <c r="U6" s="15">
        <v>1</v>
      </c>
      <c r="V6" s="14">
        <v>395.3</v>
      </c>
    </row>
    <row r="7" spans="1:22" s="10" customFormat="1" ht="16.8" customHeight="1" x14ac:dyDescent="0.3">
      <c r="A7" s="10">
        <v>99</v>
      </c>
      <c r="B7" s="12">
        <v>114.3</v>
      </c>
      <c r="C7" s="11">
        <f t="shared" si="0"/>
        <v>2.8574999999999999</v>
      </c>
      <c r="D7" s="11">
        <f t="shared" si="1"/>
        <v>40</v>
      </c>
      <c r="E7" s="12">
        <v>12</v>
      </c>
      <c r="F7" s="12">
        <v>358</v>
      </c>
      <c r="G7" s="12">
        <v>138000</v>
      </c>
      <c r="H7" s="12">
        <v>9000</v>
      </c>
      <c r="I7" s="13">
        <v>-7.6000000000000003E-7</v>
      </c>
      <c r="J7" s="13">
        <v>3.6300000000000001E-5</v>
      </c>
      <c r="K7" s="6">
        <v>1.23</v>
      </c>
      <c r="L7" s="6">
        <v>4.2</v>
      </c>
      <c r="M7" s="6">
        <v>1</v>
      </c>
      <c r="N7" s="25">
        <v>6.98</v>
      </c>
      <c r="O7" s="12">
        <v>60</v>
      </c>
      <c r="P7" s="15">
        <v>329.5</v>
      </c>
      <c r="Q7" s="15">
        <v>151.30000000000001</v>
      </c>
      <c r="R7" s="9">
        <f t="shared" si="2"/>
        <v>480.8</v>
      </c>
      <c r="S7" s="9">
        <f t="shared" si="3"/>
        <v>0.4591805766312595</v>
      </c>
      <c r="T7" s="14">
        <f t="shared" si="4"/>
        <v>16.645585631166206</v>
      </c>
      <c r="U7" s="15">
        <v>1</v>
      </c>
      <c r="V7" s="14">
        <v>395.3</v>
      </c>
    </row>
    <row r="8" spans="1:22" s="10" customFormat="1" ht="16.8" customHeight="1" x14ac:dyDescent="0.3">
      <c r="A8" s="10">
        <v>100</v>
      </c>
      <c r="B8" s="12">
        <v>114.3</v>
      </c>
      <c r="C8" s="11">
        <f t="shared" si="0"/>
        <v>2.8574999999999999</v>
      </c>
      <c r="D8" s="11">
        <f t="shared" si="1"/>
        <v>40</v>
      </c>
      <c r="E8" s="12">
        <v>12</v>
      </c>
      <c r="F8" s="12">
        <v>358</v>
      </c>
      <c r="G8" s="12">
        <v>138000</v>
      </c>
      <c r="H8" s="12">
        <v>9000</v>
      </c>
      <c r="I8" s="13">
        <v>-7.6000000000000003E-7</v>
      </c>
      <c r="J8" s="13">
        <v>3.6300000000000001E-5</v>
      </c>
      <c r="K8" s="6">
        <v>1.23</v>
      </c>
      <c r="L8" s="6">
        <v>4.2</v>
      </c>
      <c r="M8" s="6">
        <v>2</v>
      </c>
      <c r="N8" s="25">
        <v>6.98</v>
      </c>
      <c r="O8" s="12">
        <v>60</v>
      </c>
      <c r="P8" s="15">
        <v>329</v>
      </c>
      <c r="Q8" s="15">
        <v>198.5</v>
      </c>
      <c r="R8" s="9">
        <f t="shared" si="2"/>
        <v>527.5</v>
      </c>
      <c r="S8" s="9">
        <f t="shared" si="3"/>
        <v>0.60334346504559266</v>
      </c>
      <c r="T8" s="14">
        <f t="shared" si="4"/>
        <v>16.772071844168988</v>
      </c>
      <c r="U8" s="15">
        <v>1</v>
      </c>
      <c r="V8" s="14">
        <v>395.3</v>
      </c>
    </row>
    <row r="9" spans="1:22" s="10" customFormat="1" ht="16.8" customHeight="1" x14ac:dyDescent="0.3">
      <c r="A9" s="10">
        <v>101</v>
      </c>
      <c r="B9" s="12">
        <v>114.3</v>
      </c>
      <c r="C9" s="11">
        <f t="shared" si="0"/>
        <v>2.8574999999999999</v>
      </c>
      <c r="D9" s="11">
        <f t="shared" si="1"/>
        <v>40</v>
      </c>
      <c r="E9" s="12">
        <v>12</v>
      </c>
      <c r="F9" s="12">
        <v>358</v>
      </c>
      <c r="G9" s="12">
        <v>138000</v>
      </c>
      <c r="H9" s="12">
        <v>9000</v>
      </c>
      <c r="I9" s="13">
        <v>-7.6000000000000003E-7</v>
      </c>
      <c r="J9" s="13">
        <v>3.6300000000000001E-5</v>
      </c>
      <c r="K9" s="6">
        <v>1.23</v>
      </c>
      <c r="L9" s="6">
        <v>4.2</v>
      </c>
      <c r="M9" s="6">
        <v>0</v>
      </c>
      <c r="N9" s="25">
        <v>4.657</v>
      </c>
      <c r="O9" s="12">
        <v>60</v>
      </c>
      <c r="P9" s="28">
        <v>301.2</v>
      </c>
      <c r="Q9" s="28">
        <v>144.80000000000001</v>
      </c>
      <c r="R9" s="9">
        <f t="shared" si="2"/>
        <v>446</v>
      </c>
      <c r="S9" s="9">
        <f t="shared" si="3"/>
        <v>0.48074369189907046</v>
      </c>
      <c r="T9" s="14">
        <f t="shared" si="4"/>
        <v>21.110529072812998</v>
      </c>
      <c r="U9" s="15">
        <v>0</v>
      </c>
      <c r="V9" s="14">
        <v>381.8</v>
      </c>
    </row>
    <row r="10" spans="1:22" s="10" customFormat="1" ht="16.8" customHeight="1" x14ac:dyDescent="0.3">
      <c r="A10" s="10">
        <v>101</v>
      </c>
      <c r="B10" s="12">
        <v>114.3</v>
      </c>
      <c r="C10" s="11">
        <f t="shared" si="0"/>
        <v>2.8574999999999999</v>
      </c>
      <c r="D10" s="11">
        <f t="shared" si="1"/>
        <v>40</v>
      </c>
      <c r="E10" s="12">
        <v>12</v>
      </c>
      <c r="F10" s="12">
        <v>358</v>
      </c>
      <c r="G10" s="12">
        <v>138000</v>
      </c>
      <c r="H10" s="12">
        <v>9000</v>
      </c>
      <c r="I10" s="13">
        <v>-7.6000000000000003E-7</v>
      </c>
      <c r="J10" s="13">
        <v>3.6300000000000001E-5</v>
      </c>
      <c r="K10" s="6">
        <v>1.23</v>
      </c>
      <c r="L10" s="6">
        <v>4.2</v>
      </c>
      <c r="M10" s="6">
        <v>0</v>
      </c>
      <c r="N10" s="25">
        <v>2.23</v>
      </c>
      <c r="O10" s="12">
        <v>60</v>
      </c>
      <c r="P10" s="15">
        <v>296.8</v>
      </c>
      <c r="Q10" s="15">
        <v>125.5</v>
      </c>
      <c r="R10" s="9">
        <f t="shared" si="2"/>
        <v>422.3</v>
      </c>
      <c r="S10" s="9">
        <f t="shared" si="3"/>
        <v>0.42284366576819404</v>
      </c>
      <c r="T10" s="14">
        <f t="shared" si="4"/>
        <v>19.128065395095366</v>
      </c>
      <c r="U10" s="15">
        <v>0</v>
      </c>
      <c r="V10" s="14">
        <v>367</v>
      </c>
    </row>
    <row r="11" spans="1:22" s="10" customFormat="1" ht="16.8" customHeight="1" x14ac:dyDescent="0.3">
      <c r="A11" s="10">
        <v>102</v>
      </c>
      <c r="B11" s="12">
        <v>114.3</v>
      </c>
      <c r="C11" s="11">
        <f t="shared" si="0"/>
        <v>2.8574999999999999</v>
      </c>
      <c r="D11" s="11">
        <f t="shared" si="1"/>
        <v>40</v>
      </c>
      <c r="E11" s="12">
        <v>12</v>
      </c>
      <c r="F11" s="12">
        <v>358</v>
      </c>
      <c r="G11" s="12">
        <v>138000</v>
      </c>
      <c r="H11" s="12">
        <v>9000</v>
      </c>
      <c r="I11" s="13">
        <v>-7.6000000000000003E-7</v>
      </c>
      <c r="J11" s="13">
        <v>3.6300000000000001E-5</v>
      </c>
      <c r="K11" s="6">
        <v>1.48</v>
      </c>
      <c r="L11" s="6">
        <v>4.2</v>
      </c>
      <c r="M11" s="6">
        <v>0</v>
      </c>
      <c r="N11" s="25">
        <v>6.98</v>
      </c>
      <c r="O11" s="12">
        <v>60</v>
      </c>
      <c r="P11" s="15">
        <v>304.3</v>
      </c>
      <c r="Q11" s="15">
        <v>163.80000000000001</v>
      </c>
      <c r="R11" s="9">
        <f t="shared" si="2"/>
        <v>468.1</v>
      </c>
      <c r="S11" s="9">
        <f t="shared" si="3"/>
        <v>0.53828458757804798</v>
      </c>
      <c r="T11" s="14">
        <f t="shared" si="4"/>
        <v>23.020490766506448</v>
      </c>
      <c r="U11" s="15">
        <v>0</v>
      </c>
      <c r="V11" s="14">
        <v>395.3</v>
      </c>
    </row>
    <row r="12" spans="1:22" s="10" customFormat="1" ht="16.8" customHeight="1" x14ac:dyDescent="0.3">
      <c r="A12" s="10">
        <v>103</v>
      </c>
      <c r="B12" s="12">
        <v>114.3</v>
      </c>
      <c r="C12" s="11">
        <f t="shared" si="0"/>
        <v>2.8574999999999999</v>
      </c>
      <c r="D12" s="11">
        <f t="shared" si="1"/>
        <v>40</v>
      </c>
      <c r="E12" s="12">
        <v>12</v>
      </c>
      <c r="F12" s="12">
        <v>358</v>
      </c>
      <c r="G12" s="12">
        <v>138000</v>
      </c>
      <c r="H12" s="12">
        <v>9000</v>
      </c>
      <c r="I12" s="13">
        <v>-7.6000000000000003E-7</v>
      </c>
      <c r="J12" s="13">
        <v>3.6300000000000001E-5</v>
      </c>
      <c r="K12" s="6">
        <v>1.48</v>
      </c>
      <c r="L12" s="6">
        <v>4.2</v>
      </c>
      <c r="M12" s="6">
        <v>1</v>
      </c>
      <c r="N12" s="25">
        <v>6.98</v>
      </c>
      <c r="O12" s="12">
        <v>60</v>
      </c>
      <c r="P12" s="15">
        <v>303.89999999999998</v>
      </c>
      <c r="Q12" s="15">
        <v>156.9</v>
      </c>
      <c r="R12" s="9">
        <f t="shared" si="2"/>
        <v>460.79999999999995</v>
      </c>
      <c r="S12" s="9">
        <f t="shared" si="3"/>
        <v>0.5162882527147088</v>
      </c>
      <c r="T12" s="14">
        <f t="shared" si="4"/>
        <v>23.121679736908685</v>
      </c>
      <c r="U12" s="15">
        <v>0</v>
      </c>
      <c r="V12" s="14">
        <v>395.3</v>
      </c>
    </row>
    <row r="13" spans="1:22" s="10" customFormat="1" ht="16.8" customHeight="1" x14ac:dyDescent="0.3">
      <c r="A13" s="10">
        <v>104</v>
      </c>
      <c r="B13" s="12">
        <v>114.3</v>
      </c>
      <c r="C13" s="11">
        <f t="shared" si="0"/>
        <v>2.8574999999999999</v>
      </c>
      <c r="D13" s="11">
        <f t="shared" si="1"/>
        <v>40</v>
      </c>
      <c r="E13" s="12">
        <v>12</v>
      </c>
      <c r="F13" s="12">
        <v>358</v>
      </c>
      <c r="G13" s="12">
        <v>138000</v>
      </c>
      <c r="H13" s="12">
        <v>9000</v>
      </c>
      <c r="I13" s="13">
        <v>-7.6000000000000003E-7</v>
      </c>
      <c r="J13" s="13">
        <v>3.6300000000000001E-5</v>
      </c>
      <c r="K13" s="6">
        <v>1.48</v>
      </c>
      <c r="L13" s="6">
        <v>4.2</v>
      </c>
      <c r="M13" s="6">
        <v>2</v>
      </c>
      <c r="N13" s="25">
        <v>6.98</v>
      </c>
      <c r="O13" s="12">
        <v>60</v>
      </c>
      <c r="P13" s="15">
        <v>275.10000000000002</v>
      </c>
      <c r="Q13" s="15">
        <v>202.4</v>
      </c>
      <c r="R13" s="9">
        <f t="shared" si="2"/>
        <v>477.5</v>
      </c>
      <c r="S13" s="9">
        <f t="shared" si="3"/>
        <v>0.73573246092330058</v>
      </c>
      <c r="T13" s="14">
        <f t="shared" si="4"/>
        <v>30.407285605868957</v>
      </c>
      <c r="U13" s="15">
        <v>0</v>
      </c>
      <c r="V13" s="14">
        <v>395.3</v>
      </c>
    </row>
    <row r="14" spans="1:22" s="10" customFormat="1" ht="16.8" customHeight="1" x14ac:dyDescent="0.3">
      <c r="A14" s="10">
        <v>105</v>
      </c>
      <c r="B14" s="12">
        <v>114.3</v>
      </c>
      <c r="C14" s="11">
        <f t="shared" si="0"/>
        <v>2.8574999999999999</v>
      </c>
      <c r="D14" s="11">
        <f t="shared" si="1"/>
        <v>40</v>
      </c>
      <c r="E14" s="12">
        <v>12</v>
      </c>
      <c r="F14" s="12">
        <v>358</v>
      </c>
      <c r="G14" s="12">
        <v>138000</v>
      </c>
      <c r="H14" s="12">
        <v>9000</v>
      </c>
      <c r="I14" s="13">
        <v>-7.6000000000000003E-7</v>
      </c>
      <c r="J14" s="13">
        <v>3.6300000000000001E-5</v>
      </c>
      <c r="K14" s="6">
        <v>1.48</v>
      </c>
      <c r="L14" s="6">
        <v>4.2</v>
      </c>
      <c r="M14" s="6">
        <v>0</v>
      </c>
      <c r="N14" s="25">
        <v>4.657</v>
      </c>
      <c r="O14" s="12">
        <v>60</v>
      </c>
      <c r="P14" s="28">
        <v>303</v>
      </c>
      <c r="Q14" s="28">
        <v>145.69999999999999</v>
      </c>
      <c r="R14" s="9">
        <f t="shared" si="2"/>
        <v>448.7</v>
      </c>
      <c r="S14" s="9">
        <f t="shared" si="3"/>
        <v>0.4808580858085808</v>
      </c>
      <c r="T14" s="14">
        <f t="shared" si="4"/>
        <v>20.63907805133578</v>
      </c>
      <c r="U14" s="15">
        <v>0</v>
      </c>
      <c r="V14" s="14">
        <v>381.8</v>
      </c>
    </row>
    <row r="15" spans="1:22" s="10" customFormat="1" ht="16.8" customHeight="1" x14ac:dyDescent="0.3">
      <c r="A15" s="10">
        <v>105</v>
      </c>
      <c r="B15" s="12">
        <v>114.3</v>
      </c>
      <c r="C15" s="11">
        <f t="shared" si="0"/>
        <v>2.8574999999999999</v>
      </c>
      <c r="D15" s="11">
        <f t="shared" si="1"/>
        <v>40</v>
      </c>
      <c r="E15" s="12">
        <v>12</v>
      </c>
      <c r="F15" s="12">
        <v>358</v>
      </c>
      <c r="G15" s="12">
        <v>138000</v>
      </c>
      <c r="H15" s="12">
        <v>9000</v>
      </c>
      <c r="I15" s="13">
        <v>-7.6000000000000003E-7</v>
      </c>
      <c r="J15" s="13">
        <v>3.6300000000000001E-5</v>
      </c>
      <c r="K15" s="6">
        <v>1.48</v>
      </c>
      <c r="L15" s="6">
        <v>4.2</v>
      </c>
      <c r="M15" s="6">
        <v>0</v>
      </c>
      <c r="N15" s="25">
        <v>2.23</v>
      </c>
      <c r="O15" s="12">
        <v>60</v>
      </c>
      <c r="P15" s="15">
        <v>298.2</v>
      </c>
      <c r="Q15" s="15">
        <v>126.1</v>
      </c>
      <c r="R15" s="9">
        <f t="shared" si="2"/>
        <v>424.29999999999995</v>
      </c>
      <c r="S15" s="9">
        <f t="shared" si="3"/>
        <v>0.42287055667337359</v>
      </c>
      <c r="T15" s="14">
        <f t="shared" si="4"/>
        <v>18.746594005449595</v>
      </c>
      <c r="U15" s="15">
        <v>0</v>
      </c>
      <c r="V15" s="14">
        <v>367</v>
      </c>
    </row>
    <row r="16" spans="1:22" s="10" customFormat="1" ht="16.8" customHeight="1" x14ac:dyDescent="0.3">
      <c r="A16" s="10">
        <v>106</v>
      </c>
      <c r="B16" s="12">
        <v>114.3</v>
      </c>
      <c r="C16" s="11">
        <f t="shared" si="0"/>
        <v>2.8574999999999999</v>
      </c>
      <c r="D16" s="11">
        <f t="shared" si="1"/>
        <v>40</v>
      </c>
      <c r="E16" s="12">
        <v>12</v>
      </c>
      <c r="F16" s="12">
        <v>358</v>
      </c>
      <c r="G16" s="12">
        <v>138000</v>
      </c>
      <c r="H16" s="12">
        <v>9000</v>
      </c>
      <c r="I16" s="13">
        <v>-7.6000000000000003E-7</v>
      </c>
      <c r="J16" s="13">
        <v>3.6300000000000001E-5</v>
      </c>
      <c r="K16" s="6">
        <v>1.73</v>
      </c>
      <c r="L16" s="6">
        <v>3</v>
      </c>
      <c r="M16" s="6">
        <v>0</v>
      </c>
      <c r="N16" s="25">
        <v>6.98</v>
      </c>
      <c r="O16" s="12">
        <v>60</v>
      </c>
      <c r="P16" s="15">
        <v>317.5</v>
      </c>
      <c r="Q16" s="15">
        <v>191.2</v>
      </c>
      <c r="R16" s="9">
        <f t="shared" si="2"/>
        <v>508.7</v>
      </c>
      <c r="S16" s="9">
        <f t="shared" si="3"/>
        <v>0.60220472440944883</v>
      </c>
      <c r="T16" s="14">
        <f t="shared" si="4"/>
        <v>19.681254743232991</v>
      </c>
      <c r="U16" s="14">
        <v>0</v>
      </c>
      <c r="V16" s="14">
        <v>395.3</v>
      </c>
    </row>
    <row r="17" spans="1:22" s="10" customFormat="1" x14ac:dyDescent="0.3">
      <c r="A17" s="10">
        <v>107</v>
      </c>
      <c r="B17" s="12">
        <v>114.3</v>
      </c>
      <c r="C17" s="11">
        <f t="shared" si="0"/>
        <v>2.8574999999999999</v>
      </c>
      <c r="D17" s="11">
        <f t="shared" si="1"/>
        <v>40</v>
      </c>
      <c r="E17" s="12">
        <v>12</v>
      </c>
      <c r="F17" s="12">
        <v>358</v>
      </c>
      <c r="G17" s="12">
        <v>138000</v>
      </c>
      <c r="H17" s="12">
        <v>9000</v>
      </c>
      <c r="I17" s="13">
        <v>-7.6000000000000003E-7</v>
      </c>
      <c r="J17" s="13">
        <v>3.6300000000000001E-5</v>
      </c>
      <c r="K17" s="6">
        <v>1.73</v>
      </c>
      <c r="L17" s="6">
        <v>3</v>
      </c>
      <c r="M17" s="6">
        <v>1</v>
      </c>
      <c r="N17" s="25">
        <v>6.98</v>
      </c>
      <c r="O17" s="12">
        <v>60</v>
      </c>
      <c r="P17" s="15">
        <v>318.10000000000002</v>
      </c>
      <c r="Q17" s="15">
        <v>192.3</v>
      </c>
      <c r="R17" s="9">
        <f t="shared" si="2"/>
        <v>510.40000000000003</v>
      </c>
      <c r="S17" s="9">
        <f t="shared" si="3"/>
        <v>0.60452687834014462</v>
      </c>
      <c r="T17" s="14">
        <f t="shared" si="4"/>
        <v>19.529471287629647</v>
      </c>
      <c r="U17" s="14">
        <v>0</v>
      </c>
      <c r="V17" s="14">
        <v>395.3</v>
      </c>
    </row>
    <row r="18" spans="1:22" s="10" customFormat="1" x14ac:dyDescent="0.3">
      <c r="A18" s="10">
        <v>108</v>
      </c>
      <c r="B18" s="12">
        <v>114.3</v>
      </c>
      <c r="C18" s="11">
        <f t="shared" si="0"/>
        <v>2.8574999999999999</v>
      </c>
      <c r="D18" s="11">
        <f t="shared" si="1"/>
        <v>40</v>
      </c>
      <c r="E18" s="12">
        <v>12</v>
      </c>
      <c r="F18" s="12">
        <v>358</v>
      </c>
      <c r="G18" s="12">
        <v>138000</v>
      </c>
      <c r="H18" s="12">
        <v>9000</v>
      </c>
      <c r="I18" s="13">
        <v>-7.6000000000000003E-7</v>
      </c>
      <c r="J18" s="13">
        <v>3.6300000000000001E-5</v>
      </c>
      <c r="K18" s="6">
        <v>1.73</v>
      </c>
      <c r="L18" s="6">
        <v>3</v>
      </c>
      <c r="M18" s="6">
        <v>2</v>
      </c>
      <c r="N18" s="25">
        <v>6.98</v>
      </c>
      <c r="O18" s="12">
        <v>60</v>
      </c>
      <c r="P18" s="15">
        <v>296.8</v>
      </c>
      <c r="Q18" s="15">
        <v>217.4</v>
      </c>
      <c r="R18" s="9">
        <f t="shared" si="2"/>
        <v>514.20000000000005</v>
      </c>
      <c r="S18" s="9">
        <f t="shared" si="3"/>
        <v>0.73247978436657679</v>
      </c>
      <c r="T18" s="14">
        <f t="shared" si="4"/>
        <v>24.917783961548189</v>
      </c>
      <c r="U18" s="14">
        <v>0</v>
      </c>
      <c r="V18" s="14">
        <v>395.3</v>
      </c>
    </row>
    <row r="19" spans="1:22" s="10" customFormat="1" x14ac:dyDescent="0.3">
      <c r="A19" s="10">
        <v>108</v>
      </c>
      <c r="B19" s="12">
        <v>114.3</v>
      </c>
      <c r="C19" s="11">
        <f t="shared" si="0"/>
        <v>2.8574999999999999</v>
      </c>
      <c r="D19" s="11">
        <f t="shared" si="1"/>
        <v>40</v>
      </c>
      <c r="E19" s="12">
        <v>12</v>
      </c>
      <c r="F19" s="12">
        <v>358</v>
      </c>
      <c r="G19" s="12">
        <v>138000</v>
      </c>
      <c r="H19" s="12">
        <v>9000</v>
      </c>
      <c r="I19" s="13">
        <v>-7.6000000000000003E-7</v>
      </c>
      <c r="J19" s="13">
        <v>3.6300000000000001E-5</v>
      </c>
      <c r="K19" s="6">
        <v>1.73</v>
      </c>
      <c r="L19" s="6">
        <v>3</v>
      </c>
      <c r="M19" s="6">
        <v>0</v>
      </c>
      <c r="N19" s="25">
        <v>4.657</v>
      </c>
      <c r="O19" s="12">
        <v>60</v>
      </c>
      <c r="P19" s="28">
        <v>316.60000000000002</v>
      </c>
      <c r="Q19" s="28">
        <v>178.5</v>
      </c>
      <c r="R19" s="9"/>
      <c r="S19" s="9"/>
      <c r="T19" s="14">
        <f t="shared" si="4"/>
        <v>17.077003666841275</v>
      </c>
      <c r="U19" s="14">
        <v>0</v>
      </c>
      <c r="V19" s="14">
        <v>381.8</v>
      </c>
    </row>
    <row r="20" spans="1:22" s="10" customFormat="1" x14ac:dyDescent="0.3">
      <c r="A20" s="10">
        <v>108</v>
      </c>
      <c r="B20" s="12">
        <v>114.3</v>
      </c>
      <c r="C20" s="11">
        <f t="shared" si="0"/>
        <v>2.8574999999999999</v>
      </c>
      <c r="D20" s="11">
        <f t="shared" si="1"/>
        <v>40</v>
      </c>
      <c r="E20" s="12">
        <v>12</v>
      </c>
      <c r="F20" s="12">
        <v>358</v>
      </c>
      <c r="G20" s="12">
        <v>138000</v>
      </c>
      <c r="H20" s="12">
        <v>9000</v>
      </c>
      <c r="I20" s="13">
        <v>-7.6000000000000003E-7</v>
      </c>
      <c r="J20" s="13">
        <v>3.6300000000000001E-5</v>
      </c>
      <c r="K20" s="6">
        <v>1.73</v>
      </c>
      <c r="L20" s="6">
        <v>3</v>
      </c>
      <c r="M20" s="6">
        <v>2</v>
      </c>
      <c r="N20" s="25">
        <v>2.23</v>
      </c>
      <c r="O20" s="12">
        <v>60</v>
      </c>
      <c r="P20" s="28">
        <v>296.8</v>
      </c>
      <c r="Q20" s="28">
        <v>217.4</v>
      </c>
      <c r="R20" s="9">
        <f t="shared" ref="R20:R57" si="5">P20+Q20</f>
        <v>514.20000000000005</v>
      </c>
      <c r="S20" s="9">
        <f t="shared" ref="S20:S57" si="6">Q20/P20</f>
        <v>0.73247978436657679</v>
      </c>
      <c r="T20" s="14">
        <f t="shared" si="4"/>
        <v>24.917783961548189</v>
      </c>
      <c r="U20" s="14">
        <v>0</v>
      </c>
      <c r="V20" s="14">
        <v>395.3</v>
      </c>
    </row>
    <row r="21" spans="1:22" s="10" customFormat="1" x14ac:dyDescent="0.3">
      <c r="A21" s="10">
        <v>109</v>
      </c>
      <c r="B21" s="12">
        <v>114.3</v>
      </c>
      <c r="C21" s="11">
        <f t="shared" si="0"/>
        <v>2.8574999999999999</v>
      </c>
      <c r="D21" s="11">
        <f t="shared" si="1"/>
        <v>40</v>
      </c>
      <c r="E21" s="12">
        <v>12</v>
      </c>
      <c r="F21" s="12">
        <v>358</v>
      </c>
      <c r="G21" s="12">
        <v>138000</v>
      </c>
      <c r="H21" s="12">
        <v>9000</v>
      </c>
      <c r="I21" s="13">
        <v>-7.6000000000000003E-7</v>
      </c>
      <c r="J21" s="13">
        <v>3.6300000000000001E-5</v>
      </c>
      <c r="K21" s="6">
        <v>1.23</v>
      </c>
      <c r="L21" s="6">
        <v>3</v>
      </c>
      <c r="M21" s="6">
        <v>0</v>
      </c>
      <c r="N21" s="25">
        <v>6.98</v>
      </c>
      <c r="O21" s="12">
        <v>60</v>
      </c>
      <c r="P21" s="15">
        <v>314.8</v>
      </c>
      <c r="Q21" s="15">
        <v>189.4</v>
      </c>
      <c r="R21" s="9">
        <f t="shared" si="5"/>
        <v>504.20000000000005</v>
      </c>
      <c r="S21" s="9">
        <f t="shared" si="6"/>
        <v>0.6016518424396442</v>
      </c>
      <c r="T21" s="14">
        <f t="shared" si="4"/>
        <v>20.364280293448015</v>
      </c>
      <c r="U21" s="14">
        <v>0</v>
      </c>
      <c r="V21" s="14">
        <v>395.3</v>
      </c>
    </row>
    <row r="22" spans="1:22" s="10" customFormat="1" x14ac:dyDescent="0.3">
      <c r="A22" s="10">
        <v>110</v>
      </c>
      <c r="B22" s="12">
        <v>114.3</v>
      </c>
      <c r="C22" s="11">
        <f t="shared" si="0"/>
        <v>2.8574999999999999</v>
      </c>
      <c r="D22" s="11">
        <f t="shared" si="1"/>
        <v>40</v>
      </c>
      <c r="E22" s="12">
        <v>12</v>
      </c>
      <c r="F22" s="12">
        <v>358</v>
      </c>
      <c r="G22" s="12">
        <v>138000</v>
      </c>
      <c r="H22" s="12">
        <v>9000</v>
      </c>
      <c r="I22" s="13">
        <v>-7.6000000000000003E-7</v>
      </c>
      <c r="J22" s="13">
        <v>3.6300000000000001E-5</v>
      </c>
      <c r="K22" s="6">
        <v>1.23</v>
      </c>
      <c r="L22" s="6">
        <v>3</v>
      </c>
      <c r="M22" s="6">
        <v>1</v>
      </c>
      <c r="N22" s="25">
        <v>6.98</v>
      </c>
      <c r="O22" s="12">
        <v>60</v>
      </c>
      <c r="P22" s="15">
        <v>320.10000000000002</v>
      </c>
      <c r="Q22" s="15">
        <v>185.9</v>
      </c>
      <c r="R22" s="9">
        <f t="shared" si="5"/>
        <v>506</v>
      </c>
      <c r="S22" s="9">
        <f t="shared" si="6"/>
        <v>0.5807560137457044</v>
      </c>
      <c r="T22" s="14">
        <f t="shared" si="4"/>
        <v>19.023526435618514</v>
      </c>
      <c r="U22" s="15">
        <v>1</v>
      </c>
      <c r="V22" s="14">
        <v>395.3</v>
      </c>
    </row>
    <row r="23" spans="1:22" s="2" customFormat="1" x14ac:dyDescent="0.3">
      <c r="A23" s="10">
        <v>111</v>
      </c>
      <c r="B23" s="7">
        <v>114.3</v>
      </c>
      <c r="C23" s="3">
        <f t="shared" si="0"/>
        <v>2.8574999999999999</v>
      </c>
      <c r="D23" s="3">
        <f t="shared" si="1"/>
        <v>40</v>
      </c>
      <c r="E23" s="7">
        <v>12</v>
      </c>
      <c r="F23" s="7">
        <v>358</v>
      </c>
      <c r="G23" s="7">
        <v>138000</v>
      </c>
      <c r="H23" s="7">
        <v>9000</v>
      </c>
      <c r="I23" s="8">
        <v>-7.6000000000000003E-7</v>
      </c>
      <c r="J23" s="8">
        <v>3.6300000000000001E-5</v>
      </c>
      <c r="K23" s="5">
        <v>1.23</v>
      </c>
      <c r="L23" s="5">
        <v>3</v>
      </c>
      <c r="M23" s="6">
        <v>2</v>
      </c>
      <c r="N23" s="25">
        <v>6.98</v>
      </c>
      <c r="O23" s="12">
        <v>60</v>
      </c>
      <c r="P23" s="9">
        <v>319.89999999999998</v>
      </c>
      <c r="Q23" s="9">
        <v>212.5</v>
      </c>
      <c r="R23" s="9">
        <f t="shared" si="5"/>
        <v>532.4</v>
      </c>
      <c r="S23" s="9">
        <f t="shared" si="6"/>
        <v>0.66427008440137547</v>
      </c>
      <c r="T23" s="14">
        <f t="shared" si="4"/>
        <v>19.074120920819642</v>
      </c>
      <c r="U23" s="15">
        <v>1</v>
      </c>
      <c r="V23" s="14">
        <v>395.3</v>
      </c>
    </row>
    <row r="24" spans="1:22" s="2" customFormat="1" x14ac:dyDescent="0.3">
      <c r="A24" s="10">
        <v>112</v>
      </c>
      <c r="B24" s="7">
        <v>114.3</v>
      </c>
      <c r="C24" s="3">
        <f t="shared" si="0"/>
        <v>2.8574999999999999</v>
      </c>
      <c r="D24" s="3">
        <f t="shared" si="1"/>
        <v>40</v>
      </c>
      <c r="E24" s="7">
        <v>12</v>
      </c>
      <c r="F24" s="7">
        <v>358</v>
      </c>
      <c r="G24" s="7">
        <v>138000</v>
      </c>
      <c r="H24" s="7">
        <v>9000</v>
      </c>
      <c r="I24" s="8">
        <v>-7.6000000000000003E-7</v>
      </c>
      <c r="J24" s="8">
        <v>3.6300000000000001E-5</v>
      </c>
      <c r="K24" s="5">
        <v>1.23</v>
      </c>
      <c r="L24" s="5">
        <v>3</v>
      </c>
      <c r="M24" s="6">
        <v>0</v>
      </c>
      <c r="N24" s="25">
        <v>4.657</v>
      </c>
      <c r="O24" s="12">
        <v>60</v>
      </c>
      <c r="P24" s="28">
        <v>313.10000000000002</v>
      </c>
      <c r="Q24" s="28">
        <v>171</v>
      </c>
      <c r="R24" s="9">
        <f t="shared" si="5"/>
        <v>484.1</v>
      </c>
      <c r="S24" s="9">
        <f t="shared" si="6"/>
        <v>0.54615138933248164</v>
      </c>
      <c r="T24" s="14">
        <f t="shared" si="4"/>
        <v>17.9937139863803</v>
      </c>
      <c r="U24" s="14">
        <v>0</v>
      </c>
      <c r="V24" s="14">
        <v>381.8</v>
      </c>
    </row>
    <row r="25" spans="1:22" s="2" customFormat="1" x14ac:dyDescent="0.3">
      <c r="A25" s="10">
        <v>112</v>
      </c>
      <c r="B25" s="7">
        <v>114.3</v>
      </c>
      <c r="C25" s="3">
        <f t="shared" si="0"/>
        <v>2.8574999999999999</v>
      </c>
      <c r="D25" s="3">
        <f t="shared" si="1"/>
        <v>40</v>
      </c>
      <c r="E25" s="7">
        <v>12</v>
      </c>
      <c r="F25" s="7">
        <v>358</v>
      </c>
      <c r="G25" s="7">
        <v>138000</v>
      </c>
      <c r="H25" s="7">
        <v>9000</v>
      </c>
      <c r="I25" s="8">
        <v>-7.6000000000000003E-7</v>
      </c>
      <c r="J25" s="8">
        <v>3.6300000000000001E-5</v>
      </c>
      <c r="K25" s="5">
        <v>1.23</v>
      </c>
      <c r="L25" s="5">
        <v>3</v>
      </c>
      <c r="M25" s="6">
        <v>0</v>
      </c>
      <c r="N25" s="25">
        <v>2.23</v>
      </c>
      <c r="O25" s="12">
        <v>60</v>
      </c>
      <c r="P25" s="9">
        <v>307.89999999999998</v>
      </c>
      <c r="Q25" s="9">
        <v>151.4</v>
      </c>
      <c r="R25" s="9">
        <f t="shared" si="5"/>
        <v>459.29999999999995</v>
      </c>
      <c r="S25" s="9">
        <f t="shared" si="6"/>
        <v>0.49171809028905494</v>
      </c>
      <c r="T25" s="14">
        <f t="shared" si="4"/>
        <v>16.103542234332433</v>
      </c>
      <c r="U25" s="14">
        <v>0</v>
      </c>
      <c r="V25" s="14">
        <v>367</v>
      </c>
    </row>
    <row r="26" spans="1:22" s="10" customFormat="1" x14ac:dyDescent="0.3">
      <c r="A26" s="10">
        <v>113</v>
      </c>
      <c r="B26" s="12">
        <v>114.3</v>
      </c>
      <c r="C26" s="11">
        <f t="shared" si="0"/>
        <v>2.8574999999999999</v>
      </c>
      <c r="D26" s="11">
        <f t="shared" si="1"/>
        <v>40</v>
      </c>
      <c r="E26" s="12">
        <v>12</v>
      </c>
      <c r="F26" s="12">
        <v>358</v>
      </c>
      <c r="G26" s="12">
        <v>138000</v>
      </c>
      <c r="H26" s="12">
        <v>9000</v>
      </c>
      <c r="I26" s="13">
        <v>-7.6000000000000003E-7</v>
      </c>
      <c r="J26" s="13">
        <v>3.6300000000000001E-5</v>
      </c>
      <c r="K26" s="6">
        <v>1.48</v>
      </c>
      <c r="L26" s="6">
        <v>3</v>
      </c>
      <c r="M26" s="6">
        <v>0</v>
      </c>
      <c r="N26" s="25">
        <v>6.98</v>
      </c>
      <c r="O26" s="12">
        <v>60</v>
      </c>
      <c r="P26" s="15">
        <v>316.7</v>
      </c>
      <c r="Q26" s="15">
        <v>190.7</v>
      </c>
      <c r="R26" s="9">
        <f t="shared" si="5"/>
        <v>507.4</v>
      </c>
      <c r="S26" s="9">
        <f t="shared" si="6"/>
        <v>0.60214714240606249</v>
      </c>
      <c r="T26" s="14">
        <f t="shared" si="4"/>
        <v>19.883632684037444</v>
      </c>
      <c r="U26" s="14">
        <v>0</v>
      </c>
      <c r="V26" s="14">
        <v>395.3</v>
      </c>
    </row>
    <row r="27" spans="1:22" s="10" customFormat="1" x14ac:dyDescent="0.3">
      <c r="A27" s="10">
        <v>114</v>
      </c>
      <c r="B27" s="12">
        <v>114.3</v>
      </c>
      <c r="C27" s="11">
        <f t="shared" si="0"/>
        <v>2.8574999999999999</v>
      </c>
      <c r="D27" s="11">
        <f t="shared" si="1"/>
        <v>40</v>
      </c>
      <c r="E27" s="12">
        <v>12</v>
      </c>
      <c r="F27" s="12">
        <v>358</v>
      </c>
      <c r="G27" s="12">
        <v>138000</v>
      </c>
      <c r="H27" s="12">
        <v>9000</v>
      </c>
      <c r="I27" s="13">
        <v>-7.6000000000000003E-7</v>
      </c>
      <c r="J27" s="13">
        <v>3.6300000000000001E-5</v>
      </c>
      <c r="K27" s="6">
        <v>1.48</v>
      </c>
      <c r="L27" s="6">
        <v>3</v>
      </c>
      <c r="M27" s="6">
        <v>1</v>
      </c>
      <c r="N27" s="25">
        <v>6.98</v>
      </c>
      <c r="O27" s="12">
        <v>60</v>
      </c>
      <c r="P27" s="15">
        <v>317.39999999999998</v>
      </c>
      <c r="Q27" s="15">
        <v>190.4</v>
      </c>
      <c r="R27" s="9">
        <f t="shared" si="5"/>
        <v>507.79999999999995</v>
      </c>
      <c r="S27" s="9">
        <f t="shared" si="6"/>
        <v>0.59987397605545056</v>
      </c>
      <c r="T27" s="14">
        <f t="shared" si="4"/>
        <v>19.706551985833549</v>
      </c>
      <c r="U27" s="14">
        <v>0</v>
      </c>
      <c r="V27" s="14">
        <v>395.3</v>
      </c>
    </row>
    <row r="28" spans="1:22" s="2" customFormat="1" x14ac:dyDescent="0.3">
      <c r="A28" s="10">
        <v>115</v>
      </c>
      <c r="B28" s="7">
        <v>114.3</v>
      </c>
      <c r="C28" s="3">
        <f t="shared" si="0"/>
        <v>2.8574999999999999</v>
      </c>
      <c r="D28" s="3">
        <f t="shared" si="1"/>
        <v>40</v>
      </c>
      <c r="E28" s="7">
        <v>12</v>
      </c>
      <c r="F28" s="7">
        <v>358</v>
      </c>
      <c r="G28" s="7">
        <v>138000</v>
      </c>
      <c r="H28" s="7">
        <v>9000</v>
      </c>
      <c r="I28" s="8">
        <v>-7.6000000000000003E-7</v>
      </c>
      <c r="J28" s="8">
        <v>3.6300000000000001E-5</v>
      </c>
      <c r="K28" s="6">
        <v>1.48</v>
      </c>
      <c r="L28" s="5">
        <v>3</v>
      </c>
      <c r="M28" s="6">
        <v>2</v>
      </c>
      <c r="N28" s="25">
        <v>6.98</v>
      </c>
      <c r="O28" s="12">
        <v>60</v>
      </c>
      <c r="P28" s="9">
        <v>295.89999999999998</v>
      </c>
      <c r="Q28" s="9">
        <v>216</v>
      </c>
      <c r="R28" s="9">
        <f t="shared" si="5"/>
        <v>511.9</v>
      </c>
      <c r="S28" s="9">
        <f t="shared" si="6"/>
        <v>0.729976343359243</v>
      </c>
      <c r="T28" s="14">
        <f t="shared" si="4"/>
        <v>25.145459144953207</v>
      </c>
      <c r="U28" s="14">
        <v>0</v>
      </c>
      <c r="V28" s="14">
        <v>395.3</v>
      </c>
    </row>
    <row r="29" spans="1:22" s="2" customFormat="1" x14ac:dyDescent="0.3">
      <c r="A29" s="10">
        <v>116</v>
      </c>
      <c r="B29" s="7">
        <v>114.3</v>
      </c>
      <c r="C29" s="3">
        <f t="shared" si="0"/>
        <v>2.8574999999999999</v>
      </c>
      <c r="D29" s="3">
        <f t="shared" si="1"/>
        <v>40</v>
      </c>
      <c r="E29" s="7">
        <v>12</v>
      </c>
      <c r="F29" s="7">
        <v>358</v>
      </c>
      <c r="G29" s="7">
        <v>138000</v>
      </c>
      <c r="H29" s="7">
        <v>9000</v>
      </c>
      <c r="I29" s="8">
        <v>-7.6000000000000003E-7</v>
      </c>
      <c r="J29" s="8">
        <v>3.6300000000000001E-5</v>
      </c>
      <c r="K29" s="6">
        <v>1.48</v>
      </c>
      <c r="L29" s="5">
        <v>3</v>
      </c>
      <c r="M29" s="6">
        <v>0</v>
      </c>
      <c r="N29" s="25">
        <v>4.657</v>
      </c>
      <c r="O29" s="12">
        <v>60</v>
      </c>
      <c r="P29" s="28">
        <v>314.60000000000002</v>
      </c>
      <c r="Q29" s="28">
        <v>171.8</v>
      </c>
      <c r="R29" s="9">
        <f t="shared" si="5"/>
        <v>486.40000000000003</v>
      </c>
      <c r="S29" s="9">
        <f t="shared" si="6"/>
        <v>0.54609027336300064</v>
      </c>
      <c r="T29" s="14">
        <f t="shared" si="4"/>
        <v>17.600838135149289</v>
      </c>
      <c r="U29" s="14">
        <v>0</v>
      </c>
      <c r="V29" s="14">
        <v>381.8</v>
      </c>
    </row>
    <row r="30" spans="1:22" s="2" customFormat="1" x14ac:dyDescent="0.3">
      <c r="A30" s="10">
        <v>116</v>
      </c>
      <c r="B30" s="7">
        <v>114.3</v>
      </c>
      <c r="C30" s="3">
        <f t="shared" si="0"/>
        <v>2.8574999999999999</v>
      </c>
      <c r="D30" s="3">
        <f t="shared" si="1"/>
        <v>40</v>
      </c>
      <c r="E30" s="7">
        <v>12</v>
      </c>
      <c r="F30" s="7">
        <v>358</v>
      </c>
      <c r="G30" s="7">
        <v>138000</v>
      </c>
      <c r="H30" s="7">
        <v>9000</v>
      </c>
      <c r="I30" s="8">
        <v>-7.6000000000000003E-7</v>
      </c>
      <c r="J30" s="8">
        <v>3.6300000000000001E-5</v>
      </c>
      <c r="K30" s="6">
        <v>1.48</v>
      </c>
      <c r="L30" s="5">
        <v>3</v>
      </c>
      <c r="M30" s="6">
        <v>0</v>
      </c>
      <c r="N30" s="25">
        <v>2.23</v>
      </c>
      <c r="O30" s="12">
        <v>60</v>
      </c>
      <c r="P30" s="9">
        <v>309</v>
      </c>
      <c r="Q30" s="9">
        <v>151.9</v>
      </c>
      <c r="R30" s="9">
        <f t="shared" si="5"/>
        <v>460.9</v>
      </c>
      <c r="S30" s="9">
        <f t="shared" si="6"/>
        <v>0.4915857605177994</v>
      </c>
      <c r="T30" s="14">
        <f t="shared" si="4"/>
        <v>15.803814713896458</v>
      </c>
      <c r="U30" s="14">
        <v>0</v>
      </c>
      <c r="V30" s="14">
        <v>367</v>
      </c>
    </row>
    <row r="31" spans="1:22" s="2" customFormat="1" x14ac:dyDescent="0.3">
      <c r="A31" s="10">
        <v>117</v>
      </c>
      <c r="B31" s="7">
        <v>114.3</v>
      </c>
      <c r="C31" s="3">
        <f t="shared" si="0"/>
        <v>2.8574999999999999</v>
      </c>
      <c r="D31" s="3">
        <f t="shared" si="1"/>
        <v>40</v>
      </c>
      <c r="E31" s="7">
        <v>12</v>
      </c>
      <c r="F31" s="7">
        <v>358</v>
      </c>
      <c r="G31" s="7">
        <v>138000</v>
      </c>
      <c r="H31" s="7">
        <v>9000</v>
      </c>
      <c r="I31" s="8">
        <v>-7.6000000000000003E-7</v>
      </c>
      <c r="J31" s="8">
        <v>3.6300000000000001E-5</v>
      </c>
      <c r="K31" s="5">
        <v>1.73</v>
      </c>
      <c r="L31" s="5">
        <v>2</v>
      </c>
      <c r="M31" s="6">
        <v>0</v>
      </c>
      <c r="N31" s="25">
        <v>6.98</v>
      </c>
      <c r="O31" s="12">
        <v>60</v>
      </c>
      <c r="P31" s="9">
        <v>330.7</v>
      </c>
      <c r="Q31" s="9">
        <v>231.4</v>
      </c>
      <c r="R31" s="9">
        <f t="shared" si="5"/>
        <v>562.1</v>
      </c>
      <c r="S31" s="9">
        <f t="shared" si="6"/>
        <v>0.6997278500151195</v>
      </c>
      <c r="T31" s="14">
        <f t="shared" si="4"/>
        <v>16.34201871995953</v>
      </c>
      <c r="U31" s="14">
        <v>0</v>
      </c>
      <c r="V31" s="14">
        <v>395.3</v>
      </c>
    </row>
    <row r="32" spans="1:22" s="2" customFormat="1" x14ac:dyDescent="0.3">
      <c r="A32" s="10">
        <v>118</v>
      </c>
      <c r="B32" s="7">
        <v>114.3</v>
      </c>
      <c r="C32" s="3">
        <f t="shared" si="0"/>
        <v>2.8574999999999999</v>
      </c>
      <c r="D32" s="3">
        <f t="shared" si="1"/>
        <v>40</v>
      </c>
      <c r="E32" s="7">
        <v>12</v>
      </c>
      <c r="F32" s="7">
        <v>358</v>
      </c>
      <c r="G32" s="7">
        <v>138000</v>
      </c>
      <c r="H32" s="7">
        <v>9000</v>
      </c>
      <c r="I32" s="8">
        <v>-7.6000000000000003E-7</v>
      </c>
      <c r="J32" s="8">
        <v>3.6300000000000001E-5</v>
      </c>
      <c r="K32" s="5">
        <v>1.73</v>
      </c>
      <c r="L32" s="5">
        <v>2</v>
      </c>
      <c r="M32" s="6">
        <v>1</v>
      </c>
      <c r="N32" s="25">
        <v>6.98</v>
      </c>
      <c r="O32" s="12">
        <v>60</v>
      </c>
      <c r="P32" s="9">
        <v>332.6</v>
      </c>
      <c r="Q32" s="9">
        <v>236.6</v>
      </c>
      <c r="R32" s="9">
        <f t="shared" si="5"/>
        <v>569.20000000000005</v>
      </c>
      <c r="S32" s="9">
        <f t="shared" si="6"/>
        <v>0.71136500300661454</v>
      </c>
      <c r="T32" s="14">
        <f t="shared" si="4"/>
        <v>15.861371110548946</v>
      </c>
      <c r="U32" s="14">
        <v>0</v>
      </c>
      <c r="V32" s="14">
        <v>395.3</v>
      </c>
    </row>
    <row r="33" spans="1:22" s="2" customFormat="1" x14ac:dyDescent="0.3">
      <c r="A33" s="10">
        <v>119</v>
      </c>
      <c r="B33" s="7">
        <v>114.3</v>
      </c>
      <c r="C33" s="3">
        <f t="shared" ref="C33:C57" si="7">B33/40</f>
        <v>2.8574999999999999</v>
      </c>
      <c r="D33" s="3">
        <f t="shared" ref="D33:D57" si="8">B33/C33</f>
        <v>40</v>
      </c>
      <c r="E33" s="7">
        <v>12</v>
      </c>
      <c r="F33" s="7">
        <v>358</v>
      </c>
      <c r="G33" s="7">
        <v>138000</v>
      </c>
      <c r="H33" s="7">
        <v>9000</v>
      </c>
      <c r="I33" s="8">
        <v>-7.6000000000000003E-7</v>
      </c>
      <c r="J33" s="8">
        <v>3.6300000000000001E-5</v>
      </c>
      <c r="K33" s="5">
        <v>1.73</v>
      </c>
      <c r="L33" s="5">
        <v>2</v>
      </c>
      <c r="M33" s="6">
        <v>2</v>
      </c>
      <c r="N33" s="25">
        <v>6.98</v>
      </c>
      <c r="O33" s="12">
        <v>60</v>
      </c>
      <c r="P33" s="9">
        <v>318.39999999999998</v>
      </c>
      <c r="Q33" s="9">
        <v>251.7</v>
      </c>
      <c r="R33" s="9">
        <f t="shared" si="5"/>
        <v>570.09999999999991</v>
      </c>
      <c r="S33" s="9">
        <f t="shared" si="6"/>
        <v>0.79051507537688448</v>
      </c>
      <c r="T33" s="14">
        <f t="shared" ref="T33:T57" si="9">ABS((V33-P33)/V33*100)</f>
        <v>19.45357955982799</v>
      </c>
      <c r="U33" s="14">
        <v>0</v>
      </c>
      <c r="V33" s="14">
        <v>395.3</v>
      </c>
    </row>
    <row r="34" spans="1:22" s="2" customFormat="1" x14ac:dyDescent="0.3">
      <c r="A34" s="10">
        <v>120</v>
      </c>
      <c r="B34" s="7">
        <v>114.3</v>
      </c>
      <c r="C34" s="3">
        <f t="shared" si="7"/>
        <v>2.8574999999999999</v>
      </c>
      <c r="D34" s="3">
        <f t="shared" si="8"/>
        <v>40</v>
      </c>
      <c r="E34" s="7">
        <v>12</v>
      </c>
      <c r="F34" s="7">
        <v>358</v>
      </c>
      <c r="G34" s="7">
        <v>138000</v>
      </c>
      <c r="H34" s="7">
        <v>9000</v>
      </c>
      <c r="I34" s="8">
        <v>-7.6000000000000003E-7</v>
      </c>
      <c r="J34" s="8">
        <v>3.6300000000000001E-5</v>
      </c>
      <c r="K34" s="5">
        <v>1.73</v>
      </c>
      <c r="L34" s="5">
        <v>2</v>
      </c>
      <c r="M34" s="6">
        <v>0</v>
      </c>
      <c r="N34" s="25">
        <v>4.657</v>
      </c>
      <c r="O34" s="12">
        <v>60</v>
      </c>
      <c r="P34" s="28">
        <v>327.39999999999998</v>
      </c>
      <c r="Q34" s="28">
        <v>210.8</v>
      </c>
      <c r="R34" s="9">
        <f t="shared" si="5"/>
        <v>538.20000000000005</v>
      </c>
      <c r="S34" s="9">
        <f t="shared" si="6"/>
        <v>0.64386072083078816</v>
      </c>
      <c r="T34" s="14">
        <f t="shared" si="9"/>
        <v>14.248297537978008</v>
      </c>
      <c r="U34" s="14">
        <v>0</v>
      </c>
      <c r="V34" s="14">
        <v>381.8</v>
      </c>
    </row>
    <row r="35" spans="1:22" s="2" customFormat="1" x14ac:dyDescent="0.3">
      <c r="A35" s="10">
        <v>120</v>
      </c>
      <c r="B35" s="7">
        <v>114.3</v>
      </c>
      <c r="C35" s="3">
        <f t="shared" si="7"/>
        <v>2.8574999999999999</v>
      </c>
      <c r="D35" s="3">
        <f t="shared" si="8"/>
        <v>40</v>
      </c>
      <c r="E35" s="7">
        <v>12</v>
      </c>
      <c r="F35" s="7">
        <v>358</v>
      </c>
      <c r="G35" s="7">
        <v>138000</v>
      </c>
      <c r="H35" s="7">
        <v>9000</v>
      </c>
      <c r="I35" s="8">
        <v>-7.6000000000000003E-7</v>
      </c>
      <c r="J35" s="8">
        <v>3.6300000000000001E-5</v>
      </c>
      <c r="K35" s="5">
        <v>1.73</v>
      </c>
      <c r="L35" s="5">
        <v>2</v>
      </c>
      <c r="M35" s="6">
        <v>0</v>
      </c>
      <c r="N35" s="25">
        <v>2.23</v>
      </c>
      <c r="O35" s="12">
        <v>60</v>
      </c>
      <c r="P35" s="9">
        <v>320.89999999999998</v>
      </c>
      <c r="Q35" s="9">
        <v>187.7</v>
      </c>
      <c r="R35" s="9">
        <f t="shared" si="5"/>
        <v>508.59999999999997</v>
      </c>
      <c r="S35" s="9">
        <f t="shared" si="6"/>
        <v>0.58491741975693368</v>
      </c>
      <c r="T35" s="14">
        <f t="shared" si="9"/>
        <v>12.561307901907362</v>
      </c>
      <c r="U35" s="14">
        <v>0</v>
      </c>
      <c r="V35" s="14">
        <v>367</v>
      </c>
    </row>
    <row r="36" spans="1:22" s="2" customFormat="1" x14ac:dyDescent="0.3">
      <c r="A36" s="10">
        <v>121</v>
      </c>
      <c r="B36" s="7">
        <v>114.3</v>
      </c>
      <c r="C36" s="3">
        <f t="shared" si="7"/>
        <v>2.8574999999999999</v>
      </c>
      <c r="D36" s="3">
        <f t="shared" si="8"/>
        <v>40</v>
      </c>
      <c r="E36" s="7">
        <v>12</v>
      </c>
      <c r="F36" s="7">
        <v>358</v>
      </c>
      <c r="G36" s="7">
        <v>138000</v>
      </c>
      <c r="H36" s="7">
        <v>9000</v>
      </c>
      <c r="I36" s="8">
        <v>-7.6000000000000003E-7</v>
      </c>
      <c r="J36" s="8">
        <v>3.6300000000000001E-5</v>
      </c>
      <c r="K36" s="5">
        <v>1.23</v>
      </c>
      <c r="L36" s="5">
        <v>2</v>
      </c>
      <c r="M36" s="6">
        <v>0</v>
      </c>
      <c r="N36" s="25">
        <v>6.98</v>
      </c>
      <c r="O36" s="12">
        <v>60</v>
      </c>
      <c r="P36" s="9">
        <v>328.5</v>
      </c>
      <c r="Q36" s="9">
        <v>229.7</v>
      </c>
      <c r="R36" s="9">
        <f t="shared" si="5"/>
        <v>558.20000000000005</v>
      </c>
      <c r="S36" s="9">
        <f t="shared" si="6"/>
        <v>0.69923896499238958</v>
      </c>
      <c r="T36" s="14">
        <f t="shared" si="9"/>
        <v>16.898558057171769</v>
      </c>
      <c r="U36" s="14">
        <v>0</v>
      </c>
      <c r="V36" s="14">
        <v>395.3</v>
      </c>
    </row>
    <row r="37" spans="1:22" s="2" customFormat="1" x14ac:dyDescent="0.3">
      <c r="A37" s="10">
        <v>122</v>
      </c>
      <c r="B37" s="7">
        <v>114.3</v>
      </c>
      <c r="C37" s="3">
        <f t="shared" si="7"/>
        <v>2.8574999999999999</v>
      </c>
      <c r="D37" s="3">
        <f t="shared" si="8"/>
        <v>40</v>
      </c>
      <c r="E37" s="7">
        <v>12</v>
      </c>
      <c r="F37" s="7">
        <v>358</v>
      </c>
      <c r="G37" s="7">
        <v>138000</v>
      </c>
      <c r="H37" s="7">
        <v>9000</v>
      </c>
      <c r="I37" s="8">
        <v>-7.6000000000000003E-7</v>
      </c>
      <c r="J37" s="8">
        <v>3.6300000000000001E-5</v>
      </c>
      <c r="K37" s="5">
        <v>1.23</v>
      </c>
      <c r="L37" s="5">
        <v>2</v>
      </c>
      <c r="M37" s="6">
        <v>1</v>
      </c>
      <c r="N37" s="25">
        <v>6.98</v>
      </c>
      <c r="O37" s="12">
        <v>60</v>
      </c>
      <c r="P37" s="9">
        <v>330.8</v>
      </c>
      <c r="Q37" s="9">
        <v>231.2</v>
      </c>
      <c r="R37" s="9">
        <f t="shared" si="5"/>
        <v>562</v>
      </c>
      <c r="S37" s="9">
        <f t="shared" si="6"/>
        <v>0.69891172914147515</v>
      </c>
      <c r="T37" s="14">
        <f t="shared" si="9"/>
        <v>16.316721477358968</v>
      </c>
      <c r="U37" s="14">
        <v>0</v>
      </c>
      <c r="V37" s="14">
        <v>395.3</v>
      </c>
    </row>
    <row r="38" spans="1:22" s="2" customFormat="1" x14ac:dyDescent="0.3">
      <c r="A38" s="10">
        <v>123</v>
      </c>
      <c r="B38" s="7">
        <v>114.3</v>
      </c>
      <c r="C38" s="3">
        <f t="shared" si="7"/>
        <v>2.8574999999999999</v>
      </c>
      <c r="D38" s="3">
        <f t="shared" si="8"/>
        <v>40</v>
      </c>
      <c r="E38" s="7">
        <v>12</v>
      </c>
      <c r="F38" s="7">
        <v>358</v>
      </c>
      <c r="G38" s="7">
        <v>138000</v>
      </c>
      <c r="H38" s="7">
        <v>9000</v>
      </c>
      <c r="I38" s="8">
        <v>-7.6000000000000003E-7</v>
      </c>
      <c r="J38" s="8">
        <v>3.6300000000000001E-5</v>
      </c>
      <c r="K38" s="5">
        <v>1.23</v>
      </c>
      <c r="L38" s="5">
        <v>2</v>
      </c>
      <c r="M38" s="6">
        <v>2</v>
      </c>
      <c r="N38" s="25">
        <v>6.98</v>
      </c>
      <c r="O38" s="12">
        <v>60</v>
      </c>
      <c r="P38" s="9">
        <v>316.39999999999998</v>
      </c>
      <c r="Q38" s="9">
        <v>245.3</v>
      </c>
      <c r="R38" s="9">
        <f t="shared" si="5"/>
        <v>561.70000000000005</v>
      </c>
      <c r="S38" s="9">
        <f t="shared" si="6"/>
        <v>0.77528445006321123</v>
      </c>
      <c r="T38" s="14">
        <f t="shared" si="9"/>
        <v>19.959524411839116</v>
      </c>
      <c r="U38" s="14">
        <v>0</v>
      </c>
      <c r="V38" s="14">
        <v>395.3</v>
      </c>
    </row>
    <row r="39" spans="1:22" s="2" customFormat="1" x14ac:dyDescent="0.3">
      <c r="A39" s="10">
        <v>124</v>
      </c>
      <c r="B39" s="7">
        <v>114.3</v>
      </c>
      <c r="C39" s="3">
        <f t="shared" si="7"/>
        <v>2.8574999999999999</v>
      </c>
      <c r="D39" s="3">
        <f t="shared" si="8"/>
        <v>40</v>
      </c>
      <c r="E39" s="7">
        <v>12</v>
      </c>
      <c r="F39" s="7">
        <v>358</v>
      </c>
      <c r="G39" s="7">
        <v>138000</v>
      </c>
      <c r="H39" s="7">
        <v>9000</v>
      </c>
      <c r="I39" s="8">
        <v>-7.6000000000000003E-7</v>
      </c>
      <c r="J39" s="8">
        <v>3.6300000000000001E-5</v>
      </c>
      <c r="K39" s="5">
        <v>1.23</v>
      </c>
      <c r="L39" s="5">
        <v>2</v>
      </c>
      <c r="M39" s="6">
        <v>0</v>
      </c>
      <c r="N39" s="25">
        <v>4.657</v>
      </c>
      <c r="O39" s="12">
        <v>60</v>
      </c>
      <c r="P39" s="28">
        <v>325.7</v>
      </c>
      <c r="Q39" s="28">
        <v>209.5</v>
      </c>
      <c r="R39" s="9">
        <f t="shared" si="5"/>
        <v>535.20000000000005</v>
      </c>
      <c r="S39" s="9">
        <f t="shared" si="6"/>
        <v>0.6432299662265889</v>
      </c>
      <c r="T39" s="14">
        <f t="shared" si="9"/>
        <v>14.693556836039818</v>
      </c>
      <c r="U39" s="14">
        <v>0</v>
      </c>
      <c r="V39" s="14">
        <v>381.8</v>
      </c>
    </row>
    <row r="40" spans="1:22" s="2" customFormat="1" x14ac:dyDescent="0.3">
      <c r="A40" s="10">
        <v>124</v>
      </c>
      <c r="B40" s="7">
        <v>114.3</v>
      </c>
      <c r="C40" s="3">
        <f t="shared" si="7"/>
        <v>2.8574999999999999</v>
      </c>
      <c r="D40" s="3">
        <f t="shared" si="8"/>
        <v>40</v>
      </c>
      <c r="E40" s="7">
        <v>12</v>
      </c>
      <c r="F40" s="7">
        <v>358</v>
      </c>
      <c r="G40" s="7">
        <v>138000</v>
      </c>
      <c r="H40" s="7">
        <v>9000</v>
      </c>
      <c r="I40" s="8">
        <v>-7.6000000000000003E-7</v>
      </c>
      <c r="J40" s="8">
        <v>3.6300000000000001E-5</v>
      </c>
      <c r="K40" s="5">
        <v>1.23</v>
      </c>
      <c r="L40" s="5">
        <v>2</v>
      </c>
      <c r="M40" s="6">
        <v>0</v>
      </c>
      <c r="N40" s="25">
        <v>2.23</v>
      </c>
      <c r="O40" s="12">
        <v>60</v>
      </c>
      <c r="P40" s="9">
        <v>319.7</v>
      </c>
      <c r="Q40" s="9">
        <v>186.8</v>
      </c>
      <c r="R40" s="9">
        <f t="shared" si="5"/>
        <v>506.5</v>
      </c>
      <c r="S40" s="9">
        <f t="shared" si="6"/>
        <v>0.58429777916796999</v>
      </c>
      <c r="T40" s="14">
        <f t="shared" si="9"/>
        <v>12.888283378746598</v>
      </c>
      <c r="U40" s="14">
        <v>0</v>
      </c>
      <c r="V40" s="14">
        <v>367</v>
      </c>
    </row>
    <row r="41" spans="1:22" s="2" customFormat="1" x14ac:dyDescent="0.3">
      <c r="A41" s="10">
        <v>125</v>
      </c>
      <c r="B41" s="7">
        <v>114.3</v>
      </c>
      <c r="C41" s="3">
        <f t="shared" si="7"/>
        <v>2.8574999999999999</v>
      </c>
      <c r="D41" s="3">
        <f t="shared" si="8"/>
        <v>40</v>
      </c>
      <c r="E41" s="7">
        <v>12</v>
      </c>
      <c r="F41" s="7">
        <v>358</v>
      </c>
      <c r="G41" s="7">
        <v>138000</v>
      </c>
      <c r="H41" s="7">
        <v>9000</v>
      </c>
      <c r="I41" s="8">
        <v>-7.6000000000000003E-7</v>
      </c>
      <c r="J41" s="8">
        <v>3.6300000000000001E-5</v>
      </c>
      <c r="K41" s="6">
        <v>1.48</v>
      </c>
      <c r="L41" s="5">
        <v>2</v>
      </c>
      <c r="M41" s="6">
        <v>0</v>
      </c>
      <c r="N41" s="25">
        <v>6.98</v>
      </c>
      <c r="O41" s="12">
        <v>60</v>
      </c>
      <c r="P41" s="9">
        <v>330.1</v>
      </c>
      <c r="Q41" s="9">
        <v>231</v>
      </c>
      <c r="R41" s="9">
        <f t="shared" si="5"/>
        <v>561.1</v>
      </c>
      <c r="S41" s="9">
        <f t="shared" si="6"/>
        <v>0.69978794304756131</v>
      </c>
      <c r="T41" s="14">
        <f t="shared" si="9"/>
        <v>16.493802175562859</v>
      </c>
      <c r="U41" s="14">
        <v>0</v>
      </c>
      <c r="V41" s="14">
        <v>395.3</v>
      </c>
    </row>
    <row r="42" spans="1:22" s="2" customFormat="1" x14ac:dyDescent="0.3">
      <c r="A42" s="10">
        <v>126</v>
      </c>
      <c r="B42" s="7">
        <v>114.3</v>
      </c>
      <c r="C42" s="3">
        <f t="shared" si="7"/>
        <v>2.8574999999999999</v>
      </c>
      <c r="D42" s="3">
        <f t="shared" si="8"/>
        <v>40</v>
      </c>
      <c r="E42" s="7">
        <v>12</v>
      </c>
      <c r="F42" s="7">
        <v>358</v>
      </c>
      <c r="G42" s="7">
        <v>138000</v>
      </c>
      <c r="H42" s="7">
        <v>9000</v>
      </c>
      <c r="I42" s="8">
        <v>-7.6000000000000003E-7</v>
      </c>
      <c r="J42" s="8">
        <v>3.6300000000000001E-5</v>
      </c>
      <c r="K42" s="6">
        <v>1.48</v>
      </c>
      <c r="L42" s="5">
        <v>2</v>
      </c>
      <c r="M42" s="6">
        <v>1</v>
      </c>
      <c r="N42" s="25">
        <v>6.98</v>
      </c>
      <c r="O42" s="12">
        <v>60</v>
      </c>
      <c r="P42" s="9">
        <v>332.1</v>
      </c>
      <c r="Q42" s="9">
        <v>235.2</v>
      </c>
      <c r="R42" s="9">
        <f t="shared" si="5"/>
        <v>567.29999999999995</v>
      </c>
      <c r="S42" s="9">
        <f t="shared" si="6"/>
        <v>0.7082204155374886</v>
      </c>
      <c r="T42" s="14">
        <f t="shared" si="9"/>
        <v>15.987857323551729</v>
      </c>
      <c r="U42" s="14">
        <v>0</v>
      </c>
      <c r="V42" s="14">
        <v>395.3</v>
      </c>
    </row>
    <row r="43" spans="1:22" s="2" customFormat="1" x14ac:dyDescent="0.3">
      <c r="A43" s="10">
        <v>127</v>
      </c>
      <c r="B43" s="7">
        <v>114.3</v>
      </c>
      <c r="C43" s="3">
        <f t="shared" si="7"/>
        <v>2.8574999999999999</v>
      </c>
      <c r="D43" s="3">
        <f t="shared" si="8"/>
        <v>40</v>
      </c>
      <c r="E43" s="7">
        <v>12</v>
      </c>
      <c r="F43" s="7">
        <v>358</v>
      </c>
      <c r="G43" s="7">
        <v>138000</v>
      </c>
      <c r="H43" s="7">
        <v>9000</v>
      </c>
      <c r="I43" s="8">
        <v>-7.6000000000000003E-7</v>
      </c>
      <c r="J43" s="8">
        <v>3.6300000000000001E-5</v>
      </c>
      <c r="K43" s="6">
        <v>1.48</v>
      </c>
      <c r="L43" s="5">
        <v>2</v>
      </c>
      <c r="M43" s="6">
        <v>2</v>
      </c>
      <c r="N43" s="25">
        <v>6.98</v>
      </c>
      <c r="O43" s="12">
        <v>60</v>
      </c>
      <c r="P43" s="9">
        <v>317.8</v>
      </c>
      <c r="Q43" s="9">
        <v>249.9</v>
      </c>
      <c r="R43" s="9">
        <f t="shared" si="5"/>
        <v>567.70000000000005</v>
      </c>
      <c r="S43" s="9">
        <f t="shared" si="6"/>
        <v>0.78634361233480177</v>
      </c>
      <c r="T43" s="14">
        <f t="shared" si="9"/>
        <v>19.605363015431319</v>
      </c>
      <c r="U43" s="14">
        <v>0</v>
      </c>
      <c r="V43" s="14">
        <v>395.3</v>
      </c>
    </row>
    <row r="44" spans="1:22" s="2" customFormat="1" x14ac:dyDescent="0.3">
      <c r="A44" s="10">
        <v>129</v>
      </c>
      <c r="B44" s="7">
        <v>114.3</v>
      </c>
      <c r="C44" s="3">
        <f t="shared" si="7"/>
        <v>2.8574999999999999</v>
      </c>
      <c r="D44" s="3">
        <f t="shared" si="8"/>
        <v>40</v>
      </c>
      <c r="E44" s="7">
        <v>12</v>
      </c>
      <c r="F44" s="7">
        <v>358</v>
      </c>
      <c r="G44" s="7">
        <v>138000</v>
      </c>
      <c r="H44" s="7">
        <v>9000</v>
      </c>
      <c r="I44" s="8">
        <v>-7.6000000000000003E-7</v>
      </c>
      <c r="J44" s="8">
        <v>3.6300000000000001E-5</v>
      </c>
      <c r="K44" s="6">
        <v>1.48</v>
      </c>
      <c r="L44" s="5">
        <v>2</v>
      </c>
      <c r="M44" s="6">
        <v>0</v>
      </c>
      <c r="N44" s="25">
        <v>4.657</v>
      </c>
      <c r="O44" s="12">
        <v>60</v>
      </c>
      <c r="P44" s="28">
        <v>326.89999999999998</v>
      </c>
      <c r="Q44" s="28">
        <v>210.4</v>
      </c>
      <c r="R44" s="9">
        <f t="shared" si="5"/>
        <v>537.29999999999995</v>
      </c>
      <c r="S44" s="9">
        <f t="shared" si="6"/>
        <v>0.64362190272254516</v>
      </c>
      <c r="T44" s="14">
        <f t="shared" si="9"/>
        <v>14.379256155055012</v>
      </c>
      <c r="U44" s="14">
        <v>0</v>
      </c>
      <c r="V44" s="14">
        <v>381.8</v>
      </c>
    </row>
    <row r="45" spans="1:22" s="2" customFormat="1" x14ac:dyDescent="0.3">
      <c r="A45" s="10">
        <v>129</v>
      </c>
      <c r="B45" s="7">
        <v>114.3</v>
      </c>
      <c r="C45" s="3">
        <f t="shared" si="7"/>
        <v>2.8574999999999999</v>
      </c>
      <c r="D45" s="3">
        <f t="shared" si="8"/>
        <v>40</v>
      </c>
      <c r="E45" s="7">
        <v>12</v>
      </c>
      <c r="F45" s="7">
        <v>358</v>
      </c>
      <c r="G45" s="7">
        <v>138000</v>
      </c>
      <c r="H45" s="7">
        <v>9000</v>
      </c>
      <c r="I45" s="8">
        <v>-7.6000000000000003E-7</v>
      </c>
      <c r="J45" s="8">
        <v>3.6300000000000001E-5</v>
      </c>
      <c r="K45" s="6">
        <v>1.48</v>
      </c>
      <c r="L45" s="5">
        <v>2</v>
      </c>
      <c r="M45" s="6">
        <v>0</v>
      </c>
      <c r="N45" s="25">
        <v>2.23</v>
      </c>
      <c r="O45" s="12">
        <v>60</v>
      </c>
      <c r="P45" s="9">
        <v>320.60000000000002</v>
      </c>
      <c r="Q45" s="9">
        <v>187.4</v>
      </c>
      <c r="R45" s="9">
        <f t="shared" si="5"/>
        <v>508</v>
      </c>
      <c r="S45" s="9">
        <f t="shared" si="6"/>
        <v>0.58452900810979413</v>
      </c>
      <c r="T45" s="14">
        <f t="shared" si="9"/>
        <v>12.643051771117161</v>
      </c>
      <c r="U45" s="14">
        <v>0</v>
      </c>
      <c r="V45" s="14">
        <v>367</v>
      </c>
    </row>
    <row r="46" spans="1:22" s="2" customFormat="1" x14ac:dyDescent="0.3">
      <c r="A46" s="10">
        <v>130</v>
      </c>
      <c r="B46" s="7">
        <v>114.3</v>
      </c>
      <c r="C46" s="3">
        <f t="shared" si="7"/>
        <v>2.8574999999999999</v>
      </c>
      <c r="D46" s="3">
        <f t="shared" si="8"/>
        <v>40</v>
      </c>
      <c r="E46" s="7">
        <v>12</v>
      </c>
      <c r="F46" s="7">
        <v>358</v>
      </c>
      <c r="G46" s="7">
        <v>138000</v>
      </c>
      <c r="H46" s="7">
        <v>9000</v>
      </c>
      <c r="I46" s="8">
        <v>-7.6000000000000003E-7</v>
      </c>
      <c r="J46" s="8">
        <v>3.6300000000000001E-5</v>
      </c>
      <c r="K46" s="5">
        <v>1.73</v>
      </c>
      <c r="L46" s="5">
        <v>1</v>
      </c>
      <c r="M46" s="6">
        <v>0</v>
      </c>
      <c r="N46" s="25">
        <v>6.98</v>
      </c>
      <c r="O46" s="12">
        <v>60</v>
      </c>
      <c r="P46" s="9">
        <v>350.4</v>
      </c>
      <c r="Q46" s="9">
        <v>293</v>
      </c>
      <c r="R46" s="9">
        <f t="shared" si="5"/>
        <v>643.4</v>
      </c>
      <c r="S46" s="9">
        <f t="shared" si="6"/>
        <v>0.83618721461187218</v>
      </c>
      <c r="T46" s="14">
        <f t="shared" si="9"/>
        <v>11.358461927649895</v>
      </c>
      <c r="U46" s="14">
        <v>0</v>
      </c>
      <c r="V46" s="14">
        <v>395.3</v>
      </c>
    </row>
    <row r="47" spans="1:22" s="2" customFormat="1" x14ac:dyDescent="0.3">
      <c r="A47" s="10">
        <v>131</v>
      </c>
      <c r="B47" s="7">
        <v>114.3</v>
      </c>
      <c r="C47" s="3">
        <f t="shared" si="7"/>
        <v>2.8574999999999999</v>
      </c>
      <c r="D47" s="3">
        <f t="shared" si="8"/>
        <v>40</v>
      </c>
      <c r="E47" s="7">
        <v>12</v>
      </c>
      <c r="F47" s="7">
        <v>358</v>
      </c>
      <c r="G47" s="7">
        <v>138000</v>
      </c>
      <c r="H47" s="7">
        <v>9000</v>
      </c>
      <c r="I47" s="8">
        <v>-7.6000000000000003E-7</v>
      </c>
      <c r="J47" s="8">
        <v>3.6300000000000001E-5</v>
      </c>
      <c r="K47" s="5">
        <v>1.73</v>
      </c>
      <c r="L47" s="5">
        <v>1</v>
      </c>
      <c r="M47" s="6">
        <v>1</v>
      </c>
      <c r="N47" s="25">
        <v>6.98</v>
      </c>
      <c r="O47" s="12">
        <v>60</v>
      </c>
      <c r="P47" s="9">
        <v>352.9</v>
      </c>
      <c r="Q47" s="9">
        <v>313.3</v>
      </c>
      <c r="R47" s="9">
        <f t="shared" si="5"/>
        <v>666.2</v>
      </c>
      <c r="S47" s="9">
        <f t="shared" si="6"/>
        <v>0.88778690847265518</v>
      </c>
      <c r="T47" s="14">
        <f t="shared" si="9"/>
        <v>10.72603086263598</v>
      </c>
      <c r="U47" s="14">
        <v>0</v>
      </c>
      <c r="V47" s="14">
        <v>395.3</v>
      </c>
    </row>
    <row r="48" spans="1:22" s="2" customFormat="1" x14ac:dyDescent="0.3">
      <c r="A48" s="10">
        <v>132</v>
      </c>
      <c r="B48" s="7">
        <v>114.3</v>
      </c>
      <c r="C48" s="3">
        <f t="shared" si="7"/>
        <v>2.8574999999999999</v>
      </c>
      <c r="D48" s="3">
        <f t="shared" si="8"/>
        <v>40</v>
      </c>
      <c r="E48" s="7">
        <v>12</v>
      </c>
      <c r="F48" s="7">
        <v>358</v>
      </c>
      <c r="G48" s="7">
        <v>138000</v>
      </c>
      <c r="H48" s="7">
        <v>9000</v>
      </c>
      <c r="I48" s="8">
        <v>-7.6000000000000003E-7</v>
      </c>
      <c r="J48" s="8">
        <v>3.6300000000000001E-5</v>
      </c>
      <c r="K48" s="5">
        <v>1.73</v>
      </c>
      <c r="L48" s="5">
        <v>1</v>
      </c>
      <c r="M48" s="6">
        <v>0</v>
      </c>
      <c r="N48" s="25">
        <v>4.657</v>
      </c>
      <c r="O48" s="12">
        <v>1</v>
      </c>
      <c r="P48" s="28">
        <v>343.9</v>
      </c>
      <c r="Q48" s="28">
        <v>267.39999999999998</v>
      </c>
      <c r="R48" s="9">
        <f t="shared" si="5"/>
        <v>611.29999999999995</v>
      </c>
      <c r="S48" s="9">
        <f t="shared" si="6"/>
        <v>0.77755161384123295</v>
      </c>
      <c r="T48" s="14">
        <f t="shared" si="9"/>
        <v>9.9266631744368858</v>
      </c>
      <c r="U48" s="14">
        <v>0</v>
      </c>
      <c r="V48" s="14">
        <v>381.8</v>
      </c>
    </row>
    <row r="49" spans="1:22" s="2" customFormat="1" x14ac:dyDescent="0.3">
      <c r="A49" s="10">
        <v>132</v>
      </c>
      <c r="B49" s="7">
        <v>114.3</v>
      </c>
      <c r="C49" s="3">
        <f t="shared" si="7"/>
        <v>2.8574999999999999</v>
      </c>
      <c r="D49" s="3">
        <f t="shared" si="8"/>
        <v>40</v>
      </c>
      <c r="E49" s="7">
        <v>12</v>
      </c>
      <c r="F49" s="7">
        <v>358</v>
      </c>
      <c r="G49" s="7">
        <v>138000</v>
      </c>
      <c r="H49" s="7">
        <v>9000</v>
      </c>
      <c r="I49" s="8">
        <v>-7.6000000000000003E-7</v>
      </c>
      <c r="J49" s="8">
        <v>3.6300000000000001E-5</v>
      </c>
      <c r="K49" s="5">
        <v>1.73</v>
      </c>
      <c r="L49" s="5">
        <v>1</v>
      </c>
      <c r="M49" s="6">
        <v>0</v>
      </c>
      <c r="N49" s="25">
        <v>2.23</v>
      </c>
      <c r="O49" s="12">
        <v>60</v>
      </c>
      <c r="P49" s="9">
        <v>336.3</v>
      </c>
      <c r="Q49" s="9">
        <v>239.7</v>
      </c>
      <c r="R49" s="9">
        <f t="shared" si="5"/>
        <v>576</v>
      </c>
      <c r="S49" s="9">
        <f t="shared" si="6"/>
        <v>0.71275646743978582</v>
      </c>
      <c r="T49" s="14">
        <f t="shared" si="9"/>
        <v>8.3651226158038128</v>
      </c>
      <c r="U49" s="14">
        <v>0</v>
      </c>
      <c r="V49" s="14">
        <v>367</v>
      </c>
    </row>
    <row r="50" spans="1:22" s="2" customFormat="1" x14ac:dyDescent="0.3">
      <c r="A50" s="10">
        <v>133</v>
      </c>
      <c r="B50" s="7">
        <v>114.3</v>
      </c>
      <c r="C50" s="3">
        <f t="shared" si="7"/>
        <v>2.8574999999999999</v>
      </c>
      <c r="D50" s="3">
        <f t="shared" si="8"/>
        <v>40</v>
      </c>
      <c r="E50" s="7">
        <v>12</v>
      </c>
      <c r="F50" s="7">
        <v>358</v>
      </c>
      <c r="G50" s="7">
        <v>138000</v>
      </c>
      <c r="H50" s="7">
        <v>9000</v>
      </c>
      <c r="I50" s="8">
        <v>-7.6000000000000003E-7</v>
      </c>
      <c r="J50" s="8">
        <v>3.6300000000000001E-5</v>
      </c>
      <c r="K50" s="5">
        <v>1.23</v>
      </c>
      <c r="L50" s="5">
        <v>1</v>
      </c>
      <c r="M50" s="6">
        <v>0</v>
      </c>
      <c r="N50" s="25">
        <v>6.98</v>
      </c>
      <c r="O50" s="12">
        <v>60</v>
      </c>
      <c r="P50" s="14">
        <v>349.2</v>
      </c>
      <c r="Q50" s="14">
        <v>291.3</v>
      </c>
      <c r="R50" s="9">
        <f t="shared" si="5"/>
        <v>640.5</v>
      </c>
      <c r="S50" s="9">
        <f t="shared" si="6"/>
        <v>0.83419243986254299</v>
      </c>
      <c r="T50" s="14">
        <f t="shared" si="9"/>
        <v>11.662028838856569</v>
      </c>
      <c r="U50" s="14">
        <v>0</v>
      </c>
      <c r="V50" s="14">
        <v>395.3</v>
      </c>
    </row>
    <row r="51" spans="1:22" s="2" customFormat="1" x14ac:dyDescent="0.3">
      <c r="A51" s="10">
        <v>134</v>
      </c>
      <c r="B51" s="7">
        <v>114.3</v>
      </c>
      <c r="C51" s="3">
        <f t="shared" si="7"/>
        <v>2.8574999999999999</v>
      </c>
      <c r="D51" s="3">
        <f t="shared" si="8"/>
        <v>40</v>
      </c>
      <c r="E51" s="7">
        <v>12</v>
      </c>
      <c r="F51" s="7">
        <v>358</v>
      </c>
      <c r="G51" s="7">
        <v>138000</v>
      </c>
      <c r="H51" s="7">
        <v>9000</v>
      </c>
      <c r="I51" s="8">
        <v>-7.6000000000000003E-7</v>
      </c>
      <c r="J51" s="8">
        <v>3.6300000000000001E-5</v>
      </c>
      <c r="K51" s="5">
        <v>1.23</v>
      </c>
      <c r="L51" s="5">
        <v>1</v>
      </c>
      <c r="M51" s="6">
        <v>1</v>
      </c>
      <c r="N51" s="25">
        <v>6.98</v>
      </c>
      <c r="O51" s="12">
        <v>60</v>
      </c>
      <c r="P51" s="2">
        <v>352</v>
      </c>
      <c r="Q51" s="2">
        <v>309.7</v>
      </c>
      <c r="R51" s="9">
        <f t="shared" si="5"/>
        <v>661.7</v>
      </c>
      <c r="S51" s="9">
        <f t="shared" si="6"/>
        <v>0.87982954545454539</v>
      </c>
      <c r="T51" s="14">
        <f t="shared" si="9"/>
        <v>10.953706046040985</v>
      </c>
      <c r="U51" s="14">
        <v>0</v>
      </c>
      <c r="V51" s="14">
        <v>395.3</v>
      </c>
    </row>
    <row r="52" spans="1:22" s="2" customFormat="1" x14ac:dyDescent="0.3">
      <c r="A52" s="10">
        <v>135</v>
      </c>
      <c r="B52" s="7">
        <v>114.3</v>
      </c>
      <c r="C52" s="3">
        <f t="shared" si="7"/>
        <v>2.8574999999999999</v>
      </c>
      <c r="D52" s="3">
        <f t="shared" si="8"/>
        <v>40</v>
      </c>
      <c r="E52" s="7">
        <v>12</v>
      </c>
      <c r="F52" s="7">
        <v>358</v>
      </c>
      <c r="G52" s="7">
        <v>138000</v>
      </c>
      <c r="H52" s="7">
        <v>9000</v>
      </c>
      <c r="I52" s="8">
        <v>-7.6000000000000003E-7</v>
      </c>
      <c r="J52" s="8">
        <v>3.6300000000000001E-5</v>
      </c>
      <c r="K52" s="5">
        <v>1.23</v>
      </c>
      <c r="L52" s="5">
        <v>1</v>
      </c>
      <c r="M52" s="6">
        <v>0</v>
      </c>
      <c r="N52" s="25">
        <v>4.657</v>
      </c>
      <c r="O52" s="12">
        <v>60</v>
      </c>
      <c r="P52" s="29">
        <v>342.9</v>
      </c>
      <c r="Q52" s="29">
        <v>266.2</v>
      </c>
      <c r="R52" s="9">
        <f t="shared" si="5"/>
        <v>609.09999999999991</v>
      </c>
      <c r="S52" s="9">
        <f t="shared" si="6"/>
        <v>0.77631962671332755</v>
      </c>
      <c r="T52" s="14">
        <f t="shared" si="9"/>
        <v>10.188580408590894</v>
      </c>
      <c r="U52" s="14">
        <v>0</v>
      </c>
      <c r="V52" s="14">
        <v>381.8</v>
      </c>
    </row>
    <row r="53" spans="1:22" s="2" customFormat="1" x14ac:dyDescent="0.3">
      <c r="A53" s="10">
        <v>135</v>
      </c>
      <c r="B53" s="7">
        <v>114.3</v>
      </c>
      <c r="C53" s="3">
        <f t="shared" si="7"/>
        <v>2.8574999999999999</v>
      </c>
      <c r="D53" s="3">
        <f t="shared" si="8"/>
        <v>40</v>
      </c>
      <c r="E53" s="7">
        <v>12</v>
      </c>
      <c r="F53" s="7">
        <v>358</v>
      </c>
      <c r="G53" s="7">
        <v>138000</v>
      </c>
      <c r="H53" s="7">
        <v>9000</v>
      </c>
      <c r="I53" s="8">
        <v>-7.6000000000000003E-7</v>
      </c>
      <c r="J53" s="8">
        <v>3.6300000000000001E-5</v>
      </c>
      <c r="K53" s="5">
        <v>1.23</v>
      </c>
      <c r="L53" s="5">
        <v>1</v>
      </c>
      <c r="M53" s="6">
        <v>0</v>
      </c>
      <c r="N53" s="25">
        <v>2.23</v>
      </c>
      <c r="O53" s="12">
        <v>60</v>
      </c>
      <c r="P53" s="2">
        <v>335.6</v>
      </c>
      <c r="Q53" s="2">
        <v>238.9</v>
      </c>
      <c r="R53" s="9">
        <f t="shared" si="5"/>
        <v>574.5</v>
      </c>
      <c r="S53" s="9">
        <f t="shared" si="6"/>
        <v>0.71185935637663877</v>
      </c>
      <c r="T53" s="14">
        <f t="shared" si="9"/>
        <v>8.5558583106266983</v>
      </c>
      <c r="U53" s="14">
        <v>0</v>
      </c>
      <c r="V53" s="14">
        <v>367</v>
      </c>
    </row>
    <row r="54" spans="1:22" s="2" customFormat="1" ht="13.8" customHeight="1" x14ac:dyDescent="0.3">
      <c r="A54" s="10">
        <v>136</v>
      </c>
      <c r="B54" s="7">
        <v>114.3</v>
      </c>
      <c r="C54" s="3">
        <f t="shared" si="7"/>
        <v>2.8574999999999999</v>
      </c>
      <c r="D54" s="3">
        <f t="shared" si="8"/>
        <v>40</v>
      </c>
      <c r="E54" s="7">
        <v>12</v>
      </c>
      <c r="F54" s="7">
        <v>358</v>
      </c>
      <c r="G54" s="7">
        <v>138000</v>
      </c>
      <c r="H54" s="7">
        <v>9000</v>
      </c>
      <c r="I54" s="8">
        <v>-7.6000000000000003E-7</v>
      </c>
      <c r="J54" s="8">
        <v>3.6300000000000001E-5</v>
      </c>
      <c r="K54" s="6">
        <v>1.48</v>
      </c>
      <c r="L54" s="5">
        <v>1</v>
      </c>
      <c r="M54" s="6">
        <v>0</v>
      </c>
      <c r="N54" s="25">
        <v>6.98</v>
      </c>
      <c r="O54" s="12">
        <v>60</v>
      </c>
      <c r="P54" s="14">
        <v>350.1</v>
      </c>
      <c r="Q54" s="14">
        <v>292.60000000000002</v>
      </c>
      <c r="R54" s="9">
        <f t="shared" si="5"/>
        <v>642.70000000000005</v>
      </c>
      <c r="S54" s="9">
        <f t="shared" si="6"/>
        <v>0.83576121108254786</v>
      </c>
      <c r="T54" s="14">
        <f t="shared" si="9"/>
        <v>11.434353655451552</v>
      </c>
      <c r="U54" s="14">
        <v>0</v>
      </c>
      <c r="V54" s="14">
        <v>395.3</v>
      </c>
    </row>
    <row r="55" spans="1:22" s="2" customFormat="1" x14ac:dyDescent="0.3">
      <c r="A55" s="10">
        <v>137</v>
      </c>
      <c r="B55" s="7">
        <v>114.3</v>
      </c>
      <c r="C55" s="3">
        <f t="shared" si="7"/>
        <v>2.8574999999999999</v>
      </c>
      <c r="D55" s="3">
        <f t="shared" si="8"/>
        <v>40</v>
      </c>
      <c r="E55" s="7">
        <v>12</v>
      </c>
      <c r="F55" s="7">
        <v>358</v>
      </c>
      <c r="G55" s="7">
        <v>138000</v>
      </c>
      <c r="H55" s="7">
        <v>9000</v>
      </c>
      <c r="I55" s="8">
        <v>-7.6000000000000003E-7</v>
      </c>
      <c r="J55" s="8">
        <v>3.6300000000000001E-5</v>
      </c>
      <c r="K55" s="6">
        <v>1.48</v>
      </c>
      <c r="L55" s="5">
        <v>1</v>
      </c>
      <c r="M55" s="6">
        <v>1</v>
      </c>
      <c r="N55" s="25">
        <v>6.98</v>
      </c>
      <c r="O55" s="12">
        <v>60</v>
      </c>
      <c r="P55" s="27">
        <v>352.7</v>
      </c>
      <c r="Q55" s="27">
        <v>312.7</v>
      </c>
      <c r="R55" s="9">
        <f t="shared" si="5"/>
        <v>665.4</v>
      </c>
      <c r="S55" s="9">
        <f t="shared" si="6"/>
        <v>0.88658916926566489</v>
      </c>
      <c r="T55" s="14">
        <f t="shared" si="9"/>
        <v>10.776625347837092</v>
      </c>
      <c r="U55" s="14">
        <v>0</v>
      </c>
      <c r="V55" s="14">
        <v>395.3</v>
      </c>
    </row>
    <row r="56" spans="1:22" s="2" customFormat="1" x14ac:dyDescent="0.3">
      <c r="A56" s="10">
        <v>138</v>
      </c>
      <c r="B56" s="7">
        <v>114.3</v>
      </c>
      <c r="C56" s="3">
        <f t="shared" si="7"/>
        <v>2.8574999999999999</v>
      </c>
      <c r="D56" s="3">
        <f t="shared" si="8"/>
        <v>40</v>
      </c>
      <c r="E56" s="7">
        <v>12</v>
      </c>
      <c r="F56" s="7">
        <v>358</v>
      </c>
      <c r="G56" s="7">
        <v>138000</v>
      </c>
      <c r="H56" s="7">
        <v>9000</v>
      </c>
      <c r="I56" s="8">
        <v>-7.6000000000000003E-7</v>
      </c>
      <c r="J56" s="8">
        <v>3.6300000000000001E-5</v>
      </c>
      <c r="K56" s="6">
        <v>1.48</v>
      </c>
      <c r="L56" s="5">
        <v>1</v>
      </c>
      <c r="M56" s="6">
        <v>0</v>
      </c>
      <c r="N56" s="25">
        <v>4.657</v>
      </c>
      <c r="O56" s="12">
        <v>60</v>
      </c>
      <c r="P56" s="30">
        <v>343.6</v>
      </c>
      <c r="Q56" s="30">
        <v>267.10000000000002</v>
      </c>
      <c r="R56" s="9">
        <f t="shared" si="5"/>
        <v>610.70000000000005</v>
      </c>
      <c r="S56" s="9">
        <f t="shared" si="6"/>
        <v>0.77735739231664724</v>
      </c>
      <c r="T56" s="14">
        <f t="shared" si="9"/>
        <v>10.005238344683077</v>
      </c>
      <c r="U56" s="14">
        <v>0</v>
      </c>
      <c r="V56" s="14">
        <v>381.8</v>
      </c>
    </row>
    <row r="57" spans="1:22" s="2" customFormat="1" x14ac:dyDescent="0.3">
      <c r="A57" s="10">
        <v>138</v>
      </c>
      <c r="B57" s="7">
        <v>114.3</v>
      </c>
      <c r="C57" s="3">
        <f t="shared" si="7"/>
        <v>2.8574999999999999</v>
      </c>
      <c r="D57" s="3">
        <f t="shared" si="8"/>
        <v>40</v>
      </c>
      <c r="E57" s="7">
        <v>12</v>
      </c>
      <c r="F57" s="7">
        <v>358</v>
      </c>
      <c r="G57" s="7">
        <v>138000</v>
      </c>
      <c r="H57" s="7">
        <v>9000</v>
      </c>
      <c r="I57" s="8">
        <v>-7.6000000000000003E-7</v>
      </c>
      <c r="J57" s="8">
        <v>3.6300000000000001E-5</v>
      </c>
      <c r="K57" s="6">
        <v>1.48</v>
      </c>
      <c r="L57" s="5">
        <v>1</v>
      </c>
      <c r="M57" s="6">
        <v>0</v>
      </c>
      <c r="N57" s="25">
        <v>2.23</v>
      </c>
      <c r="O57" s="12">
        <v>60</v>
      </c>
      <c r="P57" s="27">
        <v>336.1</v>
      </c>
      <c r="Q57" s="27">
        <v>239.5</v>
      </c>
      <c r="R57" s="9">
        <f t="shared" si="5"/>
        <v>575.6</v>
      </c>
      <c r="S57" s="9">
        <f t="shared" si="6"/>
        <v>0.71258554001785179</v>
      </c>
      <c r="T57" s="14">
        <f t="shared" si="9"/>
        <v>8.4196185286103482</v>
      </c>
      <c r="U57" s="14">
        <v>0</v>
      </c>
      <c r="V57" s="14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7343-EA0E-44B1-8E03-24CF895FFE6B}">
  <dimension ref="A1:V59"/>
  <sheetViews>
    <sheetView workbookViewId="0">
      <selection activeCell="K63" sqref="K63"/>
    </sheetView>
  </sheetViews>
  <sheetFormatPr defaultRowHeight="14.4" x14ac:dyDescent="0.3"/>
  <cols>
    <col min="16" max="17" width="11" bestFit="1" customWidth="1"/>
  </cols>
  <sheetData>
    <row r="1" spans="1:22" s="10" customFormat="1" x14ac:dyDescent="0.3">
      <c r="A1" s="10">
        <v>139</v>
      </c>
      <c r="B1" s="12">
        <v>114.3</v>
      </c>
      <c r="C1" s="11">
        <v>2.286</v>
      </c>
      <c r="D1" s="11">
        <f t="shared" ref="D1:D32" si="0">B1/C1</f>
        <v>50</v>
      </c>
      <c r="E1" s="12">
        <v>12</v>
      </c>
      <c r="F1" s="12">
        <v>358</v>
      </c>
      <c r="G1" s="12">
        <v>138000</v>
      </c>
      <c r="H1" s="12">
        <v>9000</v>
      </c>
      <c r="I1" s="13">
        <v>-7.6000000000000003E-7</v>
      </c>
      <c r="J1" s="13">
        <v>3.6300000000000001E-5</v>
      </c>
      <c r="K1" s="6">
        <v>1.23</v>
      </c>
      <c r="L1" s="6">
        <v>3.4</v>
      </c>
      <c r="M1" s="6">
        <v>0</v>
      </c>
      <c r="N1" s="25">
        <v>4.657</v>
      </c>
      <c r="O1" s="12">
        <v>60</v>
      </c>
      <c r="P1" s="28">
        <v>294</v>
      </c>
      <c r="Q1" s="28">
        <v>149.80000000000001</v>
      </c>
      <c r="R1" s="9">
        <f t="shared" ref="R1:R32" si="1">P1+Q1</f>
        <v>443.8</v>
      </c>
      <c r="S1" s="9">
        <f t="shared" ref="S1:S32" si="2">Q1/P1</f>
        <v>0.5095238095238096</v>
      </c>
      <c r="T1" s="14">
        <f t="shared" ref="T1:T32" si="3">ABS((V1-P1)/V1*100)</f>
        <v>20.797413793103445</v>
      </c>
      <c r="U1" s="14">
        <v>1</v>
      </c>
      <c r="V1" s="15">
        <v>371.2</v>
      </c>
    </row>
    <row r="2" spans="1:22" s="10" customFormat="1" x14ac:dyDescent="0.3">
      <c r="A2" s="10">
        <v>153</v>
      </c>
      <c r="B2" s="12">
        <v>114.3</v>
      </c>
      <c r="C2" s="11">
        <v>2.286</v>
      </c>
      <c r="D2" s="11">
        <f t="shared" si="0"/>
        <v>50</v>
      </c>
      <c r="E2" s="12">
        <v>12</v>
      </c>
      <c r="F2" s="12">
        <v>358</v>
      </c>
      <c r="G2" s="12">
        <v>138000</v>
      </c>
      <c r="H2" s="12">
        <v>9000</v>
      </c>
      <c r="I2" s="13">
        <v>-7.6000000000000003E-7</v>
      </c>
      <c r="J2" s="13">
        <v>3.6300000000000001E-5</v>
      </c>
      <c r="K2" s="6">
        <v>1.73</v>
      </c>
      <c r="L2" s="6">
        <v>3.4</v>
      </c>
      <c r="M2" s="6">
        <v>0</v>
      </c>
      <c r="N2" s="25">
        <v>4.657</v>
      </c>
      <c r="O2" s="12">
        <v>60</v>
      </c>
      <c r="P2" s="28">
        <v>290.89999999999998</v>
      </c>
      <c r="Q2" s="28">
        <v>151</v>
      </c>
      <c r="R2" s="9">
        <f t="shared" si="1"/>
        <v>441.9</v>
      </c>
      <c r="S2" s="9">
        <f t="shared" si="2"/>
        <v>0.51907872121003784</v>
      </c>
      <c r="T2" s="14">
        <f t="shared" si="3"/>
        <v>21.632543103448278</v>
      </c>
      <c r="U2" s="15">
        <v>0</v>
      </c>
      <c r="V2" s="15">
        <v>371.2</v>
      </c>
    </row>
    <row r="3" spans="1:22" s="10" customFormat="1" x14ac:dyDescent="0.3">
      <c r="A3" s="10">
        <v>154</v>
      </c>
      <c r="B3" s="12">
        <v>114.3</v>
      </c>
      <c r="C3" s="11">
        <v>2.286</v>
      </c>
      <c r="D3" s="11">
        <f t="shared" si="0"/>
        <v>50</v>
      </c>
      <c r="E3" s="12">
        <v>12</v>
      </c>
      <c r="F3" s="12">
        <v>358</v>
      </c>
      <c r="G3" s="12">
        <v>138000</v>
      </c>
      <c r="H3" s="12">
        <v>9000</v>
      </c>
      <c r="I3" s="13">
        <v>-7.6000000000000003E-7</v>
      </c>
      <c r="J3" s="13">
        <v>3.6300000000000001E-5</v>
      </c>
      <c r="K3" s="6">
        <v>1.73</v>
      </c>
      <c r="L3" s="6">
        <v>3.4</v>
      </c>
      <c r="M3" s="6">
        <v>0</v>
      </c>
      <c r="N3" s="25">
        <v>2.23</v>
      </c>
      <c r="O3" s="12">
        <v>60</v>
      </c>
      <c r="P3" s="28">
        <v>289.7</v>
      </c>
      <c r="Q3" s="28">
        <v>131.4</v>
      </c>
      <c r="R3" s="9">
        <f t="shared" si="1"/>
        <v>421.1</v>
      </c>
      <c r="S3" s="9">
        <f t="shared" si="2"/>
        <v>0.45357266137383506</v>
      </c>
      <c r="T3" s="14">
        <f t="shared" si="3"/>
        <v>18.919675342849153</v>
      </c>
      <c r="U3" s="15">
        <v>0</v>
      </c>
      <c r="V3" s="15">
        <f>IF(N3=4.657, 371.2, IF(N3=2.23, 357.3, 379.6))</f>
        <v>357.3</v>
      </c>
    </row>
    <row r="4" spans="1:22" s="10" customFormat="1" x14ac:dyDescent="0.3">
      <c r="A4" s="10">
        <v>155</v>
      </c>
      <c r="B4" s="12">
        <v>114.3</v>
      </c>
      <c r="C4" s="11">
        <v>2.286</v>
      </c>
      <c r="D4" s="11">
        <f t="shared" si="0"/>
        <v>50</v>
      </c>
      <c r="E4" s="12">
        <v>12</v>
      </c>
      <c r="F4" s="12">
        <v>358</v>
      </c>
      <c r="G4" s="12">
        <v>138000</v>
      </c>
      <c r="H4" s="12">
        <v>9000</v>
      </c>
      <c r="I4" s="13">
        <v>-7.6000000000000003E-7</v>
      </c>
      <c r="J4" s="13">
        <v>3.6300000000000001E-5</v>
      </c>
      <c r="K4" s="6">
        <v>1.73</v>
      </c>
      <c r="L4" s="6">
        <v>3.4</v>
      </c>
      <c r="M4" s="6">
        <v>0</v>
      </c>
      <c r="N4" s="25">
        <v>6.98</v>
      </c>
      <c r="O4" s="12">
        <v>60</v>
      </c>
      <c r="P4" s="28">
        <v>282.2</v>
      </c>
      <c r="Q4" s="28">
        <v>167.9</v>
      </c>
      <c r="R4" s="9">
        <f t="shared" si="1"/>
        <v>450.1</v>
      </c>
      <c r="S4" s="9">
        <f t="shared" si="2"/>
        <v>0.59496810772501774</v>
      </c>
      <c r="T4" s="14">
        <f t="shared" si="3"/>
        <v>25.658587987355119</v>
      </c>
      <c r="U4" s="15">
        <v>0</v>
      </c>
      <c r="V4" s="15">
        <f>IF(N4=4.657, 371.2, IF(N4=2.23, 357.3, 379.6))</f>
        <v>379.6</v>
      </c>
    </row>
    <row r="5" spans="1:22" s="10" customFormat="1" x14ac:dyDescent="0.3">
      <c r="A5" s="10">
        <v>156</v>
      </c>
      <c r="B5" s="12">
        <v>114.3</v>
      </c>
      <c r="C5" s="11">
        <v>2.286</v>
      </c>
      <c r="D5" s="11">
        <f t="shared" si="0"/>
        <v>50</v>
      </c>
      <c r="E5" s="12">
        <v>12</v>
      </c>
      <c r="F5" s="12">
        <v>358</v>
      </c>
      <c r="G5" s="12">
        <v>138000</v>
      </c>
      <c r="H5" s="12">
        <v>9000</v>
      </c>
      <c r="I5" s="13">
        <v>-7.6000000000000003E-7</v>
      </c>
      <c r="J5" s="13">
        <v>3.6300000000000001E-5</v>
      </c>
      <c r="K5" s="6">
        <v>1.73</v>
      </c>
      <c r="L5" s="6">
        <v>3.4</v>
      </c>
      <c r="M5" s="6">
        <v>1</v>
      </c>
      <c r="N5" s="25">
        <v>6.98</v>
      </c>
      <c r="O5" s="12">
        <v>60</v>
      </c>
      <c r="P5" s="34">
        <v>367.7</v>
      </c>
      <c r="Q5" s="34">
        <v>245.6</v>
      </c>
      <c r="R5" s="9">
        <f t="shared" si="1"/>
        <v>613.29999999999995</v>
      </c>
      <c r="S5" s="9">
        <f t="shared" si="2"/>
        <v>0.6679358172423171</v>
      </c>
      <c r="T5" s="14">
        <f t="shared" si="3"/>
        <v>3.1348788198103357</v>
      </c>
      <c r="U5" s="15">
        <v>0</v>
      </c>
      <c r="V5" s="15">
        <f>IF(N5=4.657, 371.2, IF(N5=2.23, 357.3, 379.6))</f>
        <v>379.6</v>
      </c>
    </row>
    <row r="6" spans="1:22" s="10" customFormat="1" x14ac:dyDescent="0.3">
      <c r="A6" s="10">
        <v>157</v>
      </c>
      <c r="B6" s="12">
        <v>114.3</v>
      </c>
      <c r="C6" s="11">
        <v>2.286</v>
      </c>
      <c r="D6" s="11">
        <f t="shared" si="0"/>
        <v>50</v>
      </c>
      <c r="E6" s="12">
        <v>12</v>
      </c>
      <c r="F6" s="12">
        <v>358</v>
      </c>
      <c r="G6" s="12">
        <v>138000</v>
      </c>
      <c r="H6" s="12">
        <v>9000</v>
      </c>
      <c r="I6" s="13">
        <v>-7.6000000000000003E-7</v>
      </c>
      <c r="J6" s="13">
        <v>3.6300000000000001E-5</v>
      </c>
      <c r="K6" s="6">
        <v>1.73</v>
      </c>
      <c r="L6" s="6">
        <v>3.4</v>
      </c>
      <c r="M6" s="6">
        <v>2</v>
      </c>
      <c r="N6" s="25">
        <v>6.98</v>
      </c>
      <c r="O6" s="12">
        <v>60</v>
      </c>
      <c r="P6" s="28">
        <v>272.8</v>
      </c>
      <c r="Q6" s="28">
        <v>205.9</v>
      </c>
      <c r="R6" s="9">
        <f t="shared" si="1"/>
        <v>478.70000000000005</v>
      </c>
      <c r="S6" s="9">
        <f t="shared" si="2"/>
        <v>0.75476539589442815</v>
      </c>
      <c r="T6" s="14">
        <f t="shared" si="3"/>
        <v>28.134878819810329</v>
      </c>
      <c r="U6" s="15">
        <v>0</v>
      </c>
      <c r="V6" s="15">
        <f>IF(N6=4.657, 371.2, IF(N6=2.23, 357.3, 379.6))</f>
        <v>379.6</v>
      </c>
    </row>
    <row r="7" spans="1:22" s="10" customFormat="1" x14ac:dyDescent="0.3">
      <c r="A7" s="10">
        <v>153</v>
      </c>
      <c r="B7" s="12">
        <v>114.3</v>
      </c>
      <c r="C7" s="11">
        <v>2.286</v>
      </c>
      <c r="D7" s="11">
        <f t="shared" si="0"/>
        <v>50</v>
      </c>
      <c r="E7" s="12">
        <v>12</v>
      </c>
      <c r="F7" s="12">
        <v>358</v>
      </c>
      <c r="G7" s="12">
        <v>138000</v>
      </c>
      <c r="H7" s="12">
        <v>9000</v>
      </c>
      <c r="I7" s="13">
        <v>-7.6000000000000003E-7</v>
      </c>
      <c r="J7" s="13">
        <v>3.6300000000000001E-5</v>
      </c>
      <c r="K7" s="6">
        <v>1.73</v>
      </c>
      <c r="L7" s="6">
        <v>3</v>
      </c>
      <c r="M7" s="6">
        <v>0</v>
      </c>
      <c r="N7" s="25">
        <v>4.657</v>
      </c>
      <c r="O7" s="12">
        <v>60</v>
      </c>
      <c r="P7" s="28">
        <v>295.3</v>
      </c>
      <c r="Q7" s="28">
        <v>160.1</v>
      </c>
      <c r="R7" s="9">
        <f t="shared" si="1"/>
        <v>455.4</v>
      </c>
      <c r="S7" s="9">
        <f t="shared" si="2"/>
        <v>0.54216051473078219</v>
      </c>
      <c r="T7" s="14">
        <f t="shared" si="3"/>
        <v>20.447198275862064</v>
      </c>
      <c r="U7" s="15">
        <v>0</v>
      </c>
      <c r="V7" s="15">
        <v>371.2</v>
      </c>
    </row>
    <row r="8" spans="1:22" s="10" customFormat="1" x14ac:dyDescent="0.3">
      <c r="A8" s="10">
        <v>154</v>
      </c>
      <c r="B8" s="12">
        <v>114.3</v>
      </c>
      <c r="C8" s="11">
        <v>2.286</v>
      </c>
      <c r="D8" s="11">
        <f t="shared" si="0"/>
        <v>50</v>
      </c>
      <c r="E8" s="12">
        <v>12</v>
      </c>
      <c r="F8" s="12">
        <v>358</v>
      </c>
      <c r="G8" s="12">
        <v>138000</v>
      </c>
      <c r="H8" s="12">
        <v>9000</v>
      </c>
      <c r="I8" s="13">
        <v>-7.6000000000000003E-7</v>
      </c>
      <c r="J8" s="13">
        <v>3.6300000000000001E-5</v>
      </c>
      <c r="K8" s="6">
        <v>1.73</v>
      </c>
      <c r="L8" s="6">
        <v>3</v>
      </c>
      <c r="M8" s="6">
        <v>0</v>
      </c>
      <c r="N8" s="25">
        <v>2.23</v>
      </c>
      <c r="O8" s="12">
        <v>60</v>
      </c>
      <c r="P8" s="28">
        <v>293.60000000000002</v>
      </c>
      <c r="Q8" s="28">
        <v>140.9</v>
      </c>
      <c r="R8" s="9">
        <f t="shared" si="1"/>
        <v>434.5</v>
      </c>
      <c r="S8" s="9">
        <f t="shared" si="2"/>
        <v>0.47990463215258855</v>
      </c>
      <c r="T8" s="14">
        <f t="shared" si="3"/>
        <v>17.828155611530921</v>
      </c>
      <c r="U8" s="15">
        <v>0</v>
      </c>
      <c r="V8" s="15">
        <f>IF(N8=4.657, 371.2, IF(N8=2.23, 357.3, 379.6))</f>
        <v>357.3</v>
      </c>
    </row>
    <row r="9" spans="1:22" s="10" customFormat="1" x14ac:dyDescent="0.3">
      <c r="A9" s="10">
        <v>155</v>
      </c>
      <c r="B9" s="12">
        <v>114.3</v>
      </c>
      <c r="C9" s="11">
        <v>2.286</v>
      </c>
      <c r="D9" s="11">
        <f t="shared" si="0"/>
        <v>50</v>
      </c>
      <c r="E9" s="12">
        <v>12</v>
      </c>
      <c r="F9" s="12">
        <v>358</v>
      </c>
      <c r="G9" s="12">
        <v>138000</v>
      </c>
      <c r="H9" s="12">
        <v>9000</v>
      </c>
      <c r="I9" s="13">
        <v>-7.6000000000000003E-7</v>
      </c>
      <c r="J9" s="13">
        <v>3.6300000000000001E-5</v>
      </c>
      <c r="K9" s="6">
        <v>1.73</v>
      </c>
      <c r="L9" s="6">
        <v>3</v>
      </c>
      <c r="M9" s="6">
        <v>0</v>
      </c>
      <c r="N9" s="25">
        <v>6.98</v>
      </c>
      <c r="O9" s="12">
        <v>60</v>
      </c>
      <c r="P9" s="28">
        <v>287.10000000000002</v>
      </c>
      <c r="Q9" s="28">
        <v>177.9</v>
      </c>
      <c r="R9" s="9">
        <f t="shared" si="1"/>
        <v>465</v>
      </c>
      <c r="S9" s="9">
        <f t="shared" si="2"/>
        <v>0.61964472309299889</v>
      </c>
      <c r="T9" s="14">
        <f t="shared" si="3"/>
        <v>24.367755532139093</v>
      </c>
      <c r="U9" s="15">
        <v>0</v>
      </c>
      <c r="V9" s="15">
        <f>IF(N9=4.657, 371.2, IF(N9=2.23, 357.3, 379.6))</f>
        <v>379.6</v>
      </c>
    </row>
    <row r="10" spans="1:22" s="10" customFormat="1" x14ac:dyDescent="0.3">
      <c r="A10" s="10">
        <v>156</v>
      </c>
      <c r="B10" s="12">
        <v>114.3</v>
      </c>
      <c r="C10" s="11">
        <v>2.286</v>
      </c>
      <c r="D10" s="11">
        <f t="shared" si="0"/>
        <v>50</v>
      </c>
      <c r="E10" s="12">
        <v>12</v>
      </c>
      <c r="F10" s="12">
        <v>358</v>
      </c>
      <c r="G10" s="12">
        <v>138000</v>
      </c>
      <c r="H10" s="12">
        <v>9000</v>
      </c>
      <c r="I10" s="13">
        <v>-7.6000000000000003E-7</v>
      </c>
      <c r="J10" s="13">
        <v>3.6300000000000001E-5</v>
      </c>
      <c r="K10" s="6">
        <v>1.73</v>
      </c>
      <c r="L10" s="6">
        <v>3</v>
      </c>
      <c r="M10" s="6">
        <v>1</v>
      </c>
      <c r="N10" s="25">
        <v>6.98</v>
      </c>
      <c r="O10" s="12">
        <v>60</v>
      </c>
      <c r="P10" s="28">
        <v>295.3</v>
      </c>
      <c r="Q10" s="28">
        <v>160.1</v>
      </c>
      <c r="R10" s="9">
        <f t="shared" si="1"/>
        <v>455.4</v>
      </c>
      <c r="S10" s="9">
        <f t="shared" si="2"/>
        <v>0.54216051473078219</v>
      </c>
      <c r="T10" s="14">
        <f t="shared" si="3"/>
        <v>22.20758693361433</v>
      </c>
      <c r="U10" s="15">
        <v>0</v>
      </c>
      <c r="V10" s="15">
        <f>IF(N10=4.657, 371.2, IF(N10=2.23, 357.3, 379.6))</f>
        <v>379.6</v>
      </c>
    </row>
    <row r="11" spans="1:22" s="10" customFormat="1" x14ac:dyDescent="0.3">
      <c r="A11" s="10">
        <v>157</v>
      </c>
      <c r="B11" s="12">
        <v>114.3</v>
      </c>
      <c r="C11" s="11">
        <v>2.286</v>
      </c>
      <c r="D11" s="11">
        <f t="shared" si="0"/>
        <v>50</v>
      </c>
      <c r="E11" s="12">
        <v>12</v>
      </c>
      <c r="F11" s="12">
        <v>358</v>
      </c>
      <c r="G11" s="12">
        <v>138000</v>
      </c>
      <c r="H11" s="12">
        <v>9000</v>
      </c>
      <c r="I11" s="13">
        <v>-7.6000000000000003E-7</v>
      </c>
      <c r="J11" s="13">
        <v>3.6300000000000001E-5</v>
      </c>
      <c r="K11" s="6">
        <v>1.73</v>
      </c>
      <c r="L11" s="6">
        <v>3</v>
      </c>
      <c r="M11" s="6">
        <v>2</v>
      </c>
      <c r="N11" s="25">
        <v>6.98</v>
      </c>
      <c r="O11" s="12">
        <v>60</v>
      </c>
      <c r="P11" s="28">
        <v>280</v>
      </c>
      <c r="Q11" s="28">
        <v>214.9</v>
      </c>
      <c r="R11" s="9">
        <f t="shared" si="1"/>
        <v>494.9</v>
      </c>
      <c r="S11" s="9">
        <f t="shared" si="2"/>
        <v>0.76750000000000007</v>
      </c>
      <c r="T11" s="14">
        <f t="shared" si="3"/>
        <v>26.238145416227614</v>
      </c>
      <c r="U11" s="15">
        <v>0</v>
      </c>
      <c r="V11" s="15">
        <f>IF(N11=4.657, 371.2, IF(N11=2.23, 357.3, 379.6))</f>
        <v>379.6</v>
      </c>
    </row>
    <row r="12" spans="1:22" s="10" customFormat="1" x14ac:dyDescent="0.3">
      <c r="A12" s="10">
        <v>158</v>
      </c>
      <c r="B12" s="12">
        <v>114.3</v>
      </c>
      <c r="C12" s="11">
        <v>2.286</v>
      </c>
      <c r="D12" s="11">
        <f t="shared" si="0"/>
        <v>50</v>
      </c>
      <c r="E12" s="12">
        <v>12</v>
      </c>
      <c r="F12" s="12">
        <v>358</v>
      </c>
      <c r="G12" s="12">
        <v>138000</v>
      </c>
      <c r="H12" s="12">
        <v>9000</v>
      </c>
      <c r="I12" s="13">
        <v>-7.6000000000000003E-7</v>
      </c>
      <c r="J12" s="13">
        <v>3.6300000000000001E-5</v>
      </c>
      <c r="K12" s="6">
        <v>1.73</v>
      </c>
      <c r="L12" s="6">
        <v>2</v>
      </c>
      <c r="M12" s="6">
        <v>0</v>
      </c>
      <c r="N12" s="25">
        <v>6.98</v>
      </c>
      <c r="O12" s="12">
        <v>60</v>
      </c>
      <c r="P12" s="28">
        <v>301.8</v>
      </c>
      <c r="Q12" s="28">
        <v>213.8</v>
      </c>
      <c r="R12" s="9">
        <f t="shared" si="1"/>
        <v>515.6</v>
      </c>
      <c r="S12" s="9">
        <f t="shared" si="2"/>
        <v>0.70841616964877407</v>
      </c>
      <c r="T12" s="14">
        <f t="shared" si="3"/>
        <v>20.495258166491045</v>
      </c>
      <c r="U12" s="15">
        <v>0</v>
      </c>
      <c r="V12" s="15">
        <f>IF(N12=4.657, 371.2, IF(N12=2.23, 357.3, 379.6))</f>
        <v>379.6</v>
      </c>
    </row>
    <row r="13" spans="1:22" s="10" customFormat="1" x14ac:dyDescent="0.3">
      <c r="A13" s="10">
        <v>159</v>
      </c>
      <c r="B13" s="12">
        <v>114.3</v>
      </c>
      <c r="C13" s="11">
        <v>2.286</v>
      </c>
      <c r="D13" s="11">
        <f t="shared" si="0"/>
        <v>50</v>
      </c>
      <c r="E13" s="12">
        <v>12</v>
      </c>
      <c r="F13" s="12">
        <v>358</v>
      </c>
      <c r="G13" s="12">
        <v>138000</v>
      </c>
      <c r="H13" s="12">
        <v>9000</v>
      </c>
      <c r="I13" s="13">
        <v>-7.6000000000000003E-7</v>
      </c>
      <c r="J13" s="13">
        <v>3.6300000000000001E-5</v>
      </c>
      <c r="K13" s="6">
        <v>1.73</v>
      </c>
      <c r="L13" s="6">
        <v>2</v>
      </c>
      <c r="M13" s="6">
        <v>0</v>
      </c>
      <c r="N13" s="25">
        <v>4.657</v>
      </c>
      <c r="O13" s="12">
        <v>60</v>
      </c>
      <c r="P13" s="28">
        <v>308.3</v>
      </c>
      <c r="Q13" s="28">
        <v>198</v>
      </c>
      <c r="R13" s="9">
        <f t="shared" si="1"/>
        <v>506.3</v>
      </c>
      <c r="S13" s="9">
        <f t="shared" si="2"/>
        <v>0.64223159260460583</v>
      </c>
      <c r="T13" s="14">
        <f t="shared" si="3"/>
        <v>16.94504310344827</v>
      </c>
      <c r="U13" s="15">
        <v>0</v>
      </c>
      <c r="V13" s="15">
        <v>371.2</v>
      </c>
    </row>
    <row r="14" spans="1:22" s="10" customFormat="1" x14ac:dyDescent="0.3">
      <c r="A14" s="10">
        <v>160</v>
      </c>
      <c r="B14" s="12">
        <v>114.3</v>
      </c>
      <c r="C14" s="11">
        <v>2.286</v>
      </c>
      <c r="D14" s="11">
        <f t="shared" si="0"/>
        <v>50</v>
      </c>
      <c r="E14" s="12">
        <v>12</v>
      </c>
      <c r="F14" s="12">
        <v>358</v>
      </c>
      <c r="G14" s="12">
        <v>138000</v>
      </c>
      <c r="H14" s="12">
        <v>9000</v>
      </c>
      <c r="I14" s="13">
        <v>-7.6000000000000003E-7</v>
      </c>
      <c r="J14" s="13">
        <v>3.6300000000000001E-5</v>
      </c>
      <c r="K14" s="6">
        <v>1.73</v>
      </c>
      <c r="L14" s="6">
        <v>2</v>
      </c>
      <c r="M14" s="6">
        <v>0</v>
      </c>
      <c r="N14" s="25">
        <v>2.23</v>
      </c>
      <c r="O14" s="12">
        <v>60</v>
      </c>
      <c r="P14" s="28">
        <v>305.5</v>
      </c>
      <c r="Q14" s="28">
        <v>177.5</v>
      </c>
      <c r="R14" s="9">
        <f t="shared" si="1"/>
        <v>483</v>
      </c>
      <c r="S14" s="9">
        <f t="shared" si="2"/>
        <v>0.5810147299509002</v>
      </c>
      <c r="T14" s="14">
        <f t="shared" si="3"/>
        <v>14.497621046739436</v>
      </c>
      <c r="U14" s="15">
        <v>0</v>
      </c>
      <c r="V14" s="15">
        <f>IF(N14=4.657, 371.2, IF(N14=2.23, 357.3, 379.6))</f>
        <v>357.3</v>
      </c>
    </row>
    <row r="15" spans="1:22" s="10" customFormat="1" x14ac:dyDescent="0.3">
      <c r="A15" s="10">
        <v>161</v>
      </c>
      <c r="B15" s="12">
        <v>114.3</v>
      </c>
      <c r="C15" s="11">
        <v>2.286</v>
      </c>
      <c r="D15" s="11">
        <f t="shared" si="0"/>
        <v>50</v>
      </c>
      <c r="E15" s="12">
        <v>12</v>
      </c>
      <c r="F15" s="12">
        <v>358</v>
      </c>
      <c r="G15" s="12">
        <v>138000</v>
      </c>
      <c r="H15" s="12">
        <v>9000</v>
      </c>
      <c r="I15" s="13">
        <v>-7.6000000000000003E-7</v>
      </c>
      <c r="J15" s="13">
        <v>3.6300000000000001E-5</v>
      </c>
      <c r="K15" s="6">
        <v>1.73</v>
      </c>
      <c r="L15" s="6">
        <v>2</v>
      </c>
      <c r="M15" s="6">
        <v>1</v>
      </c>
      <c r="N15" s="25">
        <v>6.98</v>
      </c>
      <c r="O15" s="12">
        <v>60</v>
      </c>
      <c r="P15" s="28">
        <v>325.60000000000002</v>
      </c>
      <c r="Q15" s="28">
        <v>194.1</v>
      </c>
      <c r="R15" s="9">
        <f t="shared" si="1"/>
        <v>519.70000000000005</v>
      </c>
      <c r="S15" s="9">
        <f t="shared" si="2"/>
        <v>0.59613022113022107</v>
      </c>
      <c r="T15" s="14">
        <f t="shared" si="3"/>
        <v>14.225500526870388</v>
      </c>
      <c r="U15" s="15">
        <v>0</v>
      </c>
      <c r="V15" s="15">
        <f>IF(N15=4.657, 371.2, IF(N15=2.23, 357.3, 379.6))</f>
        <v>379.6</v>
      </c>
    </row>
    <row r="16" spans="1:22" s="10" customFormat="1" x14ac:dyDescent="0.3">
      <c r="A16" s="10">
        <v>162</v>
      </c>
      <c r="B16" s="12">
        <v>114.3</v>
      </c>
      <c r="C16" s="11">
        <v>2.286</v>
      </c>
      <c r="D16" s="11">
        <f t="shared" si="0"/>
        <v>50</v>
      </c>
      <c r="E16" s="12">
        <v>12</v>
      </c>
      <c r="F16" s="12">
        <v>358</v>
      </c>
      <c r="G16" s="12">
        <v>138000</v>
      </c>
      <c r="H16" s="12">
        <v>9000</v>
      </c>
      <c r="I16" s="13">
        <v>-7.6000000000000003E-7</v>
      </c>
      <c r="J16" s="13">
        <v>3.6300000000000001E-5</v>
      </c>
      <c r="K16" s="6">
        <v>1.73</v>
      </c>
      <c r="L16" s="6">
        <v>2</v>
      </c>
      <c r="M16" s="6">
        <v>2</v>
      </c>
      <c r="N16" s="25">
        <v>6.98</v>
      </c>
      <c r="O16" s="12">
        <v>60</v>
      </c>
      <c r="P16" s="28">
        <v>301.2</v>
      </c>
      <c r="Q16" s="28">
        <v>242</v>
      </c>
      <c r="R16" s="9">
        <f t="shared" si="1"/>
        <v>543.20000000000005</v>
      </c>
      <c r="S16" s="9">
        <f t="shared" si="2"/>
        <v>0.80345285524568399</v>
      </c>
      <c r="T16" s="14">
        <f t="shared" si="3"/>
        <v>20.653319283456277</v>
      </c>
      <c r="U16" s="15">
        <v>0</v>
      </c>
      <c r="V16" s="15">
        <f>IF(N16=4.657, 371.2, IF(N16=2.23, 357.3, 379.6))</f>
        <v>379.6</v>
      </c>
    </row>
    <row r="17" spans="1:22" s="10" customFormat="1" x14ac:dyDescent="0.3">
      <c r="A17" s="10">
        <v>163</v>
      </c>
      <c r="B17" s="12">
        <v>114.3</v>
      </c>
      <c r="C17" s="11">
        <v>2.286</v>
      </c>
      <c r="D17" s="11">
        <f t="shared" si="0"/>
        <v>50</v>
      </c>
      <c r="E17" s="12">
        <v>12</v>
      </c>
      <c r="F17" s="12">
        <v>358</v>
      </c>
      <c r="G17" s="12">
        <v>138000</v>
      </c>
      <c r="H17" s="12">
        <v>9000</v>
      </c>
      <c r="I17" s="13">
        <v>-7.6000000000000003E-7</v>
      </c>
      <c r="J17" s="13">
        <v>3.6300000000000001E-5</v>
      </c>
      <c r="K17" s="6">
        <v>1.73</v>
      </c>
      <c r="L17" s="6">
        <v>1</v>
      </c>
      <c r="M17" s="6">
        <v>0</v>
      </c>
      <c r="N17" s="25">
        <v>6.98</v>
      </c>
      <c r="O17" s="12">
        <v>60</v>
      </c>
      <c r="P17" s="28">
        <v>326.89999999999998</v>
      </c>
      <c r="Q17" s="28">
        <v>270.8</v>
      </c>
      <c r="R17" s="9">
        <f t="shared" si="1"/>
        <v>597.70000000000005</v>
      </c>
      <c r="S17" s="9">
        <f t="shared" si="2"/>
        <v>0.82838788620373216</v>
      </c>
      <c r="T17" s="14">
        <f t="shared" si="3"/>
        <v>13.883034773445743</v>
      </c>
      <c r="U17" s="15">
        <v>0</v>
      </c>
      <c r="V17" s="15">
        <f>IF(N17=4.657, 371.2, IF(N17=2.23, 357.3, 379.6))</f>
        <v>379.6</v>
      </c>
    </row>
    <row r="18" spans="1:22" s="10" customFormat="1" x14ac:dyDescent="0.3">
      <c r="A18" s="10">
        <v>164</v>
      </c>
      <c r="B18" s="12">
        <v>114.3</v>
      </c>
      <c r="C18" s="11">
        <v>2.286</v>
      </c>
      <c r="D18" s="11">
        <f t="shared" si="0"/>
        <v>50</v>
      </c>
      <c r="E18" s="12">
        <v>12</v>
      </c>
      <c r="F18" s="12">
        <v>358</v>
      </c>
      <c r="G18" s="12">
        <v>138000</v>
      </c>
      <c r="H18" s="12">
        <v>9000</v>
      </c>
      <c r="I18" s="13">
        <v>-7.6000000000000003E-7</v>
      </c>
      <c r="J18" s="13">
        <v>3.6300000000000001E-5</v>
      </c>
      <c r="K18" s="6">
        <v>1.73</v>
      </c>
      <c r="L18" s="6">
        <v>1</v>
      </c>
      <c r="M18" s="6">
        <v>0</v>
      </c>
      <c r="N18" s="25">
        <v>4.657</v>
      </c>
      <c r="O18" s="12"/>
      <c r="P18" s="28">
        <v>328</v>
      </c>
      <c r="Q18" s="28">
        <v>252.9</v>
      </c>
      <c r="R18" s="9">
        <f t="shared" si="1"/>
        <v>580.9</v>
      </c>
      <c r="S18" s="9">
        <f t="shared" si="2"/>
        <v>0.77103658536585362</v>
      </c>
      <c r="T18" s="14">
        <f t="shared" si="3"/>
        <v>11.637931034482756</v>
      </c>
      <c r="U18" s="15">
        <v>0</v>
      </c>
      <c r="V18" s="15">
        <v>371.2</v>
      </c>
    </row>
    <row r="19" spans="1:22" s="10" customFormat="1" x14ac:dyDescent="0.3">
      <c r="A19" s="10">
        <v>165</v>
      </c>
      <c r="B19" s="12">
        <v>114.3</v>
      </c>
      <c r="C19" s="11">
        <v>2.286</v>
      </c>
      <c r="D19" s="11">
        <f t="shared" si="0"/>
        <v>50</v>
      </c>
      <c r="E19" s="12">
        <v>12</v>
      </c>
      <c r="F19" s="12">
        <v>358</v>
      </c>
      <c r="G19" s="12">
        <v>138000</v>
      </c>
      <c r="H19" s="12">
        <v>9000</v>
      </c>
      <c r="I19" s="13">
        <v>-7.6000000000000003E-7</v>
      </c>
      <c r="J19" s="13">
        <v>3.6300000000000001E-5</v>
      </c>
      <c r="K19" s="6">
        <v>1.73</v>
      </c>
      <c r="L19" s="6">
        <v>1</v>
      </c>
      <c r="M19" s="6">
        <v>0</v>
      </c>
      <c r="N19" s="25">
        <v>2.23</v>
      </c>
      <c r="O19" s="12">
        <v>60</v>
      </c>
      <c r="P19" s="28">
        <v>321.60000000000002</v>
      </c>
      <c r="Q19" s="28">
        <v>228.9</v>
      </c>
      <c r="R19" s="9">
        <f t="shared" si="1"/>
        <v>550.5</v>
      </c>
      <c r="S19" s="9">
        <f t="shared" si="2"/>
        <v>0.71175373134328357</v>
      </c>
      <c r="T19" s="14">
        <f t="shared" si="3"/>
        <v>9.9916036943744722</v>
      </c>
      <c r="U19" s="15">
        <v>0</v>
      </c>
      <c r="V19" s="15">
        <f>IF(N19=4.657, 371.2, IF(N19=2.23, 357.3, 379.6))</f>
        <v>357.3</v>
      </c>
    </row>
    <row r="20" spans="1:22" s="10" customFormat="1" x14ac:dyDescent="0.3">
      <c r="A20" s="10">
        <v>166</v>
      </c>
      <c r="B20" s="12">
        <v>114.3</v>
      </c>
      <c r="C20" s="11">
        <v>2.286</v>
      </c>
      <c r="D20" s="11">
        <f t="shared" si="0"/>
        <v>50</v>
      </c>
      <c r="E20" s="12">
        <v>12</v>
      </c>
      <c r="F20" s="12">
        <v>358</v>
      </c>
      <c r="G20" s="12">
        <v>138000</v>
      </c>
      <c r="H20" s="12">
        <v>9000</v>
      </c>
      <c r="I20" s="13">
        <v>-7.6000000000000003E-7</v>
      </c>
      <c r="J20" s="13">
        <v>3.6300000000000001E-5</v>
      </c>
      <c r="K20" s="6">
        <v>1.73</v>
      </c>
      <c r="L20" s="6">
        <v>1</v>
      </c>
      <c r="M20" s="6">
        <v>1</v>
      </c>
      <c r="N20" s="25">
        <v>6.98</v>
      </c>
      <c r="O20" s="12">
        <v>60</v>
      </c>
      <c r="P20" s="28">
        <v>342.3</v>
      </c>
      <c r="Q20" s="28">
        <v>253.8</v>
      </c>
      <c r="R20" s="9">
        <f t="shared" si="1"/>
        <v>596.1</v>
      </c>
      <c r="S20" s="9">
        <f t="shared" si="2"/>
        <v>0.74145486415425066</v>
      </c>
      <c r="T20" s="14">
        <f t="shared" si="3"/>
        <v>9.8261327713382531</v>
      </c>
      <c r="U20" s="15">
        <v>0</v>
      </c>
      <c r="V20" s="15">
        <f>IF(N20=4.657, 371.2, IF(N20=2.23, 357.3, 379.6))</f>
        <v>379.6</v>
      </c>
    </row>
    <row r="21" spans="1:22" s="10" customFormat="1" x14ac:dyDescent="0.3">
      <c r="A21" s="10">
        <v>153</v>
      </c>
      <c r="B21" s="12">
        <v>114.3</v>
      </c>
      <c r="C21" s="11">
        <v>2.286</v>
      </c>
      <c r="D21" s="11">
        <f t="shared" si="0"/>
        <v>50</v>
      </c>
      <c r="E21" s="12">
        <v>12</v>
      </c>
      <c r="F21" s="12">
        <v>358</v>
      </c>
      <c r="G21" s="12">
        <v>138000</v>
      </c>
      <c r="H21" s="12">
        <v>9000</v>
      </c>
      <c r="I21" s="13">
        <v>-7.6000000000000003E-7</v>
      </c>
      <c r="J21" s="13">
        <v>3.6300000000000001E-5</v>
      </c>
      <c r="K21" s="6">
        <v>1.48</v>
      </c>
      <c r="L21" s="6">
        <v>3.4</v>
      </c>
      <c r="M21" s="6">
        <v>0</v>
      </c>
      <c r="N21" s="25">
        <v>4.657</v>
      </c>
      <c r="O21" s="12">
        <v>60</v>
      </c>
      <c r="P21" s="28">
        <v>290.2</v>
      </c>
      <c r="Q21" s="28">
        <v>150.69999999999999</v>
      </c>
      <c r="R21" s="9">
        <f t="shared" si="1"/>
        <v>440.9</v>
      </c>
      <c r="S21" s="9">
        <f t="shared" si="2"/>
        <v>0.51929703652653336</v>
      </c>
      <c r="T21" s="14">
        <f t="shared" si="3"/>
        <v>21.821120689655174</v>
      </c>
      <c r="U21" s="15">
        <v>0</v>
      </c>
      <c r="V21" s="15">
        <v>371.2</v>
      </c>
    </row>
    <row r="22" spans="1:22" s="10" customFormat="1" x14ac:dyDescent="0.3">
      <c r="A22" s="10">
        <v>154</v>
      </c>
      <c r="B22" s="12">
        <v>114.3</v>
      </c>
      <c r="C22" s="11">
        <v>2.286</v>
      </c>
      <c r="D22" s="11">
        <f t="shared" si="0"/>
        <v>50</v>
      </c>
      <c r="E22" s="12">
        <v>12</v>
      </c>
      <c r="F22" s="12">
        <v>358</v>
      </c>
      <c r="G22" s="12">
        <v>138000</v>
      </c>
      <c r="H22" s="12">
        <v>9000</v>
      </c>
      <c r="I22" s="13">
        <v>-7.6000000000000003E-7</v>
      </c>
      <c r="J22" s="13">
        <v>3.6300000000000001E-5</v>
      </c>
      <c r="K22" s="6">
        <v>1.48</v>
      </c>
      <c r="L22" s="6">
        <v>3.4</v>
      </c>
      <c r="M22" s="6">
        <v>0</v>
      </c>
      <c r="N22" s="25">
        <v>2.23</v>
      </c>
      <c r="O22" s="12">
        <v>60</v>
      </c>
      <c r="P22" s="28">
        <v>289.10000000000002</v>
      </c>
      <c r="Q22" s="28">
        <v>131.19999999999999</v>
      </c>
      <c r="R22" s="9">
        <f t="shared" si="1"/>
        <v>420.3</v>
      </c>
      <c r="S22" s="9">
        <f t="shared" si="2"/>
        <v>0.45382220684884117</v>
      </c>
      <c r="T22" s="14">
        <f t="shared" si="3"/>
        <v>19.087601455359639</v>
      </c>
      <c r="U22" s="15">
        <v>0</v>
      </c>
      <c r="V22" s="15">
        <f>IF(N22=4.657, 371.2, IF(N22=2.23, 357.3, 379.6))</f>
        <v>357.3</v>
      </c>
    </row>
    <row r="23" spans="1:22" s="10" customFormat="1" x14ac:dyDescent="0.3">
      <c r="A23" s="10">
        <v>155</v>
      </c>
      <c r="B23" s="12">
        <v>114.3</v>
      </c>
      <c r="C23" s="11">
        <v>2.286</v>
      </c>
      <c r="D23" s="11">
        <f t="shared" si="0"/>
        <v>50</v>
      </c>
      <c r="E23" s="12">
        <v>12</v>
      </c>
      <c r="F23" s="12">
        <v>358</v>
      </c>
      <c r="G23" s="12">
        <v>138000</v>
      </c>
      <c r="H23" s="12">
        <v>9000</v>
      </c>
      <c r="I23" s="13">
        <v>-7.6000000000000003E-7</v>
      </c>
      <c r="J23" s="13">
        <v>3.6300000000000001E-5</v>
      </c>
      <c r="K23" s="6">
        <v>1.48</v>
      </c>
      <c r="L23" s="6">
        <v>3.4</v>
      </c>
      <c r="M23" s="6">
        <v>0</v>
      </c>
      <c r="N23" s="25">
        <v>6.98</v>
      </c>
      <c r="O23" s="12">
        <v>60</v>
      </c>
      <c r="P23" s="28">
        <v>281.2</v>
      </c>
      <c r="Q23" s="28">
        <v>167.5</v>
      </c>
      <c r="R23" s="9">
        <f t="shared" si="1"/>
        <v>448.7</v>
      </c>
      <c r="S23" s="9">
        <f t="shared" si="2"/>
        <v>0.59566145092460887</v>
      </c>
      <c r="T23" s="14">
        <f t="shared" si="3"/>
        <v>25.92202318229716</v>
      </c>
      <c r="U23" s="15">
        <v>0</v>
      </c>
      <c r="V23" s="15">
        <f>IF(N23=4.657, 371.2, IF(N23=2.23, 357.3, 379.6))</f>
        <v>379.6</v>
      </c>
    </row>
    <row r="24" spans="1:22" s="10" customFormat="1" x14ac:dyDescent="0.3">
      <c r="A24" s="10">
        <v>156</v>
      </c>
      <c r="B24" s="12">
        <v>114.3</v>
      </c>
      <c r="C24" s="11">
        <v>2.286</v>
      </c>
      <c r="D24" s="11">
        <f t="shared" si="0"/>
        <v>50</v>
      </c>
      <c r="E24" s="12">
        <v>12</v>
      </c>
      <c r="F24" s="12">
        <v>358</v>
      </c>
      <c r="G24" s="12">
        <v>138000</v>
      </c>
      <c r="H24" s="12">
        <v>9000</v>
      </c>
      <c r="I24" s="13">
        <v>-7.6000000000000003E-7</v>
      </c>
      <c r="J24" s="13">
        <v>3.6300000000000001E-5</v>
      </c>
      <c r="K24" s="6">
        <v>1.48</v>
      </c>
      <c r="L24" s="6">
        <v>3.4</v>
      </c>
      <c r="M24" s="6">
        <v>1</v>
      </c>
      <c r="N24" s="25">
        <v>6.98</v>
      </c>
      <c r="O24" s="12">
        <v>60</v>
      </c>
      <c r="P24" s="28">
        <v>309.3</v>
      </c>
      <c r="Q24" s="28">
        <v>146.4</v>
      </c>
      <c r="R24" s="9">
        <f t="shared" si="1"/>
        <v>455.70000000000005</v>
      </c>
      <c r="S24" s="9">
        <f t="shared" si="2"/>
        <v>0.47332686711930166</v>
      </c>
      <c r="T24" s="14">
        <f t="shared" si="3"/>
        <v>18.519494204425712</v>
      </c>
      <c r="U24" s="15">
        <v>0</v>
      </c>
      <c r="V24" s="15">
        <f>IF(N24=4.657, 371.2, IF(N24=2.23, 357.3, 379.6))</f>
        <v>379.6</v>
      </c>
    </row>
    <row r="25" spans="1:22" s="10" customFormat="1" x14ac:dyDescent="0.3">
      <c r="A25" s="10">
        <v>157</v>
      </c>
      <c r="B25" s="12">
        <v>114.3</v>
      </c>
      <c r="C25" s="11">
        <v>2.286</v>
      </c>
      <c r="D25" s="11">
        <f t="shared" si="0"/>
        <v>50</v>
      </c>
      <c r="E25" s="12">
        <v>12</v>
      </c>
      <c r="F25" s="12">
        <v>358</v>
      </c>
      <c r="G25" s="12">
        <v>138000</v>
      </c>
      <c r="H25" s="12">
        <v>9000</v>
      </c>
      <c r="I25" s="13">
        <v>-7.6000000000000003E-7</v>
      </c>
      <c r="J25" s="13">
        <v>3.6300000000000001E-5</v>
      </c>
      <c r="K25" s="6">
        <v>1.48</v>
      </c>
      <c r="L25" s="6">
        <v>3.4</v>
      </c>
      <c r="M25" s="6">
        <v>2</v>
      </c>
      <c r="N25" s="25">
        <v>6.98</v>
      </c>
      <c r="O25" s="12">
        <v>60</v>
      </c>
      <c r="P25" s="28">
        <v>271.7</v>
      </c>
      <c r="Q25" s="28">
        <v>205.2</v>
      </c>
      <c r="R25" s="9">
        <f t="shared" si="1"/>
        <v>476.9</v>
      </c>
      <c r="S25" s="9">
        <f t="shared" si="2"/>
        <v>0.75524475524475521</v>
      </c>
      <c r="T25" s="14">
        <f t="shared" si="3"/>
        <v>28.424657534246585</v>
      </c>
      <c r="U25" s="15">
        <v>0</v>
      </c>
      <c r="V25" s="15">
        <f>IF(N25=4.657, 371.2, IF(N25=2.23, 357.3, 379.6))</f>
        <v>379.6</v>
      </c>
    </row>
    <row r="26" spans="1:22" s="10" customFormat="1" x14ac:dyDescent="0.3">
      <c r="A26" s="10">
        <v>153</v>
      </c>
      <c r="B26" s="12">
        <v>114.3</v>
      </c>
      <c r="C26" s="11">
        <v>2.286</v>
      </c>
      <c r="D26" s="11">
        <f t="shared" si="0"/>
        <v>50</v>
      </c>
      <c r="E26" s="12">
        <v>12</v>
      </c>
      <c r="F26" s="12">
        <v>358</v>
      </c>
      <c r="G26" s="12">
        <v>138000</v>
      </c>
      <c r="H26" s="12">
        <v>9000</v>
      </c>
      <c r="I26" s="13">
        <v>-7.6000000000000003E-7</v>
      </c>
      <c r="J26" s="13">
        <v>3.6300000000000001E-5</v>
      </c>
      <c r="K26" s="6">
        <v>1.48</v>
      </c>
      <c r="L26" s="6">
        <v>3</v>
      </c>
      <c r="M26" s="6">
        <v>0</v>
      </c>
      <c r="N26" s="25">
        <v>4.657</v>
      </c>
      <c r="O26" s="12">
        <v>60</v>
      </c>
      <c r="P26" s="28">
        <v>294.60000000000002</v>
      </c>
      <c r="Q26" s="28">
        <v>159.80000000000001</v>
      </c>
      <c r="R26" s="9">
        <f t="shared" si="1"/>
        <v>454.40000000000003</v>
      </c>
      <c r="S26" s="9">
        <f t="shared" si="2"/>
        <v>0.54243041412084181</v>
      </c>
      <c r="T26" s="14">
        <f t="shared" si="3"/>
        <v>20.635775862068957</v>
      </c>
      <c r="U26" s="15">
        <v>0</v>
      </c>
      <c r="V26" s="15">
        <v>371.2</v>
      </c>
    </row>
    <row r="27" spans="1:22" s="10" customFormat="1" x14ac:dyDescent="0.3">
      <c r="A27" s="10">
        <v>154</v>
      </c>
      <c r="B27" s="12">
        <v>114.3</v>
      </c>
      <c r="C27" s="11">
        <v>2.286</v>
      </c>
      <c r="D27" s="11">
        <f t="shared" si="0"/>
        <v>50</v>
      </c>
      <c r="E27" s="12">
        <v>12</v>
      </c>
      <c r="F27" s="12">
        <v>358</v>
      </c>
      <c r="G27" s="12">
        <v>138000</v>
      </c>
      <c r="H27" s="12">
        <v>9000</v>
      </c>
      <c r="I27" s="13">
        <v>-7.6000000000000003E-7</v>
      </c>
      <c r="J27" s="13">
        <v>3.6300000000000001E-5</v>
      </c>
      <c r="K27" s="6">
        <v>1.48</v>
      </c>
      <c r="L27" s="6">
        <v>3</v>
      </c>
      <c r="M27" s="6">
        <v>0</v>
      </c>
      <c r="N27" s="25">
        <v>2.23</v>
      </c>
      <c r="O27" s="12">
        <v>60</v>
      </c>
      <c r="P27" s="28">
        <v>293.10000000000002</v>
      </c>
      <c r="Q27" s="28">
        <v>140.80000000000001</v>
      </c>
      <c r="R27" s="9">
        <f t="shared" si="1"/>
        <v>433.90000000000003</v>
      </c>
      <c r="S27" s="9">
        <f t="shared" si="2"/>
        <v>0.48038212214261344</v>
      </c>
      <c r="T27" s="14">
        <f t="shared" si="3"/>
        <v>17.968094038623004</v>
      </c>
      <c r="U27" s="15">
        <v>0</v>
      </c>
      <c r="V27" s="15">
        <f>IF(N27=4.657, 371.2, IF(N27=2.23, 357.3, 379.6))</f>
        <v>357.3</v>
      </c>
    </row>
    <row r="28" spans="1:22" s="10" customFormat="1" x14ac:dyDescent="0.3">
      <c r="A28" s="10">
        <v>155</v>
      </c>
      <c r="B28" s="12">
        <v>114.3</v>
      </c>
      <c r="C28" s="11">
        <v>2.286</v>
      </c>
      <c r="D28" s="11">
        <f t="shared" si="0"/>
        <v>50</v>
      </c>
      <c r="E28" s="12">
        <v>12</v>
      </c>
      <c r="F28" s="12">
        <v>358</v>
      </c>
      <c r="G28" s="12">
        <v>138000</v>
      </c>
      <c r="H28" s="12">
        <v>9000</v>
      </c>
      <c r="I28" s="13">
        <v>-7.6000000000000003E-7</v>
      </c>
      <c r="J28" s="13">
        <v>3.6300000000000001E-5</v>
      </c>
      <c r="K28" s="6">
        <v>1.48</v>
      </c>
      <c r="L28" s="6">
        <v>3</v>
      </c>
      <c r="M28" s="6">
        <v>0</v>
      </c>
      <c r="N28" s="25">
        <v>6.98</v>
      </c>
      <c r="O28" s="12">
        <v>60</v>
      </c>
      <c r="P28" s="28">
        <v>286.2</v>
      </c>
      <c r="Q28" s="28">
        <v>177.4</v>
      </c>
      <c r="R28" s="9">
        <f t="shared" si="1"/>
        <v>463.6</v>
      </c>
      <c r="S28" s="9">
        <f t="shared" si="2"/>
        <v>0.61984626135569532</v>
      </c>
      <c r="T28" s="14">
        <f t="shared" si="3"/>
        <v>24.604847207586943</v>
      </c>
      <c r="U28" s="15">
        <v>0</v>
      </c>
      <c r="V28" s="15">
        <f>IF(N28=4.657, 371.2, IF(N28=2.23, 357.3, 379.6))</f>
        <v>379.6</v>
      </c>
    </row>
    <row r="29" spans="1:22" s="10" customFormat="1" x14ac:dyDescent="0.3">
      <c r="A29" s="10">
        <v>156</v>
      </c>
      <c r="B29" s="12">
        <v>114.3</v>
      </c>
      <c r="C29" s="11">
        <v>2.286</v>
      </c>
      <c r="D29" s="11">
        <f t="shared" si="0"/>
        <v>50</v>
      </c>
      <c r="E29" s="12">
        <v>12</v>
      </c>
      <c r="F29" s="12">
        <v>358</v>
      </c>
      <c r="G29" s="12">
        <v>138000</v>
      </c>
      <c r="H29" s="12">
        <v>9000</v>
      </c>
      <c r="I29" s="13">
        <v>-7.6000000000000003E-7</v>
      </c>
      <c r="J29" s="13">
        <v>3.6300000000000001E-5</v>
      </c>
      <c r="K29" s="6">
        <v>1.48</v>
      </c>
      <c r="L29" s="6">
        <v>3</v>
      </c>
      <c r="M29" s="6">
        <v>1</v>
      </c>
      <c r="N29" s="25">
        <v>6.98</v>
      </c>
      <c r="O29" s="12">
        <v>60</v>
      </c>
      <c r="P29" s="28">
        <v>313.10000000000002</v>
      </c>
      <c r="Q29" s="28">
        <v>157</v>
      </c>
      <c r="R29" s="9">
        <f t="shared" si="1"/>
        <v>470.1</v>
      </c>
      <c r="S29" s="9">
        <f t="shared" si="2"/>
        <v>0.50143724049824334</v>
      </c>
      <c r="T29" s="14">
        <f t="shared" si="3"/>
        <v>17.518440463645941</v>
      </c>
      <c r="U29" s="15">
        <v>0</v>
      </c>
      <c r="V29" s="15">
        <f>IF(N29=4.657, 371.2, IF(N29=2.23, 357.3, 379.6))</f>
        <v>379.6</v>
      </c>
    </row>
    <row r="30" spans="1:22" s="10" customFormat="1" ht="13.8" customHeight="1" x14ac:dyDescent="0.3">
      <c r="A30" s="10">
        <v>157</v>
      </c>
      <c r="B30" s="12">
        <v>114.3</v>
      </c>
      <c r="C30" s="11">
        <v>2.286</v>
      </c>
      <c r="D30" s="11">
        <f t="shared" si="0"/>
        <v>50</v>
      </c>
      <c r="E30" s="12">
        <v>12</v>
      </c>
      <c r="F30" s="12">
        <v>358</v>
      </c>
      <c r="G30" s="12">
        <v>138000</v>
      </c>
      <c r="H30" s="12">
        <v>9000</v>
      </c>
      <c r="I30" s="13">
        <v>-7.6000000000000003E-7</v>
      </c>
      <c r="J30" s="13">
        <v>3.6300000000000001E-5</v>
      </c>
      <c r="K30" s="6">
        <v>1.48</v>
      </c>
      <c r="L30" s="6">
        <v>3</v>
      </c>
      <c r="M30" s="6">
        <v>2</v>
      </c>
      <c r="N30" s="25">
        <v>6.98</v>
      </c>
      <c r="O30" s="12">
        <v>60</v>
      </c>
      <c r="P30" s="28">
        <v>279</v>
      </c>
      <c r="Q30" s="28">
        <v>214.2</v>
      </c>
      <c r="R30" s="9">
        <f t="shared" si="1"/>
        <v>493.2</v>
      </c>
      <c r="S30" s="9">
        <f t="shared" si="2"/>
        <v>0.76774193548387093</v>
      </c>
      <c r="T30" s="14">
        <f t="shared" si="3"/>
        <v>26.501580611169658</v>
      </c>
      <c r="U30" s="15">
        <v>0</v>
      </c>
      <c r="V30" s="15">
        <f>IF(N30=4.657, 371.2, IF(N30=2.23, 357.3, 379.6))</f>
        <v>379.6</v>
      </c>
    </row>
    <row r="31" spans="1:22" s="10" customFormat="1" x14ac:dyDescent="0.3">
      <c r="A31" s="10">
        <v>158</v>
      </c>
      <c r="B31" s="12">
        <v>114.3</v>
      </c>
      <c r="C31" s="11">
        <v>2.286</v>
      </c>
      <c r="D31" s="11">
        <f t="shared" si="0"/>
        <v>50</v>
      </c>
      <c r="E31" s="12">
        <v>12</v>
      </c>
      <c r="F31" s="12">
        <v>358</v>
      </c>
      <c r="G31" s="12">
        <v>138000</v>
      </c>
      <c r="H31" s="12">
        <v>9000</v>
      </c>
      <c r="I31" s="13">
        <v>-7.6000000000000003E-7</v>
      </c>
      <c r="J31" s="13">
        <v>3.6300000000000001E-5</v>
      </c>
      <c r="K31" s="6">
        <v>1.48</v>
      </c>
      <c r="L31" s="6">
        <v>2</v>
      </c>
      <c r="M31" s="6">
        <v>0</v>
      </c>
      <c r="N31" s="25">
        <v>6.98</v>
      </c>
      <c r="O31" s="12">
        <v>60</v>
      </c>
      <c r="P31" s="28">
        <v>301.2</v>
      </c>
      <c r="Q31" s="28">
        <v>213.4</v>
      </c>
      <c r="R31" s="9">
        <f t="shared" si="1"/>
        <v>514.6</v>
      </c>
      <c r="S31" s="9">
        <f t="shared" si="2"/>
        <v>0.70849933598937587</v>
      </c>
      <c r="T31" s="14">
        <f t="shared" si="3"/>
        <v>20.653319283456277</v>
      </c>
      <c r="U31" s="15">
        <v>0</v>
      </c>
      <c r="V31" s="15">
        <f>IF(N31=4.657, 371.2, IF(N31=2.23, 357.3, 379.6))</f>
        <v>379.6</v>
      </c>
    </row>
    <row r="32" spans="1:22" s="10" customFormat="1" x14ac:dyDescent="0.3">
      <c r="A32" s="10">
        <v>159</v>
      </c>
      <c r="B32" s="12">
        <v>114.3</v>
      </c>
      <c r="C32" s="11">
        <v>2.286</v>
      </c>
      <c r="D32" s="11">
        <f t="shared" si="0"/>
        <v>50</v>
      </c>
      <c r="E32" s="12">
        <v>12</v>
      </c>
      <c r="F32" s="12">
        <v>358</v>
      </c>
      <c r="G32" s="12">
        <v>138000</v>
      </c>
      <c r="H32" s="12">
        <v>9000</v>
      </c>
      <c r="I32" s="13">
        <v>-7.6000000000000003E-7</v>
      </c>
      <c r="J32" s="13">
        <v>3.6300000000000001E-5</v>
      </c>
      <c r="K32" s="6">
        <v>1.48</v>
      </c>
      <c r="L32" s="6">
        <v>2</v>
      </c>
      <c r="M32" s="6">
        <v>0</v>
      </c>
      <c r="N32" s="25">
        <v>4.657</v>
      </c>
      <c r="O32" s="12">
        <v>60</v>
      </c>
      <c r="P32" s="28">
        <v>307.89999999999998</v>
      </c>
      <c r="Q32" s="28">
        <v>197.7</v>
      </c>
      <c r="R32" s="9">
        <f t="shared" si="1"/>
        <v>505.59999999999997</v>
      </c>
      <c r="S32" s="9">
        <f t="shared" si="2"/>
        <v>0.64209158817797984</v>
      </c>
      <c r="T32" s="14">
        <f t="shared" si="3"/>
        <v>17.052801724137932</v>
      </c>
      <c r="U32" s="15">
        <v>0</v>
      </c>
      <c r="V32" s="15">
        <v>371.2</v>
      </c>
    </row>
    <row r="33" spans="1:22" s="10" customFormat="1" x14ac:dyDescent="0.3">
      <c r="A33" s="10">
        <v>160</v>
      </c>
      <c r="B33" s="12">
        <v>114.3</v>
      </c>
      <c r="C33" s="11">
        <v>2.286</v>
      </c>
      <c r="D33" s="11">
        <f t="shared" ref="D33:D57" si="4">B33/C33</f>
        <v>50</v>
      </c>
      <c r="E33" s="12">
        <v>12</v>
      </c>
      <c r="F33" s="12">
        <v>358</v>
      </c>
      <c r="G33" s="12">
        <v>138000</v>
      </c>
      <c r="H33" s="12">
        <v>9000</v>
      </c>
      <c r="I33" s="13">
        <v>-7.6000000000000003E-7</v>
      </c>
      <c r="J33" s="13">
        <v>3.6300000000000001E-5</v>
      </c>
      <c r="K33" s="6">
        <v>1.48</v>
      </c>
      <c r="L33" s="6">
        <v>2</v>
      </c>
      <c r="M33" s="6">
        <v>0</v>
      </c>
      <c r="N33" s="25">
        <v>2.23</v>
      </c>
      <c r="O33" s="12">
        <v>60</v>
      </c>
      <c r="P33" s="28">
        <v>305.10000000000002</v>
      </c>
      <c r="Q33" s="28">
        <v>177.3</v>
      </c>
      <c r="R33" s="9">
        <f t="shared" ref="R33:R57" si="5">P33+Q33</f>
        <v>482.40000000000003</v>
      </c>
      <c r="S33" s="9">
        <f t="shared" ref="S33:S57" si="6">Q33/P33</f>
        <v>0.58112094395280234</v>
      </c>
      <c r="T33" s="14">
        <f t="shared" ref="T33:T57" si="7">ABS((V33-P33)/V33*100)</f>
        <v>14.609571788413096</v>
      </c>
      <c r="U33" s="15">
        <v>0</v>
      </c>
      <c r="V33" s="15">
        <f>IF(N33=4.657, 371.2, IF(N33=2.23, 357.3, 379.6))</f>
        <v>357.3</v>
      </c>
    </row>
    <row r="34" spans="1:22" s="10" customFormat="1" x14ac:dyDescent="0.3">
      <c r="A34" s="10">
        <v>161</v>
      </c>
      <c r="B34" s="12">
        <v>114.3</v>
      </c>
      <c r="C34" s="11">
        <v>2.286</v>
      </c>
      <c r="D34" s="11">
        <f t="shared" si="4"/>
        <v>50</v>
      </c>
      <c r="E34" s="12">
        <v>12</v>
      </c>
      <c r="F34" s="12">
        <v>358</v>
      </c>
      <c r="G34" s="12">
        <v>138000</v>
      </c>
      <c r="H34" s="12">
        <v>9000</v>
      </c>
      <c r="I34" s="13">
        <v>-7.6000000000000003E-7</v>
      </c>
      <c r="J34" s="13">
        <v>3.6300000000000001E-5</v>
      </c>
      <c r="K34" s="6">
        <v>1.48</v>
      </c>
      <c r="L34" s="6">
        <v>2</v>
      </c>
      <c r="M34" s="6">
        <v>1</v>
      </c>
      <c r="N34" s="25">
        <v>6.98</v>
      </c>
      <c r="O34" s="12">
        <v>60</v>
      </c>
      <c r="P34" s="28">
        <v>325.10000000000002</v>
      </c>
      <c r="Q34" s="28">
        <v>192.7</v>
      </c>
      <c r="R34" s="9">
        <f t="shared" si="5"/>
        <v>517.79999999999995</v>
      </c>
      <c r="S34" s="9">
        <f t="shared" si="6"/>
        <v>0.59274069517071659</v>
      </c>
      <c r="T34" s="14">
        <f t="shared" si="7"/>
        <v>14.357218124341411</v>
      </c>
      <c r="U34" s="15">
        <v>0</v>
      </c>
      <c r="V34" s="15">
        <f>IF(N34=4.657, 371.2, IF(N34=2.23, 357.3, 379.6))</f>
        <v>379.6</v>
      </c>
    </row>
    <row r="35" spans="1:22" s="10" customFormat="1" x14ac:dyDescent="0.3">
      <c r="A35" s="10">
        <v>148</v>
      </c>
      <c r="B35" s="12">
        <v>114.3</v>
      </c>
      <c r="C35" s="11">
        <v>2.286</v>
      </c>
      <c r="D35" s="11">
        <f t="shared" si="4"/>
        <v>50</v>
      </c>
      <c r="E35" s="12">
        <v>12</v>
      </c>
      <c r="F35" s="12">
        <v>358</v>
      </c>
      <c r="G35" s="12">
        <v>138000</v>
      </c>
      <c r="H35" s="12">
        <v>9000</v>
      </c>
      <c r="I35" s="13">
        <v>-7.6000000000000003E-7</v>
      </c>
      <c r="J35" s="13">
        <v>3.6300000000000001E-5</v>
      </c>
      <c r="K35" s="6">
        <v>1.23</v>
      </c>
      <c r="L35" s="6">
        <v>2</v>
      </c>
      <c r="M35" s="6">
        <v>2</v>
      </c>
      <c r="N35" s="25">
        <v>6.98</v>
      </c>
      <c r="O35" s="12">
        <v>60</v>
      </c>
      <c r="P35" s="28">
        <v>309.10000000000002</v>
      </c>
      <c r="Q35" s="28">
        <v>239.8</v>
      </c>
      <c r="R35" s="9">
        <f t="shared" si="5"/>
        <v>548.90000000000009</v>
      </c>
      <c r="S35" s="9">
        <f t="shared" si="6"/>
        <v>0.77580071174377219</v>
      </c>
      <c r="T35" s="14">
        <f t="shared" si="7"/>
        <v>18.572181243414118</v>
      </c>
      <c r="U35" s="15">
        <v>1</v>
      </c>
      <c r="V35" s="15">
        <f>IF(N35=4.657, 371.2, IF(N35=2.23, 357.3, 379.6))</f>
        <v>379.6</v>
      </c>
    </row>
    <row r="36" spans="1:22" s="10" customFormat="1" x14ac:dyDescent="0.3">
      <c r="A36" s="10">
        <v>163</v>
      </c>
      <c r="B36" s="12">
        <v>114.3</v>
      </c>
      <c r="C36" s="11">
        <v>2.286</v>
      </c>
      <c r="D36" s="11">
        <f t="shared" si="4"/>
        <v>50</v>
      </c>
      <c r="E36" s="12">
        <v>12</v>
      </c>
      <c r="F36" s="12">
        <v>358</v>
      </c>
      <c r="G36" s="12">
        <v>138000</v>
      </c>
      <c r="H36" s="12">
        <v>9000</v>
      </c>
      <c r="I36" s="13">
        <v>-7.6000000000000003E-7</v>
      </c>
      <c r="J36" s="13">
        <v>3.6300000000000001E-5</v>
      </c>
      <c r="K36" s="6">
        <v>1.48</v>
      </c>
      <c r="L36" s="6">
        <v>1</v>
      </c>
      <c r="M36" s="6">
        <v>0</v>
      </c>
      <c r="N36" s="25">
        <v>6.98</v>
      </c>
      <c r="O36" s="12">
        <v>60</v>
      </c>
      <c r="P36" s="28">
        <v>326.60000000000002</v>
      </c>
      <c r="Q36" s="28">
        <v>270.5</v>
      </c>
      <c r="R36" s="9">
        <f t="shared" si="5"/>
        <v>597.1</v>
      </c>
      <c r="S36" s="9">
        <f t="shared" si="6"/>
        <v>0.82823025107164727</v>
      </c>
      <c r="T36" s="14">
        <f t="shared" si="7"/>
        <v>13.962065331928345</v>
      </c>
      <c r="U36" s="15">
        <v>0</v>
      </c>
      <c r="V36" s="15">
        <f>IF(N36=4.657, 371.2, IF(N36=2.23, 357.3, 379.6))</f>
        <v>379.6</v>
      </c>
    </row>
    <row r="37" spans="1:22" s="10" customFormat="1" x14ac:dyDescent="0.3">
      <c r="A37" s="10">
        <v>164</v>
      </c>
      <c r="B37" s="12">
        <v>114.3</v>
      </c>
      <c r="C37" s="11">
        <v>2.286</v>
      </c>
      <c r="D37" s="11">
        <f t="shared" si="4"/>
        <v>50</v>
      </c>
      <c r="E37" s="12">
        <v>12</v>
      </c>
      <c r="F37" s="12">
        <v>358</v>
      </c>
      <c r="G37" s="12">
        <v>138000</v>
      </c>
      <c r="H37" s="12">
        <v>9000</v>
      </c>
      <c r="I37" s="13">
        <v>-7.6000000000000003E-7</v>
      </c>
      <c r="J37" s="13">
        <v>3.6300000000000001E-5</v>
      </c>
      <c r="K37" s="6">
        <v>1.48</v>
      </c>
      <c r="L37" s="6">
        <v>1</v>
      </c>
      <c r="M37" s="6">
        <v>0</v>
      </c>
      <c r="N37" s="25">
        <v>4.657</v>
      </c>
      <c r="O37" s="12">
        <v>60</v>
      </c>
      <c r="P37" s="28">
        <v>327.8</v>
      </c>
      <c r="Q37" s="28">
        <v>252.7</v>
      </c>
      <c r="R37" s="9">
        <f t="shared" si="5"/>
        <v>580.5</v>
      </c>
      <c r="S37" s="9">
        <f t="shared" si="6"/>
        <v>0.77089688834655268</v>
      </c>
      <c r="T37" s="14">
        <f t="shared" si="7"/>
        <v>11.69181034482758</v>
      </c>
      <c r="U37" s="15">
        <v>0</v>
      </c>
      <c r="V37" s="15">
        <v>371.2</v>
      </c>
    </row>
    <row r="38" spans="1:22" s="10" customFormat="1" x14ac:dyDescent="0.3">
      <c r="A38" s="10">
        <v>165</v>
      </c>
      <c r="B38" s="12">
        <v>114.3</v>
      </c>
      <c r="C38" s="11">
        <v>2.286</v>
      </c>
      <c r="D38" s="11">
        <f t="shared" si="4"/>
        <v>50</v>
      </c>
      <c r="E38" s="12">
        <v>12</v>
      </c>
      <c r="F38" s="12">
        <v>358</v>
      </c>
      <c r="G38" s="12">
        <v>138000</v>
      </c>
      <c r="H38" s="12">
        <v>9000</v>
      </c>
      <c r="I38" s="13">
        <v>-7.6000000000000003E-7</v>
      </c>
      <c r="J38" s="13">
        <v>3.6300000000000001E-5</v>
      </c>
      <c r="K38" s="6">
        <v>1.48</v>
      </c>
      <c r="L38" s="6">
        <v>1</v>
      </c>
      <c r="M38" s="6">
        <v>0</v>
      </c>
      <c r="N38" s="25">
        <v>2.23</v>
      </c>
      <c r="O38" s="12">
        <v>60</v>
      </c>
      <c r="P38" s="28">
        <v>321.39999999999998</v>
      </c>
      <c r="Q38" s="28">
        <v>228.7</v>
      </c>
      <c r="R38" s="9">
        <f t="shared" si="5"/>
        <v>550.09999999999991</v>
      </c>
      <c r="S38" s="9">
        <f t="shared" si="6"/>
        <v>0.71157436216552583</v>
      </c>
      <c r="T38" s="14">
        <f t="shared" si="7"/>
        <v>10.047579065211316</v>
      </c>
      <c r="U38" s="15">
        <v>0</v>
      </c>
      <c r="V38" s="15">
        <f t="shared" ref="V38:V43" si="8">IF(N38=4.657, 371.2, IF(N38=2.23, 357.3, 379.6))</f>
        <v>357.3</v>
      </c>
    </row>
    <row r="39" spans="1:22" s="10" customFormat="1" x14ac:dyDescent="0.3">
      <c r="A39" s="10">
        <v>166</v>
      </c>
      <c r="B39" s="12">
        <v>114.3</v>
      </c>
      <c r="C39" s="11">
        <v>2.286</v>
      </c>
      <c r="D39" s="11">
        <f t="shared" si="4"/>
        <v>50</v>
      </c>
      <c r="E39" s="12">
        <v>12</v>
      </c>
      <c r="F39" s="12">
        <v>358</v>
      </c>
      <c r="G39" s="12">
        <v>138000</v>
      </c>
      <c r="H39" s="12">
        <v>9000</v>
      </c>
      <c r="I39" s="13">
        <v>-7.6000000000000003E-7</v>
      </c>
      <c r="J39" s="13">
        <v>3.6300000000000001E-5</v>
      </c>
      <c r="K39" s="6">
        <v>1.48</v>
      </c>
      <c r="L39" s="6">
        <v>1</v>
      </c>
      <c r="M39" s="6">
        <v>1</v>
      </c>
      <c r="N39" s="25">
        <v>6.98</v>
      </c>
      <c r="O39" s="12">
        <v>60</v>
      </c>
      <c r="P39" s="28">
        <v>342.2</v>
      </c>
      <c r="Q39" s="28">
        <v>253.3</v>
      </c>
      <c r="R39" s="9">
        <f t="shared" si="5"/>
        <v>595.5</v>
      </c>
      <c r="S39" s="9">
        <f t="shared" si="6"/>
        <v>0.74021040327293985</v>
      </c>
      <c r="T39" s="14">
        <f t="shared" si="7"/>
        <v>9.8524762908324632</v>
      </c>
      <c r="U39" s="15">
        <v>0</v>
      </c>
      <c r="V39" s="15">
        <f t="shared" si="8"/>
        <v>379.6</v>
      </c>
    </row>
    <row r="40" spans="1:22" x14ac:dyDescent="0.3">
      <c r="A40" s="10">
        <v>140</v>
      </c>
      <c r="B40" s="12">
        <v>114.3</v>
      </c>
      <c r="C40" s="11">
        <v>2.286</v>
      </c>
      <c r="D40" s="11">
        <f t="shared" si="4"/>
        <v>50</v>
      </c>
      <c r="E40" s="12">
        <v>12</v>
      </c>
      <c r="F40" s="12">
        <v>358</v>
      </c>
      <c r="G40" s="12">
        <v>138000</v>
      </c>
      <c r="H40" s="12">
        <v>9000</v>
      </c>
      <c r="I40" s="13">
        <v>-7.6000000000000003E-7</v>
      </c>
      <c r="J40" s="13">
        <v>3.6300000000000001E-5</v>
      </c>
      <c r="K40" s="6">
        <v>1.23</v>
      </c>
      <c r="L40" s="6">
        <v>3.4</v>
      </c>
      <c r="M40" s="6">
        <v>0</v>
      </c>
      <c r="N40" s="25">
        <v>2.23</v>
      </c>
      <c r="O40" s="12">
        <v>60</v>
      </c>
      <c r="P40" s="28">
        <v>287.60000000000002</v>
      </c>
      <c r="Q40" s="28">
        <v>130.6</v>
      </c>
      <c r="R40" s="9">
        <f t="shared" si="5"/>
        <v>418.20000000000005</v>
      </c>
      <c r="S40" s="9">
        <f t="shared" si="6"/>
        <v>0.45410292072322667</v>
      </c>
      <c r="T40" s="14">
        <f t="shared" si="7"/>
        <v>19.507416736635879</v>
      </c>
      <c r="U40" s="14">
        <v>0</v>
      </c>
      <c r="V40" s="15">
        <f t="shared" si="8"/>
        <v>357.3</v>
      </c>
    </row>
    <row r="41" spans="1:22" s="10" customFormat="1" x14ac:dyDescent="0.3">
      <c r="A41" s="10">
        <v>141</v>
      </c>
      <c r="B41" s="12">
        <v>114.3</v>
      </c>
      <c r="C41" s="11">
        <v>2.286</v>
      </c>
      <c r="D41" s="11">
        <f t="shared" si="4"/>
        <v>50</v>
      </c>
      <c r="E41" s="12">
        <v>12</v>
      </c>
      <c r="F41" s="12">
        <v>358</v>
      </c>
      <c r="G41" s="12">
        <v>138000</v>
      </c>
      <c r="H41" s="12">
        <v>9000</v>
      </c>
      <c r="I41" s="13">
        <v>-7.6000000000000003E-7</v>
      </c>
      <c r="J41" s="13">
        <v>3.6300000000000001E-5</v>
      </c>
      <c r="K41" s="6">
        <v>1.23</v>
      </c>
      <c r="L41" s="6">
        <v>3.4</v>
      </c>
      <c r="M41" s="6">
        <v>0</v>
      </c>
      <c r="N41" s="25">
        <v>6.98</v>
      </c>
      <c r="O41" s="12">
        <v>60</v>
      </c>
      <c r="P41" s="28">
        <v>311.5</v>
      </c>
      <c r="Q41" s="28">
        <v>166.2</v>
      </c>
      <c r="R41" s="9">
        <f t="shared" si="5"/>
        <v>477.7</v>
      </c>
      <c r="S41" s="9">
        <f t="shared" si="6"/>
        <v>0.53354735152487953</v>
      </c>
      <c r="T41" s="14">
        <f t="shared" si="7"/>
        <v>17.939936775553221</v>
      </c>
      <c r="U41" s="15">
        <v>1</v>
      </c>
      <c r="V41" s="15">
        <f t="shared" si="8"/>
        <v>379.6</v>
      </c>
    </row>
    <row r="42" spans="1:22" s="10" customFormat="1" x14ac:dyDescent="0.3">
      <c r="A42" s="10">
        <v>142</v>
      </c>
      <c r="B42" s="12">
        <v>114.3</v>
      </c>
      <c r="C42" s="11">
        <v>2.286</v>
      </c>
      <c r="D42" s="11">
        <f t="shared" si="4"/>
        <v>50</v>
      </c>
      <c r="E42" s="12">
        <v>12</v>
      </c>
      <c r="F42" s="12">
        <v>358</v>
      </c>
      <c r="G42" s="12">
        <v>138000</v>
      </c>
      <c r="H42" s="12">
        <v>9000</v>
      </c>
      <c r="I42" s="13">
        <v>-7.6000000000000003E-7</v>
      </c>
      <c r="J42" s="13">
        <v>3.6300000000000001E-5</v>
      </c>
      <c r="K42" s="6">
        <v>1.23</v>
      </c>
      <c r="L42" s="6">
        <v>3.4</v>
      </c>
      <c r="M42" s="6">
        <v>1</v>
      </c>
      <c r="N42" s="25">
        <v>6.98</v>
      </c>
      <c r="O42" s="12">
        <v>60</v>
      </c>
      <c r="P42" s="28">
        <v>324.60000000000002</v>
      </c>
      <c r="Q42" s="28">
        <v>141.1</v>
      </c>
      <c r="R42" s="9">
        <f t="shared" si="5"/>
        <v>465.70000000000005</v>
      </c>
      <c r="S42" s="9">
        <f t="shared" si="6"/>
        <v>0.43468884781269251</v>
      </c>
      <c r="T42" s="14">
        <f t="shared" si="7"/>
        <v>14.488935721812432</v>
      </c>
      <c r="U42" s="15">
        <v>1</v>
      </c>
      <c r="V42" s="15">
        <f t="shared" si="8"/>
        <v>379.6</v>
      </c>
    </row>
    <row r="43" spans="1:22" s="10" customFormat="1" x14ac:dyDescent="0.3">
      <c r="A43" s="10">
        <v>143</v>
      </c>
      <c r="B43" s="12">
        <v>114.3</v>
      </c>
      <c r="C43" s="11">
        <v>2.286</v>
      </c>
      <c r="D43" s="11">
        <f t="shared" si="4"/>
        <v>50</v>
      </c>
      <c r="E43" s="12">
        <v>12</v>
      </c>
      <c r="F43" s="12">
        <v>358</v>
      </c>
      <c r="G43" s="12">
        <v>138000</v>
      </c>
      <c r="H43" s="12">
        <v>9000</v>
      </c>
      <c r="I43" s="13">
        <v>-7.6000000000000003E-7</v>
      </c>
      <c r="J43" s="13">
        <v>3.6300000000000001E-5</v>
      </c>
      <c r="K43" s="6">
        <v>1.23</v>
      </c>
      <c r="L43" s="6">
        <v>3.4</v>
      </c>
      <c r="M43" s="6">
        <v>2</v>
      </c>
      <c r="N43" s="25">
        <v>6.98</v>
      </c>
      <c r="O43" s="12">
        <v>60</v>
      </c>
      <c r="P43" s="28">
        <v>324.2</v>
      </c>
      <c r="Q43" s="28">
        <v>206.3</v>
      </c>
      <c r="R43" s="9">
        <f t="shared" si="5"/>
        <v>530.5</v>
      </c>
      <c r="S43" s="9">
        <f t="shared" si="6"/>
        <v>0.63633559531153616</v>
      </c>
      <c r="T43" s="14">
        <f t="shared" si="7"/>
        <v>14.59430979978926</v>
      </c>
      <c r="U43" s="15">
        <v>1</v>
      </c>
      <c r="V43" s="15">
        <f t="shared" si="8"/>
        <v>379.6</v>
      </c>
    </row>
    <row r="44" spans="1:22" s="10" customFormat="1" x14ac:dyDescent="0.3">
      <c r="A44" s="10">
        <v>139</v>
      </c>
      <c r="B44" s="12">
        <v>114.3</v>
      </c>
      <c r="C44" s="11">
        <v>2.286</v>
      </c>
      <c r="D44" s="11">
        <f t="shared" si="4"/>
        <v>50</v>
      </c>
      <c r="E44" s="12">
        <v>12</v>
      </c>
      <c r="F44" s="12">
        <v>358</v>
      </c>
      <c r="G44" s="12">
        <v>138000</v>
      </c>
      <c r="H44" s="12">
        <v>9000</v>
      </c>
      <c r="I44" s="13">
        <v>-7.6000000000000003E-7</v>
      </c>
      <c r="J44" s="13">
        <v>3.6300000000000001E-5</v>
      </c>
      <c r="K44" s="6">
        <v>1.23</v>
      </c>
      <c r="L44" s="6">
        <v>3</v>
      </c>
      <c r="M44" s="6">
        <v>0</v>
      </c>
      <c r="N44" s="25">
        <v>4.657</v>
      </c>
      <c r="O44" s="12">
        <v>60</v>
      </c>
      <c r="P44" s="28">
        <v>292.8</v>
      </c>
      <c r="Q44" s="28">
        <v>159</v>
      </c>
      <c r="R44" s="9">
        <f t="shared" si="5"/>
        <v>451.8</v>
      </c>
      <c r="S44" s="9">
        <f t="shared" si="6"/>
        <v>0.54303278688524592</v>
      </c>
      <c r="T44" s="14">
        <f t="shared" si="7"/>
        <v>21.120689655172409</v>
      </c>
      <c r="U44" s="14">
        <v>0</v>
      </c>
      <c r="V44" s="15">
        <v>371.2</v>
      </c>
    </row>
    <row r="45" spans="1:22" s="10" customFormat="1" x14ac:dyDescent="0.3">
      <c r="A45" s="10">
        <v>140</v>
      </c>
      <c r="B45" s="12">
        <v>114.3</v>
      </c>
      <c r="C45" s="11">
        <v>2.286</v>
      </c>
      <c r="D45" s="11">
        <f t="shared" si="4"/>
        <v>50</v>
      </c>
      <c r="E45" s="12">
        <v>12</v>
      </c>
      <c r="F45" s="12">
        <v>358</v>
      </c>
      <c r="G45" s="12">
        <v>138000</v>
      </c>
      <c r="H45" s="12">
        <v>9000</v>
      </c>
      <c r="I45" s="13">
        <v>-7.6000000000000003E-7</v>
      </c>
      <c r="J45" s="13">
        <v>3.6300000000000001E-5</v>
      </c>
      <c r="K45" s="6">
        <v>1.23</v>
      </c>
      <c r="L45" s="6">
        <v>3</v>
      </c>
      <c r="M45" s="6">
        <v>0</v>
      </c>
      <c r="N45" s="25">
        <v>2.23</v>
      </c>
      <c r="O45" s="12">
        <v>60</v>
      </c>
      <c r="P45" s="28">
        <v>291.8</v>
      </c>
      <c r="Q45" s="28">
        <v>140.19999999999999</v>
      </c>
      <c r="R45" s="9">
        <f t="shared" si="5"/>
        <v>432</v>
      </c>
      <c r="S45" s="9">
        <f t="shared" si="6"/>
        <v>0.48046607265250163</v>
      </c>
      <c r="T45" s="14">
        <f t="shared" si="7"/>
        <v>18.331933949062414</v>
      </c>
      <c r="U45" s="14">
        <v>0</v>
      </c>
      <c r="V45" s="15">
        <f>IF(N45=4.657, 371.2, IF(N45=2.23, 357.3, 379.6))</f>
        <v>357.3</v>
      </c>
    </row>
    <row r="46" spans="1:22" s="10" customFormat="1" x14ac:dyDescent="0.3">
      <c r="A46" s="10">
        <v>141</v>
      </c>
      <c r="B46" s="12">
        <v>114.3</v>
      </c>
      <c r="C46" s="11">
        <v>2.286</v>
      </c>
      <c r="D46" s="11">
        <f t="shared" si="4"/>
        <v>50</v>
      </c>
      <c r="E46" s="12">
        <v>12</v>
      </c>
      <c r="F46" s="12">
        <v>358</v>
      </c>
      <c r="G46" s="12">
        <v>138000</v>
      </c>
      <c r="H46" s="12">
        <v>9000</v>
      </c>
      <c r="I46" s="13">
        <v>-7.6000000000000003E-7</v>
      </c>
      <c r="J46" s="13">
        <v>3.6300000000000001E-5</v>
      </c>
      <c r="K46" s="6">
        <v>1.23</v>
      </c>
      <c r="L46" s="6">
        <v>3</v>
      </c>
      <c r="M46" s="6">
        <v>0</v>
      </c>
      <c r="N46" s="25">
        <v>6.98</v>
      </c>
      <c r="O46" s="12">
        <v>60</v>
      </c>
      <c r="P46" s="28">
        <v>309.7</v>
      </c>
      <c r="Q46" s="28">
        <v>176.2</v>
      </c>
      <c r="R46" s="9">
        <f t="shared" si="5"/>
        <v>485.9</v>
      </c>
      <c r="S46" s="9">
        <f t="shared" si="6"/>
        <v>0.56893768162738134</v>
      </c>
      <c r="T46" s="14">
        <f t="shared" si="7"/>
        <v>18.414120126448903</v>
      </c>
      <c r="U46" s="15">
        <v>1</v>
      </c>
      <c r="V46" s="15">
        <f>IF(N46=4.657, 371.2, IF(N46=2.23, 357.3, 379.6))</f>
        <v>379.6</v>
      </c>
    </row>
    <row r="47" spans="1:22" s="10" customFormat="1" x14ac:dyDescent="0.3">
      <c r="A47" s="10">
        <v>142</v>
      </c>
      <c r="B47" s="12">
        <v>114.3</v>
      </c>
      <c r="C47" s="11">
        <v>2.286</v>
      </c>
      <c r="D47" s="11">
        <f t="shared" si="4"/>
        <v>50</v>
      </c>
      <c r="E47" s="12">
        <v>12</v>
      </c>
      <c r="F47" s="12">
        <v>358</v>
      </c>
      <c r="G47" s="12">
        <v>138000</v>
      </c>
      <c r="H47" s="12">
        <v>9000</v>
      </c>
      <c r="I47" s="13">
        <v>-7.6000000000000003E-7</v>
      </c>
      <c r="J47" s="13">
        <v>3.6300000000000001E-5</v>
      </c>
      <c r="K47" s="6">
        <v>1.23</v>
      </c>
      <c r="L47" s="6">
        <v>3</v>
      </c>
      <c r="M47" s="6">
        <v>1</v>
      </c>
      <c r="N47" s="25">
        <v>6.98</v>
      </c>
      <c r="O47" s="12">
        <v>60</v>
      </c>
      <c r="P47" s="28">
        <v>320.7</v>
      </c>
      <c r="Q47" s="28">
        <v>151.9</v>
      </c>
      <c r="R47" s="9">
        <f t="shared" si="5"/>
        <v>472.6</v>
      </c>
      <c r="S47" s="9">
        <f t="shared" si="6"/>
        <v>0.4736513875896477</v>
      </c>
      <c r="T47" s="14">
        <f t="shared" si="7"/>
        <v>15.516332982086414</v>
      </c>
      <c r="U47" s="15">
        <v>1</v>
      </c>
      <c r="V47" s="15">
        <f>IF(N47=4.657, 371.2, IF(N47=2.23, 357.3, 379.6))</f>
        <v>379.6</v>
      </c>
    </row>
    <row r="48" spans="1:22" s="10" customFormat="1" x14ac:dyDescent="0.3">
      <c r="A48" s="10">
        <v>143</v>
      </c>
      <c r="B48" s="12">
        <v>114.3</v>
      </c>
      <c r="C48" s="11">
        <v>2.286</v>
      </c>
      <c r="D48" s="11">
        <f t="shared" si="4"/>
        <v>50</v>
      </c>
      <c r="E48" s="12">
        <v>12</v>
      </c>
      <c r="F48" s="12">
        <v>358</v>
      </c>
      <c r="G48" s="12">
        <v>138000</v>
      </c>
      <c r="H48" s="12">
        <v>9000</v>
      </c>
      <c r="I48" s="13">
        <v>-7.6000000000000003E-7</v>
      </c>
      <c r="J48" s="13">
        <v>3.6300000000000001E-5</v>
      </c>
      <c r="K48" s="6">
        <v>1.23</v>
      </c>
      <c r="L48" s="6">
        <v>3</v>
      </c>
      <c r="M48" s="6">
        <v>2</v>
      </c>
      <c r="N48" s="25">
        <v>6.98</v>
      </c>
      <c r="O48" s="12">
        <v>60</v>
      </c>
      <c r="P48" s="28">
        <v>320.60000000000002</v>
      </c>
      <c r="Q48" s="28">
        <v>214</v>
      </c>
      <c r="R48" s="9">
        <f t="shared" si="5"/>
        <v>534.6</v>
      </c>
      <c r="S48" s="9">
        <f t="shared" si="6"/>
        <v>0.66749844042420459</v>
      </c>
      <c r="T48" s="14">
        <f t="shared" si="7"/>
        <v>15.54267650158061</v>
      </c>
      <c r="U48" s="15">
        <v>1</v>
      </c>
      <c r="V48" s="15">
        <f>IF(N48=4.657, 371.2, IF(N48=2.23, 357.3, 379.6))</f>
        <v>379.6</v>
      </c>
    </row>
    <row r="49" spans="1:22" s="10" customFormat="1" x14ac:dyDescent="0.3">
      <c r="A49" s="10">
        <v>144</v>
      </c>
      <c r="B49" s="12">
        <v>114.3</v>
      </c>
      <c r="C49" s="11">
        <v>2.286</v>
      </c>
      <c r="D49" s="11">
        <f t="shared" si="4"/>
        <v>50</v>
      </c>
      <c r="E49" s="12">
        <v>12</v>
      </c>
      <c r="F49" s="12">
        <v>358</v>
      </c>
      <c r="G49" s="12">
        <v>138000</v>
      </c>
      <c r="H49" s="12">
        <v>9000</v>
      </c>
      <c r="I49" s="13">
        <v>-7.6000000000000003E-7</v>
      </c>
      <c r="J49" s="13">
        <v>3.6300000000000001E-5</v>
      </c>
      <c r="K49" s="6">
        <v>1.23</v>
      </c>
      <c r="L49" s="6">
        <v>2</v>
      </c>
      <c r="M49" s="6">
        <v>0</v>
      </c>
      <c r="N49" s="25">
        <v>6.98</v>
      </c>
      <c r="O49" s="12">
        <v>60</v>
      </c>
      <c r="P49" s="28">
        <v>303.39999999999998</v>
      </c>
      <c r="Q49" s="28">
        <v>212.1</v>
      </c>
      <c r="R49" s="9">
        <f t="shared" si="5"/>
        <v>515.5</v>
      </c>
      <c r="S49" s="9">
        <f t="shared" si="6"/>
        <v>0.69907712590639426</v>
      </c>
      <c r="T49" s="14">
        <f t="shared" si="7"/>
        <v>20.073761854583783</v>
      </c>
      <c r="U49" s="14">
        <v>1</v>
      </c>
      <c r="V49" s="15">
        <f>IF(N49=4.657, 371.2, IF(N49=2.23, 357.3, 379.6))</f>
        <v>379.6</v>
      </c>
    </row>
    <row r="50" spans="1:22" s="10" customFormat="1" x14ac:dyDescent="0.3">
      <c r="A50" s="10">
        <v>145</v>
      </c>
      <c r="B50" s="12">
        <v>114.3</v>
      </c>
      <c r="C50" s="11">
        <v>2.286</v>
      </c>
      <c r="D50" s="11">
        <f t="shared" si="4"/>
        <v>50</v>
      </c>
      <c r="E50" s="12">
        <v>12</v>
      </c>
      <c r="F50" s="12">
        <v>358</v>
      </c>
      <c r="G50" s="12">
        <v>138000</v>
      </c>
      <c r="H50" s="12">
        <v>9000</v>
      </c>
      <c r="I50" s="13">
        <v>-7.6000000000000003E-7</v>
      </c>
      <c r="J50" s="13">
        <v>3.6300000000000001E-5</v>
      </c>
      <c r="K50" s="6">
        <v>1.23</v>
      </c>
      <c r="L50" s="6">
        <v>2</v>
      </c>
      <c r="M50" s="6">
        <v>0</v>
      </c>
      <c r="N50" s="25">
        <v>4.657</v>
      </c>
      <c r="O50" s="12">
        <v>60</v>
      </c>
      <c r="P50" s="28">
        <v>306.39999999999998</v>
      </c>
      <c r="Q50" s="28">
        <v>196.8</v>
      </c>
      <c r="R50" s="9">
        <f t="shared" si="5"/>
        <v>503.2</v>
      </c>
      <c r="S50" s="9">
        <f t="shared" si="6"/>
        <v>0.6422976501305484</v>
      </c>
      <c r="T50" s="14">
        <f t="shared" si="7"/>
        <v>17.456896551724142</v>
      </c>
      <c r="U50" s="14">
        <v>0</v>
      </c>
      <c r="V50" s="15">
        <v>371.2</v>
      </c>
    </row>
    <row r="51" spans="1:22" s="10" customFormat="1" x14ac:dyDescent="0.3">
      <c r="A51" s="10">
        <v>146</v>
      </c>
      <c r="B51" s="12">
        <v>114.3</v>
      </c>
      <c r="C51" s="11">
        <v>2.286</v>
      </c>
      <c r="D51" s="11">
        <f t="shared" si="4"/>
        <v>50</v>
      </c>
      <c r="E51" s="12">
        <v>12</v>
      </c>
      <c r="F51" s="12">
        <v>358</v>
      </c>
      <c r="G51" s="12">
        <v>138000</v>
      </c>
      <c r="H51" s="12">
        <v>9000</v>
      </c>
      <c r="I51" s="13">
        <v>-7.6000000000000003E-7</v>
      </c>
      <c r="J51" s="13">
        <v>3.6300000000000001E-5</v>
      </c>
      <c r="K51" s="6">
        <v>1.23</v>
      </c>
      <c r="L51" s="6">
        <v>2</v>
      </c>
      <c r="M51" s="6">
        <v>0</v>
      </c>
      <c r="N51" s="25">
        <v>2.23</v>
      </c>
      <c r="O51" s="12">
        <v>60</v>
      </c>
      <c r="P51" s="28">
        <v>304.10000000000002</v>
      </c>
      <c r="Q51" s="28">
        <v>176.7</v>
      </c>
      <c r="R51" s="9">
        <f t="shared" si="5"/>
        <v>480.8</v>
      </c>
      <c r="S51" s="9">
        <f t="shared" si="6"/>
        <v>0.58105886221637615</v>
      </c>
      <c r="T51" s="14">
        <f t="shared" si="7"/>
        <v>14.889448642597253</v>
      </c>
      <c r="U51" s="14">
        <v>0</v>
      </c>
      <c r="V51" s="15">
        <f>IF(N51=4.657, 371.2, IF(N51=2.23, 357.3, 379.6))</f>
        <v>357.3</v>
      </c>
    </row>
    <row r="52" spans="1:22" s="10" customFormat="1" x14ac:dyDescent="0.3">
      <c r="A52" s="10">
        <v>147</v>
      </c>
      <c r="B52" s="12">
        <v>114.3</v>
      </c>
      <c r="C52" s="11">
        <v>2.286</v>
      </c>
      <c r="D52" s="11">
        <f t="shared" si="4"/>
        <v>50</v>
      </c>
      <c r="E52" s="12">
        <v>12</v>
      </c>
      <c r="F52" s="12">
        <v>358</v>
      </c>
      <c r="G52" s="12">
        <v>138000</v>
      </c>
      <c r="H52" s="12">
        <v>9000</v>
      </c>
      <c r="I52" s="13">
        <v>-7.6000000000000003E-7</v>
      </c>
      <c r="J52" s="13">
        <v>3.6300000000000001E-5</v>
      </c>
      <c r="K52" s="6">
        <v>1.23</v>
      </c>
      <c r="L52" s="6">
        <v>2</v>
      </c>
      <c r="M52" s="6">
        <v>1</v>
      </c>
      <c r="N52" s="25">
        <v>6.98</v>
      </c>
      <c r="O52" s="12">
        <v>60</v>
      </c>
      <c r="P52" s="28">
        <v>323.5</v>
      </c>
      <c r="Q52" s="28">
        <v>188.1</v>
      </c>
      <c r="R52" s="9">
        <f t="shared" si="5"/>
        <v>511.6</v>
      </c>
      <c r="S52" s="9">
        <f t="shared" si="6"/>
        <v>0.58145285935085</v>
      </c>
      <c r="T52" s="14">
        <f t="shared" si="7"/>
        <v>14.778714436248688</v>
      </c>
      <c r="U52" s="14">
        <v>0</v>
      </c>
      <c r="V52" s="15">
        <f>IF(N52=4.657, 371.2, IF(N52=2.23, 357.3, 379.6))</f>
        <v>379.6</v>
      </c>
    </row>
    <row r="53" spans="1:22" s="10" customFormat="1" x14ac:dyDescent="0.3">
      <c r="A53" s="10">
        <v>162</v>
      </c>
      <c r="B53" s="12">
        <v>114.3</v>
      </c>
      <c r="C53" s="11">
        <v>2.286</v>
      </c>
      <c r="D53" s="11">
        <f t="shared" si="4"/>
        <v>50</v>
      </c>
      <c r="E53" s="12">
        <v>12</v>
      </c>
      <c r="F53" s="12">
        <v>358</v>
      </c>
      <c r="G53" s="12">
        <v>138000</v>
      </c>
      <c r="H53" s="12">
        <v>9000</v>
      </c>
      <c r="I53" s="13">
        <v>-7.6000000000000003E-7</v>
      </c>
      <c r="J53" s="13">
        <v>3.6300000000000001E-5</v>
      </c>
      <c r="K53" s="6">
        <v>1.48</v>
      </c>
      <c r="L53" s="6">
        <v>2</v>
      </c>
      <c r="M53" s="6">
        <v>2</v>
      </c>
      <c r="N53" s="25">
        <v>6.98</v>
      </c>
      <c r="O53" s="12">
        <v>60</v>
      </c>
      <c r="P53" s="28">
        <v>300.60000000000002</v>
      </c>
      <c r="Q53" s="28">
        <v>241.4</v>
      </c>
      <c r="R53" s="9">
        <f t="shared" si="5"/>
        <v>542</v>
      </c>
      <c r="S53" s="9">
        <f t="shared" si="6"/>
        <v>0.80306054557551554</v>
      </c>
      <c r="T53" s="14">
        <f t="shared" si="7"/>
        <v>20.811380400421495</v>
      </c>
      <c r="U53" s="15">
        <v>0</v>
      </c>
      <c r="V53" s="15">
        <f>IF(N53=4.657, 371.2, IF(N53=2.23, 357.3, 379.6))</f>
        <v>379.6</v>
      </c>
    </row>
    <row r="54" spans="1:22" s="10" customFormat="1" x14ac:dyDescent="0.3">
      <c r="A54" s="10">
        <v>149</v>
      </c>
      <c r="B54" s="12">
        <v>114.3</v>
      </c>
      <c r="C54" s="11">
        <v>2.286</v>
      </c>
      <c r="D54" s="11">
        <f t="shared" si="4"/>
        <v>50</v>
      </c>
      <c r="E54" s="12">
        <v>12</v>
      </c>
      <c r="F54" s="12">
        <v>358</v>
      </c>
      <c r="G54" s="12">
        <v>138000</v>
      </c>
      <c r="H54" s="12">
        <v>9000</v>
      </c>
      <c r="I54" s="13">
        <v>-7.6000000000000003E-7</v>
      </c>
      <c r="J54" s="13">
        <v>3.6300000000000001E-5</v>
      </c>
      <c r="K54" s="6">
        <v>1.23</v>
      </c>
      <c r="L54" s="6">
        <v>1</v>
      </c>
      <c r="M54" s="6">
        <v>0</v>
      </c>
      <c r="N54" s="25">
        <v>6.98</v>
      </c>
      <c r="O54" s="12">
        <v>60</v>
      </c>
      <c r="P54" s="28">
        <v>325.39999999999998</v>
      </c>
      <c r="Q54" s="28">
        <v>269.2</v>
      </c>
      <c r="R54" s="9">
        <f t="shared" si="5"/>
        <v>594.59999999999991</v>
      </c>
      <c r="S54" s="9">
        <f t="shared" si="6"/>
        <v>0.8272894898586356</v>
      </c>
      <c r="T54" s="14">
        <f t="shared" si="7"/>
        <v>14.27818756585881</v>
      </c>
      <c r="U54" s="15">
        <v>0</v>
      </c>
      <c r="V54" s="15">
        <f>IF(N54=4.657, 371.2, IF(N54=2.23, 357.3, 379.6))</f>
        <v>379.6</v>
      </c>
    </row>
    <row r="55" spans="1:22" s="10" customFormat="1" x14ac:dyDescent="0.3">
      <c r="A55" s="10">
        <v>150</v>
      </c>
      <c r="B55" s="12">
        <v>114.3</v>
      </c>
      <c r="C55" s="11">
        <v>2.286</v>
      </c>
      <c r="D55" s="11">
        <f t="shared" si="4"/>
        <v>50</v>
      </c>
      <c r="E55" s="12">
        <v>12</v>
      </c>
      <c r="F55" s="12">
        <v>358</v>
      </c>
      <c r="G55" s="12">
        <v>138000</v>
      </c>
      <c r="H55" s="12">
        <v>9000</v>
      </c>
      <c r="I55" s="13">
        <v>-7.6000000000000003E-7</v>
      </c>
      <c r="J55" s="13">
        <v>3.6300000000000001E-5</v>
      </c>
      <c r="K55" s="6">
        <v>1.23</v>
      </c>
      <c r="L55" s="6">
        <v>1</v>
      </c>
      <c r="M55" s="6">
        <v>0</v>
      </c>
      <c r="N55" s="25">
        <v>4.657</v>
      </c>
      <c r="O55" s="12">
        <v>60</v>
      </c>
      <c r="P55" s="28">
        <v>326.89999999999998</v>
      </c>
      <c r="Q55" s="28">
        <v>251.6</v>
      </c>
      <c r="R55" s="9">
        <f t="shared" si="5"/>
        <v>578.5</v>
      </c>
      <c r="S55" s="9">
        <f t="shared" si="6"/>
        <v>0.76965432854083826</v>
      </c>
      <c r="T55" s="14">
        <f t="shared" si="7"/>
        <v>11.934267241379313</v>
      </c>
      <c r="U55" s="15">
        <v>0</v>
      </c>
      <c r="V55" s="15">
        <v>371.2</v>
      </c>
    </row>
    <row r="56" spans="1:22" s="10" customFormat="1" x14ac:dyDescent="0.3">
      <c r="A56" s="10">
        <v>151</v>
      </c>
      <c r="B56" s="12">
        <v>114.3</v>
      </c>
      <c r="C56" s="11">
        <v>2.286</v>
      </c>
      <c r="D56" s="11">
        <f t="shared" si="4"/>
        <v>50</v>
      </c>
      <c r="E56" s="12">
        <v>12</v>
      </c>
      <c r="F56" s="12">
        <v>358</v>
      </c>
      <c r="G56" s="12">
        <v>138000</v>
      </c>
      <c r="H56" s="12">
        <v>9000</v>
      </c>
      <c r="I56" s="13">
        <v>-7.6000000000000003E-7</v>
      </c>
      <c r="J56" s="13">
        <v>3.6300000000000001E-5</v>
      </c>
      <c r="K56" s="6">
        <v>1.23</v>
      </c>
      <c r="L56" s="6">
        <v>1</v>
      </c>
      <c r="M56" s="6">
        <v>0</v>
      </c>
      <c r="N56" s="25">
        <v>2.23</v>
      </c>
      <c r="O56" s="12">
        <v>60</v>
      </c>
      <c r="P56" s="26">
        <v>320.7</v>
      </c>
      <c r="Q56" s="26">
        <v>228.1</v>
      </c>
      <c r="R56" s="9">
        <f t="shared" si="5"/>
        <v>548.79999999999995</v>
      </c>
      <c r="S56" s="9">
        <f t="shared" si="6"/>
        <v>0.71125662613033991</v>
      </c>
      <c r="T56" s="14">
        <f t="shared" si="7"/>
        <v>10.243492863140224</v>
      </c>
      <c r="U56" s="15">
        <v>0</v>
      </c>
      <c r="V56" s="15">
        <f>IF(N56=4.657, 371.2, IF(N56=2.23, 357.3, 379.6))</f>
        <v>357.3</v>
      </c>
    </row>
    <row r="57" spans="1:22" s="10" customFormat="1" x14ac:dyDescent="0.3">
      <c r="A57" s="10">
        <v>152</v>
      </c>
      <c r="B57" s="12">
        <v>114.3</v>
      </c>
      <c r="C57" s="11">
        <v>2.286</v>
      </c>
      <c r="D57" s="11">
        <f t="shared" si="4"/>
        <v>50</v>
      </c>
      <c r="E57" s="12">
        <v>12</v>
      </c>
      <c r="F57" s="12">
        <v>358</v>
      </c>
      <c r="G57" s="12">
        <v>138000</v>
      </c>
      <c r="H57" s="12">
        <v>9000</v>
      </c>
      <c r="I57" s="13">
        <v>-7.6000000000000003E-7</v>
      </c>
      <c r="J57" s="13">
        <v>3.6300000000000001E-5</v>
      </c>
      <c r="K57" s="6">
        <v>1.23</v>
      </c>
      <c r="L57" s="6">
        <v>1</v>
      </c>
      <c r="M57" s="6">
        <v>1</v>
      </c>
      <c r="N57" s="25">
        <v>6.98</v>
      </c>
      <c r="O57" s="12">
        <v>60</v>
      </c>
      <c r="P57" s="26">
        <v>341.3</v>
      </c>
      <c r="Q57" s="26">
        <v>250.2</v>
      </c>
      <c r="R57" s="9">
        <f t="shared" si="5"/>
        <v>591.5</v>
      </c>
      <c r="S57" s="9">
        <f t="shared" si="6"/>
        <v>0.73307940228537938</v>
      </c>
      <c r="T57" s="14">
        <f t="shared" si="7"/>
        <v>10.089567966280297</v>
      </c>
      <c r="U57" s="15">
        <v>0</v>
      </c>
      <c r="V57" s="15">
        <f>IF(N57=4.657, 371.2, IF(N57=2.23, 357.3, 379.6))</f>
        <v>379.6</v>
      </c>
    </row>
    <row r="58" spans="1:22" s="10" customFormat="1" x14ac:dyDescent="0.3">
      <c r="B58" s="12"/>
      <c r="C58" s="11"/>
      <c r="D58" s="11"/>
      <c r="E58" s="12"/>
      <c r="F58" s="12"/>
      <c r="G58" s="12"/>
      <c r="H58" s="12"/>
      <c r="I58" s="13"/>
      <c r="J58" s="13"/>
      <c r="K58" s="6"/>
      <c r="L58" s="6"/>
      <c r="M58" s="6"/>
      <c r="N58" s="25"/>
      <c r="O58" s="12"/>
      <c r="P58" s="15"/>
      <c r="Q58" s="15"/>
      <c r="R58" s="9"/>
      <c r="S58" s="9"/>
      <c r="T58" s="14"/>
      <c r="U58" s="15"/>
      <c r="V58" s="15"/>
    </row>
    <row r="59" spans="1:22" s="10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20</vt:lpstr>
      <vt:lpstr>31.75</vt:lpstr>
      <vt:lpstr>40</vt:lpstr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Davaripour</dc:creator>
  <cp:lastModifiedBy>Farhad Davaripour</cp:lastModifiedBy>
  <dcterms:created xsi:type="dcterms:W3CDTF">2022-02-04T17:05:36Z</dcterms:created>
  <dcterms:modified xsi:type="dcterms:W3CDTF">2022-06-06T02:55:37Z</dcterms:modified>
</cp:coreProperties>
</file>