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DataAnalystProjects\FirstAssesment\"/>
    </mc:Choice>
  </mc:AlternateContent>
  <xr:revisionPtr revIDLastSave="0" documentId="13_ncr:1_{9264E69F-55EE-49C3-A745-630C77EAD045}" xr6:coauthVersionLast="47" xr6:coauthVersionMax="47" xr10:uidLastSave="{00000000-0000-0000-0000-000000000000}"/>
  <bookViews>
    <workbookView xWindow="-108" yWindow="-108" windowWidth="23256" windowHeight="12456" activeTab="3" xr2:uid="{00000000-000D-0000-FFFF-FFFF00000000}"/>
  </bookViews>
  <sheets>
    <sheet name="Product Analysis" sheetId="1" r:id="rId1"/>
    <sheet name="Regional Sales" sheetId="2" r:id="rId2"/>
    <sheet name="Logistics Insights" sheetId="3" r:id="rId3"/>
    <sheet name="TimeSeriesAnalysis" sheetId="4" r:id="rId4"/>
  </sheets>
  <definedNames>
    <definedName name="_xlchart.v1.10" hidden="1">TimeSeriesAnalysis!$J$148</definedName>
    <definedName name="_xlchart.v1.11" hidden="1">TimeSeriesAnalysis!$J$149:$J$152</definedName>
    <definedName name="_xlchart.v1.12" hidden="1">TimeSeriesAnalysis!$K$148</definedName>
    <definedName name="_xlchart.v1.13" hidden="1">TimeSeriesAnalysis!$K$149:$K$152</definedName>
    <definedName name="_xlchart.v1.14" hidden="1">TimeSeriesAnalysis!$L$148</definedName>
    <definedName name="_xlchart.v1.15" hidden="1">TimeSeriesAnalysis!$L$149:$L$152</definedName>
    <definedName name="_xlchart.v1.16" hidden="1">TimeSeriesAnalysis!$A$79:$A$126</definedName>
    <definedName name="_xlchart.v1.17" hidden="1">TimeSeriesAnalysis!$B$78</definedName>
    <definedName name="_xlchart.v1.18" hidden="1">TimeSeriesAnalysis!$B$79:$B$126</definedName>
    <definedName name="_xlchart.v1.19" hidden="1">TimeSeriesAnalysis!$G$79:$G$127</definedName>
    <definedName name="_xlchart.v1.20" hidden="1">TimeSeriesAnalysis!$H$78</definedName>
    <definedName name="_xlchart.v1.21" hidden="1">TimeSeriesAnalysis!$H$79:$H$127</definedName>
    <definedName name="_xlchart.v1.5" hidden="1">TimeSeriesAnalysis!$D$159:$D$163</definedName>
    <definedName name="_xlchart.v1.6" hidden="1">TimeSeriesAnalysis!$E$158</definedName>
    <definedName name="_xlchart.v1.7" hidden="1">TimeSeriesAnalysis!$E$159:$E$163</definedName>
    <definedName name="_xlchart.v1.8" hidden="1">TimeSeriesAnalysis!$I$148</definedName>
    <definedName name="_xlchart.v1.9" hidden="1">TimeSeriesAnalysis!$I$149:$I$152</definedName>
    <definedName name="_xlchart.v5.0" hidden="1">'Regional Sales'!$E$15</definedName>
    <definedName name="_xlchart.v5.1" hidden="1">'Regional Sales'!$E$16:$E$179</definedName>
    <definedName name="_xlchart.v5.2" hidden="1">'Regional Sales'!$F$14</definedName>
    <definedName name="_xlchart.v5.22" hidden="1">TimeSeriesAnalysis!$K$147</definedName>
    <definedName name="_xlchart.v5.23" hidden="1">TimeSeriesAnalysis!$K$148:$K$153</definedName>
    <definedName name="_xlchart.v5.24" hidden="1">TimeSeriesAnalysis!$L$147</definedName>
    <definedName name="_xlchart.v5.25" hidden="1">TimeSeriesAnalysis!$L$148:$L$153</definedName>
    <definedName name="_xlchart.v5.26" hidden="1">TimeSeriesAnalysis!$M$147</definedName>
    <definedName name="_xlchart.v5.27" hidden="1">TimeSeriesAnalysis!$M$148:$M$153</definedName>
    <definedName name="_xlchart.v5.28" hidden="1">TimeSeriesAnalysis!$K$147</definedName>
    <definedName name="_xlchart.v5.29" hidden="1">TimeSeriesAnalysis!$K$148:$K$153</definedName>
    <definedName name="_xlchart.v5.3" hidden="1">'Regional Sales'!$F$15</definedName>
    <definedName name="_xlchart.v5.30" hidden="1">TimeSeriesAnalysis!$L$147</definedName>
    <definedName name="_xlchart.v5.31" hidden="1">TimeSeriesAnalysis!$L$148:$L$153</definedName>
    <definedName name="_xlchart.v5.32" hidden="1">TimeSeriesAnalysis!$M$147</definedName>
    <definedName name="_xlchart.v5.33" hidden="1">TimeSeriesAnalysis!$M$148:$M$153</definedName>
    <definedName name="_xlchart.v5.34" hidden="1">TimeSeriesAnalysis!$K$147</definedName>
    <definedName name="_xlchart.v5.35" hidden="1">TimeSeriesAnalysis!$K$148:$K$153</definedName>
    <definedName name="_xlchart.v5.36" hidden="1">TimeSeriesAnalysis!$L$147</definedName>
    <definedName name="_xlchart.v5.37" hidden="1">TimeSeriesAnalysis!$L$148:$L$153</definedName>
    <definedName name="_xlchart.v5.38" hidden="1">TimeSeriesAnalysis!$M$147</definedName>
    <definedName name="_xlchart.v5.39" hidden="1">TimeSeriesAnalysis!$M$148:$M$153</definedName>
    <definedName name="_xlchart.v5.4" hidden="1">'Regional Sales'!$F$16:$F$179</definedName>
    <definedName name="Slicer_Continent">#N/A</definedName>
    <definedName name="Slicer_Continent1">#N/A</definedName>
    <definedName name="Slicer_Year">#N/A</definedName>
    <definedName name="Slicer_Year_Quarter">#N/A</definedName>
    <definedName name="Slicer_Year1">#N/A</definedName>
  </definedNames>
  <calcPr calcId="191029"/>
  <pivotCaches>
    <pivotCache cacheId="158" r:id="rId5"/>
    <pivotCache cacheId="183" r:id="rId6"/>
    <pivotCache cacheId="186" r:id="rId7"/>
    <pivotCache cacheId="324" r:id="rId8"/>
    <pivotCache cacheId="327" r:id="rId9"/>
    <pivotCache cacheId="439" r:id="rId10"/>
    <pivotCache cacheId="545" r:id="rId11"/>
    <pivotCache cacheId="656" r:id="rId12"/>
    <pivotCache cacheId="659" r:id="rId13"/>
    <pivotCache cacheId="707" r:id="rId14"/>
  </pivotCaches>
  <extLst>
    <ext xmlns:x14="http://schemas.microsoft.com/office/spreadsheetml/2009/9/main" uri="{876F7934-8845-4945-9796-88D515C7AA90}">
      <x14:pivotCaches>
        <pivotCache cacheId="176" r:id="rId15"/>
        <pivotCache cacheId="193" r:id="rId16"/>
        <pivotCache cacheId="466"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7640b0fd-80ba-46b1-8337-45794b7658c7" name="sales" connection="Query - sales"/>
          <x15:modelTable id="return_table_2377c16e-ed94-42cb-bf9e-886769aa286c" name="return_table" connection="Query - return_table"/>
          <x15:modelTable id="Location_aab6ab02-7692-4fd0-b5ec-c4a6fefe389c" name="Location" connection="Query - Location"/>
          <x15:modelTable id="Product_bab52f7f-0bee-4300-9b98-38727069a445" name="Product" connection="Query - Product"/>
          <x15:modelTable id="Date_0bcbcc3f-718c-43d9-8132-387bffcd4cb6" name="Date" connection="Query - Date"/>
        </x15:modelTables>
        <x15:modelRelationships>
          <x15:modelRelationship fromTable="sales" fromColumn="City" toTable="Location" toColumn="City"/>
          <x15:modelRelationship fromTable="sales" fromColumn="Order Date" toTable="Date" toColumn="Order Date"/>
          <x15:modelRelationship fromTable="sales" fromColumn="Order ID" toTable="return_table" toColumn="Order ID"/>
          <x15:modelRelationship fromTable="sales" fromColumn="Product ID" toTable="Product" toColumn="Product ID"/>
        </x15:modelRelationships>
        <x15:extLst>
          <ext xmlns:x16="http://schemas.microsoft.com/office/spreadsheetml/2014/11/main" uri="{9835A34E-60A6-4A7C-AAB8-D5F71C897F49}">
            <x16:modelTimeGroupings>
              <x16:modelTimeGrouping tableName="Date" columnName="Start of Week" columnId="Start of Week">
                <x16:calculatedTimeColumn columnName="Start of Week (Year)" columnId="Start of Week (Year)" contentType="years" isSelected="0"/>
                <x16:calculatedTimeColumn columnName="Start of Week (Quarter)" columnId="Start of Week (Quarter)" contentType="quarters" isSelected="0"/>
                <x16:calculatedTimeColumn columnName="Start of Week (Month Index)" columnId="Start of Week (Month Index)" contentType="monthsindex" isSelected="1"/>
                <x16:calculatedTimeColumn columnName="Start of Week (Month)" columnId="Start of Week (Month)" contentType="months" isSelected="1"/>
              </x16:modelTimeGrouping>
              <x16:modelTimeGrouping tableName="Date" columnName="Start of Month" columnId="Start of Month">
                <x16:calculatedTimeColumn columnName="Start of Month (Year)" columnId="Start of Month (Year)" contentType="years" isSelected="1"/>
                <x16:calculatedTimeColumn columnName="Start of Month (Quarter)" columnId="Start of Month (Quarter)" contentType="quarters" isSelected="1"/>
                <x16:calculatedTimeColumn columnName="Start of Month (Month Index)" columnId="Start of Month (Month Index)" contentType="monthsindex" isSelected="1"/>
                <x16:calculatedTimeColumn columnName="Start of Month (Month)" columnId="Start of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8" i="4" l="1" a="1"/>
  <c r="J78" i="4" s="1"/>
  <c r="G78" i="4" a="1"/>
  <c r="G78" i="4" s="1"/>
  <c r="A4" i="2"/>
  <c r="D4" i="2"/>
  <c r="E4" i="2"/>
  <c r="C4" i="2"/>
  <c r="B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3240BB-F9D4-4A4F-B432-36982557F222}" name="Query - Date" description="Connection to the 'Date' query in the workbook." type="100" refreshedVersion="8" minRefreshableVersion="5">
    <extLst>
      <ext xmlns:x15="http://schemas.microsoft.com/office/spreadsheetml/2010/11/main" uri="{DE250136-89BD-433C-8126-D09CA5730AF9}">
        <x15:connection id="3f3a6407-0d8c-4112-aeb1-176393138fc7">
          <x15:oledbPr connection="Provider=Microsoft.Mashup.OleDb.1;Data Source=$Workbook$;Location=Date;Extended Properties=&quot;&quot;">
            <x15:dbTables>
              <x15:dbTable name="Date"/>
            </x15:dbTables>
          </x15:oledbPr>
        </x15:connection>
      </ext>
    </extLst>
  </connection>
  <connection id="2" xr16:uid="{F00A7DB7-FA10-4677-ADAD-043B398AE603}" name="Query - Location" description="Connection to the 'Location' query in the workbook." type="100" refreshedVersion="8" minRefreshableVersion="5">
    <extLst>
      <ext xmlns:x15="http://schemas.microsoft.com/office/spreadsheetml/2010/11/main" uri="{DE250136-89BD-433C-8126-D09CA5730AF9}">
        <x15:connection id="b88a22be-3fd4-481c-995c-107d228b13e2">
          <x15:oledbPr connection="Provider=Microsoft.Mashup.OleDb.1;Data Source=$Workbook$;Location=Location;Extended Properties=&quot;&quot;">
            <x15:dbTables>
              <x15:dbTable name="Location"/>
            </x15:dbTables>
          </x15:oledbPr>
        </x15:connection>
      </ext>
    </extLst>
  </connection>
  <connection id="3" xr16:uid="{CF64895A-6C8A-46ED-B42E-5C7C16C838E6}" name="Query - Product" description="Connection to the 'Product' query in the workbook." type="100" refreshedVersion="8" minRefreshableVersion="5">
    <extLst>
      <ext xmlns:x15="http://schemas.microsoft.com/office/spreadsheetml/2010/11/main" uri="{DE250136-89BD-433C-8126-D09CA5730AF9}">
        <x15:connection id="b5180901-33f4-4a25-91b8-82a5da24378f"/>
      </ext>
    </extLst>
  </connection>
  <connection id="4" xr16:uid="{81D1D062-0417-4C5D-917A-82C9EEDF6E64}" name="Query - return_table" description="Connection to the 'return_table' query in the workbook." type="100" refreshedVersion="8" minRefreshableVersion="5">
    <extLst>
      <ext xmlns:x15="http://schemas.microsoft.com/office/spreadsheetml/2010/11/main" uri="{DE250136-89BD-433C-8126-D09CA5730AF9}">
        <x15:connection id="05b0d07e-0df0-44f7-80a9-421fb37378bd"/>
      </ext>
    </extLst>
  </connection>
  <connection id="5" xr16:uid="{05DEC287-1B3A-42F0-ADDD-F8AAB3254DD4}" name="Query - sales" description="Connection to the 'sales' query in the workbook." type="100" refreshedVersion="8" minRefreshableVersion="5">
    <extLst>
      <ext xmlns:x15="http://schemas.microsoft.com/office/spreadsheetml/2010/11/main" uri="{DE250136-89BD-433C-8126-D09CA5730AF9}">
        <x15:connection id="6c3502ea-d225-490a-92b6-b6ebfbed2751"/>
      </ext>
    </extLst>
  </connection>
  <connection id="6" xr16:uid="{EBCF1FE7-D6FC-4322-9D88-FDF98CE6FB0A}"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<sst xmlns="http://schemas.openxmlformats.org/spreadsheetml/2006/main" count="4050" uniqueCount="3353">
  <si>
    <t>Total Order Quantity</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</si>
  <si>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</si>
  <si>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</si>
  <si>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</si>
  <si>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</si>
  <si>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</si>
  <si>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</si>
  <si>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</si>
  <si>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</si>
  <si>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</si>
  <si>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</si>
  <si>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</si>
  <si>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</si>
  <si>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</si>
  <si>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</si>
  <si>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</si>
  <si>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</si>
  <si>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</si>
  <si>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Grand Total</t>
  </si>
  <si>
    <t>Total Returned Order Quantities</t>
  </si>
  <si>
    <t>Sub-Category</t>
  </si>
  <si>
    <t>Total Costs</t>
  </si>
  <si>
    <t>Total Revenues</t>
  </si>
  <si>
    <t>Total Profits</t>
  </si>
  <si>
    <t>Profit Margin %</t>
  </si>
  <si>
    <t>Average Order Value</t>
  </si>
  <si>
    <t>Row Labels</t>
  </si>
  <si>
    <t>First Class</t>
  </si>
  <si>
    <t>Same Day</t>
  </si>
  <si>
    <t>Second Class</t>
  </si>
  <si>
    <t>Standard Class</t>
  </si>
  <si>
    <t>Furniture</t>
  </si>
  <si>
    <t>Office Supplies</t>
  </si>
  <si>
    <t>Technology</t>
  </si>
  <si>
    <t>Average Shipping Days</t>
  </si>
  <si>
    <t>Correlation (Revenue vs. Shipping Days)</t>
  </si>
  <si>
    <t>Cumulative Profit</t>
  </si>
  <si>
    <t>Weekly Order Growth %</t>
  </si>
  <si>
    <t>Weekly Orders</t>
  </si>
  <si>
    <t>Last Week Orders</t>
  </si>
  <si>
    <t>Monthly Rolling Revenue</t>
  </si>
  <si>
    <t>Australia</t>
  </si>
  <si>
    <t>New Zealand</t>
  </si>
  <si>
    <t>Papua New Guinea</t>
  </si>
  <si>
    <t>Australian Capital Territory</t>
  </si>
  <si>
    <t>New South Wales</t>
  </si>
  <si>
    <t>Northern Territory</t>
  </si>
  <si>
    <t>Queensland</t>
  </si>
  <si>
    <t>South Australia</t>
  </si>
  <si>
    <t>Tasmania</t>
  </si>
  <si>
    <t>Victoria</t>
  </si>
  <si>
    <t>Western Australia</t>
  </si>
  <si>
    <t>Auckland</t>
  </si>
  <si>
    <t>Bay of Plenty</t>
  </si>
  <si>
    <t>Canterbury</t>
  </si>
  <si>
    <t>Gisborne</t>
  </si>
  <si>
    <t>Hawke's Bay</t>
  </si>
  <si>
    <t>Manawatu-Wanganui</t>
  </si>
  <si>
    <t>Marlborough</t>
  </si>
  <si>
    <t>Nelson</t>
  </si>
  <si>
    <t>Northland</t>
  </si>
  <si>
    <t>Otago</t>
  </si>
  <si>
    <t>Southland</t>
  </si>
  <si>
    <t>Taranaki</t>
  </si>
  <si>
    <t>Waikato</t>
  </si>
  <si>
    <t>Wellington</t>
  </si>
  <si>
    <t>National Capital</t>
  </si>
  <si>
    <t>Canberra</t>
  </si>
  <si>
    <t>Albury</t>
  </si>
  <si>
    <t>Armidale</t>
  </si>
  <si>
    <t>Broken Hill</t>
  </si>
  <si>
    <t>Cessnock</t>
  </si>
  <si>
    <t>Coffs Harbour</t>
  </si>
  <si>
    <t>Dubbo</t>
  </si>
  <si>
    <t>Forster</t>
  </si>
  <si>
    <t>Goulburn</t>
  </si>
  <si>
    <t>Griffith</t>
  </si>
  <si>
    <t>Katoomba</t>
  </si>
  <si>
    <t>Lismore</t>
  </si>
  <si>
    <t>Newcastle</t>
  </si>
  <si>
    <t>Nowra</t>
  </si>
  <si>
    <t>Orange</t>
  </si>
  <si>
    <t>Port Macquarie</t>
  </si>
  <si>
    <t>Queanbeyan</t>
  </si>
  <si>
    <t>Sydney</t>
  </si>
  <si>
    <t>Tamworth</t>
  </si>
  <si>
    <t>Wagga Wagga</t>
  </si>
  <si>
    <t>Wollongong</t>
  </si>
  <si>
    <t>Alice Springs</t>
  </si>
  <si>
    <t>Darwin</t>
  </si>
  <si>
    <t>Palmerston</t>
  </si>
  <si>
    <t>Brisbane</t>
  </si>
  <si>
    <t>Bundaberg</t>
  </si>
  <si>
    <t>Cairns</t>
  </si>
  <si>
    <t>Caloundra</t>
  </si>
  <si>
    <t>Gladstone</t>
  </si>
  <si>
    <t>Gold Coast</t>
  </si>
  <si>
    <t>Mackay</t>
  </si>
  <si>
    <t>Maryborough</t>
  </si>
  <si>
    <t>Mount Isa</t>
  </si>
  <si>
    <t>Rockhampton</t>
  </si>
  <si>
    <t>Toowoomba</t>
  </si>
  <si>
    <t>Torquay</t>
  </si>
  <si>
    <t>Townsville</t>
  </si>
  <si>
    <t>Adelaide</t>
  </si>
  <si>
    <t>Gawler</t>
  </si>
  <si>
    <t>Mount Gambier</t>
  </si>
  <si>
    <t>Murray Bridge</t>
  </si>
  <si>
    <t>Whyalla</t>
  </si>
  <si>
    <t>Burnie</t>
  </si>
  <si>
    <t>Devonport</t>
  </si>
  <si>
    <t>Hobart</t>
  </si>
  <si>
    <t>Launceston</t>
  </si>
  <si>
    <t>Ballarat</t>
  </si>
  <si>
    <t>Bendigo</t>
  </si>
  <si>
    <t>Geelong</t>
  </si>
  <si>
    <t>Melbourne</t>
  </si>
  <si>
    <t>Melton</t>
  </si>
  <si>
    <t>Mildura</t>
  </si>
  <si>
    <t>Sunbury</t>
  </si>
  <si>
    <t>Traralgon</t>
  </si>
  <si>
    <t>Warrnambool</t>
  </si>
  <si>
    <t>Wodonga</t>
  </si>
  <si>
    <t>Albany</t>
  </si>
  <si>
    <t>Bunbury</t>
  </si>
  <si>
    <t>Geraldton</t>
  </si>
  <si>
    <t>Kwinana</t>
  </si>
  <si>
    <t>Mandurah</t>
  </si>
  <si>
    <t>Perth</t>
  </si>
  <si>
    <t>Hamilton</t>
  </si>
  <si>
    <t>Manukau City</t>
  </si>
  <si>
    <t>Papakura</t>
  </si>
  <si>
    <t>Waitakere</t>
  </si>
  <si>
    <t>Rotorua</t>
  </si>
  <si>
    <t>Tauranga</t>
  </si>
  <si>
    <t>Christchurch</t>
  </si>
  <si>
    <t>Timaru</t>
  </si>
  <si>
    <t>Hastings</t>
  </si>
  <si>
    <t>Napier</t>
  </si>
  <si>
    <t>Palmerston North</t>
  </si>
  <si>
    <t>Blenheim</t>
  </si>
  <si>
    <t>Whangarei</t>
  </si>
  <si>
    <t>Dunedin</t>
  </si>
  <si>
    <t>Invercargill</t>
  </si>
  <si>
    <t>New Plymouth</t>
  </si>
  <si>
    <t>Taupo</t>
  </si>
  <si>
    <t>Lower Hutt</t>
  </si>
  <si>
    <t>Masterton</t>
  </si>
  <si>
    <t>Paraparaumu</t>
  </si>
  <si>
    <t>Porirua</t>
  </si>
  <si>
    <t>Upper Hutt</t>
  </si>
  <si>
    <t>Port Moresby</t>
  </si>
  <si>
    <t>Aachen</t>
  </si>
  <si>
    <t>Aba</t>
  </si>
  <si>
    <t>Abadan</t>
  </si>
  <si>
    <t>Abbeville</t>
  </si>
  <si>
    <t>Abeokuta</t>
  </si>
  <si>
    <t>Aberdeen</t>
  </si>
  <si>
    <t>Abha</t>
  </si>
  <si>
    <t>Abidjan</t>
  </si>
  <si>
    <t>Abu Kabir</t>
  </si>
  <si>
    <t>Abuja</t>
  </si>
  <si>
    <t>Acayucan</t>
  </si>
  <si>
    <t>Accra</t>
  </si>
  <si>
    <t>Acireale</t>
  </si>
  <si>
    <t>Açu</t>
  </si>
  <si>
    <t>Acuña</t>
  </si>
  <si>
    <t>Ad Diwaniyah</t>
  </si>
  <si>
    <t>Ad Diwem</t>
  </si>
  <si>
    <t>Adana</t>
  </si>
  <si>
    <t>Adiyaman</t>
  </si>
  <si>
    <t>Afyon</t>
  </si>
  <si>
    <t>Agadir</t>
  </si>
  <si>
    <t>Agen</t>
  </si>
  <si>
    <t>Agra</t>
  </si>
  <si>
    <t>Agrigento</t>
  </si>
  <si>
    <t>Águas Lindas de Goiás</t>
  </si>
  <si>
    <t>Ahvaz</t>
  </si>
  <si>
    <t>Ain Oussera</t>
  </si>
  <si>
    <t>Aix-en-Provence</t>
  </si>
  <si>
    <t>Ajaccio</t>
  </si>
  <si>
    <t>Ajman</t>
  </si>
  <si>
    <t>Ajmer</t>
  </si>
  <si>
    <t>Akola</t>
  </si>
  <si>
    <t>Akron</t>
  </si>
  <si>
    <t>Aksaray</t>
  </si>
  <si>
    <t>Aksu</t>
  </si>
  <si>
    <t>Akure</t>
  </si>
  <si>
    <t>Al Amarah</t>
  </si>
  <si>
    <t>Al Fayyum</t>
  </si>
  <si>
    <t>Al Hillah</t>
  </si>
  <si>
    <t>Al Hudaydah</t>
  </si>
  <si>
    <t>Al Hufuf</t>
  </si>
  <si>
    <t>Al Mahallah al Kubra</t>
  </si>
  <si>
    <t>Al Minya</t>
  </si>
  <si>
    <t>Al Mubarraz</t>
  </si>
  <si>
    <t>Alanya</t>
  </si>
  <si>
    <t>Albacete</t>
  </si>
  <si>
    <t>Albertville</t>
  </si>
  <si>
    <t>Albi</t>
  </si>
  <si>
    <t>Albuquerque</t>
  </si>
  <si>
    <t>Alcobendas</t>
  </si>
  <si>
    <t>Alexandria</t>
  </si>
  <si>
    <t>Alfortville</t>
  </si>
  <si>
    <t>Algiers</t>
  </si>
  <si>
    <t>Alicante</t>
  </si>
  <si>
    <t>Aligarh</t>
  </si>
  <si>
    <t>Allahabad</t>
  </si>
  <si>
    <t>Allen</t>
  </si>
  <si>
    <t>Allentown</t>
  </si>
  <si>
    <t>Almaty</t>
  </si>
  <si>
    <t>Almelo</t>
  </si>
  <si>
    <t>Alphen aan den Rijn</t>
  </si>
  <si>
    <t>Altamura</t>
  </si>
  <si>
    <t>Amadora</t>
  </si>
  <si>
    <t>Amarillo</t>
  </si>
  <si>
    <t>Amasya</t>
  </si>
  <si>
    <t>Amatitlán</t>
  </si>
  <si>
    <t>Ambattur</t>
  </si>
  <si>
    <t>Amersfoort</t>
  </si>
  <si>
    <t>Amiens</t>
  </si>
  <si>
    <t>Amman</t>
  </si>
  <si>
    <t>Amol</t>
  </si>
  <si>
    <t>Amravati</t>
  </si>
  <si>
    <t>Amritsar</t>
  </si>
  <si>
    <t>Amstelveen</t>
  </si>
  <si>
    <t>Amsterdam</t>
  </si>
  <si>
    <t>An Nasiriyah</t>
  </si>
  <si>
    <t>Anaheim</t>
  </si>
  <si>
    <t>Anantapur</t>
  </si>
  <si>
    <t>Andijon</t>
  </si>
  <si>
    <t>Angarsk</t>
  </si>
  <si>
    <t>Angeles City</t>
  </si>
  <si>
    <t>Angers</t>
  </si>
  <si>
    <t>Ankara</t>
  </si>
  <si>
    <t>Ann Arbor</t>
  </si>
  <si>
    <t>Annaba</t>
  </si>
  <si>
    <t>Annecy</t>
  </si>
  <si>
    <t>Anqing</t>
  </si>
  <si>
    <t>Anshan</t>
  </si>
  <si>
    <t>Antakya</t>
  </si>
  <si>
    <t>Antalya</t>
  </si>
  <si>
    <t>Antananarivo</t>
  </si>
  <si>
    <t>Antibes</t>
  </si>
  <si>
    <t>Antiguo Cuscatlán</t>
  </si>
  <si>
    <t>Antipolo</t>
  </si>
  <si>
    <t>Antony</t>
  </si>
  <si>
    <t>Antsiranana</t>
  </si>
  <si>
    <t>Antwerp</t>
  </si>
  <si>
    <t>Anyang</t>
  </si>
  <si>
    <t>Aoba-ku</t>
  </si>
  <si>
    <t>Apatzingán de la Constitución</t>
  </si>
  <si>
    <t>Apeldoorn</t>
  </si>
  <si>
    <t>Apodaca</t>
  </si>
  <si>
    <t>Apopa</t>
  </si>
  <si>
    <t>Apopka</t>
  </si>
  <si>
    <t>Apple Valley</t>
  </si>
  <si>
    <t>Appleton</t>
  </si>
  <si>
    <t>Aprilia</t>
  </si>
  <si>
    <t>Apucarana</t>
  </si>
  <si>
    <t>Aracaju</t>
  </si>
  <si>
    <t>Araguaína</t>
  </si>
  <si>
    <t>Arak</t>
  </si>
  <si>
    <t>Arapiraca</t>
  </si>
  <si>
    <t>Arapongas</t>
  </si>
  <si>
    <t>Araranguá</t>
  </si>
  <si>
    <t>Arbil</t>
  </si>
  <si>
    <t>Ardabil</t>
  </si>
  <si>
    <t>Arequipa</t>
  </si>
  <si>
    <t>Argenteuil</t>
  </si>
  <si>
    <t>Arica</t>
  </si>
  <si>
    <t>Ariquemes</t>
  </si>
  <si>
    <t>Arkhangelsk</t>
  </si>
  <si>
    <t>Arles</t>
  </si>
  <si>
    <t>Arlington</t>
  </si>
  <si>
    <t>Armenia</t>
  </si>
  <si>
    <t>Arnsberg</t>
  </si>
  <si>
    <t>Arraiján</t>
  </si>
  <si>
    <t>Arras</t>
  </si>
  <si>
    <t>Artemisa</t>
  </si>
  <si>
    <t>Arusha</t>
  </si>
  <si>
    <t>Asahikawa</t>
  </si>
  <si>
    <t>Asansol</t>
  </si>
  <si>
    <t>Aschaffenburg</t>
  </si>
  <si>
    <t>Ashdod</t>
  </si>
  <si>
    <t>Asheville</t>
  </si>
  <si>
    <t>Ashgabat</t>
  </si>
  <si>
    <t>Ashqelon</t>
  </si>
  <si>
    <t>Assen</t>
  </si>
  <si>
    <t>Astana</t>
  </si>
  <si>
    <t>Astrakhan'</t>
  </si>
  <si>
    <t>Aswan</t>
  </si>
  <si>
    <t>Asyut</t>
  </si>
  <si>
    <t>Atakpame</t>
  </si>
  <si>
    <t>Athens</t>
  </si>
  <si>
    <t>Atlanta</t>
  </si>
  <si>
    <t>Atlixco</t>
  </si>
  <si>
    <t>Aubervilliers</t>
  </si>
  <si>
    <t>Auburn</t>
  </si>
  <si>
    <t>Augsburg</t>
  </si>
  <si>
    <t>Aulnay-sous-Bois</t>
  </si>
  <si>
    <t>Aurangabad</t>
  </si>
  <si>
    <t>Aurora</t>
  </si>
  <si>
    <t>Austin</t>
  </si>
  <si>
    <t>Auxerre</t>
  </si>
  <si>
    <t>Avadi</t>
  </si>
  <si>
    <t>Avellaneda</t>
  </si>
  <si>
    <t>Avignon</t>
  </si>
  <si>
    <t>Avondale</t>
  </si>
  <si>
    <t>Ayacucho</t>
  </si>
  <si>
    <t>Aydin</t>
  </si>
  <si>
    <t>Aylesbury</t>
  </si>
  <si>
    <t>Azcapotzalco</t>
  </si>
  <si>
    <t>Babol</t>
  </si>
  <si>
    <t>Bacau</t>
  </si>
  <si>
    <t>Bacolod City</t>
  </si>
  <si>
    <t>Bacoor</t>
  </si>
  <si>
    <t>Badalona</t>
  </si>
  <si>
    <t>Baden-Baden</t>
  </si>
  <si>
    <t>Bagcilar</t>
  </si>
  <si>
    <t>Baghdad</t>
  </si>
  <si>
    <t>Bagneux</t>
  </si>
  <si>
    <t>Bagnolet</t>
  </si>
  <si>
    <t>Baguio City</t>
  </si>
  <si>
    <t>Bahía Blanca</t>
  </si>
  <si>
    <t>Baia Mare</t>
  </si>
  <si>
    <t>Bajos de Haina</t>
  </si>
  <si>
    <t>Bakersfield</t>
  </si>
  <si>
    <t>Baku</t>
  </si>
  <si>
    <t>Balikesir</t>
  </si>
  <si>
    <t>Balikpapan</t>
  </si>
  <si>
    <t>Balneário Camboriú</t>
  </si>
  <si>
    <t>Balti</t>
  </si>
  <si>
    <t>Baltimore</t>
  </si>
  <si>
    <t>Bamako</t>
  </si>
  <si>
    <t>Bamenda</t>
  </si>
  <si>
    <t>Banda Aceh</t>
  </si>
  <si>
    <t>Bandar Abbas</t>
  </si>
  <si>
    <t>Bandirma</t>
  </si>
  <si>
    <t>Bandundu</t>
  </si>
  <si>
    <t>Bandung</t>
  </si>
  <si>
    <t>Bangalore</t>
  </si>
  <si>
    <t>Bangkok</t>
  </si>
  <si>
    <t>Bangor</t>
  </si>
  <si>
    <t>Bangui</t>
  </si>
  <si>
    <t>Baní</t>
  </si>
  <si>
    <t>Banjarmasin</t>
  </si>
  <si>
    <t>Baoding</t>
  </si>
  <si>
    <t>Baotou</t>
  </si>
  <si>
    <t>Baqubah</t>
  </si>
  <si>
    <t>Barakaldo</t>
  </si>
  <si>
    <t>Baraki</t>
  </si>
  <si>
    <t>Baranagar</t>
  </si>
  <si>
    <t>Barcelona</t>
  </si>
  <si>
    <t>Barddhaman</t>
  </si>
  <si>
    <t>Bareilly</t>
  </si>
  <si>
    <t>Bari</t>
  </si>
  <si>
    <t>Barika</t>
  </si>
  <si>
    <t>Bar-le-Duc</t>
  </si>
  <si>
    <t>Barnsley</t>
  </si>
  <si>
    <t>Barquisimeto</t>
  </si>
  <si>
    <t>Barra Mansa</t>
  </si>
  <si>
    <t>Barranquilla</t>
  </si>
  <si>
    <t>Barreirinhas</t>
  </si>
  <si>
    <t>Barretos</t>
  </si>
  <si>
    <t>Barry</t>
  </si>
  <si>
    <t>Basel</t>
  </si>
  <si>
    <t>Basildon</t>
  </si>
  <si>
    <t>Basra</t>
  </si>
  <si>
    <t>Bastia</t>
  </si>
  <si>
    <t>Bath</t>
  </si>
  <si>
    <t>Batman</t>
  </si>
  <si>
    <t>Batna</t>
  </si>
  <si>
    <t>Bauchi</t>
  </si>
  <si>
    <t>Bayamo</t>
  </si>
  <si>
    <t>Bayeux</t>
  </si>
  <si>
    <t>Bayonne</t>
  </si>
  <si>
    <t>Beaumont</t>
  </si>
  <si>
    <t>Beaune</t>
  </si>
  <si>
    <t>Beauvais</t>
  </si>
  <si>
    <t>Bechar</t>
  </si>
  <si>
    <t>Bedford</t>
  </si>
  <si>
    <t>Beijing</t>
  </si>
  <si>
    <t>Beira</t>
  </si>
  <si>
    <t>Beirut</t>
  </si>
  <si>
    <t>Bejaia</t>
  </si>
  <si>
    <t>Bekasi</t>
  </si>
  <si>
    <t>Belfort</t>
  </si>
  <si>
    <t>Belgaum</t>
  </si>
  <si>
    <t>Belgorod</t>
  </si>
  <si>
    <t>Bellary</t>
  </si>
  <si>
    <t>Belleville</t>
  </si>
  <si>
    <t>Bellevue</t>
  </si>
  <si>
    <t>Bellingham</t>
  </si>
  <si>
    <t>Bello</t>
  </si>
  <si>
    <t>Belo Horizonte</t>
  </si>
  <si>
    <t>Bene Beraq</t>
  </si>
  <si>
    <t>Benevento</t>
  </si>
  <si>
    <t>Bengbu</t>
  </si>
  <si>
    <t>Benghazi</t>
  </si>
  <si>
    <t>Bengkulu</t>
  </si>
  <si>
    <t>Benguela</t>
  </si>
  <si>
    <t>Beni Mellal</t>
  </si>
  <si>
    <t>Beni Suef</t>
  </si>
  <si>
    <t>Benidorm</t>
  </si>
  <si>
    <t>Benin City</t>
  </si>
  <si>
    <t>Berdyans'k</t>
  </si>
  <si>
    <t>Bergamo</t>
  </si>
  <si>
    <t>Bergen</t>
  </si>
  <si>
    <t>Bergen op Zoom</t>
  </si>
  <si>
    <t>Berlin</t>
  </si>
  <si>
    <t>Berne</t>
  </si>
  <si>
    <t>Berrechid</t>
  </si>
  <si>
    <t>Bertoua</t>
  </si>
  <si>
    <t>Bethlehem</t>
  </si>
  <si>
    <t>Betim</t>
  </si>
  <si>
    <t>Beykoz</t>
  </si>
  <si>
    <t>Bezerros</t>
  </si>
  <si>
    <t>Bhatinda</t>
  </si>
  <si>
    <t>Bhatpara</t>
  </si>
  <si>
    <t>Bhavnagar</t>
  </si>
  <si>
    <t>Bhilai</t>
  </si>
  <si>
    <t>Bhilwara</t>
  </si>
  <si>
    <t>Bhiwandi</t>
  </si>
  <si>
    <t>Bhopal</t>
  </si>
  <si>
    <t>Bhubaneswar</t>
  </si>
  <si>
    <t>Bialystok</t>
  </si>
  <si>
    <t>Biarritz</t>
  </si>
  <si>
    <t>Bielefeld</t>
  </si>
  <si>
    <t>Bielsko-Biala</t>
  </si>
  <si>
    <t>Bihar Sharif</t>
  </si>
  <si>
    <t>Bijie</t>
  </si>
  <si>
    <t>Bikaner</t>
  </si>
  <si>
    <t>Bilaspur</t>
  </si>
  <si>
    <t>Bilbao</t>
  </si>
  <si>
    <t>Bingol</t>
  </si>
  <si>
    <t>Binjai</t>
  </si>
  <si>
    <t>Binzhou</t>
  </si>
  <si>
    <t>Birigui</t>
  </si>
  <si>
    <t>Birjand</t>
  </si>
  <si>
    <t>Birkenhead</t>
  </si>
  <si>
    <t>Birmingham</t>
  </si>
  <si>
    <t>Bishkek</t>
  </si>
  <si>
    <t>Bissau</t>
  </si>
  <si>
    <t>Blackburn</t>
  </si>
  <si>
    <t>Blackpool</t>
  </si>
  <si>
    <t>Blagoveshchensk</t>
  </si>
  <si>
    <t>Bloemfontein</t>
  </si>
  <si>
    <t>Blois</t>
  </si>
  <si>
    <t>Bloomington</t>
  </si>
  <si>
    <t>Blumenau</t>
  </si>
  <si>
    <t>Bo</t>
  </si>
  <si>
    <t>Boa Vista</t>
  </si>
  <si>
    <t>Boca Raton</t>
  </si>
  <si>
    <t>Bochum</t>
  </si>
  <si>
    <t>Bognor Regis</t>
  </si>
  <si>
    <t>Bogor</t>
  </si>
  <si>
    <t>Bogotá</t>
  </si>
  <si>
    <t>Boise</t>
  </si>
  <si>
    <t>Bokaro</t>
  </si>
  <si>
    <t>Bolingbrook</t>
  </si>
  <si>
    <t>Bolívar</t>
  </si>
  <si>
    <t>Bologna</t>
  </si>
  <si>
    <t>Bolton</t>
  </si>
  <si>
    <t>Bolu</t>
  </si>
  <si>
    <t>Bolzano</t>
  </si>
  <si>
    <t>Bom Jesus da Lapa</t>
  </si>
  <si>
    <t>Bonao</t>
  </si>
  <si>
    <t>Bondy</t>
  </si>
  <si>
    <t>Bonn</t>
  </si>
  <si>
    <t>Borazjan</t>
  </si>
  <si>
    <t>Bordeaux</t>
  </si>
  <si>
    <t>Bornova</t>
  </si>
  <si>
    <t>Borujerd</t>
  </si>
  <si>
    <t>Bossier City</t>
  </si>
  <si>
    <t>Botosani</t>
  </si>
  <si>
    <t>Bottrop</t>
  </si>
  <si>
    <t>Bouake</t>
  </si>
  <si>
    <t>Boulogne-Billancourt</t>
  </si>
  <si>
    <t>Boulogne-sur-Mer</t>
  </si>
  <si>
    <t>Bourg-en-Bresse</t>
  </si>
  <si>
    <t>Bourges</t>
  </si>
  <si>
    <t>Bournemouth</t>
  </si>
  <si>
    <t>Bowling Green</t>
  </si>
  <si>
    <t>Boynton Beach</t>
  </si>
  <si>
    <t>Bradford</t>
  </si>
  <si>
    <t>Bragança Paulista</t>
  </si>
  <si>
    <t>Brahmapur</t>
  </si>
  <si>
    <t>Braila</t>
  </si>
  <si>
    <t>Brampton</t>
  </si>
  <si>
    <t>Brandenburg</t>
  </si>
  <si>
    <t>Brasília</t>
  </si>
  <si>
    <t>Brasov</t>
  </si>
  <si>
    <t>Breda</t>
  </si>
  <si>
    <t>Bremen</t>
  </si>
  <si>
    <t>Bremerhaven</t>
  </si>
  <si>
    <t>Brentwood</t>
  </si>
  <si>
    <t>Brescia</t>
  </si>
  <si>
    <t>Bressuire</t>
  </si>
  <si>
    <t>Brest</t>
  </si>
  <si>
    <t>Bridgetown</t>
  </si>
  <si>
    <t>Brighton</t>
  </si>
  <si>
    <t>Brindisi</t>
  </si>
  <si>
    <t>Bristol</t>
  </si>
  <si>
    <t>Brive-la-Gaillarde</t>
  </si>
  <si>
    <t>Broken Arrow</t>
  </si>
  <si>
    <t>Bron</t>
  </si>
  <si>
    <t>Broomfield</t>
  </si>
  <si>
    <t>Brownsville</t>
  </si>
  <si>
    <t>Brumado</t>
  </si>
  <si>
    <t>Brussels</t>
  </si>
  <si>
    <t>Bryan</t>
  </si>
  <si>
    <t>Bryansk</t>
  </si>
  <si>
    <t>Bry-sur-Marne</t>
  </si>
  <si>
    <t>Buca</t>
  </si>
  <si>
    <t>Bucaramanga</t>
  </si>
  <si>
    <t>Bucheon</t>
  </si>
  <si>
    <t>Budapest</t>
  </si>
  <si>
    <t>Buenos Aires</t>
  </si>
  <si>
    <t>Buffalo</t>
  </si>
  <si>
    <t>Bujumbura</t>
  </si>
  <si>
    <t>Bukavu</t>
  </si>
  <si>
    <t>Bulawayo</t>
  </si>
  <si>
    <t>Bur Sudan</t>
  </si>
  <si>
    <t>Burgos</t>
  </si>
  <si>
    <t>Burlington</t>
  </si>
  <si>
    <t>Burnaby</t>
  </si>
  <si>
    <t>Burnley</t>
  </si>
  <si>
    <t>Bursa</t>
  </si>
  <si>
    <t>Bury</t>
  </si>
  <si>
    <t>Busan</t>
  </si>
  <si>
    <t>Buzau</t>
  </si>
  <si>
    <t>Bytom</t>
  </si>
  <si>
    <t>Cabimas</t>
  </si>
  <si>
    <t>Cabo de Santo Agostinho</t>
  </si>
  <si>
    <t>Cadereyta</t>
  </si>
  <si>
    <t>Caen</t>
  </si>
  <si>
    <t>Cagliari</t>
  </si>
  <si>
    <t>Cagnes-sur-Mer</t>
  </si>
  <si>
    <t>Cainta</t>
  </si>
  <si>
    <t>Cairo</t>
  </si>
  <si>
    <t>Calabar</t>
  </si>
  <si>
    <t>Calais</t>
  </si>
  <si>
    <t>Calamba</t>
  </si>
  <si>
    <t>Calgary</t>
  </si>
  <si>
    <t>Callao</t>
  </si>
  <si>
    <t>Caloocan</t>
  </si>
  <si>
    <t>Camaçari</t>
  </si>
  <si>
    <t>Camagüey</t>
  </si>
  <si>
    <t>Camarillo</t>
  </si>
  <si>
    <t>Cambridge</t>
  </si>
  <si>
    <t>Camocim</t>
  </si>
  <si>
    <t>Campeche</t>
  </si>
  <si>
    <t>Campo Grande</t>
  </si>
  <si>
    <t>Can Tho</t>
  </si>
  <si>
    <t>Canakkale</t>
  </si>
  <si>
    <t>Cancún</t>
  </si>
  <si>
    <t>Cankaya</t>
  </si>
  <si>
    <t>Cannes</t>
  </si>
  <si>
    <t>Canton</t>
  </si>
  <si>
    <t>Cape Town</t>
  </si>
  <si>
    <t>Caracas</t>
  </si>
  <si>
    <t>Carcassonne</t>
  </si>
  <si>
    <t>Cárdenas</t>
  </si>
  <si>
    <t>Cardiff</t>
  </si>
  <si>
    <t>Carlisle</t>
  </si>
  <si>
    <t>Carlsbad</t>
  </si>
  <si>
    <t>Carpentras</t>
  </si>
  <si>
    <t>Carquefou</t>
  </si>
  <si>
    <t>Carrara</t>
  </si>
  <si>
    <t>Carrefour</t>
  </si>
  <si>
    <t>Carrollton</t>
  </si>
  <si>
    <t>Cartagena</t>
  </si>
  <si>
    <t>Carvin</t>
  </si>
  <si>
    <t>Cary</t>
  </si>
  <si>
    <t>Casablanca</t>
  </si>
  <si>
    <t>Castanhal</t>
  </si>
  <si>
    <t>Castelldefels</t>
  </si>
  <si>
    <t>Castelnau-le-Lez</t>
  </si>
  <si>
    <t>Castres</t>
  </si>
  <si>
    <t>Castrop-Rauxel</t>
  </si>
  <si>
    <t>Catania</t>
  </si>
  <si>
    <t>Catia La Mar</t>
  </si>
  <si>
    <t>Caucaia</t>
  </si>
  <si>
    <t>Cavaillon</t>
  </si>
  <si>
    <t>Caxias do Sul</t>
  </si>
  <si>
    <t>Cedar Hill</t>
  </si>
  <si>
    <t>Celaya</t>
  </si>
  <si>
    <t>Celle</t>
  </si>
  <si>
    <t>Centurion</t>
  </si>
  <si>
    <t>Cergy</t>
  </si>
  <si>
    <t>Cerignola</t>
  </si>
  <si>
    <t>Cesena</t>
  </si>
  <si>
    <t>Ceuta</t>
  </si>
  <si>
    <t>Chaguanas</t>
  </si>
  <si>
    <t>Champigny-sur-Marne</t>
  </si>
  <si>
    <t>Chandigarh</t>
  </si>
  <si>
    <t>Chandler</t>
  </si>
  <si>
    <t>Changchun</t>
  </si>
  <si>
    <t>Changsha</t>
  </si>
  <si>
    <t>Changshu</t>
  </si>
  <si>
    <t>Changwon</t>
  </si>
  <si>
    <t>Changzhou</t>
  </si>
  <si>
    <t>Chaoyang</t>
  </si>
  <si>
    <t>Chaozhou</t>
  </si>
  <si>
    <t>Chapecó</t>
  </si>
  <si>
    <t>Charallave</t>
  </si>
  <si>
    <t>Charleroi</t>
  </si>
  <si>
    <t>Charlotte</t>
  </si>
  <si>
    <t>Charlottesville</t>
  </si>
  <si>
    <t>Chartres</t>
  </si>
  <si>
    <t>Chattanooga</t>
  </si>
  <si>
    <t>Chaumont</t>
  </si>
  <si>
    <t>Chaville</t>
  </si>
  <si>
    <t>Chelles</t>
  </si>
  <si>
    <t>Chelmsford</t>
  </si>
  <si>
    <t>Chelyabinsk</t>
  </si>
  <si>
    <t>Chemnitz</t>
  </si>
  <si>
    <t>Chengdu</t>
  </si>
  <si>
    <t>Chennai</t>
  </si>
  <si>
    <t>Chenzhou</t>
  </si>
  <si>
    <t>Cherkasy</t>
  </si>
  <si>
    <t>Chernihiv</t>
  </si>
  <si>
    <t>Chesapeake</t>
  </si>
  <si>
    <t>Chester</t>
  </si>
  <si>
    <t>Chesterfield</t>
  </si>
  <si>
    <t>Chetumal</t>
  </si>
  <si>
    <t>Chicago</t>
  </si>
  <si>
    <t>Chico</t>
  </si>
  <si>
    <t>Chifeng</t>
  </si>
  <si>
    <t>Chihuahua</t>
  </si>
  <si>
    <t>Chilpancingo</t>
  </si>
  <si>
    <t>Chimaltenango</t>
  </si>
  <si>
    <t>Chimbote</t>
  </si>
  <si>
    <t>Chimoio</t>
  </si>
  <si>
    <t>Chinandega</t>
  </si>
  <si>
    <t>Chinautla</t>
  </si>
  <si>
    <t>Chingola</t>
  </si>
  <si>
    <t>Chipata</t>
  </si>
  <si>
    <t>Chisinau</t>
  </si>
  <si>
    <t>Chittagong</t>
  </si>
  <si>
    <t>Chitungwiza</t>
  </si>
  <si>
    <t>Choisy-le-Roi</t>
  </si>
  <si>
    <t>Cholet</t>
  </si>
  <si>
    <t>Choloma</t>
  </si>
  <si>
    <t>Cholula</t>
  </si>
  <si>
    <t>Choluteca</t>
  </si>
  <si>
    <t>Chongqing</t>
  </si>
  <si>
    <t>Chorzow</t>
  </si>
  <si>
    <t>Chula Vista</t>
  </si>
  <si>
    <t>Ciego de Ávila</t>
  </si>
  <si>
    <t>Cienfuegos</t>
  </si>
  <si>
    <t>Cincinnati</t>
  </si>
  <si>
    <t>Cirebon</t>
  </si>
  <si>
    <t>Ciudad del Carmen</t>
  </si>
  <si>
    <t>Clamart</t>
  </si>
  <si>
    <t>Clarksville</t>
  </si>
  <si>
    <t>Clermont-Ferrand</t>
  </si>
  <si>
    <t>Cleveland</t>
  </si>
  <si>
    <t>Clichy</t>
  </si>
  <si>
    <t>Clichy-sous-Bois</t>
  </si>
  <si>
    <t>Clinton</t>
  </si>
  <si>
    <t>Cluj-Napoca</t>
  </si>
  <si>
    <t>Coacalco</t>
  </si>
  <si>
    <t>Coatzacoalcos</t>
  </si>
  <si>
    <t>Cochabamba</t>
  </si>
  <si>
    <t>Cognac</t>
  </si>
  <si>
    <t>Coimbatore</t>
  </si>
  <si>
    <t>Coimbra</t>
  </si>
  <si>
    <t>Colchester</t>
  </si>
  <si>
    <t>Colima</t>
  </si>
  <si>
    <t>College Station</t>
  </si>
  <si>
    <t>Colmar</t>
  </si>
  <si>
    <t>Cologne</t>
  </si>
  <si>
    <t>Colombes</t>
  </si>
  <si>
    <t>Colombo</t>
  </si>
  <si>
    <t>Colomiers</t>
  </si>
  <si>
    <t>Colón</t>
  </si>
  <si>
    <t>Colorado Springs</t>
  </si>
  <si>
    <t>Columbia</t>
  </si>
  <si>
    <t>Columbus</t>
  </si>
  <si>
    <t>Como</t>
  </si>
  <si>
    <t>Comodoro Rivadavia</t>
  </si>
  <si>
    <t>Concord</t>
  </si>
  <si>
    <t>Conflans-Sainte-Honorine</t>
  </si>
  <si>
    <t>Conselheiro Lafaiete</t>
  </si>
  <si>
    <t>Consolación del Sur</t>
  </si>
  <si>
    <t>Constanta</t>
  </si>
  <si>
    <t>Constantine</t>
  </si>
  <si>
    <t>Contramaestre</t>
  </si>
  <si>
    <t>Copenhagen</t>
  </si>
  <si>
    <t>Copiapó</t>
  </si>
  <si>
    <t>Coppell</t>
  </si>
  <si>
    <t>Coral Springs</t>
  </si>
  <si>
    <t>Corbeil-Essonnes</t>
  </si>
  <si>
    <t>Córdoba</t>
  </si>
  <si>
    <t>Cork</t>
  </si>
  <si>
    <t>Corlu</t>
  </si>
  <si>
    <t>Cormeilles-en-Parisis</t>
  </si>
  <si>
    <t>Corpus Christi</t>
  </si>
  <si>
    <t>Corum</t>
  </si>
  <si>
    <t>Coslada</t>
  </si>
  <si>
    <t>Costa Mesa</t>
  </si>
  <si>
    <t>Cotonou</t>
  </si>
  <si>
    <t>Cottbus</t>
  </si>
  <si>
    <t>Courbevoie</t>
  </si>
  <si>
    <t>Cournon-d'Auvergne</t>
  </si>
  <si>
    <t>Coventry</t>
  </si>
  <si>
    <t>Covington</t>
  </si>
  <si>
    <t>Coyoacán</t>
  </si>
  <si>
    <t>Craiova</t>
  </si>
  <si>
    <t>Cranston</t>
  </si>
  <si>
    <t>Creil</t>
  </si>
  <si>
    <t>Crewe</t>
  </si>
  <si>
    <t>Criciúma</t>
  </si>
  <si>
    <t>Cruzeiro</t>
  </si>
  <si>
    <t>Cruzeiro do Sul</t>
  </si>
  <si>
    <t>Cuajimalpa</t>
  </si>
  <si>
    <t>Cúcuta</t>
  </si>
  <si>
    <t>Cuenca</t>
  </si>
  <si>
    <t>Cuernavaca</t>
  </si>
  <si>
    <t>Cuiabá</t>
  </si>
  <si>
    <t>Culiacán</t>
  </si>
  <si>
    <t>Curitiba</t>
  </si>
  <si>
    <t>Cuscatancingo</t>
  </si>
  <si>
    <t>Cuttack</t>
  </si>
  <si>
    <t>Cuyahoga Falls</t>
  </si>
  <si>
    <t>Da Nang</t>
  </si>
  <si>
    <t>Daegu</t>
  </si>
  <si>
    <t>Daejeon</t>
  </si>
  <si>
    <t>Dakar</t>
  </si>
  <si>
    <t>Dalian</t>
  </si>
  <si>
    <t>Dallas</t>
  </si>
  <si>
    <t>Daloa</t>
  </si>
  <si>
    <t>Damaturu</t>
  </si>
  <si>
    <t>Danville</t>
  </si>
  <si>
    <t>Daqing</t>
  </si>
  <si>
    <t>Dar es Salaam</t>
  </si>
  <si>
    <t>Darbhanga</t>
  </si>
  <si>
    <t>Darmstadt</t>
  </si>
  <si>
    <t>Dartmouth</t>
  </si>
  <si>
    <t>Datong</t>
  </si>
  <si>
    <t>David</t>
  </si>
  <si>
    <t>Dayr az Zawr</t>
  </si>
  <si>
    <t>Daytona Beach</t>
  </si>
  <si>
    <t>Dearborn</t>
  </si>
  <si>
    <t>Dearborn Heights</t>
  </si>
  <si>
    <t>Decatur</t>
  </si>
  <si>
    <t>Delgado</t>
  </si>
  <si>
    <t>Delhi</t>
  </si>
  <si>
    <t>Delicias</t>
  </si>
  <si>
    <t>Delmenhorst</t>
  </si>
  <si>
    <t>Deltona</t>
  </si>
  <si>
    <t>Denizli</t>
  </si>
  <si>
    <t>Denpasar</t>
  </si>
  <si>
    <t>Denver</t>
  </si>
  <si>
    <t>Depok</t>
  </si>
  <si>
    <t>Derbent</t>
  </si>
  <si>
    <t>Derby</t>
  </si>
  <si>
    <t>Des Moines</t>
  </si>
  <si>
    <t>Des Plaines</t>
  </si>
  <si>
    <t>Detroit</t>
  </si>
  <si>
    <t>Deuil-la-Barre</t>
  </si>
  <si>
    <t>Deventer</t>
  </si>
  <si>
    <t>Dewas</t>
  </si>
  <si>
    <t>Dewsbury</t>
  </si>
  <si>
    <t>Dhaka</t>
  </si>
  <si>
    <t>Dhule</t>
  </si>
  <si>
    <t>Dieppe</t>
  </si>
  <si>
    <t>Dijon</t>
  </si>
  <si>
    <t>Dinslaken</t>
  </si>
  <si>
    <t>Dire Dawa</t>
  </si>
  <si>
    <t>Diyarbakir</t>
  </si>
  <si>
    <t>Djibouti</t>
  </si>
  <si>
    <t>Djougou</t>
  </si>
  <si>
    <t>Dniprodzerzhyns'k</t>
  </si>
  <si>
    <t>Dnipropetrovs'k</t>
  </si>
  <si>
    <t>Doha</t>
  </si>
  <si>
    <t>Doncaster</t>
  </si>
  <si>
    <t>Donets'k</t>
  </si>
  <si>
    <t>Dongguan</t>
  </si>
  <si>
    <t>Donghai</t>
  </si>
  <si>
    <t>Dordrecht</t>
  </si>
  <si>
    <t>Dormagen</t>
  </si>
  <si>
    <t>Dorsten</t>
  </si>
  <si>
    <t>Dortmund</t>
  </si>
  <si>
    <t>Dos Hermanas</t>
  </si>
  <si>
    <t>Dos Quebradas</t>
  </si>
  <si>
    <t>Douai</t>
  </si>
  <si>
    <t>Dover</t>
  </si>
  <si>
    <t>Draguignan</t>
  </si>
  <si>
    <t>Drammen</t>
  </si>
  <si>
    <t>Drancy</t>
  </si>
  <si>
    <t>Draper</t>
  </si>
  <si>
    <t>Dresden</t>
  </si>
  <si>
    <t>Dreux</t>
  </si>
  <si>
    <t>Drobeta-Turnu Severin</t>
  </si>
  <si>
    <t>Dublin</t>
  </si>
  <si>
    <t>Dudley</t>
  </si>
  <si>
    <t>Duisburg</t>
  </si>
  <si>
    <t>Duitama</t>
  </si>
  <si>
    <t>Dumai</t>
  </si>
  <si>
    <t>Dundee</t>
  </si>
  <si>
    <t>Duque de Caxias</t>
  </si>
  <si>
    <t>Durango</t>
  </si>
  <si>
    <t>Durban</t>
  </si>
  <si>
    <t>Durg</t>
  </si>
  <si>
    <t>Durgapur</t>
  </si>
  <si>
    <t>Durham</t>
  </si>
  <si>
    <t>Durres</t>
  </si>
  <si>
    <t>Eagan</t>
  </si>
  <si>
    <t>East Kilbride</t>
  </si>
  <si>
    <t>East London</t>
  </si>
  <si>
    <t>East Orange</t>
  </si>
  <si>
    <t>Eastbourne</t>
  </si>
  <si>
    <t>Eau Claire</t>
  </si>
  <si>
    <t>Echirolles</t>
  </si>
  <si>
    <t>Edea</t>
  </si>
  <si>
    <t>Edinburg</t>
  </si>
  <si>
    <t>Edinburgh</t>
  </si>
  <si>
    <t>Edmonds</t>
  </si>
  <si>
    <t>Edmonton</t>
  </si>
  <si>
    <t>Edogawa-ku</t>
  </si>
  <si>
    <t>Eindhoven</t>
  </si>
  <si>
    <t>Ekibastuz</t>
  </si>
  <si>
    <t>El Cajon</t>
  </si>
  <si>
    <t>El Ejido</t>
  </si>
  <si>
    <t>El Jadida</t>
  </si>
  <si>
    <t>El Paso</t>
  </si>
  <si>
    <t>El Prat de Llobregat</t>
  </si>
  <si>
    <t>El Progreso</t>
  </si>
  <si>
    <t>El Tigre</t>
  </si>
  <si>
    <t>Elazig</t>
  </si>
  <si>
    <t>Elda</t>
  </si>
  <si>
    <t>Elmhurst</t>
  </si>
  <si>
    <t>Elx</t>
  </si>
  <si>
    <t>Emden</t>
  </si>
  <si>
    <t>Emmen</t>
  </si>
  <si>
    <t>Encinitas</t>
  </si>
  <si>
    <t>Enschede</t>
  </si>
  <si>
    <t>Ensenada</t>
  </si>
  <si>
    <t>Enugu</t>
  </si>
  <si>
    <t>Epinal</t>
  </si>
  <si>
    <t>Epworth</t>
  </si>
  <si>
    <t>Erftstadt</t>
  </si>
  <si>
    <t>Erfurt</t>
  </si>
  <si>
    <t>Erlangen</t>
  </si>
  <si>
    <t>Ermont</t>
  </si>
  <si>
    <t>Erzurum</t>
  </si>
  <si>
    <t>Esbjerg</t>
  </si>
  <si>
    <t>Escondido</t>
  </si>
  <si>
    <t>Escuintla</t>
  </si>
  <si>
    <t>Esenyurt</t>
  </si>
  <si>
    <t>Eskisehir</t>
  </si>
  <si>
    <t>Espoo</t>
  </si>
  <si>
    <t>Essen</t>
  </si>
  <si>
    <t>Estelí</t>
  </si>
  <si>
    <t>Estepona</t>
  </si>
  <si>
    <t>Etimesgut</t>
  </si>
  <si>
    <t>Eunápolis</t>
  </si>
  <si>
    <t>Euskirchen</t>
  </si>
  <si>
    <t>Evanston</t>
  </si>
  <si>
    <t>Everett</t>
  </si>
  <si>
    <t>Evreux</t>
  </si>
  <si>
    <t>Evry</t>
  </si>
  <si>
    <t>Exeter</t>
  </si>
  <si>
    <t>Ezhou</t>
  </si>
  <si>
    <t>Faches-Thumesnil</t>
  </si>
  <si>
    <t>Faenza</t>
  </si>
  <si>
    <t>Fairfield</t>
  </si>
  <si>
    <t>Fano</t>
  </si>
  <si>
    <t>Fargo</t>
  </si>
  <si>
    <t>Faridabad</t>
  </si>
  <si>
    <t>Farmington</t>
  </si>
  <si>
    <t>Farnborough</t>
  </si>
  <si>
    <t>Fasa</t>
  </si>
  <si>
    <t>Fatehpur</t>
  </si>
  <si>
    <t>Fayetteville</t>
  </si>
  <si>
    <t>Feira de Santana</t>
  </si>
  <si>
    <t>Fengcheng</t>
  </si>
  <si>
    <t>Ferrara</t>
  </si>
  <si>
    <t>Fes</t>
  </si>
  <si>
    <t>Firminy</t>
  </si>
  <si>
    <t>Firozabad</t>
  </si>
  <si>
    <t>Fiumicino</t>
  </si>
  <si>
    <t>Flensburg</t>
  </si>
  <si>
    <t>Flers</t>
  </si>
  <si>
    <t>Florence</t>
  </si>
  <si>
    <t>Floridablanca</t>
  </si>
  <si>
    <t>Foggia</t>
  </si>
  <si>
    <t>Fontaine</t>
  </si>
  <si>
    <t>Fontainebleau</t>
  </si>
  <si>
    <t>Fontenay-aux-Roses</t>
  </si>
  <si>
    <t>Forbach</t>
  </si>
  <si>
    <t>Fort Collins</t>
  </si>
  <si>
    <t>Fort Lauderdale</t>
  </si>
  <si>
    <t>Fort Worth</t>
  </si>
  <si>
    <t>Fortaleza</t>
  </si>
  <si>
    <t>Fort-de-France</t>
  </si>
  <si>
    <t>Foshan</t>
  </si>
  <si>
    <t>Foumban</t>
  </si>
  <si>
    <t>Franca</t>
  </si>
  <si>
    <t>Francisco Beltrão</t>
  </si>
  <si>
    <t>Francisco Morato</t>
  </si>
  <si>
    <t>Franconville</t>
  </si>
  <si>
    <t>Frankfort</t>
  </si>
  <si>
    <t>Frankfurt</t>
  </si>
  <si>
    <t>Franklin</t>
  </si>
  <si>
    <t>Frederiksberg</t>
  </si>
  <si>
    <t>Freeport</t>
  </si>
  <si>
    <t>Freiburg</t>
  </si>
  <si>
    <t>Fremont</t>
  </si>
  <si>
    <t>Fresnes</t>
  </si>
  <si>
    <t>Fresnillo de González Echeverría</t>
  </si>
  <si>
    <t>Fresno</t>
  </si>
  <si>
    <t>Friedberg</t>
  </si>
  <si>
    <t>Friedrichshafen</t>
  </si>
  <si>
    <t>Frisco</t>
  </si>
  <si>
    <t>Frontera</t>
  </si>
  <si>
    <t>Frontignan</t>
  </si>
  <si>
    <t>Fuengirola</t>
  </si>
  <si>
    <t>Fuenlabrada</t>
  </si>
  <si>
    <t>Fuji</t>
  </si>
  <si>
    <t>Funabashi</t>
  </si>
  <si>
    <t>Funtua</t>
  </si>
  <si>
    <t>Fushun</t>
  </si>
  <si>
    <t>Fuzhou</t>
  </si>
  <si>
    <t>Galati</t>
  </si>
  <si>
    <t>Gallarate</t>
  </si>
  <si>
    <t>Gap</t>
  </si>
  <si>
    <t>Garden City</t>
  </si>
  <si>
    <t>Garland</t>
  </si>
  <si>
    <t>Garoua</t>
  </si>
  <si>
    <t>Garza García</t>
  </si>
  <si>
    <t>Gaspar</t>
  </si>
  <si>
    <t>Gateshead</t>
  </si>
  <si>
    <t>Gaya</t>
  </si>
  <si>
    <t>Gaziantep</t>
  </si>
  <si>
    <t>Gaziemir</t>
  </si>
  <si>
    <t>Gdansk</t>
  </si>
  <si>
    <t>Gdynia</t>
  </si>
  <si>
    <t>Gebze</t>
  </si>
  <si>
    <t>Gela</t>
  </si>
  <si>
    <t>Gelsenkirchen</t>
  </si>
  <si>
    <t>General Escobedo</t>
  </si>
  <si>
    <t>Geneva</t>
  </si>
  <si>
    <t>Genk</t>
  </si>
  <si>
    <t>Gennevilliers</t>
  </si>
  <si>
    <t>Genoa</t>
  </si>
  <si>
    <t>George</t>
  </si>
  <si>
    <t>Georgetown</t>
  </si>
  <si>
    <t>Gera</t>
  </si>
  <si>
    <t>Getafe</t>
  </si>
  <si>
    <t>Getxo</t>
  </si>
  <si>
    <t>Ghent</t>
  </si>
  <si>
    <t>Gilbert</t>
  </si>
  <si>
    <t>Girona</t>
  </si>
  <si>
    <t>Giurgiu</t>
  </si>
  <si>
    <t>Givors</t>
  </si>
  <si>
    <t>Giyani</t>
  </si>
  <si>
    <t>Glasgow</t>
  </si>
  <si>
    <t>Glendale</t>
  </si>
  <si>
    <t>Gliwice</t>
  </si>
  <si>
    <t>Gloucester</t>
  </si>
  <si>
    <t>Goiânia</t>
  </si>
  <si>
    <t>Gombe</t>
  </si>
  <si>
    <t>Gómez Palacio</t>
  </si>
  <si>
    <t>Gonaïves</t>
  </si>
  <si>
    <t>Gorakhpur</t>
  </si>
  <si>
    <t>Gorgan</t>
  </si>
  <si>
    <t>Gosport</t>
  </si>
  <si>
    <t>Gothenburg</t>
  </si>
  <si>
    <t>Goyang</t>
  </si>
  <si>
    <t>Gradignan</t>
  </si>
  <si>
    <t>Grajaú</t>
  </si>
  <si>
    <t>Granada</t>
  </si>
  <si>
    <t>Grand Prairie</t>
  </si>
  <si>
    <t>Grand Rapids</t>
  </si>
  <si>
    <t>Granollers</t>
  </si>
  <si>
    <t>Grasse</t>
  </si>
  <si>
    <t>Gravesend</t>
  </si>
  <si>
    <t>Graz</t>
  </si>
  <si>
    <t>Great Falls</t>
  </si>
  <si>
    <t>Great Yarmouth</t>
  </si>
  <si>
    <t>Green Bay</t>
  </si>
  <si>
    <t>Greensboro</t>
  </si>
  <si>
    <t>Greenville</t>
  </si>
  <si>
    <t>Greenwood</t>
  </si>
  <si>
    <t>Greifswald</t>
  </si>
  <si>
    <t>Grenoble</t>
  </si>
  <si>
    <t>Gresham</t>
  </si>
  <si>
    <t>Grevenbroich</t>
  </si>
  <si>
    <t>Grigny</t>
  </si>
  <si>
    <t>Gronau</t>
  </si>
  <si>
    <t>Groningen</t>
  </si>
  <si>
    <t>Grosseto</t>
  </si>
  <si>
    <t>Guacara</t>
  </si>
  <si>
    <t>Guadalajara</t>
  </si>
  <si>
    <t>Guanajuato</t>
  </si>
  <si>
    <t>Guanare</t>
  </si>
  <si>
    <t>Guangzhou</t>
  </si>
  <si>
    <t>Guantánamo</t>
  </si>
  <si>
    <t>Guaratinguetá</t>
  </si>
  <si>
    <t>Guarulhos</t>
  </si>
  <si>
    <t>Guasave</t>
  </si>
  <si>
    <t>Guayana</t>
  </si>
  <si>
    <t>Guayaquil</t>
  </si>
  <si>
    <t>Guaymas</t>
  </si>
  <si>
    <t>Gubkin</t>
  </si>
  <si>
    <t>Guelma</t>
  </si>
  <si>
    <t>Guelph</t>
  </si>
  <si>
    <t>Guidonia Montecelio</t>
  </si>
  <si>
    <t>Guildford</t>
  </si>
  <si>
    <t>Guilin</t>
  </si>
  <si>
    <t>Gujranwala</t>
  </si>
  <si>
    <t>Gulbarga</t>
  </si>
  <si>
    <t>Gulfport</t>
  </si>
  <si>
    <t>Gummersbach</t>
  </si>
  <si>
    <t>Guntur</t>
  </si>
  <si>
    <t>Guwahati</t>
  </si>
  <si>
    <t>Guyancourt</t>
  </si>
  <si>
    <t>Guzmán</t>
  </si>
  <si>
    <t>Gwalior</t>
  </si>
  <si>
    <t>Gyor</t>
  </si>
  <si>
    <t>Haarlem</t>
  </si>
  <si>
    <t>Hackensack</t>
  </si>
  <si>
    <t>Hagen</t>
  </si>
  <si>
    <t>Haguenau</t>
  </si>
  <si>
    <t>Haifa</t>
  </si>
  <si>
    <t>Haikou</t>
  </si>
  <si>
    <t>Hailin</t>
  </si>
  <si>
    <t>Halesowen</t>
  </si>
  <si>
    <t>Halifax</t>
  </si>
  <si>
    <t>Halle</t>
  </si>
  <si>
    <t>Haltom City</t>
  </si>
  <si>
    <t>Hamadan</t>
  </si>
  <si>
    <t>Hamburg</t>
  </si>
  <si>
    <t>Hamm</t>
  </si>
  <si>
    <t>Hampton</t>
  </si>
  <si>
    <t>Handa</t>
  </si>
  <si>
    <t>Handan</t>
  </si>
  <si>
    <t>Hangzhou</t>
  </si>
  <si>
    <t>Haninge</t>
  </si>
  <si>
    <t>Hanoi</t>
  </si>
  <si>
    <t>Hanover</t>
  </si>
  <si>
    <t>Harare</t>
  </si>
  <si>
    <t>Harbin</t>
  </si>
  <si>
    <t>Hargeysa</t>
  </si>
  <si>
    <t>Harlingen</t>
  </si>
  <si>
    <t>Harlow</t>
  </si>
  <si>
    <t>Harrisonburg</t>
  </si>
  <si>
    <t>Harrogate</t>
  </si>
  <si>
    <t>Harrow</t>
  </si>
  <si>
    <t>Hartlepool</t>
  </si>
  <si>
    <t>Hasselt</t>
  </si>
  <si>
    <t>Hattiesburg</t>
  </si>
  <si>
    <t>Hayange</t>
  </si>
  <si>
    <t>Hazebrouck</t>
  </si>
  <si>
    <t>Heerlen</t>
  </si>
  <si>
    <t>Hefei</t>
  </si>
  <si>
    <t>Heidelberg</t>
  </si>
  <si>
    <t>Heilbronn</t>
  </si>
  <si>
    <t>Helena</t>
  </si>
  <si>
    <t>Helmond</t>
  </si>
  <si>
    <t>Helsingborg</t>
  </si>
  <si>
    <t>Helsinki</t>
  </si>
  <si>
    <t>Hemel Hempstead</t>
  </si>
  <si>
    <t>Hempstead</t>
  </si>
  <si>
    <t>Henderson</t>
  </si>
  <si>
    <t>Hendersonville</t>
  </si>
  <si>
    <t>Hengyang</t>
  </si>
  <si>
    <t>Herat</t>
  </si>
  <si>
    <t>Hermosillo</t>
  </si>
  <si>
    <t>Herne</t>
  </si>
  <si>
    <t>Heroica Zitácuaro</t>
  </si>
  <si>
    <t>Herten</t>
  </si>
  <si>
    <t>Hesperia</t>
  </si>
  <si>
    <t>Heze</t>
  </si>
  <si>
    <t>Hialeah</t>
  </si>
  <si>
    <t>Hickory</t>
  </si>
  <si>
    <t>Hidalgo</t>
  </si>
  <si>
    <t>High Wycombe</t>
  </si>
  <si>
    <t>Highland Park</t>
  </si>
  <si>
    <t>Hildesheim</t>
  </si>
  <si>
    <t>Hillsboro</t>
  </si>
  <si>
    <t>Himeji</t>
  </si>
  <si>
    <t>Hirakata</t>
  </si>
  <si>
    <t>Hiratsuka</t>
  </si>
  <si>
    <t>Ho Chi Minh City</t>
  </si>
  <si>
    <t>Hohhot</t>
  </si>
  <si>
    <t>Holguín</t>
  </si>
  <si>
    <t>Holland</t>
  </si>
  <si>
    <t>Hollywood</t>
  </si>
  <si>
    <t>Holon</t>
  </si>
  <si>
    <t>Homestead</t>
  </si>
  <si>
    <t>Homs</t>
  </si>
  <si>
    <t>Homyel'</t>
  </si>
  <si>
    <t>Hoover</t>
  </si>
  <si>
    <t>Horlivka</t>
  </si>
  <si>
    <t>Hot Springs</t>
  </si>
  <si>
    <t>Houston</t>
  </si>
  <si>
    <t>Hove</t>
  </si>
  <si>
    <t>Hradec Kralove</t>
  </si>
  <si>
    <t>Hrodna</t>
  </si>
  <si>
    <t>Huadian</t>
  </si>
  <si>
    <t>Huaibei</t>
  </si>
  <si>
    <t>Huainan</t>
  </si>
  <si>
    <t>Huaiyin</t>
  </si>
  <si>
    <t>Huambo</t>
  </si>
  <si>
    <t>Huancayo</t>
  </si>
  <si>
    <t>Huangshi</t>
  </si>
  <si>
    <t>Hubli</t>
  </si>
  <si>
    <t>Huddersfield</t>
  </si>
  <si>
    <t>Huddinge</t>
  </si>
  <si>
    <t>Huehuetenango</t>
  </si>
  <si>
    <t>Huelva</t>
  </si>
  <si>
    <t>Huizhou</t>
  </si>
  <si>
    <t>Huntington Beach</t>
  </si>
  <si>
    <t>Huntsville</t>
  </si>
  <si>
    <t>Hurghada</t>
  </si>
  <si>
    <t>Hyderabad</t>
  </si>
  <si>
    <t>Iasi</t>
  </si>
  <si>
    <t>Ibadan</t>
  </si>
  <si>
    <t>Ibagué</t>
  </si>
  <si>
    <t>Ibirité</t>
  </si>
  <si>
    <t>Ibiúna</t>
  </si>
  <si>
    <t>Ichalkaranji</t>
  </si>
  <si>
    <t>Igdir</t>
  </si>
  <si>
    <t>Iguala</t>
  </si>
  <si>
    <t>Ikot Ekpene</t>
  </si>
  <si>
    <t>Ilesha</t>
  </si>
  <si>
    <t>Ilopango</t>
  </si>
  <si>
    <t>Ilorin</t>
  </si>
  <si>
    <t>Imola</t>
  </si>
  <si>
    <t>Imphal</t>
  </si>
  <si>
    <t>Indaial</t>
  </si>
  <si>
    <t>Indaiatuba</t>
  </si>
  <si>
    <t>Independence</t>
  </si>
  <si>
    <t>Indianapolis</t>
  </si>
  <si>
    <t>Indore</t>
  </si>
  <si>
    <t>Inegol</t>
  </si>
  <si>
    <t>Inglewood</t>
  </si>
  <si>
    <t>Ingolstadt</t>
  </si>
  <si>
    <t>Innsbruck</t>
  </si>
  <si>
    <t>Ipoh</t>
  </si>
  <si>
    <t>Ipswich</t>
  </si>
  <si>
    <t>Iquitos</t>
  </si>
  <si>
    <t>Irapuato</t>
  </si>
  <si>
    <t>Irkutsk</t>
  </si>
  <si>
    <t>Irun</t>
  </si>
  <si>
    <t>Irving</t>
  </si>
  <si>
    <t>Iskenderun</t>
  </si>
  <si>
    <t>Islamabad</t>
  </si>
  <si>
    <t>Issy-les-Moulineaux</t>
  </si>
  <si>
    <t>Istanbul</t>
  </si>
  <si>
    <t>Istres</t>
  </si>
  <si>
    <t>Itaituba</t>
  </si>
  <si>
    <t>Itajaí</t>
  </si>
  <si>
    <t>Itapecerica da Serra</t>
  </si>
  <si>
    <t>Itaúna</t>
  </si>
  <si>
    <t>Ivano-Frankivs'k</t>
  </si>
  <si>
    <t>Ivanovo</t>
  </si>
  <si>
    <t>Ivry-sur-Seine</t>
  </si>
  <si>
    <t>Ixtapaluca</t>
  </si>
  <si>
    <t>Izmir</t>
  </si>
  <si>
    <t>Jabalpur</t>
  </si>
  <si>
    <t>Jacareí</t>
  </si>
  <si>
    <t>Jackson</t>
  </si>
  <si>
    <t>Jacksonville</t>
  </si>
  <si>
    <t>Jacobina</t>
  </si>
  <si>
    <t>Jaipur</t>
  </si>
  <si>
    <t>Jakarta</t>
  </si>
  <si>
    <t>Jambi</t>
  </si>
  <si>
    <t>Jamestown</t>
  </si>
  <si>
    <t>Jammu</t>
  </si>
  <si>
    <t>Jamnagar</t>
  </si>
  <si>
    <t>Jamshedpur</t>
  </si>
  <si>
    <t>Jaú</t>
  </si>
  <si>
    <t>Jayapura</t>
  </si>
  <si>
    <t>Jeddah</t>
  </si>
  <si>
    <t>Jember</t>
  </si>
  <si>
    <t>Jena</t>
  </si>
  <si>
    <t>Jerez de la Frontera</t>
  </si>
  <si>
    <t>Jerusalem</t>
  </si>
  <si>
    <t>Jhansi</t>
  </si>
  <si>
    <t>Jiangmen</t>
  </si>
  <si>
    <t>Jiangyan</t>
  </si>
  <si>
    <t>Jiaozuo</t>
  </si>
  <si>
    <t>Jiaxing</t>
  </si>
  <si>
    <t>Jieyang</t>
  </si>
  <si>
    <t>Jilin</t>
  </si>
  <si>
    <t>Jinan</t>
  </si>
  <si>
    <t>Jingmen</t>
  </si>
  <si>
    <t>Jinhua</t>
  </si>
  <si>
    <t>Jining</t>
  </si>
  <si>
    <t>Jinja</t>
  </si>
  <si>
    <t>Jinjiang</t>
  </si>
  <si>
    <t>Ji-Paraná</t>
  </si>
  <si>
    <t>Jiutai</t>
  </si>
  <si>
    <t>Jiutepec</t>
  </si>
  <si>
    <t>Jixi</t>
  </si>
  <si>
    <t>Jizan</t>
  </si>
  <si>
    <t>João Pessoa</t>
  </si>
  <si>
    <t>Jodhpur</t>
  </si>
  <si>
    <t>Johannesburg</t>
  </si>
  <si>
    <t>Johnson City</t>
  </si>
  <si>
    <t>Joinville</t>
  </si>
  <si>
    <t>Jonesboro</t>
  </si>
  <si>
    <t>Jos</t>
  </si>
  <si>
    <t>José Bonifácio</t>
  </si>
  <si>
    <t>Juárez</t>
  </si>
  <si>
    <t>Juazeiro</t>
  </si>
  <si>
    <t>Juba</t>
  </si>
  <si>
    <t>Juiz de Fora</t>
  </si>
  <si>
    <t>Jundiaí</t>
  </si>
  <si>
    <t>Jurema</t>
  </si>
  <si>
    <t>Kabul</t>
  </si>
  <si>
    <t>Kabwe</t>
  </si>
  <si>
    <t>Kaduna</t>
  </si>
  <si>
    <t>Kahramanmaras</t>
  </si>
  <si>
    <t>Kaiyuan</t>
  </si>
  <si>
    <t>Kalemie</t>
  </si>
  <si>
    <t>Kaliningrad</t>
  </si>
  <si>
    <t>Kaluga</t>
  </si>
  <si>
    <t>Kalyan</t>
  </si>
  <si>
    <t>Kamarhati</t>
  </si>
  <si>
    <t>Kampala</t>
  </si>
  <si>
    <t>Kananga</t>
  </si>
  <si>
    <t>Kandahar</t>
  </si>
  <si>
    <t>Kankan</t>
  </si>
  <si>
    <t>Kano</t>
  </si>
  <si>
    <t>Kanpur</t>
  </si>
  <si>
    <t>Karbala'</t>
  </si>
  <si>
    <t>Karlsruhe</t>
  </si>
  <si>
    <t>Karlstad</t>
  </si>
  <si>
    <t>Kartal</t>
  </si>
  <si>
    <t>Kashan</t>
  </si>
  <si>
    <t>Kaspiysk</t>
  </si>
  <si>
    <t>Kassel</t>
  </si>
  <si>
    <t>Kasugai</t>
  </si>
  <si>
    <t>Kathmandu</t>
  </si>
  <si>
    <t>Katowice</t>
  </si>
  <si>
    <t>Katsina</t>
  </si>
  <si>
    <t>Kaunas</t>
  </si>
  <si>
    <t>Kawagoe</t>
  </si>
  <si>
    <t>Kawaguchi</t>
  </si>
  <si>
    <t>Kawasaki</t>
  </si>
  <si>
    <t>Kayes</t>
  </si>
  <si>
    <t>Kayseri</t>
  </si>
  <si>
    <t>Kediri</t>
  </si>
  <si>
    <t>Kendari</t>
  </si>
  <si>
    <t>Kenitra</t>
  </si>
  <si>
    <t>Kenosha</t>
  </si>
  <si>
    <t>Kent</t>
  </si>
  <si>
    <t>Kerman</t>
  </si>
  <si>
    <t>Kermanshah</t>
  </si>
  <si>
    <t>Kerpen</t>
  </si>
  <si>
    <t>Kettering</t>
  </si>
  <si>
    <t>Kharkiv</t>
  </si>
  <si>
    <t>Khartoum</t>
  </si>
  <si>
    <t>Khasavyurt</t>
  </si>
  <si>
    <t>Khemisset</t>
  </si>
  <si>
    <t>Kherson</t>
  </si>
  <si>
    <t>Khmel'nyts'kyy</t>
  </si>
  <si>
    <t>Khomeynishahr</t>
  </si>
  <si>
    <t>Khorramabad</t>
  </si>
  <si>
    <t>Khorramshahr</t>
  </si>
  <si>
    <t>Khouribga</t>
  </si>
  <si>
    <t>Khulna</t>
  </si>
  <si>
    <t>Kiel</t>
  </si>
  <si>
    <t>Kigali</t>
  </si>
  <si>
    <t>Kigoma</t>
  </si>
  <si>
    <t>Kikwit</t>
  </si>
  <si>
    <t>Kindia</t>
  </si>
  <si>
    <t>Kingston</t>
  </si>
  <si>
    <t>Kingswood</t>
  </si>
  <si>
    <t>Kinshasa</t>
  </si>
  <si>
    <t>Kirovohrad</t>
  </si>
  <si>
    <t>Kirsehir</t>
  </si>
  <si>
    <t>Kisangani</t>
  </si>
  <si>
    <t>Kismaayo</t>
  </si>
  <si>
    <t>Kisumu</t>
  </si>
  <si>
    <t>Kita-ku</t>
  </si>
  <si>
    <t>Kitchener</t>
  </si>
  <si>
    <t>Kitwe</t>
  </si>
  <si>
    <t>Klagenfurt</t>
  </si>
  <si>
    <t>Klaipeda</t>
  </si>
  <si>
    <t>Knoxville</t>
  </si>
  <si>
    <t>Koblenz</t>
  </si>
  <si>
    <t>Kocaeli</t>
  </si>
  <si>
    <t>Kochi</t>
  </si>
  <si>
    <t>Kokshetau</t>
  </si>
  <si>
    <t>Kolhapur</t>
  </si>
  <si>
    <t>Kollam</t>
  </si>
  <si>
    <t>Kolwezi</t>
  </si>
  <si>
    <t>Konya</t>
  </si>
  <si>
    <t>Korba</t>
  </si>
  <si>
    <t>Korla</t>
  </si>
  <si>
    <t>Kota</t>
  </si>
  <si>
    <t>Kota Kinabalu</t>
  </si>
  <si>
    <t>Kotka</t>
  </si>
  <si>
    <t>Kowloon</t>
  </si>
  <si>
    <t>Kozan</t>
  </si>
  <si>
    <t>Kozhikode</t>
  </si>
  <si>
    <t>Kramators'k</t>
  </si>
  <si>
    <t>Krefeld</t>
  </si>
  <si>
    <t>Kremenchuk</t>
  </si>
  <si>
    <t>Kryvyy Rih</t>
  </si>
  <si>
    <t>Kuala Lumpur</t>
  </si>
  <si>
    <t>Kuala Terengganu</t>
  </si>
  <si>
    <t>Kuantan</t>
  </si>
  <si>
    <t>Kuching</t>
  </si>
  <si>
    <t>Kuito</t>
  </si>
  <si>
    <t>Kulti</t>
  </si>
  <si>
    <t>Kumanovo</t>
  </si>
  <si>
    <t>Kumasi</t>
  </si>
  <si>
    <t>Kunming</t>
  </si>
  <si>
    <t>Kupang</t>
  </si>
  <si>
    <t>Kutahya</t>
  </si>
  <si>
    <t>K'ut'aisi</t>
  </si>
  <si>
    <t>Kwangju</t>
  </si>
  <si>
    <t>La Baule-Escoublac</t>
  </si>
  <si>
    <t>La Ceiba</t>
  </si>
  <si>
    <t>La Celle-Saint-Cloud</t>
  </si>
  <si>
    <t>La Chorrera</t>
  </si>
  <si>
    <t>La Crosse</t>
  </si>
  <si>
    <t>La Madeleine</t>
  </si>
  <si>
    <t>La Paz</t>
  </si>
  <si>
    <t>La Plata</t>
  </si>
  <si>
    <t>La Porte</t>
  </si>
  <si>
    <t>La Rochelle</t>
  </si>
  <si>
    <t>La Romana</t>
  </si>
  <si>
    <t>La Seyne-sur-Mer</t>
  </si>
  <si>
    <t>La Spezia</t>
  </si>
  <si>
    <t>La Teste-de-Buch</t>
  </si>
  <si>
    <t>La Vega</t>
  </si>
  <si>
    <t>Lafayette</t>
  </si>
  <si>
    <t>Laghouat</t>
  </si>
  <si>
    <t>Lagos</t>
  </si>
  <si>
    <t>Laguna Niguel</t>
  </si>
  <si>
    <t>Lahore</t>
  </si>
  <si>
    <t>Laiyang</t>
  </si>
  <si>
    <t>Lake Forest</t>
  </si>
  <si>
    <t>Lakeland</t>
  </si>
  <si>
    <t>Lakeville</t>
  </si>
  <si>
    <t>Lakewood</t>
  </si>
  <si>
    <t>Lancaster</t>
  </si>
  <si>
    <t>Landerneau</t>
  </si>
  <si>
    <t>Lanester</t>
  </si>
  <si>
    <t>Langen</t>
  </si>
  <si>
    <t>Langenfeld</t>
  </si>
  <si>
    <t>Langenhagen</t>
  </si>
  <si>
    <t>Lansing</t>
  </si>
  <si>
    <t>Lanzhou</t>
  </si>
  <si>
    <t>Laohekou</t>
  </si>
  <si>
    <t>Laon</t>
  </si>
  <si>
    <t>Larache</t>
  </si>
  <si>
    <t>Laredo</t>
  </si>
  <si>
    <t>Las Cruces</t>
  </si>
  <si>
    <t>Las Pinas</t>
  </si>
  <si>
    <t>Las Rozas de Madrid</t>
  </si>
  <si>
    <t>Las Tunas</t>
  </si>
  <si>
    <t>Las Vegas</t>
  </si>
  <si>
    <t>Latina</t>
  </si>
  <si>
    <t>Lausanne</t>
  </si>
  <si>
    <t>Laval</t>
  </si>
  <si>
    <t>Lawrence</t>
  </si>
  <si>
    <t>Lawton</t>
  </si>
  <si>
    <t>Le Blanc-Mesnil</t>
  </si>
  <si>
    <t>Le Bouscat</t>
  </si>
  <si>
    <t>Le Chesnay</t>
  </si>
  <si>
    <t>Le Havre</t>
  </si>
  <si>
    <t>Le Mans</t>
  </si>
  <si>
    <t>Le Petit-Quevilly</t>
  </si>
  <si>
    <t>Le Plessis-Robinson</t>
  </si>
  <si>
    <t>Le Pontet</t>
  </si>
  <si>
    <t>League City</t>
  </si>
  <si>
    <t>Lebanon</t>
  </si>
  <si>
    <t>Lecce</t>
  </si>
  <si>
    <t>Leeds</t>
  </si>
  <si>
    <t>Leeuwarden</t>
  </si>
  <si>
    <t>Lehi</t>
  </si>
  <si>
    <t>Leicester</t>
  </si>
  <si>
    <t>Leipzig</t>
  </si>
  <si>
    <t>Lens</t>
  </si>
  <si>
    <t>Leominster</t>
  </si>
  <si>
    <t>León</t>
  </si>
  <si>
    <t>Les Abymes</t>
  </si>
  <si>
    <t>Les Herbiers</t>
  </si>
  <si>
    <t>Les Lilas</t>
  </si>
  <si>
    <t>Les Mureaux</t>
  </si>
  <si>
    <t>Les Pavillons-sous-Bois</t>
  </si>
  <si>
    <t>Les Ulis</t>
  </si>
  <si>
    <t>Leshan</t>
  </si>
  <si>
    <t>Letchworth</t>
  </si>
  <si>
    <t>Leuven</t>
  </si>
  <si>
    <t>Levallois-Perret</t>
  </si>
  <si>
    <t>Leverkusen</t>
  </si>
  <si>
    <t>Lewiston</t>
  </si>
  <si>
    <t>Lianyuan</t>
  </si>
  <si>
    <t>Lianzhou</t>
  </si>
  <si>
    <t>Liaoyang</t>
  </si>
  <si>
    <t>Liberec</t>
  </si>
  <si>
    <t>Libreville</t>
  </si>
  <si>
    <t>Licheng</t>
  </si>
  <si>
    <t>Lichinga</t>
  </si>
  <si>
    <t>Lida</t>
  </si>
  <si>
    <t>Likasi</t>
  </si>
  <si>
    <t>Lille</t>
  </si>
  <si>
    <t>Lima</t>
  </si>
  <si>
    <t>Limeira</t>
  </si>
  <si>
    <t>Limoeiro do Norte</t>
  </si>
  <si>
    <t>Limoges</t>
  </si>
  <si>
    <t>Lincoln</t>
  </si>
  <si>
    <t>Lincoln Park</t>
  </si>
  <si>
    <t>Linden</t>
  </si>
  <si>
    <t>Linz</t>
  </si>
  <si>
    <t>Lippstadt</t>
  </si>
  <si>
    <t>Lisbon</t>
  </si>
  <si>
    <t>Lisichansk</t>
  </si>
  <si>
    <t>Lisieux</t>
  </si>
  <si>
    <t>Little Rock</t>
  </si>
  <si>
    <t>Liverpool</t>
  </si>
  <si>
    <t>Livingston</t>
  </si>
  <si>
    <t>Livingstone</t>
  </si>
  <si>
    <t>Livry-Gargan</t>
  </si>
  <si>
    <t>Ljubljana</t>
  </si>
  <si>
    <t>Lodi</t>
  </si>
  <si>
    <t>Lodz</t>
  </si>
  <si>
    <t>Lohne</t>
  </si>
  <si>
    <t>Lokossa</t>
  </si>
  <si>
    <t>Lome</t>
  </si>
  <si>
    <t>London</t>
  </si>
  <si>
    <t>Londrina</t>
  </si>
  <si>
    <t>Long Beach</t>
  </si>
  <si>
    <t>Longjumeau</t>
  </si>
  <si>
    <t>Longmont</t>
  </si>
  <si>
    <t>Longview</t>
  </si>
  <si>
    <t>Lons-le-Saunier</t>
  </si>
  <si>
    <t>Lorain</t>
  </si>
  <si>
    <t>Lorca</t>
  </si>
  <si>
    <t>Lorena</t>
  </si>
  <si>
    <t>Lorient</t>
  </si>
  <si>
    <t>Los Angeles</t>
  </si>
  <si>
    <t>Los Mochis</t>
  </si>
  <si>
    <t>Loubomo</t>
  </si>
  <si>
    <t>Loughborough</t>
  </si>
  <si>
    <t>Louisville</t>
  </si>
  <si>
    <t>Louviers</t>
  </si>
  <si>
    <t>Loveland</t>
  </si>
  <si>
    <t>Lowell</t>
  </si>
  <si>
    <t>Lowestoft</t>
  </si>
  <si>
    <t>Luanda</t>
  </si>
  <si>
    <t>Lubbock</t>
  </si>
  <si>
    <t>Lublin</t>
  </si>
  <si>
    <t>Lubumbashi</t>
  </si>
  <si>
    <t>Lucca</t>
  </si>
  <si>
    <t>Lucerne</t>
  </si>
  <si>
    <t>Lucknow</t>
  </si>
  <si>
    <t>Ludhiana</t>
  </si>
  <si>
    <t>Ludwigshafen am Rhein</t>
  </si>
  <si>
    <t>Lugo</t>
  </si>
  <si>
    <t>Luhans'k</t>
  </si>
  <si>
    <t>Lund</t>
  </si>
  <si>
    <t>Lunel</t>
  </si>
  <si>
    <t>Luohe</t>
  </si>
  <si>
    <t>Luoyang</t>
  </si>
  <si>
    <t>Lusaka</t>
  </si>
  <si>
    <t>Luton</t>
  </si>
  <si>
    <t>L'viv</t>
  </si>
  <si>
    <t>Lyon</t>
  </si>
  <si>
    <t>Maastricht</t>
  </si>
  <si>
    <t>Macapá</t>
  </si>
  <si>
    <t>Maceió</t>
  </si>
  <si>
    <t>Macon</t>
  </si>
  <si>
    <t>Madero</t>
  </si>
  <si>
    <t>Madison</t>
  </si>
  <si>
    <t>Madrid</t>
  </si>
  <si>
    <t>Madurai</t>
  </si>
  <si>
    <t>Magdeburg</t>
  </si>
  <si>
    <t>Magnitogorsk</t>
  </si>
  <si>
    <t>Mahajanga</t>
  </si>
  <si>
    <t>Maidenhead</t>
  </si>
  <si>
    <t>Maiduguri</t>
  </si>
  <si>
    <t>Mainz</t>
  </si>
  <si>
    <t>Maisons-Alfort</t>
  </si>
  <si>
    <t>Maisons-Laffitte</t>
  </si>
  <si>
    <t>Majadahonda</t>
  </si>
  <si>
    <t>Makati</t>
  </si>
  <si>
    <t>Makhachkala</t>
  </si>
  <si>
    <t>Makurdi</t>
  </si>
  <si>
    <t>Malakoff</t>
  </si>
  <si>
    <t>Malang</t>
  </si>
  <si>
    <t>Malatya</t>
  </si>
  <si>
    <t>Malayer</t>
  </si>
  <si>
    <t>Mallawi</t>
  </si>
  <si>
    <t>Maltepe</t>
  </si>
  <si>
    <t>Mamak</t>
  </si>
  <si>
    <t>Manado</t>
  </si>
  <si>
    <t>Managua</t>
  </si>
  <si>
    <t>Manaus</t>
  </si>
  <si>
    <t>Manchester</t>
  </si>
  <si>
    <t>Mangalore</t>
  </si>
  <si>
    <t>Manila</t>
  </si>
  <si>
    <t>Manisa</t>
  </si>
  <si>
    <t>Manizales</t>
  </si>
  <si>
    <t>Mannheim</t>
  </si>
  <si>
    <t>Mansfield</t>
  </si>
  <si>
    <t>Manteca</t>
  </si>
  <si>
    <t>Mantes-la-Jolie</t>
  </si>
  <si>
    <t>Manzanillo</t>
  </si>
  <si>
    <t>Manzini</t>
  </si>
  <si>
    <t>Maple Grove</t>
  </si>
  <si>
    <t>Maputo</t>
  </si>
  <si>
    <t>Mar del Plata</t>
  </si>
  <si>
    <t>Maracaibo</t>
  </si>
  <si>
    <t>Maracay</t>
  </si>
  <si>
    <t>Maradi</t>
  </si>
  <si>
    <t>Marano di Napoli</t>
  </si>
  <si>
    <t>Marbella</t>
  </si>
  <si>
    <t>Mardin</t>
  </si>
  <si>
    <t>Margate</t>
  </si>
  <si>
    <t>Marietta</t>
  </si>
  <si>
    <t>Marignane</t>
  </si>
  <si>
    <t>Marikina</t>
  </si>
  <si>
    <t>Maringá</t>
  </si>
  <si>
    <t>Marion</t>
  </si>
  <si>
    <t>Mariupol'</t>
  </si>
  <si>
    <t>Markham</t>
  </si>
  <si>
    <t>Marl</t>
  </si>
  <si>
    <t>Maroua</t>
  </si>
  <si>
    <t>Marrakech</t>
  </si>
  <si>
    <t>Marsala</t>
  </si>
  <si>
    <t>Marseille</t>
  </si>
  <si>
    <t>Martigues</t>
  </si>
  <si>
    <t>Mary</t>
  </si>
  <si>
    <t>Masaya</t>
  </si>
  <si>
    <t>Maseru</t>
  </si>
  <si>
    <t>Mashhad</t>
  </si>
  <si>
    <t>Masjed Soleyman</t>
  </si>
  <si>
    <t>Massy</t>
  </si>
  <si>
    <t>Matadi</t>
  </si>
  <si>
    <t>Matagalpa</t>
  </si>
  <si>
    <t>Matanzas</t>
  </si>
  <si>
    <t>Mataram</t>
  </si>
  <si>
    <t>Matola</t>
  </si>
  <si>
    <t>Matsubara</t>
  </si>
  <si>
    <t>Matsudo</t>
  </si>
  <si>
    <t>Maturín</t>
  </si>
  <si>
    <t>Mau</t>
  </si>
  <si>
    <t>Mauá</t>
  </si>
  <si>
    <t>Maubeuge</t>
  </si>
  <si>
    <t>Mauguio</t>
  </si>
  <si>
    <t>Mazyr</t>
  </si>
  <si>
    <t>Mbandaka</t>
  </si>
  <si>
    <t>Mbeya</t>
  </si>
  <si>
    <t>Mbuji-mayi</t>
  </si>
  <si>
    <t>Mcallen</t>
  </si>
  <si>
    <t>Mecca</t>
  </si>
  <si>
    <t>Medan</t>
  </si>
  <si>
    <t>Medellín</t>
  </si>
  <si>
    <t>Medina</t>
  </si>
  <si>
    <t>Meerut</t>
  </si>
  <si>
    <t>Meizhou</t>
  </si>
  <si>
    <t>Mejicanos</t>
  </si>
  <si>
    <t>Meknes</t>
  </si>
  <si>
    <t>Melun</t>
  </si>
  <si>
    <t>Memphis</t>
  </si>
  <si>
    <t>Menden</t>
  </si>
  <si>
    <t>Mendoza</t>
  </si>
  <si>
    <t>Menemen</t>
  </si>
  <si>
    <t>Menton</t>
  </si>
  <si>
    <t>Mérida</t>
  </si>
  <si>
    <t>Meriden</t>
  </si>
  <si>
    <t>Meridian</t>
  </si>
  <si>
    <t>Mersin</t>
  </si>
  <si>
    <t>Mesa</t>
  </si>
  <si>
    <t>Mesquite</t>
  </si>
  <si>
    <t>Messina</t>
  </si>
  <si>
    <t>Metepec</t>
  </si>
  <si>
    <t>Metz</t>
  </si>
  <si>
    <t>Meudon</t>
  </si>
  <si>
    <t>Mexicali</t>
  </si>
  <si>
    <t>Mexico City</t>
  </si>
  <si>
    <t>Meyzieu</t>
  </si>
  <si>
    <t>Mezitli</t>
  </si>
  <si>
    <t>Miami</t>
  </si>
  <si>
    <t>Mianyang</t>
  </si>
  <si>
    <t>Miass</t>
  </si>
  <si>
    <t>Middlesbrough</t>
  </si>
  <si>
    <t>Middletown</t>
  </si>
  <si>
    <t>Midland</t>
  </si>
  <si>
    <t>Miguel Hidalgo</t>
  </si>
  <si>
    <t>Mijas</t>
  </si>
  <si>
    <t>Milan</t>
  </si>
  <si>
    <t>Milford</t>
  </si>
  <si>
    <t>Milpa Alta</t>
  </si>
  <si>
    <t>Milwaukee</t>
  </si>
  <si>
    <t>Minna</t>
  </si>
  <si>
    <t>Minneapolis</t>
  </si>
  <si>
    <t>Miramar</t>
  </si>
  <si>
    <t>Miramas</t>
  </si>
  <si>
    <t>Mirzapur</t>
  </si>
  <si>
    <t>Mishawaka</t>
  </si>
  <si>
    <t>Misratah</t>
  </si>
  <si>
    <t>Mission Viejo</t>
  </si>
  <si>
    <t>Mississauga</t>
  </si>
  <si>
    <t>Mixco</t>
  </si>
  <si>
    <t>Moa</t>
  </si>
  <si>
    <t>Mobile</t>
  </si>
  <si>
    <t>Moca</t>
  </si>
  <si>
    <t>Modena</t>
  </si>
  <si>
    <t>Modesto</t>
  </si>
  <si>
    <t>Modica</t>
  </si>
  <si>
    <t>Moers</t>
  </si>
  <si>
    <t>Mogadishu</t>
  </si>
  <si>
    <t>Molfetta</t>
  </si>
  <si>
    <t>Molina de Segura</t>
  </si>
  <si>
    <t>Mombasa</t>
  </si>
  <si>
    <t>Moncalieri</t>
  </si>
  <si>
    <t>Monclova</t>
  </si>
  <si>
    <t>Monroe</t>
  </si>
  <si>
    <t>Monrovia</t>
  </si>
  <si>
    <t>Mons-en-Baroeul</t>
  </si>
  <si>
    <t>Montauban</t>
  </si>
  <si>
    <t>Montbrison</t>
  </si>
  <si>
    <t>Mont-de-Marsan</t>
  </si>
  <si>
    <t>Monterrey</t>
  </si>
  <si>
    <t>Montes Claros</t>
  </si>
  <si>
    <t>Montesson</t>
  </si>
  <si>
    <t>Montevideo</t>
  </si>
  <si>
    <t>Montgeron</t>
  </si>
  <si>
    <t>Montgomery</t>
  </si>
  <si>
    <t>Montpellier</t>
  </si>
  <si>
    <t>Montréal</t>
  </si>
  <si>
    <t>Montreuil</t>
  </si>
  <si>
    <t>Montrouge</t>
  </si>
  <si>
    <t>Mont-Saint-Aignan</t>
  </si>
  <si>
    <t>Monza</t>
  </si>
  <si>
    <t>Mopti</t>
  </si>
  <si>
    <t>Moradabad</t>
  </si>
  <si>
    <t>Morelia</t>
  </si>
  <si>
    <t>Moreno Valley</t>
  </si>
  <si>
    <t>Morogoro</t>
  </si>
  <si>
    <t>Morón</t>
  </si>
  <si>
    <t>Morristown</t>
  </si>
  <si>
    <t>Moshi</t>
  </si>
  <si>
    <t>Mosquera</t>
  </si>
  <si>
    <t>Mossoró</t>
  </si>
  <si>
    <t>Mostaganem</t>
  </si>
  <si>
    <t>Mosul</t>
  </si>
  <si>
    <t>Mougins</t>
  </si>
  <si>
    <t>Mount Pleasant</t>
  </si>
  <si>
    <t>Mount Vernon</t>
  </si>
  <si>
    <t>Mubi</t>
  </si>
  <si>
    <t>Mudanjiang</t>
  </si>
  <si>
    <t>Mulhouse</t>
  </si>
  <si>
    <t>Multan</t>
  </si>
  <si>
    <t>Mumbai</t>
  </si>
  <si>
    <t>Munich</t>
  </si>
  <si>
    <t>Munster</t>
  </si>
  <si>
    <t>Murcia</t>
  </si>
  <si>
    <t>Muret</t>
  </si>
  <si>
    <t>Murfreesboro</t>
  </si>
  <si>
    <t>Murray</t>
  </si>
  <si>
    <t>Muskogee</t>
  </si>
  <si>
    <t>Musoma</t>
  </si>
  <si>
    <t>Mutare</t>
  </si>
  <si>
    <t>Muzaffarpur</t>
  </si>
  <si>
    <t>Mwanza</t>
  </si>
  <si>
    <t>Mykolayiv</t>
  </si>
  <si>
    <t>Mysore</t>
  </si>
  <si>
    <t>Nacka</t>
  </si>
  <si>
    <t>Nagasaki</t>
  </si>
  <si>
    <t>Nagercoil</t>
  </si>
  <si>
    <t>Nagpur</t>
  </si>
  <si>
    <t>Naihati</t>
  </si>
  <si>
    <t>Nairobi</t>
  </si>
  <si>
    <t>Najafabad</t>
  </si>
  <si>
    <t>Nakhon Ratchasima</t>
  </si>
  <si>
    <t>Nakuru</t>
  </si>
  <si>
    <t>Nal'chik</t>
  </si>
  <si>
    <t>Namangan</t>
  </si>
  <si>
    <t>Nampula</t>
  </si>
  <si>
    <t>Namur</t>
  </si>
  <si>
    <t>Nanchang</t>
  </si>
  <si>
    <t>Nanchong</t>
  </si>
  <si>
    <t>Nancy</t>
  </si>
  <si>
    <t>Nanning</t>
  </si>
  <si>
    <t>Nanterre</t>
  </si>
  <si>
    <t>Nantes</t>
  </si>
  <si>
    <t>Nantong</t>
  </si>
  <si>
    <t>Nanyang</t>
  </si>
  <si>
    <t>Naperville</t>
  </si>
  <si>
    <t>Naples</t>
  </si>
  <si>
    <t>Narbonne</t>
  </si>
  <si>
    <t>Nashua</t>
  </si>
  <si>
    <t>Nashville</t>
  </si>
  <si>
    <t>Nasik</t>
  </si>
  <si>
    <t>Natal</t>
  </si>
  <si>
    <t>Nazilli</t>
  </si>
  <si>
    <t>Ndola</t>
  </si>
  <si>
    <t>Neiva</t>
  </si>
  <si>
    <t>Nellore</t>
  </si>
  <si>
    <t>Neubrandenburg</t>
  </si>
  <si>
    <t>Neuilly-Plaisance</t>
  </si>
  <si>
    <t>Neuilly-sur-Marne</t>
  </si>
  <si>
    <t>Neuilly-sur-Seine</t>
  </si>
  <si>
    <t>Neunkirchen</t>
  </si>
  <si>
    <t>Neuquén</t>
  </si>
  <si>
    <t>Nevsehir</t>
  </si>
  <si>
    <t>New Bedford</t>
  </si>
  <si>
    <t>New Rochelle</t>
  </si>
  <si>
    <t>New York City</t>
  </si>
  <si>
    <t>Newark</t>
  </si>
  <si>
    <t>Newcastle upon Tyne</t>
  </si>
  <si>
    <t>Newport News</t>
  </si>
  <si>
    <t>Neyshabur</t>
  </si>
  <si>
    <t>Ngaoundere</t>
  </si>
  <si>
    <t>Niagara Falls</t>
  </si>
  <si>
    <t>Niamey</t>
  </si>
  <si>
    <t>Nice</t>
  </si>
  <si>
    <t>Nicolás Romero</t>
  </si>
  <si>
    <t>Nieuwegein</t>
  </si>
  <si>
    <t>Nijmegen</t>
  </si>
  <si>
    <t>Nikopol'</t>
  </si>
  <si>
    <t>Ningbo</t>
  </si>
  <si>
    <t>Ninghai</t>
  </si>
  <si>
    <t>Niort</t>
  </si>
  <si>
    <t>Nishinomiya</t>
  </si>
  <si>
    <t>Niterói</t>
  </si>
  <si>
    <t>Nitra</t>
  </si>
  <si>
    <t>Nizamabad</t>
  </si>
  <si>
    <t>Nizhyn</t>
  </si>
  <si>
    <t>Nkongsamba</t>
  </si>
  <si>
    <t>Noblesville</t>
  </si>
  <si>
    <t>Nogent-sur-Oise</t>
  </si>
  <si>
    <t>Noisy-le-Grand</t>
  </si>
  <si>
    <t>Noisy-le-Sec</t>
  </si>
  <si>
    <t>Norderstedt</t>
  </si>
  <si>
    <t>Norman</t>
  </si>
  <si>
    <t>North Charleston</t>
  </si>
  <si>
    <t>North Las Vegas</t>
  </si>
  <si>
    <t>North Miami</t>
  </si>
  <si>
    <t>North York</t>
  </si>
  <si>
    <t>Northampton</t>
  </si>
  <si>
    <t>Norwich</t>
  </si>
  <si>
    <t>Nottingham</t>
  </si>
  <si>
    <t>Nouakchott</t>
  </si>
  <si>
    <t>Nova Serrana</t>
  </si>
  <si>
    <t>Novara</t>
  </si>
  <si>
    <t>Nueva Gerona</t>
  </si>
  <si>
    <t>Nuevo Laredo</t>
  </si>
  <si>
    <t>Nuremberg</t>
  </si>
  <si>
    <t>Nzerekore</t>
  </si>
  <si>
    <t>Oakland</t>
  </si>
  <si>
    <t>Oakville</t>
  </si>
  <si>
    <t>Oberhausen</t>
  </si>
  <si>
    <t>Obregón</t>
  </si>
  <si>
    <t>Ocaña</t>
  </si>
  <si>
    <t>Oceanside</t>
  </si>
  <si>
    <t>Ocotlán</t>
  </si>
  <si>
    <t>Odense</t>
  </si>
  <si>
    <t>Odessa</t>
  </si>
  <si>
    <t>Offenbach</t>
  </si>
  <si>
    <t>Offenburg</t>
  </si>
  <si>
    <t>Oklahoma City</t>
  </si>
  <si>
    <t>Oktyabr'skiy</t>
  </si>
  <si>
    <t>Olathe</t>
  </si>
  <si>
    <t>Oldenburg</t>
  </si>
  <si>
    <t>Oldham</t>
  </si>
  <si>
    <t>Oleksandriya</t>
  </si>
  <si>
    <t>Olympia</t>
  </si>
  <si>
    <t>Omaha</t>
  </si>
  <si>
    <t>Onitsha</t>
  </si>
  <si>
    <t>Oosterhout</t>
  </si>
  <si>
    <t>Opole</t>
  </si>
  <si>
    <t>Oradea</t>
  </si>
  <si>
    <t>Oran</t>
  </si>
  <si>
    <t>Ordu</t>
  </si>
  <si>
    <t>Orem</t>
  </si>
  <si>
    <t>Orihuela</t>
  </si>
  <si>
    <t>Oriximiná</t>
  </si>
  <si>
    <t>Orizaba</t>
  </si>
  <si>
    <t>Orlando</t>
  </si>
  <si>
    <t>Orsha</t>
  </si>
  <si>
    <t>Oruro</t>
  </si>
  <si>
    <t>Osasco</t>
  </si>
  <si>
    <t>Osh</t>
  </si>
  <si>
    <t>Oshawa</t>
  </si>
  <si>
    <t>Oslo</t>
  </si>
  <si>
    <t>Osmaniye</t>
  </si>
  <si>
    <t>Ostrava</t>
  </si>
  <si>
    <t>Ottawa</t>
  </si>
  <si>
    <t>Outreau</t>
  </si>
  <si>
    <t>Overland Park</t>
  </si>
  <si>
    <t>Oviedo</t>
  </si>
  <si>
    <t>Owensboro</t>
  </si>
  <si>
    <t>Owerri</t>
  </si>
  <si>
    <t>Owo</t>
  </si>
  <si>
    <t>Oxford</t>
  </si>
  <si>
    <t>Oxnard</t>
  </si>
  <si>
    <t>Oyonnax</t>
  </si>
  <si>
    <t>Paço do Lumiar</t>
  </si>
  <si>
    <t>Padang</t>
  </si>
  <si>
    <t>Paderborn</t>
  </si>
  <si>
    <t>Paisley</t>
  </si>
  <si>
    <t>Palaiseau</t>
  </si>
  <si>
    <t>Palembang</t>
  </si>
  <si>
    <t>Palermo</t>
  </si>
  <si>
    <t>Palm Coast</t>
  </si>
  <si>
    <t>Palma de Mallorca</t>
  </si>
  <si>
    <t>Palma Soriano</t>
  </si>
  <si>
    <t>Palmares</t>
  </si>
  <si>
    <t>Palmira</t>
  </si>
  <si>
    <t>Palu</t>
  </si>
  <si>
    <t>Pamiers</t>
  </si>
  <si>
    <t>Pamplona</t>
  </si>
  <si>
    <t>Panama City</t>
  </si>
  <si>
    <t>Panevezys</t>
  </si>
  <si>
    <t>Panihati</t>
  </si>
  <si>
    <t>Panipat</t>
  </si>
  <si>
    <t>Pantin</t>
  </si>
  <si>
    <t>Paraná</t>
  </si>
  <si>
    <t>Paranaguá</t>
  </si>
  <si>
    <t>Parbhani</t>
  </si>
  <si>
    <t>Paris</t>
  </si>
  <si>
    <t>Park Ridge</t>
  </si>
  <si>
    <t>Parker</t>
  </si>
  <si>
    <t>Parla</t>
  </si>
  <si>
    <t>Parma</t>
  </si>
  <si>
    <t>Pasadena</t>
  </si>
  <si>
    <t>Pasco</t>
  </si>
  <si>
    <t>Pasig</t>
  </si>
  <si>
    <t>Passos</t>
  </si>
  <si>
    <t>Paterson</t>
  </si>
  <si>
    <t>Patna</t>
  </si>
  <si>
    <t>Pau</t>
  </si>
  <si>
    <t>Paulista</t>
  </si>
  <si>
    <t>Pavlodar</t>
  </si>
  <si>
    <t>Pearland</t>
  </si>
  <si>
    <t>Pekalongan</t>
  </si>
  <si>
    <t>Pekanbaru</t>
  </si>
  <si>
    <t>Pelotas</t>
  </si>
  <si>
    <t>Pematangsiantar</t>
  </si>
  <si>
    <t>Pembroke Pines</t>
  </si>
  <si>
    <t>Penedo</t>
  </si>
  <si>
    <t>Peoria</t>
  </si>
  <si>
    <t>Pereira</t>
  </si>
  <si>
    <t>Perpignan</t>
  </si>
  <si>
    <t>Perth Amboy</t>
  </si>
  <si>
    <t>Pertuis</t>
  </si>
  <si>
    <t>Perugia</t>
  </si>
  <si>
    <t>Pesaro</t>
  </si>
  <si>
    <t>Pescara</t>
  </si>
  <si>
    <t>Peshawar</t>
  </si>
  <si>
    <t>Pessac</t>
  </si>
  <si>
    <t>Petapa</t>
  </si>
  <si>
    <t>Petare</t>
  </si>
  <si>
    <t>Peterborough</t>
  </si>
  <si>
    <t>Petrópolis</t>
  </si>
  <si>
    <t>Pforzheim</t>
  </si>
  <si>
    <t>Pharr</t>
  </si>
  <si>
    <t>Philadelphia</t>
  </si>
  <si>
    <t>Phnom Penh</t>
  </si>
  <si>
    <t>Phoenix</t>
  </si>
  <si>
    <t>Piatra-Neamt</t>
  </si>
  <si>
    <t>Piedras Negras</t>
  </si>
  <si>
    <t>Pierrefitte-sur-Seine</t>
  </si>
  <si>
    <t>Pietermaritzburg</t>
  </si>
  <si>
    <t>Pilar</t>
  </si>
  <si>
    <t>Pimpri</t>
  </si>
  <si>
    <t>Pinar del Río</t>
  </si>
  <si>
    <t>Pingdingshan</t>
  </si>
  <si>
    <t>Pingxiang</t>
  </si>
  <si>
    <t>Pinheiro</t>
  </si>
  <si>
    <t>Pinsk</t>
  </si>
  <si>
    <t>Piotrkow Trybunalski</t>
  </si>
  <si>
    <t>Pirapora</t>
  </si>
  <si>
    <t>Pisa</t>
  </si>
  <si>
    <t>Pitesti</t>
  </si>
  <si>
    <t>Plainfield</t>
  </si>
  <si>
    <t>Plano</t>
  </si>
  <si>
    <t>Plantation</t>
  </si>
  <si>
    <t>Pleasant Grove</t>
  </si>
  <si>
    <t>Plock</t>
  </si>
  <si>
    <t>Ploiesti</t>
  </si>
  <si>
    <t>Plovdiv</t>
  </si>
  <si>
    <t>Plymouth</t>
  </si>
  <si>
    <t>Plzen</t>
  </si>
  <si>
    <t>Podgorica</t>
  </si>
  <si>
    <t>Poissy</t>
  </si>
  <si>
    <t>Polatli</t>
  </si>
  <si>
    <t>Poltava</t>
  </si>
  <si>
    <t>Pomezia</t>
  </si>
  <si>
    <t>Pomona</t>
  </si>
  <si>
    <t>Pompano Beach</t>
  </si>
  <si>
    <t>Ponferrada</t>
  </si>
  <si>
    <t>Pontault-Combault</t>
  </si>
  <si>
    <t>Ponte Nova</t>
  </si>
  <si>
    <t>Pontes e Lacerda</t>
  </si>
  <si>
    <t>Pontevedra</t>
  </si>
  <si>
    <t>Pontianak</t>
  </si>
  <si>
    <t>Pontivy</t>
  </si>
  <si>
    <t>Pontoise</t>
  </si>
  <si>
    <t>Poole</t>
  </si>
  <si>
    <t>Port Arthur</t>
  </si>
  <si>
    <t>Port Elizabeth</t>
  </si>
  <si>
    <t>Port Harcourt</t>
  </si>
  <si>
    <t>Port Said</t>
  </si>
  <si>
    <t>Port Saint Lucie</t>
  </si>
  <si>
    <t>Portland</t>
  </si>
  <si>
    <t>Portmore</t>
  </si>
  <si>
    <t>Porto</t>
  </si>
  <si>
    <t>Porto Alegre</t>
  </si>
  <si>
    <t>Porto-Novo</t>
  </si>
  <si>
    <t>Portsmouth</t>
  </si>
  <si>
    <t>Posadas</t>
  </si>
  <si>
    <t>Potchefstroom</t>
  </si>
  <si>
    <t>Potosí</t>
  </si>
  <si>
    <t>Potsdam</t>
  </si>
  <si>
    <t>Poza Rica de Hidalgo</t>
  </si>
  <si>
    <t>Poznan</t>
  </si>
  <si>
    <t>Pozzuoli</t>
  </si>
  <si>
    <t>Prague</t>
  </si>
  <si>
    <t>Prato</t>
  </si>
  <si>
    <t>Presidencia Roque Sáenz Peña</t>
  </si>
  <si>
    <t>Presidente Dutra</t>
  </si>
  <si>
    <t>Presidente Prudente</t>
  </si>
  <si>
    <t>Preston</t>
  </si>
  <si>
    <t>Pretoria</t>
  </si>
  <si>
    <t>Probolinggo</t>
  </si>
  <si>
    <t>Progreso</t>
  </si>
  <si>
    <t>Providence</t>
  </si>
  <si>
    <t>Provo</t>
  </si>
  <si>
    <t>Pucallpa</t>
  </si>
  <si>
    <t>Puducherry</t>
  </si>
  <si>
    <t>Puebla</t>
  </si>
  <si>
    <t>Pueblo</t>
  </si>
  <si>
    <t>Puente Alto</t>
  </si>
  <si>
    <t>Puerto La Cruz</t>
  </si>
  <si>
    <t>Puerto Montt</t>
  </si>
  <si>
    <t>Puerto Padre</t>
  </si>
  <si>
    <t>Puerto Vallarta</t>
  </si>
  <si>
    <t>Puertollano</t>
  </si>
  <si>
    <t>Pulheim</t>
  </si>
  <si>
    <t>Pune</t>
  </si>
  <si>
    <t>Puno</t>
  </si>
  <si>
    <t>Punta Arenas</t>
  </si>
  <si>
    <t>Purwokerto</t>
  </si>
  <si>
    <t>Puyang</t>
  </si>
  <si>
    <t>Qaraghandy</t>
  </si>
  <si>
    <t>Qarshi</t>
  </si>
  <si>
    <t>Qazvin</t>
  </si>
  <si>
    <t>Qena</t>
  </si>
  <si>
    <t>Qidong</t>
  </si>
  <si>
    <t>Qingdao</t>
  </si>
  <si>
    <t>Qiqihar</t>
  </si>
  <si>
    <t>Qitaihe</t>
  </si>
  <si>
    <t>Qom</t>
  </si>
  <si>
    <t>Qostanay</t>
  </si>
  <si>
    <t>Quanzhou</t>
  </si>
  <si>
    <t>Quartu Sant'Elena</t>
  </si>
  <si>
    <t>Quchan</t>
  </si>
  <si>
    <t>Quebec</t>
  </si>
  <si>
    <t>Quelimane</t>
  </si>
  <si>
    <t>Querétaro</t>
  </si>
  <si>
    <t>Quesada</t>
  </si>
  <si>
    <t>Quetta</t>
  </si>
  <si>
    <t>Quetzaltenango</t>
  </si>
  <si>
    <t>Quibdó</t>
  </si>
  <si>
    <t>Quilmes</t>
  </si>
  <si>
    <t>Quimper</t>
  </si>
  <si>
    <t>Quincy</t>
  </si>
  <si>
    <t>Quito</t>
  </si>
  <si>
    <t>Quixadá</t>
  </si>
  <si>
    <t>Rabat</t>
  </si>
  <si>
    <t>Rach Gia</t>
  </si>
  <si>
    <t>Radom</t>
  </si>
  <si>
    <t>Raipur</t>
  </si>
  <si>
    <t>Rajkot</t>
  </si>
  <si>
    <t>Rajshahi</t>
  </si>
  <si>
    <t>Raleigh</t>
  </si>
  <si>
    <t>Ramat Aviv</t>
  </si>
  <si>
    <t>Ramat Gan</t>
  </si>
  <si>
    <t>Rambouillet</t>
  </si>
  <si>
    <t>Rancagua</t>
  </si>
  <si>
    <t>Ranchi</t>
  </si>
  <si>
    <t>Rancho Cucamonga</t>
  </si>
  <si>
    <t>Randfontein</t>
  </si>
  <si>
    <t>Ras al Khaymah</t>
  </si>
  <si>
    <t>Rasht</t>
  </si>
  <si>
    <t>Ratingen</t>
  </si>
  <si>
    <t>Ratlam</t>
  </si>
  <si>
    <t>Ravenna</t>
  </si>
  <si>
    <t>Rawalpindi</t>
  </si>
  <si>
    <t>Reading</t>
  </si>
  <si>
    <t>Recife</t>
  </si>
  <si>
    <t>Recklinghausen</t>
  </si>
  <si>
    <t>Redditch</t>
  </si>
  <si>
    <t>Redlands</t>
  </si>
  <si>
    <t>Redmond</t>
  </si>
  <si>
    <t>Redondo Beach</t>
  </si>
  <si>
    <t>Regensburg</t>
  </si>
  <si>
    <t>Reggio nell'Emilia</t>
  </si>
  <si>
    <t>Regina</t>
  </si>
  <si>
    <t>Registro</t>
  </si>
  <si>
    <t>Reims</t>
  </si>
  <si>
    <t>Remscheid</t>
  </si>
  <si>
    <t>Rennes</t>
  </si>
  <si>
    <t>Reno</t>
  </si>
  <si>
    <t>Resistencia</t>
  </si>
  <si>
    <t>Reus</t>
  </si>
  <si>
    <t>Reutlingen</t>
  </si>
  <si>
    <t>Revere</t>
  </si>
  <si>
    <t>Reynosa</t>
  </si>
  <si>
    <t>Rhondda</t>
  </si>
  <si>
    <t>Ribeirão Preto</t>
  </si>
  <si>
    <t>Richmond</t>
  </si>
  <si>
    <t>Rijeka</t>
  </si>
  <si>
    <t>Rillieux-la-Pape</t>
  </si>
  <si>
    <t>Rimini</t>
  </si>
  <si>
    <t>Rio Branco</t>
  </si>
  <si>
    <t>Rio Grande</t>
  </si>
  <si>
    <t>Riverside</t>
  </si>
  <si>
    <t>Rivne</t>
  </si>
  <si>
    <t>Riyadh</t>
  </si>
  <si>
    <t>Roanne</t>
  </si>
  <si>
    <t>Rochdale</t>
  </si>
  <si>
    <t>Rochefort</t>
  </si>
  <si>
    <t>Rochester</t>
  </si>
  <si>
    <t>Rockford</t>
  </si>
  <si>
    <t>Rockville</t>
  </si>
  <si>
    <t>Roissy-en-Brie</t>
  </si>
  <si>
    <t>Rome</t>
  </si>
  <si>
    <t>Roosendaal</t>
  </si>
  <si>
    <t>Rosario</t>
  </si>
  <si>
    <t>Rosarito</t>
  </si>
  <si>
    <t>Roseville</t>
  </si>
  <si>
    <t>Rostock</t>
  </si>
  <si>
    <t>Roswell</t>
  </si>
  <si>
    <t>Rotherham</t>
  </si>
  <si>
    <t>Rotterdam</t>
  </si>
  <si>
    <t>Roubaix</t>
  </si>
  <si>
    <t>Rouen</t>
  </si>
  <si>
    <t>Round Rock</t>
  </si>
  <si>
    <t>Rovigo</t>
  </si>
  <si>
    <t>Ruda Slaska</t>
  </si>
  <si>
    <t>Rueil-Malmaison</t>
  </si>
  <si>
    <t>Rugby</t>
  </si>
  <si>
    <t>Runcorn</t>
  </si>
  <si>
    <t>Rustenburg</t>
  </si>
  <si>
    <t>Saanich</t>
  </si>
  <si>
    <t>Sabadell</t>
  </si>
  <si>
    <t>Sabzevar</t>
  </si>
  <si>
    <t>Sacramento</t>
  </si>
  <si>
    <t>Safi</t>
  </si>
  <si>
    <t>Saharanpur</t>
  </si>
  <si>
    <t>Sahuayo de José María Morelos</t>
  </si>
  <si>
    <t>Saida</t>
  </si>
  <si>
    <t>Saint Charles</t>
  </si>
  <si>
    <t>Saint Louis</t>
  </si>
  <si>
    <t>Saint Paul</t>
  </si>
  <si>
    <t>Saint Petersburg</t>
  </si>
  <si>
    <t>Saint-Avold</t>
  </si>
  <si>
    <t>Saint-Brieuc</t>
  </si>
  <si>
    <t>Saint-Chamond</t>
  </si>
  <si>
    <t>Saint-Denis</t>
  </si>
  <si>
    <t>Saint-Herblain</t>
  </si>
  <si>
    <t>Saint-Laurent-du-Var</t>
  </si>
  <si>
    <t>Saint-Louis</t>
  </si>
  <si>
    <t>Saint-Malo</t>
  </si>
  <si>
    <t>Saint-Michel-sur-Orge</t>
  </si>
  <si>
    <t>Saint-Nazaire</t>
  </si>
  <si>
    <t>Saint-Ouen</t>
  </si>
  <si>
    <t>Saint-Priest</t>
  </si>
  <si>
    <t>Saint-Quentin</t>
  </si>
  <si>
    <t>Sakai</t>
  </si>
  <si>
    <t>Sakaka</t>
  </si>
  <si>
    <t>Salamanca</t>
  </si>
  <si>
    <t>Salavat</t>
  </si>
  <si>
    <t>Sale</t>
  </si>
  <si>
    <t>Salem</t>
  </si>
  <si>
    <t>Salihli</t>
  </si>
  <si>
    <t>Salina Cruz</t>
  </si>
  <si>
    <t>Salinas</t>
  </si>
  <si>
    <t>Salt Lake City</t>
  </si>
  <si>
    <t>Salta</t>
  </si>
  <si>
    <t>Saltillo</t>
  </si>
  <si>
    <t>Salvador</t>
  </si>
  <si>
    <t>Salzburg</t>
  </si>
  <si>
    <t>Samarinda</t>
  </si>
  <si>
    <t>Samarra'</t>
  </si>
  <si>
    <t>Samsun</t>
  </si>
  <si>
    <t>San Andrés Tuxtla</t>
  </si>
  <si>
    <t>San Angelo</t>
  </si>
  <si>
    <t>San Antonio</t>
  </si>
  <si>
    <t>San Bernardino</t>
  </si>
  <si>
    <t>San Bernardo</t>
  </si>
  <si>
    <t>San Cristóbal</t>
  </si>
  <si>
    <t>San Cristóbal de Las Casas</t>
  </si>
  <si>
    <t>San Diego</t>
  </si>
  <si>
    <t>San Fernando</t>
  </si>
  <si>
    <t>San Francisco</t>
  </si>
  <si>
    <t>San Francisco de Macorís</t>
  </si>
  <si>
    <t>San Francisco del Rincón</t>
  </si>
  <si>
    <t>San Jose</t>
  </si>
  <si>
    <t>San José de las Lajas</t>
  </si>
  <si>
    <t>San Jose del Monte</t>
  </si>
  <si>
    <t>San Juan</t>
  </si>
  <si>
    <t>San Juan de la Maguana</t>
  </si>
  <si>
    <t>San Juan del Río</t>
  </si>
  <si>
    <t>San Justo</t>
  </si>
  <si>
    <t>San Lorenzo</t>
  </si>
  <si>
    <t>San Luis</t>
  </si>
  <si>
    <t>San Luis Potosí</t>
  </si>
  <si>
    <t>San Luis Río Colorado</t>
  </si>
  <si>
    <t>San Martín</t>
  </si>
  <si>
    <t>San Miguelito</t>
  </si>
  <si>
    <t>San Pablo de las Salinas</t>
  </si>
  <si>
    <t>San Pedro</t>
  </si>
  <si>
    <t>San Pedro de Macorís</t>
  </si>
  <si>
    <t>San Pedro Sula</t>
  </si>
  <si>
    <t>San Salvador</t>
  </si>
  <si>
    <t>San Salvador de Jujuy</t>
  </si>
  <si>
    <t>San Sebastian</t>
  </si>
  <si>
    <t>Sanandaj</t>
  </si>
  <si>
    <t>Sancti Spíritus</t>
  </si>
  <si>
    <t>Sandakan</t>
  </si>
  <si>
    <t>Sandnes</t>
  </si>
  <si>
    <t>Sandy Springs</t>
  </si>
  <si>
    <t>Sangli</t>
  </si>
  <si>
    <t>Sanliurfa</t>
  </si>
  <si>
    <t>Sanming</t>
  </si>
  <si>
    <t>Sant Boi de Llobregat</t>
  </si>
  <si>
    <t>Santa Ana</t>
  </si>
  <si>
    <t>Santa Barbara</t>
  </si>
  <si>
    <t>Santa Catarina</t>
  </si>
  <si>
    <t>Santa Clara</t>
  </si>
  <si>
    <t>Santa Cruz de Barahona</t>
  </si>
  <si>
    <t>Santa Cruz de la Sierra</t>
  </si>
  <si>
    <t>Santa Fe</t>
  </si>
  <si>
    <t>Santa Marta</t>
  </si>
  <si>
    <t>Santa Rosa</t>
  </si>
  <si>
    <t>Santana de Parnaíba</t>
  </si>
  <si>
    <t>Santander</t>
  </si>
  <si>
    <t>Santarém</t>
  </si>
  <si>
    <t>Santiago</t>
  </si>
  <si>
    <t>Santiago de Cuba</t>
  </si>
  <si>
    <t>Santiago de los Caballeros</t>
  </si>
  <si>
    <t>Santiago del Estero</t>
  </si>
  <si>
    <t>Santo André</t>
  </si>
  <si>
    <t>Santo Domingo</t>
  </si>
  <si>
    <t>Santo Domingo de los Colorados</t>
  </si>
  <si>
    <t>Sanya</t>
  </si>
  <si>
    <t>São Benedito</t>
  </si>
  <si>
    <t>São Bernardo do Campo</t>
  </si>
  <si>
    <t>São Gonçalo</t>
  </si>
  <si>
    <t>São José dos Campos</t>
  </si>
  <si>
    <t>São Leopoldo</t>
  </si>
  <si>
    <t>São Luís</t>
  </si>
  <si>
    <t>São Miguel dos Campos</t>
  </si>
  <si>
    <t>São Paulo</t>
  </si>
  <si>
    <t>Sapucaia do Sul</t>
  </si>
  <si>
    <t>Saqqez</t>
  </si>
  <si>
    <t>Sarajevo</t>
  </si>
  <si>
    <t>Sarcelles</t>
  </si>
  <si>
    <t>Sargodha</t>
  </si>
  <si>
    <t>Sari</t>
  </si>
  <si>
    <t>Sarkand</t>
  </si>
  <si>
    <t>Sartrouville</t>
  </si>
  <si>
    <t>Saskatoon</t>
  </si>
  <si>
    <t>Sassari</t>
  </si>
  <si>
    <t>Satna</t>
  </si>
  <si>
    <t>Satu Mare</t>
  </si>
  <si>
    <t>Saveh</t>
  </si>
  <si>
    <t>Schiedam</t>
  </si>
  <si>
    <t>Schiltigheim</t>
  </si>
  <si>
    <t>Schwerin</t>
  </si>
  <si>
    <t>Scottsdale</t>
  </si>
  <si>
    <t>Seattle</t>
  </si>
  <si>
    <t>Segovia</t>
  </si>
  <si>
    <t>Semarang</t>
  </si>
  <si>
    <t>Seoul</t>
  </si>
  <si>
    <t>Seremban</t>
  </si>
  <si>
    <t>Serra</t>
  </si>
  <si>
    <t>Sesto San Giovanni</t>
  </si>
  <si>
    <t>Settat</t>
  </si>
  <si>
    <t>Sevastopol</t>
  </si>
  <si>
    <t>Severodvinsk</t>
  </si>
  <si>
    <t>Seville</t>
  </si>
  <si>
    <t>Sevran</t>
  </si>
  <si>
    <t>Shagamu</t>
  </si>
  <si>
    <t>Shah Alam</t>
  </si>
  <si>
    <t>Shahriar</t>
  </si>
  <si>
    <t>Shanghai</t>
  </si>
  <si>
    <t>Shangzhi</t>
  </si>
  <si>
    <t>Shantou</t>
  </si>
  <si>
    <t>Shanwei</t>
  </si>
  <si>
    <t>Shaoxing</t>
  </si>
  <si>
    <t>Shashi</t>
  </si>
  <si>
    <t>Sheffield</t>
  </si>
  <si>
    <t>Shenyang</t>
  </si>
  <si>
    <t>Shenzhen</t>
  </si>
  <si>
    <t>Shihezi</t>
  </si>
  <si>
    <t>Shijiazhuang</t>
  </si>
  <si>
    <t>Shimonoseki</t>
  </si>
  <si>
    <t>Shinyanga</t>
  </si>
  <si>
    <t>Shiraz</t>
  </si>
  <si>
    <t>Shkoder</t>
  </si>
  <si>
    <t>Shouguang</t>
  </si>
  <si>
    <t>Shrewsbury</t>
  </si>
  <si>
    <t>Shuangyashan</t>
  </si>
  <si>
    <t>Shulan</t>
  </si>
  <si>
    <t>Siauliai</t>
  </si>
  <si>
    <t>Sibiu</t>
  </si>
  <si>
    <t>Sidi Qacem</t>
  </si>
  <si>
    <t>Siegen</t>
  </si>
  <si>
    <t>Siena</t>
  </si>
  <si>
    <t>Sierra Vista</t>
  </si>
  <si>
    <t>Silao</t>
  </si>
  <si>
    <t>Silivri</t>
  </si>
  <si>
    <t>Sincan</t>
  </si>
  <si>
    <t>Sindelfingen</t>
  </si>
  <si>
    <t>Singapore</t>
  </si>
  <si>
    <t>Sioux Falls</t>
  </si>
  <si>
    <t>Sittard</t>
  </si>
  <si>
    <t>Sivas</t>
  </si>
  <si>
    <t>Six-Fours-les-Plages</t>
  </si>
  <si>
    <t>Skikda</t>
  </si>
  <si>
    <t>Skokie</t>
  </si>
  <si>
    <t>Sliven</t>
  </si>
  <si>
    <t>Slough</t>
  </si>
  <si>
    <t>Slupsk</t>
  </si>
  <si>
    <t>Smyrna</t>
  </si>
  <si>
    <t>Soacha</t>
  </si>
  <si>
    <t>Sofia</t>
  </si>
  <si>
    <t>Solapur</t>
  </si>
  <si>
    <t>Soledad</t>
  </si>
  <si>
    <t>Soledad Díez Gutiérrez</t>
  </si>
  <si>
    <t>Solihull</t>
  </si>
  <si>
    <t>Solingen</t>
  </si>
  <si>
    <t>Solna</t>
  </si>
  <si>
    <t>Soma</t>
  </si>
  <si>
    <t>Sonsonate</t>
  </si>
  <si>
    <t>Sorocaba</t>
  </si>
  <si>
    <t>Sosnowiec</t>
  </si>
  <si>
    <t>Southaven</t>
  </si>
  <si>
    <t>Southend-on-Sea</t>
  </si>
  <si>
    <t>Soweto</t>
  </si>
  <si>
    <t>Soyapango</t>
  </si>
  <si>
    <t>Spanish Town</t>
  </si>
  <si>
    <t>Sparks</t>
  </si>
  <si>
    <t>Spijkenisse</t>
  </si>
  <si>
    <t>Split</t>
  </si>
  <si>
    <t>Spokane</t>
  </si>
  <si>
    <t>Springfield</t>
  </si>
  <si>
    <t>Springs</t>
  </si>
  <si>
    <t>Srinagar</t>
  </si>
  <si>
    <t>St. Catharines</t>
  </si>
  <si>
    <t>St. Gallen</t>
  </si>
  <si>
    <t>Stanger</t>
  </si>
  <si>
    <t>Stavanger</t>
  </si>
  <si>
    <t>Stellenbosch</t>
  </si>
  <si>
    <t>Sterling Heights</t>
  </si>
  <si>
    <t>Sterlitamak</t>
  </si>
  <si>
    <t>Stockholm</t>
  </si>
  <si>
    <t>Stockport</t>
  </si>
  <si>
    <t>Stockton</t>
  </si>
  <si>
    <t>Stockton-on-Tees</t>
  </si>
  <si>
    <t>Stoke-on-Trent</t>
  </si>
  <si>
    <t>Strasbourg</t>
  </si>
  <si>
    <t>Stuttgart</t>
  </si>
  <si>
    <t>Sucre</t>
  </si>
  <si>
    <t>Suffolk</t>
  </si>
  <si>
    <t>Suihua</t>
  </si>
  <si>
    <t>Sukkur</t>
  </si>
  <si>
    <t>Sumaré</t>
  </si>
  <si>
    <t>Sumy</t>
  </si>
  <si>
    <t>Sunderland</t>
  </si>
  <si>
    <t>Sunnyvale</t>
  </si>
  <si>
    <t>Surabaya</t>
  </si>
  <si>
    <t>Surakarta</t>
  </si>
  <si>
    <t>Surat</t>
  </si>
  <si>
    <t>Suresnes</t>
  </si>
  <si>
    <t>Surrey</t>
  </si>
  <si>
    <t>Surubim</t>
  </si>
  <si>
    <t>Suwon</t>
  </si>
  <si>
    <t>Suzhou</t>
  </si>
  <si>
    <t>Swansea</t>
  </si>
  <si>
    <t>Swindon</t>
  </si>
  <si>
    <t>Sylhet</t>
  </si>
  <si>
    <t>Tabuk</t>
  </si>
  <si>
    <t>Taipei</t>
  </si>
  <si>
    <t>Taiping</t>
  </si>
  <si>
    <t>Taiyuan</t>
  </si>
  <si>
    <t>Taizhou</t>
  </si>
  <si>
    <t>Taizz</t>
  </si>
  <si>
    <t>Takamatsu</t>
  </si>
  <si>
    <t>Takatsuki</t>
  </si>
  <si>
    <t>Takestan</t>
  </si>
  <si>
    <t>Talavera de la Reina</t>
  </si>
  <si>
    <t>Talcahuano</t>
  </si>
  <si>
    <t>Talence</t>
  </si>
  <si>
    <t>Tallaght</t>
  </si>
  <si>
    <t>Tallahassee</t>
  </si>
  <si>
    <t>Tallinn</t>
  </si>
  <si>
    <t>Tamale</t>
  </si>
  <si>
    <t>Tampa</t>
  </si>
  <si>
    <t>Tampico</t>
  </si>
  <si>
    <t>Tangier</t>
  </si>
  <si>
    <t>Tangshan</t>
  </si>
  <si>
    <t>Tanta</t>
  </si>
  <si>
    <t>Tapachula</t>
  </si>
  <si>
    <t>Taranto</t>
  </si>
  <si>
    <t>Taraz</t>
  </si>
  <si>
    <t>Tarbes</t>
  </si>
  <si>
    <t>Targu Jiu</t>
  </si>
  <si>
    <t>Tarragona</t>
  </si>
  <si>
    <t>Tarsus</t>
  </si>
  <si>
    <t>Tartu</t>
  </si>
  <si>
    <t>Tasikmalaya</t>
  </si>
  <si>
    <t>Taubaté</t>
  </si>
  <si>
    <t>Tawau</t>
  </si>
  <si>
    <t>Taylor</t>
  </si>
  <si>
    <t>Taza</t>
  </si>
  <si>
    <t>Tbilisi</t>
  </si>
  <si>
    <t>Tecomán</t>
  </si>
  <si>
    <t>Tegal</t>
  </si>
  <si>
    <t>Tegucigalpa</t>
  </si>
  <si>
    <t>Tehran</t>
  </si>
  <si>
    <t>Tehuacán</t>
  </si>
  <si>
    <t>Tel Aviv</t>
  </si>
  <si>
    <t>Temirtau</t>
  </si>
  <si>
    <t>Temixco</t>
  </si>
  <si>
    <t>Tempe</t>
  </si>
  <si>
    <t>Tepic</t>
  </si>
  <si>
    <t>Teresina</t>
  </si>
  <si>
    <t>Teresópolis</t>
  </si>
  <si>
    <t>Termez</t>
  </si>
  <si>
    <t>Ternopil'</t>
  </si>
  <si>
    <t>Tete</t>
  </si>
  <si>
    <t>Tetouan</t>
  </si>
  <si>
    <t>Texas City</t>
  </si>
  <si>
    <t>Teziutlán</t>
  </si>
  <si>
    <t>Thane</t>
  </si>
  <si>
    <t>The Colony</t>
  </si>
  <si>
    <t>The Hague</t>
  </si>
  <si>
    <t>Thiais</t>
  </si>
  <si>
    <t>Thies Nones</t>
  </si>
  <si>
    <t>Thiruvananthapuram</t>
  </si>
  <si>
    <t>Thomasville</t>
  </si>
  <si>
    <t>Thonon-les-Bains</t>
  </si>
  <si>
    <t>Thornton</t>
  </si>
  <si>
    <t>Thousand Oaks</t>
  </si>
  <si>
    <t>Tianjin</t>
  </si>
  <si>
    <t>Tieling</t>
  </si>
  <si>
    <t>Tigard</t>
  </si>
  <si>
    <t>Tijuana</t>
  </si>
  <si>
    <t>Tilburg</t>
  </si>
  <si>
    <t>Timisoara</t>
  </si>
  <si>
    <t>Tipitapa</t>
  </si>
  <si>
    <t>Tiruchchirappalli</t>
  </si>
  <si>
    <t>Tirunelveli</t>
  </si>
  <si>
    <t>Tirupati</t>
  </si>
  <si>
    <t>Tivoli</t>
  </si>
  <si>
    <t>Tlalnepantla</t>
  </si>
  <si>
    <t>Tlalpan</t>
  </si>
  <si>
    <t>Tlaquepaque</t>
  </si>
  <si>
    <t>Toamasina</t>
  </si>
  <si>
    <t>Tokyo</t>
  </si>
  <si>
    <t>Toledo</t>
  </si>
  <si>
    <t>Toluca</t>
  </si>
  <si>
    <t>Tongchuan</t>
  </si>
  <si>
    <t>Tongi</t>
  </si>
  <si>
    <t>Torbali</t>
  </si>
  <si>
    <t>Torbat-e Heydariyeh</t>
  </si>
  <si>
    <t>Toronto</t>
  </si>
  <si>
    <t>Torrance</t>
  </si>
  <si>
    <t>Torre del Greco</t>
  </si>
  <si>
    <t>Torreón</t>
  </si>
  <si>
    <t>Torrevieja</t>
  </si>
  <si>
    <t>Toulon</t>
  </si>
  <si>
    <t>Toulouse</t>
  </si>
  <si>
    <t>Tourcoing</t>
  </si>
  <si>
    <t>Tours</t>
  </si>
  <si>
    <t>Toyohashi</t>
  </si>
  <si>
    <t>Trabzon</t>
  </si>
  <si>
    <t>Trapani</t>
  </si>
  <si>
    <t>Trappes</t>
  </si>
  <si>
    <t>Tremblay-en-France</t>
  </si>
  <si>
    <t>Trento</t>
  </si>
  <si>
    <t>Trenton</t>
  </si>
  <si>
    <t>Treviso</t>
  </si>
  <si>
    <t>Trier</t>
  </si>
  <si>
    <t>Trieste</t>
  </si>
  <si>
    <t>Trinidad</t>
  </si>
  <si>
    <t>Tripoli</t>
  </si>
  <si>
    <t>Troisdorf</t>
  </si>
  <si>
    <t>Troy</t>
  </si>
  <si>
    <t>Trujillo</t>
  </si>
  <si>
    <t>Tucson</t>
  </si>
  <si>
    <t>Tulancingo</t>
  </si>
  <si>
    <t>Tulsa</t>
  </si>
  <si>
    <t>Tunis</t>
  </si>
  <si>
    <t>Turgutlu</t>
  </si>
  <si>
    <t>Turin</t>
  </si>
  <si>
    <t>Turku</t>
  </si>
  <si>
    <t>Tuscaloosa</t>
  </si>
  <si>
    <t>Tuxtla Gutiérrez</t>
  </si>
  <si>
    <t>Tychy</t>
  </si>
  <si>
    <t>Ube</t>
  </si>
  <si>
    <t>Ufa</t>
  </si>
  <si>
    <t>Ugep</t>
  </si>
  <si>
    <t>Ujjain</t>
  </si>
  <si>
    <t>Ulan Bator</t>
  </si>
  <si>
    <t>Ulhasnagar</t>
  </si>
  <si>
    <t>Ulm</t>
  </si>
  <si>
    <t>Ulsan</t>
  </si>
  <si>
    <t>Uman'</t>
  </si>
  <si>
    <t>Umtata</t>
  </si>
  <si>
    <t>Unna</t>
  </si>
  <si>
    <t>Uppsala</t>
  </si>
  <si>
    <t>Urbandale</t>
  </si>
  <si>
    <t>Uruguaiana</t>
  </si>
  <si>
    <t>Usak</t>
  </si>
  <si>
    <t>Uskudar</t>
  </si>
  <si>
    <t>Usol'ye-Sibirskoye</t>
  </si>
  <si>
    <t>Usti nad Labem</t>
  </si>
  <si>
    <t>Utica</t>
  </si>
  <si>
    <t>Utrecht</t>
  </si>
  <si>
    <t>Uvinza</t>
  </si>
  <si>
    <t>Uvira</t>
  </si>
  <si>
    <t>Vadodara</t>
  </si>
  <si>
    <t>Valdemoro</t>
  </si>
  <si>
    <t>Valence</t>
  </si>
  <si>
    <t>Valencia</t>
  </si>
  <si>
    <t>Valenzuela</t>
  </si>
  <si>
    <t>Valinhos</t>
  </si>
  <si>
    <t>Valladolid</t>
  </si>
  <si>
    <t>Vallauris</t>
  </si>
  <si>
    <t>Valledupar</t>
  </si>
  <si>
    <t>Vallejo</t>
  </si>
  <si>
    <t>Valles</t>
  </si>
  <si>
    <t>Valparaíso</t>
  </si>
  <si>
    <t>Valparaíso de Goiás</t>
  </si>
  <si>
    <t>Van</t>
  </si>
  <si>
    <t>Vanadzor</t>
  </si>
  <si>
    <t>Vancouver</t>
  </si>
  <si>
    <t>Vannes</t>
  </si>
  <si>
    <t>Vantaa</t>
  </si>
  <si>
    <t>Varamin</t>
  </si>
  <si>
    <t>Varanasi</t>
  </si>
  <si>
    <t>Varna</t>
  </si>
  <si>
    <t>Vassouras</t>
  </si>
  <si>
    <t>Vaughan</t>
  </si>
  <si>
    <t>Vaulx-en-Velin</t>
  </si>
  <si>
    <t>Velbert</t>
  </si>
  <si>
    <t>Velletri</t>
  </si>
  <si>
    <t>Velsen</t>
  </si>
  <si>
    <t>Venice</t>
  </si>
  <si>
    <t>Veracruz</t>
  </si>
  <si>
    <t>Verdun</t>
  </si>
  <si>
    <t>Vernon</t>
  </si>
  <si>
    <t>Verona</t>
  </si>
  <si>
    <t>Versailles</t>
  </si>
  <si>
    <t>Vespasiano</t>
  </si>
  <si>
    <t>Vicenza</t>
  </si>
  <si>
    <t>Vichy</t>
  </si>
  <si>
    <t>Vienna</t>
  </si>
  <si>
    <t>Viersen</t>
  </si>
  <si>
    <t>Vigo</t>
  </si>
  <si>
    <t>Vijayawada</t>
  </si>
  <si>
    <t>Vila Nova de Gaia</t>
  </si>
  <si>
    <t>Villa Canales</t>
  </si>
  <si>
    <t>Villa Frontera</t>
  </si>
  <si>
    <t>Villa Nueva</t>
  </si>
  <si>
    <t>Villach</t>
  </si>
  <si>
    <t>Villahermosa</t>
  </si>
  <si>
    <t>Villefontaine</t>
  </si>
  <si>
    <t>Villejuif</t>
  </si>
  <si>
    <t>Villenave-d'Ornon</t>
  </si>
  <si>
    <t>Villeneuve-d'Ascq</t>
  </si>
  <si>
    <t>Villeneuve-le-Roi</t>
  </si>
  <si>
    <t>Villeneuve-sur-Lot</t>
  </si>
  <si>
    <t>Villeurbanne</t>
  </si>
  <si>
    <t>Villiers-le-Bel</t>
  </si>
  <si>
    <t>Villiers-sur-Marne</t>
  </si>
  <si>
    <t>Villingen-Schwenningen</t>
  </si>
  <si>
    <t>Vilnius</t>
  </si>
  <si>
    <t>Viña del Mar</t>
  </si>
  <si>
    <t>Vincennes</t>
  </si>
  <si>
    <t>Vineland</t>
  </si>
  <si>
    <t>Vinnytsya</t>
  </si>
  <si>
    <t>Viransehir</t>
  </si>
  <si>
    <t>Virginia Beach</t>
  </si>
  <si>
    <t>Viroflay</t>
  </si>
  <si>
    <t>Visakhapatnam</t>
  </si>
  <si>
    <t>Visalia</t>
  </si>
  <si>
    <t>Viterbo</t>
  </si>
  <si>
    <t>Vitoria</t>
  </si>
  <si>
    <t>Vitória da Conquista</t>
  </si>
  <si>
    <t>Vitry-sur-Seine</t>
  </si>
  <si>
    <t>Vittoria</t>
  </si>
  <si>
    <t>Vlore</t>
  </si>
  <si>
    <t>Voronezh</t>
  </si>
  <si>
    <t>Waco</t>
  </si>
  <si>
    <t>Wad Madani</t>
  </si>
  <si>
    <t>Wadi as Sir</t>
  </si>
  <si>
    <t>Wafangdian</t>
  </si>
  <si>
    <t>Waiblingen</t>
  </si>
  <si>
    <t>Wakefield</t>
  </si>
  <si>
    <t>Wallasey</t>
  </si>
  <si>
    <t>Walsall</t>
  </si>
  <si>
    <t>Warangal</t>
  </si>
  <si>
    <t>Warri</t>
  </si>
  <si>
    <t>Warrington</t>
  </si>
  <si>
    <t>Warsaw</t>
  </si>
  <si>
    <t>Warwick</t>
  </si>
  <si>
    <t>Washington</t>
  </si>
  <si>
    <t>Wasquehal</t>
  </si>
  <si>
    <t>Waterbury</t>
  </si>
  <si>
    <t>Waterloo</t>
  </si>
  <si>
    <t>Waterlooville</t>
  </si>
  <si>
    <t>Watertown</t>
  </si>
  <si>
    <t>Watford</t>
  </si>
  <si>
    <t>Wattrelos</t>
  </si>
  <si>
    <t>Waynesboro</t>
  </si>
  <si>
    <t>Weifang</t>
  </si>
  <si>
    <t>Weimar</t>
  </si>
  <si>
    <t>Wels</t>
  </si>
  <si>
    <t>Wenzhou</t>
  </si>
  <si>
    <t>West Bromwich</t>
  </si>
  <si>
    <t>West Jordan</t>
  </si>
  <si>
    <t>West Palm Beach</t>
  </si>
  <si>
    <t>Westfield</t>
  </si>
  <si>
    <t>Westland</t>
  </si>
  <si>
    <t>Westminster</t>
  </si>
  <si>
    <t>Westonaria</t>
  </si>
  <si>
    <t>Weston-super-Mare</t>
  </si>
  <si>
    <t>Wetzlar</t>
  </si>
  <si>
    <t>Wheeling</t>
  </si>
  <si>
    <t>Whitby</t>
  </si>
  <si>
    <t>Wichita</t>
  </si>
  <si>
    <t>Widnes</t>
  </si>
  <si>
    <t>Wiesbaden</t>
  </si>
  <si>
    <t>Wigan</t>
  </si>
  <si>
    <t>Wilhelmshaven</t>
  </si>
  <si>
    <t>Wilmington</t>
  </si>
  <si>
    <t>Wilson</t>
  </si>
  <si>
    <t>Windhoek</t>
  </si>
  <si>
    <t>Windsor</t>
  </si>
  <si>
    <t>Winnipeg</t>
  </si>
  <si>
    <t>Winterthur</t>
  </si>
  <si>
    <t>Witten</t>
  </si>
  <si>
    <t>Woking</t>
  </si>
  <si>
    <t>Wolfsburg</t>
  </si>
  <si>
    <t>Wolverhampton</t>
  </si>
  <si>
    <t>Woodbury</t>
  </si>
  <si>
    <t>Woodland</t>
  </si>
  <si>
    <t>Woodstock</t>
  </si>
  <si>
    <t>Woonsocket</t>
  </si>
  <si>
    <t>Worcester</t>
  </si>
  <si>
    <t>Worms</t>
  </si>
  <si>
    <t>Worthing</t>
  </si>
  <si>
    <t>Wuchang</t>
  </si>
  <si>
    <t>Wuchuan</t>
  </si>
  <si>
    <t>Wuhan</t>
  </si>
  <si>
    <t>Wuppertal</t>
  </si>
  <si>
    <t>Wuxi</t>
  </si>
  <si>
    <t>Wuzhou</t>
  </si>
  <si>
    <t>Xi'an</t>
  </si>
  <si>
    <t>Xiangfan</t>
  </si>
  <si>
    <t>Xiangtan</t>
  </si>
  <si>
    <t>Xianning</t>
  </si>
  <si>
    <t>Xianyang</t>
  </si>
  <si>
    <t>Xinghua</t>
  </si>
  <si>
    <t>Xining</t>
  </si>
  <si>
    <t>Xinshi</t>
  </si>
  <si>
    <t>Xintai</t>
  </si>
  <si>
    <t>Xinxiang</t>
  </si>
  <si>
    <t>Xinzhou</t>
  </si>
  <si>
    <t>Xuzhou</t>
  </si>
  <si>
    <t>Yalova</t>
  </si>
  <si>
    <t>Yamoussoukro</t>
  </si>
  <si>
    <t>Yanbu al Bahr</t>
  </si>
  <si>
    <t>Yancheng</t>
  </si>
  <si>
    <t>Yangon</t>
  </si>
  <si>
    <t>Yangzhou</t>
  </si>
  <si>
    <t>Yaounde</t>
  </si>
  <si>
    <t>Yaroslavl'</t>
  </si>
  <si>
    <t>Yazd</t>
  </si>
  <si>
    <t>Yicheng</t>
  </si>
  <si>
    <t>Yichun</t>
  </si>
  <si>
    <t>Yingcheng</t>
  </si>
  <si>
    <t>Yiwu</t>
  </si>
  <si>
    <t>Yogyakarta</t>
  </si>
  <si>
    <t>Yokkaichi</t>
  </si>
  <si>
    <t>Yonkers</t>
  </si>
  <si>
    <t>York</t>
  </si>
  <si>
    <t>Yuci</t>
  </si>
  <si>
    <t>Yueyang</t>
  </si>
  <si>
    <t>Yuma</t>
  </si>
  <si>
    <t>Yunyang</t>
  </si>
  <si>
    <t>Zaanstad</t>
  </si>
  <si>
    <t>Zabrze</t>
  </si>
  <si>
    <t>Zagreb</t>
  </si>
  <si>
    <t>Zahedan</t>
  </si>
  <si>
    <t>Zamora</t>
  </si>
  <si>
    <t>Zanjan</t>
  </si>
  <si>
    <t>Zapopan</t>
  </si>
  <si>
    <t>Zaporizhzhya</t>
  </si>
  <si>
    <t>Zaria</t>
  </si>
  <si>
    <t>Zeist</t>
  </si>
  <si>
    <t>Zhangjiakou</t>
  </si>
  <si>
    <t>Zhangzhou</t>
  </si>
  <si>
    <t>Zhanjiang</t>
  </si>
  <si>
    <t>Zhaoyuan</t>
  </si>
  <si>
    <t>Zhengzhou</t>
  </si>
  <si>
    <t>Zhenjiang</t>
  </si>
  <si>
    <t>Zhuhai</t>
  </si>
  <si>
    <t>Zhuzhou</t>
  </si>
  <si>
    <t>Zhytomyr</t>
  </si>
  <si>
    <t>Zigong</t>
  </si>
  <si>
    <t>Ziguinchor</t>
  </si>
  <si>
    <t>Zihuatanejo</t>
  </si>
  <si>
    <t>Zinder</t>
  </si>
  <si>
    <t>Zlatoust</t>
  </si>
  <si>
    <t>Zurich</t>
  </si>
  <si>
    <t>Zwickau</t>
  </si>
  <si>
    <t>Zwolle</t>
  </si>
  <si>
    <t>Afghanistan</t>
  </si>
  <si>
    <t>Albania</t>
  </si>
  <si>
    <t>Algeria</t>
  </si>
  <si>
    <t>Angola</t>
  </si>
  <si>
    <t>Argentina</t>
  </si>
  <si>
    <t>Austria</t>
  </si>
  <si>
    <t>Azerbaijan</t>
  </si>
  <si>
    <t>Bahrain</t>
  </si>
  <si>
    <t>Bangladesh</t>
  </si>
  <si>
    <t>Barbados</t>
  </si>
  <si>
    <t>Belarus</t>
  </si>
  <si>
    <t>Belgium</t>
  </si>
  <si>
    <t>Belize</t>
  </si>
  <si>
    <t>Benin</t>
  </si>
  <si>
    <t>Bhutan</t>
  </si>
  <si>
    <t>Bolivia</t>
  </si>
  <si>
    <t>Bosnia and Herzegovina</t>
  </si>
  <si>
    <t>Botswana</t>
  </si>
  <si>
    <t>Brazil</t>
  </si>
  <si>
    <t>Bulgaria</t>
  </si>
  <si>
    <t>Burkina Faso</t>
  </si>
  <si>
    <t>Burundi</t>
  </si>
  <si>
    <t>Cambodia</t>
  </si>
  <si>
    <t>Cameroon</t>
  </si>
  <si>
    <t>Canada</t>
  </si>
  <si>
    <t>Central African Republic</t>
  </si>
  <si>
    <t>Chad</t>
  </si>
  <si>
    <t>Chile</t>
  </si>
  <si>
    <t>China</t>
  </si>
  <si>
    <t>Colombia</t>
  </si>
  <si>
    <t>Costa Rica</t>
  </si>
  <si>
    <t>Cote d'Ivoire</t>
  </si>
  <si>
    <t>Croatia</t>
  </si>
  <si>
    <t>Cuba</t>
  </si>
  <si>
    <t>Cyprus</t>
  </si>
  <si>
    <t>Czechia</t>
  </si>
  <si>
    <t>Democratic Republic of the Congo</t>
  </si>
  <si>
    <t>Denmark</t>
  </si>
  <si>
    <t>Dominican Republic</t>
  </si>
  <si>
    <t>Ecuador</t>
  </si>
  <si>
    <t>Egypt</t>
  </si>
  <si>
    <t>El Salvador</t>
  </si>
  <si>
    <t>Equatorial Guinea</t>
  </si>
  <si>
    <t>Eritrea</t>
  </si>
  <si>
    <t>Estonia</t>
  </si>
  <si>
    <t>Eswatini</t>
  </si>
  <si>
    <t>Ethiopia</t>
  </si>
  <si>
    <t>Finland</t>
  </si>
  <si>
    <t>France</t>
  </si>
  <si>
    <t>French Guiana</t>
  </si>
  <si>
    <t>Gabon</t>
  </si>
  <si>
    <t>Georgia</t>
  </si>
  <si>
    <t>Germany</t>
  </si>
  <si>
    <t>Ghana</t>
  </si>
  <si>
    <t>Greece</t>
  </si>
  <si>
    <t>Guadeloupe</t>
  </si>
  <si>
    <t>Guatemala</t>
  </si>
  <si>
    <t>Guinea</t>
  </si>
  <si>
    <t>Guinea-Bissau</t>
  </si>
  <si>
    <t>Guyana</t>
  </si>
  <si>
    <t>Haiti</t>
  </si>
  <si>
    <t>Honduras</t>
  </si>
  <si>
    <t>Hong Kong</t>
  </si>
  <si>
    <t>Hungary</t>
  </si>
  <si>
    <t>India</t>
  </si>
  <si>
    <t>Indonesia</t>
  </si>
  <si>
    <t>Iran</t>
  </si>
  <si>
    <t>Iraq</t>
  </si>
  <si>
    <t>Ireland</t>
  </si>
  <si>
    <t>Israel</t>
  </si>
  <si>
    <t>Italy</t>
  </si>
  <si>
    <t>Jamaica</t>
  </si>
  <si>
    <t>Japan</t>
  </si>
  <si>
    <t>Jordan</t>
  </si>
  <si>
    <t>Kazakhstan</t>
  </si>
  <si>
    <t>Kenya</t>
  </si>
  <si>
    <t>Kuwait</t>
  </si>
  <si>
    <t>Kyrgyzstan</t>
  </si>
  <si>
    <t>Laos</t>
  </si>
  <si>
    <t>Lesotho</t>
  </si>
  <si>
    <t>Liberia</t>
  </si>
  <si>
    <t>Libya</t>
  </si>
  <si>
    <t>Lithuania</t>
  </si>
  <si>
    <t>Luxembourg</t>
  </si>
  <si>
    <t>Madagascar</t>
  </si>
  <si>
    <t>Malawi</t>
  </si>
  <si>
    <t>Malaysia</t>
  </si>
  <si>
    <t>Mali</t>
  </si>
  <si>
    <t>Martinique</t>
  </si>
  <si>
    <t>Mauritania</t>
  </si>
  <si>
    <t>Mexico</t>
  </si>
  <si>
    <t>Moldova</t>
  </si>
  <si>
    <t>Mongolia</t>
  </si>
  <si>
    <t>Montenegro</t>
  </si>
  <si>
    <t>Morocco</t>
  </si>
  <si>
    <t>Mozambique</t>
  </si>
  <si>
    <t>Myanmar</t>
  </si>
  <si>
    <t>Namibia</t>
  </si>
  <si>
    <t>Nepal</t>
  </si>
  <si>
    <t>Netherlands</t>
  </si>
  <si>
    <t>Nicaragua</t>
  </si>
  <si>
    <t>Niger</t>
  </si>
  <si>
    <t>Nigeria</t>
  </si>
  <si>
    <t>North Macedonia</t>
  </si>
  <si>
    <t>Norway</t>
  </si>
  <si>
    <t>Oman</t>
  </si>
  <si>
    <t>Pakistan</t>
  </si>
  <si>
    <t>Panama</t>
  </si>
  <si>
    <t>Paraguay</t>
  </si>
  <si>
    <t>Peru</t>
  </si>
  <si>
    <t>Philippines</t>
  </si>
  <si>
    <t>Poland</t>
  </si>
  <si>
    <t>Portugal</t>
  </si>
  <si>
    <t>Qatar</t>
  </si>
  <si>
    <t>Republic of the Congo</t>
  </si>
  <si>
    <t>Romania</t>
  </si>
  <si>
    <t>Russia</t>
  </si>
  <si>
    <t>Rwanda</t>
  </si>
  <si>
    <t>Saudi Arabia</t>
  </si>
  <si>
    <t>Senegal</t>
  </si>
  <si>
    <t>Serbia</t>
  </si>
  <si>
    <t>Sierra Leone</t>
  </si>
  <si>
    <t>Slovakia</t>
  </si>
  <si>
    <t>Slovenia</t>
  </si>
  <si>
    <t>Somalia</t>
  </si>
  <si>
    <t>South Africa</t>
  </si>
  <si>
    <t>South Korea</t>
  </si>
  <si>
    <t>South Sudan</t>
  </si>
  <si>
    <t>Spain</t>
  </si>
  <si>
    <t>Sudan</t>
  </si>
  <si>
    <t>Suriname</t>
  </si>
  <si>
    <t>Sweden</t>
  </si>
  <si>
    <t>Switzerland</t>
  </si>
  <si>
    <t>Syria</t>
  </si>
  <si>
    <t>Taiwan</t>
  </si>
  <si>
    <t>Tajikistan</t>
  </si>
  <si>
    <t>Tanzania</t>
  </si>
  <si>
    <t>Thailand</t>
  </si>
  <si>
    <t>The Gambia</t>
  </si>
  <si>
    <t>Togo</t>
  </si>
  <si>
    <t>Trinidad and Tobago</t>
  </si>
  <si>
    <t>Tunisia</t>
  </si>
  <si>
    <t>Turkey</t>
  </si>
  <si>
    <t>Turkmenistan</t>
  </si>
  <si>
    <t>Uganda</t>
  </si>
  <si>
    <t>Ukraine</t>
  </si>
  <si>
    <t>United Arab Emirates</t>
  </si>
  <si>
    <t>United Kingdom</t>
  </si>
  <si>
    <t>United States</t>
  </si>
  <si>
    <t>Uruguay</t>
  </si>
  <si>
    <t>Uzbekistan</t>
  </si>
  <si>
    <t>Venezuela</t>
  </si>
  <si>
    <t>Vietnam</t>
  </si>
  <si>
    <t>Yemen</t>
  </si>
  <si>
    <t>Zambia</t>
  </si>
  <si>
    <t>Zimbabwe</t>
  </si>
  <si>
    <t>Total Orders</t>
  </si>
  <si>
    <t>Hirat</t>
  </si>
  <si>
    <t>Durrës</t>
  </si>
  <si>
    <t>Shkodër</t>
  </si>
  <si>
    <t>Vlorë</t>
  </si>
  <si>
    <t>Alger</t>
  </si>
  <si>
    <t>Djelfa</t>
  </si>
  <si>
    <t>Tipaza</t>
  </si>
  <si>
    <t>Bie</t>
  </si>
  <si>
    <t>Huila</t>
  </si>
  <si>
    <t>Chaco</t>
  </si>
  <si>
    <t>Chubut</t>
  </si>
  <si>
    <t>Corrientes</t>
  </si>
  <si>
    <t>Entre Ríos</t>
  </si>
  <si>
    <t>Jujuy</t>
  </si>
  <si>
    <t>La Pampa</t>
  </si>
  <si>
    <t>Misiones</t>
  </si>
  <si>
    <t>Provincia de Buenos Aires</t>
  </si>
  <si>
    <t>Lori</t>
  </si>
  <si>
    <t>Carinthia</t>
  </si>
  <si>
    <t>Styria</t>
  </si>
  <si>
    <t>Tyrol</t>
  </si>
  <si>
    <t>Upper Austria</t>
  </si>
  <si>
    <t>Baki</t>
  </si>
  <si>
    <t>Saint Michael</t>
  </si>
  <si>
    <t>Vitsyebsk</t>
  </si>
  <si>
    <t>East Flanders</t>
  </si>
  <si>
    <t>Flemish Brabant</t>
  </si>
  <si>
    <t>Hainaut</t>
  </si>
  <si>
    <t>Limburg</t>
  </si>
  <si>
    <t>West Flanders</t>
  </si>
  <si>
    <t>Donga</t>
  </si>
  <si>
    <t>Littoral</t>
  </si>
  <si>
    <t>Mono</t>
  </si>
  <si>
    <t>Ouémé</t>
  </si>
  <si>
    <t>Beni</t>
  </si>
  <si>
    <t>Chuquisaca</t>
  </si>
  <si>
    <t>Santa Cruz</t>
  </si>
  <si>
    <t>Federation of Bosnia and Herzegovina</t>
  </si>
  <si>
    <t>Acre</t>
  </si>
  <si>
    <t>Alagoas</t>
  </si>
  <si>
    <t>Amapá</t>
  </si>
  <si>
    <t>Amazonas</t>
  </si>
  <si>
    <t>Bahia</t>
  </si>
  <si>
    <t>Ceará</t>
  </si>
  <si>
    <t>Espírito Santo</t>
  </si>
  <si>
    <t>Federal District</t>
  </si>
  <si>
    <t>Goiás</t>
  </si>
  <si>
    <t>Maranhão</t>
  </si>
  <si>
    <t>Mato Grosso</t>
  </si>
  <si>
    <t>Mato Grosso do Sul</t>
  </si>
  <si>
    <t>Minas Gerais</t>
  </si>
  <si>
    <t>Pará</t>
  </si>
  <si>
    <t>Paraíba</t>
  </si>
  <si>
    <t>Parana</t>
  </si>
  <si>
    <t>Pernambuco</t>
  </si>
  <si>
    <t>Piauí</t>
  </si>
  <si>
    <t>Rio de Janeiro</t>
  </si>
  <si>
    <t>Rio Grande do Norte</t>
  </si>
  <si>
    <t>Rio Grande do Sul</t>
  </si>
  <si>
    <t>Rondônia</t>
  </si>
  <si>
    <t>Roraima</t>
  </si>
  <si>
    <t>Sergipe</t>
  </si>
  <si>
    <t>Tocantins</t>
  </si>
  <si>
    <t>Sofiya-Grad</t>
  </si>
  <si>
    <t>Centre</t>
  </si>
  <si>
    <t>Bujumbura-Mairie</t>
  </si>
  <si>
    <t>Adamaoua</t>
  </si>
  <si>
    <t>Est</t>
  </si>
  <si>
    <t>Extreme-Nord</t>
  </si>
  <si>
    <t>Nord</t>
  </si>
  <si>
    <t>Nord-Ouest</t>
  </si>
  <si>
    <t>Ouest</t>
  </si>
  <si>
    <t>Sud-Ouest</t>
  </si>
  <si>
    <t>Alberta</t>
  </si>
  <si>
    <t>British Columbia</t>
  </si>
  <si>
    <t>Manitoba</t>
  </si>
  <si>
    <t>Nova Scotia</t>
  </si>
  <si>
    <t>Ontario</t>
  </si>
  <si>
    <t>Saskatchewan</t>
  </si>
  <si>
    <t>Arica y Parinacota</t>
  </si>
  <si>
    <t>Atacama</t>
  </si>
  <si>
    <t>Biobio</t>
  </si>
  <si>
    <t>Los Lagos</t>
  </si>
  <si>
    <t>Magallanes y Antártica Chilena</t>
  </si>
  <si>
    <t>O'Higgins</t>
  </si>
  <si>
    <t>Anhui</t>
  </si>
  <si>
    <t>Fujian</t>
  </si>
  <si>
    <t>Gansu</t>
  </si>
  <si>
    <t>Guangdong</t>
  </si>
  <si>
    <t>Guangxi</t>
  </si>
  <si>
    <t>Guizhou</t>
  </si>
  <si>
    <t>Hainan</t>
  </si>
  <si>
    <t>Hebei</t>
  </si>
  <si>
    <t>Heilongjiang</t>
  </si>
  <si>
    <t>Henan</t>
  </si>
  <si>
    <t>Hubei</t>
  </si>
  <si>
    <t>Hunan</t>
  </si>
  <si>
    <t>Inner Mongolia</t>
  </si>
  <si>
    <t>Jiangsu</t>
  </si>
  <si>
    <t>Jiangxi</t>
  </si>
  <si>
    <t>Liaoning</t>
  </si>
  <si>
    <t>Qinghai</t>
  </si>
  <si>
    <t>Shaanxi</t>
  </si>
  <si>
    <t>Shandong</t>
  </si>
  <si>
    <t>Shanxi</t>
  </si>
  <si>
    <t>Sichuan</t>
  </si>
  <si>
    <t>Xinjiang Uygur</t>
  </si>
  <si>
    <t>Yunnan</t>
  </si>
  <si>
    <t>Zhejiang</t>
  </si>
  <si>
    <t>Antioquia</t>
  </si>
  <si>
    <t>Atlántico</t>
  </si>
  <si>
    <t>Bogota</t>
  </si>
  <si>
    <t>Boyacá</t>
  </si>
  <si>
    <t>Caldas</t>
  </si>
  <si>
    <t>Cesar</t>
  </si>
  <si>
    <t>Chocó</t>
  </si>
  <si>
    <t>Cundinamarca</t>
  </si>
  <si>
    <t>Magdalena</t>
  </si>
  <si>
    <t>Nariño</t>
  </si>
  <si>
    <t>Norte de Santander</t>
  </si>
  <si>
    <t>Quindío</t>
  </si>
  <si>
    <t>Risaralda</t>
  </si>
  <si>
    <t>Tolima</t>
  </si>
  <si>
    <t>Valle del Cauca</t>
  </si>
  <si>
    <t>Alajuela</t>
  </si>
  <si>
    <t>Haut-Sassandra</t>
  </si>
  <si>
    <t>Lacs</t>
  </si>
  <si>
    <t>Lagunes</t>
  </si>
  <si>
    <t>Vallee Du Bandama</t>
  </si>
  <si>
    <t>Grad Zagreb</t>
  </si>
  <si>
    <t>Primorsko-Goranska</t>
  </si>
  <si>
    <t>Splitsko-Dalmatinska</t>
  </si>
  <si>
    <t>Granma</t>
  </si>
  <si>
    <t>Isla de la Juventud</t>
  </si>
  <si>
    <t>Mayabeque</t>
  </si>
  <si>
    <t>Villa Clara</t>
  </si>
  <si>
    <t>Moravian-Silesian</t>
  </si>
  <si>
    <t>Bas-Congo</t>
  </si>
  <si>
    <t>Equateur</t>
  </si>
  <si>
    <t>Kasai-Occidental</t>
  </si>
  <si>
    <t>Kasai-Oriental</t>
  </si>
  <si>
    <t>Katanga</t>
  </si>
  <si>
    <t>Orientale</t>
  </si>
  <si>
    <t>South Kivu</t>
  </si>
  <si>
    <t>Hovedstaden</t>
  </si>
  <si>
    <t>South Denmark</t>
  </si>
  <si>
    <t>Barahona</t>
  </si>
  <si>
    <t>Duarte</t>
  </si>
  <si>
    <t>Espaillat</t>
  </si>
  <si>
    <t>Monseñor Nouel</t>
  </si>
  <si>
    <t>Peravia</t>
  </si>
  <si>
    <t>Azuay</t>
  </si>
  <si>
    <t>Guayas</t>
  </si>
  <si>
    <t>Pichincha</t>
  </si>
  <si>
    <t>Al Bahr Al Ahmar</t>
  </si>
  <si>
    <t>Al Buhayrah</t>
  </si>
  <si>
    <t>Al Gharbiyah</t>
  </si>
  <si>
    <t>Al Qahirah</t>
  </si>
  <si>
    <t>Ash Sharqiyah</t>
  </si>
  <si>
    <t>Bani Suwayf</t>
  </si>
  <si>
    <t>Bur Sa'id</t>
  </si>
  <si>
    <t>Qina</t>
  </si>
  <si>
    <t>Suhaj</t>
  </si>
  <si>
    <t>Cuscatlán</t>
  </si>
  <si>
    <t>La Libertad</t>
  </si>
  <si>
    <t>Harjumaa</t>
  </si>
  <si>
    <t>Tartumaa</t>
  </si>
  <si>
    <t>Finland Proper</t>
  </si>
  <si>
    <t>Kymenlaakso</t>
  </si>
  <si>
    <t>Uusimaa</t>
  </si>
  <si>
    <t>Alsace-Champagne-Ardenne-Lorraine</t>
  </si>
  <si>
    <t>Aquitaine-Limousin-Poitou-Charentes</t>
  </si>
  <si>
    <t>Auvergne</t>
  </si>
  <si>
    <t>Auvergne-Rhône-Alpes</t>
  </si>
  <si>
    <t>Bourgogne-Franche-Comté</t>
  </si>
  <si>
    <t>Brittany</t>
  </si>
  <si>
    <t>Centre-Val de Loire</t>
  </si>
  <si>
    <t>Corsica</t>
  </si>
  <si>
    <t>Ile-de-France</t>
  </si>
  <si>
    <t>Languedoc-Roussillon-Midi-Pyrénées</t>
  </si>
  <si>
    <t>Nord-Pas-de-Calais-Picardie</t>
  </si>
  <si>
    <t>Normandy</t>
  </si>
  <si>
    <t>Pays de la Loire</t>
  </si>
  <si>
    <t>Provence-Alpes-Côte d'Azur</t>
  </si>
  <si>
    <t>Estuaire</t>
  </si>
  <si>
    <t>Imereti</t>
  </si>
  <si>
    <t>Baden-Württemberg</t>
  </si>
  <si>
    <t>Bavaria</t>
  </si>
  <si>
    <t>Hesse</t>
  </si>
  <si>
    <t>Lower Saxony</t>
  </si>
  <si>
    <t>Mecklenburg-Vorpommern</t>
  </si>
  <si>
    <t>North Rhine-Westphalia</t>
  </si>
  <si>
    <t>Rhineland-Palatinate</t>
  </si>
  <si>
    <t>Saarland</t>
  </si>
  <si>
    <t>Saxony</t>
  </si>
  <si>
    <t>Saxony-Anhalt</t>
  </si>
  <si>
    <t>Schleswig-Holstein</t>
  </si>
  <si>
    <t>Thuringia</t>
  </si>
  <si>
    <t>Ashanti</t>
  </si>
  <si>
    <t>Central</t>
  </si>
  <si>
    <t>Eastern</t>
  </si>
  <si>
    <t>Greater Accra</t>
  </si>
  <si>
    <t>Northern</t>
  </si>
  <si>
    <t>Attica</t>
  </si>
  <si>
    <t>Quezaltenango</t>
  </si>
  <si>
    <t>Nzérékoré</t>
  </si>
  <si>
    <t>Upper Demerara-Berbice</t>
  </si>
  <si>
    <t>Artibonite</t>
  </si>
  <si>
    <t>Atlántida</t>
  </si>
  <si>
    <t>Cortés</t>
  </si>
  <si>
    <t>Francisco Morazán</t>
  </si>
  <si>
    <t>Yoro</t>
  </si>
  <si>
    <t>Andhra Pradesh</t>
  </si>
  <si>
    <t>Assam</t>
  </si>
  <si>
    <t>Bihar</t>
  </si>
  <si>
    <t>Chhattisgarh</t>
  </si>
  <si>
    <t>Gujarat</t>
  </si>
  <si>
    <t>Haryana</t>
  </si>
  <si>
    <t>Jammu and Kashmir</t>
  </si>
  <si>
    <t>Jharkhand</t>
  </si>
  <si>
    <t>Karnataka</t>
  </si>
  <si>
    <t>Kerala</t>
  </si>
  <si>
    <t>Madhya Pradesh</t>
  </si>
  <si>
    <t>Maharashtra</t>
  </si>
  <si>
    <t>Manipur</t>
  </si>
  <si>
    <t>Odisha</t>
  </si>
  <si>
    <t>Punjab</t>
  </si>
  <si>
    <t>Rajasthan</t>
  </si>
  <si>
    <t>Tamil Nadu</t>
  </si>
  <si>
    <t>Telangana</t>
  </si>
  <si>
    <t>Uttar Pradesh</t>
  </si>
  <si>
    <t>Uttarakhand</t>
  </si>
  <si>
    <t>West Bengal</t>
  </si>
  <si>
    <t>Aceh</t>
  </si>
  <si>
    <t>Bali</t>
  </si>
  <si>
    <t>Jawa Barat</t>
  </si>
  <si>
    <t>Jawa Tengah</t>
  </si>
  <si>
    <t>Jawa Timur</t>
  </si>
  <si>
    <t>Kalimantan Barat</t>
  </si>
  <si>
    <t>Kalimantan Selatan</t>
  </si>
  <si>
    <t>Kalimantan Timur</t>
  </si>
  <si>
    <t>Nusa Tenggara Barat</t>
  </si>
  <si>
    <t>Nusa Tenggara Timur</t>
  </si>
  <si>
    <t>Papua</t>
  </si>
  <si>
    <t>Riau</t>
  </si>
  <si>
    <t>Sulawesi Tengah</t>
  </si>
  <si>
    <t>Sulawesi Tenggara</t>
  </si>
  <si>
    <t>Sulawesi Utara</t>
  </si>
  <si>
    <t>Sumatera Barat</t>
  </si>
  <si>
    <t>Sumatera Selatan</t>
  </si>
  <si>
    <t>Sumatera Utara</t>
  </si>
  <si>
    <t>Bushehr</t>
  </si>
  <si>
    <t>Esfahan</t>
  </si>
  <si>
    <t>Fars</t>
  </si>
  <si>
    <t>Gilan</t>
  </si>
  <si>
    <t>Golestan</t>
  </si>
  <si>
    <t>Hormozgan</t>
  </si>
  <si>
    <t>Khuzestan</t>
  </si>
  <si>
    <t>Kordestan</t>
  </si>
  <si>
    <t>Lorestan</t>
  </si>
  <si>
    <t>Markazi</t>
  </si>
  <si>
    <t>Mazandaran</t>
  </si>
  <si>
    <t>Razavi Khorasan</t>
  </si>
  <si>
    <t>Sistan Va Baluchestan</t>
  </si>
  <si>
    <t>South Khorasan</t>
  </si>
  <si>
    <t>Al Basrah</t>
  </si>
  <si>
    <t>Al Qadisiyah</t>
  </si>
  <si>
    <t>Babil</t>
  </si>
  <si>
    <t>Dhi Qar</t>
  </si>
  <si>
    <t>Diyala</t>
  </si>
  <si>
    <t>Maysan</t>
  </si>
  <si>
    <t>Ninawa</t>
  </si>
  <si>
    <t>Salah Ad Din</t>
  </si>
  <si>
    <t>South Dublin</t>
  </si>
  <si>
    <t>Southern</t>
  </si>
  <si>
    <t>Abruzzi</t>
  </si>
  <si>
    <t>Apulia</t>
  </si>
  <si>
    <t>Calabria</t>
  </si>
  <si>
    <t>Campania</t>
  </si>
  <si>
    <t>Emilia-Romagna</t>
  </si>
  <si>
    <t>Friuli-Venezia Giulia</t>
  </si>
  <si>
    <t>Lazio</t>
  </si>
  <si>
    <t>Liguria</t>
  </si>
  <si>
    <t>Lombardy</t>
  </si>
  <si>
    <t>Marche</t>
  </si>
  <si>
    <t>Piedmont</t>
  </si>
  <si>
    <t>Sardinia</t>
  </si>
  <si>
    <t>Sicily</t>
  </si>
  <si>
    <t>Trentino-Alto Adige</t>
  </si>
  <si>
    <t>Tuscany</t>
  </si>
  <si>
    <t>Umbria</t>
  </si>
  <si>
    <t>Veneto</t>
  </si>
  <si>
    <t>Saint Catherine</t>
  </si>
  <si>
    <t>Aichi</t>
  </si>
  <si>
    <t>Chiba</t>
  </si>
  <si>
    <t>Fukuoka</t>
  </si>
  <si>
    <t>Hiroshima</t>
  </si>
  <si>
    <t>Hokkaido</t>
  </si>
  <si>
    <t>Hyogo</t>
  </si>
  <si>
    <t>Kagawa</t>
  </si>
  <si>
    <t>Kanagawa</t>
  </si>
  <si>
    <t>Nagano</t>
  </si>
  <si>
    <t>Oita</t>
  </si>
  <si>
    <t>Osaka</t>
  </si>
  <si>
    <t>Saitama</t>
  </si>
  <si>
    <t>Shizuoka</t>
  </si>
  <si>
    <t>Yamaguchi</t>
  </si>
  <si>
    <t>'Amman</t>
  </si>
  <si>
    <t>Almaty City</t>
  </si>
  <si>
    <t>Aqmola</t>
  </si>
  <si>
    <t>Zhambyl</t>
  </si>
  <si>
    <t>Coast</t>
  </si>
  <si>
    <t>Nyanza</t>
  </si>
  <si>
    <t>Rift Valley</t>
  </si>
  <si>
    <t>North Lebanon</t>
  </si>
  <si>
    <t>Montserrado</t>
  </si>
  <si>
    <t>Banghazi</t>
  </si>
  <si>
    <t>Šiauliai</t>
  </si>
  <si>
    <t>Analamanga</t>
  </si>
  <si>
    <t>Atsinanana</t>
  </si>
  <si>
    <t>Boeny</t>
  </si>
  <si>
    <t>Diana</t>
  </si>
  <si>
    <t>Negeri Sembilan</t>
  </si>
  <si>
    <t>Pahang</t>
  </si>
  <si>
    <t>Perak</t>
  </si>
  <si>
    <t>Sabah</t>
  </si>
  <si>
    <t>Sarawak</t>
  </si>
  <si>
    <t>Selangor</t>
  </si>
  <si>
    <t>Trengganu</t>
  </si>
  <si>
    <t>Baja California</t>
  </si>
  <si>
    <t>Baja California Sur</t>
  </si>
  <si>
    <t>Chiapas</t>
  </si>
  <si>
    <t>Coahuila</t>
  </si>
  <si>
    <t>Distrito Federal</t>
  </si>
  <si>
    <t>Guerrero</t>
  </si>
  <si>
    <t>Jalisco</t>
  </si>
  <si>
    <t>México</t>
  </si>
  <si>
    <t>Michoacán</t>
  </si>
  <si>
    <t>Morelos</t>
  </si>
  <si>
    <t>Nayarit</t>
  </si>
  <si>
    <t>Nuevo León</t>
  </si>
  <si>
    <t>Oaxaca</t>
  </si>
  <si>
    <t>Quintana Roo</t>
  </si>
  <si>
    <t>Sinaloa</t>
  </si>
  <si>
    <t>Sonora</t>
  </si>
  <si>
    <t>Tabasco</t>
  </si>
  <si>
    <t>Tamaulipas</t>
  </si>
  <si>
    <t>Yucatán</t>
  </si>
  <si>
    <t>Zacatecas</t>
  </si>
  <si>
    <t>Ulaanbaatar</t>
  </si>
  <si>
    <t>Chaouia-Ouardigha</t>
  </si>
  <si>
    <t>Doukkala-Abda</t>
  </si>
  <si>
    <t>Fès-Boulemane</t>
  </si>
  <si>
    <t>Gharb-Chrarda-Béni Hssen</t>
  </si>
  <si>
    <t>Grand Casablanca</t>
  </si>
  <si>
    <t>Marrakech-Tensift-El Haouz</t>
  </si>
  <si>
    <t>Meknès-Tafilalet</t>
  </si>
  <si>
    <t>Rabat-Salé-Zemmour-Zaer</t>
  </si>
  <si>
    <t>Souss-Massa-Draâ</t>
  </si>
  <si>
    <t>Tadla-Azilal</t>
  </si>
  <si>
    <t>Tanger-Tétouan</t>
  </si>
  <si>
    <t>Taza-Al Hoceima-Taounate</t>
  </si>
  <si>
    <t>Cidade De Maputo</t>
  </si>
  <si>
    <t>Manica</t>
  </si>
  <si>
    <t>Niassa</t>
  </si>
  <si>
    <t>Sofala</t>
  </si>
  <si>
    <t>Zambezia</t>
  </si>
  <si>
    <t>Khomas</t>
  </si>
  <si>
    <t>Drenthe</t>
  </si>
  <si>
    <t>Friesland</t>
  </si>
  <si>
    <t>Gelderland</t>
  </si>
  <si>
    <t>North Brabant</t>
  </si>
  <si>
    <t>North Holland</t>
  </si>
  <si>
    <t>Overijssel</t>
  </si>
  <si>
    <t>South Holland</t>
  </si>
  <si>
    <t>Abia</t>
  </si>
  <si>
    <t>Abuja Capital Territory</t>
  </si>
  <si>
    <t>Adamawa</t>
  </si>
  <si>
    <t>Akwa Ibom</t>
  </si>
  <si>
    <t>Anambra</t>
  </si>
  <si>
    <t>Benue</t>
  </si>
  <si>
    <t>Borno</t>
  </si>
  <si>
    <t>Cross River</t>
  </si>
  <si>
    <t>Delta</t>
  </si>
  <si>
    <t>Edo</t>
  </si>
  <si>
    <t>Imo</t>
  </si>
  <si>
    <t>Kwara</t>
  </si>
  <si>
    <t>Ogun</t>
  </si>
  <si>
    <t>Ondo</t>
  </si>
  <si>
    <t>Osun</t>
  </si>
  <si>
    <t>Oyo</t>
  </si>
  <si>
    <t>Plateau</t>
  </si>
  <si>
    <t>Rivers</t>
  </si>
  <si>
    <t>Yobe</t>
  </si>
  <si>
    <t>Buskerud</t>
  </si>
  <si>
    <t>Hordaland</t>
  </si>
  <si>
    <t>Rogaland</t>
  </si>
  <si>
    <t>Baluchistan</t>
  </si>
  <si>
    <t>F.C.T.</t>
  </si>
  <si>
    <t>Khyber Pakhtunkhwa</t>
  </si>
  <si>
    <t>Sindh</t>
  </si>
  <si>
    <t>Chiriquí</t>
  </si>
  <si>
    <t>Ancash</t>
  </si>
  <si>
    <t>Junín</t>
  </si>
  <si>
    <t>Lima (city)</t>
  </si>
  <si>
    <t>Loreto</t>
  </si>
  <si>
    <t>Piura</t>
  </si>
  <si>
    <t>Ucayali</t>
  </si>
  <si>
    <t>Calabarzon</t>
  </si>
  <si>
    <t>Central Luzon</t>
  </si>
  <si>
    <t>Cordillera</t>
  </si>
  <si>
    <t>Western Visayas</t>
  </si>
  <si>
    <t>Greater Poland</t>
  </si>
  <si>
    <t>Lubusz</t>
  </si>
  <si>
    <t>Masovia</t>
  </si>
  <si>
    <t>Podlaskie</t>
  </si>
  <si>
    <t>Pomerania</t>
  </si>
  <si>
    <t>Silesia</t>
  </si>
  <si>
    <t>Braga</t>
  </si>
  <si>
    <t>Lisboa</t>
  </si>
  <si>
    <t>Ad Dawhah</t>
  </si>
  <si>
    <t>Niari</t>
  </si>
  <si>
    <t>Arges</t>
  </si>
  <si>
    <t>Bihor</t>
  </si>
  <si>
    <t>Cluj</t>
  </si>
  <si>
    <t>Dolj</t>
  </si>
  <si>
    <t>Gorj</t>
  </si>
  <si>
    <t>Maramures</t>
  </si>
  <si>
    <t>Mehedinti</t>
  </si>
  <si>
    <t>Neamt</t>
  </si>
  <si>
    <t>Prahova</t>
  </si>
  <si>
    <t>Timis</t>
  </si>
  <si>
    <t>Arkhangel'sk</t>
  </si>
  <si>
    <t>Bashkortostan</t>
  </si>
  <si>
    <t>Dagestan</t>
  </si>
  <si>
    <t>Kabardino-Balkariya</t>
  </si>
  <si>
    <t>Stavropol'</t>
  </si>
  <si>
    <t>Al Jawf</t>
  </si>
  <si>
    <t>Al Madinah</t>
  </si>
  <si>
    <t>Ar Riyad</t>
  </si>
  <si>
    <t>'Asir</t>
  </si>
  <si>
    <t>Makkah</t>
  </si>
  <si>
    <t>Thies</t>
  </si>
  <si>
    <t>Banaadir</t>
  </si>
  <si>
    <t>Jubbada Hoose</t>
  </si>
  <si>
    <t>Woqooyi Galbeed</t>
  </si>
  <si>
    <t>Eastern Cape</t>
  </si>
  <si>
    <t>Free State</t>
  </si>
  <si>
    <t>Gauteng</t>
  </si>
  <si>
    <t>Kwazulu-natal</t>
  </si>
  <si>
    <t>Limpopo</t>
  </si>
  <si>
    <t>Mpumalanga</t>
  </si>
  <si>
    <t>North-West</t>
  </si>
  <si>
    <t>Western Cape</t>
  </si>
  <si>
    <t>Gyeonggi</t>
  </si>
  <si>
    <t>Gyeongsangnam</t>
  </si>
  <si>
    <t>Central Equatoria</t>
  </si>
  <si>
    <t>Andalusía</t>
  </si>
  <si>
    <t>Asturias</t>
  </si>
  <si>
    <t>Balearic Islands</t>
  </si>
  <si>
    <t>Basque Country</t>
  </si>
  <si>
    <t>Cantabria</t>
  </si>
  <si>
    <t>Castile and León</t>
  </si>
  <si>
    <t>Castile-La Mancha</t>
  </si>
  <si>
    <t>Catalonia</t>
  </si>
  <si>
    <t>Galicia</t>
  </si>
  <si>
    <t>Navarra</t>
  </si>
  <si>
    <t>Valenciana</t>
  </si>
  <si>
    <t>Gezira</t>
  </si>
  <si>
    <t>Red Sea</t>
  </si>
  <si>
    <t>White Nile</t>
  </si>
  <si>
    <t>Skåne</t>
  </si>
  <si>
    <t>Värmland</t>
  </si>
  <si>
    <t>Västra Götaland</t>
  </si>
  <si>
    <t>Basel-Stadt</t>
  </si>
  <si>
    <t>Bern</t>
  </si>
  <si>
    <t>Vaud</t>
  </si>
  <si>
    <t>Zürich</t>
  </si>
  <si>
    <t>Dayr Az Zawr</t>
  </si>
  <si>
    <t>Hims</t>
  </si>
  <si>
    <t>Taipei City</t>
  </si>
  <si>
    <t>Dar Es Salaam</t>
  </si>
  <si>
    <t>Kilimanjaro</t>
  </si>
  <si>
    <t>Mara</t>
  </si>
  <si>
    <t>Pwani</t>
  </si>
  <si>
    <t>Maritime</t>
  </si>
  <si>
    <t>Plateaux</t>
  </si>
  <si>
    <t>Afyonkarahisar</t>
  </si>
  <si>
    <t>Hatay</t>
  </si>
  <si>
    <t>Tekirdag</t>
  </si>
  <si>
    <t>Donetsk</t>
  </si>
  <si>
    <t>Ivano-Frankivsk</t>
  </si>
  <si>
    <t>Sevastopol'</t>
  </si>
  <si>
    <t>'Ajman</t>
  </si>
  <si>
    <t>Ra's Al Khaymah</t>
  </si>
  <si>
    <t>England</t>
  </si>
  <si>
    <t>Scotland</t>
  </si>
  <si>
    <t>Wales</t>
  </si>
  <si>
    <t>Alabama</t>
  </si>
  <si>
    <t>Arizona</t>
  </si>
  <si>
    <t>Arkansas</t>
  </si>
  <si>
    <t>California</t>
  </si>
  <si>
    <t>Colorado</t>
  </si>
  <si>
    <t>Connecticut</t>
  </si>
  <si>
    <t>Delaware</t>
  </si>
  <si>
    <t>Florida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</si>
  <si>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</si>
  <si>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</si>
  <si>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</si>
  <si>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</si>
  <si>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</si>
  <si>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</si>
  <si>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</si>
  <si>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</si>
  <si>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</si>
  <si>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</si>
  <si>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</si>
  <si>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</si>
  <si>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</si>
  <si>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</si>
  <si>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</si>
  <si>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</si>
  <si>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</si>
  <si>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</si>
  <si>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</si>
  <si>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</si>
  <si>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</si>
  <si>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</si>
  <si>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</si>
  <si>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</si>
  <si>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</si>
  <si>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</si>
  <si>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</si>
  <si>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</si>
  <si>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</si>
  <si>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</si>
  <si>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</si>
  <si>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</si>
  <si>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</si>
  <si>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Virginia</t>
  </si>
  <si>
    <t>Wisconsin</t>
  </si>
  <si>
    <t>Andijan</t>
  </si>
  <si>
    <t>Qashqadaryo</t>
  </si>
  <si>
    <t>Surxondaryo</t>
  </si>
  <si>
    <t>Anzoátegui</t>
  </si>
  <si>
    <t>Aragua</t>
  </si>
  <si>
    <t>Bolivar</t>
  </si>
  <si>
    <t>Carabobo</t>
  </si>
  <si>
    <t>Distrito Capital</t>
  </si>
  <si>
    <t>Guárico</t>
  </si>
  <si>
    <t>Lara</t>
  </si>
  <si>
    <t>Miranda</t>
  </si>
  <si>
    <t>Monagas</t>
  </si>
  <si>
    <t>Portuguesa</t>
  </si>
  <si>
    <t>Táchira</t>
  </si>
  <si>
    <t>Vargas</t>
  </si>
  <si>
    <t>Zulia</t>
  </si>
  <si>
    <t>Dà Nang</t>
  </si>
  <si>
    <t>Ho Chí Minh City</t>
  </si>
  <si>
    <t>Kiên Giang</t>
  </si>
  <si>
    <t>Thủ Dô Hà Nội</t>
  </si>
  <si>
    <t>Tỉnh Cần Thơ</t>
  </si>
  <si>
    <t>Ta'izz</t>
  </si>
  <si>
    <t>Copperbelt</t>
  </si>
  <si>
    <t>Manicaland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</si>
</sst>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0" fillId="0" borderId="0" xfId="0" pivotButton="1"/>
    <xf numFmtId="0" fontId="0" fillId="0" borderId="0" xfId="0" applyAlignment="1">
      <alignment horizontal="left"/>
    </xf>
    <xf numFmtId="3" fontId="0" fillId="0" borderId="0" xfId="0" applyNumberFormat="1"/>
    <xf numFmtId="4" fontId="0" fillId="0" borderId="0" xfId="0" applyNumberFormat="1"/>
    <xf numFmtId="164" fontId="0" fillId="0" borderId="0" xfId="0" applyNumberFormat="1"/>
    <xf numFmtId="0" fontId="0" fillId="0" borderId="0" xfId="0" applyAlignment="1">
      <alignment horizontal="left" indent="1"/>
    </xf>
    <xf numFmtId="14" fontId="0" fillId="0" borderId="0" xfId="0" applyNumberFormat="1" applyAlignment="1">
      <alignment horizontal="left"/>
    </xf>
    <xf numFmtId="10" fontId="0" fillId="0" borderId="0" xfId="0" applyNumberFormat="1"/>
    <xf numFmtId="14" fontId="0" fillId="0" borderId="0" xfId="0" applyNumberFormat="1"/>
    <xf numFmtId="0" fontId="0" fillId="0" borderId="0" xfId="0" applyAlignment="1">
      <alignment horizontal="left" indent="2"/>
    </xf>
    <xf numFmtId="0" fontId="0" fillId="0" borderId="0" xfId="0" applyNumberFormat="1"/>
    <xf numFmtId="43" fontId="0" fillId="0" borderId="0" xfId="1" applyFont="1"/>
    <xf numFmtId="9" fontId="0" fillId="0" borderId="0" xfId="2" applyFont="1"/>
    <xf numFmtId="2" fontId="0" fillId="0" borderId="0" xfId="0" applyNumberFormat="1"/>
    <xf numFmtId="10" fontId="0" fillId="0" borderId="0" xfId="2" applyNumberFormat="1" applyFont="1"/>
    <xf numFmtId="1" fontId="0" fillId="0" borderId="0" xfId="0" applyNumberFormat="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8000"/>
      <color rgb="FFF8FA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aredStrings" Target="sharedStrings.xml"/><Relationship Id="rId21" Type="http://schemas.microsoft.com/office/2007/relationships/slicerCache" Target="slicerCaches/slicerCache4.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7" Type="http://schemas.openxmlformats.org/officeDocument/2006/relationships/pivotCacheDefinition" Target="pivotCache/pivotCacheDefinition3.xml"/><Relationship Id="rId71" Type="http://schemas.openxmlformats.org/officeDocument/2006/relationships/customXml" Target="../customXml/item42.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calcChain" Target="calcChain.xml"/><Relationship Id="rId11" Type="http://schemas.openxmlformats.org/officeDocument/2006/relationships/pivotCacheDefinition" Target="pivotCache/pivotCacheDefinition7.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66" Type="http://schemas.openxmlformats.org/officeDocument/2006/relationships/customXml" Target="../customXml/item37.xml"/><Relationship Id="rId5" Type="http://schemas.openxmlformats.org/officeDocument/2006/relationships/pivotCacheDefinition" Target="pivotCache/pivotCacheDefinition1.xml"/><Relationship Id="rId61" Type="http://schemas.openxmlformats.org/officeDocument/2006/relationships/customXml" Target="../customXml/item32.xml"/><Relationship Id="rId19" Type="http://schemas.microsoft.com/office/2007/relationships/slicerCache" Target="slicerCaches/slicerCache2.xml"/><Relationship Id="rId14" Type="http://schemas.openxmlformats.org/officeDocument/2006/relationships/pivotCacheDefinition" Target="pivotCache/pivotCacheDefinition10.xml"/><Relationship Id="rId22" Type="http://schemas.microsoft.com/office/2007/relationships/slicerCache" Target="slicerCaches/slicerCache5.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8" Type="http://schemas.openxmlformats.org/officeDocument/2006/relationships/pivotCacheDefinition" Target="pivotCache/pivotCacheDefinition4.xml"/><Relationship Id="rId51" Type="http://schemas.openxmlformats.org/officeDocument/2006/relationships/customXml" Target="../customXml/item22.xml"/><Relationship Id="rId72"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microsoft.com/office/2007/relationships/slicerCache" Target="slicerCaches/slicerCache3.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openxmlformats.org/officeDocument/2006/relationships/pivotCacheDefinition" Target="pivotCache/pivotCacheDefinition11.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6.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3" Type="http://schemas.openxmlformats.org/officeDocument/2006/relationships/pivotCacheDefinition" Target="pivotCache/pivotCacheDefinition9.xml"/><Relationship Id="rId18" Type="http://schemas.microsoft.com/office/2007/relationships/slicerCache" Target="slicerCaches/slicerCache1.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[ExcelAssesment.xlsx]Product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70C0"/>
                </a:solidFill>
                <a:latin typeface="Amasis MT Pro Black" panose="020F0502020204030204" pitchFamily="18" charset="0"/>
              </a:rPr>
              <a:t>Order vs Return Quantities by Sub-Category</a:t>
            </a:r>
            <a:endParaRPr lang="en-US" b="1">
              <a:solidFill>
                <a:srgbClr val="0070C0"/>
              </a:solidFill>
              <a:latin typeface="Amasis MT Pro Black" panose="020F0502020204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'Product Analysis'!$B$1</c:f>
              <c:strCache>
                <c:ptCount val="1"/>
                <c:pt idx="0">
                  <c:v>Total Order Quantity</c:v>
                </c:pt>
              </c:strCache>
            </c:strRef>
          </c:tx>
          <c:spPr>
            <a:solidFill>
              <a:srgbClr val="00B0F0"/>
            </a:solidFill>
            <a:ln>
              <a:noFill/>
            </a:ln>
            <a:effectLst/>
          </c:spPr>
          <c:invertIfNegative val="0"/>
          <c:cat>
            <c:strRef>
              <c:f>'Product Analysis'!$A$2:$A$19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 Analysis'!$B$2:$B$19</c:f>
              <c:numCache>
                <c:formatCode>#,##0</c:formatCode>
                <c:ptCount val="17"/>
                <c:pt idx="0">
                  <c:v>10946</c:v>
                </c:pt>
                <c:pt idx="1">
                  <c:v>6026</c:v>
                </c:pt>
                <c:pt idx="2">
                  <c:v>16215</c:v>
                </c:pt>
                <c:pt idx="3">
                  <c:v>21403</c:v>
                </c:pt>
                <c:pt idx="4">
                  <c:v>8310</c:v>
                </c:pt>
                <c:pt idx="5">
                  <c:v>12336</c:v>
                </c:pt>
                <c:pt idx="6">
                  <c:v>7454</c:v>
                </c:pt>
                <c:pt idx="7">
                  <c:v>8210</c:v>
                </c:pt>
                <c:pt idx="8">
                  <c:v>9051</c:v>
                </c:pt>
                <c:pt idx="9">
                  <c:v>11163</c:v>
                </c:pt>
                <c:pt idx="10">
                  <c:v>9301</c:v>
                </c:pt>
                <c:pt idx="11">
                  <c:v>4906</c:v>
                </c:pt>
                <c:pt idx="12">
                  <c:v>12672</c:v>
                </c:pt>
                <c:pt idx="13">
                  <c:v>11870</c:v>
                </c:pt>
                <c:pt idx="14">
                  <c:v>16884</c:v>
                </c:pt>
                <c:pt idx="15">
                  <c:v>8482</c:v>
                </c:pt>
                <c:pt idx="16">
                  <c:v>3083</c:v>
                </c:pt>
              </c:numCache>
            </c:numRef>
          </c:val>
          <c:extLst>
            <c:ext xmlns:c16="http://schemas.microsoft.com/office/drawing/2014/chart" uri="{C3380CC4-5D6E-409C-BE32-E72D297353CC}">
              <c16:uniqueId val="{00000000-38F7-4F53-8305-ADBA6BA7F1BB}"/>
            </c:ext>
          </c:extLst>
        </c:ser>
        <c:dLbls>
          <c:showLegendKey val="0"/>
          <c:showVal val="0"/>
          <c:showCatName val="0"/>
          <c:showSerName val="0"/>
          <c:showPercent val="0"/>
          <c:showBubbleSize val="0"/>
        </c:dLbls>
        <c:gapWidth val="219"/>
        <c:overlap val="100"/>
        <c:axId val="644105760"/>
        <c:axId val="644110560"/>
      </c:barChart>
      <c:barChart>
        <c:barDir val="col"/>
        <c:grouping val="stacked"/>
        <c:varyColors val="0"/>
        <c:ser>
          <c:idx val="1"/>
          <c:order val="1"/>
          <c:tx>
            <c:strRef>
              <c:f>'Product Analysis'!$C$1</c:f>
              <c:strCache>
                <c:ptCount val="1"/>
                <c:pt idx="0">
                  <c:v>Total Returned Order Quantities</c:v>
                </c:pt>
              </c:strCache>
            </c:strRef>
          </c:tx>
          <c:spPr>
            <a:solidFill>
              <a:schemeClr val="accent2"/>
            </a:solidFill>
            <a:ln>
              <a:noFill/>
            </a:ln>
            <a:effectLst/>
          </c:spPr>
          <c:invertIfNegative val="0"/>
          <c:cat>
            <c:strRef>
              <c:f>'Product Analysis'!$A$2:$A$19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'Product Analysis'!$C$2:$C$19</c:f>
              <c:numCache>
                <c:formatCode>#,##0</c:formatCode>
                <c:ptCount val="17"/>
                <c:pt idx="0">
                  <c:v>129</c:v>
                </c:pt>
                <c:pt idx="1">
                  <c:v>59</c:v>
                </c:pt>
                <c:pt idx="2">
                  <c:v>187</c:v>
                </c:pt>
                <c:pt idx="3">
                  <c:v>239</c:v>
                </c:pt>
                <c:pt idx="4">
                  <c:v>99</c:v>
                </c:pt>
                <c:pt idx="5">
                  <c:v>132</c:v>
                </c:pt>
                <c:pt idx="6">
                  <c:v>94</c:v>
                </c:pt>
                <c:pt idx="7">
                  <c:v>91</c:v>
                </c:pt>
                <c:pt idx="8">
                  <c:v>98</c:v>
                </c:pt>
                <c:pt idx="9">
                  <c:v>124</c:v>
                </c:pt>
                <c:pt idx="10">
                  <c:v>127</c:v>
                </c:pt>
                <c:pt idx="11">
                  <c:v>59</c:v>
                </c:pt>
                <c:pt idx="12">
                  <c:v>132</c:v>
                </c:pt>
                <c:pt idx="13">
                  <c:v>133</c:v>
                </c:pt>
                <c:pt idx="14">
                  <c:v>186</c:v>
                </c:pt>
                <c:pt idx="15">
                  <c:v>96</c:v>
                </c:pt>
                <c:pt idx="16">
                  <c:v>38</c:v>
                </c:pt>
              </c:numCache>
            </c:numRef>
          </c:val>
          <c:extLst>
            <c:ext xmlns:c16="http://schemas.microsoft.com/office/drawing/2014/chart" uri="{C3380CC4-5D6E-409C-BE32-E72D297353CC}">
              <c16:uniqueId val="{00000001-38F7-4F53-8305-ADBA6BA7F1BB}"/>
            </c:ext>
          </c:extLst>
        </c:ser>
        <c:dLbls>
          <c:showLegendKey val="0"/>
          <c:showVal val="0"/>
          <c:showCatName val="0"/>
          <c:showSerName val="0"/>
          <c:showPercent val="0"/>
          <c:showBubbleSize val="0"/>
        </c:dLbls>
        <c:gapWidth val="219"/>
        <c:overlap val="100"/>
        <c:axId val="217780623"/>
        <c:axId val="217779183"/>
      </c:barChart>
      <c:catAx>
        <c:axId val="644105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rgbClr val="0070C0"/>
                    </a:solidFill>
                  </a:rPr>
                  <a:t>Sub-Category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10560"/>
        <c:crosses val="autoZero"/>
        <c:auto val="1"/>
        <c:lblAlgn val="ctr"/>
        <c:lblOffset val="100"/>
        <c:noMultiLvlLbl val="0"/>
      </c:catAx>
      <c:valAx>
        <c:axId val="64411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rgbClr val="0070C0"/>
                    </a:solidFill>
                  </a:rPr>
                  <a:t>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105760"/>
        <c:crosses val="autoZero"/>
        <c:crossBetween val="between"/>
      </c:valAx>
      <c:valAx>
        <c:axId val="21777918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780623"/>
        <c:crosses val="max"/>
        <c:crossBetween val="between"/>
      </c:valAx>
      <c:catAx>
        <c:axId val="217780623"/>
        <c:scaling>
          <c:orientation val="minMax"/>
        </c:scaling>
        <c:delete val="1"/>
        <c:axPos val="b"/>
        <c:numFmt formatCode="General" sourceLinked="1"/>
        <c:majorTickMark val="out"/>
        <c:minorTickMark val="none"/>
        <c:tickLblPos val="nextTo"/>
        <c:crossAx val="217779183"/>
        <c:auto val="1"/>
        <c:lblAlgn val="ctr"/>
        <c:lblOffset val="100"/>
        <c:noMultiLvlLbl val="0"/>
      </c:catAx>
      <c:spPr>
        <a:solidFill>
          <a:schemeClr val="bg1"/>
        </a:solidFill>
        <a:ln>
          <a:solidFill>
            <a:srgbClr val="00800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[ExcelAssesment.xlsx]TimeSeriesAnalysis!PivotTable3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2"/>
                </a:solidFill>
              </a:rPr>
              <a:t>Cumulative profit (Running total) by order dates  by Start of Week</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9459523752885"/>
          <c:y val="0.28207295026336809"/>
          <c:w val="0.69489953295113038"/>
          <c:h val="0.55401478705322016"/>
        </c:manualLayout>
      </c:layout>
      <c:areaChart>
        <c:grouping val="stacked"/>
        <c:varyColors val="0"/>
        <c:ser>
          <c:idx val="0"/>
          <c:order val="0"/>
          <c:tx>
            <c:strRef>
              <c:f>TimeSeriesAnalysis!$B$25</c:f>
              <c:strCache>
                <c:ptCount val="1"/>
                <c:pt idx="0">
                  <c:v>Total</c:v>
                </c:pt>
              </c:strCache>
            </c:strRef>
          </c:tx>
          <c:spPr>
            <a:solidFill>
              <a:schemeClr val="accent2"/>
            </a:solidFill>
            <a:ln>
              <a:noFill/>
            </a:ln>
            <a:effectLst/>
          </c:spPr>
          <c:cat>
            <c:strRef>
              <c:f>TimeSeriesAnalysis!$A$26:$A$74</c:f>
              <c:strCache>
                <c:ptCount val="48"/>
                <c:pt idx="0">
                  <c:v>1/1/2012</c:v>
                </c:pt>
                <c:pt idx="1">
                  <c:v>1/29/2012</c:v>
                </c:pt>
                <c:pt idx="2">
                  <c:v>2/26/2012</c:v>
                </c:pt>
                <c:pt idx="3">
                  <c:v>4/1/2012</c:v>
                </c:pt>
                <c:pt idx="4">
                  <c:v>4/29/2012</c:v>
                </c:pt>
                <c:pt idx="5">
                  <c:v>5/27/2012</c:v>
                </c:pt>
                <c:pt idx="6">
                  <c:v>7/1/2012</c:v>
                </c:pt>
                <c:pt idx="7">
                  <c:v>7/29/2012</c:v>
                </c:pt>
                <c:pt idx="8">
                  <c:v>8/26/2012</c:v>
                </c:pt>
                <c:pt idx="9">
                  <c:v>9/30/2012</c:v>
                </c:pt>
                <c:pt idx="10">
                  <c:v>10/28/2012</c:v>
                </c:pt>
                <c:pt idx="11">
                  <c:v>11/25/2012</c:v>
                </c:pt>
                <c:pt idx="12">
                  <c:v>12/30/2012</c:v>
                </c:pt>
                <c:pt idx="13">
                  <c:v>1/27/2013</c:v>
                </c:pt>
                <c:pt idx="14">
                  <c:v>2/24/2013</c:v>
                </c:pt>
                <c:pt idx="15">
                  <c:v>3/31/2013</c:v>
                </c:pt>
                <c:pt idx="16">
                  <c:v>4/28/2013</c:v>
                </c:pt>
                <c:pt idx="17">
                  <c:v>5/26/2013</c:v>
                </c:pt>
                <c:pt idx="18">
                  <c:v>6/30/2013</c:v>
                </c:pt>
                <c:pt idx="19">
                  <c:v>7/28/2013</c:v>
                </c:pt>
                <c:pt idx="20">
                  <c:v>9/1/2013</c:v>
                </c:pt>
                <c:pt idx="21">
                  <c:v>9/29/2013</c:v>
                </c:pt>
                <c:pt idx="22">
                  <c:v>10/27/2013</c:v>
                </c:pt>
                <c:pt idx="23">
                  <c:v>12/1/2013</c:v>
                </c:pt>
                <c:pt idx="24">
                  <c:v>12/29/2013</c:v>
                </c:pt>
                <c:pt idx="25">
                  <c:v>1/26/2014</c:v>
                </c:pt>
                <c:pt idx="26">
                  <c:v>2/23/2014</c:v>
                </c:pt>
                <c:pt idx="27">
                  <c:v>3/30/2014</c:v>
                </c:pt>
                <c:pt idx="28">
                  <c:v>4/27/2014</c:v>
                </c:pt>
                <c:pt idx="29">
                  <c:v>6/1/2014</c:v>
                </c:pt>
                <c:pt idx="30">
                  <c:v>6/29/2014</c:v>
                </c:pt>
                <c:pt idx="31">
                  <c:v>7/27/2014</c:v>
                </c:pt>
                <c:pt idx="32">
                  <c:v>8/31/2014</c:v>
                </c:pt>
                <c:pt idx="33">
                  <c:v>9/28/2014</c:v>
                </c:pt>
                <c:pt idx="34">
                  <c:v>10/26/2014</c:v>
                </c:pt>
                <c:pt idx="35">
                  <c:v>11/30/2014</c:v>
                </c:pt>
                <c:pt idx="36">
                  <c:v>12/28/2014</c:v>
                </c:pt>
                <c:pt idx="37">
                  <c:v>2/1/2015</c:v>
                </c:pt>
                <c:pt idx="38">
                  <c:v>3/1/2015</c:v>
                </c:pt>
                <c:pt idx="39">
                  <c:v>3/29/2015</c:v>
                </c:pt>
                <c:pt idx="40">
                  <c:v>4/26/2015</c:v>
                </c:pt>
                <c:pt idx="41">
                  <c:v>5/31/2015</c:v>
                </c:pt>
                <c:pt idx="42">
                  <c:v>6/28/2015</c:v>
                </c:pt>
                <c:pt idx="43">
                  <c:v>7/26/2015</c:v>
                </c:pt>
                <c:pt idx="44">
                  <c:v>8/30/2015</c:v>
                </c:pt>
                <c:pt idx="45">
                  <c:v>9/27/2015</c:v>
                </c:pt>
                <c:pt idx="46">
                  <c:v>11/1/2015</c:v>
                </c:pt>
                <c:pt idx="47">
                  <c:v>11/29/2015</c:v>
                </c:pt>
              </c:strCache>
            </c:strRef>
          </c:cat>
          <c:val>
            <c:numRef>
              <c:f>TimeSeriesAnalysis!$B$26:$B$74</c:f>
              <c:numCache>
                <c:formatCode>#,##0.00</c:formatCode>
                <c:ptCount val="48"/>
                <c:pt idx="0">
                  <c:v>8289.1181000000215</c:v>
                </c:pt>
                <c:pt idx="1">
                  <c:v>22633.549000000057</c:v>
                </c:pt>
                <c:pt idx="2">
                  <c:v>35754.085800000175</c:v>
                </c:pt>
                <c:pt idx="3">
                  <c:v>48901.78590000025</c:v>
                </c:pt>
                <c:pt idx="4">
                  <c:v>63457.975000000093</c:v>
                </c:pt>
                <c:pt idx="5">
                  <c:v>84302.549099999247</c:v>
                </c:pt>
                <c:pt idx="6">
                  <c:v>88278.586399999214</c:v>
                </c:pt>
                <c:pt idx="7">
                  <c:v>114675.26140000008</c:v>
                </c:pt>
                <c:pt idx="8">
                  <c:v>149511.47270000144</c:v>
                </c:pt>
                <c:pt idx="9">
                  <c:v>176957.28229999938</c:v>
                </c:pt>
                <c:pt idx="10">
                  <c:v>210033.61169999931</c:v>
                </c:pt>
                <c:pt idx="11">
                  <c:v>247906.48589999904</c:v>
                </c:pt>
                <c:pt idx="12">
                  <c:v>258092.32400000049</c:v>
                </c:pt>
                <c:pt idx="13">
                  <c:v>273140.90509999963</c:v>
                </c:pt>
                <c:pt idx="14">
                  <c:v>291078.76759999804</c:v>
                </c:pt>
                <c:pt idx="15">
                  <c:v>308411.13029999984</c:v>
                </c:pt>
                <c:pt idx="16">
                  <c:v>338231.52849999862</c:v>
                </c:pt>
                <c:pt idx="17">
                  <c:v>372530.89399999892</c:v>
                </c:pt>
                <c:pt idx="18">
                  <c:v>388063.60549999774</c:v>
                </c:pt>
                <c:pt idx="19">
                  <c:v>431544.77739999676</c:v>
                </c:pt>
                <c:pt idx="20">
                  <c:v>459169.72969999816</c:v>
                </c:pt>
                <c:pt idx="21">
                  <c:v>489595.18839999707</c:v>
                </c:pt>
                <c:pt idx="22">
                  <c:v>521282.60509999935</c:v>
                </c:pt>
                <c:pt idx="23">
                  <c:v>554066.56260000076</c:v>
                </c:pt>
                <c:pt idx="24">
                  <c:v>580869.43289999757</c:v>
                </c:pt>
                <c:pt idx="25">
                  <c:v>604596.07859999593</c:v>
                </c:pt>
                <c:pt idx="26">
                  <c:v>627928.48559999373</c:v>
                </c:pt>
                <c:pt idx="27">
                  <c:v>647324.25689999666</c:v>
                </c:pt>
                <c:pt idx="28">
                  <c:v>675602.69730000198</c:v>
                </c:pt>
                <c:pt idx="29">
                  <c:v>720900.20940000191</c:v>
                </c:pt>
                <c:pt idx="30">
                  <c:v>749614.27949999738</c:v>
                </c:pt>
                <c:pt idx="31">
                  <c:v>780517.90879999939</c:v>
                </c:pt>
                <c:pt idx="32">
                  <c:v>819277.35690000094</c:v>
                </c:pt>
                <c:pt idx="33">
                  <c:v>861505.91499999911</c:v>
                </c:pt>
                <c:pt idx="34">
                  <c:v>909427.44019999355</c:v>
                </c:pt>
                <c:pt idx="35">
                  <c:v>959430.46659999527</c:v>
                </c:pt>
                <c:pt idx="36">
                  <c:v>987373.83720001858</c:v>
                </c:pt>
                <c:pt idx="37">
                  <c:v>1007091.1506000115</c:v>
                </c:pt>
                <c:pt idx="38">
                  <c:v>1044315.9650000185</c:v>
                </c:pt>
                <c:pt idx="39">
                  <c:v>1067992.0286000194</c:v>
                </c:pt>
                <c:pt idx="40">
                  <c:v>1101799.7979000211</c:v>
                </c:pt>
                <c:pt idx="41">
                  <c:v>1145460.2899000291</c:v>
                </c:pt>
                <c:pt idx="42">
                  <c:v>1173279.6053000204</c:v>
                </c:pt>
                <c:pt idx="43">
                  <c:v>1226628.7375000454</c:v>
                </c:pt>
                <c:pt idx="44">
                  <c:v>1294412.9042000398</c:v>
                </c:pt>
                <c:pt idx="45">
                  <c:v>1352322.3430000301</c:v>
                </c:pt>
                <c:pt idx="46">
                  <c:v>1414882.335100038</c:v>
                </c:pt>
                <c:pt idx="47">
                  <c:v>1461569.6764000431</c:v>
                </c:pt>
              </c:numCache>
            </c:numRef>
          </c:val>
          <c:extLst>
            <c:ext xmlns:c16="http://schemas.microsoft.com/office/drawing/2014/chart" uri="{C3380CC4-5D6E-409C-BE32-E72D297353CC}">
              <c16:uniqueId val="{00000000-6669-4C7F-88FC-563314701319}"/>
            </c:ext>
          </c:extLst>
        </c:ser>
        <c:dLbls>
          <c:showLegendKey val="0"/>
          <c:showVal val="0"/>
          <c:showCatName val="0"/>
          <c:showSerName val="0"/>
          <c:showPercent val="0"/>
          <c:showBubbleSize val="0"/>
        </c:dLbls>
        <c:axId val="448351536"/>
        <c:axId val="448352976"/>
      </c:areaChart>
      <c:catAx>
        <c:axId val="4483515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52976"/>
        <c:crosses val="autoZero"/>
        <c:auto val="1"/>
        <c:lblAlgn val="ctr"/>
        <c:lblOffset val="100"/>
        <c:noMultiLvlLbl val="0"/>
      </c:catAx>
      <c:valAx>
        <c:axId val="44835297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3515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accent2"/>
                </a:solidFill>
                <a:latin typeface="Cascadia Mono SemiBold" panose="020B0609020000020004" pitchFamily="49" charset="0"/>
                <a:cs typeface="Cascadia Mono SemiBold" panose="020B0609020000020004" pitchFamily="49" charset="0"/>
              </a:rPr>
              <a:t>Total orders placed by different countries</a:t>
            </a:r>
            <a:endParaRPr lang="en-US" sz="1400" b="1" i="0" u="none" strike="noStrike" baseline="0">
              <a:solidFill>
                <a:schemeClr val="accent2"/>
              </a:solidFill>
              <a:latin typeface="Cascadia Mono SemiBold" panose="020B0609020000020004" pitchFamily="49" charset="0"/>
              <a:cs typeface="Cascadia Mono SemiBold" panose="020B0609020000020004" pitchFamily="49" charset="0"/>
            </a:endParaRPr>
          </a:p>
        </cx:rich>
      </cx:tx>
    </cx:title>
    <cx:plotArea>
      <cx:plotAreaRegion>
        <cx:series layoutId="regionMap" uniqueId="{2D236B45-1760-4139-8066-1F2F7B2D29FC}">
          <cx:tx>
            <cx:txData>
              <cx:f>_xlchart.v5.3</cx:f>
              <cx:v>Total Orders</cx:v>
            </cx:txData>
          </cx:tx>
          <cx:dataLabels>
            <cx:visibility seriesName="0" categoryName="0" value="1"/>
          </cx:dataLabels>
          <cx:dataId val="0"/>
          <cx:layoutPr>
            <cx:geography cultureLanguage="en-US" cultureRegion="BD" attribution="Powered by Bing">
              <cx:geoCache provider="{E9337A44-BEBE-4D9F-B70C-5C5E7DAFC167}">
                <cx:binary>7H3ZcuM4s+arOOpmboZq7ssf5z8RJrXall22XN1VvlHItkqiFlKiRG3PNZdzd15sPoikRCZJUzXm
CTNiRh3dXQUIQuJLIJFIJDL/4233r7fZcOBd7eYzZ/Wvt92/v43X68W//vpr9TYezger2tx+89yV
+3tde3Pnf7m/f9tvw7/evcHWdkZ/ibwg//U2Hnjr4e7bf/4Hfm00dO/ct8Hadp1Hf+jtn4Yrf7Ze
fVCXWXX15vrOmjUf4Zf+/a3l285w8O1q6Kzt9f55vxj++1viK9+u/qI/lOr0aga61v472gp8TRNF
VRR17dvVzHVGYTnHKnhdUnRNMYJP1On9YI6GxYQcyRi8v3vD1eoq/P+5XYLoc7G9cq1gxJbL6Gvd
Hwf0VxLR//wPUoAhkpIY6BSPoiqK+fXv0Xjg2Kv1wIkw+DzwklTTVJ3nFUkN4E3ir6o1UdIVgRfE
oFqJug7gv5CmbB4kGhNGJOooN66bX8+Nxnpsuwu73DUgCoIKPoiJNSDpNVVBjc74xD5CkgeXUJLN
gHNLgv65gkLfeP566K9no6FXJvKiXmO4igz74JNggFhjhbqosi+xD2HABfRk439qSOA/lVP06y9f
j37LH7wPZ66/GEbT8PNSSICYUURdT058ThVqioppL6liADzqgx0nEv6XkJKNfXwYBP54FeVA6/vX
c+B69op9oETJIwsfzn/BOC4AVdDlYHXoSTZcQE82D04NCQNO5RT967uvR79pO7OB8x5B8PnJr0o1
UVY1TVVC+Z5cBaJSM0TeEJRI/BDpcwE92eifGhL0T+UU/Wbn69G3PBdKY5lzX6lJQF6WtVDDMRKy
X1Cw+WrYfkWi+VxASDbsp4YE9lM5hb39VAHYXaidV0/2W4nIQ6poBi8KfPauy+lyTTAUKJ6SEUh/
yoGLaMphQqwt5UOsirLCqgAr7m1oP+VJH0GraZKCDRboxg5eRk2C4i9LAfJpnaeQimzcw2YE8rCU
on3f+PqJb7orbLVXEPhX7aF3GI7cje2UuAhkuSbh8CVrsnTaW2NsAHcUQxVkTZEjlgeqz5/Tlc2Q
vN8hHMr7GmWZef31LPs+9PwIrM/vzpxa0yGgVEOXw7UATsQ4xGlKjZcVXRHV0EJBOFVETjZfglaE
C0Ehxfx7BZbJtb9al3okkzHxdY3XeDlpkBCwKci8ocMkFLBDiFgdGiSKCckG/DQCgvmpnMJ+/fz1
U/36MPReB/ZkUKJFSOZrkiGpEo/d+fiBth+b72CMpmuiwivhmYwy4CKScngQa0vZEKtKcaICp+Jr
Z+TOStwXOEGo6ZqmwDgX7sHAOcYGtjGohiDKohBwCWpr/GhcTE8OC8JxUPjD4hT0D1+/CAITMGfa
q9WgRMHPGCBA8VeEJPIcjgSiBJOorKhJzC8mJBt60pxwgNRSRrT++XpGXHsjNgXLVI84SYbtQZUN
XeCDeZ7cDjgV9aomwkQdHo+lJE8uoimbH7GmhBexGsqH6wqcEMwBNoV3dxUh8XklSJBqAvZb6XQc
IEtCMWoKtgRJ5EMtlkijSyjKZsK5JeHBuYKywDSrsBTmw3JNdLgHUw0VJupQ3ifXAY4RqiapKlSj
QC1KLYNCerLxv/bChgT+UzlF/7r79eibw9nA80uc/4pUkzG/VV7UTvDGNmNRq6mGJkiKES4QMVp6
4WGtmJ5s9E8DIeifyin65q+vR/+oMQ9mZRrpOBhBIeR5WZfO6k6MAQK2CdngBU2SglMa5FNCG2Kn
giKSslkQGw1hQqyGsuH6x9ez4dcQKzeCoYQtQK3BSgGFM9yHjdSxQIeNGrc44QohS6CQmmz0w2YE
+bCUov6rAgfh+tCZD7xpebgrzPyvqkwVDUQPgI3NfB3qEW6GDYMI/AvoyEb81JBgfiqnqNdvv36u
m4OxN7BLnO2iCoUHtmc5MuokZ7vC12Czk7EXh1c2BP0L6MlG/9SQoH8qp+ib7Sqg74xmuIldjcub
9qKE4y/Mz4Zy1ihj097gcWGsippu6CcjRVzgm4NLSMrjwbltig3nqhQn6l/PifrEfnX9tV0eH46n
YJnZoM/OJzE+yGJNlxWJVyMuYZ3E+XAJQdlcOLckPDhXUA7Ub76eA01v6LyNr3BaH5R5DpZxQS/B
6ilGd2VJecQpgY8KY9PpmBznw8VkZTODNCccIbWULa0KeGs1vYHzNozm5ue1IVmtqaKs84aYPIeJ
NVwFSDDahbZTgxyEi+nIY0BAfwr5oJhC3nz6+pVgjv1SPRVxyJIFWZJ1WN1iEgg7gSwxYxyk0PFD
jHLFZGQjHrUjiEfFFHGzArcBOBWObH9e3iyHmsMsCvDBCqdzcrLD5qAKML3p4dbAUy2omJ4c7KOG
FPyoPIV+BTT/hmevvVJ9oqH5M6ObKALX2IyXtMAdS1Gzj1oXEJIN+6khgf1UTmFvVEHMDGf2oUTJ
josVaPWSLEghusTUqetwSGcnsuhkgDUR32mxCAvoyQY/akewj4op9GYF7rx69tDzBld3Q9cpkQHw
doYNR4JHXHixhfv02Ow/XozhCyIcQ5PIX0pONv7J1oQLyUrKi14FvBJb/r5khVOXBUx0NTL3JEU/
pzA2CaoeWTyp7C+mJ5sNUTvCgKiYQt+qgL2z7s5tB55xztXTcOG/zuy3aF5+Xs+E6y3u4WVeVAj+
Gm7peVhEJT50SyEWzz8jKpsXWb9B+JL1FcqjegXuiJ8H9rZMJwkxKZQEkcBf3F825FE7AnNUTKF9
/qcCej4uukq0vLGbRIP5w4XmTj6p7ouw+8BZlz956xKDg1lETTbuYTMCe1hKUTcrYGcw3Zm9KfWK
BYoPz15bQOcMN97kvstu2uFwgkd6kXiLPBELKcnBPBoCRT0qT+FeAUFiuusVJMkgwuDzIp6DqRMb
qaDpkYd/UuMUZbiA4l0kzGxRpxHwxaTkIR+1TEEfVaSwr4Kk8QYHexaBUALyeFwqHT988lKFw31v
IH600KuEzvlCSnKAD9tR2MPiFOhVOF/5s9GgXNdOsabyGqyZzDgW0+xxxytjDcCuRhR78wIScvA+
taSInypSmLcqsKX63hRuVFfNwcotb7oLYo3XYCWDoEngzgk1FSYcSZCh1CSOsheSkYd9fBAp/OOV
KR40K8ED33kv8SaFYz4kqgw3heglO5n+eA8jiTIuHcEewoYiSnI5EDRMgx+Up3DvfD3u1mD+6r6X
qdlg3iuyJImCmtxYYTSGhycYIjAjfhzxS2jIhvzckmB+rqCg37a/HvSWNxyWeT2CJ+sGbm5hHiDa
u1Az4NXMjMaZ17bFdGTDHrUjoEfFFPJWBfbVnjsvckj6sxAaOt4xauyf6B1jUsrLsCQws6YS3ZhD
+sTn/AX0ZGN/akjAP5VT9HsVUOMbq7Vbqn8m7GF4JYqbv0iJT2qU0G0kuK7h2Bpd4CbRv4CebPRP
DQn6p3KKfqPx9eKmMdov1hEAn9fj4ayj8CKuYyNtPSnnRYO5kiB+RnRNRZT5QmpykA8GQXEPSlOo
V0CrxBY09Fy3RFsNLgChreCNRDSpk14JR69xhO7h1fT+WkhJNujnMRDczxUUeqsCDslPMBm8l2kz
wD6qyqoqCUkhL/E1HiomHJHDcytWQlzIF9ORDXvUjoAeFVPIn/75ehljuTN3/lqmHgkfHCgtmOvJ
61hOg+8Nr+vwQQ4FDDm+XkJJNuznlgT4cwWF3qrA5mrBPlbmbFehwDN7gcqHbz6TeytnwBmHxwMh
vME9ucjGZ30xPTnwh+Og4IfFKeivKzDrx/ZsGK35z++snCTg2YkgSZoY3cYmTQeaUJMEptFLdNIX
EZIDedCMIh6UpgCvwL2rhYmGlwVX17+9/6YrQJjlEYrhJNF5nlw9seA8uiBKAt1k/y8oy2FK7i9R
PuV+McW6Clh4rPHgvbylwgLFYAsQJAii4yephLKLXITwwQuVs1sJ0ELwxMCYX0RMDmeOQ6BcOBZS
xJ/rlZBOZd6cSND78eRKE4wwLlXSoCbwiG2o4EUQfRthjQveqOaBfWyWQvtYSuG27r8e7vpw7r55
CJf0dvJMuHJ/X63HwysLITZLNC1zUIFgSpPwT3h3mDwJMG9+EVeHjFfBJ1p4wez/DKXZzCr+RcLH
4gYpFldhRbnr4dX7/+hsXNsrcd+Hh6FuMFEV2ZKwt8RuajgFwQc0gz0LCGQd9f6x/ut/XUhXNvdo
e8IrWp3iTBXs2P5riQc+LCBekLC/hHizEJRxhuh8TZdwSXx6Jk/VsQJqcthwbEXBPxamIP/x9fLO
2i9KffXLYg/oosSfwk8mD34InSvgukbio9AD4EliSy8kJwf1sB3FPSxOIf+rAsgfhm/jUs/aRo1F
xOJhtgtmfBJ6KFsSU7TUPOiL6cnBPmpIwY/KU+hXwA+38YaQrK4Xzb4Sjn041UmGpqpa8qzBaQgL
B89nRCgOT9pkyl9ASTbup4YE91M5xb1hff2s78LlFo99y8NdhPlORMQZQ0mqTzBwyNiO8fg9VJ9g
9YtLmgsIyYb91JDAfiqnsHcrYExtLP3B2oVLyow9sys3DD07wwkaDYYIPyEFztCSEln46LT/E4qy
OZExKMKTjG9Q7rQev35RfB8s/MHV/XBbOnOgdcJNTsVtQniEJkoQrvIRSFdHGAiJmEL+hKZs9qR/
gXAn/QXKnO+tr2dOY3bVG8w25e4WuObRJFFj1g2ilOoInYiQHCmHrgvJyGZFojHhQqKOMqD3dwUY
AOdRRMiyI/ldwl7Nbj+Dt6hJHQmmWzzKZuKMrIbGBTTkQH9qSXE/VaRAr4B+1Bq8lnnryeGsBSMG
HKUjY4aRPB7jzTw8XwxIqWwtqZCebPTDZgT6sJTi3rr++sneGrreqNRTAQOW15mLaELSQPDjLQwO
v3r4+h3qU1w/uoCQHMijEVDQo/IU7I0qwO7NB84+guDzIkZBegADjyLhXhEY78h0hxc1uAK/0nOI
iCT6hfTkoR82TKEfllP06xVAvwOn0UF52ItiTWKh9UT9fLcZM/wcD2Tw+4JuGpyTiawvpCYb+bAZ
wT0spah3KmDqbiEzUomoIx8MogmIOk7BwScpb+AxjfnOgsGF1TTMQyE52bCHzQjsYSmFvdWugKjB
SQxZycoMfMvu0QzF4BHLMCHjOQR6kBQWERqi6PihQv4SWnJwPzel2J9rUvg/fz3+1BAeiN3PS/z/
b/9fH2dKdva8zCqara09sEuNw2TUBCaMlNRDYLZBYFFgCw6WBbENFdKRvSTCZmQ5hKV0KbQrsBRw
kWiX6u7F3uWJEmw+RmR1MxICCe8l4ZcB+3QsbU9c7bmAoGzoTw0J+KdyCv99BXT9tuu8+95gVZ7m
g0j/uDNmqUmIu5eOAy/LHIOAWJk6zyWkZCN/bkmgP1dQ7NsVUH5A3ejqFv8pD3yonYgsLyDeWBhV
SUjOfZaGQWXHAYWKm4iWqx4LhZ2/IeVyIBhK0DzNhnhtihcViETZ9h08lyzx8IV8CwIeByPIUmYM
JvgVsbjEyJF0dtCLS6EL6MnhRDQQyoOoPIX+j6/Xh3BCQSyaVZkHMFh7EOQT7qdRAMSUAx5bCwKu
gfH8I9iBo2kPgY3UsRfRlM2DWFPChVgN5UOnXgE+INxehMLntVEJD4aRAUnEsSD8JISRggfyKnze
YfcP9gPIqvgS6BQQk4P9sRWF/ViYQhyCDtmOSebfVMF/a3JgDHIZDbsExOFuAtGOG3aI95i5AYY2
QcNVpBqZG9JQf0hFLtRolYYahSmoH6sANcK5l5kAEsE7dRXGZBW+JscPUXhwGjs6W0XPm2j+2Y5X
SFAe8GHDFPZheQr+RgXgX3mDYYlRIPBmBu7TCO8fWTeTd+9wAsJjVVmLHo9RV7dOITk52IftKPRh
cQr5Cvi6d9aDWZmajcSShigKH2VWExKyBs+2A++eCHlUJ8R6ETU5uAfNKOxBaQr1ChxsbwbzQal5
NwUd59qj42a0nyZw5zQcbFk8Z7Al2G7lJPAXEJQN/akhAf9UTuG/qYC3yc1gUaoug7dKCl5hK6dn
2gnw4boAYY9HxDQIRCEZeZAfqU8BfixNwV2B3NY3rvdeKt4CO6gijaBAxLpaMxC/UNTCexMq1ovp
yAE8pJ8iHhanIK/Ac73bwWEwHSO/b4kqu6zXBB6pexU5fBqcvDJU1ZqGHVWH0TL4ECvCZSRlcyDe
lnAhXkU5cVsBR4XbobMfRML281q8UJNlaJVwDE/IGATnQMRsCQ+IzxaF+MZaSEUO7gHxFPKgNIV2
BRTJW38LG315cCPOgAhvJ5ybolvDBOww5ODkBE2S+YawD7mqLSYnB/dwGBT4sDiF/D9fr8Lf7r3R
/lCyxBFgCEM4Wpk/Xw/GTq6ajARSLDuaEk56KnEuIimHA7G2lAuxqhQnWl/PibtBqWkCIVkMBOcU
jOjdUGIFHB/k4fk8HqrgKiUucorIyMY9aEUQDwop1nfXX4/1jynLUTSMRv55+Y6QPoh5IhjIx3uS
KLEpDwdAeGXCaTwK6EkuzC+gJxv3U0MC/amcov+jAujfDV8HTplugHj+g2cQIh6hJO8FJQXugYrE
wqIEXKFzvZiQbNhPIyCwn8op7Hfm10/6u+HKXY9LfWpqINqDhMQrxN1YRAAsmCXhJhVFo4lWWmCH
v4CSPNzDIaRwD8tTuPcqgLv9Oiw1aicSMOJtL+RJ5HwPq0BM2HDsZZCCCByIVJA97YsJyoE/akjh
j8pT8FfAHH9nv5apycPHGw8RkXAull0xBj4sOggAgchvCC55/BBTWSE1ucizQaRxZ6Up1H9VYdKv
x/6g3LhueGnI3rTrcjjvk0728BHRiCZ5Z19ARB7gp6Yp0E81KeArYKO883dDhO30vVEkc0vRbjSc
lTCnw5gCSQOOihsqXLjCyhCaEOicv4ikHD7E2lJGxKpSnPjx9Uugi8hLo8HqrcxniRzkiwE+qMjB
nhD6yIIGC4MqYy/OlDuXEZPNg3hbwoN4FeVBtwKHqi4cYrd2eSuBwwsrpLvBs8RsbxymieIVuiHr
UfSNqO9A8ymmJ48FwThS8AfFKegrYFlgQ92X6v/BnAsQYwbJYEM5k9R7BB4ZKWCvR3CyIDYDEUOX
EJSPfjCUDPyDihQHKrAHY8AlTn0BWaex8Urs+e3xA3hjig/izohQecSTHZkF8o8bFoqoyYUeY0jD
jsIU5BW4l+0OPPamcOmXaFuAU5MKpybcUkG9iSOuwh9KFfHYB8a24EMRv4SYPNzPbVPon6tSPHis
wr7rI/9fubonwgGIisxLGkl5ibMWczWDb2YUDiY16y8hJo8H57YpHpyrUjyowKGrO9zZbyWaGqDc
w1jJIoyRNcCEPoxqKvuHzP5CEnJQD9tRxMPiFNo/KzDj3dm7uxlE4y9B4ddqeMTJQkplhvmEfYdl
vISWE3UZajfFdORgHjWkoEflKdTrVUAdgdtmdpmwM9uCwks6zlLHD1VwELuNWX4Qao8CX0xKHvJR
yxT0UUUK+wr42XddZz10hiOvRBmDBOoIbKvrCq8l9lnm1w2PY6T8hsEhodFcREQu7qcBpJE/VaWw
b1Rh3nvuW5nCHbcjCPSiw36feVvLwQkKcb9kPaql17Vdt5CgPCaEDVMcCMtT8F9XAf4D8rKUq2Jy
mOPIYSkidsg5h2VM1WTh11h6FgQ+okvgEmLy0D+3TTHgXJXiQQW8Q+6Hi0GJfq/YT1kqRWyooR4P
8R5DX4fyA18FZJ47e/DE5VAhNdn4h80I9GEpRf2+Ag5p90PES/WYw3eJb9vg8Y1MTypyEiWlPt4+
I0EIj4DaZ54kQb+ImDzoY41TDIjVpdhQgTMuCyj1MoR1p0zHe05mTiM8/NCMzOgK2CAQVhMmTjgK
JkXQheTkMSI2lhQjYnUpRlRBCsEX2RuM/BI1UHh6I6WrhHxR0bRPSCJOVxCOQUC4ncjiQA5d95eQ
lMOKc1PKiHNNig2dr9+Q7+3RsNT7XXarzgxtOGIFn+SZF27J+CSvfxOSqZiePA6EA0nhH5an0K+A
hf/e9dbjq+7gbYj3hqUexhDhSEB+NCQKDHeAxFIQkY4BuWIlPfZkIsGFy+nK4Qb9AcoVWk+5063A
G1xwZzvYRwL784YJBSkWkAMDj7NCd2UhwRREh4SKClsQUVOLycjlwZH8NPTHYor4fQVcyB8QcKo8
vDHLmQiC5hlaJJJ4K8iIgZjMOlLuRH0GlqAiKrLhDloRsINCCvVDBd6jfB9M7XI9Z+G3zA65MPVD
yYmdAFSEbxSQPwGZjYIdgcB9CSXZkJ9bEtjPFRT67xWQK98RY2o+iObc5+UKDJpw3hTV0xuUJP4c
grojr5SC5KWh3MGWHJf2xfTkwR+MIwV+UJyC/vrr1Z3vgc5ZolBn4V0kQYV1P+dqERkdWa4vWWG3
L0nYj/rvh7TkAR+1TEEfVaTA/1UB8JF+yV4s4Ltc4hEYN7vwkpV4drKKCR0Bwh9PU2AUoqhfRkQO
8PHGFPt4XQr+dgXgd8s99TLjA2KMSwipEMh1wgEWaUqWYZcLaulr8++F5OTwIGxH4Q+LU8hXwOjw
HdquPyrT6CbhmAWbM25TkoYfmJvxUItdf0X2ZtQnhM4FpOThHg0ihXxUkcK+Ai6Fj4N1mT5sxwS8
EnT0WALemNhBiFMRrg7I9RHOenLrUkhNNvZhMwJ8WEpRf6zAPvs0XPivMySM+m/KE4WjEo62EO7R
w08SYIRFf8SbRaid2aGT/5i+bL7k/AzhU863KN+sChgknlycwEo1RCi4l8QTFuwDgSEiKa9EuAch
LAbsFNmPXC6gJ4cz0UAoL6Jyiv5TBY6/T/6qVJ9DlaELX08EnsoC39DwFgOySotZreN7RTE5OdiH
w6DQh8Up5H98vW70w/Nhiv5QFWehmd52/4qF8kQgpmTB1QxB+df+O6J1cQg2pcPXQcEL6YRiyinw
OBeRw1HiQ9McMfdcQEo27KeGBPdTOQX+RwXOBL2B/25fXXuDUmNuQqwIoioi3l3SCQVxp5B7BfsC
wv8eP8QUcSk12QxItiZcSFZSVvQqsGf3mE9KmUoqfD/Z2QAezTiDxZQkjlUgDBsCJWU/sbuAkhwO
REOg4EflKdwr4A7UG3qlTn4WXE1BBlkhunE3EujDGxRO6EiKxjye2YeugUJy8rAPhpGCPiimyD/1
vl7q92wE2Vy4ZWa8hNVB0Zh4SQoe9mQdcoe9fQkOyxT0SyjJwf3clEJ/rqHo9yqga/ZmcPuclqps
6lBoBEx+LWWKgLyBJgSfiMwpfwElOeCfWlLsTxUp6CtggWbQD8vV81UELzWQyhV6zfGT1Hog8Y93
APCFO91HxlXNSwjK50AwlAwOBBUpDnQqIHpcHze/Qbb3yELz+ZsADs5YyCiEQy9ZATBbwBsIpzAD
cikB/IV05ICfaE0ZkKikTHipgMbzYs9fB6/bYQRJCQzAE0esARmZF5MLAJdjmqzqMjbeqLfgsvES
GrLBP7ckwJ8rUqD/U5WZf4tddxAh8XnckcIdt1vi+ao3ib4gakFeY556/feOk7SQmmwOJBoTJiTq
KB9un6rCh55fapg8wAwBj7BgsRdFMc0fqwBpX1nMfar/HNlQSMxHbAgbZ7IhrKNs6PUqwIYFgvmU
txBkZLdB5kpkNA73WVgXYgzgECsV98Aq3uQF23SKEUXk5LAgaEbBD0op7I0qwF7uvId+Ax9ofIgd
GhMeeT/g/qxFPocRqwPp/3874wPqKdxBKYW7V6/ALMeLP3gFlLjT4pArw6EErufhRCc2BmZm0zRB
0KI0TzgFJxSfCyjKmeunlin8o0GmWFAFeb8dvg9LlDTwZkNeb/idwJJz/CQlDVsRIq8rMIKGDCL4
F5KTg37YjmIfFqeQb1Rg8m/t9SHw/Y8w+LzGg5gZOiKjHoV9xoGLxWaGeU2GY0rwwb1LYvpfRlMe
D2IDSjEiVke5YVXADaK3L9XfGa+LVEQqPF6zHJFOXnDhoh52fhglsAcEH8KHImpyOBA0o9gHpRT1
XgXs/M+DiV22wyEC0B5t/EhoHygzUCpjuo7GAvIrKh5Yh74Q5KLlMpKy8Y+3JUyIV1FOPN98vTR6
HjiHcu94OSTSEmV4myMsavBJGj8RyRChJXU8VAqvIVOMKKYojw1RyxQToooUCyrw9uV5PLDL9cVi
9jW8qiCet9Dx2bEXwYQFJSl2LqEgB/IT7RTyU0UK8gpI/efx8KrFnp6WaHRAOCUWzQ2J5c5hq2Ly
h4MTCgukhz2Ygn8JLXnwn9umGHCuoixoVcDj/NkdlfjgHaZ++P7ACSiyNBCLT43Fb0YGhFAi0XNu
ETE56B+HQHE/FlLEnytww/KM84j9Pni/wmvHq2f3dVAmA9hzFVnFjUrk/pncfTmVJTcGc+CoRab/
n1GVw4msH6GMyfpOik/PFdiSfccu1fEHkdx03PDKyDeXUIlgjYDpTWIGuOBDTgXPxYTksCNqSFkQ
ladgr8DF+7PvTYf7aHJ+/kgGfdTQERke6S4TqEP/kRGsXJGjxH4U9f/6397U3n9oHMmB/dSS4n6q
SAFfAVMEA34+xJwvNVcIjloSMsrB1y30+UzOfdgr4PMgK0YUeRjV8RPxpUTlcCIxJMqNRGWKIxXY
m3+MsEWUqRrV8CYDscuD/FCQNcnNAc5xItLpKMhxEcghwoticrK5ELUj+EfFFPkfFdijfzj2evh+
9IC7asxtb7Au83UMHOEAMA5np5yXCcmkIDgHrmv0U2ZqcjL7U+JyuJI5RMqjzC9Rjl1XwJwXgnIL
75p3dx4Jkc9vH4wZuMREMvDQUgRmxI8TiBWn8MhQGoU1ozEqL6frQzadxpXNoFM1ZU3L/HpFKoSg
ty53FWFnQWAzRZNZDFH2Se4snAEjHxJkINld6NJLnCwuJutDxkSjyuZLVEvZ8qNXAbYcXodlG/8Q
cgUrRYMX9dmVN7ZaVCwmuHyx1GDRCg1u3H5cREsOI2JtKRdiVSkWVMDk9Dc8YA8+0rFGaHxeXunY
WpDGATfJobyCWhvjAIfkbKyOpQgLPoQTF5GUzYhYU8KHWA1lw98V2Dv+todr3IOWxwTYoGACQV53
JSmTBB6vwnU8CZeiYN5Rn8EyuICQHOijEVDgo/IU7BU46b2UbPljHuwsjBDu35JHPfgZId01oi2y
d5nx00UxBdlwR+0I2lExBfulAmeJFpKbM3MTUuFGGOQJG5Lq/NEfevun4cqfrY9oxN7aFFXRKNtt
1xld3bL/9K5x4g1YkUdG8hXPR896RLEmi/CsR8zkQBNInmsEzAucayAQFWLzvZie7GlAmpPZQGrp
pGhXwOP4+WSQKIsV/w9ZW/KXyWmu1vHMueHg9dk+tlI+ro2WGGn60VoJeNd5//c3JvdOD+LYLySk
nekNDvZp9UffHw5Wa7yMg48ysuCoso7w7yrPMrt+u9oOj1UatDZc5jIrDeJTIYYzqhwWKurf3xSk
RzCQdFHXNebzgBhv365WzGuQvbVj2XME5tKGW3YeTs7at2hwiDKwH7nOCYnw71eOP//u2s56hV/+
drUIvsUIVeA5hyhM6F/WREnA7oklvngbPOG4hy8L/1PiRs5EHHl7c6msZ5J1GK/XXsv3Hdm9GR2U
yboZQ+ai7hCzDrFxIFTYox0R44p3t+C0vj9dyztTmK72yvtuNhUOM9Pp25zcG8mGd3j7uD+cRcjw
ZAVKM7suhMsa4rQl++NtZ+rtZ8udueR452mtSerz0lYnrYJe2IOXeD8w+8MLXYKzIe6F4W/IUjXG
x8VcEDlhLDzedh6aD+16s2mazdtus1mvN7sW/t6t47/1umW28ad697bZMTv4TreLv97U66hr129Q
17jBH/HtZqfzUG+jtovGHXzVsjr4tWbLxE/i59lXmi7ad56bD50Ofs3Ez5kNVt3sNK0XfAUkmBYr
wZ/xl4ZpWm2rjX7xXfzi99YDfv62XsdPvaCk0zAbDfziz3rX7HSezU7DQptGo2E1LMtiX2ugPX6P
/Zh1hz90MRJQ9MS6b7Wtm78bN+yrjZuO2bDurTr+jFG3Wy4Gb4G6ZqN9Z1nNTrfJCAVtLbR8sgb4
1Ta+enPfa7d7DCYAxVrXu925ybrtWSj+mGViAccMPsmx+cRbyfxEeOw2H146zWcMqmENrPaNFXoY
BttoxpQXcAP00dygS2y98mbiGnOjWX/8+fowMh/Mxq97izcLRiQximNLmc5Bdj0en4Or5Wox1lg/
YNHPztMT+GwBb7Ckfdut31pWsHPmD4zJho86hFIe77AvrJeTAzrs1l+eMVvAp495BDlX0ANjYkw6
rcSF1t/Y6OHxtnnLJnSze/wH/394aWJtPGCudl+6zZfuw9LEwum+vICX5l0LE6vz1Oq0Wq1Gq3Vn
3mOG3Vi3bUznX3d3x+l4Z1r3bfAbKw/Lom493lom1mfj5tG6vcXsu2m3C4ZTNBomi2OjkfnNpj8B
XvWf9WesGyBWNKuZ4vUhSxgJsS4OkOSOgi5umy8PowaWJZb7A1vwgO0Jn47Zwp/Yqh6ZGOHN7/bC
2pq/6+12+/fWfOwVTRF2EviQICKA52tdmszZpHzoPD80rd/tjm02W00GercJGVfvdZmYBGPAiIYJ
GWixv9Yfms/1585Tt/7ThWxrmT9vX5v4AQzloWW2nr9vAF8dUuSp08K8a9xgni/Mxv1gYt70wOp6
XTTrj5gQL4b5o3EPSdKsm+164xFy6KbLBMzHvGUH0A/HieN/HPipy+0kATMVArtr/oTM3Zig+1er
aT4FkhnDgxC9teq3TRDRgNz9mALEdi0ggexBB22/3W8Z1D8h3rtAocvkWrdXf6hbt50OpHX7BasF
whoSH7tEq9FYQrw2m8AcW0+b7QL1n2BO86XeeXiAwMa8eXgameY/mEVN8AS7ROMGq/AnpPaNeZRl
nVbnofM07IzM4RP70dfnhxfbfD6YryOzA2EHOfTwhL8Oh5iNkPlt674HGYv/P7Z7jV77twWR3+6Z
z9hFdqY5MltYqv/c3d//c3/Tbvzo3LTfe4/YKaxHbAdWo9Grm4M7bETtx9t6D0vUbNzc3EFm37QB
fR2oHmHGyH8Dbmyu6BF7S7uLfbl7a7Ub91jqxy/+3UMxEwq9+u3jz5+YiNZ7AUc+Xu+4p0vOCX3U
dzkNWwx2yVv8i7nb6tax5WHpm1b9JtjkrIJ5AMePD+cBoi8ku51uNG3jolv0CTi6D1j/WGqsV7Z7
L02sIvOV7fUQl1gXHRNfhHRoPrFdGYwG4/GnJzTomPdQCJr4E2vb6bTu8f92D6DVb6zHo2IDWJts
18SKusfK7RzVhfbNDRYkm+pNNgcfmkycjs02phDgh7Ru1iGPbxkb6+2fXWg69fZDHW0+ZgDbHc77
Ey5Hoc/qiBauIj64pvEsPEJ8TW4OB2PE+87K1EVuU9+vFxtLk+R14+NeklwOe2GPEGWofchtTFa+
218t+ro0X5l9Z2I0+j6nmJ6zm72Mdodl3Z4aXGAyyt1206NSjukb4RCN3HU4ICRHNRMOcELf6Z7p
e4bctPXtrjmebQTz41Fl9YJLAE3T4e2LTCdkVIKv2xOP73vmRB6L//D2ct5ZL3aH+se9pLHDVQPM
BywULNRzqjZ7yxk/XmuGZ+6m8lizxsbO9c2ppyi+6Rp7d2UKy+34+eM+k1sk4xey0iHRNMzlOEeJ
7GIpPisMR1ou5pu9Z7pLR7zhuaVS36ymky7v62rB8DK6wskP5xwEyWLqGQFRXMx5d+5P0dVsszA3
hnNoLmx/Ya0m81ngPJs7KzKQRPRjRKBDkBtEwmdnyfiolIXq6Jwz98yNvZp0fHuitlUc3+5kVzIe
tp6rtT9GMWN+xPvTiGzbr92Dq27Qn+cIh0V7LvQXXGOyUe2CfrIgZEnBBTjdGjg9Ewj7c/2wt11l
aRqz5XhjTSaHyb6+tv3DizTaLAs6ywJRQfpUJBOQ2GsOVh/Tnoylp+qryX5pjvbitO5vPPF+rKp9
C2FW9nV1p8sFAipzcDr8OESsM0VVyVLeyH5fX9vi0hRmvmwqxkRs2GtRM0f2YVSwnrO6QmwSlhYN
cQw1kWwKAqcoU27HL829x8/qa3Gm3q8mB9E05iOvYIElVb7jAoNV8NwVWWCbg7bwVgJGpRzch/FY
G7X06X75t4YAindbebr829P9n38+G+NdpoC0ud12KgDIMT+3ZK+vNOGPMypYzllzXhXwsFnFQZ+H
b01yeqyMxdg7cGPPXNiG/33qLiYWpztSEGsrdyVn9oLJjsWsygr8PpO99JW+vBwb2tJ0V3PblHau
2rQ3rlpgssia6oiJLsMohcCKBj3+eoZme/ZSXZqcZ0iqpRuz6c1Mnfd/zxer8bMBebUuWFyZMxBZ
mxCpDr8IT9bkuCbceObZqrQ017CXtWYb/5ciy6/iUtQafz4ZEJKEF9nOpYssD118FcNLdjzaKhAZ
4z6nWdv5Sq/LM2FdsKCE5OmXTXMYdeBOgsCruHkSRCJxx5xu+zPF8cyl5EnmypG2lnIYTxqLxWLU
crauZC5UpdXvT6ctSVlvOXO5cXzzwMvjAimSnjAqlo6KpECKcFRHkuM17DkOlhvsMoKznqmPzkoe
rzpjyZ+vCjjIgnkRhQo9sYALyB2KsDpU9ditRvpY2LmeObbH0xt+Jm6ay+VCenY3Xnekcrsbb7Vw
G97UFUwJ/Vu7/XRsgQdrYW10/D23LFCF0pKGPTbCijRgReXhhJUc+XYP/Yjb7Jbmgte3krkdGXPV
FNfbkVTf8iNxYdreRn1a+ev5roD7aczRMx7gy7puwNmRqkd7UdrNfQE7xU5ydctzJ1PrIPlOAWcz
xxfrhUyx/WZhHEZLCG0c6zZ1fzQTre2yz7Xm8sjcG7/cyXZZ/9O1g3GBwQBORWQfakPSta0jQaNc
mtJe9yzO2MnWRl47BeilhQ96YZdKeEgmwCpO9lnHFfvTlbZemtORoT65+n7ZkKarSYv3Z5PXte0d
mh+PKgtHTFn2cAHPclISoT91YcBXsCOpk628qG+WOncr9vmRpevzVVfc7I11fTeCFlgwzqJ+yThV
f7RbLl15ac7mjnc72bpuZzH2D92Jz3m3vq7IFj+dCAXiLwtcpm3yiMvKvHiI+Nst9Ply5jkA1xaU
n2vO3/kN0dhMWlvH4Bfm2OHW/3wML/vF5DkLaWaQ91bCEQjbItUFfWm0dZTVaGlu+iunri6XXl2a
TzYm5+z+XO2EKg0NRpXgS6kesyvGZftUPhymW1VemPutP2vw04Pf3K2VP1emDQVuBvDl4HWRXdok
5YqzX7muLO4XJqctti1pKs/N6UR75JdTxZx5fMHszJAlid7YLIppnduRqK52KqQVb8/6giXZ2lS1
+qJ32BfMDKafED5piKGM3LgsUwrcWZIdYR3bs/H4sDBnG351M9a5ect15vyNO1f0xkJTN8+7LcdN
zTnMSNs/XwrsdRDCBWsqDuQSGaQ23emH6Rq7/4FbG73ZUhEfkDDWtxaisuy4nnqYmItxXykYccbM
ZP7R2CFEOEsjQHpyxDiTqGtJ2EIVFfq+uZCMmbkQJmPT5jfcn8tq43hWxitMHFOOltkYF/XFar+S
RwsoVGN3c6v6S78zl9bKjS0bYnvd19Zjc7Zc+QWwZrAUJg7YHaCIIPLs8ZYj1qs3XoqH9Rq9Sr4q
jsyZbev1re2ubhRX8u93sjsxHd1YWUt7Yxd0nZq2bNNlYYkRaAlbxtHyG+ta6W+dxXIJiTKa6AtT
5B2pCVvMJvDZyNWGUxxEL9he2VMD5rhLZYvX30ne9oA5e7DXgmuu/MmhjiPurC0tNCeIhp7bV9aI
IF2gfsLRi2V2Tc6WqWzLtrJYL8yp4ewW5tLnDi8bTpxpBVMlc0x4JAGWwTIAx/BkP/ZhstC3vL/A
rJzu66vFXr7lZ/68s9z5qwLZktWVhvmP1C9so9VIV+tt33Hd+RxdLUcrE2YPrr447H+NXX5foBxm
gQddCEsAQf8QBYQIl+VcH9s7cbEwPZm3Gx4HXXe8HS8bH281Gb2wbQZbI8BjIS+S0K1G2thY2jZE
mHLYmby6GptLd67/OYOgUDN7HvrQRXpjtxdGC3Gy6rvmVtlAuYSgarg7ffLYX44Ovz4eUAaDJFgp
WRAtCCnosMkBaeJ8OeZG04UpL/1+cz1dr6yptJlYMIkU3MVkQRfvidXH1qvj7pf9w36yMA1187eu
OVLDEfuLgvnGdsbEFmNA6cCJEvIPchdX/MlOhPVuOXcFzjUF1eXvlpPdsjeXtm7HGCnywXS3u13r
Y/wEMatH5P5CagZZQK9khh+Ws8lsu0SP8sgAgEthXN85ztTqGxtxZo6V/rjt7Dajxt5WjJbDL8Xf
3J67WSnOojmWttOnj8nJAhmMVBEJ+Riwgox/5Mzmvt7HzNGMzaHOLbhJAyaC4Z93oinIs6sh8Brm
DZkz6nJ7sFcLxTV3tifa1n47Udf1FW8s1IJ1kMVNDQ/rIOQRyxMeKUlu9uWpw0t7TE5n4uysyVhS
TX7LNQVl03bW3L6gtyzsdHhK4M2SrOIZN1ER/N1K3c037sLU1kr/drrZLzsLSNH6n4OHjBHG/+Hs
y5bkxLVov0gRAsT0CmRmTbar7PL4ovDUSAIkQAwSX38XvvfBlVW3MnwefKIj+rh3atrDWmtvGHIg
5JHnlVvapmPka3hEZbvxzsyiO7g4khfg2BfWgm1DEQWPiIM637lGG9LkUux5airetmvOykDG4l+h
Iuh/MOQNWNTeegRN/tPzybaFTGS/+42Mujedd2HVc51d8LnPkY7dDPRBmPUKYBlT/Z6a6ZLNxLRL
TaFmLu+Iz6JjMLQ3Zo3zIqHL22yN3/eE8sMgUn4LvPsmyfv+QnzZT//Ms+B9B1D4xkBb0Nb29Eds
A53zqW6RCCRLGBwmJ6y+Zy6my108r2tUujVv5fW4oC3uwsV84RmgGoAWK4ySeP+21FPTxIiYzl1u
Ct+pqCkFTXy19vIuYjUrZ8vxv/98RxF8MNMmiyIol86j9hymrtsovAgTQharjcZj2m2XXsL+s5/u
aIAjBUKGGxQn+Xk5AMy5dmOKY02ErMs2S82111t6zXguLlyh5zsIUxnE8ai90/DPiOy/Yw98ZULH
GDtomliSypt2yAoK7cjH3EbxL7F2K7/wzne/f746vLwdaYT7wuimp4cmmiF29RCZotcdqVg+xJ+G
ed1+DHPaVkGgwx+AQdxtLyJz1Y2h/b9tDf/fXPL5dUXnMRIDVDrIJOHVnprv9EDrZZ1NQduxrtok
/dWO6bdYA6Aact0VM7uUVT53ObtFFK1g04CyRmev1K5SyTAYTKFJiKJ1mOcrPBV94SSfFRx/vi6O
mXox7idiz1maF6oJKjgzmWJUZNzKTEv5Zdh8x6qx5+x+aJZNFk0mgBmlbWsvxYgX7ixmrCOdRQ4I
9OhcPzhufdpo0NsFaflwjOvGT2XOA/Fo7BipC8/wBccHqgSlcgrUf/d+Z4uNQtKwdaJ4+Im9h19s
HgOeN9XCxjaomBXxhybqUCo7vtrpGHLO04JYO3wUI9P9hXrrhZ0HHwuNJnp+g100+vRGha2dxm1Y
4ewHgee6zNOPNUE+r6nLi9bz5o3NPgVDLf45lGETQKMDOYNeEy15T+3SLm/jocdNjj1rTTnVPNpO
+RJIe2G7XzrbfWzv/tlQQNls//d/Jaid1opDeWqK2s784+JVlB58kPPbSbI5Pb3uYl8yBuH6Psoq
p/hztpsTPuEiyNSYYgOyftMHZn676pRUS2LWx9dNveD8kt0E3VtU9qbtp+sKOIt9qrGuVKX8l5oC
/zGb0uXU6La9AqEpPr9u74WlAaOH6jgGIpBBJ/zUXsuI7GZv4NdNmlVEgMAcxxqMOv7Ovx9ZBsoZ
IRFLA1p8djdk0vW1nZQpcs/GumBunjloPx1dB6EGFvj6wl7wqRg7iYXBy9EdcHy6MOV00tYz0UXQ
darkRlhVkAHEX8kzG/6a/LjQ04BYc6Fyesnu3roNi3/EJGd3ZZ7WoEV3HuyuGgiOmyV7G3oQjaOW
4uNqmLnLFkEuJHcvHCMECkgBUiRf+Iez57CkC+smUsPVTUAJuMYr75vBlGlqkwuu5YUbmsHPxftH
S/cP6Jxt7Batc7qsnSm43baynbfw5JMlu5pHrqpV1+QC0PLS0lBW7/QJ8GIUi08PcljTenBZrkFx
suQ6JFtYdXVs3m+ZbC/c0P0GnqUBGbIocA0p5PQIkE9NsWQIp9pzXdBatm/ZCPhIsVgcX7+ZL1pB
3I3DGGxg/ieQ/OW6aNc3XRLDmwyqHQ4Dp9mtIGL9ZywsAOkIRAINVzQO96nnfztIK0C9Jb6HlTZ2
aQkleuuvmAKvVvk4o8MFF/nSrQBCtdcxSCrQN//UHKVbMs4SfotM04dl2h46M6xFgnyqSAc1XDio
l6wB49slVICJUdc9tdZrq5Kox+Me/VDfaDlGR9vU6TV1rr/d1m2+sLoXjgweGUg0ZvrAZnzmJZs0
7FeHpoBiXfoevKyg4VLVJuCXsogXLjtM7MAYMFpG95n0f5+a61kgJol37JYl7aoO2oEqbUwmCyn5
+OH1i/jCLmITQU1CpJBjGOyZMe4Cp6c600WSi1hX+DnDTz2ymBecAMgF8s/Ev3tHRGygpchJwA6f
h+3NZJ0TLtSFWiQvG1JXLOQSSG1MDoyPrnAuWKvXl/nSnv4ZqQGjO860b8Nf701MivQdYcgxbXsT
gk08tF1UFw0LLwHslyztseEvS0kPWRhUQbro50ku13DVU3vQvln6UjY9jvL1hb0QanK0eQPwRm6C
mHK2sG4as1bYQBeT26bT5mNyvyU8r4bYDgficn+TDpJ//h+MJrtbwXNAtXRmdOzyNZBZpAu7YhMl
pCAfO598FIkejzQZouNqBbtg84XyDI4fWfX+dbAAmPvTfbXZZqyKRl2gUgqKWuibvHftZ8+F+mm6
qPsWd3SsYkLH63B13QVn8zyX3lkhuFBk1Oi7On/8lJnURa3UxZy64GEOtS9aMdbfCR/mN1tG+MHy
wb4hvb0Q+fb39zQc7dcVLwV5NACF83CkJ5bLCfhkwUMIh0Bp1AcVqfDh9QN97gVQdabAISErA452
Hl+XVM9ShgKADZ/Ft3oTi6gmY40+Mu7Mt2mO6++vW3y+oXudC0gNQ+hC0LJnfkdMHRF0RAbRTbJb
i0Hq+D6ft6YuRtAqxzjScZHqmi4F77m6pFp4yfqfLD6IMfwFefbTy7QQQ2XAkIbSvhdtlRI8TGD3
RqxlvrYyKKTm21r1jvbNFcDi4Pfrq3/uJDBlDBcZUXL/TOefDqC/nQQYCaTJcBKha6Jr/Pne9Gw9
hSLLjv9sCRApkCFQOX8A9qcrRe0Q5luLKKl5nupKb9nqi7wBp39MltiLC+7o+SuNcI8gmN3lbnAM
ZxtrFWmUmyzCSdgOvxBAqmZVTRU0HAjcpM2p7vzwtV/T/qR8xD69vtjnjwXWAaVnSL4xeWEfNPa3
753mJGnwmUVdQDmmboM+oUWsdPjPT3K3koHo378ciWrvqRW8kAwq7RUZ4kryG+XZ2yVz5Pp/WEoW
7q8eas/8XFdjofUjUKVhI9etv4conXuQ0HS5pAV74eUD3MYnkcMUU/if0UngT+Nu1bMuasriKh/Q
6pgHXX0NvZ+7ybKJ/HNKCh0c3ckOzGNFdXSWtdk69GbYj4gQFR3aJWvfxsC9Dl3t2P3rW/jSXYTy
kv5fwBK69Kfn1ClJUW95xPx0tddUDawEmNBVoV/b696O9GYA3/4Qj6r/ij64/sJTeMHHII3DlgJ1
giD+XBsct80C6QeSb+5qEhYDEMV7lrUpcEyXjo9hSOKliJkcHpms/Xhh8c/zAmRYaGEF2QMEPDlX
TBmy9Ri514JX2wz9isOQSaFDPMZyFnVrIXVsmvc1cfH/4HBgeP98HlpbIzDJT3d9ktIO9YIiwAeD
LQl+4fWSbeJLkM7Nhdz17Lnj5eVQ9AQpCgD4cGR2T03xReguZ15WdLVxFWStPQVmURc86Dmo9//M
4Du8QBHx6M9rNbSVd1RGkawUOIopb+dqqTdyMFSRckgsfQs+Ud80EbnnjrvjALbzgc/TP17nZz/j
zLmxnq4TkltZyXHsChen4wmJ4XoyaRdVTb4dTBJNBV4zgDeIGQ+vP6aziPXHOgR+UKzgq6HQyJ45
9tFII1U6yyqr6/kmHhJ/oPW8HI1cLtEMLx3r36b2d/13cNyi1MfdIqs5z+VhitqsCp01F471zPH9
WRC+AIAjRTaHwmf/939ZIYtoYiGVqLgc0/WGQgXLS+v7ZryOvMrph7Sf+D9mc7tRKOnxGtFjjjEY
2VkSG3k2jLHJ62rlon4TQ95U7cjVhWT1haWlwPPw6YkA/Tjpeao8o1mEEwBMVe581t3OQRs1V1PU
peEV2vUteoDSHh7/9Qty5nD+LA3U5a7Ugm0UI0/30/CUC+mZrDpHFQcB3M9yK9PNrsFYNC51eTll
YllP9TyAbX/d+LMrAz4fdx9qBYjt4WvPQvK4TCkjXLMyHqb6io7clwmErxesnHl0lgBFpyHSKNC0
EbjgMytzK9HAYsKgrKWvl9JHrXmnBpcfSOLIwXpE6073+hiFW33BnT97fjCdgXyGHi5ke9vO093N
laG8UV1UBtSI4D6M+2X4JKcpJKyAxsVOF9iol+zhXSDmI5fbv0n11J7YWBty0oelb9hStOuWVRj7
0JbxvI3V62f3gilg9zkgfAic8A7Pltajo2tsIKkpOaqOAx/0VjnEZbi0YbxwgGcZwX6AUEGAYscf
zH46b3RUTTIEbl6xKkvNreC6PxG+dWVI0vr9tIDj5+usStW56G6N4vXCIT57l7t5UCNI6qDcwU19
uqkhJuUhBxZhiUuancg2hQVLRgDTlETIDwy9UNU9fxUYbQ8OGoEYnCZ0Ek/t9bVruOJwa2HbsKum
1cthkGK6sKnPV/XESnj2Khp8X4IMTcRLMPppWWeJKVsH5V0g8odlieILfuYlc0Bnd3E2GimwvqeL
ijWwU5kldQUnRrU69mz0UpQibqN2LjLNfKgPfmolO75+T1/azQidgJDBQkAJAOupYQGoERr+kJRR
ZpKvogGNaew/yoFwSJh2AlE0EB0wQHjxT420xrciySgrPZbzNadGV2Ax+gsI3POl7J96TYDAoZJB
Ln62hwpjBepV5aoKQ7A+cSbNgUgZXP/rhsHKjhGBEgUwdQ5NWROtos+IqnoWIjNDy+tRUnvpPjx3
HwlcIkpctGiCcd2/JvB3HAdUz300ZKoiizeFEBThbQ3UleMg619f0LMQtyuakFNhiHKKZqHzEDca
XA4qZVMNaBX7uTVz9xjH9XAcVOwqmxlyUwNEvXDfX1oflBAR+FvIAv5Mzvp7feOGDa4H7KKSYgBl
DCm7DXVaOBKsF17yS6bwohBfUK8AFzm7FnErFonWLzA4WzS964XpSrNkwVcGgeE/P6a9ew8aJCDq
O6x3ds/pNkjfz1lT9etmTrlt/xuj5JL04Pl54T7s31oExLTfkTN/a6MAk4PQ2YoLmPqPs9m2aiNM
3KHv1b6hom/f6I2Ml7ix54/rqdUzP8ETb9CyxWUVBct2tfRyOhm7hFev38XnuQhITSBoCJtoQQe/
+fTax87LZiAoSkg2y/uumbfCp06XHevD20Ao3hVy5dEVExP//rrplxaIIIbKNkQOBKH1U9Nusz0h
zqEeShJXJXPY3DUTvYQkvWgFoDbYfaC9aCN7aiVWMxRPPJZVGi7LMepNAw1ZcAnXfX7lUdPAEUb7
5CxwcWdFlUlpp4NJqIrOG59PZu1teNwUBrRfDV04TRdc4n6t/0JzsQyYQ0MKBmihikI1+XRRS63Z
MGxMVXwb2Kluhu1Bx7Kt1LhjVfm85BeuyQtPAKgfJDg7bo70+OysxMQYWdJVVVmKbGOaAnBWKTHZ
FQqV6bhAV363pNZ2h9evyAvbCn8M0Q2sJoiZZ4c3kT35GhZV1Qg+x1ir7ZrLGZCuQTF/qWn+hU1F
8o/vzOzuH1XV2abmmvo0rwdV2WmqDdrPkPqVUB9kSSmT3IqrhhnZ/bNbBtCIuV17gMOYsOzMt7B0
Xa2d567SIENLYEv8MVmn6GqLzPLz9c184SVA8o9nDqAYdO65gmqaU7AAYukq6OjTcgmWuGy3/Nf/
YgRINHAOtIKdl8M06Gvo+aauggB6PQhNaaXXfLsQQZ/dC8AnCGPg/YDZ7ELXp/ffoXgDuahMhd7y
4aEF7F5RO64n4YPk8+sLeuYgcd/jnRBDloh2nnN1mx71uIurh0qZOHrkUGbxa7l5NLlWho80rxC5
10yUbO2H5pta5zy6cEVAoT47OtRPkEoiQd6VIOhwf7pelHMNmj6b4eBj2qAPnGxRG7b3S7vZuimT
jtluKxLZbW1eoH/SqragWUeTpgxA3fHhkEsadMGHrYs8PjDVQIvBrtc268knkWogFJ+5b5RWVylZ
LPmlO0V4VhJJOVGFbBbdqANda8qjUni9DLSaFtC96jTlaoweF9fnxJSJEOv+/xfbEH0dUtFN/wUT
7dfPW7gl0duxS8fu19CwaS7D2cvgoIiRgypUMKnuZu6VvKGpShTIMbX4L07oCQS5nutRpceQST2X
PmiWNS/AsGXjG9ru0xJUJNrsE+CdkN0m6KWkv3KL3qePDQrCSBUGbVGBLrEzXVotLVGzxo83jt/0
o+qmEsytXj8EniRolzST4rzqQJI3pfJTPn50LBrVu9HEJLpq85wDIMRaTPx1aP0cbVU0rC6Nr8Zh
q7foMC3KkalsaZuz9GoUlqynqYPUqrDI+Z04BF5maKbt8iHvCu97TisjeOTfm3kL9K+210koTxMm
BX4eLMrZpWpH05O30Msa/naS+Qax8xxYiUJlsfipCZQlX4K5pmhqjTattw990kPTmtcYHXFwlg5T
Oadxqx7sPoemq0hE5vxzzH1qv/Xz2Iq5BMik5w/WKICuxaJVOwqUsjwPrkQUTu59It3UoIqot3kA
X6koYapow3HePicubeuPMs6WgRwxQWBd2ut2XmbxkIq5X5YCbTMZe1jX1LRrMbX16lW5s7LIsaVP
nPk8pujYR92l+3z6tPlo5a6QS7yRh8xGdfuTIWKHddkRktW22tZRhRkYfxrPH0wiaPw73DZWNwCl
7SBoKeolVaKU2TIGtvTzgLmXVZ2btYZ5POT8UXHfQbM+90m2nXwda/01ixuqmgJ6CeERW9o5Xb/B
Vy4hLaaZNdv9MGeQQZ6Izb2NilDpMa7Lpp6ieSxktoX8tx11GOMq88SibYF4H9AvGfObRc86c9u4
lLUig//ai3wLbtawZ9tHpse5/hDlfNKP6G51bRXnnKwl2iK2tMjoxHW1GOnpmw4jndDwDzB++9QS
qEemyswJjI/rkN55rxL2aVLZvB0zbuCBSsjurKAVWomCmlwNvgXzWuiBef9Vsw4P9dhRjzENRdrQ
DRIRrYge6W00hl2flzsFntNKTETY5UBFBhiw2MIGXMDtTNDJmZfB0s3br1gQsFgVFxYqoCIwnhp2
hERIZ+iYC8jmg0LRTa9fobAkqi7QVc71XRjWBCpVzPmBLLnwJqub7/Ewul6WaU03+j4RPYYnoGvH
81wV2wSJzFzAwcbzz055JURBwjof53LXQ1h7kwbtwKa3jaFxO16PUyv6+TQ6tAbbckFRkCZVHyU8
vtORSroZs4uk0OJ6grdW0EgH+dQXEWbYxGXICOmbUs5r1ofXW9TBfX3kbezn+b1uoqHJD1bn6Rp8
HLlB7YPsLosjtXOSJH3jps252wyiIRse+npja7Hmfg4O1nqMBapysqrxvlODH64GzPOQCorCyTSq
wJT9Nf+VdSE4j+OkfPLf1Ms1vQ1oY+m3VIbWPHYpOvKh+oNYCcJDNJKaX2EEn1yEC7KFcnVyWW5p
gsmFjx4F8vyJTmZsT21bJ+GtzTCPqoT7oj/SqcOAIzn7/nrkW3taYx5gSMQ61EGR1Gv9JuGheJej
8+AYtnnzDrxaD76nS3MbP2Yy7poD4KbRhQVIbyPeJf2yonm3jwZGvoQRsO+fWJOMvkyJsoAFZkLy
E34WKIdANLMvoUNooxPk1rS9tV7zuEpWpOllo/Jw+BLNYUZoQbpu6O9I3OTt+7CR7XAXIALz+4FJ
5+/g7/ovGwu8+FTrfOA/001m3YNqSJY+TAPd8i/QAg3maA2RaSWCfvEn5Kp+KhanIRo9DKTjv01u
g/EeslXZHV0tXf4DV9bgzvEAcpeHMQm1/pVzphI0Fo7Yh4PZljH6LdkCdLogZgxxq3FHqHuIow70
FNF+Sj5ovw3bjSCKobWfOd42n3idTVRfsdUmNj3SeKxdcOVQKHBXbmumxv+WzK/099KwQa+FmAI2
k9JOhIU/wtG5OUIHvXbJVqFDY7FtiUlIde2KPBcyRq+GEbsqdRTR4GyZeD3o3+ncUdoWJhssumVF
HU7594Ep2n9KJeskMgaDiy4KKMO2JCwb46MYypRg7iYNR5q58ZRlS4sedPAewxtJ4jUqIJTByKDM
OPhzSA/s/LWDLnQs0EMlZ7jGoAnKBjoQaCwDQ0AkOSMhK6KNZNknV4M4/cRX0v2qda8yoJXt0gAN
7oNPAQFiVka4i1GZDvXY/bTzlr2HwAsRO++ocA+JXt1VjffF7xoRCV3C+wxfsgDELwLs0ny1EPW8
b71RvxIZT91Vb1z00K9r8oDG03r6Exa+1lkwOvQ52uRGr4OYPyBTyABJizjvTsOG4RYnDDTh04Gm
nLkyMvkYX22WQtYCuW/3yQQpDstv5HocPQ0qYKOCFqLHxIMSQjyMI4iHtlVHlcT8DtWN74q+a7fv
kiB+X/dTOLBDL+wKCfY0dYdxCJpjkvmAHRnV9QnFB6aG9L7pKURtfBBV32lDywWi8WoEezGfVoS3
rxG0mG05cMSYMm4WHIr0LSYDLVC1TqUf17m5tnJJfcGWDNoxTIvLa0wQcutSSU+su6kx9sIXSun0
qunGyWFkzZoFFSUIQ0WwmypnEzbQfAQzZ+UYmIRUkQtdAJFdLd7D3YWfbWT0UoQ+tx+ZSuuPce34
fwLMzkMwYvwJdoQQehTSgEei6UjxHozK1yLPLJJVDI7pk7ued655MGbT9hQyq/prZ9Cjc5yjKXQf
G3SaDxUbUiILFdsVNJDB1Uxs3rED9xk1pcLfebefA5Bw35ilnDgPwxI5ikkrtiEXgS7RdwgiKu2W
ItFz+D1f4+62jszmKiibJdZA3RSdJNkGdJVvUn0zOBpZyrUlxwid3zF+rYakKI57Ddlf14Qlip3u
qFiLfwQMixy8bjItikgF9aexUYpfsZqvYZEiU4EEQ2W5KfOg7d81bZKJYxoqzLTJ7ZxMx8hYCko/
35q8MJs1vhQLlL0FiQPB8PQ7Gh+2uevfr6nt4g9dU6ugXBOipqJzaW+LRgzOvYnTukerdR3ldanr
NQ0qg/Ps3w4bDa9Mrbr42kSt4/hLhCG7TOdgKyJ0Bi3FlE5wZnaTrD3qbiHvQkirzI/ANL4gGXxm
MSRuritRD/jPRk2aN4clX5DxJamMayjFdXqbtyplJ+S4GZmLNtfN72aL3Po7weCVL13bI54oIWVU
aZvn43Haaoq1BFaXyJYYJnKvkHvccDfGn8LY2+xGc/QBlCJa6vdbWmta9FDe37qFI7lc1hVJ3rL1
eVglhtWuxOCpHGMXhZP3fgjDb5bl4k62pmPFRKN6gjPMlSw1X+AY1y1gH8eQ+m/ENDwvyMJk8D6c
J4wsiCFx6L4047AAG2vsNOu3eJZ+w7BFh8iXcEnJvUBe+7jNBKNdqAnlrQniOS8NJn8j4W9MU1d1
LbLoCkcVL8dtFqvFVdX5+wXtJurAnZx4UYOjFldyJUNybCDVaYoFbUzpkU8ccPBGeCcKYVzwha1k
F0Shm1MdAULaQx4tUINyJ/hpCxeKOURxXXcngny6/yxUtBZ9ljaytPUM3wVmI226YkWLZHc1ot/1
Hthb2Fbgj5bgekinAB1iBDUL3lciyXLCgHOnrjTLxv4WuQqqtgbHojDeL8d/h6o5tpV1DO3waGAR
n0Hrd7/DYKt/id6svzD+RXxf66a90zG0eccIVfr9pubmUXPSuoriQn2ZI03tiTaRfhwbQuEzu2CL
jqlLWiQFlOekipFQRKckcEFzHbWdfQTPHtdbiXof1ds26ej9iB47f0AHUl8JrhLEAoKoVaKVDPOx
eMsyiWRQo0Bd2ii5ByuP4RQbmpnyIzT6dDySdEzdR6XzrLmeWIN0eFpoetjaBXGosFJH06HHvDpZ
JISIr6pG53wB0RrtHtXsV1st3cCjE1yxeQMRBUeLb7QlaLuZ86Rgm8KsAAgp8v/oGLr/6ETy/yyL
Udkuig++nOkcg7TMLOIZBHatRB3ShQceozyH7mUfGOmCbvi+ris6XWoRdU1h8y36CbIENdCUBw1S
ZDJ+zHhqfnTak+gmQnf6KaBJJkvA2eOAWRxAgY/oXGn6UsUc2hMhhuDTYviC52K2+lui+/VtsjH+
PZ88eZijcH7ISb42px4ZD+STU4yu4rQD6XSQSg3HlXVWHvLAZbwQs/Rv1qF19Niy1f1IMZK0KWLi
p58qwpwETHrRUVJxF6anlo4LBXBTb98tZQta5ftMu6ulsdGPdWVzip4eb773cB7bIZ0z9SZUIf0v
nLv17UKAgx+jwSbfl7pVjyLGlAy0NLb2Zk5qpEgxyJSl8ND4LFctRLi+GlbZ/ecGSn5o61QI/+b9
B2kmjGWxZmvFOyUHBtq0W/TvoLWjL1efN83BE9a2UG628y3pXD+iQPDDf3XC+Dcf9fXDjBB+n7Ri
+iqmOOuKBbv2Mx2m8dZ1Q4BcX+PMC8xgcUHZNgR5YNuKvW2XWcgWKPMtvkUgxPw2H1GGF8o1E6oq
L/YyIYvlfRB2Th97KmMg8gEmGh0X65e5UIOM0xOYy+BrMjVxgvkklrxjY4znHqLtMgVQhRq+cmhr
HwuWuhRVKZQEGdgm4vPDGjm0cDTOmZsNnC87riEK+0M4TKA9JzZNp1Rhr4t86qakNHM418VsU1wy
vjD2jg+Z+ATlRfu4hjNwIBR+sy2iPh9owTGBISm6JHPvm7aOfy8mb9+sVtr6xgkSsUOeIYk5jq7L
prKZd0aF8qC+Doa0nY7O5fkjYrqR1RJLfavQ4T1dj6ZNvpklIm+cIlt8DDIhPtdIWOebtB7z9yLn
3qH3sUGPATCWmJdeDMMhC1zaXA0B06qsWc9+ZUPkIALSvL1l27h9YuvcT+UY20Rj5JEna+FxMqcO
VOR6XBaxfeG18+4O3iLujnnYhIeOZdNaDpBMIJ3taxR3HIvH7vjcf0HRHT3GTVR/aEY0+hZyGuKw
qAlygCpsPP2vlaq7Rbvf7sKBXiXHcZF9WqKLZrpPJ79geC9mO2ADtjUpN7RlvcNct8iVot8SXSwZ
SYZDjbQ9LknL6HW8rFhmjiYIzILs1jQt8J7ZTzB8/CPtmf3MIKf/BprA39btrFw5iTb/nK2L+QUk
sL0f5777oeItujZY5liCJUf568ASYVoGNP/Qwa05v460bTPYnT1uFOHTeuA0WsIiYHzAzsJnAAcJ
Y/u+xXAPFPshVBHwnulwv6BKXQsM8lXBbe9J/G3xNn6TJmr83sqGfY5SUGiFZe30o7GYPFW4Fvhn
aTuTdHB7qg2LcbbZdzDMSJJnkdd3Wzy4sfDYxDf4mAeVaK1y810/10hSaDAHledpa9DWNZCk8Kg7
vhJIs75mMmH43WGPlhAIN8yJ9Yo3hf8/nJ3Jcp1KtoafKCNISLopsLf61rIseUJIsk0PSZ/w9Pfb
NSrrOI6jbtSwyoU2ZLPW361lMLRA2Epp/vei68/SRqw3aXAaDOJBxU5Rn9t+Fo95F8wHqqatjdW4
ly/I9NN7e/bWJWroj/a4yU5VW6+W7rz1yCSMFu35XZw5GPYvg2Eb3uxlU0/eHirObrG3D107Bd/c
zJHbRVhl1ZOeyu5jQmJ9Q3xEtx0LrwhN1JGC8WIZgNTI5gbG/F/08rFeWq6ANCc6kyPW8x9Ma/nf
ZkfTyqEiVs/5snB1rN2G68cbKlNfTlbpXNUjTTK1r9PNidNK8VIEHdF09AwpDWmgCHMaqVqum52B
LpFWdb9EbHHvXYi1zg55vxJ+VNIRx3VWVXetQz8BDgSnfFb3aXk97AQlnKUilBfBWPk/s0a1l+jX
qWLqhRJDToF5Aln2+wQZcrrGJhBBngSuRkBfA4gRl4lv/qaAbPpY6yn0jtPU2UfXW6jo26nci9ge
hvHV6tfw3kPch9a+JZIkqtymHuKQ/McrqMzOjSDeii9ZU0061lNr14SyLtReAcFRTjQ5WfNlDoW/
xs2qnT2elDTXKsi2kKtwKh4Dknj9qNFT4R+dYJZHvrHeqdywOjf2KF4RF2F3x/Ruj4lbu+N1jTtu
Pa9giZ58sQ75JcmRXI45ZXUecRaJ8zC3zHJmZdr3k8ENcKm7GYeMAiy7TGW9341T3YeH3eTV1dZu
g0sD5m5OFIptvCtWj1ut9TNozHoe2vPChyg67CgPX9xU7299aKw+4RtW17OZbJmE68jirqu0+TaJ
Sr+HTa2y2KNC+YBk2G5Kf53yhJ65vZ3MJup7iyiGKXsMNSBwYjpnYjJPOhfDq3S2hrKjmNV8q1I7
85KgDfrtvdqFNUZtNbELRDDxFSxKdTrD0amcs5MAAItzMYQfnlsM7aEfxn19XdNZfgkgDs+3xcrZ
OPsyv3TNGn40c1fnx0C27TPh6erb3IlyiFdHNK9Wwa0bWXTcX3dRhgQveWF3lIPHKg29ea0PYpzD
4GDmVBfnA1j3GNmtkvt1VofULDtt8RdPjcCL0tgkAzgA2HVS6CowEXGlnTkEQdlVwBxO86UyBCcQ
n763IjJDbl4nVVKG2r5s/UNT88ck3dLzaBP0/phY+2ZuKJ57etmt3vq4AdErDrjzmwZMTfdvYlu8
IPuo9xOksFl9/xCUIggONnE9FBtrv63xXrgtyJQ/T1YsNrN3XCp60HEHp/3L3nyL6F++Q2Gfu+Gq
v/fpTNJp6s+9E4Mx09ZsvjOD9Aiv05ejskVNTKfjgA4RrgdKPOi8idt9d+/ncq2uF0usbWKmlVYo
25HtxbkZCJLPh0mvR9umxkABkyEDbnQzVBA0pn0sh9m2+J8v3a10Suq2rdyt5riD+qrYawvvoalR
DURmmzWIW9X4t8TSOX40aW/+gSHezBFgiKUTj8+sk2YQOYCVDrP7ZSMYJwIoqayzBdXumriGhE5w
6DAYWDq2uqnTdHyEVGno7beulafju34rjJo5pslw458XVNORSOXyZO8qvNONmcwZcv3yfmwzaScu
GREPU0iAI5neE6nvrbfa0FUyn6kErNGW4jiHQEbPTV5maDzKbJFx17XFflOpilbN5RpsomCaXXPQ
uyC8U9T7Wl8VQyDPB62nJdLw/085q2pCWVMHOViF6jIO44INVaCVySKD3ItG1HOzszlzgj0hnFhD
ZabllEUBweNp7M2peVNtPVlnOV3qBZiqc9f5q/crZzruzLmVTVs8soD8yK3r3TpWe1btyZDay9Pq
ikZEUhbbSDaGqn1ImMJvYt1oBN8b2VgmQHTh7CswL3rY6nYlQ82N4WnXnmp/DW4giYavKRI5C8If
KIQ823UH9ZMTRECx9ruIt3REPyoL7qZaqvpd5MUOKKnC6imFodeHxhfhFgv6g/vQlFROuIuGPLKs
cQdn3urqInVsfL2TgZaJXJIZ2sSnch3iGY6v4UvuHQ2AUe4Qu6VWX8JB0ldLTJePUD4SCKOXM4XQ
PFfRVAVwUps/6fu5oORNyOSuLpoqp8ZYMrH0ybLmy7udblZNvbfq67JqanlhT6l4GnblPKD93ZvI
ndIQhNVqh+HQwPbd7J0LAJZn7vT1PyRDFC6h/mnPg7kTbTo9i7Tr60M49OVP16m4TvVi9vd1E8Od
s7X5z74jwoPmwEnv9NZ6HEFpZz8vtSKzdwF9Ovftzv5IZ448fiprDF50n5PZtMN3vxUA8/u+kLg1
B3mNJZkoF/LaSvfAPafuYNDGR1rVXcdO5m4viKTF9xZmgosszM0Y1bMU5Q2JpfBJ2dQvX/QW5Bt6
/53RB9r2h5+DRWYL1br3UxDkaMU0o8Gtba8lSO9gxq/CNFTW+TRbN3V5OmlMnqcPLdfnFK+TXK4g
R3DfImT2RZQWo/RujLsrD2qmqR+M3Kh3eWR7ZxvhEW24cN8F/sJhNfie9dgHbdlfjalvGwimZnGT
zK+BKYnRDuzzuVdEZbkkrLjJJNvtF2/odFhRalaxBk59lmsOWFrNdFuRq4A9MqJJ3HMuQQmu3aQQ
4fbedA/VKWngGLb2ds2x57S0H5T3kReI7lcqGqXi1uQ9rfDidI+lCcc1hi8vxmOoWkJfbFPIh4ES
xIo9VD73I+X/wHEQ5JBP2EdmnPHGGiiyM0MCfNroJao467AnLYW/XSgcgT8DtyxV1MhZNTGLZHtZ
5lI8ZbIcCqjggXmfVQpauzBMropms+h7j3jSj4Gb5w6kWd6T2dvZ9z1a+BTIrqkYv3FiiE3ZyuFb
CvJnnZXONt83lhybq9Sb9j3q2V7eETMi/F8pTqHHp7zhQzOO1PJOUIQFap5RFDES2/y9rcBmMVEO
NLRiqCpoIl3l9zZu2PkwTMtwyNIRit8g5eP9bjZFxVBb3kMlq6rnVWfUCh1q0Hergpg+tCNHcbyV
hhUbdJb/a3Ks7VFt8zJe6cDjytnw3MjYX1zzBg7uq3hEhHzmEX2bXxQKefzpmiMTU+vOofzrMnA7
YmjsNAbW3V9Ks8jXraoDGS12Ja4wvXc/PX8FeCbomcDVEgr421z7ix/VVgOH72Z+f9GMgv/nZlh6
Slrl127cV4H7C97Dhe1ARXAiixs8V60aabMIjrc+wE6AxVsOtSWuoA/t621orK+1UL19EMwsLOK1
qIMTjpxCxvs5+G9Cllz3WK3O9m5Qcr3yg5jSQrNRtwcfd4gXq34Zp7OV/PRLAB9rjTqW0BeqpbZO
MicVVtwFu3DONjk5r5bbFs+oVPPvM9jsK3GeMj+Dp26e+7Jwfw57l5uIoscC84ebe9ddr25MGPTr
cHCXUH4gHNd7ZKclIQBMo1DVhVXV67eW8V3upZ236ZBMqEFYyBg7f7EfTQ962MMTF0u9UeKhvOkP
XiVyfRiHQl2NpE1AN5lW/UydBiRAdkGa5MPqrUe/2FETFrNrCTqGTozZTeaWDb8ZZkDEhvW6Hbt5
duq44dtdtrKz4JIxZP6s9Do96HanqBXpmLrxBlztHNzWNWWsrdqxrva0HtKIYCL3VdgGRqjNAns6
ljSwj34lpI5DV4jtohhy+wk5LMkAlsypDfyODJdukqAz2akOiLI01Xd16+iaw31tv4gBeoxbmokf
0S61/2CN3pIdVzE1331NdRQXLWB1VIvM5T6za/009cb9gecCfKat5s6PhqnFfPGiSDKUN8622ft1
NahCRE6VgjYtmevfodXVVRJwD+9Q7UHPoSTcGXvdQjrEMWOAS32W1r1fXtkcHyDPeT/JA7Mqi6ey
yjbgHncVxaFDl6SA82xgZT15e2xvM+phWe3VM74ur4ka8iwy/vmwJ15r71PEFQnHMXPT/BwJ0VUJ
jI+89NYmrciwDL1LrwqEAdBfzZecV/ms9x2TsSnDootFxdkXL7mdEzncdr0+Agll92N+yueoV08+
Cyufv+H3YPu1c4oAZWu0GZNcBaOKM6GRYqg0sC/Gkv33hk6AA1L5LUSX7XDYVpRZbM7WHnQkCyAG
wk0QR5KbONLEFl4/MRuokc5ZPZH7xm3gpwdlaCIiVW3hsV0mUV6725p6UWAsU0TZQjJRXLcAqufB
5rk/tdvn31qOlJyX4M8XnaQkSgI0UOpxr+r5elNWV1xTnXnXq7b89sxd2qWIXbdBVEPlAFoj5SKH
pFlsAQCzZyye3HW712Wb+SG9U2QPDU3XN0NPgMVHdAQc7IFOv1ZBpjfclLvvxwD/0ABQvcOV1pQp
xwZMvYprvQ0z9llnuJXz2n2IWrjFlbE99xz39fzhLbV7sOx87m+B7uG8JkyRG4dS7/0Kl6b4scGt
/qxBX5+V9pBOpJpEn9ipMqq3qac0T4pFq7sJuQcKMThYcpSWzUA5LKqKN5sYckI31+HNLzsOwTkH
LecmmfwhLqti5FOsPkt/CnSrojYf1XOI9Ogtr6V5tno/mKPGbs1bS0i0TMp8EQ/UEzsKlZ4/3g+a
r0rNw3NlOiuMOKtliQcK3QnKMTVQtGyZLog88tqd3m0fp6ggAAaogQR5YC7tD0EkZ6PeXDmpr47l
zw9K0KBGY7CMH7aVtdQjNEE6SaE1Lxp+ICVdOjtXBSWpF9fFMnZoVsitJuzTIZh20Ygs2PqNPuMu
zN99tboT8dLb7pDz1BdeooTrF0nKC5QxslyfvZqyDuLCdgpky2SGwZ9rBFvR6UzGtMIHVtHAWKnr
NgDuhJGr9DMBU/WPyixDhwp/r+/amsrzsC2ZhtaC3m2SsFyUOZoSWrs3XtPHm18pflmKS/Swp1ww
cOOB+a4rq3qjIcDHXTRif7LlZuFaEf36pLKtfLS3RQIayRUWjuuj0zF6DZjpOpi6u2VK+9tG2c7X
oaXTfwB2clTco7z6vuGse826rfkyehUlNgrwEk1YkTrPubt1OPC3wrkV0Nz5aVx2/5Yv3UmBSA9S
RSsxbtPZbLWViJY55L4Q21xCJ0EmPnkeopYyJ+YyWvt2+rlguPju0YJm1BsO+9OhSKCagOMKD523
FlPcj3v2VU4SMZGG0TlN1cihK9xu5T0XDfHT0Tzb8sE4q3loGE6mgS5V+YaijiZkm5YfBmVxE+Xj
aRWPoyq6811X7UsHIcyCDmtTxAJgwIrgDvIwAnQCitq9Kr/JJ9368aDsgXt45R8d+1zNOeM9csDx
2hJbfa6aFOHQmJnpIRtTJBblSWgfKbXmG3q0WbzQm9d3jgvUzZsvxZ0epuweOw3huals1YUtJzDg
4SRRYsO5LgGRVTcHiQ+o9gyoqF+tbLXdg2/V4LLLUMhbNJOtF+MrAbiiX/NgpUvpbzHnLOINSq/2
YZsZEZOI3uGD5xNUcsIWwOWRodh7EbmjTeLkm3W+Cuh3zvDMvAXaTZ9cqhjekyfmd+nssPwkeBaM
mZHuRqMu1vxZpoWbXhLJut61PYkxR7YCBxvSPO7KzmUWMgzs0mdU7s4A3tRoj6ti64ZroThbIn/K
piqZatXvkfC29A6/xfK42MH0vqhJDeeSzJCrtoaKp3LrUmhJ5b6B460cf/6QnXcODnuw2KI7s9Ye
ZY9RQl/xU0ekDb6d5/GG5epnwfrhCWS4H0er8X5pldfeQQxL+3Y6HujS4DzI8qaSuPBT0xBrCF/6
2gerxO+QO1nLDSUC4Bkwitt6wFyAPMZLb3e/ZqLfDhCHFiHfuyUJ0y7TlESquNzdFgRbp+jUATBQ
fxx7sVW3VdhxeTZ9s9osn8G5rFw4JzJvrK6mh/KqR2sy5cfa7f73HD04gszcsb6Ne09T5Nak7iiT
o7bJbAuPYTZbKWW5tzjfWIXlNVL8D5OOdR87raba8wvqc38PbBIh29o6L22NnsnskJwc2GWfH8qA
kj1aBJ1oVELXITYKV/sCUU4eHEi6YzaT1wrnrUUMx2nlcA2X7WKd52PPlgD4D+9HWzv3GgS6TdLV
WV97m1uTxafWd7tl3FBUVqV3tYxov6I27IrndYMuA5Na3Rs82CsrHHFlfpgR9g1kQ2lFN+9XsBje
IK1LPtyAVqMy4qkKTYaQ7SRA7FwmDp0t/VJw4Kbt64CJ9GV1xu62tQrjnJe1to6tMJM643Dtq9if
uilXqCaABBkHBJ5QL5dVC/8pT0wimrog8nGULucmdBv4hqbwRk4gG7CXQSkYHcjKh95enIr9xEdI
B3RMk+tBfCzBTbUWTDQbHeDxG0xloAetqTyf2TID+lxgCdAK7o18Oizar50jk4KAtMvZGV660l5/
ri13EIlcMM5JOW39Fz+Uor5G6FtclZwWTeyvp64Kjpk/ArlMkUU+tdcLOaTiCtciNLa/r+WbytX6
E46Ppw7VWIUJuFUd3A2qARBmwuFOP0D+LaxrG7jDN3xw2r3K3a74iuhgmii4Fj0jmSkEmhGDlaWK
B40C6zwDUhuvsdOONwtC8zkOgLv2cyYk6iK/g2s19hMKi/2dwmtBD298lY7PU1ZhBTkMRHD5FwIq
/42U7/XFZI6Zz+Dkgy4J6YrRWMyCdEj6a8DtzN/Fa0gkGrFdgRfe5nMV5qjB8oDiuuu+jND4CKus
wnoXyCPaZC8qNz0gDgmRRtGaNoka0QjBdJ82gJo3wgrtNlj6OOBO8aiwfZRmMH3h09T1wcM+O6sF
WbnzM3Eo92cobdebfRl34LedkyGBGJkfM0TTM/yQrHowzaB6LohHcJK56wZSf1ABUmRWzQZWPLoc
OYOsaPoDhCESydg0TehSRF5BMQiWDfwtMY6V3v30vAdbLggposCNO8uGMoSCa70jsWOabCai1IIj
yH3F3eTYUHMKGTmZccNOu9wOiw1p5YjsC8XjuhxyElQvCZORICxWKwTN8cjyXY1FqkJfNlsaVRvH
OzwigM8FqeA00whOfLRdeynf3Mqu8A+3xGiStrpUJmmcRf3I95YzUBRMo4mE04DRhiUa4GjmsH4c
6r7+ijDR0Qe6evO8ZHmTXwgKb7iNQjsPfmaTsGWkZkVOXjtJWEMpb1aKm7e+XIIvxAWHiI+YVpQe
6nDH0rk79nQ7BIX9Pe9s303K0lgXu5t1+m4Iu+Fh3VrXQrsRoGDvTqV9kzrVECtrRhVGRS5wXrfe
+K3Na/rcklhQDnlEnGkCMq4eOA7gkPCYIcl12loIxG9ivueY2pfYKSs0jrok0Wjt/3MPqClcos7q
phuORnhidETpC06M+nwjWdUkCB6gB5H59K8b/rgx6RG89ZfMTbF+ZaYNnDNLgPHFwASSq8TymCDJ
4SKCg1wd2k/Sz6cfTWaPKwV1lT2Tsbs8bPmwcMNoL3vrp237lfnI7I7VEFbvIZf0cPDYWDARfRn0
RNCUPrrQjZIzZsVDdqtcsG9wMVD40XpXH2D07Vun/WKNJNHwz7C4YDTrOG03XbeGb2S/oOaBMXZ7
WIC9RLLsiOBHXTb7e0Fvxa+SNZq2ufEXFZdF6U4nOs9dYqvw6+8F2a4M7pE7dnsFUgfrWZw8HeMS
IhZtu71BfGJZfPwM2u5yXDd7iizfXl32gRI5KqMyGw6BDpFdc7cwUinI1J7FELL9LZPHrC3xLc+6
drOWYQOFXOvujPqx+tZ3nMoUcUiPZltz9CN4bD6Qm5b3+FondIaF3YgDivD0fuJ8ymPKfEmbVnTz
Fxut+FcNd/PkevAIitvxuulq57GsHdU+9OU6E7UTFst2bgeL+TLm40gM6j44xADpekrPts4pH2ft
jCBP64ZpZbN20EZqF0JTdzuoggNdkvAOhepoF83Ye0NiT+yaQzYVhvMxXIf2olXGnrHjrioIwVZd
zgfXmfivc+w8H7rYtYjJWutINCjlVr4HHcKJMyIylvRmocdB0MWk+keDbu6nojXgU8tTmEubgbWn
KkdOtqGAQd4wWfX7Opj0KaXS/0Eo1Alm3cyqOAioAQ9YcZxX/CAoPRrsQa99YbjIh0mGZ329VrCs
OISac4O+85FeRTPYuLRH5PMu5qBV7r2MxxonYlTZdl2jMAEkSdIUmwx1pO/fg01Tbbq4Aq7KAfld
UjBiMoA8mLmeENc4z/bWF+8mQNkb17VPlYv7b+jj3grS+7ZU6Iyo/ClyoV3z6tg5jfdFNDZCnpnQ
kPtRyGmP+yCd1wj7G2om7VvdU+UX2/dg9uQXD0LLOsh0t0SShyHkBLOhsiKuhobStBZO+yCDKXhk
emP3aonRRbDUdZkdcx4CHzIdrr3GkiZafM2D80aePIJP5LjNxYDxajlIct+nmL/HekrxPF/u+9qh
EQFA/TFWRfZqg6ahqO1NU8DEssQi22nEhlJwOekuEbghDkAC/y1tt1wlKJJ2aHg/0Gco7PmXDtq6
jnsP9o3iGEl+NDvkpB2yYfJvp9IVhqO6li7YX1m+DLoqnsK0Cu+hDUFc1jTdxQngMl0UeAJriykU
5f7GyfZG0UCrYaOyjKYOs0OEsSp993KgiuMY9qVKNrQQITqvabtUu9eQdWGdbpjS6uvioJYcWLZG
0eEcZBP4d6e+0+VQmfeLsRuzIU7nBWyP/Cb7elx29TWrOMUiAi4LJhDRlhyDQVPOEN48/Fox/F0X
fTPZyTJY8OVFgKuAN82CjN2pz+po2TfxggGRb2w2ItGDYpdPjvGJaunRXdpAY5Ro0Vp1Nsabqg0f
pird3YhmPadoSKVkQ1i2+LoWzv41LZZZIgg/4cyEwc1vqhydPt5XcJh4ZwJFesoV3CDcwIzum01n
AvksbXW0Ob68wS423AZhhuDYlw2Vfab8iWFRoV4NJz30vD1uUL27qdb0iFBUZee1HMMH0eakaIQh
jP2Vs6ywGdDhY5Jy7I9YLLjrL+xShSIaJ2YpT+0g6EUnaPcDzWpbYkMsu+7B3iSyADRjIyaa1ILv
wiM3H3qTbzoZLCNVHOxYoGNjzfPb4qxiPazzIMtjmIcVeyoPPSotBKg78rksKxMJJFj8MBnAzGHe
hVzipsMAT2G2VUguwt4uLskfC5ubdSmCe7eo6j5xlr3GptWhsbvD8gOpPeNT4GX0TvNDVq0cj1u+
pybZDJDVMcspjBPJWxySnUOc2qKEpeLF1lpIUCE7fSx6n1qiZ/SFQOi5UIRs7NWfdWsYqF7g+3js
po2El9MYgBsGIkwvaGYVJGQ3eje9C+8cO/umkRYHuiSLUaUS5S0nVyQgUm5lKpG8GJBUlHgrsuyk
xj/0o0v19rWrZXmnUKVbJ8Eg2DForE8j2ulfQbrQ/IHrghWCHlJxlS6EzeTX1ncqvnWKaVFaStBl
CO6kdnp5lqpg/56J1brBYrpYV5jJnB+rK50TOFMjz2SWUHYBMJzv8KNWe4e5wJFo+J05h2ZnwEGM
CIgd5ZvSesgZelDFnbL4YItluU/zOEAr97MHvVtZY3ixiWxaz1a+95edG9ycK9CMixL05GFyFjAk
Ms7mawQR3JId6pNbqgOui9oauyXaR0CMs6DoBwAsGzfBFzDJmhKkW2z0Um0VPHhNhxiW6ya762uU
xNHCW/6GQn25OzV6SHGsGj+YEN14j08y/ag0CHK8OIYOQ5mgRibCSJXXMN/YzJnONx99Vg1c0ZQE
6x5Iw1MfNWAbybC2zp9y1U50vlbYv5Iz5NWAbG39kcl+QAWRVkBKuLlrjSa91U+yQwHAIYv+Qrlk
HkfFyFDyhF28fQ83b1+o4x20ICtQrYsKh7IRnbSqH1WBlyGGhfLe3WDwH7iDRufYpRk8N0t3OFhT
NlDiD9rR8el03o52CbhzKM0EjO0GO8LIPGjuThrULclNb26oXNrRO89gtLdDrmTQEy3Xi5tx4dY8
r7rOuQjAROwoIGCeFr4zWt6NmAF/DKm133m4RadoRVgxn087+Ns93rOUbFPhd7ybXLndgSlek3+9
T16tn+kLxLMIAUahgbSFPt8rqXKnVcvXut2VRQ1Ie/QRZuUiItovNIqpxDR1pntU4998poaGUC5h
63JIOEBj6GwzQHgEQMX2FXXpwryNEOvS0dF4eaJu3phF+++O61OWwH+HGzA8gOhP4hosQs5AIT+Z
u2u5uWGP8AdCWNnfxdyl0Vz185lfreZeiJqwV5FmfLppTupqlmf//vjPhu/T45nVih0/IMYWFux3
rzUe1mFCttJEWK9oh2qkzPO5hUrQwd2p7+Aowmh3VXY1mBpZ8L8//PNUMQbM8XTbsmAdHe+Un/L7
05kT5rlQd21UpVy5h0GmbKSGsYCHiq6iQNYEipbhzIY/L+io8Igeqha1CUUMgHfvTS9/+Ys+e88/
/0WfIlYQPKf90PA5sk5xDkNhJmUW2jGl0nNPKczBAxc+4EY71NPqku8VbGdtCwJgrxnS8A3IAT1J
+Jc39TkC4D9/FkMMT6m30vlHslhvOKFnRUvcNhlwK965DGFHDRpZjZ3XJf/+Fj5nQ5yedkr48E/p
pmhiPsWk6FW1jHlHCYIcOHhXhe8gj8MuRVloXPPOoF/7LyE6f1qGRO5Jzz2tQel+ir5AIDl21QgP
jx3QvveQmVDmSrS4k2UuUM+FZ7rFu9053v82/uE04tBDaeydViDPl59WYNDhQET/At1HEB6WK+Df
Qn9tFHfBBUgQ1Pa/v9p//tDfn/dpfW2ewJiiNcbD1lrpaNftZuO5V+gxHLTi/ZT0Qd8/hm6dHf/9
yf9c2TyZ8BmXUGOfeVSnv+y/ohvHze1koVjZTEiyLjO0rVy8uvsfs1r+8z4ZEsiywZEBiPP7U3h0
4YQ9O9pZ5XTpnqRvQSMvIeXXLz5667+sm3/uC9K3OT5gjyEE+Zq/Py5QYRo2gpU6TNxmE9BwDOL4
DXONPP/31/fPPaHI2fCZRg7dQ77v6fX+1+vDyjUMpuBuSHu7v6CCwYuFfbiIEXjiSh6Ac/8ydv2P
T3QIYsIBjzXhc3qhpMPum5k9r3OxfqQbQFc4lSckccire9Iag7/kjPxphTA6IcAIERD/9DldfGUi
hIK5hQ0g52KNy3Wbglj749L+P5YiI4jIhJdK8dU+vcsCMTkVBe9y7/0erfMUojky/V+e8qf3R1y5
RDzFFBQ08b9/sdVHp1vlPGVCIeBhLQz38zK3h4MBY4XBBwv79yXyp8UYWiHqAcoyTrNPO8zrBjfb
gtMSkUv4sLYEg8Qmy3xxmGuKmr+cJJ9Dik47LXR8i7eoSI34PKakC+eaGhjn8SCz5q2A0EMfWiFd
2fV1MLankcRiWp7//Sf+4fjiYiCETHJWMunZ/v2d7mmwOy4i0YhMARyd0k/Pxg281WnKY1+nASiE
o86Ug+DxLz/3D1+TEFjYZjKZOFzUp0JlsYsuD3p2+pjOwauN8brkLpbLOcPK5mOGP/rw7z/1D7vh
VJAxmsWRXEmfj5ZxDSc0djVcFvLQxCXZ8jgL529Tyf/wFX2bRDdPklJE9POnn0VcTVa2pz2X2pU0
qN6rsTxzxlFaR9laqJGL0truJPrf/C8H2h+fzEWAhY1hgeSl//4pU3T/ZmIaWFQGM300Zpg0SUf2
BiDJKN852xG7rlg50788+A/bhOdZVBeEXaNvO/1h/3WSDljefRymvNhKm8uxtZYDSbDiIQRB+cuJ
9offSPyf43IMhBSYn79hX1v2vroN7ny8f4kYkJYZd8B4W0AgPWhkyi+VDP+WV/yHHxiesuGZH+SC
oFifvimGaTKYFzZJIQnQsQbkSFhb0rPMwqXwPy/SEM1HyJQNxt4Qgvn7uywxnYMn8QNTAoGScELH
tPbu3/Le/rkVThMXLIasuiS+eZ8jAa0lYIpHzxwYQYDAXbVW6PnycvlLKfaHp5yy8fgPpycR+p+O
zxm/StO6IdePj0ZUy9ZFrZN7//O2popmy9lkKNoW6We/vzFj5YuhfEdkgWikuRsI1+mSbhDT3/bX
H34OB7Mkzd7ikmMl/P4gGCWVteCn0b6STFo09hAjWPxL4vA/T8X/jBQlL4sR8ZQ/n36NTcGymhaQ
k59bXXJ4FtuhGNF/aIPr/4DDWm+v/+uSI4yXYY1I1N3TaJVP50aBrBv8gIrZcTQtWx7oo96MSf79
KX/4YX7AuagsLrf/o+7MduvGsjT9Kom4ZxRnbhYqC2iSZ9CRZMmz7BvClmXO88yn74+KqE4dShBb
CfRFoxIFBGxra2/uca1/fb/JO+989Ab4rUGdVDzF7YqUYRpaV5jJNHthdaFbjsGWOc/L7fEEwMiU
+92ait+rcmdZxHWQIEgN+T/sRMmu+gGVNrEcF++7sdbuX+/iCxOELmJjxikD8//Z0xs+PlUrDOQU
5hGVuwXZhaKd3z7fYfIQGDO0Zde1V6BhuzGpcafowOlS2b8VIwVPTZxMG+6Vz+8FhKIMjhKLs5KS
+NXa9c0Q3NSCz9SwtkOpDZWFqpnhI5J9+2APghrcJBhJ4TVtdnh9GF/4cly34AUaeBUqxFLOZ0of
yVFVYVjiFKYe3FECZNzNna03+7QA2+GYCZKi/etNPj9WMKZgKJdMDqfn+tAOBzW3B1y0HV/L54OB
Kut7KpGRvJJUnue3PhW8ilNUIfHc1xt+YcoIsJ6CBShYf2vWLL6XXGDhDTo9tKp3saFnTlOWw5vv
sXTPhnupUnAF8nt1fhXlSC2/QPhlpyI/UNfoA3mTcoulkKaZsTFBX5o6HM1EA5cRRTR3/v06DUss
dKq8S8UYHWB7oa1LIwkqvW/F1/AIp2uDoN1B43L96e3DaTGMuI0Ipo+xTK0nNxErInYdmAbqf8RM
twrMp10BU3HjjfrSBLVU3sTcIQ2eqqs7M8ynUoM4jzLZTCynQbDwXRuheqK/rY7UiTTHf6NXPKUB
3fLsYas+79UMTqWgRJDZqRdl5FHlXprIvIBkbczGFzvGK3+5fPD/xeqtD5kKWSiEBgguPjUEOAOT
MGkKe0yPSWbIzYeZyp+tSNgLjS4mKbx7GEyO8NXBMKvIlMuZOpsJxzZyVJRwTejgC7g2QZZ5rw/l
85sck4MXqsE7lVNBW+0t2ZBQZQtWh5KoluIiN5rHKr2j9suqRirEp0HdetU9+qKcx4MXyxReVoJx
5faw+npjZoeBSWrCsVl22S7qW/l6GCGI2VGbH31B6kiJquYQoozEA1AiPeUEk0VCMIORtzF1X9hv
bMAnbOmayd6+vl6GA8pM3KEKtDV1sMNIFwlfACn+9VF+uc9Pmlk+w5N1GJtt2ss+7jf+PI+mU3cL
XAurSN1wM81ub4wslC7kgfyaSCHWlimpaMDlAleeWN7wqXppfvHF/zJWYGdYrdYCmJxv6XQ5QDvu
6qhVH7S6SpCEycGpb3ijvd75l4aY4DdnCSfnYup23nfdnPGmAMvoWIZWwV2jgsiasmGjVy9NZAsj
cQU4vsa3XHr9ZIRRBuvp2PFOAKFXffPjgDxipQY/MN7eugq82CHeXAuhHG2vvBpA6MgIBBQuHDUm
4p5fowgkURNuXDhebIWiEjYeYh/s3+cdoq7JL1VsU7EJDiKxB1Okdx4vLSqgX/8+L40c9j0crQTe
CT6srvE1l3tBUSsNSa28l1Cme1bRW+9LKoY//jtNAX62l4s1HuDnfcqasWltiY9Ujm15I/w2JMMp
kPGiJhriz/9GY7hdEYLjiq2sX+HgbELo0Fx4exIw+65rMb5EIe71bZrtX2/qpW/FFY0DEBwzJ/yq
X2iYdLPJCN1ompG9B2Uh3pmiFxt71fJT1hsnkGRrCQ9xQqxZzHnam1M0M+/yBt2k06EVvWBzHL6E
RKj2ZUe1z+vdemlmEOxDoohaiRzW6vjTWorGM5PUGTyt3I1nyuPqGJMw7vXhxsd63jeiJTqTgoOP
SMa6b4Ou2GmDpnqppq4PoV+9L0R9QipnHuU66jc69kJrAu4y9gl4vixys/N5OHSahNs46XVjkMxT
kNnSJ6ydKN1RuvkWRJ+/cd98Pj+IrCsY53CPUKl0Xa3lSDYR7EsFRe3k2L+VyjwRc1OHD69/rhdb
weWQZUwog5znea8kqTfHGToTijYIrHof1O+QcG55Kr0wdstdiEQLjwOCzsufP9loCddTHSXQ1ef9
1N8qir9IJqj6PenZYH5VKz/9/eZuMQUJMqnQ6snwrLqlmWkdBSFPAghjXNYz9VeUW2/0qCawwHtA
Z1tiQ+fwWF8pVQnYRD73PO8KDYpuAzuG6LKeu0gxKFCT+WYbq/n512JfN7Df5E3JFXOdEKz6kgqc
3kbPl1bdlTXH/rXcDdrw5t2dkgrZwrncYndXxWp3Fxl6HwQgCWSMtthlSfYwL1Kz2oy3bLCedcjU
FF7glswTWcW9fLWoIP3WUidTiKhUU/QtK6Ryl7Thm+PztMLTlOvEYpZAh86nH0JQ1N4WuOGaMtzK
SXIBCmeYhkS77rsS2V7c2IjoqJNn8UO6rDbzZC/1c9k2eJGzg5BxPP8NUl46S8Ev6qU6RSsT1Vp4
pUdG9tbzn+Nk8djiYOZkZms8b0YGD9/pSxiPsjDh2drwkCMyPr6+tpa79tmRQsRzsQtZcuH28r/z
Ruoob+q2Mb931AiXhfTejI6ZbO0LRXVwvOGCQ9EXfg0bc/JZdGFplWIjwrr6AgxafUO0hNB6R/P7
2J3sUFxl/U4tfDc1Y2+e717v4LopYscy2QdMcoi4UgG92jwiuBIz0lCqgs0xeAftxHe7IesvJXjr
O5H5iMk4Tb3XG13PkMdGyfGT01S5YqxDezHUIWMoxtCB35G8pz4g3c1iEhutrE/nv1oR3Hk1bTHW
W603ktABOGC6FlLmNCAqkZZQLBQll7ryLcHEC40tZiHUoZHxxiJjtevXRYFNmbGoEUOftoZSfOBA
48QcW/+NE59+nTW1mviG6fvWXNEUtYkDRQyZfwCu8tYr29IKkR+8MYirsZOs9sWuU0KU99AZ2WSM
w0DWmGTbbO3fOhPIzlIFwT5FtIn4yPn6ouJgjg2T4kQ/KktesU0IYTF9685L5uesldUq5kECE2Dk
8QgQ1HfgZn2TE+Xb6z15PgEIR4BmxZxjyTZZq68yplKrBjMoNUyLzF/KCM8hpUB34UpYW1ZJj1P3
6bbEBYPGCBGQLSG/tHaoG2Ak6FNPFossOhQZ7owSxdpWc1VLWfUO8W2xb82uOwJ/Vd0xitULKLnp
xt74bBXzRsbzREG9JZYazlWPswrCehZad3ZEBUAFZtEdzWTrNvViIyg8GFMyNqa8bgTsCxjh4Fsy
VZm90yrNOOV41dmHN329RRGj8xAihUJD+J+s9oouTUc7NMfBwQwvRLlcis9wUygh1eNw44236tFf
TXHLxaqVHDZ2hudTXvOtKMm53DpmRvF3Qwe9LpWUt20Sj62Q+nnsDBaYayXCXBRgpPKQSptQhcBG
RfSVJs9bCbu1fO+vZsguLOZ7PFeN1bjBzenJn0nI6HujPsZjNV1BkeveGV1gHEIezFR2jQaFmNRv
DQkmKhRKd8GFAbfF5ZNuLfTVInz8dUxSAcsS5EL8LB4pchWEHqiIYhpTp9GT9HIEZ7CPqG3bMOR+
1IU9WYOPbSGTU5k4JO+5G59/R13PQD9PfMcwrj91FPeAztIOs58cQRYfjaL+3kXD907BPkf3P+ZG
dzeSgZ649VVtcgGXfitOseyVq1+Ig1xwoNuLV+5aLUSJBVW5AkS+rNS29pDBf01OeUOW8xZ2Zp7s
k2jO1A8w4aL7OYJGvaFWemHwFxtbGakSggnge+cD4tez2oH/7B2kYTB8zaLw0A+XXhXGqff6cn1h
DZ01tfwqT95YlTKp4bRMu7A1pYuECXHFZbR7+0qlFZs1ipJtOQvPW6kpa/XzlDXUzUG4V+1R2pcq
rKl/oy88qxRSgCQhzNU8snFZSEGvMY+KOP5OVXTzTuol88Prrbw0OZB6sCSIj5C7Xe06CC6Css+o
qk4iJT5g2RpaVIQowS7Qg/ZKLqE6qF1ZnrQ+7j+/vWnOKFRlaD2eLxRKq3NlyCgt1AjOXY+KMfzA
F0G6oNTbuM2gyoFOM81b9v4tbeDzaYJwnvcWciUu02wJ5x9QGkjtSHUMv0Po1XWc5MUxtJutbMvz
oRVkAPl0spB54K3j9aFc9aZcZpNDWd4H2TR+9Lr45M/mqYfgArO1PVp6/TZZC5sPEUkVWgBhVhWJ
7upYpP5o4NmdT1SeAiu4s0vA4MdS0SLTBTFbhjAbm4AkDIjO+Mvrn3OZKefbjFA4t9AzkH5BUrNq
GvEMxWQJTQsTQbY2+vGuKMNqh9cRxQ5tvRV5WH7e8/Z0UiFokhGvrmbupMy+HqjwcJoB3IE6ZvHX
NAj8PTrrmOJGqzzCIt7y/3u+ly3pQCRKyEqZOetoeYjXIIXR8BUBGkluIheSl+iNvS/ha23sZS82
xZudIlBYhpzY55MUUNuMXyOQGciBg8oBIifyzrejPNsr8ayYb7u14TIjOKsRVDBll1z96sSWRmqn
hUEFhjHC7pBq+FZlgnHaGyfJolSnCXZPVIq8LM87ZfsIzmYYVC6H0Dzs4hYigZeaofGL2jABC62M
t3yGn43jqsn1OKYUAAocDVxKPUtP0ZOH2FJaL6vSfqNzz7aVRxk+EgduV+StzdW5EM5TKINEgiU6
Vd0FrJLMpTYo35gXz1shrkEWnkQnRyrs9vMhhCrax1ZFlbKdNMauCvsZYpM5H17/UOvVxd2FVcW6
YparAhLpeStUZil4PqF06Xxf/jDaPaZJQXcxaVbvYEA0fuiLrfTQsyYZMR4ui2x7UW2v33ypYmmj
1lBIETW14o3wyw3XLlrpVoGsdGOLduHVTe3u9Y4un//pNkJQTOWatsgOaRSx5XlH03HoejnBCKrd
R07nDrvioF2rXrjRzDqTyaZx3s7qzOG22JlVSjul9/1L7rECnF+n2x+vd+bxPfJab7Tz3oxmE1L5
RyvqAUGBg5fHTnkH5sXD/8Q1dqTenMvaOYHPd6avr7e9fnw+6+EycZ9cvng+p3q9WGpJR90dXETw
zr11bZ3eeq6uR3JZ8E/aGdMcHkROO/p7/1BRVv8FQfPJ3/hg69N73crqeKEcP06lpTfzHm8QF3Cg
m7vlxlp+9k5at7KsiSd90aJa0ePle11Xu5+J++nBOPz48nHLOfPR3Pe1abHadhEyp5MS0Uy1Q3bq
wh9wvgDbvJld6zP8zouNmbDM5deaW225No6VbB80N7g/gb4697lz+u1+3LhwKC9sGE+X7vpxnjV5
Y4ECXXoFAcslWOTiGeQKz/R+HL413mdYQVsfbGO7WBdAtUIr7XBps/d42LHAot3X2bn//C50bhvv
B28CB9jmxsGy9f3W4noNSIeaLt9vcn/Oe/mAI9au2YfvogvfSQ+ds/H9lrP+le+nrnaRRKeGkvLC
pZOhm/F/ugPx0wXOtjGcy1J9raHVlqFLWBGFZC6dRdHu9D6lEEXdnfrE2urT1lxZbRrCihuRLwtN
GHedf4xgJZcqZmd5AopkK+H8GGd7rV+rzSMWkmoAHPtrANMbfBo8a48HnPs58iLvN0X3bMSy83ur
l4/3z9caXu0nQ5DhJVDRsPZRPTVfinfVSfvp3xJuBLtd/pg+5afoRrs1Pm3MmK3hXW0wQTtGZrHM
GI05A3mB+dkf8Qxzfcdyy12+CzzhCndLsv0s2LLaP9XVTjOpeZI2y8IgAbmPjor3KXNn58F3Soa3
2KvO5jn+0gZAQhAR/1Ith477fMduEpHl8jJlMSHeKawPzbO5OeiufZm5WPi9b24hWh/qg35lX2yM
8kv76tO2V6MMT2ZKSZBwV/GGnfkl3Yf7YT95yb65UI9bMbOXPin5BJIWiOpIiq8eBDGg6niqy8ap
ob/LCtW34Kn06aHLay+e37/etfVGwLWfuCfBDk1D5I9o4XxUzTZS/TDVZ1fSWm0PHwmqslJHeKxN
88aes+wpT5cITaHsJNFPDZKw4GKdN5UK1RzVHucsnyr1y8LOc/TAWrqxh65Hb2lFJ4PFa2Cpll3H
VXRcqvGDBHfUUpV7A3TSOtV92rjypGY3cZllnyllUm7fPIpEcHhWcWknCWou8+fJbaIAlFA3JV6N
GE6WO7is7Kl6m70HV59uzcVlC1sNI284AjcI8Q3Kr1brADeeerYtaXKtvM9tF/ZF8xn4Gwyl2ii0
5FOq9C3A18yCW0tku5Ec2IjZbRpP/hejzdsCgEDf9xdVZqrvUZNUeAzVUSmcUsY36fVxeXb5JudK
bsxUCDWhCyN3dT4wOiYaeWtZmFgqfY/niJQGE7shzNrQGxt8XsFAG/0Y73E47X/UZB7vg8YOhKeQ
HZz3camZWxXu6/vl8itpzA/SW6Be8TE6/5UkIE0RLvGji8VCAmhYUx3MKLJvBP6BEQxlL05TqXLs
Rv24cbV9vtg0PhryNOLBROi11ekEyVUaJqpD3LoV3yvEG59b4EM3EDe3VKIvtLRU0pik4YkqoOU5
72TQLJZ3tjqD04tNpBTUOnnFFEMLJU/18PpHfr6uCWES8wIbQK2GvE7JB5Y8ZgUoK9cChbNr6xGD
pyrYSJ88e+Tw2aiq1JBkkkDmCFh6/GSJBSQntHjueteXQt8ZcRR14izQHCZUdoq6udhZqZ/uVDnW
r8nmpw9GNikbO9jzpcfvgO5mqVZCZraOtE1zPwRFxeoSsJzNXVD40kc9kdEE2i0snAvwxaBc3jy6
yz5GgQ9SH4VI/Xm/MyPMtCL1KbRvCgg4k57ss8zSjm9vBXHzkixAc0Cl7HkrwdCTm5riHswLfp6Q
kKAMY6b95vHTZY2OKETWyFU+fuMn3zCZtMRqEYa40VDm16neKF4kQZ8ZoId6WTf6+7f2atFsoKgk
A8LM0VdzRp3kJsWLFj78HAWnuJDmCx9Plo1HwvMNRagGNZt0ipTbM9EhVb+k9CbRuPjD5p4sw79J
gbQfZWFIKDaMATLs2PQXvtT8Lcn6j/vxP4OH4vavbb/57//iv+8LYE+LbGz1n/99Hd3XfPvf7X8t
/+z//LXzf/TfN/1D3Xb1wz+uf5TNP/Zd/utHGxX5+t+c/Qha+vs38X60P87+Y5e3UTu97x7q6cND
06XtY3P8zsvf/L/9w388PP6UT1P58M8/7osub5efFvBr/fH3H138+ucfXBP+4+lP//uP3v3I+Ff/
Kw+KlFjNXz/p77/+8KNp//mHqv9JhsMkD7Bs9aR1+UHDw/InivKnyS3BtBdxHn9nKfPKi7oN//mH
pP/J+W0BXyOWzwwlxP3HP1hYj3+miD9ZHhT/o38j2o9a5o//+cXOPtW/Pt0/8i67LSLsyv75h3m+
RwuKM2hGVkEysOoWbcf5mitCuSXWbe2xO8Rmp05ncO34HXUR2H2qO+XbzO+NjxPwIDiU49xejAha
JFet7OlXgO0a7vPAfn5UE0o6p2uS8a6ew+FmMnrpexvpauGpQzh8rQla4mqB1/w7zEtCcZmineJl
afeYWimYIN1Dpw9xAcbaaoSymANxrCRKkBwSNWmJd2Rnf8SNDk7uUs2Gxa1eTP0OjZ6hHfxBBPZX
OaIUCauCTv+EWw2GpjqUs99BIgeZlwS41u6UtBtsl+WIfcQUV8UukiJasMBdfrKMfLBcW4Je7xXU
MwCG87sO6wrYYZj+GTjrAOJTC0CqZSUD3sqV9os+RMF4Kql7zXZNwz3HqQL4vC2EqgEHeSnBeN6S
QbtSfTuJEjbuIKlxtMtKLc5/P5lyf3/Zp1/y/ADkQ1IjYC6FfDqnwyJXOP+QA2wpdTLNi0jOrZtE
toavvj/a5cY2s54u3GeRoFH2jqpJ4RbNpH16ANpp3na9qtwMfQL/VSr0ChfdomvCI3fqKNq40Zr6
cg/61z2T5JnB3GRW0qDBYaet4rN5Nie+H3U/SciCIK+0JL3LbQusgW03YMwjqQhPdpGr1Q77dTV3
VTO0oZlNcz0gsorKyyIYgVXObTh8i2t47R6UYMpkHtK2E0pxF2B3R6lQqgS3I5YVeH8GrZAPop18
calhN4Igo2nw1lRNn7kXjHatOehNSDxFUF9PGpa60LcywNkLgqe8tpVQam+1Vim+Ch1KPF46rTZ4
M1SI3TwHOjaoODfbHjJ06suCIVLICg5aiTFLrWvZDjsXrd7Loqw9vYua2RkxIimPaa1RkGEBvC49
qcw0ZW/ERfdLXpQ2sGIET89axDPua1AIjw3S6WM311N5xCcVrhVMdeOhxd7qNBgYJHpD0iWQYRMp
6km0VmRjxslTqxKkHGc8PFV066Fi3NTWBPuGFP5I5DqZs5+QLSH6k2SMqDAcTSjgOiB164D1mHE7
wjuyT5g2IsfVZoYAmUmS/GyDPsj3Zk99sDurViJ7JNX9yjX0AiwqTprqD4WXHqg8EMKKa0pYqkD1
gtC6T6ckV/G54l7PdQcsOMNRdO8aLWuMK7PNyEvI/eCfGoOKXCdMwSVf1iqPPBeTye5rqNl4RE61
Bf2uEPyeJx2nw9glOVpdzUOYZuDgpO5TjXsT/PYAIeR+ThPt69yrjXD8uuOFo8bCbHdh1uBlmegZ
tgZxKBKkDE01tCeswBgKKl/Hj2XAS8IlzaRhstK1sg4YMRfjYVTQuToDPseNC8RngK1eYxR10vKE
4mXKKnIv1IDCXYRtwosEJHtUHuLKDEteV6EcAVwBZ7zrFAqOnaqIlC9J0FcPQzAlD6EucJfpJc4O
VuNsVqcyqEFxosw23EQ0pemx9c3HlnDGlYDkOjhzjflXMxvvMBTO81MZ4U26F9ToneZq1GW3mWbj
K4Zs4+dBEuUpkwd8n5E9PYyW2n2NGEXVs7A1Kl0kNxFqjgHHLyedsw5zNfQnzS5V+/rWFAmFWEOK
JcZuyIGkOkon+tBrUfrftMqs35uM8Vfww4FxCfjWXmwtlUS404SG44AXTyg5RtW1hutHAV8jVSNh
eXJU1KiY1ZwaYrnJun2pCazBQW9H3UJDBMWOHrx2UzFFyb4F9nKBG0z1G3c2mKlxASEWQLFRf57x
dlF2SK7qT0qYjA8GKnJeXprZXBijIgUH27AATk+chw98xcTy/CkYSKo82v6IqS+Ak06m/54adC0+
QoTG5NLOZqlxC1yNZ6SzUVt7vVqIn9A002tpgvl42c2l+D1SJXWDMXL5ADy/rHeQ+7F9k+s05Z1c
1REQwgFQnUvOKvkczl19bUFg/91lbHrUG2X+XZn14IWZHpHwAqVkm5qVQf1IeXP5YSpxLnFYRFDA
1M7GMHXCY/cmkBOVSvJgqK192lpSvhcwPO/zQC+/amGCIra15hboOWbStjcLDbM6IB/Mv1lk0bHR
5l7Zw4G2P/gCTzyQJJHMgPUjdMYUq5jKy6G0ffY5HhNHSnT/wZwNiMAoI1XTwQRZnlw97cVVq2pY
yd7nI7aZUHcBcztwmg3+ztBk4irE+hWzoRH3k7Aaq/pop5ncaU4QzDrZuSJP1PnSx8BHuIBYUXrP
siH1J5gvGMSlklrhls7DCT+YrLcsR89s6zJJYUny6qxLQKHlkLsa20CPh6ca3eAyPJQugPIAc+Uo
sDA5N8zvSSBn4oi/RY6NQgDjxSSS87nGWNh0FCHlOO6IOjq2EN6oXzKBAntFEKuiPuSNVr7DHquz
PLPJgeMTfJ2UQ5oEZeYOVWGWp1DjLoD3SkJp/+BTnIS5jJC/gKNWHmq8pX8ZmcGotlMQ3qD0kO7G
PlaZ5L4U/Y6DScMFyaT84TQkmW24VlPhw1SJBqKuKjqUzFkRdr9zIky6BySvK/Yi04mw6+AY+Fa+
OqLL0KsGJDGUasR3sw9jd4DUCHs2JVtKLB6TVKe3bXb/aJrzTyG01/s6Bohsz217M5uh9bWoa/ke
QhtGEnbYlNx6NPTarFMBtiBtFBigSi33Bq4vMpoJwbjzPKn9+GtsSdRxm/bi5Kr3/VBgRhr7sqMW
mVGBita1n6GZqagRAKFxhZtU4KCS3N74bL+5G+CK2zp6GOvypZEVxpdAbqOPLfMdxO5kJO/rRGXf
LwEb3IytnQ4AULo5dKRolIjZ4vX1rQx6I8XeYA4LD4+kOfT0rMxOxsjqWlwD9QCuc57cDnHTcehM
dmEQ5ArbW2XmLukBsErvM6wmFt66Jv+u+i6/S/rA/yUSmVIvE3L9neg7Pr6SSzLcfXDjONFYhfkr
BW/NLXIsJ92hiDVXd2kymp/mOjV/tEEXfMtaFh3Vam0SYLTQVO3ekGOE3QiJw9GNJEnGiIwHdOj1
+DHdZblv3vGowRbcxpzNgocKgHpML5NhKAcqLaKg4HoAzuR3plAQzCHWqO9GVtl3gOjavWEN7YzR
qYRGzzLnELBhplWJl6WJ1V+VwkprzvQhrG8bhMN3ePYRQkMZFh/hnU+ppw9VV10s/n+JO1ZEOfcW
vtS4QSain3HnTKx8F/oiKV3fqBZ/DHDeypWhjbN1sFoE0pdA78vy64TRm+6OkDn7D6QQbZDFAz5k
hqT56rtBasbqSBVsy4zMdXWseW1QXk60szf0FjhvadaG8hNXk4DCC1kNJiMHwIr2nh2oApjfHZIq
hq2NHosIasmvIQfz1yTiSnmqDIRaxHMaESS4dQWDMfB47XkuwCKq5+hnZIShfgTTihV5Ufi+cZWW
ionKM89UC2w1Vxw/u8XLBViyKy11Wa6WGga4uzQFGI7FMrdWScMhKFKl2wlHuORK4B7pB+6IE2j4
C2+DFOOrXI+t26QODfMX71T6I/w8ivRdOrEzXsiil8HgKCFA3g4wcw5/Em1fEe1LX61Lr6hGemFE
UCDhakBttw6N1VXRZ+zUQ1x14krE3Zd5qubic9SFmbpPm0T2P3VxBgrRSfD/NvdcRVTMIOwmroCw
Z7VQ32MFQzDKIe5Qmx8iQF84XkfIeDEOG2KLU1TK+W09LDYSymzZIYvm80QgwMY2LwT9isRPmq2d
Igd6cy2FRZhf4ZvTD9eNVeFOgq2RSCxUWyMPX/i/dSXfdJVuJLgIG9rwvix7X/2oNlglXmd1kKr4
ZE39F0Kz7GkKTnImtg4Z1xsx4Ayj+LGufR3CcfrdKHWTuXJS9zicRJWaHvNAG+4ahaLPHUKn/rKi
NFSAHvcHrid49dznuWikT4CRO5hbsTwDrvczqMkm2qjgKgYjLLNRTjOGhHYyHDLIXXjdoNC6C2e1
rLy66XTliElSOmP1OBvlhW2EtnpShiqU3SqMakKEGoPP/PKJiZat1fBoxb44cuZsLLqbqk21cNf6
cZ/spporuYe1lV6eYpwnol1sl8HvAjwAuS2RY2lTUIr0QTayaD7iLJ+pOx2l2OxMStrejoRlB7W4
jPss0Dm6LZ+OYMXJM2HQuQZXPmE9z4Da8wGeV3evxrb2a+bdG9xJchXdAXYN3gdFjk18AA+zdUyt
qUd37sfhlyr3agzRRGfDNtTQIkGU291E14tul5kKp3fO1H6omRLUpEhjdBT1PGMIWsPoJsw/pby8
hVGP4DSt7vOoa+0Xg1MQacpc5ThF9ZFpOUXUDO8F3ApI0iNpqkPYaKlwJV67kTPIuXGjxFYiPNkO
gk9ybWbfZq5LJqFQmFd4gpZaimWVhP9NGgbzz9miaoBAWJhWVGT4xBF6/DNwoDJicV/5VvDeN6PR
9+JyTvBFrcniOCk1MRxKcWZhH6IpY/tXfPD/RfisfMg/tvXDQ0v87P+DoBk1eE9iGEtQ7ixsdv0j
/UHg6Cxw9vhP/gqdUf7zp4oskccgZawLE+5/Qme2/SeRAspOlyo1m6LJf4XOrD/ZihSC4hQpqwa1
w4gX/o6cyX+CwcLIaNEeUrVKRO5NkbPzSAg5m0XUTkUPijVAa/zI80hIos+9mfdlcwDvj6EiD0h3
5srvYtEdb8TFX2qKEUAxiU4MOfiqqcAPwgKmSnMYglr2Ri1SdnYbgjUY83AjvrPEb/4Vb/mrV4TF
ZQ0VrwJlapWX4m5UjHYSNAdZn22vkdrpIPqo3FmS1VDf2KsfpLmrrtK+Lu/STk8+P5kALwSxVqm6
v9sngkceeCE3rVXTM+96tRzk5mBV0vhxtrtm309A+q1E8z8bUR6jhK3iexyMk8sYT5NjJU+ao6rz
VuXeo97w2UgsuDnGATrGurSeG13ZYVPTHCgiawDbz2X7Xpjh5JZcTS+kJltcI8wyvAx9pX5nk7y7
xskq/OAPAOfdHgtBr8Tr/lNi8iYln1F6cjsUX7ieWkduvPZG4ckyB1a/LsJQQmRLAoDM7CowZ4xR
mizx2YM91b6rqf0SyxJt65oxYY/CSrYYSS9MShJCi1JzoTeoa3hDlFD50AY02M22v89VQdEAR/Gl
L7VbGa9Hds+6c8Q3KQXUTEEN82oBEKKD7NDVzArZJxKFQXF8Uchy33rQfbM7EvD5jnowvM9Jw8CA
GetZfEy1NuLvzlp+k+BeM1PqmVGvmwRm8HXm/uFg/abYOyMERsTh3+onM07aPamVWdvJ09jlIO0j
P3TDOJl5EmlW/TaM0DLb0SIstfkU7S1KgVXMNseDM5givzkk1JQ4mqT1rh5jAslzzN/I4J0rEv5u
amEykfdF6r2uWmmk3sZMrGB+RL30rtNHAwo+2WXHb3AqCU2MTLnxGhvbyXlQ+rFVpAgm302TTZON
/HyTDKeWm7OIsXbmF7vgmYZzntJF+9d3jWetLPA2shcWdApC0s+CxHU0M9P7+jCNMuLG0bARehea
9/ZWTI4WTMRIUj5TXpd5o+NHj3VBHpUqnjKGOPpYXLYbH+qxzPlsspPEZv2CoSQ9TwpolZGpqYqJ
40quDqIRfnyh1VLyy8ZlpnN92WzxOI3yAI+kUZ08/LNwltRwGcSwohA4vuFFLpLruAt0wgUp9XZL
cBe4wOtDsRJe8V2XM5TqX2AWzCaKTs+/K9GNiv1PyQ+dVJU7qDX5RTk0+s+Y9MeRWx5X2nA0Pc2U
Ao8ozIQzhWwdE6EOntl1yimjEvY0Y5t8CTBfbFTBrLfChVHNL0hlD2SupSDl/JdTsqHGbW7ID6PF
BbknauJoBbaPcWCyjavSxhx/dmYt7ZHaY97xriN6yZXjLCfStSSwKB4/DEW0s5TScHut+7z4kdfJ
tBd2B4z/UdKk1vt6Vi7H2nj/+vdY78WPvwG4A/KIlHIhoj//DUx8OOWqMvND3xZkouwpOyThbHps
gFu+EC8MLicMq0xdiDN8tvOmyJFHJSUD2SEyDZdyEskJ8Rxxo76+VKtqq1TrPKttCcQGYP8BDsK/
WoqbVxt/AeOIxOSUHhQrzpB8S7AVAa6pjVOIrLptwQMc5YYw6Q6Dz62CjpcaBxjEFzUotAAVfN5V
Ica+w9w5PWhU+3jh0LGliCwbTmqmmTtU1Y078u7FsseEjLMxq9b7NT2n/AIxyzK5yOyvdoFg8vVe
Vqr0MFfCuFZMrL56IfU3ZQDAby6i6Qv12/XGPHrWKDRCKOW2yjELekxbzaMc5glGRbN6iAcA2j2z
ej8zr67EkD/4CaAhEmDGtHt98j4bZhoFEgjNdVGuMYnPh9knmKckIU+7sY3FVV2L6FiDzjxOhhUf
p0wohzjNk/shl7I3wc+YXbS8zGM2sgVebq3m8lDF9lw2Qj1MUm5ft0scxdZyNCfVliR4Gbinezot
wUlGmQEIYpGerLaIOWqC0uhDjWstbFxOEWWXteNWTdxKKP7YIexaHqtTLS6u9mooGzHHo6nE2kFq
/Go/LAlBKVdKCIhFij+k0cinLp3G4wR68sLqJOWyUVPAFzOp/0xucUAidLelhXy2Y5C4XQoSuehA
22YZn3/fjox6YQcmNWxUPVOutyQhiBFhShXsoqSKNqbTs6FersALGGBBVbBulun2RN4zJ6jltSZU
Dz1WrTzyJ/OY9s0WQPxZp6ip5u4LCAuNBmVDq5GOMl5/VUQrWpWTCbUj6yATaD3UnaofMemq968v
kme9Mql/WlBfnDDoztYiIu4+VUTmNT2UlkIpuVJZ3lTO+cam82wp0gollVzZUEihIF09IuI+DzrD
NtNDOxfjr4Iyw6uqyQqZSlkzOplY2P1vzs5suU4l26JfRASQtK/A7iRLthq3L4Qt2XRJk7QJX3/H
dr0cbTms8I2qOnUiXHXYQJK5mrnGvGLo0sQC3nLfoqZdZp6Mf2HxIkj9ApR1hBYv3xvR9bwsnpYH
d5jpKEyjb5dJaWVEqK1YTlWduWca09DGBR5ZNBvSrv7w94f8+qX+pqidfRosATrwYumMzrCx+1jy
QF8muAvG/mxjjeVWH2C6u0yL/Yac8NV2yy0jSeVu0fOxoC6226LzAqMOWnmo6cvuU5uGuYKv8hBU
ltzLsgqPGkri8e83eV6ZL7ai3xdFJyzOdQvGWF8+Zxjq2yrwoDwgFmMaSHQ0aBRqHxfbLUO98UQv
BJPsSBdXo4bz369RnGeFRTvIg0pDtDMa397nyeqxAja67lMLJc+6WuY6+OoUAoHu4k1deapoR75x
169fLSiZs1fK2dOKGtD5z/+zK8wUuw2Ch+XQ0Sqrcc5FA+AxrWCBljGq9l/3ILSLpAnIvtiLYIhc
Xk2Y67qM3XJAuuLv8W7wD1NtvUUyer3dcxk+WLBhPiqxV0TNxkbAUTrGfBgZuZ3jnIra3gHsgHso
cTn2cD5m1bNbIh+ZMIROrLGtPnchEVzkFEvWRa3YfA2XsCKL+Psqe71fkc9ytoKkBpwCduLl8+4n
2ed5PtQHW/KYg2EL9nO5GG/kIa8+ILJGZvgJfxlRIEq6OFYdFQAv77jKGHj0UBk4j0pUUImzYh8z
9t4ny5isN6756s7gFVCX+q3uJ7u4nAHHialZmq6YDgHk/i8FNve3g2++lQX+8SoImglMsL7iM335
/KrBJIexVzxuuyk8uX6a7r3G8d4IgF4/P8DopJq4G+Ovha735VXYBXJTKxM/ckMuDF9IRUK32re9
y3ZPeEGjV1X/ZhrBlsDejnyRPe+MukF5+PKiKWdLh1RlPNC1YxBbNmsStta/zXn8vgrZM90X6O8k
0v7FAS09+qT8ezx0JvKPCNZft0/pFdz/fZ2/2k0JHRkiYQyCA1Pg6fHyZpaZCba+nRvigMCgZeww
iBi6U4I15Fu2Ra+XBEBRaCDcC8PE5N0vLxXoSUs7BeFInweIfe56O0QLT3+/nz9eBLkd9TT0pcSs
Ly8y95sMsJhWh2UWwS5Y8/RdmKXzGxn6n67C9kDcj1qRgOJif1xcLF83Y1GHOizDI02fgVzdFm9k
M6/fDbw8NJlI1lHq8xW9vJe8dGe1DNQBEK4H1xTWq3gq/fl2mnv1xjJ4fUMofMkQaUWcRYqX1TXL
EGuOV317KKx+vZZ9pR9X2pOnv7+cV4fYuXtBbkaWD1kWhfzFDdE/p5bmzweZ6fpIccZ4qqY6vUqt
bLkvgmZ9Y3s4r6gXoQJCcjADzJyRlsFUvAgH/Sz1J3vKOTTNuT6cDdfv3Zb+bOS11nBl6CC8gtFS
xguurG+ERq/f3YtLv0rNbNr3aykX+n0kTKtM+2RcHWuXD/otatDrpwoEEK4H2nwq568Wo+dWjVtn
553C99p39lBb3zI56Z8WTqHHBRCP+cYJ8nrXBRsPPghhCEwNfK9evkZjQWCp5DhSQgEH4+FBTHua
ltZOZMV4XRZm/U7S0N39ffH83opevE2KNQ6OoucZFvAKl5u9SnGGW2XdH0WBMy+JWC2/yKqZr/tq
DnsGkar8ywaELIhMj33tqEdR6T3NGP04iQbmuQ6z7d410ORFzWY23i4tgjY74t5d1x9WZazBHvhA
P8QlVu/fmeRAEPf3e3hVG2XVsyLP3T2w+1RHLlZkK2YDEXipjqPh9g8O+rV8J2Tlzmy4tX0FQzgr
oyrM6QEslTGU+3yc9Se3nFMj8WYDRVI78c+9GrdyAtFZo3FI3viJF28XtO8ZmkHYR+B3Vs5fRLxp
M/DL21SczgJOhfYrR81ql3J9TPus/UmpKHsWWUnEkDelDSrHDrsq2abKQsOFKKiMRwvBZ0RiYFg7
AHvp3WT66+e2XAcnRrvZrW88VdyaXn/ogPzPezHVg0BcRmtF6jSm3djNAa4genwsDYN659jV+KxQ
m4+R0bVdFRfnbv+uNLT9RaF7/+kgdP1RN3gpRz76I2eHcyVeUDjFNmrnqDIzYwRj7A8DzOPbsy9y
EdXr4I87U+bI2VLPMUJEPq5EnuRN6XUniGhjc3QKK+5h0LbxFFTtqUJ9v8Ph1qFzXxv+p5JRl8jO
3M9mOvhrHA5y3tdDYOwLOO+otxxJycMtFlT6fWUaKJFmRzxW6O9l5LZbgYdyahtdVHSUsLEy9Sit
t5PfpKg8tsV5t8JZQsPREj/HDOEVH5zBnO4nRyxDbGDq/TQ0ajmFM/UpZMb9UF7r2Z3qO5UxGrxr
vIXxq4bI+ENLSj8lbetmHxws0esdoN9JXI9rvx2KCuObnTV39ZdlpdAf9fMaWtE2z73et2Wb30or
rMKI2xb1HuJmepiHSihEkZaujbhZCmkkjenIIfH8zS7fnWulzOYKa82Pcljz7qan9o08EC5TQWii
gu9T1yPcrH05SmZDKUnlO2dQdhllzAJC7XBwo55wmb5WwUJBzukLtR2zze/fY50eDPtpcUW2Z6LP
efRze8BJHmHsJ1FOxndDSfFTrJrKsEXSflrTccwOG4KpCS8or2YMNGu6j3KuSy9ylNswJVeMQZmk
vi/lXni598VI9Vr/8udGOGlsF9tkHvwic2N3bBf13ezCzVSRmIzgySst+s+4RIv95MtaHUbstM13
3joH/ondPBzjlRLGGNf9HE6Jj5jG4qMvwuCYo4fsn1NEJmusBO7Gh0w3Ds7BiydFkmnUjX09WPO+
qiv7hnISMr2qBJQWDZbqs6O55XX6bh4XOSdtgbs0adVU6qigOx5EjFKuAxbiJopv7a3iwSxdPCvW
Vlh3ZuZZaADLutDRrIr1C01sEz+JMNe3zpSaD4h28m1X2EMBcaSp54eMIwSnorrSaZROuKrvvUoW
fYyE7vxwC+KomBGYBjNkXLGeszQ0vnVQqZ6xJ/TxtE4/kjoil9NBGaMmEzvPmauZrT/f7rBVY3lh
kBS0kWO23rum31DpO/hLJ3bdTuKYSld9tPplQ8A1uQOy9bXw7pHZhh4VLys9OK6vt71hLmF41sST
WROOrH4kaKQ+9JXVI62y1u7dJsqw2i1tXq47oskUz4QmDWSyFBPDaJYp9akitKU7YzKYG6/Tmhn0
9NsNEbXK5fVQivKRlVZ+qDKjHWLOOCypu7mlEtWSX36v+jJtEjGwqmLN0NQ33S4+o0OttX4Y2agx
kR/M0ostn9mPnZO5TH6nAf4wWYEsKHEqttVIWwHafnfLkPUNgSq7s5zS/Zjb9igSSObGlyG1u6dh
s9sp9s3eOTlZjVv54rYOYl6kq+xXHKKUpnonPfhB6iO2Nc+noPLs9f2oGf05GOSUOsFTpTqe6YvN
g/S2pU8wJHBYJvOYhTs7LELvMHu91++sul69Xdky3vXgLXUdRJUvsi3xm0kZ0bL11scWadvE9LDo
0Eijdt7JxrXnfThXDapwdDJDMviUD3m6ejPJxRkMSXSm5xuWLxTQSphLF1EITt0rvtd1udY0yj/b
TJE/CY44SEK56/9guilcolB724M0z5YDIZDPz87muEsk1UCt1dKoZ6PZE/VPTFsQYBcoovt9yNs0
YuluY1Ix91TTcXf7p4K78COsbIF+TENNmQ8PdVfuqlAZVayKcmCMR8zb41oUnYxsll6TALhTW8L0
B6NjZT6ZXdLznUwRYhXzi2TuVdwWlq6yBAeezElyf/b8HYe/DVBqGvihqZV3A41uIT90+Vzb8azb
4nbcDOYkNPSxMS561Ro08IR3vQQN8VmTGhxhdsBAxo0urAnHj6wc7X2+5ejTzKBQ4thneZq+b3VV
Nzt7aXw/Qr8nrFjAjN8ivx4QWUM2sK/CzrTuPVS4TxuysjEembqrIpMIptovQz6u0dJY/vCx9mqx
Poram9ddIJjH5BwYgl+Y3mSf2NmFGZs9Mr14K/R8P1CEIX4bhzSn25uKOSltcq+Y2pb1zhkwComX
Os9Q9mu2ljjLAg5cXNfY43zkj5hQqpEJNZGF1WmoONV2nclE1D60tqGPinA+u55nQ+3sKk3nOg69
vH0eJMWl3dAZtnXtjClHpdYMRUdqy50fHbZrgMIqtroP5mian+mLNP4+ZL7BinXV1gLywtKUR1C1
DSMcHPNzMs2DMG9EMKFDDjJjct7ljai349mny34jk7LtlxHP7yiN0uTZ4NukgX3ZMZ1Wf2zMdHNO
K+vnhu2t9mnr9VA9OwX8PK4UNdmIjhcWxKPZK0no0U4nxk6WR3rxwk8c3RFsNNTjGQVD6WHt/DEI
btauyMKkEC2TXpWQ/o/eCLxmXzPW+L5ZO0YAUFlyjP096rzIP/93O7/J/nSicXy4iItDBhfaRrXO
aXTT6eB6vb4yxkXs/36VizDx91VoxhKAo74D2XFRbnMbtKyO6ryTyRjgtbOg2/fnKj8F4fJW+/MP
lyIrg6PL2J/wkBq8zJFmQy++LjLvlC40Ppi4EAiEBzp6V65DWP/P90WVCDIwdcozEuEir57VbKmu
qpmdZCAkLqfFOhhrz27hlm91Of54X9wVMhyGNeGov7yv1aStu7ajdwqQsBNwaTORTPJF7C9vSfku
8trz24LMQQGeZU7R+1JK1ynR2/hoO6cp9auPWzpYRwv1+RplBtxag6GlN1Kfi3LB/y7IkDtt+t+j
qBfvjHOw8g2qLict1y9ET7uxGj4a9HQZ+/21aDKzcC3eMkX480UZlibsIJm4rLwsfRhI9HnuKTWD
/Fptw7zLRxHuynzxdlPGuG1UmOZynFJMw/6+bP7w0bksUuoi4DORwV0U5MLNwsLP7dzTUrFOvBEH
Hun6bzn5vl4x5xomCI0zMROm+nkn+2/nYjZgXjTzdmK6inDHV+bXc00mzjlA3vgOXt+QYCdkEvX8
DWA1d7E4GQRrqqUwNOpGsiandPp9MM6f//7U/nA/nkt/DewwM8v89eX9IHSXnT0442kE43ebdyFT
CPz1/TAK9YYm8rJBwooE9ECLFkUDbTYu+fJaqelU3doF02kux/wqzVrrqpHK+dbDlbzSg6E/+Axi
xrY/t7sgzMKjdMLpkZnR6TRqbzzS/HP/+SPh2QaIeVF3QNa8LBhnNuooa037E6aPRoyFuPWl8Yzp
pnPleYjS364mXO+uZRW4b5wRrx88PanfjiXnHyAuW8iZxfDDuHbzichSR0yBTFdESW0SbGZ3+Ps7
fr2QEO9ykd/9RfSoFxsqeEa3soLJOZnaJvBHqZAQZ7+1l/4G0f2nosXrZRKMtikK7LOE5LKiNYRj
WnWKbx8/Uvcmy7oi9jxjjCiS6j3FLvtE2T6ICU7sJ6+f012YjkzBbVN7ZYZTFS9Wnx3I3K2o1DkK
H3cpPupFMHe5rvneFUN62Dqri3A2VrEBNHpnmQbiu78/rPMi/M9dnAXuZ4ERvo60ZBl3v/ggLKHg
K2FDcbA3D0pnkFkPahgJquk9Hxxnk7hMymV5A8t+8YqoVqNJoctNm/u3i9NFoZ+p6ZksD6k6c81F
IuqCtEqa/0arpQuDOtBH9smWQicUbO3LD9B3c60r2x+OJnO3CJJJdY78j+1/8789+2mxbXHa0RYh
+mF9v7wOkJEwG0XunMBZqJ+dNbEIZB7+/Pubuiw//r4MokI8rvEko4R6EQAtSg5ICl1xyhHrFwdX
peYQb72wx6vUnvPvczEZ39bATyUOwK18z5CptGKHKbmWcdl5KuOV4iQFVg7mX3SI0reO4Iu3ev6B
v52PHNqT5/mHi7Wks6AsN6oGJ2cqVcLwi4ghAjTHvz+HP10loDdJzecMNbmUfnc19cngfPBV+cCc
pEwZIqqnt5SGr6/iOtDneLn0VM6qlJfvtMRto0csLE6Mb31DPUCHt2kEIpB/vRmCPphGqIep3KI/
eXmZrQ+t2dsycWrLwXy0RyN9CMs3PQH/dDP0jfkXaHSEkxc7ooOFIiVP8hhkATNGF9a636gsJH+/
l9dbvEu8jFgRMCo9jd8b5n9ihR5sWDHXs32qrdq9La1Uf3DXQZKTq+kNZcf5sfxn12KloeciWEa0
RyeDy718bBD76mUNUwthzpIHSR+0/t7RQh8dJx9vqy5dO6pGHYDecWjGf79PxlNoi6OeJ/S6DNiR
54x23pLuFGOo3jGoqZLANdcrD7HZG0HeHx4pQUrwG0pFZHQZRTN/6zDm4nCfG0U0YfUpXk4ORc6q
tXZ/f3t/WCPEsWdjsfN/6Fm+fKS+sheMMTL7hAq9PFpzn8Wdkf0/1sjZY8ZnGyNromn58ioyVY5I
tSNOWTPJPTeXxno258Qu2rdM9P5wQ1yKWWggd6gLLtu8MCgCfyJGOwHqpGjpB3D22lS/EbX+4Q15
dKvJR8/oQ460lzfkQF3pQwi5JxySp1tqUFs0Lt10zzb+Vqvw4qg+L3ouxTd8htjbr6aTmjzUxVCN
9mnylvKuoEwMXcR0F3HSXp0dQ6fXH4t2Nsw3FuEfr4tXFZpO3htXf3mLpgSsGLS9fWq6/GtPTRyX
4/IQ6vCH46ygZOfg8e9L8Y/PFCwD4QgaR2wBXl5Qu84U+ikGUfz3cKAgSW8KMfsO1NG/X4nVeE6g
zuseUODLK83LJIdSFuJk55N1p1zoPUPrTwCk5D+qskIyfLj5NA9RC+FO9hso/Z/d0V9SgJYsoJO9
ZBpR8TbcMBhtvLExvnpX56sg8uXb4joIr17eUNAbalwliz5v4CxE/qq6D9A2jJ3rNMKLJC0OlxQ8
l1///souxxAI5vgIKLmfM37yYPPiSVq29OtmztvTOM8+c7Zoxh8Dt5k/Mj3cT7vKxXcsmmarPMNg
Mi+pzVaM10E+Z5Qrm57Bgb//oPMaeXFCUHVgSJJhGXINykUX32XLJmeG29ScZiW3uGWm93HRwnxD
KHB+nJdXQa/CJCgCETqX59fxn5dq6NT1YAe1JynCdGfUxXhccVTaW1n5UZbafGOz+cNNUfEmpPV+
z51emsUGq54319nq0zjmzEd2YtpLlVr/+r2jzETzhRjBIffHhPTFTf39NVj/k3FdPCMGilgSuBFT
iLxMgwOvtsp0SvOjQij4CZNWeiO5aU4/p7lSPymhby2qJY+BRvojwxjVYNmGuKYN8GHIFuPLQmQD
DGhcf7nas5ioL3XVx02x6HTHUeVjOi8MMB9YsNV0tR2rSkJ3pvvT5Rak7WUzxc2wtmuTVDhn3ocz
7alYLTJvYnxNVgrgqsFjqPW2Ku46h4J+la92Fski7/m/azvPo5bhtSYKs7w2DxkmUumu3xSA1NXQ
63ftDxTTi8EozV3bTLCl+kX2tCfpOX7vxm5Nr/10SwUugs48gYTJETxAX7Ce3dKfgKlPefcpk8y2
xCVQEffMIhdf2nE5zEWxmlHTizHALizQTbIsq3vfobuUMaNV+OsCY3CRIlgGfLK6rndLKbb1XiPw
QIIZBLlDZ0NmVWRPkJni2XfmB0Zqg3xvFr5yI8SGtYhX8EQn7GXG/LDmfX7fTKgV4GTZ+a328E3d
yWUglrJpXTzVlSujag7444l5mKwackTSMmWscaQaHTO6rh42axTA6Iuuwm0i0z6N6UmJG+UbEqtZ
ZH0qMsu+ewBfwwyPYZX6MyyU8c7NDcffGWVpo3sGohFGneN1z23mbHd52uog4hubGF/wNd2SHsvM
IqHMgrKCliMF8W3dZBqNc7Uejdxazl5csLtGN5MgIwx9Az61gDAy8aOTgOi+J1Ny/a9h5s+0pBnz
0VdVWM89nVsUBAmhhXxngHfI912X+g/aN+yPogNomVTDOH0OF1heu2Bc7K8VVgo/0xF9QzIUbvYt
c7T0aOmXQJuyKvVYoLNvnKcdWn7tzKgx12bHBDyxjP6JQTbL4LHm1ads3qxnWy4kd+jTAmeHymN+
T5IysiY9lnTcjSXRJyPB7XPbaqBdpVmUvASSPJhBsARcsU3XkIzAtWkxbV5EzR7RsZ2HzrKbzaVK
o0VaU33w+kDqqOo0vJ0sNDJqEaEJKFA7apVxUPb2D7eBnrCDjmwC6ZGj4kmu1mzRuOvU1YilFLgH
ACbXWvStHbeWCL4H26DuxpD2SzvLAkyJpyuXKgdTyjucdow6aUSTfzazcHtn2Q0Nj9zIxrvVy9Vn
VAQIGBdIJdi/TpPmFzUaYEq2WetPv9zC/Hrt2sGhY55VJ1phMMVIsTyaabPQ8BXrJfuaF6b7RFIe
0Gq0zeWX1eZ1nQwjLTl6x7kSce0ZA4I8TqwvRhhuP+wyVc/NUPR3hY3ZGNSmYNmXkJu/Vm013mjF
0HMUFhCh4qzQ/ueQiXC4OjNaI5B6fd3HwZiXP/0qy5xD65i1fd2l2/Y5kznImADLxipu9RlclY1h
8FRvi1HvPGhcJ3AlZnnctLk9FbKnhWwq3VaRwIMRVIunn5dG0OBHUKSepmqkdJcvThU5VqFu2wbo
9c4Rvfl+BZad72iFbg9uoUyDLJ8e0s5aekvChdya54GRhjz2XQxMDgBZ6TY3I8og0DXUGtGEMUpm
9kvuRsaANOnkw7Ez4jbzepHA8fb55ek6zpE3h10ZjaC+aCBORWNHsAF8mnwMfGr+fg3e26zonv3T
HfqYrskI8cNy1vdrY7VHsYWjPA+oSzfRjMne0dK1cib4QAXuN4P7uc78IniyW5OzgJ4clYTVCWoR
eaZkpdiu8uvdnE0KWuG8tadwWdstqYxKWcfWc7iLbVP5MzgfK4RZxWBubLnEHMyvBqqLwbUxTm2L
xv4EMYV/eDq6wZ0btg5b+NRnfRSYKd93njfbHsULW7WrdP5dQTV8WuAI2dEWFtlNmJluyeiWcX43
IK3PEjZnEInashBKzzAo3Afqskl3HeJN+1PWVVDkDGfzPqsFWcKRXowyo9Ccvc9GwKcRhRSp6Dpv
QfOrH2Sqdy5HWo42qHeL/bpZ6BHoXzdfA6HVtaqtWSZT6xIMgG+phsRpvG1KDKuTDUzMvn2Stl+w
9ABJfG2XRmaxNw2oCUsrHN2DX0sLC8xx2W5Lb/W/r3PfFocZWOBOynAqktkFpMrESw3OpCmN4XuP
0ARf68F1P3aVa3wrGR0sIp253tHLsiKP16Usf46mwUdIiyBrEseslH9Ej5P91FOhvuhha9woR0RH
566ySxGhNKL/WVWyN+IVUulXdATcxIhKLUuotFlWDDjHmK9nX7scHPk8dI9S5Z59pMgqjMTpjHpO
hpUfGNvGImXsNH3vHww9M+yLEmRDcxc46j0lM2kxg+8NIdjLdTZPfa/RNcXt7FT2iexnDGPPV4GA
nweQ/NFbrGI+DkCFKlzWsuBZYwE8RUWT82LNTMxk4qNhfC7rchAHU87ADsqVgy02YPjwu6c2vS9c
RAurHv2fztzon6mbZQh5lIsPaCP9wY4DOsFptCHVwVKL9xVEE6LCzxQ17Du78/UXfsT6xRmc9b5y
VPULGUH4c14kC22kPX89G4ofYrRBu5vOTrHZJPOvBjKJX9YSbAvVj3MjeSkKw08MXaY/l3SoPlat
cO8QLgZ326QzopuyNccr2TnL0Z96xBVUIKk0hD1ki6Q1KuaYgTBBS0NsicRuNHoziKiOiG+qmdbi
BsJ+/8AuZfq7dvZgFxUd3dmdKvRYJcM8bc8jpbThgFQa73Wr6ZswwkAHDQ5Odio9TF7pIKlY8m7a
WypsvIOzVvYtn3C6JDQVynJHp3d9DufGyw+LxdRJvDFO89EcsxI4RrDhElE6fvdB4d/4rUwzfqW0
RIo8z1bAMmFPc/R6sFe9aOXw/wQkywiTQFNz86B2NrHORL3EY49wZ8/mIu/LoV7eNY6YnvoRCSC3
sYYwf+qe59kXQw3OPzzz7Io6AB3nuR20ycXeRJzCmcN9EFJti5SVisOuoQ6N8XyBZRB14SG7U8qd
EZWM0vsQsPZzqESwA2KUiISa5oyyLCEkLOa9PYlwTlZ/KllGw1nLc9bcPIzLUjE95LltEKEdKn5N
pAzmidB1uQ5UrvQxmIcnU2dPRelkRUSQQu43meV6GAg4H4fay8ckdZHqRDpw29tKFCgSWWb+jXId
BtUBZhZ+Qu3NnBInGD0V2/Us0nizdHELKUJQQJxwIOX3+N0UO7ZKl0+57effwEiaN5tZtj9mw5hv
DcLWZyuUwjrOGrBEIluEQXErLQ1ued3SNvb4bMu4tAzealHXsk9EaSjvOEib3+6HnfPspZv9mCET
7/fK6earsly925lzbt35mwpugUZZqBercs0iJK4j8T36nHQ/FflUI/wowy+bJeviqq9a3hZcKqdK
5smYVUIdylpgwG2mnfT2wCa7GLnxDGwzi7FfrdBs1lJcKRLfOVFl0y0fDS/bHsSUjcgy8JIHugpP
NIBF6RF0VKPPmGQ2dBaHl8071F42vC9MMT+lZt52gAjDgabONnY3zmgilHFm5XvxqFwkmtOCIC4G
O0msN5ZlhwKzdErcEGW5Beg6wvyoQYy9Q7BoI/eDQ2zGtW+WTxWcxq+Q9SQhL3Edq/J721gPE+C3
WK72tSHHr0osR1xcQDMgC44y2F7ZarDc83SIoI1+6Nxt7zrBzkNpv47GfmW46WOqxGojEF4h2QnV
cyYruXxnHuWmD5fpazX1/S5HUUsQyN/JIXxwiQTeA4u1vyJMraEfZzR791PZBncGsqSoVVlwCyrA
3fXzsKv8Ntmq8U5A24uQn0LnmubyjEb10KmVEGUX/6FwpJe4ut4voaPiOuWbixGBk0QZ7jvUPle6
L3ZmAxkwTetb4Q9ob9MKhyWkuA6q8NhaijBKfee9PSikn5U3f7OAeO583WSPtZH7pGz+ctUUvfmh
zMLwgzX5oxUFdnEFfPGq9MdhZxSO/2EypikRlQBs2NchkGVUUF36iOOomxQq3d6FYVrdr3nTJqb6
buC4NOrlbrG92xLpl9qK48z+eJ43p/EJA8X8vrAlutn0ftmq76mNFJTZlx2a1lh5Ruyrfof8MApy
72Tk9nGql/e+vyVeO92b2Q3K0aQssx8ZWWJVnUxrUgxxLo/S9JN5kx0qqBkYsf/YEyYaWGEQ+8UT
nISF+ni2NnEuRIQ8g5JyUnrFl2279mfIQbNfRS0+JXsDMUNE+pHkeoNh9m4y4TKNomh29ES3JMXC
Pup4BdRGZ2IBPX4IfE1V0sr8/VrbcJib6tqAl7wbre7ZX0ktDPpG73zoN5858fkSkGHbam+VHXmz
Z+XrwZU62TwP9FM6Hpt8SxzOtDlsOQSU/FBW3Y9eVLsgnYo4nEfnQ6Hcd3W+Phey3rCy9uedx1TX
IRzVfR1kxSM+wvb1PA3mj0mt4wlpHCZtWz7G1RImjbYAsfvBGLuLe+cx5ZTg/ntVl/I+94Rx3ZfA
m0UtvloErHGOHhtnCHAeJAE3Fm7W703Vh0++334XFPMSy5PubiMnj91e3qh6PkCxr2JpbTjx9sU3
+gn9daY0vmZBf/TM9sEW5f3KzoBEEdKn8k6AhH6sdvEo1KfaUs8AlvejsK66wETIOSYhMFenCO4V
I+3SzD6awZYi3mMEYvbIYtgVQggfSWeE9Fb5ow4xQBeNa/CtysXX0HG+5VJ8FlQ9bUT+KXjKPMPy
YiJ/RIr5cdVM4oGkc+vuo+1kT/7QZT+zci/Zem2IgYj30kQu61e9yeaOniKCdzjmRrfeItLWD06T
+9dWBezYG3BuKtWh8nxK0xXBujuceqsjjKsxlk3nTt2LFjGy7dfjVec3RzZoZAeyMrfYzRyDhDH4
SUrH/uLaSQCAMGlLaKQEPpHT5ftx7PZtPn4rCzjzZ6WcS+aYviNSbp+dwguf5zQoH/jyobeaaFQZ
+PuSkoLv8Zi9kSJ7qGywR4aZ6VuYkXiaOhv01JjiKLg9JP+E+dfa8GGVOrFAP6j99lvjDMV+zGsF
vjDYPnCs7UUd3DLPegSTbk4o9YAt6MhtGvvk51olYaCtXzqEFxgu0MErtc+X5T1r5cfafuwb6iDK
eOwyiIC6dz6OgXifGamPYKrTJj+uu3b0SZdOymlp0mCYrMm7skQrrkLnG+t8SxDLQ41gzhAYOuQl
TNzDOyVLCLQ9hZYEPwDrylaDFyZdUYZxGggUUQr0L0zYdU7CWkyHULaZoAdTKr23h+ZY1n3jc9JY
IRGwOVJvMak5wE+eqI5lMyHUnqNWnnwsJbxYAcc1T0HKHgzoKi/vQ1PL+sYcShtvGDBpFsSgafDM
r2xrgx9bvS+MUy9bObwHhTh+bhHg8kB1N3i3lAtLY7/UjT08rg3241G+deo0UcGQO2aFGCRmvKWc
Dv/H3pk0141j2/q/3PFlBftmehoeyZJsy71zwnCXbMAGJAGC5K9/36mKm5Vi2qlIjl9EDSocKRwS
xEa31/4W6TksdcnOlh0FpFFhvg0kTygmGG0GZp0EKKtbKUHIyayO2/eGLzF89WK5eCywdQXg3pRf
fVcuVsqfM5FzXZalnL8a61wJ1BjnohpRi8ftZBBm6tkUlxF2cpsKMXQ/qIy1ZpC1rXuDgMfhFgVl
/Y/WhCx5SkFvuEytVB/cpi+/Jq1XfvTaSkeHqocYfzDcTn9acxO9YRmgSsJMfveFexXXO3KlMoMU
5Xr/nbKR6x9NC1T2no6SrBe1V/tHH5j4a1N4fDO0VP6C1wqVVSdbd1X+isvQrGZuE8PboogVXJOi
OHPyN/WtOya4CGDRB34MWr6PRVYohUld5p5vWQTImRiYLUo6nDlwCLJRvnVNU77UYRicc5vaH91U
88ue64w0sWX/2aWGSd74hhKHtBgtROFo+bnXtxT7zCvZ+Zq1DJb1bigQQXG1u07mdaeL8hv6a+pI
ltIWnDJjXHZZ8cuRza7W7WdrzNm1r/41BpY1lp/4jqE4KaUTig08bAMQc3j9V3DOtnfEFi8SfJqG
PWzS1zbXyaOFGJZkA9dOjH9WSeFo+YElof6B6Bih8OD2aN2d2hUPawTi71QAPh1/+PMQcnEWANQp
XApXKJLT87daiQJA7VJzlZKHjXxdrFnRHauhlZr1q01YwZMhe1cPsJ2dBSj1yZ1C93vjc01xrDJv
6Y9LV5vmVLeh7dyUtooNlTm1eDOu0UPOleuXSrdGv/LqtX8BADybWSdjcME9LqPcU5dcpTL7lXh8
mMyzfqjE1J89sXj3TgG7/2zPV9JwjHmYcx5kFuKFGIbrm7JZrLfTUCbNURtfcsPuwAo5yKh0PoZ6
jd4mWdu3qevU02OdIXg+QJsdP7tFKN/LYW3eBgBJ1YF7ejZnnsple2CLfJVSZjWFFTZ1W5euL039
TFrlr3mO2Ecdfa2xc8mrbFO3K4E89iJTt/5sZSd4MfrV6ofjM7/y15wVpyLEeSASqOxzARg+SXT8
b13C+s/twb5dLOlMF7bu4WNSdZ8GpAtn6uKc8zKH2Y0Ll+ctAr/6heEmLvXa4DmTpr8kPBEAI0/y
yKEhVyOP9vRBqjbu2BnX6HKHQoSHqYJDfWgtae7XoIieee2/5qzCq3AU6RX5fjfeagqgzzpCwN67
lVznXRTHuPeGJeS8hAGRL4Pw3TMpoGtO/2kCiK/Jx0Qod8V6bkWyjmZ8cZzVt7FIsvGbM/rhF5h5
aN5aWQNg5gSWdKem9BcuhqcqMJeEyAH6Cyzx8vfP8peBRT4LTN9V8AZbk4Tr047WvZmivsqCW3fy
JT8zj5fObcN/KupBaWPb3AjbKKBJpG2SsHhHYhwWOCs9PE6XBJvQ+6QlLfX37/KXVO/1V1woaMhy
8U/avouJa9zgygw/rz50XkYc+2760JvehyiJOG7lOvUy/OD//kd/MlKpP0TuBoUPXM6WeYGmK6Bc
M1pvxzIhUcaKRvIIzgfSkfWfJjt5PyRYeASiFOH/bzQ+Alu0wdPxeju7zfrDUdJ7mcf++MyI+Fkv
gnqF8EboXSVlT0dEnHFZNqz2ehv6wntFJWUoD/U0QchWQ5c2HkdJO6cm5++78d8a1CcxcX054CFI
+WxkFVutVFD0y2AN4XpLxqrwsWFY2GGGSrjfuY01nKDgX+hrOmt+D4R8+YgpSRVej0WJ4Ops9GZS
Eua6jbaFf+8OucVlbm+Toxyda7HV3z/tT/oIAQ1iDKCQHBe2Kok5jgY7mQ0icMONl99DlMU45jSs
lsIRZUYhKtG9/v1v/mWWIsl9paIhTuXz29tqjxIjw6AjK3yLJd95dEscAbyKvFxRfWpJ//79j/3s
BdkoXcnNzFAYmz0dBH3cm5Idl33bejiuHLp8KvJDb5XqbKLCftNSb/duXUrny9//7E+CCeU+AEtq
nyEAbAWdhZ/M1BBH3NypWtxlAeqJtuF00AFre6Y7f/JTCF0gzsHruaoarz3wJ6FCuNToNXt3vvWT
djj3yUQ1tJdH+havM/GMFuRnv0XMRjETPlKUrZIsLhYvprx3vU2ULz+7wUIi1eMyCTeCJXlGSPyT
YQL+F8QPqn74Son79L3Ywxf+GGgmwS4Mcw7aNfTcuBEvcj4nFi2IbZ4ZKz9ZQiicBszIgnYFy25+
cWSZnjE5W29F1vVp69c2Vy2N9+bvh8bPJggoWUgpXWY+9CUbYehkdWjLHV5MAFr8tjJ6X1EaRapd
FZ370Qon+6EpKQ5GDNs+JiymdyR3wy9zgwrx4HrlfI9z2XzWZYaYgivD/ELeeXnmS/+sL64ugmwo
/i1/2TzkWLb4B/lYSvoI007jOnYnpdVzxuI/+5UrW5dOuCpkt1QYnKaSeRqS5TZbY/fSlGRJeid/
Tlb8s1GLLTOTDq8DC24jFi8aR2VTNqy3S7RaN27j425NRoZjP+KSf3/c/8/c/5/rFvtvnCqH/GpS
2TJN/tes8von/0HuW4H3L+ZDNk6UIYBKSzzG03/sKq3I+xfFAmht+Uc0iNR4/dev0nX+RZ0NqFLH
Bs9xjes/qPsYJv4LHAaSZ1RTgGSuVUX/wK/y6UikmNRHAMlM7W1mmZ5kXodH+Bk0y8c1Wb5m+sOf
OuL1f1b+X/sn/rflzWxSB1CpfU3LiAYPFbdhMAAP+5qmn/885Zfrovx+5qp0SaLXtme9JiP2HALt
Vx2ykfFKHbn4cmTibJOwfegCd8b6iDv6XU++5axk1BTikhkLABWp3QUoLobzvpY3E1ZHWmJeYofb
yLmdQECT3qrFkrzd1/pmkXWZPSi/Ri4lzRAdS7/iot7yP+5r/LoS/mkFj5YiMj5CmrNuRHiTt+qL
sUW8s1+uk+OfGl/jsfT7yK7P3ognYr7eAzO52ffc1yH0p6aDdp5jBd31XCeXZPyC++m+djcxyWeT
Evgf8rkcQyngC/obxyE8VfY1vwlM+AxRXAGmPOvFu1XD8o7S9J1NbwIz6k0P7QMESRXr+a6rtPOQ
xdYzG6NfROa2wi9Qka8HbB7Ohfutl4g+8ucq+X7R8tbjIQu5lQKHzYesuN2XcX3wLdx6d3X3tpq1
hC4z+vhEnEvZv6KaKb8JuPxLdzW+1SZjg9BXRak4R2ifVKf2v3tU+e9qeyvrtr24kyOimzM2e/W3
dWjyW+69k9t9rW+C3q99MXfTWJ+DT6sE6LDzoTfhnnHoohaaZs3Ild7gkM7w139WUPLHkvbvMrY/
BXxLBWoftYzAfK4uQ463VTOhf9jXIZuoB6SjZF8O9XmKckg3OGQcTYwB3L7W3adzVdHWGZfyLDxx
UjNZxVR0RgDn9jW+Cfu1QfSXj2t9jvKyOXHWbg+of9TOR9+syFCkNJ4ItC6r+1G/6+Qzt4a/iPrt
bSGHoLZaMaIEDDQ9NFldHbj1frWrR7ZnnNBbCzT6PgpaCoI60TRfig5R0b7GN4txH8bjSDltda7C
UPw2hDY2Osk4tDvnlE1kro1d9iV4sXNGRnA1Hf58jjVf9j37Jj7rbtFObtMxbl13CHVacTOFuJfs
a32zIldc9WBh02TgayTwGnN0p+/7Wt7ETwvYzqqLmDygtE/NLH8rgMntCx97Ez5OFkQ9OZ/qDPnY
R30x3qBJlad9D76JHjVFYNGgb5+FyV80HmlEANiPe9qmrOLppDLFBTaNAQ9e0aztte9HgIX7mt5s
Z9vZo6KvpekhQkOuvOiFPczRrhHub6+MMK0t/GGkce7cDkFwGvydT70JnXn0xwFpQwVYE5CEeyV6
Rpgc7uuSTeiMVTcsdlgwTHpMXsfC9s9hsrzf1/gmcurMglFBCvQcVjU0fBTGS/A56kwnd+3eMHV5
OlbQkShJJrI6FwhXY+tjMfwzysb/rcp/uShbED7MmUfLnbW8IJOHGHZc3+3rlk1oAvKr9BStxblq
zFfL0vdZIPtdkxXg0qc9gm2kRmaJJyXq/vBNZc/v/SB3n0HNXr/bf2/j/+iU7Z0Pyc8STZ0uz7lT
PLSW4txjm+fSjL9qfBOcCcXctl82BafBH0N+Gz93YfWrdjcL2+ghBZhy2sXr7Wgn+ExqsW/4bSub
W1VzpMQOBct0ConqQxLv2/z4/2aA/mlT6Oa+gzq6Ls52GQP7atvPHGifu+T+VY9c//1PjWdS8NgK
nGSpRHuOLTTeXTPs2qT8pUQU/+QEy0Mal+XnpJDnongOrPyrx96sloh70O55fsHoo7BpkE7CdYHT
7Rzbm6DEszmQJqb1LJf3BNCjqzp33yQbb4ISmXRuaYugnPMvLMoCPCTOxbsmk2izXNZYYBjdXEdK
7cLFydWHMQecua/xTUyaqcTXm5ocaGkUJAUXt9t3DiQ/+nQM6sBlf78wTAyFaTDjzEFjy75vEow2
K6bDxaQqJvq7iXsqOBoKrajWMruODpBMnj56hdqgWiwXldAyUQNk8uoo53LatZflAvVp68E06WmO
ab2zzctamB/9av2zhPsf8/dWwFEBlZ7cgqkQzB3gYB9GIN6FOzt9E57UfJiJUpPiHMKopVrQxlC+
6Yt94bkFNZOy1blNYSHTlURC/DqUn/YN8U1sDk28qjyPIFOXOPJVJpkeJxPH+1rfInUs48pK4KF9
BmELGCg7YFWz67m3EJ2cGiUjelqu+uq0DDc1Uvx9LW9Cc1iyxPQJLTdXz/DC+4ra9Z8hgP4YgVul
EsnbpQY+XHBwGJxTcbV9pyr2GZLYLxaIrTeZpBqpxnya0NEJ0N51Ok1wlXb2yiYui7EOm8LqaVzd
l8ulmXZdGJACfhrvEXxaNa0aE/FuuZd1/bBO533fcROQ9hCvQP8VT1wfkJSO+xb4LUum9Y0ei3Fg
9xDPwE/UnZcVp31PvInFBLeWuCgmYhGUa2MevKX8R14Wf4y7YLtKLmBzZ5/lpi+q6g3GVO9b3Yp9
c1OwWSVnbO5FNPMJu9p/O8QPss/2TR/BJhQBv8Bq91nI/OVdrs9tsW/QbZ0andpHLDQSho7vfFuc
lRpQb+fWNdgsjyoJc6Uaht0soZtmlLcfPYwZ9oXhFn7f5DVuO2h0z11nDWfoztkJ+6R9S9hWreU1
kbeAvqBx6Odfolg690WwWuPOZ98EZJ2Ew1QlNK/7NQZMNF9Ubnk7n32zf5W5ol63Y/8aiKH/SKGY
DlMv0sG8M4I2sZnbNvZVOfYeQ109CvTbVbzc7Ar7LQ+3m6LiavrHgtM4N0VNnU3ZiH034P4WO9j1
If5+5hqcDRp4qqpnuW+52cJMKBIMSmSuzFZtfCPatb/Y3vwc7fYXa9nWPQYga4VTKrPsopDcp1G+
QqqPKo2h9r5O34Qp1gILpzR+YKDI+k7U+nvVu/6bfY1vFkstV9whDAX2vvMuiEZg4/ty3SiKni6X
Oqtdw7+y+S4SyrGy8RgmzXOeL7/q9E2ARn0HT3Wm8dp0WA88rFa5b1fvb6ITNoDiKpNpS8Tj6zq2
nBRz+mjfsrk1CaRMzHGzVkfnKVETNWd2e9+T79m3jfA2S2doy1w0ag3TshpyCkj89nYxfbCz9c3a
KVqnYilSYZpjrnFJBoU0TeXLvm7fupdFkVSzo0pmwsxMRwAzy7kIq3nns2+OmcKK18UkQ5iKZNRg
5VcnnTnm75vQt6Q0qApWQsFTmMZaNi+pz1lP9VKpnc++iVA0+eWSZXmYFgLIQeBh+ggB5rnhfu2B
n1wUbgVALQsdoJoqhKTeVd+idV5fU/a/UsvaV6kjy3DfFOxtAjYUxayuFXtplA3OHau3fcjKPNsX
V1un+m4p3BlaBm+RhO1j7/cezhcIinfNkVuZns2esZ9XGaZKz/oxsChDr4tofr2r9a0mqAS0DPW0
DVOj4/BYTSr+1Pha7+v3LYZzaDCMF7oO03ZxqxuLUsnXU6/UvqPt1k07appEuYrR0wmXcgdbNA/G
Dax9G5ktD9VqLa+3I3qmqTRuKjLs1wdbBdbOhw+eLlD2mPkWDtWELQ6xaW/Fzomy2n0iNbLJT1sH
GIWJK1a0qemLxx6P1HsoombfyW4rsqegK0+qnK8qSmr/MWiZbzKb2qh9I3ITqzB6m6TNmc8Cf+7f
BV3r/l50VFfta32zwJZTDmwop2NmpfF3saPuRrPr2zlmNpvfxB69qLvOlk28qHQ2XXigGOGfVdv8
cTjdKoUwDxFAirIgBeBUXPBG8s9TbIt915VbqZCPXq8afFZYVQk3HSdPnUcfa5pd/b7V85SGC3ld
WDw72J+Tsk1zp8Ngn2gNLNXT4R6Kvh+rqGHMBJN7w3YsPq74MKX7nn0TqvPah2OsbYKpHPWrAtrM
afWob9/X+iZUG2DmiJFMmA6mfdNbgf9C4wm778jkbLfBVKRJF4JGagM1E6NMbj0gZzsb30Rq3kDj
ttc4SHUdhKfcE/pSWNY+LSxODE+/qaexCBHhHKZLaxe/9X7tXapIlvtScv+2uP5Tbgus3ODVjRem
joqtS5P50Qtr8fTObMtW3tMWFjQvf2Rp6vVyLQ5fDnU0N/tCdSvwyUJYpA6+LSl1zIBK2iU8xmuV
7dsM25vLpCmTsvJcQtUXjfU2Q2h6cmRM/c6u8W5vYhV4sD9PHkNyILV9V7XlDFxunvbthrdFMm6d
qGYWRFNfuuHBbkSZWtAanxnx14j/yX7V3sRqDL4HRzA3THUxjod57Mc7AeX/VnR9vG8zuRVVzhE2
l5lkKqPiaPkkHXt4TBosVp7p/V+9wSZmS0oQyczzBkPStS+HDGYnl1gM/j6S8zO/ce2Nn/XSJnIL
GcYMmjBIPTmHtwkQwk8s4+bbvvGzWWPbqWwd/hekYazLG+mU0WVUzr6rZW+rKmqiCjedyYeZBxn8
AjsCztEUPleY/POe8bZuz4CXWkATQZACUIF8gYfPBV1Avet+GW+GpzNmHQi4zpqhU/hWeIZaVJ4R
c7u7IsvbVt8GhQ0D2V+DFJ6kObftYo6e6JOdrW/W2ACfn3BcOYHDKGhuuhJO2hrIdddmG/b1054p
rnUsUVkDzwmYK1EUxjewnvclwiD0PG2dAidT5hW7Pls18vsVt3Fn8nZ5t2e8e9tSPBWIbHIkuz6s
5twzNL7kZlBltGvHiqnO02ef7J6QBguWVmpa6pNVRcMPmXfuPgUgpUJP25+jcADmSvsjzi3+IV6j
6JJNPoiPXb2zlRrNFijcFj5LihxDfYztsbzHW2V6Zr6/Rs5fZzKAkk+fHqXrhJ0zo3L0xEQZJBm4
Y5J0yavGK71TJsb1oElV/rNayP/b4ONz/vTnJjIUlRuJKPVIB59Gf5AvO7B8u476yMWfts6hDQYm
YNkUKg7Q4covjmCn/V3b2P+4Ef9pQwUlkfpNcDnpgiDhPav6cEC54b/d95k3ARwwYBZ/Zj812ma6
I6uo0nVQ++SBVMY/7Zk4cfB2h7iZhihknCPY9LE/Mgd52a48mre1+3JIutc5U0/aN+76QceZ/zsW
Z/vucAAxPH180Xpmmqi9TM00z28nUN2v/DGvn4mBX6xZW1FS43YuDnAxXe866vVkLc4Rymm362yF
rvbps1PlDBawHbGRVKbLboH5d28VA9XaNyyjTQSDoDMSZG+SBoO+ourGOrVgAuz7rlt1UtX7Oob/
kqQjbrYvm7qx75NRRJ92DfqtPMkXQdzCGkrSeKSgztJR8j4fpNl1N8ct39OeH21KIh1AmGnk9xVI
jQISsZynfZPNVp7UZt2qYytM0gyXi4MdeM23Ive6H/t6ZhOwOAMAs9cu/R5aywcEYRDbK8Sbb/Y1
v9kkh1Eh4PksSWoJt1enYK1DcUyyZNl1geZtRUoBgL65iPEzWEjJPMC2TA62PXg7h/xmyQ08bZTb
tllaB8586W2Tnbqges6t5xfTwVap1MHe7XzqhlNPKAtulW3dSFUn+3p+q1YqR6+sqVYGvafj+s6o
wnuBOEXtC9dws742GHjEELCy9AocPIf4yL1UrYaJs2vYbEVLZZElDc4bWdp3tn22PKv60rSN+rqv
9U28Dt645NptrbQ0yAnDqXLTYCL/uK/1zQIbzQm2cf5opUXSOO9DfM5O0hTj932tb+J1lTAQ2Rxb
adYswBNibMaNspydn3UTrk1rDdWY1Fmaj5CqrWERryNYot/2PftmdcV3RMzXJFsKI859KByrf8cR
vT7ua30TrKtdNCrUsPKmfpo/uXMuXmQR2JxdrW/lTH5USVdomaXturqpkdXLMmu6y77GN0tr1sBV
HzuTpbDv5dlZsLOfV6B4+1rfxGo2ha20xGSl/hTIM5r/6mLcYZ/4yNsKm9wMznCwBlaqILivt30t
+7c4D8idc/BW3JQ3ikxp7lmpEwG7v9jGSAd8e2nvC6itvKmK2AX2Ps/f2Co8cYWcffT8stwXUFt9
kwh0O48FU41ehv6uWJbq1sdaft9UE2zClXXajZYY2Fux6Cs8UfsfRGia506E1+PMT85sW76VlJzU
ls5YaVzoID9merYvVLnpVPSFuHqVhdG6L3iDTfAiYYvrBpZeuoyRAW/kuRQYdeO+1rdyp7LDmaHM
V6Zkb/Ze2H6OOQdn9H3bv63eqURLlVhNnl9GExj/hU2MvO+4GBn2bey3qqci6RY1x3Z/UdrJsF0N
zA2o5p2zw1b2pCzX75qoAzMncvwalkkAxO7K9fddk8/WVdfXQVE6FKBfIqi/J1VA8GsKUe2b2vzN
WlsVixXitGhdfM3usoBgeekrQLn7nt17uq/PCiyQLC/ILsGCDQvnfCvEJmHI910Y+ZvotSk6KEah
8hvhWjjLypa0eCiGee+o3yy309hjAxWDyYikbx8md9L3Sop856jcROzKpWkJkW24GbXyrZOs4Wmd
wqLZV77sbUVQAicnfKbj/saIYDjKmK/awivZN3CuHJ8/F2T1QRzamciDG1lB/UA/IB+Fp8y+6+Ot
CKoT2jAuZ+um7OXHxQTtjzoy4+ddo3JroDfEUwXxtpG3k+fXvwVwyb9L1T4n3sRf8Oez/lYFJbTt
Lr6rJVw75eV3AbdFmXOJAAYH7f2CDaGVUOAzVvadxNTUfxDGWPEFv90F8w7Xs68JurYaSowixk5q
8MgWGL4HbLPaqYXvvnhRGoVWUX3tW7Ng5eHa8+IdrKUJ3RcFPmayOXprlthpVU6e+GrNnqQuDLyq
cT5H1z+Z2UCW/fomnJehftFmSdk8REUEZT/IY5l/1lh56SsGfZyHt3bf61oexaKUj0EA4Zx/tVzj
5NlB2G5XfbdwbjPrcU5wGnmfLYXpp4PvWwWDrluG7FXn+NV836h5DTELcqZYnRy/EdkbOXEz+NCR
t4WrXqEZrd5EvRYOdiZzbs/RaZFYDnyoh6EuLtQctPI2iTUA8VxhQtudJruuG96/0Gt/uw7go6Ht
W0X/yZW1176MOyfBcM0Mfqjuu2Rye0jLZo5jqL3S6eFpBr39qVH15AJ4c6CT5ocOlE2E9Zxb5DBw
MWUTC+butNn3p7GHL/h1rW3QjgcT91Upjwu2ADg+oVl2o+6QwARuMf2KQJ+f88xk3ctqaVXwOOTQ
bq8espblwj8P3CRYznnMUvSqGltRvUzcdapvsJyyJS+U+d2SqtHh3LnGcVk/VnMjjXtige/WSxEs
wfgwaq++ssjhY01v1yTAa+SokijM+0Mwr7m8KXA8tj43WLKPLXYtinTeYZqbFpijHcyBwTomlmbU
J/SM3mCOlOQtnne3VDVWK5HtLJg6ZXMb4YEEVarOx2O/jlZAMqSNYQYfHXIb8svkjca816UbF+/7
LOinATIAvJvy6IcutjhHC4Z1cRvqLgh/K3GvqH5XdmStVYqQfMWnewot/uwYQo+eb6qZt3IuS5ON
NXR4CAYOROw24nfPLZ5MGTFhOh3/bo95gWkCOPOM2sQ+1q31yVqVDqrjUKze+g0e6GJ9x5S5bjCh
ClR/LCqZNGdPmn5u79pFXAMs6lXRn6kn75L5hKPDlMx3ftnhwptidROq9mwlhfJg/WuvyNoTDrON
+eFy36DfxMDVy/GkOpWFR6Hzz+E8dNG5GhWOCSCHGeZDH5UKGi599L2vRlfmdF7jLC9au22ie4rY
R/dN3JPvdA6cG+vHJgzLF8YR9mvcIWv/e4d1hACbzgu561idPH+JwP44+frOF47Jv+d4P/mXPEqK
aD3k3ox10cNcd0rcGyUW3+jj7GeJyD/pgkElHvy1SHC8gDgzl/XRiGQoPo7MDn53Hqo5KouTm4Wm
e1FXkOP7E1LIHAMtv15C8zG07HH9MVvDJN9jsmRFeIQVXCLbB+35Cvc+J2M5PtWsDE57rE0kqhX2
PZKv/tDZpBllihNTM0BTtycIVxdKHcMxOzRQh3ArN61csDeCmqIkEnLgKdif+EvsTgfccar+c9kq
1AvpzGauhnLvTgJfjbFNdJ4cVgurLbp9AXH1CdrikrwZXEjtn73FUrl7SKZmwBCmNpPxf6/V4HWP
ZTHGOFZ1Tec0B3/2pX6ZYWkyfzGg6mtQbfAsy0udBdMAgaqHblwfbF00pZOaPIyQCYgFmwr3XkyO
PTmH2m97b8KoOgPNeKxda3Q+zdos9jnyRej/ri0OYfXt2OVJV6eR4KI/BS88Di/7CTR4dxAl3p8p
HGk/eltAZrC/8lk1KPkYB5+yAflom+S1xtItQm0FlBs/TRG1s/laed2AyRPehrYzHKy8nV19Eb1U
1tXyQIb5qxBmfH9yVbDat3bpK9aLKJxifH57k31fRD0VjyKq4ZN3WR+4F/om97/VsY+zJ2UTQZy/
Z6HXWDHVsYDlfyjGpjW3ce+v/YyePTY2TkEspQS+wgnLNcdI1zp/Dxa1Uzc2vjvm01gbv8X1JCgL
Yc61mntljtLM9vSIY0lQPYxVUV/hOXbpHOHG2uKU12sSNzj2ds4jBH/Ak2294N+HLY+Z649WpnEV
fWRvX9XLaQiSsJJ3SyTX6GycUc53ZPqswD64bjvqC3JtTOowkEmaOj5gT7s0X7Ei8cvg0CZ4NmSn
oh98rO90AbVHQGfIi1f4d2L0WWdYWn8BPla3zWkFdO+YA7U3g8Q6zaWNj2McJeOrRoiqay+FXRUi
vrQOHqX22ckdq7xzu9Yel1cmnoTbHpMR/9H1wVtXvhWsS1UPCAjUYmf2qXOtpoKTHfJxsTmS18P1
FYZvyUep4pGwozJzcfvzarjkw4pgCPI2flX32CJmVhewJZgH5c4/HN59xaPOw+/wu29MgihtHp3W
HGprbtWN78bGww3DzkwPiFiZ+I2tHaSreTJeAfxBvXCk/x0A9bT0qSRzlLxnBrRxSJn8MrFS2NVa
h5chlJOoDljZucvXpV/lcJe5YrFfVH20mnctRsjTg28vnbKPqhdl4LG3WJkExEESj2vxfjYjA+To
jipyBuwEPFV2xwUq9PyBWb2yftPREmHYimkoOoW8SrziR5XU7fBuiLXX5RdsBrEYOPZ12Cf3gd3H
eXjUuhOQUUtHduXN0s6lnZySyWnxzOktZqc3xoompmTf7/32tReaUN/Cilbh42oLe8JnKiqDtTq6
SuXteBzoE+z9nNxD5cGWVJujKPKrLQRYXq9+m7QdS/mhC4pA/WbNZsp/yCrzR5ygcKzUy2EiG199
ToSEFHPAya7yPjpTUnkF1tcdB5hDhhOM1R1mON+gurDSk4J4W9gQYhhb+0t1F4TTEL4hOeslb8s1
6GvI/b7r9FzChn3Zcv0Vh7QXrrmQL2I/C6oP9aqD9lvkltJdDjhEz05/qJPBCb/hYcoycHDLsC4/
5kueDRDZY4u9z2GWQdbfNmNRZeXB91CVfxgxr7XFoZzswqIDQ6UYWtlSRvklKNnHuscSbGfFPDgF
lkNdBwwYzQ5q4FiMhVots9ui0FeDRLHMzj17Dj/+4NXMjalcnSvqq11BxH1aOk+IdO7xqscCc2y8
7HOzJt34yKMETHKZrpvxztjd6L4OGz+2DgnKPOeAN7XujlYilFMfK9h72Zsuw+zh1pnr2k1XqMgd
G+6pS94rbFsGSh7HfPmcrdEg9GEpsDBS2A/anf9grcTEo71UiM8Osk9WgRdUHmI8xxRbK3yQ+qXL
q4BVY2rxArGNX2J/4yVjHv0YBQQzeZB2kPDfNxUJ1hs8shKooksWRS9m7L+CTzn+A/63taPDHsWg
gulV0TXe9HJG2FK8QAoVUW7H8dnEL1Q7Dup3R67tdAZJjyfvYdJO0d1kEyYpn/CDqJa3HqLE4s1k
LO/q4Eih8vJBAOztb8jHFgabKzuMug+DTc70+9rETuucvWGaQ4Pbg4jMO5H0Lhv6KTcyuF36ypTR
TZNXNYWnuOrq5uBkUgc/sKatAtZXkTcfDJMI/cONXIkXkI2NA1+BeO77u3lt6vWLjXjvceGoFdxH
2hoob1bafj13mqITr8Sy4n1ZYmrbHDkhDcEDJoRCfHahS1WvBJcQbjpUxOGXfOyJyaMIsgQz49lJ
PGooHf/HlHVW8rhACJg5PBnLDm5aG1DPLUnoWL3ralcVX5dkiHl9pnqxvIrwyGyItnpR7UOOja4+
uHlh2k/ezDbyIGUIqLuSuezvB7uYvcukSyHeBYEs8NrBntBtbrBQ7HpmgdH7oFFjyVc6myasSSqc
IvvDZLex9a6Qfe7+ELUy+sLK18+Yo7qLc2BZjBiVTuWOJ1tNlX0/+DpLPrSyrX3m7DiQJ6fUsXw/
tz73kfTyShBgIKIoKtDYkE+P1mgUV89aZG11noL+/7F3Zr1xI9me/yqNfqfBCDK4ANPzQDIztUuW
vL8Qkkvmvu/89POjXDVlZamscV9c4N7BRT+5SxKTyWDEOee/aaTcOWNv32pRN8uzdoxM+yRdCdxD
ijC7+RV5IxkpfsXK7vNudpdZ+VXZDhWnTUQq3EqWwHCu61Ns3eK1V4yZT8hw3kc7RziDecsYTnX7
dB4zdsLJxG1tb6620g91Vzj2Tq+7MeoCJMpb7DA52uUFxac9ntlOJKxd0Q1RtCeacEYcvZZWuCPb
PKXZJZ6kuQjHTN/MSIcqyc4T7JiJSOJJZv2pvvSDE0j63fxqhHzVnQ5kuroo0HKShLyBT2id2GWU
WFczKRjGRaEDiQTK0tKaD4v8y8b7nOCd87C1suorkS5O92mwRSOu8Q83iV2ZkChZ11HdZe2OzLt2
vLDIcKtPzbAhB0mKgQDRxGzFfIGCFAcKz0oJmv6SVUk9751kHct3GW8xtg7pKppDa9DUXFtjZ9aU
Vk5q4+M94tZeXOZZKder0eKLJvp30GYif05xTMdUO4DOl5SJH2qLTfZRLi3N8P69IcfRYE8VjdAq
oiFPZ05E3FuKLRGoADf+8u/9/aPRHsnovFdjG5/ms96cA6/rV1lZ/XsCAONYJCWLfiAOVK6nqorJ
pO5E825x6vDtv/fZj+Z6tlrbpjSq6bSxEpKz4jz9uFXMrwBd+E6/OPU/VkmlysgqIsay0yoOlRXt
TGvFU1GYbXiq4CIhXcNwMQp6S2os+6WAx0iwYfKYuBm9VlpF6iphIfUMTCm91tk3a7ddCBZuly2U
0EF+GJhDQRq119VmFB5kU7m1R2yetLewcz26gtmcjGfRmIiYZd2BiaVDsrxmhPM3sMaxUAuy9EIq
6zydujbtwx7j9n4+6UIxfatIEiNMFxOV1wCabb2+AKEcy7bmJjO0sVu60xHfO+0sTyoXs3YjEXoV
uNXKGMZT4WqqgGmC5gw+iQvMz6DICfIytGXVF48TY+p2JERr7X7Ow649IRFNqgtrDDWS1ksUc8PO
7DONuBPSGPOyu0pkblGQkT83OD1uyV1Xt9cQBqfhCouAmOahi53mbOOXVVpghxldNZFy2pCpXT5X
qR3INiYt2Z/YdyQBeZGcD2PUiuldUXVgG8S8j0U8eyEhGHpGN0v/vhwaQlIYxBAw3cW+Hi5NFcgJ
16FdEWlzN56ZzuyOV4VjRfiBZVM3lUnw9Er8Z/jWj49tP7SP/7i8r7t/7Ifyt3uK8vJ/bZf6WtVL
m0Rx/7+f/7P7/u/osQru+/tn/9ixwvvl7fDYLreP3ZDzq/yh33/y//U//u45/26pH//1z68VrfD2
1yI+1o929BtO8PcO9ndt8o+L+zK7P/6V7w72jnjjECOFP7luKVO6G+nku4G97b5RkoEl/kcWhmEb
iYlsvD7+1z/dN6TbOIqRDfkNFtk6TIo75pX8J/XGlboJ59fS8bfHwd78FfP65zsOGVfK4FNR41tk
KFjyGCuqy9CS4TjMO9GO6i11cXPeW4LA0A7bvldgi+cv/+/XciybbCLTkXTWvLA/kCyTmXMtsct5
Z2d5TG6tVl6udV1QldbRDYkW4hUM6aV7sy1FSoRpWqZ+DEHaM7k4JcKAXVd1UUDbWEDqzHDZbezp
lUtt2MWfe833WyNQQJB9xP0RUfb81szE1jpyy6adCdHqRmhd+zCEy/DOnqQQlI9heNlSxbMlp21n
735YbTffL/NjTMBLF3cUkddcWrINbd/DD98rsWDMBpiZ7UjYLE8Mu4MbThBueb0JPi51JbobCgjn
NM3D9OvPL/18j/1+3y7pDIrbkDo3/vzSMmLOq2w570ItLS6lVWQnRk1Q/M+v8qSWOvp6hbR1Et4s
1o75dG7+cId2vuSKWcC8IyE6O6voCi6cqUoPddHIu3ZbUmgTSLKzctgzFuiY1xT9crOm2Iz9UnX0
dMdCEmJjEs+jbAy+nt9x2Js9o3V93jVakwVaRR7vFFfVK7j20585vmODCK8t+01af2GeR7Kak9Th
mTJwWdd9ITJxsTYg6h4558sX07UK21unriTyFJDE8izIYe8Y//filS//OSb1/YZNPge7jsN2dKz6
MKPWHZOeT+IOnUWGeBF9MPvJPMc6lChxesWgtKV7+/Mn/sK6YmbJhgSFllV9zKRzyF7S6jVfdnqI
kUHkRo9icaPDr1+EB8hsCOfTv17E7Ws7c3I17qaazNfMijM81xj1/PJVJDngW1QN+ysb/fMF0w7E
0k7ZtmAI6j4faJFJ87R+MRxx28fJcbINcCDeROeYfC+tKbRG0cy7OSOLt3Pi2m834vDP7+WFtYBM
g03OQWdFLOTRTtPaTGpMEU67vnOMnRDROBHUl1TvF8vQAzX32gFv9NfImi/s4wZBjEoQ9CPYa7ZP
9cPbb5D5OGLtzDcIELk387Lyo5E9B33cazYUL+00rATyt3jpeFbHvl/kqZolHrgjGUmgp55bJsa9
41QmXn9rqxseoe5NeZjFSAyoltNs+r2WDq3XyEFXD+CHWfzKKn3h7sn2JPWMQ59ldPwqrOliJJFE
z9wqQnuLyS33Auu3s8mU8SuP94Vdh8dnco4RnKPYfI6ebz/qY1fhBrEDkAGGqw+cKu8SbTwTenSh
UJp7KrV3RR2fZ1rY/OqLQpyc7XKGsK8CWR/LVcYhFIvAp5V4NZhPqwyLXeWY0Svb2XYSP9tYLaJ6
OEa4hmESHnT0Oo5ER9s92OZu1YzUr+pm8VoyhLwcj/+D8Spzn1y6v1yQM8vl25QAa0RiUf39uHqn
oVpX+H8VRpq20fv5nBP/qlNJjF4X96Hhx04sf6u1qjW9JZvzJBC5nSQnem23BHHjL2QQX8waJGob
sc6Z1IdSbqHgw0VeCFmfYIdTfQ0jsqqCwVmWZJ/DBaDfyLrM8NK4RyTTq3AT8s6jBvxLFnXqIfQX
yT4kmLs5mKlpT0GvanAZIyqMt7HRMrqxnUL/YIPkVCA4YfypGHIhfZlwBAf0knG073H8EeDzxiDw
Madted+22uwyE1VOGpADjczIGokZvikzgP3ztaws56YhPtUgf2jhG5jMNP4qW7bNnW1l4UOdjtqH
bo2Ts0YvCPWDIXDXzSK9y5xwjpixzH3vMYR3iztCQZPOT8tBGl8IBmIcVms2Cc6NM7JB1NiERb4Z
AZN4fWdFODCqKb922iTr4Vpl9U1J+lHiO4PV3NNRSdvXq6TU/drmahWgaOxjLp/eh32Xj16Lkcwj
2r6UgF897x4BmeW6G9hy9RMtMuMYGKBJLtLBXSeP0X2lYFBLkuebUWUuwc2ZWYH4ro15JYc1qs4b
zGiqCwXuxJjfchY34Sk3mpFfVVFr6sEwqtbwGBzL0UfLCT8jHzg2AnLbhQFsBmcDkkHY6acy1Mov
ltGvJfnzWbS1p637EFWdiE8FBFp7V61FskcOpPe0g0JeSWO2P9KokvbXKjtMd3rGgrkdXVDFMwaH
2ltHyyxBpDYdiWfMpTMGTkcJ4mUtFYdP3AZj/dnphnHft00yeJUTufe15Q75oWXyWnta7rQTQH2f
aGdj1pg2H38Zer/sRXhpluMSni8jBR8EgVw7a/iSa7+a0i1B2uzD6twYiWAPJNvPEMxLaN5kUWS0
Z5psyK3HcsB8t+TrXJ055dAvGCkyED+HGDNcF9gfmkFUiCQKCGmrP2ZkO0nfyaNY35XRLK+TMUwu
5rzpukCLh/IbFcDykU0vLg+JirvP0UJ8n9fUod14vRwQ2cdZ2EQHPFTTwjNw8/jaOzYJBlm59Pdm
Xivhr1tp7YVr0X7L2QncoMvr/C6xZv7GXDcpzMo0XtMTO+6bver0xrqbDQ0TpcZx0iWQGyFgh30F
xji4CK2F6ZmyQhXcG4O5d1Vda35dq65nRehdN/i60zHS0EezKHxGOZIce1PPndPKsSYWMpvD5M8y
b7QrtPb18NWOmrh4382uu2EfQ/2+hkg6f4oBqd7OuHDoXs9uyJ4RGwnrtw7XcK8pVrpfzjEWZOHC
BuZnltJPjWFQ5NbLOOwvTLeHudsZhJZsk39nP7iR/K4y+c8YL9SP5V3fPj72zBeeTxH+Sw4VtsHU
3w8VvMcyeTaD2H78+0DBeIMkVJAZQewdtQoRl38MFPQ3NKHEvbr02K7ieNuq9d9HCkK+QfbMb7i0
qXSomyDr95GC9UYyJkLQTYWhC5u25ldGCqR6Pj/ySFFGiK/TiBLaR1bvsWAZ75JwdPAZnupYzcmB
rcwxS08YjSj3wNCI8WA5NP4Y402SeWIyHWc3hlP1OGlrTqb61M1foRFMixcTZ2sHRt1Wg69mJKte
5+TE++RaWubBVDZuzBbSSLVrHScTHlSZWQMFcMS7flbWFSeZttnwRkge6txp5HlLmHvMKH/ISmh0
5mp6XLjmpZn4kydrHC6Vz0kB3morDPLOK1URwGcOWDOf2l0i45sUBAU0GqOZwh+tKNN9W4ud2u9I
4vwIC4zg484tLOcMmhOHYd12AGxAMArqRD3uZ1G3eTALPjxkKXM5n6MOSUwlrTTzBWnu36AApbdD
qhZrx58wO3+guiTwTsxpvG8Ms3lnloLxbcN8+D0EmqRmH5/dbc6gyM2AH9LdSZhWmr9EvP+eWXda
6Km6mu6Tpm0hD4QCvdaMhV7pNYg7jSAxO/HNIHVjwJRniAxUY2neYIhSQPOZU1gNfAXD7FwXHLum
L1To1ITOq3TYd7XdPLiZtMGssg7EuM0ghPlaPdQf+sZAsDEPQq/93ARo2ql1rK5Kk3EEZuXg3oFm
jtrqR5NTSp8+P1x2su0YgEpnwf3C0EyBunIO7S9pM0yXSSqHRyAzmZ+rNm3666Sp0o69rs0HHgP0
g1NOMbs/GcZi6PfGOrVJUIa6TliJYy7SSyFqLIEYGIYdSmcIvy2hNsvDzDf6aZFhr94mY1x8qZSa
kgYOECnsALONPb+f5i7LGYvZRnLYjLsoURO7z7CR6sLUL7YOhV14LG7UbIflLq7c9DOLvYOLlCnC
aYZ4nJRns4l/qZbavk+lEuowk15zg30M9nSyt1Tspa5DCREOdVRAUsuqggz00bpw0JHkgQ501nu5
zHIog465tp7bZJXtd1qUR54x2EZ4rQbVf+1Q0N7pUajflXxBNn97jN+rdBruhtFA8bk4WWSTh5CB
0+YQGH9LgaE+plMFK1O2NhB+iKbyQReDdtVEY6j7cKbmzDPGcZb+Ron4NK7S+ATqSmADB42jX2r1
bJz0Igm/TZjpn5tjHv1WNou87ZUj7/vRCDNvQtn30Gul8S3J6/azHMbmrEta830YWuVnaAsd+DMa
C2DhNo6WfaWwWd+1bjmf4dGloVVXFkCVZ+rR4gQk9OQsTF5IjruoSkhdsRAjyXAWoB6tjOvAifQC
eBu/+RkCRQGuZeupVfthl/KrzmZu6EVWM4yoyZN68Ro3rQ82GnOfLsKwg1SJ/CZpS2hak2EUcVAL
K36oYmf8ZDhJ/35ib7mLB+iwIJoAtzyWZXiEmsiz7lEYXUXFJG94vCVrR/SnRVy3D22q+iKQs9k+
aGnDTbVJCuRsdwYUmnbSNNeHtKMeo8XoidVuARC9uJ7dzsvAZ770RtWf97Jj/hRnZqfTQUShzQeG
1LfPhMpgsNrD8C5BtBb6ltYZ4UU5t2AQXbOObiDSFFote9aW2631/XLt9LNRrHtIx4SoDZBv48gf
O7qQm5LA8oOWVtl1p1tUenbOqHGPtq59YMhrW54G1GoyB0uzdr9GUXHpDpppXXQRfxxmVGv6kwVd
9DbBbF3s1SLG+mBVEAROjWZleywqCtodMSDE8flDDgKN90cJkbBXprNv6R4ywiqE9b6AlOPysVJh
Ne+dtSn0wLKd+FRLkni+bLrRjQ914jgxfkhLKz7WOBUsXxe80T8bTavXxGaxvZ2QB1DduBVFMlV5
0dl+1WvhCi8nxxyrttbYy7pRqzkVNGvxSipOw1Pu2N9HkS7LHQwaA9rNFEIt4gCnqIymrH6fwLT7
EoVp+AEYKLxhqfOyhFIU3yYiTa44c+FOrvNoiwsZj+q7DdT/1Ej/lDYjiL8vku4gcP5jN3Q9QNLQ
/Qi/PP3i7wnClnxD5qeLQyZjPptEdeqV7wCMZhlvdN2g5mGmzOtMzPCf9ZINOLP16wxdTHz7tmHX
7/WSsN+Y1LpkC/MTDnJh8Sv10hM48OdI4gl8ocIh2l5tOcbWsSNhkWhLlpZCBFiq2/5ih74530dz
1J/AARr9TqVBcrYYbfIxnwpF7WPdSUV3ZPIKkNNR+M1kfhKTkyJXtx84CYpDm3c3YqKsHwAbHbu6
QzOoH4x0ervt8H2aLt8BkF9agtc/K8CfYXzX/22RQLGhK3+/IC+rsu8e2/a+/3ExPv3Sn4sRWxIF
4ZbzQ5csxz8Xo9zqcBdvS2G5pMhvgtc/infrjSOlscVZC4CzbQj4x1q03lDKszz5P5XNlFD+ylp8
cjJ8tha3sa5pmszfmCXTLDyfVmGz2VmzzOZgsIzufTrW6+c4mw+DmeulD99GnE3aZLwtGqt6nNfZ
ukm0dT4rjVQ7q6Np+Ew9LM+zJBvO2W6jU4i3+S3jRtgMT1/rL623y+QrXibVt/642fv/ZK1t0R5/
v9SCqoDo8/W+/MftYz085AnQ3eMTJH7627/+uf3uHyvOeQMoSMYBSec27i2bw8rv258t2f4clieL
63sU+p8rzn3jGjrQHmY4YFDUw38uObY/mzB2l4bRxsiNIfof0PvvaCWo/Xco/gX0kpX/rF1UDLcB
LGhmXYankjHpEbmm1nLJkDufdopK0T5nnK5T+fXWvO6zLE/fMcNKp51jdlN0WCncxn1nM3fyhq7J
zztoHTIwtCyqzjrqf37Q1cfDwKSw8pMhTu7XQdLQ4Ktk/FYXmNMFmTmsBdw9c3hfkgNK3zGFsFAl
8pIU82aqvVNzxhE5yO3WeY/pWZX7+lK2iz/2Rr94CZZNcOzsFHVQaS8kJ2RYbGaXUAW7CJXrBCvE
HRis+UlqLmhUqcA1v1gy4yqTvfog4IXVPj1IkXiimLXYb9fOrndhZY+P7qBsr1ZaOb9r9cQuTjLI
anNQg0iOV0xxhigIx65u4K3G+kPsuuFvaUnx4plxL81glFN/R/GfW5cldHbXz/RquCTvxx3O0h5b
UW+pOwgqRTsXBRSNVdp7msw0ZoLTLYUvol62+16gWrmCJdFPQUflf1ekk6ZOhJ4PB4GOwfWMcmhv
RsXQPJgI+LwXc4mIFf2LbP3WRIC9s0xVCd+wQk36k56UU1DhWht/iftSv4b5qddesjrojWHkFuPV
tAzmdOiSqf3YFWrsZrCXXow73FAb96RBGP1OunNm+mPiFhdGEsNDDhNSdUJ71O8n+HPX9Fn2Q1ZG
xDmHaqEvhzg6zaTCpKbwlmFJr3MmVh+g52aOb9SOnniEZUoriJGcPqz2HC1eN6frezpTtE6THc5I
iax2SPZNE1fCSyEMJf4Cj3j021rW6z4yGmW/TW230rxuXEd1gI7dGGcmI2EZ0ByEo49k26KXA4a/
1VCJNHtXqvCyVmMvAwpk+9HJgTqvTHD0W7ok3blIzVFaJ/VgyCxYzdVpfDpgiAtOMefRPocTXJxX
IFjTKeYRLYMUucgp0Hg3+qDr4TLi9YXSyEtF06O6GhvX3OsNhGXm9irPAgwt8vCgIU67NK2CaLKo
71aeG8RNA2wLxyG62qVa/bjqhlsGyfbgdaE9fRXFNI+epVkEa0U6ITYXZe82n1PZL00QkyU5+0Tx
1DUCQ6ipCA/H9XQwaef9ASDDDlrLGEXQizJMSERiehM4bVbdhdOKTKsptcj1C/jxtbfktnQ+D0oL
nZ2wFpKZ1JxpH3u8s+ij1Kx9aJNxmoKksNUHZ5r0j+44FaGHl3Zp88QLZfJqhe0Og0V4nc7cfHXJ
PIG5n+o6ipA0gc9ZtOODXWbjDXEIc+It4wIRXhDE+q0t0HX5SybThO7QFXdTXzwuYdsOh9lal5nW
Pwth57q4LIpEmAGbaMuIPp9VtlH8u69AaU7vT/nqXNSRu5A9mDa8NnaczO9iOF9XphGiXVpKtxGB
aatijyE4gNQaLXYDYaWOToucuw1ETzSGN/Qzhs9VnSHJKVKthuWlWtfYa6LPar9go2a4ZLbulneW
Q8p3h7VbdtWc25cwuEXta7bqLJaRa40+JpTzDI23mIxzGSk9oJfSvxYyHO5LlI/rTk0xwkiHoHEg
KWsdxGFO7PS9maaIGmSpxJ1iEdZX1hQn5U6P1PBRt1ajQ2UJowngeZl1PxcG5GREIThrTGacSv7g
FLVewiMQATbE0QPiPBNX8kxNyKSkobF3Zm7hR7OFMMuptCram6Mrqz3qhSx9BVf966ljiA34Nyni
HeMvDlKWEfXrqvppF6612IUyBLfC8j344Ux+4XQTG574Y0FlcXiaStnQGARn27GXuYQWPqCJnXaz
y4rwWEOa5esIGoNhWNPLONVb35Jp+GXKYnUuUEoOAdK4+hVol+P/6GMo6kcLd1eoVxL49nldF3dG
MzWW0eysqhBnzpCOn1Wddu+RgJivcIK2EvH5HSMNQDTC8FkxhT72lWDC4woAuXqXV0PCiNScVbdD
eshThnLhiIu2yV03QAfYxN6g8z+fgN5E3/1PhXjMS9xW099XiN5jnqyPP1aF28//XhU6FHEuxZ3l
QrKhMtw4Vb9XhY77Bo6Hbbn6xlZ0thb8jzbE4ZfMreGlUQEy2Jxn/uhD1BtYJ3gGKFcAPwA8HNWA
P6sJucKzJbRhG47usmKdDco49r0bZMLEx9C7Q6/Fp07sBEnZnkXN+spL8ZzOotTTZQTUS2a/1MDH
/uLL2rioqJfuMGjaOVKzfb48hMZvaGJvcjN7xXLiyeD+x/fi6WpK50pqw0SOjVah/lsiRJN7cFr7
KhIEViTN9CnREI9vYRCUTTXsHXY+cxFB6wA0jNoXEYJ028llvcanc3trQlLCLLR70F33Xd9pH35Y
HzffP8yPTMIj5Ob3b8QBBYZOJA3GIs+3CTEZoZzduTugauNEFIo6ydgm4MIK0ly7i6HVN0KeqEi7
rbGXQ0Vbo21J5xszdS90OZ9mGvT7WuUSZWQ1eIQ3vPLQ5PGOun2PrDFmZjBjt6b3+WeMqSuxVm+6
gwHg64UQOMTQ7seUQPIhlWeaWX0y595zkNQAzM6XESJQz2jsAzPOkxZbHV/Xhs9x23xhGn23RuVJ
Va1I8vRQ7n7+dR7vhE+fFKIUYJxuwOM9amxgRho2xundIWJWA1lx6XZJEm6D+sjLKtc+MS1B89CW
I1Q+/ZWTZ3tUx8vNxQWOps+0OHmOOnkdURCMClxg0Ike0NHwHmmff35/x68pIzCKwW09Wwbn3DHB
1sJowERT3x0K3Tkflu4kUdlBVNYrlh5/OUOfrgP6ZEBKMhzdOVqVVi8KSsC4O7Ru+4hwtb7ssiTZ
VUZeBqqw80PmoI5IlpxogyRC3J+2r/ARn9zvfvw2t48gYESx/ekWvRYb348sHuR4dp5nWnvITDe7
yJjX79qiHh+cacF3oaha7Szqp+VjUieaBzFDfI4yatAuH5wLXWV17FtFnjyOdZ7VO9euHF8Vxny6
opI/EdSO9d5SWvdlbsPLsHGv6sYuLlVpuweRjadrutZBTBOjJ1CCsrEWBzFY10OtDQeDuXQwRfb1
mFV7mpfwfVX1wgOfunB1aZzwMS40vR13S4Ypfijm6J3Z66Y/O2nsT2jGPDOsrh2EIDszSVGaZCka
hNamwdXjiynTcvhY1Sk6Y+FNUkc1akd+jPThIyYe2V53o3IXmfODWaCLFVYSOKGu7azxhGg0uTPG
HnGt+5px0lMo0fHjUOaGcduCuenxyqsKDBbHomsPOUSdHQyjzB/SKfbZGm5tdq1ySm772E0OzezM
+PzU8XCwKW5P48bQH4dEfRgGY7qeUMV6FSsbzXuBRreAoa0jaPWXMbrsRmxD2ogNmVvWPmLVsIBK
YZbRNiL6EqUlk4B0OOEQQUoCmEFH5Hz79ReM0pEKkgk0T+uoalsifVZrl7dsIJ32Po+S/jJau3e4
qzz+/ELPEXveYJa34uhmIrlNfY7dcybhuEDsfXuo9Tw7wRVJG3xnzrWFAo1dK8eUczd2+eeUdfAK
7e+lTYSZtyl4sSGwHjv06hgRiLqvW3r/KntsOucytmaByrZ8LTXg+LjnJk3JuH/jOQjjL1cK1071
uR7Wh7W0b9RA9VkTZRpRZkADuEnC+rdf/lItCb3YhhrvwJ/e7vwH3qrQxpD0Yr096H1i7gjXORPz
6iW4VQRhLS6x4/D7/LVgihe+Ti4K2dhmmLY9zecX1SqAzZkpyqEg0iTA3eDCnOLFk+b8WrrxS9uy
xRhw2xYVU8Btkv3j/Sk8iICfmxZtZg1Wmd0b9rQeXDX4o0uInprm02novzU6nLGuyF5pM168UcPc
ePg2U8PjJWvB87Nbl3XT0ngWSl1a2Goj/H1leb6waDbatqNTJZss06ObhNJm9WFYtodqleNeruWH
BPoGCH6O2kC8q0ky8X++bMT2J482N4tx7EYYZd6JOuf59ypE065zqzUH2bvqoxXlvkTOGicuu++S
3y7LHAeagfDUmiK5c2Sbfna6ejf1VrVX1rTiIlVbryTNvPyw6d5RC8GV/0v1ag1a7ZRRzMMO9X1v
Y0fdOMt97X5tZ6Btwu+0nakPN0BwqC/xnHil6nvxMUBfAqcDrXMs+fw7sUMjVe3kNgc1pbe9Ox3w
Yr2QVnmFKcYDTh6v0YRfegYGKQobDXprko5eo8XSInZM1RxwEzmDYvexSV8LeXnplph5c3jRakkg
n+e3FFnpkIfr1ByiNjb3Zo9Tl8T+dT+J5VOkR+evBv7+pQNhA0RK8n+vaB8dJ5EbQwMoF65Y1eEu
DbXxum7x6ofUc9+pGko9WpoUZwxHBZinnShKucHKPo+dvMotmMapmg+4kN+PhbyErVrw8wYWTHby
+PNX4KV322RwYm3YAE3gUeG84Diil+PQHEjj/WDn8+VkNFcqjd/+xy5ztKgygsgsCwrKweoaPdDw
b4lyyM0h0vZXdpGtPDx+pX+8oaPlVOWtm6wzN5Ss69fEGHfFqF3ng/WBvJ/Xto/j/mh7yk/nnA0B
DzXI0VOebF3GZt41Bzx+cq80L7LBJcktE1edoy51Jz/VsvwES5/qANH+9udf6UvvDdNfC7DdRFdz
bL46zUky6TVLrJAlhFvLGR+6Yq4//ceucrQpV30yQ7TDnnNxRp9ZwW6JXouheaEicnRDMMFi46d5
O1obsxs2YdcggWiH+XKsps/uvN6KLr2x4/BObwqsA9zotQrlxV3WQVjGPue46omO8OORWlqDJC3T
rg/hOosDIFC0W5fbkrL2dIapT55p6kOEEifQH43TUJjvfv7FHulfngpBJj5sbboANOQNfL4pQZYO
ZzkXPL9afKka/JLiLPKtbAIZKt6jrf5s1sm3Xublrke0DX2nCH7+EZ5EREfvCr0yALiFVEO3jkeV
VcLyyuqyPlSqDQ9rmz8mq7gdy9mG5qjZRIovi6/s/G0ztcYZis7p0I8wrBPT3s30qQHDlOxtt4Tx
QTTlWYSFjl91Y76fXScwamsOGkRSp7jj+G256aSqleDZETnDqN0xcu/ORTR9WDAtAx5S5/PsZoe+
76qgEWl2gGK3GdmNetBP2mnelOunIWHYyWII/VLDOK/giVnaugSWJrDRk5Dp7DqbvcXI7ibcqgKr
Mm/AfU7TuIrPYrCmQAGz+vFUXJbkwFyYOkRDuSa7oY/ezWM++gA2Z3OLr4STGIcsbgibjxxIh6s1
eoWW6YHJbMFE9Nnt0jjJ96PW3FnJIveLFlmn4Wpc402i8MRiXI+RVvlZrK709Co8b4oW1G3VMMxy
nIuxUvl+0ZlQW/UQ4qwhQEzIpzrLWlxzGFR8K4DYcIm5MsrlNAHOCqLOnTxRtep8EEI7rSLz109+
BxwaFa8UOgfy0bsepqVB9vVSH/qpBB+ZcCaJo/gtWTk3BHne8luv7NUvnMsODddGrUakzGJ7/grY
jj1radzUh3Jwl401HPkDPK9QZGfOOsKt61/zW/3LSIstG1xeQvkgQwS7uqNLmqBaS9ZZFUVmI4MG
8HLH4AsdSmlj11Qm9wN8i4MFOrKrXfW2KIrHuuov+Gi40sgaDnMd56fCTWWAX8RyrfqyfDA1aewH
QbRpCmd6euVbemmncAzJNsEuJXhVjzbIxSmyxXWj+tDVxYVj12fDrPVnaxFfO0aN95Vja16YrmmA
T9C3UXPuzHYaXtkrXqgTwBj+D3Nnshw3lmXbf3lzlAEX/eBN0Djc2VOkSEkTmKiQ0Pc9vr4WFGWZ
pNOL/hQ5eRYZOVBE8BLdbc7Ze212CCZHEAo026N8dcLSpkY14X5UrDYwgfIeRkuvu/FqWmeudnvJ
juYkeibbfIgNlorD0ZqqdnU9TNVcBSIrvhmpvuPAcWaHfVws3N4BJjwOGxYRoHSK3l4L1YpmSNux
CrJJPHVT27lxWT7lVbynLpNgvIvvjUi9Nzv9XFbtqaXO2JYcGQ2cpb6Le8zg8aqzXAVpl1xklv4T
8taj3hV3S1ze6dDh3DIdzxictzf63Q3VeYm34wQ1o6Mnl1ktqJ1e4Wo31PASrg+NXvhmktk7LTwX
EnPq1tJIoB68dTveVTeGJQ+r2bLrgKTPO+yamasNhZupxmVtVpf4PB9UHDlpLJ8h3Zy6sXQvDFrx
Cv7VY6+hPhlxhYC9DkbFodLr1wKXUF4lA0o/xdcXkbMty54/Xj9/n0iPbu1v+yZCMkGJ7NjECcCu
6HQWtmBc7eygSd2VonBc0zr9RSUoCi7ZYgCILF4So99TXvLKLLtUFhrDUrdyW0y78SmqFrtoWlDm
t4AqnB7nsS8RqxG16Q9Nq6kFYtSMpKlzS1yPrtK1D8gv8AH0X/G0qR6Ats9EqurOoNg3q5lJQYdg
haZu/L1WBT6qFKmMnlmX1GlGZ9Cy2EvtLIar1FiOabZiV2S25I1J8/Dx7RHbd/Tu9lBK4xBpYyvW
jr4zPdeMmp40toSuYDNlSpoDeUXb1Z3stGulX2jLYO7qUL5Ytt1BjAL4W76Uu6zL1wcZcxkils43
q+Kgr1XqK2alcTMazU0T7auBR8xLo8TeVUZ8rlJ2YmFCjIpWCucqItZjVkcfbRTMtmaVMPBCzvw+
YK1WxcMuE11ZNU91wE925kM9cWhU6LPQE0JhCHVEPjqLbZoG0a56FbST1u+GeTZdkVOBqFmXKYHU
8i5ZsaHZaDUAPoLhxGHMVJKWsmOH6mcoJy/z1D8NGHycSV7v09rQLuYmb3wZMM+ZzcKJVWnbJKhQ
OGiu2MrxJ1d3fdSYg1YGsk2htk8f1TLsnaSqWreRo3n7Y35NOEhKjtOfmN5iP4npHDPh/YQDcpW9
CrgE1CG0f97O5XPa1Aq0qzJA2XsJjvFGlmM3Q5HRx4pXLvbVlLCFtbpzx8z35weSaCzZRL5JiYY1
ZJuRXi2IejsnejgmVZAPdQJzzg7qeM2cpbdcOXppw/iBt9SZ9eE6/zOXPieHo6GPrrnpIEfBVGOJ
7Jd9Fs6HpaJ/gOHp4+/33ZL/dpjjkrg1ijw2Mb0E4LlR3IHL67tAVOfqTe8W/G0YRaMMtz1C1Tja
deIaMQY15UZOuDQOodFUlzkIcv/jizn9vIBcbC1zZBnH3Bix4j+GzlXRp8h2otceYkO7MZL4ZbTh
9kagB2lqXTZtsxeD9Y8GZ8FHFK+w7zymztf52HMYiBi8li7KQb0fwhSwbw/bsv7e9M0hAq7rWu1j
uVSHMxe+zRpvZuHt/r4a+2jHm0pSEgNMr4IoGXZwL/3W2Dq1HPoWwyvH8bHR0i8zZMS5q69sRT+z
n3s3lW7DYx2jb0mFla7H2++EzOB5BWVdBqP1EmMLa4vocmpuYY3vTc0+M9i7vc7RYEfFn1WKJA7Q
ZhkUZeuOlnCMcfAmXVC1zv/DoY5e21CmecjRsAw6WGTVhJaK2U8ZPwmK8h8/wdMXpSvYSfFH/Fak
v55pVG2oG0PhAxl62NK1gQeYVtHMUXZdboSBt/8fjLfVJ/giMZgelwQLOpI6Pe0ygM857BIBIrYd
83oXtoXwhlnNz7yhJ6/v1XhHb4g5ZUT0FTy0JKrvTGW67trm0KDpk0W//yeXRnsBPARf+3EfJV2o
DudpWCIlRAlQW9qN3VVumxcT28NzzfR3e9LtZdygWNxKDrnHOJFOEuiz7O26FnSyhlH4SWvcDHbv
Yw4DEYUeQVI/f3yB71dlOvfUA43fLXQ4UUdfgNbKkgyJnYc3JG4FYNvrwvilbwpI1/VB0oqrJm6Q
WgL8KXvzIR/bM4erE6vGm1/g6LuAwaNN8sz33iTIbiCBanQocmv69PGFnlg1eGU4wVGypnnw+5z/
avnNG2Mlg4Sb2ylKfMHevHGwA597NRFcvZ89KRIis5PZCeIIOZo9u35l2s7YwwKE/JYkcvhJS0nO
Zkfg5l2Ja1iO75d6nvxFxQJXpzRvKfl5mQDI0czyAzLSXxbsE9CQYgzQTreHfqC+Bv7mgYQOY2eu
7X4R3WVTqdfpLO6Xja6VAjQ4jEo87qYEvng8NpMzjEg92eNL0PXrz9SnuitAx3bQU+7eRW2pXYZF
2W+SlwEJRJ9VgDggj8CqkO3WqVUwOrifrV/VKEd7Qjv0q2pM9mMp3Y2DWlxmjORVxmq79iRfKINq
gVJXL0OIr7sRZfrdWkr+NNrZfmwVERD7UPpZsf5V95l204Tal4j6ljfT8210ZLFm0Y+BpUmf1TTP
r3hI3/TcmB8w3qou5sLVEWq97ueo1YGbh+beqKvSAdbeHKZRIsRUwlOAT/FyWOd9Vee5YxcSxxWI
LvfgbK0Aymx4q2FdD1DJ5dgC0FhoOqcmQ+m9KNYTJwnlr3U3PE7EHCGiF7dmqBygPy81vT2h79qu
huVFw/NrzLhuoovuqti4MSr04WtE7ROezzW8hxOKkDdJ2wua5ZaLwVG6iFvZcPSteDjFWfZTwlp8
YYilvpFbtp7gQxDBR61vp73ug5dMryxw3q5caAdEqrpP5ol8mMroSpFUej9FPkGzRYFfqsqDukTf
icwD7D89JIo6XSSKWYAnbyuXwJMfEDNqqLvtC8fslcu2PZX6OVrktQ9UNU994Nv7CW2BTxQyklAy
UhBly9beVsjiEKmyH2vLBW5nEwywqH6UpuAtulLdS0Z5S+WdZ4eUPg4S8kGcFbzKl6WGgebMUTpc
Is4hr9lSyQzF4lC6qagmv2jjC8zf3WcFkYuD1G90bLMQgVJEUFRWrbrQhm7eF9QSIzdtWj+Nqi+V
RcJupGLEnxCV31v9GHI6VIeD1KHYNxb5eZIi/SISUXbXhrUq+dWAu7qzMRcvWnhlWJLmhZo2fdPL
Ng1KbnwHwqyc1N1YImrej7MiXRtak5HLNbVAsJVwIQMGbqsZxbtRXbt7knREYK6Q7jmPZS7Erdml
nosCfq3ry4JWxUGCJqYT2hukVWXwn1dPptzvEedX3/XBqA5hqn/iHJ090duUhTOigDw0wFi+x2pd
+IR0q6FTLt30U8eloBFDMWHDtkUzWZ60SKmbpZiHF2VvUrBwRBEDLJv9GpN1odr9Lo9742IW+leY
6MplIxP3MNSkX0ymud4iCmzdKSJ8D9CCs6oDJ+SmG1os95zYnGoJYYqs9hjkSgO4PpWm6UpE0fde
ngw/7FlfC1VPVWCo0Xrb18jLgshakBdy7LkxC7I/arUdSAFQli5yMS2LnbxiACJuol3dWnRIlKKo
EYFkDsBU63Y2SdNIq/pWksrx2izs8aJT+GZ2CgkafoE7+iFZJOWg5RWmnqnQkh9zFd6asdW50OUN
vyK4wB1JWbiXRtqrDmEysUtwUnkVptNhnLobNY4mN2zKv3RQzbpbx0nkbwx4PNYJMTIbsdU4KJ0e
bYFv7XSjl/qnTC1cUAC2Y1OFucyy+Dd2RfMg3rhypt1mQ3qHVPF+UrRdHNbPdZv+1S615Ji2dKnn
+Q3G9r2ZTBeEdSyOmRiVZ5px7A6t8iytK2UZGQnGYOGeNvL8YkFmE6xddWkZOVkFC5UYbE7+2km5
x/njC3qEzjNKo99lsvJMsEbvN2x8AEiod6B/wPsDkA/muL+jZvdXYfFezN0yAdWMDkqsTS5LDtZn
/tjuzV8MNLg5Ura+GS/DOvlMTC32+eexX1FitsNzZxTPcPO33bDEIVmuP012D+NJvZYKAhGyvrqy
EgI5JA3RU/Np7LUXoqwSZzI2uf5CUzrZR9wZoID3Uh/yiT3ZA/wFmNKozsudZQ3XpRGBFC8BwNt4
6xVqUdCYKKQabXwVlrobYulIR26g/QSrgdAM+3NZJjtq3YdKi3+FaRQQuXW9oQxiffBna/hJlMdn
MKJePCnTxZqJrVjKLh6fuJyqD6YiXbL6uwqH0iXRA4rnN2r0FSMaIVNh/DzWxrWakXrAi9kQpFPe
CXXd28TPeXOUl58khS89W4sndVycabECRa9u6RW7xtgTNzJLP0jnHZldoxtNgWKaKF8lrbvXsrk6
MM84g2V945v6lo2La5qZ389K+WJT8AMNdim3rRVE9icjNDCNzNb3gmifvjCu29/hByOv49RK+yXX
LvpQV/YqfzCrYXWXRnHukScyeyZOhQxaYsKGxCvtPvW0xehdzVoDrek+ZeX8c1pADjf07vuLHLee
MQexMSbdlyWex+ReLzTC6e+xuc2xj0bS2AGsWi+oYP76eBt26li9CdtVVOSmxcbvqGYVwgsZyJej
DCXaK3OM0QOi87O+iul2EfItatynSJv2g5WcO1OfOFjSc99ojxjODbpWbw+WTQljjdeoCrqude3Y
2ue95GbSAzGJN3Zo3Km1dAhlOqrQG3iUP5VEv1ha875XzMu1+y7nktefUwS83/yi0jV43SgKbceL
o6LQpFVSFFlDGUS40SZgUWtBKBxq0I/v+vtNqcJFA0ZFy4en/lgplWVYaMIxL3nxezdMhCNBnZlX
IiZIQQITWjXnCqLvL0xGPUMil6DUhVZk++evttuaHDdog6meTLpxsJTRZbN9vULG+vjCThwFN4Ek
tmg6kCq0gLfDxGT4lLROq2Dshgu8gUERS6ghWzx14swp99Sbux3M2PwoWxvIPKqiaZUxpb3JWCbY
EoMocWP5LsonMmFWVy07mkKq5i2UljHSnBl7+9FHJZnXQx8LMauiDcuk524u+XIZJfQP7Hxb+uvD
ZGXOurIgAs+5GDXrz4/abwY+ur+dREBYAUQ3UEP7UWm7nV7Wu6Epb8R8Ljv91BtDCcHiC+X4hCj/
7aOcVz2b65Kyk1Ry1FSVe44obmUNf0PL/ldP84lZQCd1S4BFxjoNS/PtMNB7FWOlvR8M0+AY9rPI
J1pO6p6wMz+TzD/Wx2MKxQex2XioOnP4fDucbAwm+YU938HSXRjyeIF9Udq3VvaytjUlRG4vuTvq
ZyhwF4Z5Tgd64p4yKJ1rS8P9Y1pHlRLIKaSqFRWPby3oCPRLtktN0v5aQDJnvsT3UwzM8835I8Rm
TT+mE2BdxrrYNlUQE/FxWeswa4oCMy4aimSfkc3ord06+9baG2faRidO9q9GVuSjBnBNxpEim1yk
2VmHrXsIfin442lmqwHxGIGgoj06eorRajT5mvD96Ut/WYJaVm/AX5FQop4Z6MTbibgIZQ2kB6GZ
xyafwiDCL5yYY6ys/SKaT0TO/1VJlt900aXZGWe+7lOvBz4Uqui4ROhJHn3dRCzMbcbuOqBl5ra9
sWtJFo3mc3fvxAPazodYOTf4HI3lt99Am+TAtmI+OSQJ39pNmqhr9x8/oJND0BKgWI87i4rW2yHm
HKh6LTPEnCzXRgGGSvTW4382xlFlJxJzacQ2E1S6kV4WAiWyc02HEw8E1ysToI6YgTXt6HtF9TLV
lDPKoLflJ6tK/hprjejP5R+szvz8zQ/IQRXN8NHtGmfs6rLBOCRTPY1F+jKqJQDhSfI/vmWnr+ff
4xzdMlOLxkavqe0h1ZGcNYPUZVmPDRX9j8c5/fj/Pc72Wb3abUgTya1mw/Vg8buXTfVeKuJzrYKT
Y0CD++2nIoH16J4NCyh3O9zWJzP0h1DsG3B9/+Ay0DXZG5OYyeaoFltbC9yvissA6g4SorwaR23/
8RAnNkyUGhF1YCPUuZajyVIebdSJNuXeas1/aeFwvRTxS9MVV6t9rp1/8oYBitfY1uLnPu7TKW1I
LEqjg+Rmf+LEK5c0/rFWBUkM6hho9Dx8OM7b7/DqwSt2ldljZpQBOqQbG76DQ37WTiMoWE6tM4Xq
U9ezbf6w1JnYOMzjj3Pqc92uZMbq5fu1+xSF52aYU58LHCGmffy7dKiPHk6ltJUR6SMPZynAwkk/
qjCjxJic0b6cGgYHuI3+hWg1yEVvb1qOgAQqHYuMSvqkVs2UKDn1qO2ZNtRvfPbRrpXl0mR3TvcE
KOrRV7lSC7fCnBeAIvQtmW2QaXdCAaFSN55Z6zspRYFmmx78zQMIBBoOIpi6r5kB/MNQnKSBZ/yj
WLc9xOpoxCISGhZkVQ1+p70oJ+2hrFZfMrN9qw4gTG9GXT+zQJ5Yjt9cwdG638UdSgBbLYO8V6ku
v/SaCFK5uhZa62uiDT7+Nk+OpiNlk1UkxnSC3j6XyB6gytS8zMTpefJ6Ky2EksRgiqtfiX2uSXjq
JWCn8a/BjqbmYsa+ZyUMJsfUaklljQcTSMzzP7kk4LbbxhAV5dEOo4yzvrNmbuCsA3MMLXeW4yBC
916ztzfMM/Pn6Wv692hHX+g4UnOuK0ZbK0LV1SXQpadYnNlunh4EHYfY1HHYnN8+pXA0m7wgiiCw
pMWXynvZrrysPUfcPzVPs2P/1yjbu/JqYsvHVe5MQ9CWS0NHti/XfnbgrPuK9h9eztErXiOOBq7C
QMBHodj8yMVXwJ5npoKTbzZKJRBXnKB/xyy9vhrWOsJJBmXbB3SBNP1SjSaoJNOj3OVKZLx+/NKd
vHf/Hu3YS4N2ASLhxGjghvw5sr0VPyjR07zifyw+Zf2xt9UUmQh9xeOXwWjkWpWNhZdBFi5WhB0x
imfu3cn37dUQR28CmYuWPJLwG5CZ61FVtqrBi9V/9L5h2GXzyeKGxv/t+0Y/JwnpbpScU6/1WMa5
Ufm1zKn4nAny5MNhgSN+gP97J/iMyDwvDZNVtKflNpuGvyi92xMdrxWPf/oaUFtTOP1uujzxrgRV
itqW04StTqkbO1VtDl1Hh6QZblMO3h8Ptd2dtysdQ2HeQioOGpCp7u3dG0UdKwOWtyCUzJ3VLE/I
H4JYiW8kMkcK9Yp2bZn2ZwZ9/2IwKDU2MiwQ6qKVeTtottq5UZQru4Vs9WXzmSDym4Lc5Y8v7f2n
yygbbtCgULnZLd+OYitkdZoFz2tKVx9LCQ3Aws/k52QUVBWMM8/s5DVxbKYiiiP4nXK9wVSmRw3f
U08UKuHOQS7RL5xm/+OLOjEMmS1ANBgFts8xtYAuZJ7F6VKw0RKQtKQrrtxphvLMRPR+x0i9nd4Z
hNPNPXB8ZJBXFL4JKNsg6uTM8Kxa7h+tlOjQP38TsIijUzMR20M/PVplo3LMk96GY1FU2oO25c5O
+h3mlj/eAG/yehUvBOd49ClHc4SyZsSymmqBgjRrXUtHI5lI+pn16MT7poM05G9oSKQKHa1HvQXY
cu7XIhD24uuiIgzWviKx3BcwWEqtfPn4TTg33NE1cbSeQvq2RdBMy46WxC2IJmfrApAZ4oG4/PoP
hoM4Ar+HYjUikbdfUxlXshgJiwyammR0yw5CfQ3iUnXyxHJSeoMfD3diXkLywgxo4IzgvH/0Yix2
F0+tXBTBBFVxVqLv+tqA7Ytdk1TSZdkPi0lGyrmN//spHm7Xq1GPZsPBqLN1qcoiQI3g1smKym32
ly4JssL4+0P+I9Zo8LO6+V787D5Ejf6/AUkfq4L/Hf+g7bf5Vwjm/x+plzB2Xr0JW/7m/wBGtzvx
f//PXZV/L/96jZf6/R/8zZcS2n9t1GSs0/KW4/b7E/sbL6XwT/AlaDY1tG0i0dR/4aV0jdhL+KQm
p1MqIBTa/oWX0uz/2gAYaKqZsllpKSP+AV/qqM2CiN1ktWHd3hotSECPiyCyuSqtHI2EXK31uhIg
k8r9LlWiEmFEJJmmU5hdmzs1Upa7tYkNn4R5dQ7EANfQe3XTuEdLVJWvmUtvl4nfvwrqOJlCCc0s
6iVHK+yoAWbrEO0BP28RiOd2urPU9kfY0dL9z0Y62uSZVSOWoRayW8wFgRmRnbhZ1qa3RiL+B772
vzZATt1gggvhWf920tGcezsHCdRRnVQqMmIPJFdZlY1uOBJOaydT7pcxAthFa3oHeZJObs40k2uR
i+9/fr2vf4ejO7si8EmZs+Djg128ZXNme3S4pE+zEp/rgbydjf5+iGxrUTjS71GUY5KYvozFFNa8
T+QJDFeVqYI+NaxMEl402UbsKo3SLsHHl/d2Vfl7TDxNYPDJVefge3R5urRmhB1xeSlPMXYkUhB8
IUGT7apOYlOI8ieMk/VMbe/ID/L3sDgbTFgqEOKU4w7lsu2csgGfB42X6tlShuEqikEZ+t040a+s
1JlMMzgCAsij1doeiai5fGiX1hq/Ea5cGHs9ojTlF7LRNl5VlkSw6FVplV4xxrF8XWOJwrqwxNV4
Z6Y50Swf37ZT3xv8OtOiYoh2cpvjXh8TyaCtRnpoimtq2ZZWEsVjYOdFIjuqOlRnluLfD/7fm3bu
Fht1imBUv3lI27fwdjSsvkYdbrkReTnLn8ilTw9LJ9Azoi/UAkllcXSQAYnU6S05RYNjdtVNPUvR
TjFq6VF0WXPdRWus7D6+C+9eWH4vog8wuHIHWLu3Rf3V0T+x9S7Lsij2hLp8HeEY7WhuJU41RIlv
rqt898fDwTzn49h4MZti9e1wWdS0xjBDh7L1IvNECOFujLNkb1jqL2KQz3W4trt6dNf5GAHT0IDg
2HxcsdVEGYlE1hOvJ9Cn+95UYWs9FVFZ+XB5iU81J0nJvjfjXBHo0BtnHjrDHI/PVwkYmyAmPhF2
YUef5rJqNqlplu1WaLHI+QOjQ9IFeRr3lVWSw6EOcR16o5ZLOWI5YV6ZlENGp691IFrJGlK0iqQq
ZGMzdzEJSXFfo8oE8+ZNZk+m2KCXar8fwSmVXtP2Wuym1G4el7glbZgPrfo8zuZcfF4TjX2YHQ1F
4pI5QpaNGWnjuA/Duvkl6pIiKHexvCvjAuS7rpRjCfkjIZJsIQoRjG/NEXsPx6ilbAPAtvbkASj5
XUvW2rSvGwvkVtk2CnE/ZbZ+K6u5zndFiq/6urWGli0gTO2HVh+1F8jDMWp9tVx1r8tCZNhqA8AX
HFOSOjZdwh9KtOURacyUsJStxvqETGkMWnPQCWJTOmqU/N0PniHF/eALAX7MI1oo+9LLDWYZtcDq
YLda/ZmDrGxeT+NY3esZttJgqYaKJT1fzc8QSKPZJY0D5S1ew6/cJnKZLFQxfyGdMZfdoEVJ6xUr
oj2nMyP9J+xaYLiTMoaZO+Z598OguvCcFIPxBbvwrDhVnRoXtd6vPzqREieTK5X6Rc/K9aZNpy24
Vkz3Y9WawlmbMPuWqVZleW2JoMLpoqW/7zNgFh45KPrT0tlh5Yyk2DykbYmIrl4r+WGV0O/4VliN
D1ZWW59Wc+RG5aNYJmdOrR7MnMjXfa1XOWrlvBgGjHbWalOO6nrLKVuzsR3JNiNiqMbR/GGUc5gG
ayYBcgCNnXipJmVXWkhmsjPl9Dq8dZHN8RbBorhAMjfVRMJV+Sc2SWbuGyIRJpF/GNnXpzmMgK0b
0qwZF3FZadpFgkMr7JAYTWMaAIlNP5dhS7qiRZ1sAy/jq3Cqymw/k5dtqmQj2Vq93yhP+tZWh2Bk
Irokl8aKW2i5SaoPqlNWTYx5NNXI37qZygIEgKZ0UehoLcd8QHzNfB+RZiVc8pDHxqlZvVRXCVVY
D8Vc5T9U5prZX9u0Sp02llP47MvYf6unZGh2kiStstuPpr7sl27V+VQ0M7UddDj9ZxUN6OLa6pKo
LjuZvnLWZCVTkb1t9x34XKRcIY7DAVpnpeaMazrl0K+ERO4PEu29iJupdFojMqbrbK1bvE2iFlOg
jUjId1ZR94bXqCGvQm8tMNqIfzLt8lKfdD39XDXsn0nmG1FPlgacuYB8UGuBeL5M0rVoh2V5nkGN
ItGuG73Z1WU/zz/DLk7nQzTF/IWTdjIGdxHmnL8IPjINHX3e3VSE3A5PnRHG463oRRbfyu2kzwAi
hupSi5a48+BUDvJ93Ujqs755N+BFL1WLVjOS3JlkgjJGMY+UjzCRFpU7po+2v+EVsJ/Bv9TGQVsk
iMqhhHDVFUpor4cujlswffaafFqNcM491YxpryjQahwxJWpMZpgtX4+g7kA8AEKl+Z0s3Ybkt6Vh
DwdLX3wCN5lBmDQrXXnWJTW+M8mdeFH0YR2/hEVNJBfBjGHYfKsMo117UiVJepOvYzE2kKmE0urF
ZaiGjbmvjMQYTXcce6OsnLptRK04cgkU9bbIpGHRPVvu8ghrWpSoQjmEUiGPXhIlxmM+6AN68nk1
2fYQkUQmZWyI6VoM2XYO1mpewkHoUuUhIx0sd0IEiqPNsOJ9kSpz7eSyNfbuwA9THc2cs+dFl9fQ
UZbaqlypHwwDMfgQBVU4Z8U16q9M7LsFCMnDoC8ow8q0NJ6ywRgfjbG0rySlja/BTK2DM2dKiERe
16LLCnQN4ZVG7AEOyOiKYLmO17H+3FVq+KChyazIHB11b1oVYyAHrCi/h3Ee7uapAZg/lcunLq67
z/GwVFejvfSeMVnjUygtwAGjKPRCKqut6HqEuvN1HjfzTZrm3ystxBnRhEbrl1O9el3frmSw5onf
xTZ9UzGZjhRGAGJ7yZxALBb5Y5eMJKDpBMVdLlHnNwSm+jL+lHVKv0apEXmamlsyGWq9vgf+mOyk
1ra/ZAN5lqsZ3bcoZJN9UutXBYEI13hPQj9Ry50+xhgHUCFcSq0V0eNa8a5kY3ZhDCFw2GV9CIkX
tHADIphOFrBPtWz4qV1kvqqN/mh22M3MpHC0UefdsCJomfHY7ZIsJ3ddrveEhD43a1wxFdWIanHe
W2yk8mI/lP1wyOhOww0S836qtDEoeiauedYtNCrEaLmmsi5+rc0/Srt6JrY737dVjGWnYQkQNSB5
KxzrnanPKR6ckrgEU+0us45mgJcq4Tdt0hSKcVNlI/01wxd0zodSlcJ9Voof1lSDopcK5VuTrZLb
L0SImR38mqHA7AGNnnCgOqyew3kynsNurR9VZj2XQ4V1Ly2rCqCq6hzVHH6lpGL5ePcvu675QbRd
641Nfl+V+gGZShpIIn2GfH432ekc5AWrdLbdqyzPez/KNOGt7TKQIIoAGc91OR5CbCo7klbJfVMe
RQ57s4T479plQ65Y2pn7VAvRxGaYIsqkUV3ipyNnYG9QOGhO5S9hovatF7bREiilUG9Sq9Qqp1kg
jbRiygZsgXAVCJ39ppVN/FCKcUgcS+4b3WvD2RK+GdV3ubEYO9Tp4YGjy6MKwvEGpxErjmjKWzAd
F21i74ta1ASxVS/xJG5SO7zABy9BVlW6g9VX60UFdRWK1kQ2XncVC2IXQtT5rl5u08pEfF3qcd65
qscy/sVO0XphYy15hb2GbmzY6Pwlbb1MV2MD8w9iceXRolVuwlfVSoA8SzWxHrOcXsXLiHcn10If
UsyBYtf6oE/qLdaTn1giOTqUC0jmLqU5JP+aSmPHJq2/rfHcuWNpBaNQO7eWih8hRi9vy5NwWlW7
jado/DLrnXTQ1vg+o8yxkXNBEwuRSJ5MIjVOAUFECYQ/z1jzndqZ7Q4QLrYC4jzNrvEHY0aZPqzu
PHWCOm3vsxsMD4k+Ca/KLbTi5XJfaW20i83iW9SN1oNaQhOy6smV5AEhLZxZO7SuQ5ywvVl/1wg8
ZtHoHqQxPfTgd7oo/tKr4eMyVMSvNO1lTXHTq+Poe5GyvlGAgnXbhDdFDnQ2qRu/7Jr4slY4D2OF
dYZe+bGF3jnNBHLXbBQ5IDIvdtUwt7w6rWQKEprk2p3gXyafMgywHqnbvU+ML9Vi9p68LL/kPEm8
uFy8bihWN2lfakwqjghF6XUIHasaGGRiLt8QJA9+bAxki9v9lWotzLdLda2xIcYpl0TW75TxzxaQ
NMPvkWUGZauOsycb0+ROVWOMbFdaCSdtZKMC1+0+Wz3SvdsvkR6p/DAtXl7E0Ky1M/cL014TkqOJ
ii/ZF4O03idGGD0syVw+x5OBF4PUuYa7VkToMoUao+IdJyH/NKEQrE5qDElDOAj7ejdPDIm8urXo
cSTpA7e+zCedTi1CAfwdnbAcXdLX4YvdmGsSyIne2Id6NfublChnfBghoXqQTuvQbUJb3RdyF18I
VmDN4TCTkzPdggbHmWbvpdkE1ruu5Js6ZVdmpqPZsfoCHD3PXV3Ou8RPVbX9xW3MTZaIUva6eLEx
vyDwdtqQlBgna0zQaysS/pjwmt78Zg+zJpyuJFL8UAsb0h3FPW6jJIePqVyMkQc0QHyyliSvXFVS
0hu5X7rMA19ofSeJVWEhoPgoeKn1LoFgYWQxsGU9Df26FQ3YMFsmCgelCTtfAfdjdULE4p032jUZ
6aV4qIs6wsG2WPxi8tTk6FDKOB2hCUN8dkZiLIi0HKX4Vx0qIiO6SIsI9emkug8ihPEwhgcpOcAV
q75Fqrr4kx6Kp97We7FLB6l7nmyzxSeylNwlU7TUKSc7M3E8WZFxleRqj/RVjC1/HJctbzpLl8nZ
biieDHNJnpKo4EVVCEd5VCzcJo7VZ1bixEY05t4ahu23ru5S7tVSQKgNJSLqa3qod/FCdowfDWHM
2hCRTo+zpM+/EX1kGYCplHqviHwZDkQPNf/N3pk0x42kafq/9B1l2JfDjFkDsZDBnSIpUheYJEpw
wLG7Aw7g188TzKruTE1W1eStD3OhpVkaGYoIwPF97/ojd1ERNaadH+D5zJe484dLcihWj2u7Hbx9
VBNnqsecTpqaiOGjVE6nGbZp3sl6A0aKEzDBUVJuk/NtJu/0s59TPpTWQVFx7kqr2HbeOobPqrdC
BnkuzDmFLTKPfjR073JuGo6lYsBiNi0DLqGOpYBk53FmXZn8YNjL0jPzwfYmOu3HePW/2E0ePHlh
06u0g5akMWoO+pxmSEzmOzwkhpNroUKbe7E17+HUImDaWiQ7qQ5n59GvI/1Q5EFTnhSv8lgbpoMU
KNCaj36gJc9LE9aZFmoyaenF27e8CboHUtkodB+Con7JO3f4PtcIcSS2iu58m/UBF0MxPDXU6rD5
hoKAuEEnSbULLEOufjGprWKWCRlaqDCh2yrJA/9L2FI9yht3y++WIpSIR27e+ClvSNFmKXT5sy0X
72HyepYgqsbpP2dG2F7jrRuIbI0j+oiVnqFFFWLy50XlqKictmnfrWnyK07iESdWTXJOam9t16cx
R22xr+vWfh/y3t/OLeG0jyu3CP098mJ0U8u6MpJum1l1tgXreo2dyTK7ngKft3qOR3xZG2U2eN3z
fENVR8XugZ6fpUsbWaPn05oy9jTIR0vuhZmWkcDk2Duw+vK8EKYqosxz6+ARH2AVpxYj/nO9kqWX
OiqmdHnTUOYpTFmjL0Rot9BS7thfztO8FodVF45hyQudyyZYC+cAWauXwxbqSh/lDDN4E9QTSTFE
SlUvVpc0SJcqXzxQ4m459J6asaPO2Kh+NwzUGKWd11AwlIyECmbWKLcfsacmcUy6HOoN1MV6jIW9
xCmaG6pn3ZxEg0PQj+Y5tMawy6KEt8mE3Q4PzkeKfWnIhLsgrDFqjnbh1Q+jXhKfFlFl5/tRCqLo
tHDhDGapNXXVRnGe07E7sK/NB7T4hASZPow/52XQzVnU8Yg6FHXu0tns5PKvg+0s6UxKbNy0wp27
C38PKLbU7II4QS6s3M+oiPKR1JnQxmhB89dfBBMJNkUJAUsMT0zJzC88xkxR9jadX2oZ1+0wNORc
e9XkUZVEmP7Q1sX+X7/enyDG5zfl4u6ElyJZ6I9vLZpUbQdncN+NRk73XCxXXALclJa1/BtM//96
KeLXwJlQsiZkWuN8++NLeZ6JRiFqXqqgHyQiiPbQBoyK3uYEv8mZ/xKr+f/e2PlPqc3/ibzl+Rv6
57U4t2XxYyy5vH/8V1sidOA/inGgJz+Ey2d83EPsa3N1/UZcuvyPczoezSPgUfDcUM7/6MXxKL/h
GgFM/3vH4n8Tl38DbTwrLQFuAKRtfusvEJehe6Ynfgdtny95aG+ggjjAcIIi549XCP3Lrl+RzVnP
Vdkvx9Veqjr13A6L91bba3zbRwVOWfyWUtyQzaL1ztP1qC6rYokltXW4fLPFDcenaGpLRRecKcxd
0gVsyhbzIgN/MQ12fOqpaQMFwz/gMjTRCWpzh2FDo6itsa3yQOP7SFrO6ldYnu2qC2/8Vhnu/4Li
rpQ0VEPKXKjWZZ84Ih6zxXIIUwjpOgBnoudZMwRJ7wYKy/pCrV4YoI0xdp3SpbWCeCTFF1mVNKJ5
jbsSdcAzGqi1IRww9Y0sCVeIiwjk0NKC9VwaBvMqp68t80yVjLs1XHh4iipih9IlrQ8Hbw67cB/a
Jc8ba5DheuETW/CaRNK99YXfOXtNde4dmFHyVaD4eu0KHb/3uZuMmVoDlkgxKlz560Sm5mvu8pKf
Cwr2AnBJQw8haX5JczKzrMmN7dycNQmZImahmvikTzDMxP5DNlOKwdyWqCzqoxhJ1SyovgPljF+6
TpG0EHRspDdBNU7XSZjHC9+eVffkyKppOwE4DupOqdyuL91qok+sD115hfmTwptOmeW1Rf86HYYk
Fkal89LmLx1jqH8wiSWaC1JXRu/cd155+LvV8G1cWb7BpePou2CAEJntrv6LaQL9ZuMPCPZOLfVx
iod+yETfxt9VTpTarjKloY1lo7ktsx0EQWkbB42dxrjwr6qAOSUFUVqJs6gYPzPplwoPKBGDEdsi
EQYZBe2iOqLHpk5wHCZ1oTvLehezVQJpm7K8coAxHy1dqp+Qas8aL7pMhYLqodow7gHQqrj8RCRn
W/IByeFQ187iweZTr5aGm+t9djuQsFT6doM9fg2Cx8mf6aCbqwndTSlqdqi5DsGPcve8u+qlWV7x
3ng8VdBofXe1VSI/8qieAfkMtoehDgP+bbTENwfXg8ZJATM2mbEZjD+E2+Tfc9O0d/T9Ot9Ke6vq
gyq6hbUvGtp5F855IPlZMhZDBg2pPdlIuxnRJnCdNfG6lD7E7avP+Hc3ewFT7zCMtEVgrYtZQsc8
SNKYRqUtFS4esZOrR0+lpe12ZVYEymMVzg0WHpes5O21lkX+vSE7IKJ1qHMBlOOpoFVxYtD9BDfm
i12UJ2WZzoC/904VuI/52ks4pk3nFM5LRrphdum3LMOFaOC5il/RzIUPOtTJaxdFEA200ETlZcfq
0V0KUzd3Q93ZEpbFJTND0xcIpqPj4oerVpuox3EAvyNTZAOkpzmgSQOvMyAmy1I/g5XgpPFcsU3P
VVcXb1N1/n5oDSasbtWw37twNRx6C7yNkxLZQrC58CgGhQcohhtqGJtncpniYp9H1fqyrcYTdzP9
MCHXYTjJx5EUt3znkWxMvHu8FRf+GZknPicMgKnIHqv3QWVoeJ2Gzi92nlXDhbCQjzYglM8Cm+T0
o6ZygnGESmGI3vmt0zS7nt4p4CyaEaaUSJ7zu0tKcF9aqMCAm3oub4hc8nxaZsIEJm+LIf7i0cP8
vkbW/GZhKnxr/AFXtjEWkYTW4NKpqpfS21LKg1YCQ6cCXTZ8Q3hHuI/5Rn0rMMhSbHVaJEEL3k3U
Tw8S4XuPXLALaeh5UydpQQmp2VN0Gda7kl4Gm7lbEdPleZsmr8KfvDZbCaw0+yiiIOcuF7a4HOUk
NzwQUfFYDs2s0yXfpkPrDpzJg89XEK812FRTYOe5yTeQ8yvd1BX9pitI997n6TOlcguq5hDnjU72
Ifk/X+hw5aIAAVnaTA9J9Khyi4E/6ENBy67mScdlvZRvRBmVUzaq1o53JNuXT74fasik3OtOecPC
vZcFuchZ4feQfZymtg3VVU/MmoN7jim1GrKGFqemJrMuupKtrnKbl1KJvN1FmhqTdOAHUNti9y9u
SQAlNlXJxTfj8RaspU3wJkjFo0G1y9HmhdUm9oPTiz51cNS8L0nJrs5TnsqNgA5bmoKNCox5ycOG
GzoNYWDfjW7a22mjIxS+YYuwnchmPuKIlz+rxa1vgyUMnl2r3N7qyR2/C4uzkFbZLnx31IRnfu1s
+2XpqoSQHDV2P/0iEPibiKqtnW37UjrudJPkDjCxyDsiRHr6rkgnH+pSUinXOY+r3pzPYUB0A6Qz
5iUg8C16zQfPdKAt7vYoae3+KS09n9B3lFh1S18fTV1tUybmKLnz3aZcU6pSCd6bAUAAQyjAhaAW
s3MZTOc65slIWm3huxiJ88nMsHTlHD7JwrJBrkdaedM69/Vw8Kuip9KSCkwCgwIJFVMP4rtaLBmn
y9CD/xJnssYPBTNunakS3e6t0tC0mVXQriWhONsG9MSXc+l9lQAxEOjLpp3pyrhFs9xvWxNAqbih
oWurSJxZXocF+CFPlmXL2yfwJy3xBFY+14CMlvxiosjLpo2yaGzncrWC2n4Y1yE+S0JIXduxPCft
ToZefxN3Q1xftVqEIx0nlfM9igtj3p0VGcx1V+fENXACUzy71MlU7lYjc+/8mwTn1usZ1qqtymQe
sArJNU7o53o3TGWe77ZF2/mlmtZJfA43bdEPRHZ89aTXue12dV7Z1UVeEqFBYAmnPGqbYOWDSbS7
8rVvas6/TL6vvL1t2sS/gLeLI2iDpMaez8FVJ0N7GINgtn/Q0MM/3kJ4Zx/XkMCdDdQq8LVJg5jq
5euk1Pn6UyeLLW9Bv0Lan70mHm9KGrXHm9yWVXIpEulswb5htliAwezWrg/C9FN0VcjKA6/eiq64
dhE0FN+oQkP1I/Ri8zVVQQOe4+f8Q10x5eZiAcDzlrRZCs9/nxY91aeCwBJ5H5GnsZEansTWEWBB
26e8X+eB4m2u3Yt6sIbwMNiogzMu085jIwpL50XZm1seiXxlCOZCDpbneK6QObQBjvAhrdxhiN7I
f3Fel9xa3GMTT/lPMHMvPLayCldOCbkS4ZLbdkXkPhczeGszafT1c6Qv2nqUK+DWKiFRbZJMsnCs
Bn1XcfDUV3TaTj8sBuibmMCRL1ELa35w4lWWB4dAFqTrMazZ3rQlzPQWOfmWdQHeu922RWXMhzYj
9YmV5e3XybF7vEq04l5bvDFgNstz1jRmyF7SsY+Gb5wJ56TMWcVc6g7tHVkBlhXfUcXDbe7EtYe4
hbFjYFqbwISi3B2mPbmN9k8qzySzewJpm4bg/N6emgmiKzqcU/kOr8YCfA0fXhPP1/gjAMLC/ZYn
CDbSnufms5+UCf/p+cNT5zNNH1AtkbM+GuNT302nXLjvUY089uMqfrYu+zmxVeHUwJD665Xuc6zS
ipFaI/fCrpt2owKdUUNIKsuYNGF8cgTRHajGbPHZcvqoz6awoMBbe2NFx3owoQibB2mLe28ai+mS
QoxyYbyFFbjyTT1U6Srytcs2Y1XtRWI6VGOyrVCWzRP0782wjGgKYCQG90om3Vrz4Y0WITRTBIpS
dY6xdpbNt0BBcyiJQuu2mMBe/liN4mUQeab9URKk36/tlBVGwRrSmW4I/qH+4PtsbTVTtBLdj6Iv
62Q/5O1Qfevr3l/H3YCUh2eyKuFCt9BR9GoPXTTHE5luOjwDR7MGr4SzjXpnPrB2JETGUc1CTfi5
oNzK9+vqaTdrBjUnzyEP0fywtfDut9HYLNBvNG1NeUZm9zB3cEeVp54ZPSuPAWHsYR1/U9D9JeTg
n+IBv5cx/+9/iS/8D0QOzj2C/xw4yJA9j13X/h45OP/Gb4pnJ/ybQwMuOz6Wug/58j+Ag3NpbhyS
R/RhNThXz/0eOMCwBoqFFQVUAYfxfwEHzt9I6cSei6ieiBv7LGL7C8DBL8DSB2wQ4KnAwoEZhc7r
P8IGHVh77vX1bran9iKE8L1iGpj3NNqvf01Z+PdX4oX4NKBa/F8ACu2YKs65b+o2dkUmBkbB1LdL
eWgi+xtyOdiP330JfyKg/kXs9/GCzLYAc1iNg8j+RWK58VgRPui4QORzBCPF6gWQu/5cY1Om8Eno
uMP5vPIsY/LvCnP/7GMNAypeAYQ8Pt5fPtbckIArkDW2dmnXO8VpuR6RJul2Z3eyqP/NR/tnr4ag
ngsIN3pAo+Afv8RF5Lr16X7v0ey5n618ZPstTNzHyI+mYf43ms0/+1zR2/PW8GShTueq/T2iWzqr
MF3dQZJVzdFHPbTTMnr1ZRVcovtpsrivvHvp8uNff5/nC+QXhIs8YSBkelBIQPo1PWAOqUuVcbeb
QweNBl03gdRhVoXe93ysVbZaqCj+9Sv+yTslMuQMKVNXzsr3y+fqtrEa47HZOV5LfCXRlsmFhNK4
AahRuzqQzrVjb9uOxWz6N+n64YcP/g/v9uyNdyIMT/xkCPvlCqJXofMX6R5mfe4OWpcRboevn8ys
iePk3URufoN5LE8ueKIj8nKYRS9FPtlP1mKTO2jg4c+P7HB9XC23tnctxqcfjt7mZ3IUtY03Zpw3
BCBnPXjdTt21p1TBiO5M7TczMuqmCdTXvZWE43JcXOU0z34tASTi1mC+UmrBpRnEZCxk4YIxebdO
7Xrnm2p+FLrTyy6Oq/Zh4rJAnzPWQb6vi74/WczFjMJVnTswqREARe1DAe2XUeWIQmQ0ucQjdjTF
zIPTEUx4zoKrDkD6GoBFB4EodxFFTqtDYHBVzUcCP8MWUyoirGxZKpA4AhzpP4pm07yDcC6v1QiM
eCydUj4Gm6/CB9jZ4GD8caABluf6ObiPBZ3OpmTYYQdoaVjKI1RhYi3n8aJ3a82dHLf1SwxAWB2s
Otq+UIl0tjL5HOupqXrvrZtpqyeT0aqDNB47+aUIQw6aEQulS9dN6zyb3sG5nSgVxoQph219oICH
qUu5c8AVbRf6NlgX1yerN/YvbRinHzCZGvNHnFTvWAfWAfmUwgrpwkSfWOTm/KJCQeS/EDXZEre5
FLK9bBKFx3Sjg2N9q7qSvcCsSG9eEw/CHlVEp6LmNpCFQuSO3nnt9tWCPvJFNqoDkUEbzh6ysGj1
D1sjbeuKeMSaCEKBbYKNRs6+HF4tWZjooAVJobdz51p5n1rtNEhz2y7aH+6kO4sxbfzOrw5CN6T1
YjJDTul0S2g4C9vJTnarTUjsI3rsUpwa26z+jRAzUJbCnNY1NKKSieWzmVcN4bNNH1ivAuiB8Bub
SiFkgIIRsaNZmD7y9c0tynqlcGh062v6fxTtX0R+DO9DR516mYlF2gT5jqEmboYviO/l1vHzsvhu
T8xhn3xmde9AIVLpU+c7WFFAhbRYzCtaF8JUUSDiSnCD0c/fuL8QLUmQumLHwMuk1ugu+jnVPgBe
paVMstXZDLdjwsid2TrC5YLSc35qokFvcP+eGlKvLCARZeivr2JOzNOKAgw2tW+Qd1OVwjKLKdr6
xK5rXnuvHAAqeVJnDuMkWu5khpqOa5nf1NEYvnmFyo8NZJDMbBQxQHpWxUC9NIl/a/dqsqmXWShC
h/S2dIqcNhSUhi0dd1+1OrQLONtz49Xrd0zxztdklPWbxynyfXCTZQLYz+n57Sq7vi9aYX8bVZy8
yzXvvxr3nDds1yOr0XLejUCl1hxwjADVh5AB2UMQHHjfiwjjFdxmi7ATjfuQ2iLh89yqCohkOZ87
savoC81xH/wE8Av6rPbj4Cuigq0AyKS+NvNn1uUvQ+mx8WbRbyjLzFT75kxm4y+ecZh18cAzhw94
Rp6RmkT4gDbyjN8QMtOJbPiAdRokHBaUKWhP/wH8kHEMCCQ+ACFT9s0LWy4wkfmAjOCP0d+LNmSD
LIpNszb7+WanlneGm2JX8sUlHzDUekakTNICTmEHKp+soN1ikn9BMAFT5uC1jyWgViIi0obHD7BL
nXEvgGwgMPEBhw0ERX8BWlXJ3pZnWNmvOsCzMBLoqAJvQ3bYqLbprvJqHZqbGN1YkxqLNRrpQ4EM
WH0kj56hOvWB2jW8rUuauMDyyjgs8TSrRHQSfccZDizddl3v+3Eay0vPmfrxtDSTC9bnI1I4+V3j
hDD/uJUOC3dbvuvmHsBy/AAvXbClG3D2PH9KYBK2A/4+gBJJN9v8qfkASNsPsHS01prrzigPySbY
0ArVcgZXSwHisDe1hSI9VbYvih9JPxfJcwFgWFyTPiXNYRO4zY9R1AXTlf5AgN1+qcW746t5vAZA
BjVmcfbXS2cY+mS3eKsZ7mVPTPAVZy5otEi6PuY5PSXNhZSW6r8nZ1ibnrrA2lPIQi9ymlgoxa9W
v2/8G97Xtr2qKV7sVBd5sfI48YNSP8oqn9w7JOGIUck0d8Yjk8o4X4XKtdeT+MD3ByshAoJt0BuK
byE6Q2fPQYBWNwXWCc7RwOe0i4k6pnLXl6b81MX25l30HH0yDWb3uZigN0QvxKM5Ux4adhm+4EyE
qDMl4pCfNafrB1NSLQJ15rmkiTvvg02ZxwJmxf1gWeQH45KcyReqW+FhnA9ORn3wM3M+LOqoP3gb
h47E7/MHm0NkhTo6HxwPbkD9pkztvxDVAgdkmRGi54MZIkB7+EY0Y+ntZaIGdAwFPZAXhR1rOKUz
vRTWa47mpfvgnUyVL6+4QWGjHBRlV9DycFTKNlt9SXJar+7Wrd6Izo1KKK38g98KP6iuqVPbjala
x/nkLSJ+UcVyrov64MiUiMiebDdDyyMQBzyaCUrTfZo/+LXNpy5iV5QLxoJBEkt+miN/bm66lsjl
dBoC3XwuSZMOXzm8SY6WVgeX5/Q5nKRZkui9OJN9w5n2wwqEcJ9QD75JdCGUHEIQ5h9cYfDBG26j
14Z7EYSdd9BFB7e4fPCMmwQx27W5BZba8WAiq/ODlyRMOYCj5JRnFef2MelWrxBuoxUvc6bCwQXL
7ubii38mPUu2MZSraJmD1DvToi7s3o2qHVIdhkDAm+qOAP0U8mB797dGXXdS0MQ7tFNpINlEZB3g
MwhYt5oiHj8ba9LWQZXKC7/hGyAhLbLI377IB76cowahxhZCEK0+qVgu8rRY1HNlDBhUJAlJvvbB
wlpUpipfh4ASGgoKnxDuxtP1KJdZXNnlwjGT+iFJ6PtmKkhurgSjBPA8GqUMSo/VKHUNRv6dM5T+
K9l6mDaaRVdJ5klf1UwGUav2RtW5YFBTxcmPksjLdCL6b2d5dJQVkbsykKLG2VYUQ/sx51HEpEM9
2MEx64pzRpP/k1aIKp0xXSZvtXa9zqfw3YAQApJLBKhuFkVekf+kEnemwhpSi/CjUpTV5ybxesR+
CR9f/J0w7qre11xiL2EQdd+sJADLKiCgxxSlQHem+1z7K7qydTu1iqDWXUWE+s95qctbjcr/TQ1t
87gJLG3msWxKcHnXSpoEYwqaWq2NDg5LK9YjFYWhdRFVSty2pay+kG3Ufg6caIyAS70p3E0lSS9p
PBfll3VeXJgyv8YoUdhef7uQx/kz3Lr6IQEtk4ekG8c3zL2Vn3XS2DCgvqZTY3Or9U6MMwMg529h
pesqC7mTRB+8KUVkP0DiPKz7cloheeexa1XKaOxbDBHK/UoW5fa5DmOXsOA1Kt9jKrD9vdMOKEsb
OzA39JCqiFcc4q8T7YWfEn+wAtQDyr4gJbzqMDPn233ZtLhYcjXaF5vdAQaUSWF0hrzMQlgdDJdz
36JwWQzym8xivy8y/p3110lNyb1vcFH4aACAgq0jz3Jx6SkZq53rsKIwcsFkp045YnVrSzPsEybG
aB+yXDQo5wYi4hO4jPvcpvsjrYChXzvdmM8UFLef/TqXt0xkTntgEC1u8rEa39ZowoDtlY68DtBN
PIXJQKqB4xtaEKtlrEGJe1rS05IigC8cVx7Nr94sXk3uwBiiFYhOpVWiXVduHn4mY149KLNtT7qQ
sIgkayB+TIplNpCxq3tFdUEgDv3oaOjtSnhPfZ4gw+591q2rSpCftQsxjcXwIsm5ct2Nff+Y8yB/
oKOxBOzzeTI255THbPJcneBer0cErIxOT9pMrAEJA/WtnaxNe3AAmNus9WpNc3qM50Xl9P3+Js76
/+Dgf4B//HNs8D9/FuIrehn99Q/wIL/zGzoYEW0Amoct1MP9CuHr/wMdDO2/cV8HZIoyHBCReg4j
+busyDsjh+R32JTk0UENNIABS4v/9R9u8jePbEBu83OKycf/+gvYIH7fszrvv1EIolkBzghERtqE
RRe7xi+m6KkvbBWQ183tbapry4t/rAISwd7MNQ5SWmUCcxp0JU6YEIuTNYs36Vf2IZ6Ds2LE3Tvj
2N2gSG1qLqqQ1L3WwYU4FZPkgMht7AITXvB7bFN5gVG8jMjy14Wp74EN1LwfBOpcm78yuJEcOctl
535Ht+qP70EwLldUpyvrMzdeV3ymzaZ5nXU032g/+hZNzvQAbQsR7CQKWUIsGmqvQlvuiylMLge6
SGZf53JnQyc+CGxppP51i932N4aiGqyKphuTFFWJ0ddJzPJ6UfpNNhFgsPPifjr1cYCDd6yd0yz0
lAWDWTLEIfcRW8UuyJEg2+Vw21i8dWvwroBmvqBRZvBrfBfWeCnHE+PItQpaREtb4US7Gm5317pj
eAxbyvkch1Jm5V05YqqONb43dZgHTXFBgjoErVKC0GCPfqR7URsH9OruFMJp+rgrjvTZZwlkrGyu
nbDUEAvNgh8y2SHNrcO7RsfoTRvnJ2n4N7QZmE/F0NxiHFTFbd/wEKUuJhpfWJJT5vPqRvEn2UC2
UGJ3Y4Np9qstxJ1LcRCWzFoQkLLOfpANg+zNYXQFPBGlEMLdIS+fIY9V8GKNI9OaYX/CZsHkly0V
xdiua+JDh3nNvKyrIz5NiaevRmFeBuylVJ1MfnNwkJEdJtvvrwI+tnu76i/xOuyKub/v2kkT4kU5
co1ukhbS8ODM6qvs5gqVu7KPAZMT6LpUB4EcgOhygyS2dvA9oKO7a6NpCvaSXhg2fC6Z+cSDWNwX
cSHY7qRnzCUFyutzpAgn2uGVggmNLnJd4fExmziwo/hTRpppn+/FuNWYnCaybKeSp09VxeYmz+vL
8WMOQUlm+geMUJs4oT4umx2BdWY8BDXSzh2QHGOnb9kpu7RKfRYTtljmhcxVEVVIVnEJw5p/Sdz5
rFJSczaP0xzutoBUvgA13OLb26elDhp2Ux6Zu6meniAWo7tqmgvJA8bt3pc+LA+AT6ianNa/8+Il
nfK2zZw+vKI+e9rpPrYPrQ/nNJbrl3JufpLMduyd7lRQP77hpGK6+haSeHKQfYQNd0yuI6fMXzBc
nEuEqv5g47qEQW61VNxHZc8gFHa5PnbzYjU/XG6mA9f0upwABvsFvweeu6BtmSvb9pO/bSsPw2Ui
rX/pEzRNHD3yhGJmuce5S0mHVc0x6ocKidU5JQ5bY+Hbu2WrFMCi3TziaY4+kd9yHbo9sW55b62n
if0sL0x11RGUP5xdozVU+RQ2S4rRM/AOmPCibFXeUB82xHbHuNRzm5WQjvVxqbbxqz0w8B49P1FN
tqnFY90ol+A0Yet8sKca+yStDv1NQVICbhN7be8x48BkIr8RDNRRgG2B/UgeohFFYFpHYCLnQqPM
L/z4UDGV/9yqlQxSQM5d08CDU0IY4rcrhJcOVv0zMbQeoiSY8uNcCnpxxUSFvIWP/CyplgtRkKJ8
zJf5a7LI5DQwLe/YD/ASSEw1Fs6RJ5yJ5oSySB1t5XrHpiyQ6zmxsbJuKFu5t1Y9ohTtEvtiSPov
/mapU4J65irq1wKpnCxQBvhLXR3hbbEEg5565jAEdcLRp8fl3AeEn6Afraw25quuezfzaF098MFy
mZX1vmPEpnBp6eYr3L/TeLCkA/NsQhp60gAJy6mbQCaryO9fq0gZJxtZReUkxp3Be38RdvGTFyOd
3y3Bk8WOyO6kChpm82V8Lnz3ru6DCrF/fBFWAzo8scTHKPFeOV9HTIXRfJ0gS/TtGfV8sfZ0/pBm
NmC5teMgFT0TIoAo2368a4ZKH8YlBG9VgbvTYTBdiy0aryzL3AWJAFiPq7qBc/BdNrvGTfzwose8
9SCtpj95qmzfZlmJ521CsMt05r55yfAwWVBOdAdT6TP2z1zlMUtd9ACcX6TS8R/C0UGpt4nhBo79
R0X6uhsZEL3IQvZUidy+rasqpNipIDOE47vb+sxtxgnb8+C1F1XsP/KIik9li0NqLPzlhoTI5qlt
3HbEON/sPcsernuHoS/batC2Da8BIlPQnq9dj39TN7tOOdMu6CEb9NjyyC0bdcJJSn4AlrE9mXlN
Osp53vXj6A2Z5RP/lvZIE5CmbP6+SaqRkd5cd653Yy/9Y66dTR+M8ltOWGxo+WdaYBJ/V1YNfF8b
JoecxOl6Cyjaca3iAvhVgiSXzvRlc+b2SZexdVmS0Hi3DW5nZdU5GYWqHkJqs3JKWKjDsX3KERnw
RYqNUzNppeoeLGdb0Cl50styJGnVSfAY+7rqnkbiRntiPPq4Hj6hC0bHWVZhgwXcnb7PETfuwR+Q
z2Ux+ZovG1UwJ3b7dr8GFZPG7NCdpnV5C2HEg2VTrO6RqnEAJPb1UhbV3jPieokjK0mBxjVPgaBl
74qUfpMRqTyZjT8sPpDn0NyH6+T5e1Jw6hvS3Kl7sh21IIJeaDYl9uMtKuToXi/KvXVGWd0jjj5C
bchdVbff28re4Y326iwXcpCZ2w76CWWZjSLQSa7DvAOqp5bFw7G8rFsaNvQWySqqTq7ykiePvuYA
s3ZDqZxbt4eKR2Xbz0tJ4aL3WOZufI5CwLW7L1ST3AubL+dQ5oyrtFaZGluexlGLIRbpbEl+wVnM
o3JcsX0uul2ZNLwP6aKN2MHlef1RL+E0ZUTZ+DpzbNEWT4Veox9IZR+QNOkmcz0drZd+z2RF77jS
hGKsFPW8IBxE8QVB0Y2HhHzTr25p7Jt+WqiZ8xlK81v0nhQQsaCXU0rZBZVr8YT///+wdx5LciNZ
l34itEE6gG1IRGREaskNLJMCGnAHHPLp54vqsfnJbA5pPevZlJVZsYiAcly/95zvrEabXJ0ob5G0
oarNjJEZEk2N/eDCgM0tn66E0RrPWQV1AydyGeGOsneCAoXQNl0Pzq7zGnEz2Ly0AVaSdMoTMgyb
4NjlUu+yZnjBktHupIXyEzlHnvZrixRpnKN4kyaetE0xiYIGu8x5UUTec6sa+cIcAo/5LMzJ2uBb
vmUAf0IXPu9k48WkItrDzogDI2Xi1BfTfpG4FckIhIJJOz/V6zTOZrkZwJNgpm+X5XCZgRxRndjG
OohVpHt73Hkmr7yVld/LzBWrvHDs68xs/XM8D6PC4J50DfMaaV+bfEo/PN9qYZ2V3dmsVLAWotvk
vszvUjqAHS/CTP/Fca8YeNp77jJFu0OTdKYXtQ97OC6TmSWbwc869rjNtM3z9gmzV0trrki/Lukc
mUXF5Hvqumd/rKcUtXXgfPQ2uq8+aKwf3FgZJbRX9uFoQOzoJjbSqKOYXzfxi5b+RDqKE35RyjKH
XTp12TEZxmB8YuUO+qNOY/s4e+24baoxeGLoj6p8YOwhNjljqo/BMLMnnL3Vl5Fe4Zomnd4TSATf
JZGOcQgbpyQBryjW2pwBZjHqlF8X2oT5Fr3ED8+hitnS/DoCf8BRPictGTjL5M3lqXcQ/61ylYhl
E455+bpMQ/WtdPxhPsL8cMt9PfZLeICZY2yt2LDURi59hkS16YtHsmAGYCx+xZ8L7Kqv1+Nowbz1
y0kk58BePO9Mf7xPtk1RZ07U5km9HUJnGtdzrdz6GgO1mtb5zHKFZbNpVvFIH33Dnxuch8kn0PHg
tmGebw2JUXA1JuHo2BjGbbWsSOyz573tCrnWlQrXtcH3eW3EY76xg0l85EM13JbpnJAzN1LxjVs0
3zks46TI2uUhHDqPPA0moaAPVHtgJUDmvgqV7N/RIFlWhKp3Lk7dkiFhr3KDuRSTJ7+FvHNX0iH8
Vvgo1kkWDSlD8Qp7j5oOO4Vl73uSmLySD+88zeeKcUj3yHekgkTB4C3eGk35YGWYT446AVuxEzbS
Dg4yZ3hK4lZ331Rqhv1uHOVNOMq976SowNu5ewUN1YAk6tLgxbMHVva8Lckqzc2uvZF08a5iLHEf
Vd04PpJJ7b4hXKw1DsMh8XZFpWq9q+Aurau2vaCOeIudNHzPSrZHawriu2lRkFoIP9PbjlkDqpre
SxCw18VEIxLnLnVnaAwIJsuc3qJsZGbsTD5eCPVM7v3eHBlWxXxVgZvqIk+iBomzWNuLFv5OjUzL
8EmEYp0YY+HuwEZY4ss0dMrdFqUqoTBJ7cLhqBh/qxIj83a2a3wOCCq8u6po+LalyZT1pwxZ3SU+
LhGYV7LLm1pV1Q/MBKLcNWFuPVHBtNhb3OFSJiVFRPJ2fY3UvfmYZh9OgGVk5ovAdso+a0ghjZhu
gdObuXq5z4gspopzmh2cP2fYkTrZ5GePnVp4yKEk8OHvpDBfQ2KkYPJY0jiXWSKioRni6xYLUYLa
Lmue0M7P2W5O9HCHWEB/tAKmnVyc+EdXq2FXMPUg9TA1a56WiWq2bKVzU5ojbIyJ/m7CP30G4SJN
sHVPUKXuvdFF4Wd5i7OSiwe0JW6YQG81g9b83IdzBvSHr3S+UmnXTMiXA3ZH8bjU+e6S6Ke2Xqzd
eNeruX+ZpGzvGb31+J0XUoacgUXgFfSNGR9rdnYddX2ASia1O7cFsmWffWNx71ErH8vELPaWvHCn
hZrsW+QIoCzmeO67PTOEmVjSuSymc03iB86Ai4fbok/8cmF5VcdwyIzigOXFpOhN52VTMCJNTsDm
2ASN7eRU9FBIoJs3S5ulDwGDhXkzKVuw43MvagBljWI8EFrpTxGdE6nPKcOT5rZLctRSRpjb7bFn
t/U1qduxwf5qxsBZMj5l3Sj1W+jGBa7r3hBXQKbsLXNmyho6oMbdnGJEgOdvCL6E871o2Vz1gZkx
ACXONce1cW37uTjQielu27JQK2Iem1WJFuLVd/rkRAkSHEL2Kw+t5aRfSuKAKBrKwFo5bNL5ljox
jeIBlhNsrkaj0QxshMeFXdknfCcmZU7VbCHXd0damwsUDu5DOtGDTwnIDY2WW85ysGFANafXPmgT
HdkWGoiHUpbuj9SZcueqUAOgljA3iijJlA/PKB4Giz1XjX+M9EhR3wbEGIeIWWmc4ivQ/lSHH4Yz
VvhcKPSLL0hPJINJ3rsbXxpeFY2ZEYY9FKE+cuNgazpjvKGL9UBiwIMZcGtDDzt1bL6Mpc87aanH
CXrEyjTa29rjrzLLu5Eg5CqwOHHmvjc99d6DpNReoVQ4x7KKvAB1CtXus4b2nNfeUQ3VB0Xru5Gr
OyQh961tfa+s/GT3JipYQNpNN73bqZFtXF8fkni5D3Pmwbor31UF1ILE9RcDlQLq/Oa2DZq7wKre
EEA8ZKZxw1SQSOaEqSB2XKqZtLmppu6Gzs3VGPKQtdby7jXNW4NpdRP4mberJIqFiaUa2Yb3VYnC
/lZaJbsChjpsNpJ3rITbpmYqG0paNCF9lBIAAJanbKWZMdI0Ql4RGHomB9QnvpPhEKGwOTiW7NGs
WkUfhqqTp/376PCUWIN9n+bNM2KFY+Z1y2oWsmd3HueYEIuuPRiSfU5kEqkBDD4giNF7CmsJo7iW
4FAxTovWTZ4K0pK35tKe+EBfx3PLN86ZAcot0w2wiyhdxD1NnXNj1WQki22Q0/coPdYtiz2FN0N6
WgqIeGZ3GI3B2WBF3PnmdIWo69qhho9Rm2MkGwzMMWItyvQ0CqM61zI3qQyaG3MoqUuEfisnZ9lB
9Oh3hcpCXH4Tv2QivrbB7m/QE0i9msl+H4itqfVTOPu3LQk1N9JJiM6uH03WJ5D34aSe8Cb+sEvh
nKzZDY4jfOsVTRt1ZRRqubbEdE2thQrc9yOc+PTREIvlIv6e1K6HJmV5d4T1diFhMLcvDg1jjVPX
JLdAE/fjZF8j0HHvnVLgPPNmorzNPjzWPM2HjnAhvJV8m4SkQ+WjtgfeUMkru1PZwc3n1zA1dlLy
A/n6ryhcjwBucCQhZQKU6u8n4m1by5sOIs3vG6/zN2wiYx4+lZ0aA7Pb1rnc85g96lINH/EEAc92
2QjOGVezwTq2qdCdrexy0gffrW8sI39YqpI20iDnmxC/wUeHM1Mk8XPvYKhp+mMFjnjvFMzLkLes
nMa5t6jezUVm0YzTdl/VbPmk5UW55VqnFEnCaq5IDTc7AAdJNiw33mTLaPTlPmuqYcVniMeJ1Xtd
2lX3wGHkNlh4PS4b6shvrXdVUv2iKgBnIiW+SOhikUBpQK/ZPtf22MMhgivVy+KxFdU9Qpa3Pkjl
JuQLTrVBY8CMv5e0YbDEkEZGZRpnmea64lvM+/CuC9r62KRuTTVSpm1ImHjPqNWfE4AqjveazOa0
owNyg5/mC0C0q8byvqBLxw5mBRiiQprdJaM6dIDOW2dU7TrJluvA73hgre6UiEJ/CdOh2LpudlDk
xppaBUjpCh3eVIkPOYP9tg2HS7mpEXU9+LaIPj+NUqISkvqrg6ms/NaG1rhf0iI8ZRIKS9c05krJ
1L5r08B5FEu+nAYMi+tWmi8h2yyG77iR+7wxNgnap3SN+m2MRriML8iqECQNs7/1s9bf9bae7zG8
LkfUOxWv50Qo9UzzH5+W/9FXNDTwom5J5W3XaS750gyTesiZ4+1aF3RCUKVX/jgWh6RW1s7Pc3B0
kuZbnh2Zwj8G1XLn+M5jQp2/Ur3yr4a2mqN87qOSgtR27T3V3Ll2ppaYKIGrMsuGlRfCnSIVHj2W
4z9ahUbdGkIjrjP7EqWtgwjmzpaO5BUvrlgVdOZWzqJeWhQnh6LLqgiDGzH1iAM3g/SrrQXgF7zF
GTRYua6KDCiU+YTlLzI7iUeR9tlVgQ7ruwFkJUp6HKWazRMORPeU1egjSOY91GF/GP3p2FVV/IBZ
az4lSW61mKWcQyLYQcZO0b1Kr6ZluOTXpGBFOcDQM+QVDf8Nv1U2aPGWqfIrYcDwnJmRr/xAPy3W
mD5eKNCbVDGmHgM0RwxR90naPbY+IbRpax9bOpwyGxR98qp+sTMML1PffCRG8iG7egNLhcATb9Kb
sBx/FLwkTcGIbWWUTbVjVH65sduC7SQgkJotKX8rmkRepR79QplgZxlHxIXsir/lo/HFn/Vt2VqE
9njdAeHSNzY4fOANc2+rKtJB+joF8RqL4FNSIT2mW/4kXCneEjgrO549fnzQJfWaQLAz2umPJRi9
b+OFrz/5X+Ksfum5oEjC+M1K2ftplge3EIcJAd8QL99t/N74OMYq2EA89OuNPfXJgYEYaeB9yCiJ
prm7y1TR7NQ0ZxvAyE2yYboWH3uWqWfH7F9zjWcVPuqzH+dv7E5+OEt/U0wZKAxbX1MXgnxygN0k
PQxMmiObmgBxjIHFQyA0G56YW9e2eI1dFqA+V/6tgkSC7/U8OFhLmUe59jv+aoupvQnNeZcEesDA
qhKKvmHI6lXVkxbutuxvs0loFpYCOgr9Nv9mBNhENC27BbtLvRNajmA7aWNPB8bfYvJtXssAUkDI
Xf7mmaB5LcN7NZdu7HAC+XPAW13m3Q3WRcNg4Oih7GO2F15TcdVOtAxxbB9it52qrRy5BOBO4vZ5
Ugk9jDzfNXMyHoekhqCzBP7yBM0B/+xYjlgCyKQXeEunUoYVH75yaG4GugoJ19hbMLaRUdbo/H5Y
1ORte6vt8x07qTG9rwzbg0ylGdeAlwqOLUvHj4IW/tkkyPu7LTSiPbQf2fTk4f03WRH8OgpQph6L
drnouK1x8oozZ+enN6lyM+9Y0qHdVfS2UBsW2tnTNZt5Cgt0yklGNHkWfJmr6ly4E61WIFpCQowJ
JYy4izhz1XrNzq6LYDdmJl33QXXy2gi8c4WQ9CtCqPjWQvOBya3btGhXduEY02omer1ZzCOaxXhn
JcY3lpvrGtIfDCOQvNAULi3paTOgAQKgmeO8LsNim2MR/+bZI47xWbubqVHNq2JnwxhovIE/ljZo
vxrwoGGwl04lqb95wrTc4XnBmJ7wYw36S/C8zMXIT5qtsy3YbDrNSE3hJDukdiUUODksHdVA3Tno
uIwSuovnF8uupy2a7KQ7xK9yKYqP3KjdAVmMN6HirAE69PCVAjf+/yqGTM+Hb0gH/ihjWL0jEHn/
9r1LfzY5Xf6ff8sYQvtfKBXQaTmC9981BVaJf9NRguBfJoIEF+OG6eOk8GBe/28Zgy3+JS4OJ5Ap
BC7YGAr/R8hgXWIi6NyatknhhET+vzE5XbDa/6NiQINPci5/vwfzW/BLrE8+jgqhlkhRZUYLavld
N805nxpoE2Kpyz0IVPcvfpxPThVSB02iG9DmkTJvoVX/dDzyo4sOFHMSzYA61q7VxY/ukFaHeRny
8wzt6WSX1KE/6Up+Y3f6ZAL656CWKSyUHyhKXIt787Mtx+6CsR+AFEQQLY1TR8YQGUbCWRn861/O
71dViH85FNlwzkWuYjoOXtFfD1UP8JUkvOdoprN3ChfX2NBxc/ksFMWOCp3PKhyx/T//lgbm+PTn
M/10+ICTDIiFwgHHBxM+JpKZn8/UK1yWTzIEokJfkNZlheiyWYxbO+0Y4amGcWKgU/ea/C31QS+m
2//5+P+Y4n56nvgBhAkSKsmV8AX//BSkU4yDR9/HUlHcX24ynO4ndCjZF5zo1Yam1TIyGk/dK2kr
vluq37Of9vQ6Aa+TrQfdWQ++6Kc9GQnj6zg7ZfLvVer/mrLx6Xn/5/eRhI0/0PYgEJuffl/WeDrT
pakiFYCfKClpNx1wgSgoycLRSW38xZllfYIPXQ4YeGZA3hRBzqb72ShltJpSQKNNRqjKSNUlj8xC
i8lisTXjxr1PG5Xf50yDsOrG2yqwNT6S3p9PU1MUevvn22N/ev0QU+H9+2fFIViA5KFPrx9VCF7z
Pi6igd7bspIkmmCBx9BzVCSATiunTXPaRRQdWS+/CZio+24Uy7YrgRYxqw7Se2eJzS9uYwMxoFAn
pAghhPuc6F6SWJFOksmBb+E3gkGCvSbghWtYX05VrYxDlQbAvu2ktHfx0MRn36rMv4So/uN1+/kJ
vJxiiMuHu3x5Dz+/gVIjpGRCQteHegeLcU1UzEZrOT2VrSjWjS+n5yZUbHzm3gqvzZIym+TI5NT2
LjP12NMHBoTdx2B5xi1txfKh9Hrzy8Q25LKvLR/ywpJvAROpg9/1mI+sEmT2ou33HoYpxpJag3Ri
SOk8u11nsjmtFxof1YBmKwnLhz/f0csL/R9nC0AO258D3Cr4tN4Yw4jU0UjLaOkXip7eLdaQl4z1
n4/y+a3hmpKkyBfHIvYCz+1l2fkp+iLw8J5N/K4IqVnyaqQ8ObHuDkO7eN+Dy2D1z4f7tF5fnlLL
JP3jspARCPAP0Ounw4GWVunScjinapJzwQyPHzaBlJ+GvywHv3kf+DBcPrE8MsQHX37JT0eqJmIv
MPeVEXOM5ExnbXoi/6YkP0B1x97JyofKQj7y59P7vEhfTo9KgFoAPyr8pU9Xk5jn0Cx1zd7J1cmH
zsne3vqF4k1kHIBnDkO98zzTwXorYDfSMERm+Jcb+rsr7PEj8EoS+8mX4tfzNkbh54NZSPDZvgHq
Bustuyl43mvbq+K/OTb/8xnlTgbcUvzc+Js/HWxw8lTrIsEuaPjlg5sRG6iz0d83VBurtNT665+v
r3V56D+9FPAAbQv+LNeYGuvXs2s88iVVWDWRqdSyrN3BZ/uX+g2ad1c3AxIPo1huLahvm9TI44Rh
R5CdZhix7NbSLMgPjWeH5zrOuo9etP1HZUu2cymRdOwfhHGC0iLf/vyjf3tHhBCEfPHwm5+/3HYl
CmGnDHvnLPFwXFCZxDCjrsIEhMSfD/W7h14E+MYDG10tm6FfL08dZKpTnBLlUBufLYa6576bRmRi
KmCaXdRXKeS36M8H/c35OdwOG9rTBfjnXX7UT2/aMrqqsGvanKQOuzvfqePzPHYiqr3Y+Eu842/e
L8TCoSc4GHTNzwFCDQTeckEhgRoRtO+uEnl+qpwl2A6u6u7gW88HNBU6oYHeeKcxqJK/PPC/O1eO
Hl4c7lRiofPrufbm4o+Gr+uowtWBA5IzJKYgvKEfEf4l+/F3j7qwCEm6JFmCaf10KAp0hBs4SCKX
b9ZxqtlCd4LpFvj2xXlOkEjmm6BZ0ACqv97S31xnQmnZe4JvoNS96LN/vqUqYLzmjUJGmTKHvYNj
9D5VsPjXk1/G53yZWbuy0QaVgnaAd69EEfX/sH6jv/ZQYiMV/I9bvXTw/ulJyMhNTREluPIPo47N
LQbFuyoxYDGVdvm3mu43t5cV07OpMEKBd/JTERXQw0RxzOKZ5G54DbiYis6nF5ZukHHluz+/N5eL
+Gkts0LIpkRPEZDCLu3XiyzZIQXFGDSRola7zqr2aej+WqX+5iDQNP6x07MoBPanqhhDT0tHJ2VF
SMi5wenFqHNlJN3fuBO/uXI2ZlGWZtflrD5fubJbBuQeo4wmodznIuu6jtR5c1oPhVPLvzwbv3k1
bL6l7Kn8C3r081akbcZimCaNOpIzhpsfZpjNTSraRQTVVWoo4xaxOIPS0RCgT/+PkeH237fn54DC
311PF5eBdznZS+//15tGWK4LVa5uo7IQxqYlywmm1d/Ccn+zjDuCMDIkSKH/n99wTJnKnyAdR1iI
eAwXioYlmbojalS0zAXO7otv6G/Fy+V5+/Q88q6j2uTM+FR93kAtZKCkcxlXEUIw97kuZuM2WCb1
GDhNHqEW/Nsbfmmc/McB2ck6IdlzpCN+fgESAgSJoRJNlDtOJaKJYAes5BlceF4G/4mFASJlH4bj
0yKD+BboeAieAA3asEq8XP2QrlU+jDnavk1bz/7ekNpB1jamH56bUfsXnh6xzzUDo1bwiEzKUjVE
BD925Huk8uXPT8Zv3gDXpBgiBMzy6N98Kk0cYXbarc0msqVhoA9l1rjxVWy8oP4Ybv7rY10WRj4M
NveKveevTyFmGBnMdkFxK4xkA2Vm2eFx7/bhpRfx3x8KmgvrU4Bdnc7Or4eaTdwXsz2X0T8dD1jq
RHWg1Nu4cZr/pZC4tL4+PRAuWzvaDKz48IM/w2uQZxujOcW8XFPCjloLZ6RfIOTeakvzS60Rh9Fp
95rlRpczH59+DsQ3My3Kh84Ya3rGPGe3czAsJ+1LyB3LZBEHZUIFBRrSfPz5wtiXj8Gv7wsko0ul
TbuORe9zqqdy586bUS1EUP6TKzk68r30S+MkuynFSJNlyUdvpu2j9hSDQ5KIUJ239nKX+KkCmuYm
69Qy9V3baMRViH/um7IfNqnQ3RH/SHA3BvVEusTY45kX1RUGzn7151Ngw/XrUkq/gFIKeDgMccKy
ueqf1rO8a4eisEsZMajGdzG2/VsMc5l4GVmD5Ufwjtl/6ET1MVIPcMmLJGN/vSg0hXT2yNJQGDCR
pEhHEVYhJ3e6cOvSYJ0GhvucBhkJHqNrN8T/NQJ4O/QTuW3mhcJlcssJNY5E4LLTLsqhXU5CFILr
uWjfUzdAgViYF1U2G7cexR0sdRfNwhVmdv/OLNL6qMBJnWd3is/J0Kp07cEJu4H0uFRYG3wFQg9Z
3rhXo24+vBS1zqaJARRpP2SSO8OKIKrTP8aERzxZrsbv3rugx9wm3BpqimIbxuakrFgjT0N/l5UM
ChD7OjyaeTl897vlfinqH6bVYEOa/WWb0ojP5iIkq04kNlvpfnk3p9Y4MI2FA1s0/nVpGwvnP8hH
b2m/hai4zw6cjYiGAipIUEfuEwNpJCJOCdvGDrvhrAJj6fd4BYIDmq3yJklVGdnGzO0YsVk/qmbO
Xmcb6OeqMTMRpSQK/PDsjiE7ej7maEU26xMxf+EjGULxTV12Jc+rSwKkHbSBXAMN8HZadt6yNRBw
bvJewluI/UGfm5KvK92HGJeFcgpzNwxeup7k+AWxmPfBg9DMK+1V8xtU2ezQ5cromXJ3ZCvFDkbv
oBUeyVddfk/VXGqaMsMba2f11Zo0s0FsrqeyKuVzmJBLAVhan8U/CrDCLrAMEKn4DuX6ofOH57Aq
K5SA7hK6O9tlcLbK4XbcdGPlr3KIky3i6aUfYHp2oQN4pYRLY5rdmskhIZsLhJmgMZtbQ9XdiVSY
9gVxF3qfNs6OAUCAg+HU+ICAQJ7nsELMXDc6eBOugUGkQ/YEu4b51Di8+hJRmKiM9Jg73re8Hbxd
rCcnqoRDQe4FD+7UgPDQVUS6nfGgh6J99FAGRt3CJrQHxQwepK2G6wp3V3HxMKfbzhIAcltlf7Bl
6e7Q5aoV3rLiSCvPPiSgPZ4QbBnbhZ3sCeb+FmX74xIPOc7oUR/p17YAiVAmbuocigVgE2TBIaqY
rItxnjXFpLhIIoRWyCxv3sFLZZ4e5MSAweqtEAfpoe+3GveCWoV+yQ6KBD4drwNUxaTYGHtLG8HH
pLKCrQ72HVGny7qYYmjnNUI4uQQIv5cyOfWLQuXipwNUG8dB85uVwyYRoXVYFot41xma+hVIJ4OI
MbdHr+QFCMcgFrsovze17PHK84wTQ9Hm0oAM4RjPwZye9RIvLy0T5P00Zdb3TKX1jzjxkifDFM3H
ou5iw8dorFk59xY5KTtCOPIbkKfy5NdZaq6LCgwziAi/WXuYHNaFPzLtRLKG82mU1/DqzQ/ZZlNU
oxY9joth3uMKT770lmFvh3KsD4CFF9yLwifWwuMzOAIovFd6sL9Dd0QtRPd105mT3nnwyDrToUtu
AAJxIK9q4AIDXI+rwsc1hppacrmaRvZrIZX/FI9G/+IWbPOSWnjD1pu9ukK8Yg7RhGD5a4DWrgPc
QjWDo12VW18OolxVl3wqlczOzewFLNle5U53NemCLz0KisirJ3sz+T2OQeLfDNZuNRkfVj5n+9K0
022O1+0Z4EZwBe20XquWZ23jDsu0qZ2YcELEuURlDTV2+LTO8m08GVnkUswcPZyiUF5S78La8kh/
Skxb3hLDmhrrGSou0OOKIKTE1IW1tTpGwCtvVEO2ox4KT/B5qp3ZLz3xgdJ59GQY05xx0Hdy82yF
MVIO+4TswG+CzcrD4DrOR1f/mMaCEcPilt/pTZKfk/lXxXhCJDdswtz17jqHxZdINn+dLkazLkvT
f1BWFV5pjecI9AzeB28cWMxTR8XvYujCGy3zGqfPgL1FusCGfQ9JgRir6YyBXaxJzLvy2qSMAEsS
3m05xc5p4fISg3cRZ7Vqz2tLWLBhk3K1uJyrZ/ebqRyMnVUJ96DAdfMFoYb4MgpcuGtSqcUD8Pqw
eIWFi8DWt3VkuSMT/L6XcKP1/N0zZH82ptI9zOUs3zzhMzTBDXtnS6/ddyBtHkrbQ/XmG+m32a2X
Z4kIf6tUvde2Xd71vvvctchoTINI2WWcsE2l9nSJ32piq1vjQeRMY7bXb27puuc+8BIUX71A31GM
hGnZc3rAMm+OyNgcCxsHYtwricIBU1VtQcHpCEitBpeJ9yza5thrz7O3/A8esJkJ0eiUlsnd4l7i
B9pebCs4Rjycl1hnk1CFR3v0zV2cONNj2xjBPk6JRgs8hki+zeTeHfCpYn+h011nOniA9AyZlqZm
DIlByOAx9afqrtGxJJXJNtJsP2qL6rTzne+pSbiaWzod4LdZZXfC8siaxtBD3FTaJKt4DuXB8wqY
wlBwTq5pRDPjhg9MjuFhqqAPwZPxhr2IR1Sv6dCWp2Feum9prNJ0vUiPzKXSVZIZyMj2bJP4mb2d
QjBHVVLWP0qjt64lEUVPQ1hDftLWkJyGMgM9msFTYzFtiHrvekGGYFOL/m5IpB0tQdMc7Aoh04ST
8moOA/KOGd1ekxV1ebT75aqtOE2ja9geYWe1Vp1AGYe8+L1jH7AOjBJ2udHFF8uOCdxZlAirifq9
N2FsbsmUwHPqSrWQBDd8T52w3i5UK1ddnaioyYf6fZgSHng/2cjGGA5ah6DkAzWckoyhgwM69UZp
n9Bdy5zX8LNyVLwOXomxfTFbXJGQsq3XrAuMSMf+s4V0jRg2kLp0kUyEr6bvHLIJi9LcgEOp6zCP
wHWkW9wsmgx6z4gI9wk3OL+dU0yJYI8jHLTBuUj+Wf1Q4vLdN5jcrNGqpw+M0ap9nrTpedE4XfjP
Q71T/uDcFAU2LqcYl2tDzmQxjKGmEeiH90SxdQ8t8ziNHAqMUFOZl1TgOTjw7DcvKfjbjR7b+HnK
VXdnjE2Ot6rxG/L9uESdX8yRZ+dkYOEaQK44JluneOXrxype24n16FrFQtk/Cz5opsnGxCJ15Jx0
4oCEPTkii3wPUoDoWEODHSnmZmSRu47IXqFkgb7d3lPg/EAC23wZlrq9giL30mPwfPPb8KOD/Lye
fdZA/AfRWBDkXbXWl9hEoOywLmzrpFru/UI/G2Mc73JY6nekZgDYkBTT4KCx/GKGXNZWL8ZN3zKF
7G021m2oq7MpAG65QqstgcftVRDi+UibMtwlANmqLm8PLkHdZzYh+5kPLLF4zmyh5lqSlzbAn41b
7t51qkf43tizOi2PS23MGLPj+hQ6uFd4B6B8x0ReZ8WltoOOHNoXRHJHWYiI+S2rBZJXikeEXQKy
HwlcG0JEg62RdwbuNTRDk4AZQ15Xt7WRaFNotuc571uynPVzaA6Y7hyvR/tuShDEVhysgZDloARE
Fpo7H64fqYbiKSfNDTmWoTCe+JbErdZYoGiKJNzW6PrPealTQHPNsB8qw9gvGdw5b6j8cx5M1Q3w
bvlV1rXY+/X00Dext7MAX+/SPqteesIj9yNbny2m+kdFyClDHhKsL8bOc5sk47YrxuKcIIcHtBNl
bj0fS1OaB7scTQgEetinTdNHliIVUVdBRpqS7I5LlThfUcaZOy1y2FrKpzgDz/XkunPILsuQMPPc
9MiQt9/WqfMlK70BEFi5bEt4J6vRiltaAk3UVjmBMB6IFMTnONEgNtTXQAHktmg90sNH5d4E+H8O
Vlp+tbpMP+tYuREr+nDEW0TbMLeQtuLr+RixhGLgIB5A2U7x3OFwfG8N0dyFmche0RquXGgtBKsG
zpUe426DUqRd2V44AMqw6jDKanoJUD7ldpZOx70roT5U6VD/cAmX3TgzgvkcBWFPmzkzI/Sp6XUo
UoVtnI+uacTGFuqbOhLWgv9riIedb5FcyS0rCWUxWkpwDehlDPYO1xSwhhUg0cBqojoNYxOeNXEy
mAMBAlgwszcw2sjxHAuydbpQ3k9FmeBqZi0cq6LdSqbj69Bn7RHsYTChVs1ZFBMiSzPQRGVmBSQZ
TVirgcBgZ7SJQ/gthT1ulLwYznOpYGOIQVzRo2l3s3AWnlNxvKj76g1YpObGyi5IBirAyKCqOwQF
ltGZkM8d0IrkHsMy9DCtCMEIAhIVcCgBApuCqDQwB0DywyTSKbJm4uVUNtmHOZv/i7pz640bybb0
f+l3FsjgHZg+wCSTedVdSknWCyHZMu/XYPD26+ejq3qm7J5TZ3qAfjhAd8FVtpVSZjBix95rfcu5
KVpruCcE7oa8U/ZHDT4WuJLAReropRUUiFGI73WC+FK1RJIurl3shJ44r2Y6a+eCrDr8cpPCIKA7
6hINoroCIjhvEdvf9MPwxkyg2VhSf6nyfLjVVF1sFUbMDYQuUEYQFA8FPgXusn1+3ww15zZN8I3e
G+9glmCfdpGlTjgVUi7mbbTX4WnwtE/ImYk4fB4NkUGdSr+Sp7NctZJ+JUK/xQ0QMsPXQmkP3yIp
vw3UVrseVcPREE12N2Y1eCnBnuvqFCubrmP8GLQ46d6sIScZYw1FJW6yvGhEBp096Xi7PHLmIJ7R
dgJFIctyimeU686HFzfzVi0pwald4n7k7ZrKpzLjAFjReiIvcd5UpdNsDVX7+DJKwBepU7gcH9ny
5io+LYxOC5kjaXypff/KyNVEdt2IV0BO/U3hLdWlrOAiuylswaEx89PILDyUzoyZphDOExE5+7ke
5dG3Emdf+0P33pN8EurddFMX+B+xEJGPqPzm3olxluhF+yyssUIfDi8eTyDJjN6UnvySbBW4Ai45
DCkW2cmR6qqLavmINH0MFOnRUHOLySs2zZTCqIuQXsZx8n3RmbCoUosJPXL0ANxYedJJVgQ9XzUT
qQiJ2OnltGyzMjvgAxnChhTNQOCiWKFX4FwzlR+EbS3fJyrSKy1yjXBcomstNftHEyPFjhETshjk
cFtpuPU3M4qJI201SXXAk0cLycYVyoDkLkMegKKH3fHFTadxb1vNCaBlewM0R5xJYXzzc2KH0szd
4SWoD6PdzTt98XWctWN5moYa1WjROMMntEMDgFdcDxcCRZKXwsuA6rTfs87lrmnX+gFaZ7cVBGwR
LLqUX4gjTbfCdNSpG0brlLfTcLfAFsNp7WCSFJEvDxFECRx3+Ar30GWsYFrv8oTy1jv6dtED4fOr
Q2kpDmlfZY+crlMgmiraZvHqe2zyqSZa2qp3Rd3zJOVAyPMNUygKxjpv3qJynA6q7SM6UbhPepUm
vK3GfDJd/6PDV3/qRj/aY4Vsn+lMu7dzNfkl/CwdZpcfX0GtzgIEC7W/65A969zQ8SvtEm4YxoYy
WuMctRuMf9D58yF0WghFoW3NmAaNuNNjvqG2GbdSzC3VMSM4ua1HkLJcQZ7qcap2NZ3qo5vnd4nt
mmEdr/nGi1cEFtyygHDCdqfXS35EM4RTrfWa56Ws52lDMYuvgAsetAJRxPPOgSk7rSmtRD3gZTBC
laYP9KyYCOS0mJqZctB1c+z2/uRsTWcxAnKwix0vM95EHihYAzf8zQRaICA8yQqLEkgkSqzAaREc
q/R9qLCnYNAgyoKO2c7wtbBdHHydEcknS+uToWL6EY4F6w4PYEeXBsEwd6fmog+kobb6hEE/wlUf
1mM0vTAcAYNhc5Oudaf9jl+4eq85Hu8zbZgD/FxxAAsm2RsEzl8rutevlYOKdxNTaZubshTZZxPH
xt6NrDe/acoQhKrYgAi2jwbpwEdXM85xbb9U0quObkm0ZtqqS20Y+bmwzOHgl6SW2q21hKXv9V8G
Rznefl6htQ3uYdhTWJf2oxvZj8VE3lZhqnYP9V5dT4jSThDT5l0CCR67CytxM3aJt20l3ldRRDJ0
fZl+F16a3hAkiphZaOR2UfGdFKv0TGVQH8iV8A/SikkN6h3rVJaLTg3bmxdaCv6769UCppEjr+1h
cu98P2ZgM/qswtqjDldz1ewcySPLdUqQxDn190uUOnfTjGsS+Gl7b8edWmsx+yynwaJoy031ng9V
V2ONm0h2mXgPH/XeTLWNPsfOt5SpLjBLIPd3lZg4MLqZ2wx1wylSsbzmsHYDndTic9s7TbqpDM09
KJGXx0rzBXHHLf2d1pbR6+Im9TFzB/3o1bHxbNBj2uVLjm89ItSarXVYuCKjdHkjRB3cQgoawdD9
KUzdvoQxIEccApWbvRB30D0andXexArePlgEkEMBRt24xkxH0ilYkxwnYJxV6Xtcz3ztziGiekt0
8oSPqXO3EAqmr32SwdNoQfOAAAfeEdXLeLtoWndfR7k4F1HVPGWwdqgmqpm74JA3YMSc4Zw7ow5V
M+tVviVoz0XWnhuEMkGHucrisfzQwSL7QeJM2d0wJzh/V5eXc0X2NUWA19bZlfR6pv15i99q606p
eLHwp3yXKod/MYMrOYvM42CeMtfTwCuI6K4aU8XRy437Sscf0F53bqWJwBht59C2uvttTlHQLuyL
3+O5jr0zdZhzMEyLc5VgRAJGFMFFaN7zrjoT0WjTKZJa+6TFifXsE0b2FWDZisyI4ox8n54Z6chW
9QZrcdhiguPbVRkGvVih98ot13xGu99+twBPvPEhu+AIU78LR6ERw4XbCRuZ5a2B1dg3MEuaGjIg
xIUAS7jS0b/PxSFKTPHYQKm6mRMSdDkZU4jcscAnksiSWdWo95J6yaJJvk3UKgsGbHiBg4xgEg4Z
Ol3rx/dlRoMdSIyO2Y4Cs/1CJCR4kTQf+GfTs+OBiuAnMcidwskUXduQgGiP+El0mCd3utQRWPv9
WM4+Pv5laUl6Unl7HVeuDnFITqnEXjsimIj0ON67JWNSiCmJfByyJjd2VplZO8AEVYK1wSweTb2K
82PhRQn5uRBFodzlHZiZpSSmd45I2EVHzlMfqczstlIyFOJASBBNljN6Np9YM3xhsnhsvazfN6rE
L9K7ijdEglXjJobcCLq6DQR+xyrNjB0DMyqLUjK6hVnD+93EdDeCCKbCIy2N+JU2PDdoX2usnTJG
/Q1yuzzRP89AoWTFMxGf0O7JbJowKtUwLaq5/ypH1d8YkBPgamUqPfuMe29oyPLlc6AE7NpMLL3e
Z51yo4+up5qFGSDQR4jnq+YL6LnoGmZEfA0QAXlWO2QHL3IY41ZYBD8MLc6u7DlD0zCgCR7CzqHx
FBB2x69zmpZD0Oh+X2/1gXRLt2ymLEhlPpfbPoX1sSEUmzml9PglYXfplaI1/kxH4EfYWANvri5w
Jde+3T5lY9V/BXEvXFp0Jj5mgSzTrs32ia6mtlKea2ebejmwBhTO46XTze6lhUBEhkHlPXNncLB4
x1jbity/rjuH+qAtpMMhX2mgAyT7FWNT6vFIrKqJoonVLksy1GLSFkTBQcTY9GykNzwHIGommrM5
FsoCDaNpgFDZiiZieKBMz4z3yh31VzLdCXAqehSAdLBYWd2QWc8eHXpYZK3JB9FmNkMJ/Nx8mBDQ
zkOKPJfwchk9oLDg3KUZXN6mqFu37eAl137hF3d+X0XFDpybhb9t4qFf+LxpgJYAL1AwzMkJgZj9
bLYli0A6zZdC9M43x0yyq6SJBW3IeWR70HtUj0SKgc4Bu4F/GNpaNjNj0Hl4inrVqWTNYsF/Kmz/
KUk0ljyGYfiFDfxFXJFMjnbSIuZtO2Q2OYSV8JBfEWFfHuhRjRfNS7MDgCMeWAYGj4xHsYqOLFyO
BdIqXKd4nG23fcqJIYUVg4P3G5edEerU0PNspD0SZAqCBSCEr9VUZj1yuj11dIyHywKfESz0EV+L
eRHUWXUj5BFHSvLAUdQ6eBfzKDuCT8gOnefG3VXM81EGIyOON+B/rG+mVzfEe/X72a7zHSRHdt18
jl+ZTvF2uoaYq9tRenDE9SQmg5WJ0QoeZHCtEKB9b/S4FiE0ALZ7pzFZwm22Pt8AalR7gzuewTzQ
jd0qZgHfJ6sKACYWRBHwInxRfx5fCtOnLTz6onvswZQziopgjWXrzkwcbLzDVz5d6TYeY7+qmwcg
OBOTI6OfQop6TqDc4bfpOONLBMZy7ehex3uA7vdOulFtv+VFV6RcIROHJip99bVDxYcEgBMGX5Vw
GerK0vGCWWROcUsa27Bv+7Y+6sStQ8LR9FO/JHwWHHKNA57Ro8ntdtLc2RP/3CYLZlN2+DS6LWyH
PTJdTPY5O6rZRPRWM5+5Uup7mEftFrJw8tCxvm/b1eY4Yk8JCYwYDhoIjqCZqKkDGGa8SbNIy/7s
DrWct25V0WmtNC/STnOpF/OmrllwAlCfFQwzgR9CMHMFEtVSbOt0SfcJ45orBqaLt8nMnJ2kcgnM
YGJaIG/uVfs0NQbPYtU5/u3QAC/jfXCgXRPymJuAA7YkthPiYEv7VDNPiDfmmhAkjMZ+sljd+xyX
c0xdVtvvBQcKVbKxtAdAh9dZ2cnhilEoRxaIFm1bWaj/KB6ygz9l5kFlk73LYpulMjChDeAr5sFY
oXDE0TmPF0vvHerGjkPKxuZ6sMy5eKTQ0ggu82IWL0RsZpRJs0YmjW7BgUl1KM5c49Xt3BLDOTYJ
/O9ESmT82WTc0aO6VRg1cWfrxsYB5hho2oQEupm0k1KjPNGa4KexEzOCX4dV6DAVLSVg6Q7s8Vol
MXNGvU3Y6Q+Bxb+B/7v/rG9I1JL/46cgsB8c2691M3dpnPT/8VSX/O/XP/LT35D/8eO34896+96/
//Qv4Y+E73v12c0Pn1IV/T8oueuf/H/9zT9ywp/m5vPvf/tac21Zv1qc/hwEtloK0I4invvf2rr1
Rf74y+sP+ve/nd8VDZv8z9a6//PX/uAEe7/hJmPoJiwLlZ+zivjHT9n//W8uMGDb0TFlIUnCdbbq
Vv7BCRa/Ifjn9uuh40SoK9DtyN9Jwabxm+cSa4Qzz0U0BYL4XzHY4ZD4SQGkoXXEDGWQFfmzJopY
XXo5co72cTFeI8rtGWxBJ02G4iMfMNcJB+Ca2LRAYNPUPaaYupVT4pR/ZLNg5G7cj/j1N9ngdCHo
nHfqSOPgFmIN3MnzFeJa7QGT0agrxXkqahHwi9CU1StK8p3v3/eEDHBfg0Pa7fNWe+L8ujCDIDam
wNjSThvDgwbg5rejVs2gnBJcoXNgeg/CTr5NDvNW21X8N3khteJrW2Jt941sO4EOueJtvSGY76rP
umwDyb9dWzw4V5N2F5vuOVMapE4MjvQvnAwoMi/mz8h9iiL0e8IHZSw/ta55wKG+j3pv4zU5lJIm
PY9j/zLEy21Esd8m38hapYuli5AwuEem+2hqXqPku5Llfqm81zGhHOG+8ZIat60JHctSwzsoImCC
9YW+xzciigGlmOKeOKpwxmnt1zJ7IntAXMPb0k+wym7BlmmhZBPjYKHj7839m5FyrUv7NYRQjM/k
69ws5DGdgEU1r+48w14v2W57aFdvoC6CgcnpNu+7bgUp1LLZ4PUEjxQ7mKamFQSE520v3JYihZAa
724ZjfZGOS1/0JBPZc7eY1Fyp3Q6qXLq+nOO0uaCjTq9OPWSHehdX8EWdKkG5iEcuuh3+d6/YQf6
b7O5sAn857vK/1w+u4/3NPuZPM5f+X1HsXXI4xg5MQahrBfWujn8vqNY1m/kFNrUjPg70Umb2P3+
2FEstg1ksT5hgQ67mrNasf6xo3i/magjkW9juDHRJP9LuYS/iItNG/siZEhDeAhwUUL+sq8sZE6D
zEj00F3q9KChu/kCfa/8L4wFv8os15ehtEL+Y5lIwtG0/7x9VRRjBk1/I8yjyj3OoGdDmpkxUExq
tZko2lEg5B46gSxBVvOdQ2jxYcqN/J30GoZ4yxBn275CaUaEMR2FAuVc1EXt6U8f3N0/S61/libi
X1oF5fCWDJMyQIhffSUpalspcioliiC5n+qERIZy8eOz6qfPOMGIkHrUNT062f9KF/mLMvn3l+YU
8U0LR7Nt/mJp4Z46prOXixAYS/FASdW/kJSghymJq7tFubAwaJ2+lzQgwMno/UudJfLFUnCQSvZ0
oxjm41+/Gf+XpcFxhtQFhTbLzfhVp5lgCyatkl2rE8qmytXzXeGW5dd//WWw16DgZ/2ta/7npdFK
oy8tSeFdJ2UHuA5upm0zufr/eBWeFypSX8fL9Yt8uXYaSI5eS7+sWPygYGy38/To469f5Bcx8foZ
OjYq9tWSZODJ+4XiT1LN6PkoH8MijcxrAunm7Ron/cCIiEz7BR1Q4VtF+Ncvur4/f9IEm4id1uQA
E0mtY/MYrx/jn7xQwpRR1XN7hxI1vjXMdO4WqthN5lfxm6grFEZzXu5kyWzZJ0zv+a9f/Z8Wyfrq
7CAEpcIysay1XvnTqy8LcAnZ+iJ0huLO9mv3zokG9fDXL4K369cfkgQNijuLpE+DcurXLMy4geFR
JzIL21qbt6OdcCdw4uwENayAOAYv50vkzwyMRdVddyN9gkWUFnvMQhCqkp8IAPq3hpQrBFF6XDF6
GMzxLVYApYrIHs9JPhYnxbV6l9MYEytCJ3Qh2wCa9+bsvuIigpZnUc4XGjVcWrRch19eShsESzak
4cARTcgcHTcwhbGuLqqb07DrTXGWnV3cT/CoaN50zpc8r5d9lvnuGiiTfecY155was67QY1cafiY
5wD3dhZmrTOcrMKtrosucwKTDOKd3VAgwU//pCvSfCo7gwE0gaYB80rONYOHUNhGdFNOND0wVGfu
WR8L/2S2DpOXfjCXb4jZ1AnBZ3NKQJBeJM8/VDItnWXQxKQFxbxTJQVUY3xRDjHzjAxfSOLumCvQ
0+E2ablXWclYH9E4ARNuvFJ0Z6hv9D8g1dCu2zJq7Hd+MQ8vlMzziqD2t/jVCcgD3QM+Ug7Le2xQ
jFqdlGMwlBZ05cZKl7AbVf0wl2J4lWbhhUyyicjJXNvGC8U000F7WNYF48q5aY8wmAB5Md86upaW
77va1tqTyUcYOOn0mtT0MB2zs/Z2MzFeZxPHxcbQpdNq5wje20Cn5g1HZSnIpXyjD81M+4IP585z
zd2ymP62ZrRwl8HyAtvWO0hVa6wcVq5vkQttoiF6nJX2ECu4H62uw4xzgSKoereksrpSNqPngYo4
0skDI6HJOnR4uyjjcnXVo1sOErulkweUi2jQ6ZShkEMBXkuGuf3BdCIUrooV1JD1U0FFJ5I2UGP6
UsCFQs1zRm4JQwvIX2zZd2D2HjKy+MIlThu6C7F/53Reeaw1SxyrmqT0Or8xqswOXZcpDsyJN48R
alZ/7c3iSmrquYoBD8Vzf4r06tVuTFQBMe9Y4ZDbZpRIPARM2w3pAzNSViFSvAXDmm6NlCMFUhEO
kyQgAW6gvTS0x6dsU1viscYvfNC6TD8QnsNYz1rUDkAIorj+3ptJ17YqS26RUN3qXnYDzkFsO90q
w8wlZLPJAThvRJfJG4sh+kYa/lF6ZJqqSiwPkjT5Y9IOETfxnHQtR+7TWQ3XgmTLsMrR03JBwcoD
Cn7LgDpMy3K+hj5XbID20udv5ID/wCRzczy0FrlROqIVpAqv1UA2Jzpz7BLVvQbV4uID7L2jBe5/
GVS7HAEA3UKo9e/IOpwDQo+qraF1ZIV2A3NdQp5Ml2/bbu4ICt9XefoNRX60kVqHvC9q5HbQ7C4A
KXuphXVV21NxjnLeNN94G9IGP4CY3wERoRKpPOhWzcGQBu4jqhXfAw4v+sceJSC0pKULB2/k0bKs
8mtsz3uIZue4bdAZ+/WrAbT+RQP/q3keXOMxQUZYaAdrdJcbOWlfNfoSQVH5SUHKg8m1haJv04CS
YEAPi3DWWVo9o9p1fP8RzeAwSyfZj37yBvP7tq67Fy9N2msH4fZOKyUP6LoJzvaRvk4e+PmU7ecU
dHvr0tcxImI/HC20pvneIIrOaBd7V5OWS6Ppx+NU3E167QUCeTv7AfPWxGcDl+5edv1pJMo9y8iX
cJV5suMVTVDO7+RR0Vi1kAY1fMTomqGEx6SFyvmL8t0bxRQobEc/3eodM3/LrKwPp9RxCK7C8FRP
LpXMXucRjfJfn1XUiv90Vvnk+VDumlQAzOB+qXVxOuigI12CqbQ13btQY1PtdOaJESEkrvYJoi3m
pj12iPeOvjN0adgAPQYoVwuS36a+Tx7StGQtRJNpxKhJ6/pjRMH7HhXU0DtDguIdh358UrQEvmPp
rq3A0DQNR0fRItNqpZrf5tRPPrSUtFsEZ/PKuaviqNzFym4YO/Tlu2kZ+CYm1N9fq5mSO23gVqBZ
oX+2JR2t/I6xKH9XFrYSMNoewWmoz2g36npWg+KKXbRyQzqVHyw5cdtrenen23HDjj0kSPpmgKd3
KMzqhXkOd/Qh0hWqrlLI8pTKYbTx8iQIrzxvkuV2xYjcxNbkPejIWLK9R1Zvc5zGeHpPtBFylquc
5X1UuLQ4dOx0uWcmFqlQb7tG39Y49z0maiOWg9kdaRvHlGJyI8vKdcHeRfXXiEjYZucPmtBoQ1Zs
ZlbUl7eelTE4AWVnX2xZFoS6oCC6g2dlcqLY6LXRT6N92gAZ8a+0PJEuV5ZpArdJ+whmHJLIcdv2
o+dscKoPD6ZTI9Jl1GkxnxMuyTrcuwCUlvBY0N/nXXmdimxgYEtTF1WcIKrxZOru6IedOTpTUOq0
n9HhV4TnjlWWv0xIvfECq8HPt1pfgxt2RbYkmyhmmr/zFNzps++iv9h1dh8dXCe2jUDoOeMWV1mT
A4G29edDoRQSXV8U5O2SqdDMgeNG8TfbrQb0ymQ3EG7BJMnfAuZLP5nls72XQwEgrwHZtvGKoqI4
SErLXUF9OiFH+ohZCzAYMb59FmOm5P/DGxw14ZzTcmrbUAmOihtn0cr8yrU7L0IValXSOBUe1Cba
x/iUoiPLgozUAVrUsNVikR4zhlvLs+8N2ooSbqMXZMgp+RKgj2zG3al1yjD8dojeV46HymBEBIBU
LTPsy0ldukpnS67daHochzYnUIDTgKxaexRw0VkH961ICItHClOamykHJxE0do4mZJmlETbdQtif
0GOMxKhwOjZ0/A4GtFEkWqyuvHt06rR/TQyD5F1jmV75krEK8iTLvyoua+/tXMD7peVL7J0Clzto
qa0Os3AnpnVxNtzial9VF0tJUJbBkB7pDvSjLzFuKpJKMlKBN8PoDmtYSZTi8uhJBOLDILgiVePE
x5XL8atMbTY3LVI9R6NJvy0sbaMzWK+D/ZDGLoN+hlcUUDSfPOI/Zurqrd3E2YsGLxvEYtophq71
Mlx5hPa8002UxFE7giPMIv4JlVortWe0rbwRc2NMQ4gcamD4TTgC4zFGNCew/X1+6xpKBFOsEUu4
ltZXVe42zGmNER0MNjj4LiWenp4U3zi67nx9BsI69jhxilh6b6NZkTDNsyIZ8LiI++o4JyXWTf3c
3sueBPLAQgADdC83fUKi3aw4A/QX6kQQBFGJanES2HxenYk1Kno6Uph477bVTZe5qwU5VUaBJSsd
K7PfsU3Yz+WckW4w1GWTozDOFjYw1ZcbRnkLM0tk6t+KGdDppHVze56WWrsZZz16IRtXOCef1ZGG
JDlZI4c8yUVYCjMSlJYpVlwW0omNiAT1aTxURueTbb10qzqmsubbaRRSBgBao/vW7aMi6NH4MOKr
eGbgprqrg7ArOh02urYw9OPD+8b+Sle3abg24rnFyLSRfmo9mvYQJ+EMdHTt/i3pLZl3RrvPbSe6
Ac1neYHJhFRHdZARzKZX1J+Qvdf4oYbOxpNvp9ZTMZoazca6RfubeFPe0KBtx1unnbsPnyAgxPOx
0xboXPrlnlsGrdI4wf9XMyG6tZgSEiq6GCTvskSOSD+5PDCRhwmJAo62CZ44DGJy3ayY6ntGGxii
656JZHIRxjJLr4KJu1Z3bnX0IsRxJeNHUjcaOrJOs+yty9Rx6ztVDLxdm/yHql5ME49jKziOQMNc
jUXT3nu+lnzFR9M8DjMXlyDyKvkeWZp+LHOP+RZpHtILpsoe+qDjJ/uiTclCk7fP2naLYrS5MBPr
k3AwCtTr1ci3gelqdAkTyJRt7w3ZR19FO1mfunDIAzVNbbhDnKJ9+jazfm58Ns4/EktwDaPbwcfU
mPabDsC/D1tI6y8lOz/Rkno71GGHfhoZJ8LZ+qo0OudtUXHzoMY+7TaFTajpxpm9FvASaT+Qr1x/
IfSGzPULu3QKUnM0qByJ+2Ufwya1DHswufml4NIwQredmvjo0hy7BUSY3XeMajkHSFaBqVXpMFab
XCEuxSmF0TCmfFmOuTUU72Ysp13MpJEnIGZ+poEHIDjJTZNLD3Sd0srJC1SgOEkKnhHTKI/g34hE
y1WDjzNfPACkC5QuMvwWfwnbORmfRKqBsyRSuH6AhbQurPUu4wvviSyS8aF3lDltM68s78beH6k3
OFjdjeVqgD1Gh2vTNk2L4oO8dqaMWCcwQnSyk885EtpbM8ssM+jcGlWSVyXDSiYYkxiJVFLciy53
5Qa5NExqHzA6d5g46thKAQ18NIDKan62JX/ph567zOT2nOh45/HlasNQtPsKAnry5JQFoRQqS75o
xHJPiKW04Vy6qrDPo+61NznNioduqpANCxGR4VOznyVBocg03ZWDS6w6rK+6DQg49B45LogmyL1Y
ErDq0gTbpc7Yk36jKblxdewCGwM98fs0IWth/F9I74WLUSq3YA2X5SIjU1RHOyWe10Vg/2UQNam4
JgfSFECeiOaQbiWU+ozZcaBU1jsvnqcsj0zihdRmWOnDvJGLPtKCmBgy73pDRK92b3FSl0CE7wtl
51CjKCDUBnYoqhKByZAlTRG3Nwe/1cK0ntsvpjuk/m7O5tm/bka5aBtPY1S2YbZgrJdcV1xLZeOY
J3twYtTpSb3YmfyH/VLS29khkWsfSU3BNkTsYPKJl4mDcCx9Fk+dJKCLHeo58nu0jjAWH23DZ5K3
bCAiJ/plrV4ImIqBm95a5N4htKnS7g/y6H/K9PuV92RyJ/URvzpCJ94TwNQvjVjh+JMrYoTP0rKr
J2HFSFtTexWEooQgtoO5y1Njl8ZVRvRjgOq6C1XZqJZoqIHHpfCld2z9YTp2DXiSjQ0oFlex1A0z
zLTJ+AYtcdr+uHP8GyYut81n9dh3n5/99Xvz32Cqy5v/F4OXrvxEpPjncS5//vepiwXzlOkI6CvG
whaIU3qxf0xdzN8si54RNCeImj6/9eepi6kDlIHsiY4H2Ir489SFS4Tl6WAXWargWP6lOa4OWPWn
tq1Ot5b5ssBhAmzon+GanSN77E14qcDEpzTOmmTLdRJN+5K4AX1WgFKtyYQEfefFhFe9B+r1xiBp
izb5OtFyh83rmWP3SMTeizk7J5nEZ5cIkrwzDj2M+7ppD+OYghE2J2uHPWrTxVX5nBPLc0YRBc2c
OMXSj3BMds7W8NPizSx97PKx3LnFch85TYQs3RQn5jCEzMXvRp4yGUELyxVRrTkIzCPd6SOOarwZ
FISBth7OpAAhzRsOaeb54aLkswaEDDMgGZ+tnYm7pDNQdS/LQ9/b+5i5zjXmJO/ByUp1P2ZLhryl
L0LSdozD1LWUjUw3JDCEW1U/yqi+rGG2Jif8vSAqcVMhDSJABofdFHGpg9B+JNCnBuvABWpVolyk
3tzGEbQBv8xvGmX2gBfjZrdgWvqQg76DhpgdB1eRglniBDeqiLJBS49jNn8hUdBGUEjjcymnK9BM
ZI5iAcGa5O+KdOz3wMohWUIpP3c5asrIu0hLA/JPFnUus8uEef5QmoNxj18KG5pJStGAlULMGmj8
L+sAFqs2Ry9z342j++5Wp5vYL+5Lo8lPU6gBhY4vAm5s1rZtoLETV1Dr/d4ezdeq5Gg1kuUtWqPb
ygJj3xqWg+xOPYq0onaoJKLfqe4uaBqYv2so2z231181x8TiI/WL79F5S27mHqV1Ll+rhlMNb5xv
kBjWOfEVYJAmsBDObGJO0U1WZUE/kwJnjSnQCi7mzxTb6PboSOB+aN5oSI4f4DzlAfP3ZejcB633
se3b2XJXZqjoam+1Xq0VuwGJfj04rgQ3vy3UGd5H0kYw3bvgGbAIRIKSaWWoGlH2WfmrDnmiiimd
k1lzo0b8uZDLlt9EOhBQJKxkkKmPTH+uu+y583KSFDM1fCQV3YMII+Bm6kZMN+0Y3QoOICrDUtvl
2igP7pQMzwPt9RNh0HPYsiR3XZ4/QPzUgtYr4juzAseVcawzPMjtAFNj9JkWrJg0mi6eo5thmnXm
jUkzPmB6waiu0NDJoWc+xIjcEcdH8wMiBzrtGFhQOOWVEUROTGwG/eqz307tV0qK/HowMM9iA9yo
IQsGmKC0c66RUq625uKymNx02b8QPlr7xI37e3KZm9dqAn5cWHpxcQfSrhI8hrvCyLJgLjwWil0C
VY1LLvbqYei89tqOQRXOblve22L+8K18vPasujzRwyU8DkdDCNWoxYlY9DT3OmeBDDIrQA965bbX
qd3OmzIS8gKVAbFULHADunb1kkMHvJM/ys6ZQQdpr3gjM2mrr7SmysNKc62CLrMLpLDDcs+OmW1T
A7VqQC2aAZuIjNu8at1hW/4occtFiXXBONMDd+vptq+c8UyIb/Xg/qiP8bNRK+d+iz0t5b4SqMhJ
OkThatkPCBdDukEjSTMJexWaPeuN0j89qYYKY4OknwdJxQv9jqpD6OKbnfmekkf80rnAYXYkttQh
MvQlNOaMexkxYuBPcla9hTXzKJ2JsICq1v3QmGTyXCp+GJD3xmbQde3KKWYys8yItz7NUhs7Zzve
TXQ1vkoTikNaTOq42Gn/kbU1rfSqj8bdrCr/SGwaO4zW5h+oP42gdzuCYiZN4fVZ4+BI03K4Qptl
slswYmFaEc7wXOH2IN6ayJogXgjadq3F3ZjlYu2Mpjb4Nsdl2ZpQBM4dSpctMRniqLfJdG8uk/Mw
tXp3thJ7/Pxf7J3JdttItq7f5c6RC30AU5EEqMZqLMuWPMGS0xYCfRvonv5+UNapMmmVeO07PTXK
SudyEEA0O/79N40PJoUVB1DC3Nbume6X84NIau18fL1biZ54PNadEoAM5fe5k81ep1tx1VokVxXG
aG5sDahBk2lzuSodtgVb8bXpaN4jAUb5TluNcbiIxzFIs8PFTkuLCiVOET03YCwm6FA+fE1HanzT
jPt9kxndHcgbBFUHjlPEFrcxoRtv6NvVgXRl/oB9tbZTi6HOXWcE86+zKMBFTADevd4wZ4PrwVz0
zo+CuDVY0Fn5tX+9kxZGgqo5d5oHjZp/Q9MPeB08j7/cP5OSAD7siNyrHnjyQ9RhintW+DP6RBeu
Jhpkd9n4QPBIdQgTc2SPfJQLItA78QF0d+j5gMrKrQLRIpB36a6qbDW6HaR7qVdCffEkGGbs6Nld
EsXPfSSNIMah58zIPS5sU1UGk8IWp6s1gwCHSjyixOq+zVqSfootb76wlGle4o3J3w7smSGeHOtA
wSg6l4aKWftkQuwb3akDckjyWy1WxH8vw3jtNOODQ1Q5kWQO7FC0Omezaxd3lERii33sGE7C7rdV
wW6X10NzlSmaJlFGbrocF7HXUTRt2wLlvScFKpqssr7OxCwi4UN3pVnIzS2N+Fkvnl/swiiulEmi
itX6dzCqhwdHc4Elui6YrHFnVP1TpHFs17Mv+Rj4OJfTOUjxeWsN0JotLB4aSbCdTpaR961F/gYK
s80itIVG+a2axAXUqYwIo3xr950JpmtsCfOBe1WkJGTEa1ZGY0Ksbk0MZGInlIP7GA8EP1fIHT/w
4zeeox67NT7KntTWV2ufEeOEH0O3ZB9RlqSf+4mYLcVt7DFyBS9MK2+K2SVuOjWsD9k86pAi7OSL
Nw3+x5lskDN9xSkrd/Q3dkLQDKF8+gU1xEd7tfQZqbcSxwrdqdwZAoUTTdqbwpZB0XrYreBkk42E
W1fSDXJX+4geJzqbGpy9Nftp1rX+0aHVXXCPuHJoj+6ho+xrtbciExFyF2ABrFZpxRbW9LIp5zEP
enIJPZD2c7LcXrQG33QuWpumJPJBV4jCCCchC7vDy8dO9xhSQRVAwEP7jvQVt3GSnVc0n6A81Huh
raYqWbTLZhI0i5rA5bn54bFu4Wx8nIp7qPl7z3afCGbd0bC8JlMLSrwbwy2aoUc7ofK/T9X8sW2z
Yu3NcKNj099iHcxBPl7jV3uNU9CTSohQHvXhtuMkzdIhD2LwJM7WsG8I/rKsaecqUyCx98RlkhdB
phPlZ3b+A7AZmIeYX/QO/AW/Gu6Zgz1tEfvR8ddS3HfAWT3TCb3BRb6uZRcAaVtC4l+a2OQPx/t6
oH9DE65urvF5DmpneiGf+kHpzrJF+bhQG4Elo3NZA2yuXPyNt8lQ15ty6NTedF0E043ph04CBYOz
T3vUeyMJ7ZiOsepgJaDmR7C3XfzZOrPjbNlr+uJ89HCWqTs1kgQZ3VXm6tPcW7oe9qMznyl7uIsS
o7qBu1xeOB2vq6wT3FBn+7JpQa8LyYbuSbCFcWvOnlHtjCb/hCMNDYaomu9nE7ZU5SqKNxlf5aLb
jMCeyPSTl37KuK2bg3tOIx2oO6cLR3SsTYSZMXJ0uMuX2J/A9GjAfKjBYRC2cA+xXO/S11Jv3/ux
uMSyAN0FzuHVl7ElfDSeivEcvB9GBd4+ZHIp6xxhYxu2baltmLvRgx4Z1WbIfXGjSG/epF5WXbS4
wGx9cwJVSAbtrG4sjT5tZUN5JXYUOfiN0JHLunlv3iKkHD5AyB1+tEo1H7H0kI82x1tg9vpySSNr
od2PMyd28YiU/HKaP5Fj3tQ7cyDJvPYJYgXJX8ATBc4qVmRTSBNfaI8EzHRzZuNCRzHaGeRDnq3u
1j9GvKLWVGjSKpvltlmQtW5BZYzryifZUtR1ekGfybisrCja1E1JCPOom1+I/M4IoXDT25Iai6CI
vr+ua6ilvYZnfI3A505UqTgzrVx7ZAvwvqoscy4xnUKYIGx1ScAC2TmmhUJ/zp4jixLYLdZ8N9Fo
+7gZodP334uYwBs3UhtVG5+9ugxTmeyEGc5L8qVK3AtvecH4AzKu+WLi7oeQAnsaZRJ0pYor3Dn2
JjKkyGQjzsi8Taso9IibzTTvU18MP6i2u/PKkPjS2uNTizNv0Kb9jcxuZ2PZGy711FDNYYH6hmU6
ZynmgfBZ23GAteqtDnI+jbWu5VwdcFG9wbqK8n8ZNmbf3ELk661d7C/5zm2R8a9sjccqT2j7Fku8
G9IKHsjk3LZJghzTBoXRdUkxLivt0xDlacTB4MbfdeLMd6rrSel0h6qiCs/g4ruF2FnJkt8lSro3
iTZ8cmBD4I6lWYaNnthqnpRpA+sW/VRvIvTM3+jgdDu/1AsIL13z2Gk+hvRWFZVhjdItzDvV7sjI
HX+YCNXRu9YR8wDv6Ss4KAQm1g5y8zqdAmxiqs91JvIrs6keMj3t7wGxpm1jgO6jCJu6K85EDguy
ey5UN3L/w58yJaMQfTdeOrZAsBzDVQK/tPXnpFPIDDDc6MPGqL1t4elV4Daj9zJ5NlQ2ZZs6j+Um
+wzZbtiuDUWnztKwjZBdlgkQ1OTUKpQYR56LXlafNe63mGxU4n7Cfh94cBj22YAtSO8THpQmUbRv
yLf/ps19fBmXevvRhPFOo8Y20L83sr3AJCcP3ZWAY6xUnGwl5TQjlg6DGRJGymvTLVwAHID6lf7g
7dCMjY8o4ysA4GoBNVuJP1a7koBGA7JGtjKDlleSECiudS1X5hBMyZmdORu+dOwU+F3AMOpRqwXR
K+2oGMoBOBXgEukYZiN14l1V1F/c2Me63QiZf1GuP6wr1HjSvJXcVK08Jw0tcrdp/6E/rUyogiPu
Yl7ZUdIr9O8iggeBkotQRXPlURWLA6UKJFm7HlaeFeRTe95BzIouiin/4M6i/kGe3g97ZWgtLYGs
2Stra+VvJSuTi25Iupte6V1LTj5qsnK+SrPVPtHbSV+SlRGmi3gJy8hznuhIcxhofX5X5sq8NPUu
2amVV5a+UszUK91MrswzPjcktGjlo/mv1DS8odyn4pWw5tFBvnNfaWy4QuO+tlLbitEDb1r5bsRT
jJfV1Dt7a2XDIbtie6teSXK8qP6rNOsfma7M22Yl1GGS3nzwV5LdtNLt0lfmHRT3hIkAHc/1nHnr
z/OzGS9P5Lbc0kFis9Sqyz7vtnOhxD9Ei/8FPf8PHMt3QM88/tEegp789/+AnobxFz7YcMJN23Md
Ya6JLf+Anpr3F2CnwD0W01UXzorLH/2PekX8BUyKbMWGe/zKQ/836ml4fwFNGsQIeA5ZQNiy/w7q
iQPgIehJVwQusYGVtSngwmNbzJ//xBZFcRS1hCReVKPWxNmnVu9wgxt0vAIQ6wGWjVOyxe3UaDGD
tSKwvZCTIZs28fq4GgAbufW9dW36s/5UzGNsse5xRVHdVgwdIMdjFfeTL3Y+AcwIBvWUf9c+0yg2
9Dv6jjr4XUF++Wh+dSZWS/kk29ynPzdpxBujMZGOtLnygjJscyNR0z0CGKfAl0etLkfLiPbWQ9I+
ndVe2Vz2km7WWQr1WgZzpS8YnHSZtbV8GV+TzlknG8POCop5iEILndZBfufuRpOpSlNdksQqtfoK
yyjd3aDdQQS7dCl6VGNacN0SXgm02PiYWX2YS6yGNFDh0mnSJ5vDapKbWLaLuxcmNM3PQG6N3u3y
gf7QPU5kkxd2GcrmD40qxk+5X+MZYmt95t/Sd/H1HSmBbIR8dVcPxl65hAt4K3EsGfqMZLuJ35JL
w6GqJqiXdm2PEepWVfROzmw5w8yvKakghbzaW1VtY4RrxC1mbkQx0Ja0Otelzus1twjg97hqCHDa
6Fps5BpEYgqqAgQLnA+0ZKAzneKEqF8Q5jude64Gaaw1jfZblhly3DSF6LgsJIXEpQK+TEJGXkDq
bTzn21kzjBYDS9NOczDJ2MYma67ZRG+Llj/D8E9Dsycgo9FlchajZHINZVNc49lAY7CvW6CFQnst
xSm7MEO0DIVBXxENoqYjj6x/U5iaCz0BFl29LwyrKTbwsBuMvt0J810fL7tsQ6Hg4wIwd814ES9u
d904XqeFuprsLOR8KqY9/FHHuzMKf4EcnucG+djxwA2rG7iNbMYG7sbGRxb74LqzCy5QpU91RmUJ
zdYzH9wFHxCMTUR9u2g5+bhrfxl/mxZXMml5HmyJCHU2DTMyUJRTu2q7mK5NvC1I4+feG6R9rqNQ
fiEMJi1DqCBQmtqIwuIqSs2swzlnWskpssvdveuRig5VscA5rIMCe+NqVeNgLjUmxgYyp88dhDjE
xwnRv7nr8U1HPMKFQG1au0qMM+KRCTgE5+z+zmC6GfRlNQJh4A4B5dZOX25iM4YKlpe6DwyAo665
6SFUfIUoRT+0cWNfxxdh5EoRa5STG8+Dc33mQJImsD5OFNZTBeAPDk1wX+GkCsBiFNvuc8eYj8NU
aC/4zPYAcPhTwP8TWJ6B7Y+ERcV9D7ekxTcwDpq4TD/6VaHUNvOSyrqqpkk+5W0Diuc3C1ZF+oSh
9s6qYd5pkxDNNqMAA+No2TExk0HK7OgltYAYVP4ZpTOIXVYSII8SNF8uS6TMzyB/BFTh+wG2XzMw
E3fc6VjFDBdZsjT6LkOkGuO8u9huE0AtS1W4KH+CSuPXvfeMUWXhX2gdFhMwL3TgPEyuWGvjbmzB
hT+RRJfqNxHN2Hxl1Dpc9DIRlcXW9wfqoR2XMBU9j8M4TNEmjnpNgZZYsUSS17BLsLAWLKslJgtO
DNtC8xfnBmgqwxvPgYpiEVkbm9mXLpdeuffJdLGhvvddez9pc+vsJCzo5FIsqsrgTq8sdDydAI/v
4fSKfIsqP1+3XHtoivic9cnufVbTA5hJJfXNqthOXLHmEUI6zvLVlt40lfpGdOzfu6i0NXFR+3BX
PnOfcO3Q6w1JagWXKFBMs3couBNZV/NjMTpWeedFOaCs0fsZRnRa5NkQCE2jFzg4mT1IPFtvEe2U
B4YWI4QUXvy90FhaJNQu8ICACQfsCjRpTiTNtmVd7hIoJGKT1muiGj04bsX62JCw3Zel99ynifk0
4Oih3Q+Ds0xsp8q+syNXjbfzVBjPkmAgD5Z5nVG7DbiUYuFomPLRKAy9C+YxgjaF7An9gtR0JfHw
oFS+9mptHkPlWgqejqcom+3KhYIw2mN875rK+JTr2E6cpd68MlsUzqdQpROB2RryFgiwphXjINSL
6CqPJqQKWJDj7mIbNZ7LTW1yq9dxX4KasLJtti1JOne1bcoitNplfEAhItsArxuiwrMUJ25oJwML
THlNEu1M0nXB1cxsENkGgSJcR8PBcOE8yivfZiK1OrRVjFKNp6jNS2+fwnbWMIRk9Wzwx27asJtj
ElSnPoMEkKsSEabj2tCdYBNGVaCAA02CRfErA4St8o8yT1JYVHbSBro9TnE4Ek0ag1/hcYhvMigV
RlCV8ckh3RI/R8SuLrYStuJCP9SeFdKTWV4KT+Ef4UR4WDKPE5pHXWLGJNvGMr5RA1kGtFmLKL3w
x6b+MBr5/KDlROYFOe8xu54HT3d2EdIiiew2kRjsStTgLVfRBHXFwr09iJumKkOTPtDMDoi+CEYc
IjP7voQihGUoxh3tTen2ts793ZZ8Fn0Y7iHtg9+MUApelIfT31miQcvaIibsZiwiUVucpW0sbvN0
8CA6F75DvNwUD5/mooutrY1tAS4rMIkg+wAUNo4rJ7TsNMrO5ALEtxFI8qNdjHgZHynJH+8yasCP
ddnSESMZvWB/89rp24IJGT6hWmTdGRNNUvokpQeORFXl7mDNiO6Sumpqb/wCZwLsypbBsC8aOlfJ
c+43XZfteg8iWHSGtKIYH6Z0bFOI31X0NwQ6p9rosFc+9ch2MZgSC16Q/VA36m8g3PEF1JZPOgCg
53go4/WCZMd1BoCvpq+xkrctHyvJxtknbe/U2HG0vbutU6skODwujPyOq1im7bEpTUTgDRWVHzib
i9FhbBVD0OUjBjxuVzaB0xPFRk57YSIm5B1sLBqH+plK5kSs0hLobVkxwuWg7US/uxj0CgMEoKt9
3FaaOO/plj3V5jL3N0Zei/qjWcx9e69JrWtDw6raF59YmmZH6DukHixMZ/0CTViSBzV+qNhEJzQh
d0jbEfnM+JynF+SDzf5z8mqg1mN0WmEvYKECTHBach5Lgr/zW9MDeLsnk1mSMA9dhvyEGUvKoqYU
kKH0WrzUVOhWPEbH2tUsldD26RERJU62GUjO7q7QDKcvseboM2QmXSAgno0U4haSy+UM3QmwFBnn
FmpupMs0ZgQiBsOb5hbjq4r/ZMw5Ei+wrTUtKvQ0yfdt59ofOGFBk6l8iFnVYGJ+WfKMlkbFUcNZ
bSkDnjIM0nNaApaLVccMZWZwTfvJyzCX3ExOZUbInVyI0pNP9UxuXO0913gf9cQu9FigGXGl0Vub
C1wTOODGD2IY2htV4gJ2FkXG8EzVMk9BImXuwOC1m68Cb4NPJDFk+iZSTXyHWZs5QWOLytWmvlgI
ZU6r5YkdEXbB4Et9FZyggo4GjZO4IEMZ0lIixWMy5qtpL1TvlNpq1HAntPT0BTrFUIf1UHRgCand
fp4mK+s3U1LhcyrzIjMDL26TF+lTKQQKOxq6FwQyeXsMS+oYcr2pfzMcd4RWraK52cDLmO+rYu2u
YWFofUeWj3UMppY6bqsuDvEQ1CHjnuki4XyPW8CBjcR4ZB/DAGg3mE/QHct0zYDIiUfW41yZJa5a
ZuV2dD7KMt8o2djPPeTUH2kU5YDBiQDHSon61kJbw4cfWxosQwFKNU3+7z39X1HODmLH/35R36hv
B9Sk9b/+55quCfsvJNdcyDEIftV9cw/+n3u6/ZfvGNBKWNTkMEGb/Pc93bT+MoUL/8w3TP69WG/3
/9KEG/5fHgU9iUauQAVqW79zTT+8pDuOzt9Ezo9NzI/JMA7D/HxJx7Iacl0PEthh0RO0qwQlkeay
/ellvCG1XgW3/5Gt/jMKolX2bgsJOvDC4Si1Vgk8XvKBCKUBGn7DFcE0JJQAbIhOKGRPDXWEOiC2
HHXCYTFZt/2/HQ4heJWRvYlbLBvef6hDLe7rQyHH9UgaRUTuIyE/fCgPKxw7N00VVhUhSQaSRFzr
R5jtWS/rcPD9OiwIXQlIpuqeMHy3mEH/nmFvvNQ3Ph146CraRicLSe3o08GwBmvXcM6mQUaxitUl
iger+v1P5xBITQwRinnm8JFiG6paZ0QYF4VEu2mXS9okF4hRsPfuMcz8/QdC+cs8dMCMdOfInsCA
+KYteqlC/Bi9UFiR2EXSt/7Zov4r5/ON1+bCFlw9XLBqAcE+/GylperYE1Efmnrk3+R2L+5Juix/
/1lcPBug/GHur5MRezgK3VFIzbWNZ53X25dzNUV31ADTiVEOldKvU5DvAr+R/QGXGm9dDD9BbFVv
emOF1AVLmLI9bwybGxe6gXPIPOIixul/o4T0t0VCyfXb3wowAlIluxrUYeNoZD3VoL3R4AqVmtVG
q/B4GBN3/u3FLHh5bJ0WKjsB2HL4fGIhW2vNGwUnp4VYTQ1xmFPiko2xtL8Veba+SiJY2Axtvhkr
+tgbI/KdWe+4z9JyKcQFkhNxXsCnv8YQqzx//939ukUJH7vENUYVsiqT/fCpelRY9lIkSJERg23L
rqX/pKHv0hZia94f6tfJfjjUkWLfaqbZBs9jqL6DJWqv7ca4OPVAp0Y52omGQVNwEbUqLDiuuBrb
xgeqwmz//rO8+dpgmK/hrKDd9tFOhKfnXNCM51mWeN470hyhFJBWkOpFcmLTe/OB/jPU8U40RBIf
4pgHimbhnYvYWULsrX/8fz3P8aHoKgvf78WvwjqF8SsjmiZy1AxcMLEge3+o9TMfnr9MA4JeccNg
ueI2ejjjkMJHc6R7VQhFrw3jvuB6hXFhAPnib3bD/MSXevP1+RYrF2MMLE6sw+FkTMpX74kqzEWC
a30vS+KtRPbbHwkNv21BpcTme92DDkdpBigqRSHKEFXfZ0jB6J1QhQbvv7lfJh0RsRRvllg7IwZH
9eEgVZ+aSdTreQiwOmxcQ/bfLRwUg6im4XziK/3y2l7HIvPPJI19tdA5HIvTKqqoFHOuG+70zF0K
JTjqrerEMMa6HA9mA+Ng0WMICk/X8u2j5VrR/Slk2eeh7mXyWiO26wqLRVDGzCmulrZUNwbQwgfN
GpurJs/MG6wlnS9KlfC1DQ26ChLEBcdrbg8IL9NLToDuviRZ4fL9d//LrF1/Jy+dg8byXOPYByQy
FVKMPslDBU3vK9QF59pwqybUYhvuNCjh726WFmNhscRLwRkIacjh+7fNZIBELfLQNLTPsw42Q8bT
v+Qb/+/lB4PArsPqCYcTdMNHhQEinQj3sIY7HM36QBT4QkTOoE68utfj6ugbr0cmIgYsjrALONr4
84bbq6awyuj4TM9A+BYhR0TQmSTcefVZ3aWkDNVjS+wUbPdHy0KED6Kkf2InB5Mzu/reM2KEd3Mj
iMDmRZwhNoWBUkCW2xmuWQUjhNPqDK17fff+d/91HZgmNrfCwDSH0vO4qjEtKIYcIhmm87NHD68n
YUSbvRMr+5faCRcFOvCYECHWXm9mh19bo/MAzqmyMMJ342muU2NTjXMczIObXLZD215F4/xDLLK/
f//xXmujw2/DyA6lNN8Gt6Xj2tCqsav23D4NhYTrfDZhannvLLPzXNUYyWxGJcQAocma7hCvEibV
1HMDGZ4oGVKAVhEkXpKd/zWbvOZrLF085TKIYvG/7vL/dab+uvy4W1DfYXHocgFdXcl+Li4Vsicw
2CQj9Ti3tmOefnUkrs0A8uBZi3UqLPSt74FzIpobZDkuLePD4XI/rnxQKYBEkh03Ren0O2e9emzc
PolCKD72SpdyQ4z6y4f3v8hbE46JQClGrY690dHGS3RSCsFZpeEUuRV2qkSz4RiZhe+P8rq0j747
1w6BBogNniv30b5bggSOSZunYZNCjgMUJokAN/bpY9dN9gXxI9bFPBvyYZFYlFdLbJ8TahfZiIb7
6RyzSP93j2mLBbDe6Rz8uAABjs62pFoMo6rdBJAVB1Xa9OMGXvmpafTGy121WeijXYfj2jza8Npl
nha0lEmopDbt4pUgbKS0BN9/uadGOfqERhLNhIoyyjiLAtxb4NFQZtqJPeOtpcvK9cBKTLzFqN4P
J2kEU9ZTsy1D8kpucIO17mUSQ2AgqxD1tET6im1SM9M8quFnfcorzJrp11cy8AiZPU98F7K3l/rm
d/Bv66WeROJtf/9N0GsAV2IDtTAhPPyJfZVoBjCshMA4zvti8ZZbIuvS3fuj/FoX4YdgeExlm7s6
r+NwlKxZjDhNliRMwNAJbGwaxMRKEr5lDic+7a/lCmHseJ0ZcKnXzeFoKIk9nplBjQxBV15WBnWX
gNHiB/5Q1+SReea39x/NWOf94Tq1TCAVRIM8I7zida79dKuWeOov6H1lqGGVHRJhM6PMi2JyxrjC
o75fxpBohf6S0EZoHGgbgrqy5C2f0vny/k/59S2zclg4WM1ZNiXo0SlumBC08JiTVIT58sn1UmNV
7+OQkrjFic3g193+cKijzQnBPSEQA0OZlNWBQD+3dww1hxNJ8FeuIq7r/Uc7Nd56HPz0kg0bOV4T
MZ4+l1ngVrX1Pclg/2DTO4Ggm9aJpbsWb0cf1TLX2g5umsPbPNog4C+0PVllktiuyEBtotukJgpI
SptoHowP2togGgWquwhT2Se4psbL+w/81rTiFdvojCky8Xs9nscWSTf4H0o6pGZzt9qffRZYKiNl
iqzLka+8awQkSxLBsgvSTNbutfSzM0K73v8hb00qtLIWhJ8Vnzr2YJRTJfw4x1Z2Gg1wPJbdRg3E
3cVurp/Yi94cygbh0FegFMDt8CNH09DS0oklZHCaUzjjZ2fZjJlvbiIXe/+p3ppPiHxtSqvVyPn4
7fZVOnkqF3HYQBm+sOREgulqBkUcLVR3srlPzKdfDxwgVy5RUNzYmjgRDh8tG1rNb2BXhNkiq8uy
HYwXHZv1E6jUr3sfo1AzgDKvZrKv+vWfVkkD76bvIAaHOg75X+pcw0omtozAFKSrTdzLtlBQT0G+
bz4aM5TiwLHoQhxtBTFYI6VmGWMyptf3yH3GO2lY44kN4I1yCLdRXecohh7oWq/r5adnw5lmmshJ
RSeRI0ki/2b+O2ZbuJhTKyKksxGQ84Vc26s1+FhaEhUsplthecR2VbT33p8/R05e6xTl51DWmaxP
oNTj+lM2WI6YacGrtvzqJqOC+0wINQSxhSS8NUbqo+6VJBITXdv8qNAD7fRitvfEI6QfajwEzq0y
k6fOvrc+hWt5XNUNlzvK2lb6eZcsdGPUEuiTYVv71g9dL4cNxktkVp54+PWyc7w7siW5jk8xCDhw
NM48WnPnIhgJFfPhW2XW/i5v2/oSBoBzWSu3Op/9Vp77caft6qKuEaPONED/5FeslsFYqtGkOYbm
mQu+ioSmBdacLo/l2NroE0q17SWi7EbBkKtoHG/xDEuvlwSBUpH41eP7P+KNNw7kAGcWYMTjPnD0
JgbBllXbnhYUusjutJUMgs1re2Lyr3/L0fumgcfWKtg6PK4Dh991XXbShSEVxAu5qj2yw0QWQdk4
E/uXf+LC+dZgLC+XnXE9Av2j9WwltUW4VI+9H6rpgCup2FFPOLcOpJ1Ldv3s4++/QroetrEaK+hQ
lA8fTvopOrtc8XCWv2xH0joIxkTw/Aej0DlFxcU7BCY4HEWVI4WTarVAEBCJqVZKLRhNp+CaNzZg
G/8Heg/8z6HhejgKTQ65tA2jDK2T3sYzajW/W9c+zgkbVTXjZVt1yYlHW3/68ez4edCji1mcz2S2
LtxekL3bH3oMtC6bfvbDoavsb7jJR/vO84YwqiMR/PZLdTg7qbQdD5T9uNuXlRp4ThJrgU8WVqij
FNgvQ72E74/yRlnAZMTDn1fLF7TWP/9p508yl6yudvLXFPN8M7VkljkVVDAYpenm/aHeWM6cYyC4
gkv3urcfDjVAA8tH2foBVqHegzeSUt3W/XiipHq1xz76YpSVDrX6ehfiHw+HMftKbxfo5QGq6gkb
Teytd1gZVGfECut/W8ZYBkuqJ9/d1MsXmDBD/Hdlk+ZtLnqGI22GGTBn7m2nLIRGmKfDnkZ8qkEZ
XuoPsnTwGVNqvHr/3RhvbAxw6Q3TIcxivckdvRwCZ+JIRLj8OFleX9s5XN5wMazWS2DdqqLYE3El
scIR+kxSIjzWM1+XBKdC8f1oZsg+5Cywh+1JSMDUik9OKoFdWaSFj1BJb9//tW9MmrV0XtEo4H56
GYevuCFIy9UMlM3agE05LHe03jh67gQK0xMH0YmhjtuO+ujHbttPXgB1cLrhmCASCc3ABwL8ohPf
4NRQR0t9HsjUFhU6apl53SfoZ/pe0Du5aqQa/+Sp4GbrugNfQX8tgH5addB249SnOxwovW3V1qqR
SmwyhGkfI69wd+9/rTfWnUfRypdie6auOppa2KU5pO5BicJXbNlo0oM/jx3tiUd6exRBFb6e2QDr
h3MiZ/g5bZkTIPcKQlOHklSWxYk9xHijOuJh/jPM0dTLPAdOfk5gnwWN/zMGHrS9I82+Mmr9Je1j
4xn3BwUmgB2AThCLOnNdEqv+4IVSAzrrxun7x3XJKHIjssl4g5FekEfpwL6OZoxV/2AUQa0A48Nm
mhy90GXxMwN1JTPfSIyQ/4fbIszZ/Z+MAt7qgiqDvx9NekzW5wgZsRcAkr/IqYkDo2yGEy2QN1fW
GkIBys5FzT46uRUgDvdNpjuppvY1wWv5Z5Qd2Exi3LN9/3lODXX0PBUOCW3ssogbwpoxrHT8sLdH
ItGnuviDoeAprIcnVyfW1uGMN91BrqQfL8C5utrPfdpdTDNaF9LWxR8sYboT1AEwI7imHb3AjqYb
2CZLuNIRLWlJ1e6oOswTS/iNAmsNPxGOwc0NPttRsRiVXZ+VQ8pnGgfnopmT5CKHrbbHH4vUa9Nr
L4dS1l/e/2BvDkqFD61JF8Ag68H401Y4KEMrh8wVQTqM9W7tgO38yEYf2ffLDbBxT6vBSk5s9W+d
tj4xLjwrFzrGPRy0bn0xeDOzvk4z9xqJihWYnlbvnFyJD0Ja+e/vGD7tcUo50H1yPdbN8+eHzLBn
13vWcl+15VaRSbR1qrH5/e8HDm7QPQAyhaxzNCFty9Bn8to9AmqJdx5jLFFL7hRbCLc4AGV980Dw
8akD+i3sgH4NyLMDToFt39HcTPFzbQfedEDBkBa0Js3uDq/WEp20Kr0nlbNH2rVV3sZd7QZ1snbU
RjzaLnGLN8816pYTr+GNLQAyme4AGq8BYMcbp6Ure55NSwR+FWE1sybt6nrUBPgP/sl3dZA4gOCh
/gTxOvyuNiTNNjM9EdRZm9xhri0xlxi8EyXtG0cruB21Oe0OxOgr//Tn2YMObNQ7NqCgF8xRpac4
XatO/v5543PMQED1GQdy6OEo+Lt3ZDUySi1AfFOhnpd2KMP3V/tbj4IDH4FsgPo2Ha/DQTIx6Nid
GyJIOmITSANED+fYv021Wj/GGqoEE2W9Qx+9MA+zYGxMRxFYfttuEDx5Z6Mn1YnP8tY8g42Ce4Mt
CLfRj57FMrS8dTFQXbODvf1I6uNFpEkcfXy9/f2jhp2fc8ZYu3cs8cPXtsRlbo2zFAHxyu7WRUi/
07iFBKXU7RNf6K2n8nTwCdpDtsFEOBwqkwaOyFMsAhgL9ZbAp2JfG+iNYg3X7Pcnw1swPG0kqjm6
nvBsjoFiw0jhWUPzCIzWOU8yLTszKxLXY/koNCwY8bJ9KNFioTrCiGjszK9j33x7/ze8+biwTJgo
NvzJY+ZSNCZRltELZPdSa8C9B6qX2eWubfzxxEdcS9Oji+laA6EwEGzROJ0evlln8vqs0Gc36GpT
W+PezS3hLegpI8P4gHFNeTaNZbNreznceU0X/8EZxPnq+PQIOR5eK+ufzqDY7zONpYe/kZfbWHqU
/WZgrzyx+f76TX3cNdl712OV2C7zqECvNNzLSA13Aw1lGlb6CQmEJFSShGs05iVqYHtbd5G7a4lB
eVCjjYtEqbpbO13M6cRv+WWz4aewaUKVgb1E827985+eeGkMc8om5Qa9pxeXtpvkF+6gf3l/Apm/
zCDQNXT/4JRc3zltjj7rSPCoNcBrD2yUQPNuaZRBBkFbQL/UBzUFXmnM38k1oJpq0IqgYcfp7Xr2
8W4+I9wXi5bRTnCw7seqmMKh1/0hHJyufKlGkTlnuOJyqrZRPVzqKsdxbJyNbLifWlN/EB1tOzy0
x8rGfZKAdgREenZim1s3y5+n7WpCsCKwvEcf3uJxmRvP/lh7zTCE6ByrDx23BYytvcRmti76vh4o
K/TU1H68/1qP3+rrqIBEhAjAd6FVd/jtatJMCkSkaAfaptulWR5v3X7QsRbtut37Q61/1dEDsgtx
GIHqvx4bh0OhuIgcj7MOLkjhBwOazNtlsQVCQlO7lbVNxFBsoztdvOyEbOH41YKKUjMJSlC2W07F
9c9/mqC+1CQ2xRiKp5QsL+Cy3xediPqijZt95nrxfloIC3//aY9f7OuYIM+UiOvA4mh9SjGXrTnw
Oe28Nbf/l7MzWY4bV9bwC11GcB62ZFVRkiVZsmW77Q3DIwnOM0g+/f3olYtVIYbO4pxFd7RQAIFE
IvMfFjyksepFfQp43bwT39ed/+/CUoEzVdzD4NMAdnWMzVCWmyqxUdpNGHGNIo3J1IZK5fyDeERe
tvR2lnP9e9vxKOWzVREKRqZrs5w6WtnFOA5NOJVGF1aTvtyiKYpF6gCx+oiqAbq5hPrbiXsbEYk0
MXcmvA0464TXIotOtCEkbCuc6OygAWcjNDH3HTpvFhccDiRTIXYC2+W+4fagMbEaOq4d7M3hcAdo
7UTeOvRcEZdBXerjz8keV8pBVYpbVxuMQwGONHzr1mFY6u4rG4pre8uywXqA1yMtmRDn22+566ZB
Wzcvi+bscZSurCPlIghXlMiojm0/pFG76JRocxVOpNS3RWNXeCIo882bp2MBiKbsyvXP02WT8C7w
/Ox6bKsQNQ75RRqRckvujRRrqWR7b5LLGUErW91DXfI4FXTb+UlftKz1ohkNiATTJt90Os2nGJMf
Xp/R5YEDs6dTXie7psK+bdqp1awKighF2CD0cPC03gxoroUSqYOgQ7bizdud4dZuFp+KPb/d7lPa
1lnJSy9UqtELAA3FpzzD+ebNk+LhahGpDE4WUfpi6dKlSKwKbn72xS4WA0EO8waHkhR5EH3cWcIr
H4qPDGcdGfo1AzbOR+tF71hkZlXYTurybPSIRUlPfSusdn1gIT4DtMmCMbZayZ4FfjNSrFFrtCps
6tzEUUObPhvQp3dW7jLUMwoVAaSJIYwRg89HyecSXxO4vGG6IBQLA4oyvTaa4VQY3U5EurZsNBkB
oPESMpxtqpWqFo4/ilqFY90OCFyiweMhCPzGFHZdNnY3ABadBzHWqOcTUihkWzn+DiGi5ghO1ksP
4UDZa7xdOUWGy5OO7ixgTEBK56N4U0UUQGgnlFnj/pes5kTD7NnHzENzpnWaaCfBurZ2f3lp3BrU
57dY1HzQiqzRlzIcUrpWrqMkKEsq/8NhZSOA7WBPU0b8m8b+k2sgWC31UuZlWIEtOpYdPtQqpllv
33I0hCBMQBTgLvQ2XwiNg7jVhFGFiRyLGx4ZBcqxYwbgtPd2hrpoBbAbeDgibUX90aWasImpdY4G
jpJyS1ChhbWeuoCUjS/0an+0Sf6nyMd3yVB+rGbvXS3anbbwlW+2Xh0gdhl8JWSe7xGJvJ+kuFCF
3hDPQYrmBYjTcm+KVw4wfx50MuhOiIW2fj6KTljsIrNiFKxmgrYnwKYIzggXHbvXg+xl6kTxHzF7
3kvO6iq7GclbGluBDFGFwNAR/m0GC60OYwijvEsfjSXWkWX0qhtgn/GHJje7nav42nLS06fbAUkT
ivb67//ZnFB6HVQpRBU6lTcHraJbJ5qh/c6OuXKw6UBwBYPF1YCUbCZJolGo1ghLKemt7ildFEDe
YsExbpKZUfhlpo47I14mai4tSVhE9spp5Bl1Pq9MK0plJA6jX4mnFe9DXn9xZT60WPol/gJbGE9V
MA070fjq0cC8hZybbcPjabM9rSnuSiVKCGHTQnNqEMqnuC2zO7fVzZ8TOo3+MCTGUy/K9k4nU/w8
gPLZ+RFX5m6BkuM6IFmk/7h+jX++qTALiaqXV4QoAyl32P3lDyYyPj6yifBHU318ABHwVowBMQGM
3no7IOxE+N7EBAjvfStrMqAW5NjNnKGj4yhImr9+Wq5sV4scfyUncVS4jzZTI1q7VqEXodrM8TMi
z/1BobJwfH2U9Z45f864lFFIDtir63fcPJ8SxymHMpdFGDW9eI+vKG6P5Vii3dQnh6iGc5k2mLpW
zRDvRIMrccfi2bZCrw3exVusaL/K6httU4RFjXeCykPJz4wZh11dlTtvtgus3/rFKDg7nH74JiRD
52vJPwU8hAhRqNj2T60u7y2lf+iFd0Bb7gkB5RsbnyIyCsx9ZpTAFKyojfgG6ZUvr6/2lW9KWZqc
mUIk2IZt+Vsv0SXrubTCYWiJgEVZ+H2GTvTro1xZWejGvPbXlxTw500IylCSrrV4yUNF2u1NJImk
pRyxBizmnW94JdixoLw6VpwzRfDNuvZzrpRZCYh5KjXhd87gHkCx+LOYTkX55pY4X3El0rFZSTDI
YzZJuhFN2tDXThaKFl/QHJmor+Yol8fXV+9KSFkfURBXuHTRyV+/4T8hBb9HKQwty0ILbcFvyaR3
xxklHb+aUu8ub0btLh1j3MleH/Xv7bM5iGuO7gKd4CiScJwPmyxeWibwNkIgqYgWo+WWhwWMnRsn
t3s8xZGWi4pZf15QGDvASaDljP3xSXYmvVrLRf6uXowQvS5nJwu56L2x7Nxm9HzXl/fa6jj/ZbOC
iTpI1yysjGr0sbJ2/CwpY6A/3j0Wq48RwkUndLveO0lxn5bysWhc3cev7NfrS3Tl8ID5oE5Igkni
vMVcpS1SOFYDP02xew1ZZa85zbhC7wTEq6MAvKW1xx7gOj2fLaXGabBKJQ3NRnYgou32Luqtn69P
5coJhdC4fmrQ0KtYzPkgHRJotTnbaRiBtjtMq2i/18GRGrxhZ6QrJ5SWDhuZLiWHZwu6Nibgt0s6
p6E9Leg0CkJc58R8PZL/5csSZ3vvwYvaPNsFupQGBGNFFDLL7dxklo8C1pu7iPjOMqYSVz5M6D/K
Ho+G2pvygzIJjM4xF0IWdk7etXOVBostip2de+1Topqz8okRxaVYdv5L1mQJOfoiDTV1bI9LVaBP
D7hyB7J/7VtSmXdBv9J4B6tzPorrJHGeVGoK87aKT0MxNgcPRM1hNkt1JzRdTuhvAZfKgfe3BLkJ
gOqcmBKT2yKEg6XcmtH0o5OmeruzN9fn03kkYhQHlv2qNgzzZjOhsokMbyjRDKxLFD4COdeieTbJ
5eYjPLOoC0pZ9RhFJJOLpfRYd43Plaq/XxH1YGQjufyg/JuPQQdyXKcmREPssErqPatd1k0Ej6r+
YVVO/CtD4BEWrlJE/TukVQc0pklX7aAAbv9r6g3xgh7adDtXxXwcVb19n6WyNXAoMzrzRFOjLELp
zGjYGiIfqxuFCPhZ7TtZhZ01twEDe4c50oxvjQHgBEUCozjWdoPieiTz38psqhgu93IyAhfr2h9J
o8zasUdUEz1dC6U3va6KxR8zB/SmbmK3ZZatI3YCzpU8mvXm6UUoWKG420LrrDZp2uMREGLctnwZ
W8/+2iAVHLg4zz/XRaI9aIWJCKHd6ndOqUYHzc3e2pAlk+U3UDcEukcyvX1D8ATN9Rn7JhQ9lvg0
4WaE3ZjV+b2JhcLr++vaJl43Fg0tBtS3qgeDzAa181A90BsUC6sZUyPe4G9/7HnUyembI24ACUzf
PIq82rDKxmvzMMki48Yq5PiYQ63bOfvX5kI+Ca12VWSiSX9+9vH4YEkXCYmrrl5UrNHDKCqUnez1
MsAgHPPPIJupJPosEqxo2B8ipc2JnUZYCyRy6Z3vkZyuDsVDko4R1d0L/mEZI/bqtAjOjbHaQRDD
sT4CsOoP09zvzOryYmJWoHX+1nRpUmyizAJaZ1YxcQmTti7vurrHySfBDRaf1bZOEBCe9kgvl4kd
I3KnU9BZn1Tb9DGNWuG1KSNaTWegNAiY0poRA2/dSg9WcZbTmBpvr1UxKPXXlfcE3GWb1mVZSi3T
S/BSGIW8GytD0I8VNZfwvNewubIZIZiw4XnP0SHeFubdSY5LWXr4XotCPuSFbn/PGkd5exWWLvTa
g6JtSuHS2FxCKHaDD2wNhrF0+Yjnbve1L+Ni5xa68rE4UWQRvC2gTm7hSF1RkP9DJQnTKo+DBE+T
20ao2hRAq9Ye5CjsAw6E7g5k7+qoFpc5jyaA/dvcH1bkYM/NnIUx7LRTYxoYW/dT+mhjwXCqYjP9
bC+eFb45IFKR5YtR0VzLmptyJhaV+lqYysK+1nDW9Hq0Xh3xVoEyIrxGG4qiKbAQLvVNFGEpTQ3j
pCyUSxPfYwuCIG1ljdVORFyP7SZ5OBtm3aT/vJ7mPrExrm55PfVuemuT5zroARc/0ZXJTp7o7DBP
PYgOc5G4d0aPN8/ri3nlCxrcpOjkkPiB+VnrHf+M35X6HCVNlGLGZPbYpc9qMJlxE0zjoB/Gzmxv
FXRxP78+6JUnEl1EaqdUhFATI6E/H1V0c5HWDY4GmTWK5shFg5R13TqnJOqMPxI11J9jqzrvSKtG
X1fT6SZRFD20YTk+qEUW7eyoK2GcJiDgGBtb2xU0cv5zCmInTkt1inysJgM4l/mxnDX10CRGsnNO
rwQdNAlXZRM2LxDdTTQo3GjW84lHGVlFjxBykx3LFD/w1xf42oSctT5lkpCuAMLzCZlCbdUI5mUY
ZQmM7mWpT6Waug+GJfc6gVcntDZsyX95vGyfZk6Fe1VjMVTSeN9iG1MuRKH3CF/XdinACAjF3IFg
tTYfCF1vSC+unoaGGwlg4810rMs5vsd/QUH22LZvgXzuvcyuzYwqMRkXZXg60ZtkJY2KasD8KEVc
AGcLzdXlh2msmk+vf6or9zrtQC7Zv0VSzErOPxXSZpGJcDJiN5aQ77M4bp9KdGmDCgvMPugjw9qJ
ONem5cFkpZsGbxo04WbAual7lHIpnGgVlqiK2Z2UGavX16d1LUvnJYm4GUsHGndbfcgVtRgxKkpD
Lx/lnZrI6VZiM3lv1EP2FMdQtklk8lsQ5eJ71y3WCU+EpQpe/xVXzgFLi8YaClmUQbZCa13agXZe
YuKMu5ifMWkTfqMiXNFG4x6d4sqyctgsGjZM2mSrni/rIAc5ucUsQoxQy++eMNmdnVceXp/QtVHI
xmieGXDeXXdz96W6BMM9Z4jFKNq3pgCYaWD5+vZwCFqHOdjsfWTq1h/xz51AZZk6R5mIcMpiXOe8
DONlzcboVjf6nflc+0CgwUGiryj8Cz5NscgSyzQUuLVE+drEEwaCUn9SlDT6H3YCJW3e6SzaWmk5
nxO3Xz3ODsI0lYObeDV36tGYcFHTojfzQsgcoO78Lb3RD7/QYzFRXEFYQUcDx2yo/7VAWDEEd3cO
2JXEAfEpyq0OffcVvno+obS1RlTUXRHSB0Q2AvYEVnROndndkW86HeVsO3MQAYBZ9cohefAYV6wd
DtFF8OLtQ+Vj7eysnNjt23SFkPZxx/lCRLN6L8a0C0bAuz6ZIoa3RRntVOovtv86HmD7tbS6crA2
IdnrsbjRojINR9wWTp4qB9/F5nNn/18ZhX4AQ9Eno4Tubfa/aaOqy4NbhJonfzbKMB7U1VDg9ZP8
l+F3lvmRplLz411AnRH00SbzUqeWErJoRKhQS6jpAXRgQhTk7vKkMzDB9LJHW6a4zputEjqpNgi/
aPXiwdGRGYwxGSgCTxuH09LFWMg3qL62hpyOE2DCU24puFmIxAqSZliUwDGa+QnreXsnkbs4vusc
vLUMQxaHAPJmpQqUJVu9Z6XMpO+6Q9OUJlmya+fCn0hoDztLti7J+ZJBVeZA0RJ3aBpvWS2mMLM0
ViTKLDpWIX48N+nRjSiR3qnUTqK7zllBt3mLoY+MpuZXu8zxo1fJCuWaucJKM9LcO0jb5a/ENhS8
R1cHvA6DoQdROuNjkpnxcRgi8VAt0gHVOpT+iHggluGLedv3qRuWo4qHvTSN2yZSvoOq3uPTX+49
poi0A3RKqFdE+fNjLTS11EBGIOZU5dYjHlqpn5m12DlHf1lH25VEFxssiAMhA87k+TA2XmAa8vpJ
GOnC84dFP6m1/iFpeoDv3ucOlz3TiZ5Q4sNhpzBPvIpvceYb/Wi1mSjnp6kcX7C7cXypSrwWZXtq
8sHwZ+R6KmPaKX1crslakVq5KSSYAA83JwX2t6eYNBtPZjnOq9O4WWASNAzKzv66jGaMsz4AAJDA
7tymLJiKOyUCBu6piBbjIy4yuCpT9i/o1efFh4Uq7s6A1ya20jpoboIG43/nXyHrMBHBFNs9Rd6o
3Hop7y4DC5u3Jnzg5la0w8qtW7vHmy1lefgiQ3GHElO38tYcenFYlfb+l7mAFSFBX6sBW064bVT9
UhfMJe3n5CFWG4yscbfbeT5dBhySLDRo1mcjGfeWmJi4ejVmmCWf+qZuDnaT+KNb/S4BqOxM58pe
WLM5AHqInFGu3ByQ3oj7Kulc+4RB+/xONjjOzYbD22O05KdmtvfO/fXxuGtW/CEI8M3NJkyrLxqy
rFMBu+cbXinxyS4QgeoR3jzKSrN2IveVrbcS8QCkcm8Dj96cqSUrew1dL/vk6r3+Lkqs9EjNaDq9
HrGvfi5SIXCikNeQDj/f4JD3PeTL1lkZoIcSMCk3nYFfkzXbe4T6awvIXUTgXJFuwJXOhzJmF+lB
Y4HiQvX3blka4z3uZ1Rv7q02rXe24eXqrfKByADRWSeIbpFZPX6leBsL44RNs+0nLT5HvVSMnRTv
cvXWNhwtVYqhXHb65htVqbVMDIODSuP9WOxMCyzqtKcWyslOHe/afFbtNbJjHoWg5M8Xr29GLE+k
rp9aT8kBylvDoYjz6M2BiPkAfqUnzWfiejsfZTZiVcYxRuLznKa+yAbtk9Jpw8tb9xwwINozoNYo
hsIDPR/FQ4IyqSKJXfmM/CFaNOKU1pb6sdOtaGeoK8vG3bmSbMEfaNqW27uYiCFX7qSTdze33Wha
74bC2RMCvDoIHweQv0ZOsN1rUxOpSBQziJ2XM9V+x70TUtnrMl2W5Nasgx1N6rHCKrZV1XLM0Xgt
Cu20uGX70iZ9jtCKiqzks2KS2D9pkew6P1PrDJ5aVNYYdsOtjm+rpVsQmlqQ/TwuGFXtBcbL6ZMF
/YUHAuhc+Qfnn1ONi14KuBUnM7az3zmgS/r/arPTKb6MHpTNVSrZK/2Vtv+mKOIVeIjlVqmyyPTX
XHdGZj7O78ekqQOcndudk311OOicdKZXLfOtkjbULJguRayeODDLLb7B+knYaDPFI27gk1rs6bJe
LCIrtyYA5Dbcn+D1zxcRX0KzNUvTOpmj7flA+sujuph7aoYXs2IUYKLcyjzNYBtuokit4rI2Da51
6mbxyxx7J2i72UQ+oP+pKFax8/a8NieKFDwFbKxWkek5n9NUi7RrWtU6TbWZB6jQ1zinG/lOpL82
J3BnJJ1ApylQrL/in1pIA1NR1IppnrzEjsPJowtgjou87erV+NZM9mQ4L8Tn/xJvXaIXKBTeVNuu
mxho2wzopZ7SJqKTWC9jH+Ef0mHqujQmcADTrOuE0rSOvnu35LrlN3jFf8aMw0oPSM9VdYDpuD4E
biJ77ZhXmmJwceBq5g+yB5Sdy3rea3KtofvsPUHrgIcLWHYIITTnN6d0SMmkUq0xT22cT19KQBfH
uVTsg1FDZUM3yb3HUtjYeUJfxqy/o6IyTAVkJZNuLpRhchcMbnmfxEuSP1bz6L3zEPt45+bueJM0
2Ef4mV3JgxXXSska2O6JQmD1aFZp9GM07OHm9avnypaksAEeDeL0Kua8OWYxOg+jmULU9zBjfJxR
EfLVfO7eeo0ya9QYETmhrrrapJxvScplPfYyPeoYvTnfm7K2qWI5+tuPFxAL7gNtVeKmirsZxcC+
ET178zRjwhFYIwrYg8kOe33Fru0bVBQAKWrkh2gln4+il2rmGNI1Thg7VFFQuPl00LzVEbe15/aG
J5F5S0Xvza3ftfQNwQxSjANNakswnzJn1nKD/E2hkegDRoCw23vtzhJemZyr08MmwhMNCbznk5Ol
OajNoOonc1X29jBJrI6IrWmHSHKfY2+JiR7IhP7z62u6htnNWUT9gB0CKomMeiv8Z8+5id7mTMKg
TbE/zFP+ksrJOWr17FLSioZj5Ubqc+TOf14feP1YlwOvzRLYH6sq5/l8G81Bt5zYQ1Y8dMd+LIbH
DG3623mwtZ2Tdlk9owCENsD6giHmoF5xPlbWDqIehlk7lUKFZ90mNXaZi9kx66lWskNEye1nYmKX
CmLbPdKkHo526qRmYC5Vf0RSrr0Du7Ec0rluTzMh9y6PE2xfnB6lX4WGmTdU4l3DAfGTWS8CbCTr
bqcofSVe0HMFoEvMoHm/ZZx5iHOpfBrt5FmtfaNMWRpE9Ex2ztjVUVAQ0Rlh5ZFslqorTJUCSq+d
FLt933aR89RHqbaz6dY/svn23I5r5GcEroHN3V911DInddBOQlkIuGL84eHyidrYeIsh5p4S6tUp
kQ46NAQpBGxx4aUwkiHqau3U44Hiq73h3GYL3lQ7+/nKAUZ8dH1KEAYp5W8mVWIL1OZTrZ4wCS4t
vCW99iueYlQEKYS4P5SsSD5XiZ6KYDKQcaOUOMnulI/UKDEWHVRYka7W/WmMCWP3FsXP34bTLd9l
hGmpP7mZMI+wIbC0VFrTyoMWiLUI0fHj3srNYanR2vbs71ZR4z5uGjOSZvwfvNvK0EZB/h0ZpS9S
s/xWyMj95dHU+63x/H0ZTVd+wnFemCB2DPMrrg3ZhJFwb30x4w72AAyYXvNVCHsAW3UX9FpuxuoU
FKjcfnCzUXUD3EzojEDtrD7mQmZf4xav3cAwC30McIJd2kCr3alc+TJ57/PDZ+v4f27lOInbldpp
jPLU9u0YfLCvVm75Y+fTXGw3WOwUStHDgmpGZ/j8+NuYrIyuns8nDJQbbvl+QFqxcjsqJ9Ye4ety
s61pxspGNunbX9yEA88vqaX1fBLV2AbxYHrvE5nkv946I4DA3BZU0MgcoIqfz8hz83oByaWeeGc6
R33Ka39SRI3b1bQnSXVJ7+BZTOEXCsIqnYyXyPlYqjW0Gc68yynhZdcEPGKXW2oQJYlEUYj2dmqx
qkb6MEkH3Idj+zNOKvUPvZLFu0GU0RDMuaTka2Zl9fPNq7AqVtFNQreJo7c5cdPU1GkFDwvwaaMH
HgzPA91QzdfrZq+bcHlbkXisriYAhvi2W/kvonnstVaynNpIk0ekf82ToroSAOS4t+CXcYSh1moE
1/KKrt68Lge1V3q3smZ0RCMe0VoT1c/aYs4AZM1YeRozC0+heDYQ5Xp9OS+3LmUWZPDofCKiAfrs
/ENbvZUnkTlxTKS33GVV9MezpLqT5rBr+DPnwZ9h6K6j1gzPBPr0+TD1UvbtpHndKapk5t00Xo8l
c2FqS3Y0onn6ZloNYGi1io3Kt3vP/jzi9KyyDtIGStx0UXRIqinXDqNVpLqPiq9i+qI3GuFrmtSS
4+TVln4kk5nMY2JNzcvkLVUSyEhMKYBrRCZu8EGkANcU3tSc4ryDXG8hqnws82g2bhaZ1FkwddSO
fa4w5F0wQEjjQERU8R7rosDVZV5yfOMLS4//azA5V4LaHRP34JW1ew+mLjZv7LgBGuu0lYfJvNRf
1AFHZX+UhUJKFaXxeBzttsiOUVyIZxtIdEH7KHZxQ15V6g/RoMbrpFuZBauW7Nq01aL8YGizXft6
pBf/ibmPPkI8yJ9HN7Z/NdGgfARip2YouNXaR6fRtC+DMbiKP7VuPuBNVVEwaLrKskE56/LBzDUd
+LM1ee/Loa0i38uc1ArmuXKmU5c0OcrMjrJU9wWyRzSJlwpmziiUIaaF6PK6bGrXE488Jgv1hK15
/0QhvoPAsiTqp2Z0cxFktTFmaHgsReEvwiqw9jbQDQkbu04KKGl6lB5obmofTNkK44hFfVffFEk7
fDasxPhOZ7dHbWSFsIvWHh9tTJZz3405NZ8iUXfvRLLoy7ExPZmsLLfKCPuqxsLZVTP7kLpT4fqm
FZt/vDayLdR8rBmgnJngAK+ms/Z+lIRYPxNS/YyxjNmeyKpi78hWaZ/zShkrDALw6UZEWO8p8tiJ
hzn3nCo3XUM71UehUom4t5b5Kw7cDYvmKpzTZFBmrMHqjsfl6NWcYezVc9+LjOGnG1nmD2Wwe5Q+
CkfcLfzXP8a4mfkyrUsGKnGJv6fcsxinuhuNl3H08oGsUk16Tn0svcDWJ93GNWxI/pRGZd7rlhRP
NEKRpVByVzzl5NYf3LjJSXI9pxwPfePSglBTrf7ZLhJTpsHJJVNTuqgKCHYSnfTBGO+qJLN+ZGAc
6NRRyWRmhbeYxziN5z91m1kfdTnauL0LXaOl1tuzPEiHZ0uAAywlVPx8EoJU5Q7LDaChrgiiPlaf
RluBdG+DP+DukLE4VvDzbwvXnYDxpKL+o1dW9A3pouZr6UKX9DueeM8d1Xsj0D3exbATtPahs987
Y3zfiDp6kXWj/OH1h+t5Mw5dGaAi6/yWsCC+pumga2Hr5eZ80kejKN7ltsliS5G2P6FaWSWue4mb
nPQhyYTfumP6WAIXTgPHnPFPb5rxt6Bc9MziRHAf2ENToCLk+rvyksEJYMwrpS+xAv2OkP7wMs9S
rcMK9Wf+qeON/cEosLMPBmSpI3+ps/SFWqjIA5VmneaXqAT86DwKN8cZ003rMMwRGyTLreg//jMB
SG2Qtp/FMk0CYTXOERSjzSPDUpwPvTIjgWelmesbWtc/5UaN2hg2oQ67sktWJXrh8Qm60klq3wBb
+86TetTcRmirjydOlPfejk0Xy7NpptFvalUb+52t0yEVKPk5PnU++UJyt2BeP/IbyAg1451b2fMH
o0jVQKYGLGOpzuZds3gae1ZLXHnX6bKGpst7rg9QiY0LnwlKnO8cu3unWLZ4jux+Kg9ZmVu4w4yq
+TFKouLZTprO5hNWGsZkdq/dWHQwnirPhsbk0PUhYUSHpzl2JsYJiteXoPkGcb+g6PrSmLq2nGyn
tpq7Eu+8JujEiGbw3HmLF4gxS+5XLxr2hint6VRx2sbTMvVVGY5DWpdU5kq3vMnqdgQDIwoArFPV
/ZfTkuiChBZp6EaxScCtS8Tpi05a9+7Qwi/P9UZ7VIFs2YEs0uFBazoEygpcHEN8OYmiJfaA4g6D
57jHNSWRWmjZIzGzgfby0mZp/jPRFRmHlnCn+NSPaSnCHCUuXnZk6kYoLOmRddcJoSmNRf2NASZq
sAnpCVxaT/uInUdGe71VyARaMrESGK4yZwHi8vqXpcD8NGyH0VFvcKvVE9/iK2Z8GAFhaPKKyfKN
IXIrH6Jm/1/hChXdhVSF6VM65vIffttYti1Frz+7epbfGgPoBV/Ippp8w0BO4Jg6sehuIoKxetDj
wVGQh6ucjzFy5rbvcWc9tBw6585xakVF8NzMc19Py/x3LoYW1TEkj77Svm/fVYjRRgDHtJaabO3w
spiXen6KvEUZ8bYpC2J4G1mT76QpPPBUMUs+MwLbt/kUWX7F+yYcGkcNlri/h0PVPY1SsbiLyOVS
X8e9rDtZdT2yBMhXYGIWr4abdLiHJ1NMceoDXYu/dpZSDIHVjqD56a+ld+pg1b8q6oU8Sa3BSv3U
VMmwyYOV+pCnJVlwNM+N5se1XYnDPDvK/VCgVUqFyEq+GmZvPyxzI0VIoDSmQ63o3GeJliq+46U4
Pg6F2RAvm3R6soa0+1pUUV4FRuWImVhqZTC/pFZHhwXQSeZXUlrjgQOTe8e4GPvvC72UEH3s2b2T
ichumpar45A6JKnfMyuzl6PIZKzdJqWSfHPU0awPtRy1IaDLJm4qOx2O/SSqUydqiGSmkTVaUM51
cc9aprwsRdVVgViUuA50hPcelxzu7A9znqgWD1lvv9StZfxOPBu6rt3lUj3mvYvAfclkBz/VuK59
1W0JD31ld++ztm1+9w0XXYgyIvAzo4tmnquE3e53LAeXW0mlyFxG6vxFM6bi97hoOtlB087mSzYq
8mff/kryk5YWyy9cpd2vU76UZHQ1pewp6oGa6GAiXF8ZHbs58N0serm4XD43g9v/7Id8/FIh0J37
DQTkz2Jyxl+8T0jvalurpT/rHemdieRh/nFNT56TYVaScMwT9Cw9rLxGH3oC5JLW6gcZoOgxJcEy
LRCGVE+ML22rO19q1+r/y1zRDY/oFZQ/oTFnduB2mtP6RaS0j87UiT9WX+r/6YZZ8zY0o+gPgY2r
udNNCklYwhaxz98pPwxmqX3K1ML5ODazCqqnUJCXB8aQN4eJMKccOI25d0sWZU/HrNKmW3thOwEJ
XndPBucB6ZQE+qsb984zVmBZ7k9JnUAFRfHrWa1yIz5IpS+/1lFm/c4gF5JEp6P3SbH0xECSwCp+
d5GnvC/buXxIpTYdxahl87HU2mJ1YhDD96Komp9z08MvK6KoXl4k9Dq2hJiSj5X0SNqdONMc3Bdh
PfpjhDoic8hm2M1llX1iwbLxbkTm5XNSKSKHnVEp9ePStJpyGFWqrQeHeF/7FOG4kNJMWE5YaxpF
WEQiYuuQx70ueKh0RfpelfZcfeoEQSPoWsNcDtmkgtskEvTPqKK3dVB6ztz7BVv1sWxb9Rl+vY1N
hioJb2Re5ezXlHULX0swfPXdIfVmP/NQMfTpKFrxje7hUYd33dQKn+50PRyz3o0/437r/apomAEB
dKZk8XuAfB+zxsbSp7dV5VuBncpCJp0nH6TOLeoLQW1tas1o8fUEyI8/VXFV+UrE5+Q4lnF5Z/Xa
lGB6MRqPBWq/etjZg/gz9eXAy1rPooOXToUDX21a3x6pofUBlhf1ELQIhCp3EjMtgcKEm7ykTj6a
xL9ZmT5jRzyPN5679POx4BWIt6NqN3TXMUzlmvF0xaIcaw/1yY4WUd40kBPu9bbv50NmpNS+l9zL
TpHQqw5VPMP6s1pGk4rK0rVuq6GafoEadeq7wjTi1u8UJ6LYpMdFkMGZ+M8wKk5S1jtcJFU7TN17
HQPi4iZuh9wLWmmJ7KBNy/S5NPrhewSeMg6yYUy6QJd9/V14oo0D4JbOzzJd8HAdynKxfTfn+wUC
T27LN5W+/dKrdPrAfRXu97wa0A6EGEsFrSis+B4N+UY5qr2tpUejqxNc6riZDX8C4x4fcjtV44Oy
xCPLs4hVbDDOliIc9QL6he6MqcBkBV2S0HZytDWkPVBCjtPKkI+IYJTyaewc+5PioIMTaLInaquq
cG7G3hg6X41c6nAI4aK+B9llBvxKZS+w4rFRb5ouN/SvOc4nw6PSdbUboLlUPiRz3FS3XjYnjwV5
gu0PWWmWPu/Q/isaQv1Tq+Gn7k9LZaWBp5CMBpzs/6fuzHbjRtJ8/yqFuh56yOAOTDdwSGZqScmS
bHm9IbzI3MngvrzOXJ2L8xT9YudH2VWjTKmVowIG6AF6QZUtBZdgxBf/77+gvVtM0Yd+yTGjomCh
K+459ZxStad59hb7qFz3+qF0Sfhs+3b0LFyjSxoqbjuedLxu5yRxie3wnSge4p0odXfeURkRC2FL
zTnLa6lCrSsxiPXz1G7e5lrW/ygzVsRgzOb6zUi766boM2r+NOJ4uEvDNmftQCJB3pisuvhCkUoz
ec7cyIGwyyLD4juZ+OKmeKwaDysh4wu69jYOMsuU19NEYMqpQhlwkmW0QzfVoIaf54wnHTSUdpnv
dLV6I/uaolEf1SrdDP2gNOujsfsbEPXKDbqs71rPWdxa99JS58F1uogk9aRa9dQwExMJjIeePkw+
U9tlCQvPeTw0XUUFEskPtqJ2yVmGCumTo2KZECxL1CxB4Zaki+fjjGkjFVR30vXgubgghySFdrM9
3RUYL5y3g8nhdVgIAPMQuuEkpMq6CFmunGLw0OlHly0C1GsnltaNUByWbK2OCnUzO3UovMGiegYY
TjMboCSJXcbqM+m7seOCCCyj+s0ZGrzihJy673VKE+0UuVu4rabFDQOrbMtvfas3avBvejxUkiy0
cZutB+IqExSPtTKppv9v0uLIXhewCmg42JTs3ajf2hLkKTJxiPOxxSUrDG8IN/aA1SOD96bnb7lm
98VmnDboEF10B2I10ONhS0xLhrnS53LaNoNxiZWmxW7cghi/GPeybbh0WB1bCPIBFPcBqXTulUFq
6rhVkZNC/kX1VKrzMZf9xz0PsorJVEQ+R6uUCbc/CmtuG0f4wBMG1aeXRRoX103h5udaaOrbunL0
I/4MT/S7V7I/XNjVOwF/tQMccUlqfTHNaNyOBiF/Jt9x0Qzsbvr0XsH7xHPK2vBrPJw9c6F4L9Kb
1KKKbl4agGiiG9JX6Z6+dq9g9+3feNMN7OiR6PAeSsfTURLZVGJy8OKXyCiY5UBT5o61Q1+FTKCp
ifSx26LRRFLd2C3lAeExz0Okj2BgzDJpWkHDV1cCwyFvFVwsT6powGY8HIfLNCdBBjTWPKGczv3n
h3qExhJqDZmU3tDqzAnKvf/YuqmT0TLkxbbu7NZv4jK5bqdkPNJIWCHyfTAWMQ08KUzwQGTxR9gf
hYs3ipb3wsvJ6esMlHpW+m0KB/A25RNiM6jdx/jkjx4itl6qswrlEAwBoB58b3lP1GOnmryqMs18
rUiVwIYK52PR/2JVHjID5gWlCJ8ABc3BQxRLay6h2c1bg6AaL+GocrLgzn1kVjx6VfejoPJAm0Ev
+zCeKU+LcuyNGsReKsuG+nnxFq16saXXOgr/XXPV6TAdUpiiwh5trStnGg+T5ZmgWNukI95xaZVf
ts//vpdW3/79P/jnb5WcG4J5u4N//PvVcNd0fXP32+UX2f627cvvX7qkKv9j/SV//tD+r/j7ZfKN
gL7qR3f4t/Z+iJF+XUnwpfuy9w8bInq7+aa/a+Y3dwiCuvsBortq/Zv/3T/87e7+t9zO8u5vv39D
+titvy3i4n//9Udn3//2OzaIDz7I9ff/+sPXXwp+7l3TR/2X+dFP3H1pu7/9rpj6K9XG0Q3rbzq4
yPjE77+Ndz//yHmFBSIGnXxPDAJO+ftvZcXJlh/T1VcoN3U8SeG9wfNY/cLbqv/5Z8Yrfmb1+/r1
S63f/7j765+f7M9XxNP49c+/lX1xXSVl1/7t9/2PDB80Pmv4Piz82FuoqJP2P+zK6gbDwF13sxSl
+gm6Yrvtl6i+7dQpPmZMur+I/BoLjbLOHcOQOexGzhS5elJn+sYuWXaz0EquB5iMWz0z+pM+Uvq3
WVqtCAsfxoN38sRd7n95v0ZmTNxOaJWh9t2/S2fS62IQNA4y6mQU9/Q3ZHGMOfbko8TAGDtwEhHE
YX1QIILQs4pBEtN52zoTQMVwmR1zzD6wdvp1Lw+GOXhj2lC1s3TXJkgzJK/7MkKXRFbmrTQUgGoZ
tj2G6IDUHrAze3aefUiWmaNtHx2hjN1Txf9rU/jjStjkVsEZYkHm9kMaI2bGI6gu73P0VV8PWr+6
5IR1Mvjmicb/ao0/bjHv9Ro/97vAuRl9xy++pn57rnv2mfOijfDx1axz4AGpsizVhPYYvSicS6ug
Ns0LZZqOORscvmOb+oSYGXYIjrToAg6KFMOYxzHsS31jCWluFZHnr2XS6l6sT9Xpy+YsDNR1T0c7
hJYV9svB0zX0NipEtyICianRQhK80a6zg+dHwYuH5/LwLTIOu4UN7YEG/qrs339uEBEWyYFp2WTN
lIacjed4ORUEXOBeHsdheWIMPXp/mejGV13Q8vWEFeryM8iKC+qINWE3nNGnDlFgjKMK1diJQ3mi
hsWU3dD2riPDgwtrXJm5ktEd1aWW+I0bl4OnGq0GEg8Zvt01eTKhS2ur3EroiVnVTa+nnemT8KTm
XpUOWe7bSi6cS/gkOJ2kmTT9jCCA105s34BSXKQCUTYdRzVJPAXTFb91I2hQIyo8Ixihkr+zR4BG
vxlqwwlAwjugpPV/T2SWtO5p3EwyfauLEgioGYGrOAvXHAcVWbrvMcoNwyvapJF70iOdpWkxm4Pi
CZKi029FCfEZJqzUPgGIgxPFuVQznLpMjfyDQirvcS6zqiB22yloorJNTzrDSBq/LJyo3S4LPR5f
LRrjBDCkIh4mjYkklbgMbvWppRFTx6H+kcbQmAS6k3RnU5EX/Wm0KMplvthV5mfEWX43qklqV24e
9YRnd6BeABYhOb1xriX9xuxV5TLB27s+GZ0W7GLEGeS7ixGG7pzY7kQsMV1JNwD+aoGodadWN9nU
5V/0VDf7TVMMywwzbiIZPMvbeqHTXJebYsSA1pdhpF2LBsK0Z1mzc11zirzmRGjfNMCbX02+EQCG
vMvfuAO5Q95Ih9REraFjHx7O1jIEujK3xBLqhGSaZuL2XjMVNINhQ4+3mWkA7s/WuJheEcOM9GK6
B5o3SJF/Y/+0cm/UhvpTQtQNsF4s4lvM7pzSYxc1vilhlLyOjIIWLB9sVHvgmzM9MDuKcq/rovyT
4Za55vX6pEQ+cYXyR2Y18yWJK+G3KJLtNSYCC0kvtAIaX9j9cIUdW/lhzlUW2EhG0VWi60rs2WXm
3LRAm4unl+0gfTtRhrfT0NXfx1biNzSH40TbrYaZRXKrEn9Y6onGdqG2eDo6ydgQKkaP43Unkw4u
V+1wztKx8fMHqx1uRK/DMeCkO77WI3TmINFJ/7YR0CGDSKjtOyfP3DM6+2CTIkeRTgNONdkXVGXx
krkwMvIEB/DMuMD0eUkbGfqESsBSWDBI1ny6FuWVIFBz8ercVk5VUq9qz+gTHdAj0/TvaD0GdVe5
hXqpGM7yWUi91k6YZs7VWA9lysPsxs6na6x+ttySXAy1T2zpVWgR3rjhwHcZSqP6UU2KRcjKHCYe
xtoAnTz99KoM5fyOKZV/j6NYy4Mxmkf4ZTOeLvQKXO11Gmmr9aURam9g6SXkKoBG0rdzZz7qpWqt
y9AsYO3D0O0+QrYoLmWH6ihImDFvsGORg79kTXFX6rEDcy7VM+YtCq+eh6NK9q2yFtapUafFDgEQ
XDR8NXPzFHBqARitZA3sCMRVbIzMpt09NyOt6170fQ6tJK/jQFsAmnyBn95nsDXaXbFmDteThu1e
QIhGfaeqSk9OKSzoyJsJCLow6WObF0lWgzfl8ZjMWzuxl2zb1pFrbEZUluqmtqACeOVAVIGnSD6E
G0lbMqN1iuHAaVzIGjl31ZrOOeTFpvEWs25o+lmTapwYHKmXC61R7PfugtcvDbBkeBu3hhqflK2u
xn6YDPgr1VhP5Ju4SpvlUkbpcL0osRCethKaPVG2VyZgBKGJGuLSFcNvqBdla9a+CPs6PVXpco2+
Dq1RPzUqe31hKhB0EFkG9NaFtY/Z7MYuXQq6PkGWKEYNdlKq1onVjCnLYEOT0KsKbRpOhBsttmd0
ejj60VwlhTeSndVtJgcUyyvoJ8OJtKWqenNjlarX9Tgcbp3MtsdNhsyBQJ3OoTudmbY3t3E+vsEM
IlH9OESxvOP8Go+Blc8Th+Uhzp1TCNUUafoymdeTGMH/EWHo5iZW8Xf0lzKp60Cjp+9uC7MizUvr
hUmnJq2GJaClqFymWiPfUWBGxsaJh+E1CgzF2kT0b50NYnyaaoA27tr7UvvOyzRa737UdVpNmy21
xAVe7E4DCEgwvF+pJFJuJJ7Z3S3SPHUEGDb0D5CTJvvUQO3gvlGskAemlCU0kliozeQPNEdHWCOD
Wfl8Of3iS/bt4axPaFJt+orTBri+VsIvcbv0kmU1dT2nkdaZMYvqVAU/eKvZEt8Kl3yktwCHRkcM
lSgpGue6CcxeupbXTbGJF6Em8ia9IJJ0/CHbzM6DpkiRMxXs5xqQKcGiJ3bSGO15rrmxEazLjvRU
7g1MubTFh5j7vJozYX3sulLOF0qs0EQ0BphIHpmE+kWttzHLIJTpDBJdZny+r3dedGT9p8fPvSPr
f/Ng+y94ZH32wPp/8q9fyuTLwwMrf//ncVVor4hf4WyxHtJWn1rK25+nVc19JTCzgxSPaxnG/Sux
8ddh1RCvLE6v9J/uT7EAsX+eVXX3lQXRZU32wYxlxRf/+lEVNjua1TXyCTmdAVx5CJ/UiJjqsgsj
P0zJzQNwzmuPXgsxgrmEM/x8XSzuvXX+qy5mOGp8MBSOcxaPAiHJfl1MYzM1IpjUftdUxsfF7ZKv
ql3HtZfDYrh0FI5729EpE7bkQoxfW51SzssjMbwmadnSTwtYguy78AKupnCO8k0Utz3VVS/TG6M3
VjvWzmJdwui12LWr14lflHI8G3oVYlrimpnmTYjvPmZhBFvEmFeCw2CJZvajUKtSzxZp8d6Mm0J6
GrvZDUVLde2OxcC11JgSrdYDtO273BgC9uvkI9Fy0ZnDflFStS/C9VsjHRcPgpyE89aU/JsuC8Vn
V4coC73Pjt+3uN9ovqrlLn3hssADw8QFBCIFUqEiIC5DsX0nk8PrqMmrD+0UFrtqlOmbqLSb9DTV
ZwMijFbKHikzFbSvErqm4Ktd19cDLhjRRutmbbhLbfqgm05bus9R5ZpXcRjDa5unxvzotLDkvKHJ
BZyRXAC6K0tZv8eWcEpOlZYYMG/JovnGzrqyCMoZu1jfkUr9SRhu+CFxCZEJOGFBWkKJSQsL0lI9
+zo09c+GmrSwgGPN+SDmASXZjEne1wK/pXFbGdhOeH3dtgQq0XYYCIlztRuyPwv2uM5s0YAsWn+T
jrqlePXYF52v9wkkys6mSjoZJ6uHSjk2zo5Zi7DVaWb3Fmgiph4qyDb3olJyBLIU28LfHOIyHWdh
fCE0ShGITvDS2Fj085otjfX6eh674WvaAB9iT710vVclMMf8wmjhFeM+Id5xjGwWH8ECKdV1vcQn
XTTiuwcpZH7XybEsuX8jhdBuWMPVEMbAuO1QNFBU4soMTMW1t6UFQeBE74zmLpFqVW4M0Y1BJohB
v3AgKLm+aBzre5QqqebN+azelpFok0BFq75sZjm06qmmNu2G8m3oPxojHBNPzGgZIJklndjkmT1+
jmII2TDLLL31mqpROz/CaTGi0JyRHRII7RZnHPGM/Mwy8jn2mSbKVye17DgQitJ266yD1NN2Scyb
jcO0CzJn5gw+rVoor4+V+q3emCwOejPF5ZZGhpFvRGaIyQ/tMhopwMfpqzO6FMQ11Ewos6Zoss2w
6IBDNc1EQcdtzjKv17K2gLthjT9c6h8qESfna+Yybk19GutTKyEVdiPWJB6vUmba8qM6u1jjFDnS
GOGO/W3b0Qj2WLqaaoN5bXZJ6pTUvUyZnNfFBPNmE1OxfV/0gY1bC7WeVnXtVvMGk+Pui8QiNuGX
RpW9AWvJP48zrVpP9DJsAizf7WiDr5Z+N+pm0V2mcmUyTbLB9WeJtcQ8d+lS31IDyRH2f9mUWzOp
u295vFjU6QO9+ctuhpHqV9PgjJjcxPDP9HaBRmFYufV5sZQGpmLaiKsO56f3dtKqt5CByjeRG2et
r+IwfQ312dQ2S+2IOjAznQTZ/7EtW96Vb7vm7q4DjP7fgC2v3Zp//wO9fYQtb9oRLL1MHu7V9x4o
P3drXbxCRsl+DKyMoshYN8SfuzXwsb3m1Tu01Aiho9n1525NoM4rdmI2ccSk2Azxs39u14qwX+EJ
gf21xlavokoRL9mvsdHfg5awA8QGBHiJa1g7bdgn7G+hejToNJmBQ1ZnvlrKW2NShtkn2kSZTxpz
obmIcH7jRiXLWp+WV7JFaDumdfYxVzP38ySc+ZsSN7DaIZ2kge0Qn3VWyeRq6BXL43DQ+tQBCnzT
+INjJYEckq+YSupbMzXOy06FgBM6m2JoAqCkW8YyT6oyPRNzs+2tsA+wQ9ylov/YN/U1bUHLn504
DoxJTBsxFLfQHwE2YeC8LxSr5kiQznlA7U6vPVTmoT/Rc7wMbtNChN8bkl1bP2G7rd6y7OTCjzVr
EJ6R5c7bqshjIucXEjgVkxipYsRsgD2y8DHh764h9cM8EfNUrGzScWjBbcw6ei8qqBS3mtKOuc8C
MiebDqXn8N2oa4giSjtAI16bNqWvK/i5esMUaibLmabFbTB3o3ZZAZRcdFaocK85nkcfeiRf7ipa
tE6STAy5J2WklhvRTIKKQfbRTWyY42XcZnAQLKRXXiP1kRMmXij4toOlEAPp1v1rIgX6ExHajcKp
xYkujWqc3otwcOFtW8Ul4PAJY9/0Ji1ku9JjSOmqDiKhtKdirKILps5mpAfg4UVTe0rVuGeK2sP/
Em14WjsseiMU2RRoo49PjWTGax4jugBKq7FzzXgjoT3Uarrrmuy2tutIwnN9iyJRbpNhWW5swkN8
VUk+LKYbX4o4TmFCuizNaWGJMuiwnZc+bPpG++A08ErexWohHOjMRUxHziZDeQ6UEu/h7CdM/aID
yNVz69TeIeSfHlX+BY8ddKGfW83e/uM/q99uq+If//e3L+X3366bf/y/8lsi7/ZWt/VX/Fzd7Fdr
gx4LFMimmBcB8Pyxuln8yT1QDTMFOP7eQ/XXWUR7BXsE95x7j1DWsdVe9Y++GS01ZOdrOgTO0jb9
AnRTL1reVmD8wQGBbjFkkNUhFvyC1fdwdcspKOYSBmCFItKFeXamlks7+fi4neLz11xSSitMYyB8
6dnkGZzZ1H2Gpy+xfj7EpIUFRWYX79Qpqq/N0I40v4vm5fNcD0oQuU51a1grhPvgmT/VCVtbXXtX
bWhk6JEjw/+jM16X/4dtksyo5ryxPw2mzIQXDpp2HSfRnFL5t+lNpGepFztDeWPooUY6YRNGV7lj
1T9ob+qXeq4b53orYIaoTXqVT5a9Vm+OtpuyccFUXRnGT0Mhy1vmimpsCnWZN6zC1gWNOQ32ZJIr
3yBqj3dqMsg3YzlNWxOE82sKlHmpRKG9GeLBsLymKdOLuRLIXnuaWugMsFoAGGvZMaKl/YHkzfFl
UpkXeq6Yfi9b5ZjL6/7eRXd1tSld7eFWQgBO/Gvb5EE7qUNGmNvrc7IpgFT3dczx0884Cm6E3c1I
yJpfr+ZFK8M//d73VoVn149/xZVBZRb+8zqHGZZzxkzKu3ZvMVh/6udigNHcK6xfUFZinEbDfO2H
/wImNOsVHWzMQuG+GExr3tOvxQA0A/ckZjvvECYVXaQ/FwPjFfJMShI2fA2qDjFDL1kJViTgwSfl
cFGQYjTKHPryYCfrVHowVTJTtHMzlOpFE2fKFv5nv6E31pw9eCZPfbmPRsFuR8OShqA0KCqHlk2Q
2qUhp2K5cAdT38zgknQ6ivHk5aMYGLhRzEG7gZO1fy/z0Dm5O7jzRekg+lo6ZYGbbk4/N0Em6dOs
g4OlkycG8QBcBWbE+uQOsRXHRV+BJGe60EdE/gEBhkIP4EoPuuc6qBOqhAQUzwojh6OpRXcgSJQM
ifmL79V0cHGGJoNNE6mU+/faG7h0TiLmXtWh5Sg51udzqFeb50c5aNjb681yfIcxCGcQKthhg9Wq
i0mJIzleQMPJ8mDJED2hFGz7wkcMJDU/GtE3UryVqCzU1ineL0vfo1GusyoOKkWM189f0Xpf+/MV
KzM+IigmK7Z1mLNcOnUTdkk7XMBb/WqXRrbVmur7oCz19vmB1r3kYCCwRNyKyXIDsTMO6v9Y6nSy
RD1czFFc0Uobkk2+WMWmpn31unIq98h4TzxqNOh4hSDhN9e1gGri4ZcY5X2bJip3Nti036o4L4M0
G6dPOOu1H5QS+wC6sYP9I7Tm9rumyfhHnli2r7gzutDn7/3RosARih3WYeGhs4772f6ltNWEVGaS
9i5l1cD4rpt9cnxeRn1lbq1fKl6rVDT6mmJ9MIVxEHAToi9RveFscBJJ64dWqdaLmAj3g6DzxlAM
6gMUwEMinqOXGtNSyovarBq/s7X6XWJX2ofnH9i6Su5NFjy+OI8KeE1rPMzhytP0OFTUCJwudC1K
cBEo0E9tersZHLCFdPwknbZNPGh6zjFSxwEF9v4GidxlSByT4UMd2mOpYSy1ZWirC7tZna6UKM3K
oMH5cdcN8MxX4mv7ZsllI05NmokpPe7RpENNp3EhZ2zGzs7plO7Nix8ILvO4npJfS6zDoX9iDjon
BnDUi9QhEcjXaznr9NzV8keeprWzFcVi/KjTrj3mAv7oszUgrUIdZF/FuA8vh/2pG9u6qMc8yS/c
MDZOEtssg6J3wqBV1e6ixs/4yGf7+FNZx7McfeVvoyMW++MVVttEtSjziyIahT/Shdu4HBmD5x/n
unPtzy8cV3nHABxYJ+Hzsz+KQe9L9mWdX1RtqovXmWoTzEsjt5u2OQi7sxvcerqln5HetTZhOi9e
D1Y+Nzv3ai7Cf9Yt8UGRUJXEmaOIqi446bKnZri5DHLWjmys90aUB3fJTgb/hABuWhiHd4l7E8mV
tVNeiIWMFW9UcjBYYymVz5ATrOVqsNQEPKYlcmJw7eKDa9X0rCNww/eFJenTWpTSKPazsBn9LC0w
RHj+NTx1hZw/OHswrfnSjYO3jfbJSZRSK1ERutW3EWPfE9EsRWCjUYSGUg7vkest76SSp0Ecm3co
ibMzcmWTD/SUw1N9kXxzqml8OXJd6/vfe3JYQuL8YkKbxfqFZOz9FzSPQzq6ZTrvSidNLsWINgdy
dyk9F7LBecHD2wFhdKejlcISQB+/ieck+/78VTz6FO4vAhIWEwUDukN6+mq6p4nanXZRbPe3thkW
52qaH50l6zM+vNeV7LVWYLBMDyuAKcb3QGvHaReOSWTB59aV3MPouYT/AgB/m8Z5/ok+lP5WZrMR
BnJJbKgvpL0gAllQePXThJXn8/f+qCzBWAzTYALr8fWlUjpYdgByVu/0adopk6n7ceu2Z2u61Vav
aTi9eCiamCCcyIcteHYHcxCdlhz7ru53qanHwSRmbZfMy7QbnMT68fxQT7xRWL7sz1iggu8fDmUy
pxDFFP3O7Rf9XDcbI3AR1B65ofXZ7L9QnTqONgPZanCaDueNuqRqoRtTt0N325/mA9wbSyrzth8N
eVM3enjEPf3J8bDdBaJRUdSssM3D1UzF2VUsOuOpQumCaZKYssxd6iuhgVcBHi1HjiWPigN4+TBM
OZHgsAeFd33KD1bPbrTCsY7sehdNKmQNR970i/a+0523kzJeh6U4lkD0+AZhRDNFwHfYMkgp3R+Q
5J+StkbV8IUMxhZVY3uzhG34qUBJtk2mrHzz/DS5f0P7b9Dl23e5QY12Mxv//oBRM0dhaJbLjo7L
gCFnooG9GkWVacHY1OpMJw8zGW9wtTQ5s6epF55Vw+XzqUeItK/GpbsVYL5EF6FI7f22Eni5sGSW
8TYuW5htmQk6HEhYeKWvmqWlXTRqhPW+bGvLgZIyY7mbDhMuHKniLHNAS7RCEGTO9erTIObCY9lG
a+mo0vj0/N0//ki4eRoFHI7gTj/yeYdUOrWt4qqA8auvyxqbTaTdi+uMe7I9lRQdQpb6w73RoIFW
lpGh7dyqRmu39IYfm7r57vl7ebyMUdDj7MbySi2Lcen+i8SAqYSmtWi7tlkTAEMXB96+GDZh3h07
Rj/12DhJU/uDawJuHpQ0S2TlFXnU6s6aUZrrCYRS3YKC+fwN3fsUH05NSll1BVE4LR8uYQWntVDV
FHWX6BBy67JqSxTL5mxgwxCbG3uc809cSv+6U7BC7GRYBTYZSUfclJ+62TVBgYM0HwlYyP5z1Ror
oxKotJ2djdU2W8jnhjk1HllIH58FmCT8ctQQFs0xyoH9YRDlLGpeldpOd4B0R2fqBwz32vkqtJoU
wWlHjABBIEb5znFNTeD8qKhQEdMaZwar6FrrRicD49je+OTN4/cFZg0PBkLNwVVJ9vKxC7WdjJcS
tBlCVumG85E3/dQoLHsGCg0I/Y/Y7bPZ6DLvhLZzoobYWdcOr8ZF149Yez0xCisqyAuHVzaPFeV7
uJaHPcpGY3K6HX6Z5QcFlOB8lOWxb+PRAg4hiUKYApNqH/7OuqM82DEspXBaNE3zzqiy+ItaCvOz
Carmr2Gxb7qxr166QyH1Q1BM4ShoW/BJ7o+XJsM4gLWMOyXHrTJw6YzdJktefkx6vbmAtRtCJEqO
WYw/nq4OLC1ALNyqQQJInNofVrVnB7ujTtsVyTLuoJTUauA2rXrT5HO/VVtNkZ7ETPIGWuV03mh6
/14TCM1xJijkqbroxzJDH68WVM8UIJzj1mRhKvz9KxpEDocrz3U8hQwsyMrBaEltqo0bu23s81ql
OWildXRJs0M9g59auGtX0N4+v2g9Ou2tV2FQKFDi8nAOCyKsHlI+pErfKUWsepUdGq6/yEFuwyiM
N7UmFk+JdfOrqoTZS+GSdWgkAMg/7xtDB/Nbd8vMDWl97+zSyj6H0xR/LZTkzfP39+gjInCM75TC
BIt9VPLr/T+Y3pPrYGFhkbKBbgtWeIQ1rV/plfn1xcMApNEyZ7d0yWM8WHcqzggLMJnYDWGaf8qr
RDljM1I2Lx7FRiO3glgU5aQUHdyM3bbxkJRiZ7Vp/j5t6mKrcsJ6mfYXmGfFMjBdB5YDCODh7Q8j
lEyWWBIIXAYyFCGRnvhOn+TBy2+GwIMVzgCPUw/1l4lTam1bpmJXO+EAx1ckGwUvzCP71BPvf4Ws
1oMikUsUM/v3ktl1JTq7ZpTUcM45LcIEWJxjMfSPym6eGB55BDesOJR67yv/YJZZJYQ4fAz1XZ+G
8k1quvPnQqgmHnHAFzAkoss8NpKb5x/g45Wb9cPkXIayWTVYSPZvrbGnJRFKXuy0OKl3fZ9Z71ms
lNOubOeTyEbD4T0/4BOLKLqnVU8JYosC/jAJVM/MOMLFp9zZbToSblxXl1jXwofSBoENisRIrZth
U3WLAfkAb8mrolGG01TL6rMicovu2AU9fu5cEDgoIADh7AA6+49gyst4Rndf7GoL3xvPGWX1xmpK
66Lq1eHOgQV55fRFXm6sPozwHouszvFw2G2/4PUV4U2STHWyaR09xkQExmmB7Koz347tBHMPdyzk
A0ce4SP0ZN2DXJhDRN6yTtzvCg9mShOG89KGOHjkU91iTZaEGMIM0Vv6NuYukvisbdp2Gn842uz6
YTEoWkBwQHysTlqPZXulKhfBqXQFqeHvQt3df3AYGlnYEhdyZ+LNiNVj4djbzpXlWWgNqeOllr6y
7F21uaxwrkEK1C9xf2Q1e3QAYJk06fNAP1AhWR3azeIEiQiBHt15bdn9WZiMkH4pDbx+VsOz5x/7
41VgXc/WeJG1x0KTZf92p9nN2WykOFfysD0TISqmipLoL4xC88oFmEFyzEj7o8CBVGJMcPRz5rt9
UscDToEpbj3P38tTj23dASCQA8TdK6Uf7mhjrCZVCkfoPGlsRBTuN2XAwkYL0Tm8eCDB1glqAScd
ltzBQxM6BSHmVOG5UUb9+YiBtdc5SnGeDNGP50d64vWsfLrVSp72CXjC/oNzEQVBIcndc0dJmhMN
dz4/iZ3oyIN7epQ16wDSgsYuvT/KTHEh8C51cKCxmlMT1SMsJnonz9/LE6+HqgbSDAszq9JhPV2Z
NT6vRDafw5kWXo2/5mlSwqfSHKgYf2UoWpPrCshOevDY6Gs0mLK5znmFzvRbUrdfUZNbgBDGdEz+
+tRdUbGzf+IhgxX3Qa3WVbRPlDh1znu69t+M2rC3umWkF1qG8On5u3q8pt/zEzA20Vfk21mXrgcr
JOZkUTsqM9MuQ8/bTkX2utIVWQRwmpWznNT7oNDNSAueH3alRhwsiYyLSfSan0dO3yHhR6n0zDEJ
r1rNvtDfsv4iF52g/3/JOnJVz7QCCyW3q4rPs8T8Bj1VptxVlSvPkhT3Ij+hBnwPD1756BSudqrQ
uA53JA/Mo5dCHf5qofqcfIMbGk/UIoo6ZGNlc9HZYmjw2hUKukD6ZPzrSIzfm9RA/kltF2Lg6vBd
ePxW9123FIsZzItDU7rqHXTiA856Wdbb6IlNasFA1m77phaqIX0iIqPX/H2s7gyHRWJTd1J9001S
zBspM/MLV6t/SOO2znYVsQuNRzx16P6F98mxkrIVyJqT3cHUqWUTFYsMnXMso97BPL91k3k151Ou
izS8VuLu5MiLfOI9rsy2tZ++TqKDrQ3BZxar+eKcW5K6cpjxUy3CJjkC7D6xmKwHSfB3zUW6bax/
/mCWwuid7Xz9zMcMm7UydEw/bQr7SDTcE58dR2WboCpO5gTbHIwiJrOM8PtBskgWx5li6OM1xniq
Z4i/9Nmx3AMa3T+6+3bUgxtCESmtcRid86JbusAypvI1GIeKN6DVJqdgoua2Qpz7Vx4jlTP8xZUT
ZB9MDieNmlDJWcLCzKlOMmQCXpNMw5FRHlc7K7Fk3Zc5/a9J1/sva0mhEi696pw7CJP8rHV7UvBk
fybHZriOsOHmq9HHcxE54hSvsV/2L/+UxfPEUZ92KEd82m2rZ9PhIaQpTTzYptI974ayDQagZULQ
I+Frw3ryQZ17XrkGFIwR5nDfJlf/n7Pz2JHbaNfwFRFgDtuO0+wZjZIlWxvCv2wzZxbT1Z+nZnGg
ZhNNjDYyDAGqrmKFL7zBA429RdRa27D40vA7eCtIVxbBSSdKbEgBi/uEfSVsnrYZfqTWEL0/aEDo
QrbM6FTThFicPhT3AtFPJsPMtYeAaJXPu9SJjWdHMb2NAtnaZ0UM8i0VQfdIXXxWK9ODIp4Nz9dL
Jfgr07rhU0/T+F8xpuMTWrzBSyXE/zCn0V+VcLZ/vvueoQtKsZfUQ7ZBF2ezSoowQxFG8ce+zdC9
rCDuhGNibXVYVj4c5idEYVxoUiBn8coboV5bRuooflM10wdVqM6BGMr6/P7Z0AlXZaNTohkWr26s
d/zznhf4elJVV7vLxGEU1vtLPoAPAa8QhHGp0RS7PYjg/XNv6DGLFlruHoQ+N4eiH63j47nIPXab
3JASAycCiQNjjVbJ7SjmhNKrJWzHL2KC8dkptH/jxvWk2EL0tUVKYauruHJN07SkAsDcmBx46ZvH
oEBYVoSwqf1olB0ZKlv+AH0RXrey1ZJe2Q2AmThg+lvZTFvMrdcCIPp67fq90ZlPdFXcC+nsVpF2
ZUKSDkP9hy7z/cmKQh3XpQmqfGHN7qWuK/tD3UXeNS7RmX33x/Jwy+JqppRBuLc4RrBDQiEc1s6d
4WXrCIJ8UYkUzlNDlx1aCjz1xwMuCauUt8h7EYuiHkicB+ns9mtlqHrHVDsd35vMwh8LXXmR6KX/
ylbXnlO3duCWdk76xRGag4Bl2vbeodCC8arS0THQ29DtP+nuA7NUJhBJu7Yd5r8QQocIR282AJ4u
MvUbbB+12rmV6BBCxQSAN5WSAC4FnTU2u8YOLftMXuA+e5MmqXW9QOxbSwv7LxgjFaKVBehxJBr/
1LlCzZ3ah/nZMssajucYqluOy3LbLI4Mz6OsCbjc2xRlb9cEArsIGqgrfqeI/IxldnkRpp5fiqhR
znrqaX6adCAg8jK2NoQVV3Y0QxOnYdUGwuLtc/0SeCBinCEfgzf8VMzqDiV21x8zhAcff/W1HQ2A
FVwwTQ6qm4tthtFdACmKCUIARIZboPaSjHG478xhK4FZG0pebzTg4FBAs7hdy7FGxyMtKq4fMc5P
yFaLI67y2EA2jrURH66tHew1jwydlBMz5NuhRA6lCEsgx3ezwHnta4ihY+1sWXGtjYKBHkBYoifi
3cULZCpwwVKSHD8UY/PUNIl3NHF7ev8HAmTOBqDTpZLO3k6FoCx2hiR0/NKJzGOgJdbFqvX8nI66
9unxUPfwV24AwO6oZ9IOph60uAG4mgkHx5EboIug2bVsAUBtzzGOWftohNaKnka4a8ziKdcForTT
dazKb7/xI2zYWxRXAAqSStxOGLv2VqkGAm5A8WQQdZIczVIEB9XGlsaxO3GlCKRjxdGrT3xZ5WIF
YXpG9LhVNzK0tQ0LCJiOAmVyDuBiOVwTLJMyxyT3SBuerb7PnnDdwnLNsLdU2VaeZsJfqi80G4Hh
3k1aw4ugAg3sG2zYPc3V8Es05N6TSihwNZG0ujxe5bWtK+952AvEaQx6u8gFPoh2XLB1ZweBTM9J
qoOngWf8nVFQZUUaU9Km5Kx/ucIstXG6JLQcn8zTeap6S/P1XG82rrC1ucg7kiiDw36nmxdbRh+V
NLv8FsePPa2ZmATC2uoxrZRBmAERLW1hma8sAgwl0acwVhXTd1xEi3CtMfet6Sb7cCYvaqxhPhY5
QjePF/B+B4LlIZHmKNIL4g26XUBQwhoKZZHtOy22Cr3TRAcnT9sdZ2frdn6LkG6fOsbiKtNo2MGG
WarxKd3gKBhxWH5U9ehF6G7o6ac5aBxcDzKKB7uq9FJ8RXrkkTVHAGvOjaBFgihQHRwvMuryuhrl
59AcIGraQV3VRxcZ8XLXtwU+hLOq9BYPf61tpDv3Z8chUKJcLxu1CDgvbkjFcJUI0L7p45JFvzSf
qpfBzOenIbWtXdpYKKE9/ir3G44BqWTQOpOlWWfR1MRdpAKbX5v+JCGAnTDCyxha7sa2XsmOkXkl
WUQWBQU/c6nkjLQG8iDcdT7q/wDHwxrdIM8W+gETWpJiPY0uo614WA/kDj6hKSIDcZNt/Iq1uVJB
pfgBohI21GJxvSApAi+RtL0cM5Cxtn5O7bAVZa0NIolUBJ0wqtDqvd3mvarWniBF9PvMcfel5c6H
zpyjw+PPtrZPCKZ4rIk+6XovRgmA/Ci4Zdh+OIQEOK1tnbgh0R4i/j6RS261i9cOr6vCTqKoyPFd
tj0irdNawwwsH+2XgIJtWvu4srmvwB6yjdh9ZQFpSlOjpa4HAm5ZXTBrW4wIyTk+nSXR77p6qK8d
dC/t/TufcWRizwUjqbK3HyrQGzzz+sD2caQzXloTSEiipJ8ff6f7m5Z/HPoAfUCKUtabbOgvr0Yx
ZQUbv7N9o0Ico8Qy7skKVPu5ywLj0CF77E8zSoePB72vmbAhSLg4z5w3SBy3M8NByBvwqPB84BYz
1J9eFdhY1JRJxt7D44e/flWGdoLd30Tej2zS9ebj45+w9hElQYaeElOnYXb7E2wXNzivnT1/mHrz
Sx1p3qslNt+xlV0pLxViYoJjOq6LeleS4BSoCY9C1GB+cRXdeFXxUD2q3fQ+QXYJl8CiFEw2s+FN
gZxxOx/aMBY2v0XgY59p7CFmagckC5SND7eyalKEWDI7bcroy1uy0ssur5Mo8BPy0Y85HLEdHaZ8
IzReGwVYH4hMDDO5BRcJRRabM6kE28PGfukDEgj5rs2SciNtuc82QXkDLsWLgIIoT8ztitVK2tfD
ZLt+Ok9YfblWdua2Ta82LixPuCWMz3gzKDtNDFts5bX5AVRGFUvqerzxY3+N1IbZnSkYppS5Klf7
IIwK75lmwAhl4wJZOdtSuxyilmTSvImH/DpOTLc5z7K5urpxXF4NfEB13CBrdGBVwMGHFFGYIwaT
9pao+cr83mzHgSLRSYUldLuyCAkVgRkG5TUrNP0YKfirJdBUN65hb216pIIAQd52ir2M10w8RhHR
SK7ZPM3KuSlihZ1PfT/aZa5Wnbt8MJCrDA39v0Zxzc/qaCQ9uq/DfK0sKK37qS+y+BCho+ruaG7p
xt5W6yreEZN16VOYzVF6QB5s/qGYaYcYbl2pxqkX2TDu09R2v4KRMNSjBrMk2CN4iIAJOohICWFG
VCUY8al6dBxEpH+bg3lUd0Fklzi0cB3+h2wp5FKKh5aC86ITq3yRKB0+1nS7jUOShWV6IVVSD/TK
qN4lCspA+6xUu2pX4yIdfm9HU31SE9V4NTPdQ5OkU6jIKrkqUAKt0vLSTUMZ7wVPFAh8O+oxPNft
HCHVDuoBMim1mI6YV6Eups9x/CNEczBD+7CrO8yQwvHH1FXokaWp2Wt7ZxzKL1KxEF3owFFfrcrC
2RmnRuMpTmeA6LHdcmF3au8hlKUl39u4QQQloTRNRTzXs/7Iy2wPr/jRWH8mTt6bL2EQolkC9VXF
HjFrUwOVxLz6L9LcTw7YMrcwYNGlnqJNPOZxluFwlqFL0mmVZ+87EjXv5Kq9dq7CxqNPGoLn3FlB
lv2HO6RynRsrGA+gRvAmdeY4+P748XgLxBbhu8RygXtwJaBjWb1zB1woosQW175vis8lEo4fqsJW
viSiVfNdGIkO6y6MMRxF6U/2qLQnAw2cD0bXoDlmZWGwM6rE+6KpuID+xk/jiiZmhmfPu7OIGjRR
dqx+MV7b3Eo/TrPQr2rdYwyplFA2wT7j7/JfA0Jguqgp/7Nr87QrX4NMpOxlJyv+V6Lo8U+Q4yO5
M7y+VfaPf+H97SBJE/LdJ7kD2CH//peIwxh4w3CKEtc0D9RmLyjwf7CsqtzKh+/fXsYxiW5A98GI
XRapVVGFHtaW4irqwrmge6x90ipdP1FFsr89ntIbdv92PzCWTZUN8QKLgsEi2q3cqC05je3VibTU
OGh23H/1ekyIdzN6h9kRG+smRi6jQxBA12mFD22PHAZ79w/dLaNpR7OqjfYNYgn/ItVT2th9iqDG
qipWi8PkTvXXrLe88TihL+2jnF3g/aTp8auhVRrS1zmmx7taywtzP/LNUJgu0vHHIGzEAGi0hY3v
tnOPr1PWN9bGjru/hpFUkeg3/HZIhZcxjj2PIsHbU1wHLoSDnqfFfygiY0I1T8VpgK6yd4phPD5e
8bWPS8wjATu83HcETUNv4oTgQVyntNB9x8rjZxA94ymJQ2Uj413Zr0CpqKFCMAAwtywLmEXMbYlG
05Ut3ezbWQ8uVa/3764RUYsCT+VKFCph+OJUzFD0ILZjn+lhe3oYKg0vRTPZotWuLBskZZ4VGflA
ellEvQJz2DjR4uZahVzKE/BuRGhzbV/G0VaauToUBFqmo7uImC2CgMwJM7uri+aqlIhbqykSwKMK
L7EulC2ripVSKpmsFAghnKLCtmwrI1lRx7YMdCAPIi2YJXifjqGxr5Q++jxWVveJnkb7DF8zTrAs
lJ6kFZjzY1gV1enxxrxPbeiSok9K1AM6GgrO7e3Gc6t0iVc3QCuV2rcSy/2gwEuNqN9kcMTCqW5O
VT6FTxn3xRGRYWXjbVr7ARDQZS2XO++uuKn3JRQD/FqvzaANpwLvOqwo8SMoDkFeiL8VxWHyWuud
Cs7VCQGfdgPncH9eZHFItlEMCQpetoqVysaeDVbY1a3MbFfkYj4OipFvrPPKKLLJiY6LFCcCE3a7
zsmYKG2jA9zWPaGB2bCap8JWu3efSonopftIs4mLfYmZQCy319HO1K9Y+ClHm6r3XvU2b9CVuYBT
owsAeJt257JVDPMijaQK7TUxu1JiUMWRd0TZiJdXR+Emo5VKU5oU7nbFaEJS9o5S8xrVeBLMsTZ8
Tojstp7dtWGkJA0dGo4+9mi3w2Sd11kNrujXrkjbV1S7w5d5TJyNWu3aKPTv2eF8fNSP9dtRnLJy
UkxojOuEpBSgs6x4FcqofXl8mN/ertt33ZNZOzgS2Vm/A9NmtVeTCcbmtVILDHZNdVA+6ThuH2Kn
U/eK3Xof0QEUB3fIx2M79dU/pjJ4JcLncYmqOEZfQuTa0UiqnnxCTIc4TZxjUxQ4P3smZt39UB4z
04xOA3q/R+pwA2T2Gg9biQfS1Do6510eHnLwzxth2P39TLObDB5TI8JEZ5n+9o5BlO6k+pVewgR3
1UFhOMaGD3HS9786FAKp+BAg8GTT7Lr9WKKMpYWmBuNp8NwfXmIH+4pr/A89xPP28Re7D0aYCpVp
qvcUA+8IgTNAzXYk92H3RcWRkFd7reCrfU1rjFvtwrX/nRGl37glVpaS/Jpuq7zu4F7IK/mXiDbI
Bgd1S5dBqyl7mvvaerGgsOU7rMrVjarFG+D5ZkvS/ASrJgk+b5pAi51vVLqSZ409XHPcGf9hRvN8
EajXtawptjr7rqsNGxeH2uuOgT1wl6Su4hzjejbjQz/M8xVwmPFD7zQ7ubZ4aTx7zaylu9ajtr8z
eGWvaoov8h44SfBfF+EjfSAArK9emmL8XVkl3u2DmpEBVoUOKyyZSOt2QhcoUscM3h3ypgtj5JTb
xtsrVm/op74Zps+Pv/TiBqBwx/Rlm4ZKEZT2JVx7jqiiJNgfXIPCFaekr+dnW3O2BDAWn1aOQp+Q
iEKicaE9L2oMsRW1BTb0uu9VXniEM9GcOlSP91bl2BtxtHyxfvmwb0OxfWxiMzBD1CRvd5GXhFjN
NK3hYylp/sydSf3QWRWOrA463ZNiD98eL+AyiX0bUAabRE0Qd+7u0KQMIcZYiu5jAI8tcFGTb5Cv
XdSq6HYW1ucnvdXqcy1K44MS29NnzyqCA6WN6VULTGRewfB9TQRp4sYPk5W325UgduLeRWeG3Jpn
93YlAiszCjwakuuIBzLFk8DWjtOQV9UOSUMj24vB6NVjjDFtBElEmEfH6bGAHzVFbFSJ33REFj9F
x0hUgqqILanh3v6U3FLd2amL8GqgPcWMowBdZboCeH6P+c88N/XvZeIUL8HUmP1OS4Yh3TvqAELH
UYWBtjtV7J0Hrvop6J35Z5ZoJZYaXIHGvkTrvdsVqgYbyAnm3vn5eBnvDwisThVIGCpbxINvUPNf
biUYpDMgnTnw04KyF/Yd9QGTGGPjGVkZheUxAUxANSABXHwrp5rzKXeoO7tBHhyzPPipAjjbGOT+
aIBKgqhDNg/XxFueQneKlTjvIE24ES2kysDbqRXIS8Xe96woN/K9JcGMc0HrmdCO/pi8ZJYRDDgj
TU3aNrhMeZnJKlKT7Msmz18TfFX+m0xQO9BJg2Npu8qlA0p1aIWlvupY2+ApgBRNenrnl4SlJ+vh
WGzSNiEYud2EdtIEmCgL6xJlY3lszNkhuC+2lAPuvqTsB4J/lvgLoJdLmLdQosD2RJD5gZ7hqBnp
2WvcK+9zQJVC1wA86NDBb6D8DQPtdi5DjYFJx2r6QKGm5yCRDhGDJjZeybcdcXNuuTwk8pKrjdCd
RvvtMGOko62tN6FP0fakd+Mf0ejtzaH6GESa33kmfsrDc5kM52ys/ulVapxhepiNFuXQ+UNjmfvZ
SC+dsE51ZF2aNhyOZYoVQuUcH3/au/dF/k6MwYmYJXhq6ecbNCEkR5gVF0S+vROYwPRoUm3eN6Ue
bHRV7g4RQ8l+g06BSnK2FlFYa4VVOsNARM7Wy09O4lgnHZ3Kl14z42+xmY7DxtwWsRifWj6d5IAQ
FKhrLF/ogAZm5QVp5OMEb+8CPtdOndSTnQ0ppvO5n9N72Dgpa8v565CLz26XiYfoNkPGcf5nk9N9
wL0mQEYA1ODjD3d/Wmgyv+kySkUi/IdvN9jkCUOti5HVnLX5kgXBj76txEaWsyxsyCWkcsnnol1P
zrakA4m6GQCR1qmfAE4xd7UZqeUeH8ea20YT/waal0mvgMzF/8pBxOADtXbjMiDk+U0lragOjye9
srxgP4Dvw76Sj+FieTvq1TqGU4kPZZQuJu/BS6hZga91dvbv46FW1leCzVlZanwyy1+sr4kceGbM
iV8UuXaYzcw5djXuY78xCnw/eozY/N6hmbS0NCi8OYlvtel0MIexeA3tTnufGIr8im8iC1KnAzD0
kgw0VLYW5FaR+GmF75ThtBi9hEDbHs9l5Xy/Yb+Imqj+g4W4XbHOxCyiSd3UD2Ns4HYoVStPk9mS
TOplgzhKNiQb22FtRBkUIwAmQWfLLkiLw0yh4rzll4rZXfRetbgh1XYPpU5ghZj0G6d7ZU/QeqCj
yKuMHvCSxNUarenFJZAEWhxQ3WZ3pD2Xbql0rsxKuiBJiVn4d/QObtexIr/BVKYK/XzQ4pPS6hfc
SKJjUNaf+iToNtbwrR+zeKngH1PGIMDhKpHuD78mj1Gv9LaRZDlIMNzOnsJmqF+rLgm+hdHc+7No
awARaqj9tBqFbtHUtMM/cRJG1d4rQgT/FFjF+skOUiO/FrOUf6qSsNWeGKn9pNjomSEgiI7gPq3n
+gquEiniIK2EvRssdQh3ZeAk4UFM3XgW6qhmV2HGqrWP+mKUqrZjfYDn2NlUN8Ch7aIkyH/0lu58
trBTnTZejJWlR3ER11/+lMndYgvX7OtksMfEh6aTnOFNVLuh0Ln3iik491n8v8cnZgn6kgeTTAPU
KU1hKZqxCKwiJExVPMRj302IqczKa74nU9T/DOpsPlKw1Y9GU6Y4VQSKku48twj/Vkon3yiYysRu
sQP4FbQYCFMIV5bYcy93rMZquFWNXoEGb+Ae+KMa7ex/XE1Yiqp19qMzNXpJldHEG7j3+xWH3gqh
1gSBDAl+Gb5XdRZ3iRNoMAgF0rpO6+2coo92JKI4TTrtFnz0Lb67nSxYPsYyadwQHSzbk3McdVVh
erMflwhv7bvezn/EdVCX+yo0sJDUnQF/K2Qte+0QG2ZlHtQixSNEdCgR7XUjcnCMGvX6ow7OJTil
uFl8wltLfOXVx/Pn8Qa5v3D4sTKDAiICn3opAxqnoiIj5sdilug+Czd5aYtg3Pj8q4MQtID7owp3
hwbR9a4zQoiv4FCs5GAbOXmkcLYUlu6fbsr5slwO6Antwbej8Es2GOgloNba0qFQCPOQUjx68saw
f80xa9oi267MiLosM6E2K0P9RaSJGN7kKJMw/cGJvV1s2flBtzY1o1ZmxMUplW54FKSg/O3FiQVN
TuG8av3GQ94zpdq6GxEJAqKQbGoOy2hjsWu5I0hC36D65C23Y0X4JJlQn2u/zKOPNbLV+6GIyfRD
jF2tPnhuqZ52ZnlN7OwbKp0gNow8Ps4jAnyg6d9XyOfWoh/Bu4QEH2V8pFBufwxZSqpNQm98bbbd
7w1xJ3ZnSfLHu/c+cYR8CKkRq8ZSeCF3x8lucKnzk2lUn2zY02dSrfw35kLnmLowRXYpYn87F83R
o8ZQgtrPKSHjpOym+7Zty9Pjuaxc9GDj4EdSFUamhrN8O4yHJamVK0Xj44MdXMp8KF/0LrLPEdpX
H3Bxi8/aKOxkZ1HlO83k4i/KMG59t5UNC5FNsrV5xwjpF5vI6fGGMxS6gmPgwGvQo/yi2HaA3Uaf
bFSkVxIHyEycCzgdZGBE0LcTrg291LHarv3Qmg4qZoAHwPzgfoLkQxiOyi4pkuzYKJokHZvZQfPG
amcpQ7exiVamLPExKsntG6VrEdzEmYuR0aw2fjuOhrIzw9jau90QHHno3C1loPt3lGNBSkbj05Rs
i8Vgs+H2ljlkna/GQf8RG0Ntb7lD8GyXde5bfWd8rYLaqrExdu2PjzfYyo1Hw5e3W0qo2a66GDoo
nEkvolqQW/fGMY/L/FNe2Nb58Shrq8npB0vKQw14Vv79L3c4pi1RjOO6gDHkdS/VaM4H050mDCLN
eiubeANoL648AjEkfqVipUfl7XYwKiuZafV57+M0rR8ygaKkSEEu7IChOS9UGowLVUsXP0cc53fY
1Bb5Dl9y5Q8QYNG/wE/SvbQURE+C0llxMqdkC0a5shyyVsezxpvGS7A41BNIF01P+95vunG6Bmaa
n3u0NfehomafH6/8yvelnQ1KmJ4mccCylAElqsRmTBV+gqn0sZpdTILcZqtgch+MUd2jOsbHBcZA
xed2yUU0l7MeGo0Phf5TYFevSdEGu7kxTllev7twixAB5VTCbG4IbsTFYGblCteOysafJ9N87ZTA
PVdRvgXNWFs4ypZoY79xeG15Zn/ZslkdOxMlQfBH8zR9nu0S73jpxfr486ztBN4Qgli4lfdQL/DC
c1dYLaOgxr1PnfF7O83JoXGmL+8dCMS61DWWBBhCqcV0sNxVO7OpG19P84zO14wDNkHdCVcoZyP2
vN8MbGnCGoAHqAvQT79dOYW+l3CjsfHDMcQJMlTGnW2kzSHWZvBkItqSZrhfw9vx9NvxrCprxtlk
DZFpbb6Zag1UtU6Cr72NTtjjVVz2MJmOJPLQTgc3BkpkyelJ5klFPDxpffBIavMjjd3xA2JftXdp
4OYVTy7TJd/qWl4lrO3mfwrcKMxdXM5Bek7JYKP9mCYYwAlTUdGGrIKo29eBlibPTumBq+lyBQoX
OpLNRyvpnXM3FBh5R505fQspZdCZHYT3SRsU8p05t6Y/9bqI/AzPhGw32/bwVxAXanwo4B59R6FY
H1GXw3p2o2JzfzjI+zjpeBFJcXdvcZ+PbV3n5cR5b1wjPGeNqA+KtomOun8WETikvY7uDRJr3JW3
H9ap4xw1PQoMVhMq+xGy/smb1P6lc6OPYhDTXu1FfwnnNt44lWvTs4BgcjMTigDUvh3YiAdFDfsh
51GMWUv8lg5jb26JQq2MQjYjYQVvicCSS5IKlc6QgiIYEnvB3p0rZd90qNM83rIrpwMYCA+7y5Oj
QxC+nYvWK06uZXrhW6ItXmM0D4+JPWE8P8bGRtF3bUIg9AB/Y3Ei8au3Q9VRm830GXOfa8E9F1k0
HCKetcPjCd0X58EuU3ei6km3x1UXN1k9QCIsoqrwc20yvkwUQT/aIp5CXOZs9SxcNftZFWH67fGo
K5ea9A1hM1IDkP+5nVuToF2A7kHh0+pWcbAX7WG2jTMQgXLXllvSLCtRMHUkelrUJyULZ5kihple
eXVpFyS9YfZMJin23jh6Hy1Pyc4i68td3Kj2DiFs49h1kfBTTZ9oTpToDv7GxMlxYMYCFUGq6Xbi
RA9FR55f0Cat1XAHbdb4jKZDcRRZBCwwKhV1YxvJY30bvxGK8urS0OOJh9F4O6ICMB29JCOl0MLi
xmnxF5Lmn1AB2leB+KttvWgHl/80GPP7C6iUMiSMTXbOqWgsLpxA7WLdmqPMt60+OhezRwNG0YqD
sOzkiCjWFs1l5YJDVx3YDS+JDMIXLxfZGq2lKckkb7dI9g3tpjPabfaPgKp+udeKNEJ+H3bU51Gb
so0dvXJaZWWIrhoQPvlY3y7zOCbBQOsr8w2tDr+Hdlo+a3m2hbFeGwWmMK00Dq2kVd6OUgDajMwm
yX2l1+ND05TVS2MO00bXdHUUXgmU9XAzuQO7VG6ZucPYZz6ULnFEwNx4jiNzS/pk7Q6A1IhsABsU
yONixUK7dxErSlIfmItzVs0xv2hNpJ0S6rNPXpd6h8dHb+XqZmMQRKFzAFB0WeTtcMiO0tSlqGxj
My7sPqt2udO6hykI7a+Px1qbm6OhLUBsCMVBX3wnhPIIdjwl8etawYymArVyCvOgGLndrOmCmZU9
b7xMKx8NjAJtJbI1CVZdLKdHQQOtNB3rmSbwDq7Reoeoiqr3j0JCQqGGFjUx27Lm1McwiBKACL4p
NfN6I7J8s8r+frx6K2/SW/xOLZ55IAR1u8tDZ1YHGJONrxpt/hoZmnIRUCVf5qbIP+g1TCG1trck
0Fe2B3tDNh3QSyRtXdyTcTbwCvZl7YP66J9I7aggYsqOmp659bKvDYVYP/kQGxJnzMWbW7T0acPU
Kv3Ua2iomMVPuxraQxxXW94AqyMxLZhJ8u1b3koJLeFiaMLKz5M4P/ZFMp4z18zOedL1x8cfbXUo
tGwI52luIix8+9E66geD2xkVb2cd/HBqBaz7mJZpiGNWt4V+XNshJpAwhFglKGsJzdG8UM/NoCt9
edAPSpPBynOaj92QKE+jp04nVSvD8+MJrhwwyv+SU8vIUA3lAvySwpZjOE5qOpV+qaefMmgVeLZM
7sYltXJx8IJBk6DmCrN86XZiTV02TKlZ+crQ5JcmnujDuYr67Axx9m8ad9FGS3qlIkqTDUQuzybN
R2o8t7PCj4FAl76wbw9FNmEnpWufjLhXX8PRRaRaqSYFwcVmaPcFt5h+wWxpLHepQLXw/csrIV3k
hHS/7gBB/ehYYzzYlS9qQ3s2PeE8zxFB2O+MwqUCFYwFXhZwdMSK8XDWKk556z3Vhiie7Kbbcg9d
256I+vz/KHIr/bJVprIyYgSeK9+ZQhvb4TBvj7aaUBgrMvMSTSLZD50Oi+jx5NaOIIEW2hVS0ptr
7HbYHvRFoAPm9EOZT+zyzh1xcgBlUJljtNUTW9upDsVlBDpBqd7pcaiKEquxSvcBIlECYHRG9iMa
ql1Uq8OhJprfmNzK8eM40B8DH8W9uUyHGjOs3SQtB78YPZO5TTU813irDb8yKwq4pCasIlS2pVyW
bjTIvfRV7xMdNU9JBLI0tvPsmLRxvC/nTUTjyiejs0IiKVUwwcItjp/VmQUOh00PyIDovE9RO2rN
OD+5HUIZj3fH3QLK5w0lQop86N5S3bjdHa7bJ52RK+Yls3mBOOmGdYrwktpS4NgaZ7H50U9F8r9x
2ec1Ur52DjAjSLrg+Hg2d8E+s0EOXKbG9MtpKtzOpjCKsq+JHC+qU+TWc5Xa6qfOHltU7jQoXr3Z
GYCXw6b5Y7LaZGMvrg3+pkoEOgT4/bImbsxa3s99al7cUC3+tFDv6q91g+XxQSS95z312Jg8jf3o
iae8yUX15fHc11aYHYNgIDUjmQ7czl1tuqJXU8O4RCIKDo06wSU2wt/5jhAEaVSRbNBqWGzN2p1M
oLa2cSHJi/ZmnFpH/OC3FJDurkppevmmOgLsgJ25CLtUCNqOVznBxarU6DyFMIQMF1+sIm+ckytE
tO9xZvr8eAHvTp0cVFLzEOGCq7tEWuihbgR0BwIcKqPxi1Iq+R5nmOgiaHWcHw91j67nOiZQobIC
gJ2AeTHBtjGyBhFF59LblfG3N8T9GaxU+odWWMqLEob5h6BJoxcskcozZrXKOYls+5x5eXVKPVX5
1vdaLM4D1PqNE3S/i/hh7CB+H5XLO2OVQEyx08edc6lc5JSzKKk+zpOdvH+pQTRJAIBEFFM1v92r
g262wu1j5xJRBvormrXuWdAT+ndOhb4Ry7x1b29KHW8v3xu2WFKQl8mJ0Tvu3FU6Y0Wj9kp62WSA
m+Kh2w9VGIz4qhZ6t8OxQPlRhmrzao2DOe5nxPAtdPcC1DMHJcEdZZrr/oBZQvSNYfJXfM2qaJ9M
XvzTK+y2RnbAKcR+Vpq43HmFPiKHXgaR+DRPjndUOopZU0gZ6YQjZprAfGzMYF/weFg7Xu7gO5We
0NhFWLQ0u0gLqAUlEB2QNBDOVvPgPrxjSSR+ElwTqeEd5WqwPDZOatiXWREdlz71kT9EN1XJTlhG
d3K9NH/ikTNftGgY/zdjYzofBl1/pxII0oa6hDwCcJbkAAKv210A+z4p4jz1QK5HDfoMXXKo4mFL
a+oesc8wss4MOZvxAMrfDmPVraBCYnoXZ/CmY9lE7k4SqMSuzOsGyam4OEVZO34NNLcAclR5ryPu
dCjJdf3w71Rlw/fHh3/tiBFB85Ly6FJ9lNHGL3FgliWqNmSVe9FjAPTAL/VjM7y/Y8OsXS4xckk0
U4FU3Y7SZ1kUe9bkXgqAyHtjrovdULvdPhHeVvi8up949KAK0hCWJL7bsSZrhvJThO6lwa60RYHV
bOmhTLjs9Kp6CdvQ2mv9VEAWcr2dSF2TlEI47dPjdV25vyGzQCSUNDQqfYtfoTSKXdVBQZvIqc0/
HfL2z87kJeXOrMx44xveRYSSe8Ti8idBE3X/xYyzALIcnUDCpqY7abOrHdG1MdNd1BkWRoIZvp/v
nx39PknIgiMB6OZ2REMfQmx0h9Cv3CzahVYtnro0+LMD6PYb64hSAyAiRzIJl1BhFUa+W3elchlQ
DNZ2ESZ4EdV4QzkgZa79zmAyKwEdAYjdWm5T2HV4oSIdKs0SXrugGI6F0Zuf0lHfko1c2x/yreGJ
h3KAntntCpq5HSm16YX+qPbmFbF3VChIZ49B0LWHd38scDxcrdQheOSXlT6kyRU1z7PQT4x+2o1K
NB701G0PTSnq9+8LWSlVAQ7RfboT7DMQLJp6qNu+OmnV0+TO5rMbzd6LC5h3I8CVC7R4SanuyeDI
fZOnXGzB2LWwH7TD2Bf9CIG/iZxzBNtA3yFDNHzp1LL8G6Bo1O8DnDb/iCJvq9giQ9i7HwD5CBkV
GjZca7dfUFSlFc+BHfvT3AUnB23hfWTOGHV45mFSGI5YY09oY28ERfKFWI5LRC25kDRp1CXFiqwh
hFomYl9r3dk7mEbn1U+z5+VIbWeG/rWEJCsOPa/GX4/30VvL625kQGlo0svQ5U3l6pe3Imo6B9di
TMtHO9UPWMCL46yJbGeUfXDIEv1nJoJP3HLPTj0h9zIfHVc5ovkEuEmLitNsxQXE5rA/hXqv+V7h
xRvh1dqeoISowTrm3qexc/tJSLdK0xgMriWv+T/OzmM3bmQLw09EgDlsyQ6SaDlJtmxvCKdhLIZi
KJJPfz96ZVENNXyBWcwYA1ez4gl/MJC+zOzvtbKqJ3ec9HOKZHHo1xLrRhS/PrS5uCZodOEe3sRX
yDioONAt2AWSgs1i6V2T3Pa93iLvFVQffVSL35SWWT41jsg+v74gF8bz/lDH8W2ldbb3khb+2PTE
NMmt0CvUw4qsOZqY174r8CM+vz7UhTDh76H2gMA+w3wS/fsEbgYyUX67IM9Wme6/31SMQtpKJkLl
ea+DFDQz11TBKJ4xpB9mofuHVdMahAsm48opegkao4aJSyxUJdaMZ3o7Zn9tZtRG8now6+S2WLX2
lmqzFCHxdHDL76tIs+rgd+5Q8NBz2d00wl/PadoMQzhjHXSbl6YZJ21ph0WZyM9eKoMPr0/4hdsF
2AmiLBRctgdit5f0zFVS1+YEA6fiZDfgQFTTfEAE407HNZh+aPKuGbJ/w3dvdEpyzQ3/iAQCvrO7
8zPoyLp6pTbHlpfk7/EuWJFhuiodu3v6/pA2OQh8FSgFgK7btv5r5hMNymoNhiZ2Ots4wetL7zvc
9U6Na1/rmOzb6ttYlMN5aIGX0lXfhw+Zpw9BwOMa27CKQ/o4/cGojPycd7aZR+7Yqve6VNNtIQrr
qDljHWaybaJGN5wrc7uP/P/8FIryBITYkvBfuxXNcnpDJGJF3Ole/4GcxzRCD4+qWHiggcJM89P6
3NS981P6xvzJb+xgCCtzAphddL79XmtHu7/yiF5YCvqbVCvJ/MEc7Aso4Agwf/K9MpbGkh6rYTJP
1VwXxxI1vitIqt0N8ufzsStA42yTKUG7+vmq59MyUlr2GYq6VFiQ2kdgGfIrN8iFUcCGATdnpsnh
9io4GLF6SAc5ZZwCE4GcUAHS9sR67fLYKiJ/vYTbx2zknz+pDBX6Pe0fBwY6kN1SxCjIFPnRnKzx
fuiHAiCazxKHSVCtXkSvP/0aKLgSUZn62s+lXNoHDO4W+/T6ZXHpqzFugb9AOLEx3J7PbQn9ywrg
/cRLh9dAqwZxnofumhTupVG2hduKYGg27WEaxJC95nPpxQnFBwptjbrtVHOND7171Lap3bB2AD5B
LnIH7W4HdBQTezaTLsb9LT8ECM8dcZnrbwn566h2GvPw+txdOALAl4C5UHxA0mKvPbDkli5X1+ti
PVuM22SY5iPowvqtrZntlfTiwgRuETjFDoIUih67ZVIUOHy16njPml4T0gNv7iq1Dh9f/6BLd95W
YNI3tdgN8LG7xU0F+nfIxy7mxgjwJu1t8Skt3QWXhCVIf5lBU50pO9Phyc0+eDtIlBPDEVi9jGxV
Gnn4+u/ZxavbgrJj6DRt3NItXXy+OZuGnk9XzSIesIo4TnjH+tFSNsO5MwKRg4tUJQr9ln2t1XRp
XF4YYAC8NMTou2nw/QH3LtBTMbw57xbYYnnQ1KhH7bhiVwg2tXtjaIhmXdlPf47B7m5ANYAix4bt
5x3dfW+yln1nEj/EqSn1MkTCjby1SgzjgV1Nj4vne3g/Ib+pfU67DOxa0rQUATPb/amJrq6OTlnX
sVG7K86Ush2HyAJY+s2shPboIJL7uRwhuCRmNnvRgDo6evvT4G+Fwdz4ig1d/l32ZqNClKhpjjaQ
Xm/cTmBzObTNKo4NaFZ0PuxarQfUgMqfvfAh7OFsXd+P+tT8VEav302d5nya6jrR+b3YO4aA9/13
VCASNFeUcS2Zu3Ay6GR5pAIcfmqBuzmrjHQxpVJ1bDdOEpGEj8fGs6/txF16wE40IAhB/8W4h5bM
fkdQBkFN3qyLOIcI8DPHwfIT3gb5Q98IuzsNMEqzUOvK9VcJXSvERbj7/PpR2AV1f34AW4OsbeOJ
07d+fhQC2Uuj1vwiLnAkgCvrdinFjFzVv5B0Hu5EmQV3WT8AbaSNd+32eXkeuHYI7EDXbhooe6qb
YTWYc65VEfspRec5K25sRHNO67joYTbhuil6+c8WsptjDGNREfjDBNkm5K9QrzI6Xl+Hd7IsB/e9
VTT4coosyZ5en9eXHhWUjTdWIt35rZb5p8Px1ziN667tWGYy7oY8OPqFDOpIS6fxF9pH83roZncU
J4d2Shv503aw9H6xRFSsk5+etQZ41bHqMGwKgQutP5FuycYTj0UNi3h0K8kf6/L7ZGPnceW2ePn6
AHhEN4NCJVnIi5ZxEqDBZrao8+ZsiVMS9L+C3PpIXGReCREuDkTUQhkNTb0XcprWMCPTF0hUSDGN
H9HY8VoQWHUSi9b3r+A5X55mpCDA6kJsgnHPC/R81Z22tTNhTkOcTb4eqyrTb41cH/6xvc+E4VNP
XE+DnyYZ7gPPh1EyTwIwZCLOCm0E9T47dphoc3FsBY5AeaFZ11DwFyZxkymmS+Rv/ah9JU0W1djK
2RFxWWjrYQqcCbnc2Tyujn6twnphDp8NtevJqXVy2qWBz6A7nURUotVCaKrplV1xbZRdTrJkQ23A
UxaxQDEt0ld/PHgaTP3Xj+e23s9fRBaKOw8QNVWKF1x5abX6kCxMm4Ha1KkrDfuQp7UV4cf8H2DD
a/zhix8FLB1NBExyXtQ7sX0i2LMZDrBrd+tpQh51OESH1z/q5V3OR/01ym6B7GWsRqReRUzzQD8V
QeOemrZLDx3d+A+lGRQHeJ79LbaX/+w5QDiFOA53OB9INLnb93mBN6mYgib2gt45VkblHswl+/r6
513Y6izXhg4leyaM2n0e9KrS6j32nzcFerRUsrjpl1IcGt0sjq8PdWG9qEoTplHv2Coyu00oUIuY
W6uVMUD//kdFxB8rnyLEv49CC4EeF7IwL5neqmt6JIwYZalHXiH8BrYgq/Ee/32YrWW/oTThk9q7
F88TWNZmSYr9D4gQWrueOvR5W92+PsqF1aEVggYrjRF6lnsYlXAyvwUkOcYwcbLPBiX3owiW5aHx
m3/PqM2N6QdAHskP9Ba3sOKvp9XqHK13NLKJJvHN8zj48pgE4hqo6WVwshEA+CISVRDq+0JESziU
YQPfxqqpnafRH9uT6Ad0rkzRIAiuxL0nxuHb67N4YeNt/RDK2UCSQfXtNt4k/VZfAreNp3S037jC
XCJPNMW/QdW3Z4qcj4LRxoXnX3ajZLVWDJW5tLFmme0p6/ET8nU1XrmOLk0gz9LWJYOPCVjy+TJV
rs9tOhMB+b3IP5RqRYsd8GdUVN7wrmduz5M21lfq7RdSTTpX4MwouGxa1ntE9+Kkc+OuAbYdbKA7
11RFFyaiTQ/G6EzoE6XprYH52r0x6d05hZJw76mufyy65B919/7MMoVL+tg8NNtd8vz7vSUxNL1P
2riHW/fgNXZ27oox/yZGW54wCPCvRR8X6nmsJU1XxtyUN/fXFvasW+g7N7FetTTwBrBH3pIfltlt
j6UGfjq0Z197l9FmPorSmkNLtcVZRxFkjGaRXrlE/4AL/3pk6alvnQdCLn4V8Pp9Dcg1Os2cZerE
nTLMcPbshCpxg0VHT7vjTbdWQ+RJETwU6Ww/uMpC27EbpyiD0Pi4IelD+nTavwWCf34TbzDgwW1f
Uid7viiF6SiWf3JiQyfRKYG5nHpz1K4EMbvL8M8oVMj1AGgwyqd7cEEr6ANKqA5xRZExHGjpn6Cl
NYdksIwr9+4fZ+LdLANh4DKkOwEfdM9uEaAlhnVJ7Bgj9uydGmuTXI0QWEZZZ+eP+dCTMbsQPn9M
G5nj0NnSKsLCnbo0msc1PwFAz/JI02ZfhdIT3c+m1kFwghkB8Ghrmfd+mcxaRnUyBNmBOk5/pzmy
+r2Ymv6YSsOpomXIcForl9pJIzLexTv1XiOQ0+XpU1HXmsGt782Zjj6yCbXdHP1kDUEoCBXZOrC/
sB0FSs91bxnogth+802svnxjqWRe71S11upQlquBAFMmP5j22LswzqxOUY1AzelKbPgCrkF9nmyE
vcEsMbF7uLNA1cVeRGtSoZ8b7H5EFdzLTbstJItQx8mr01u3XbpoXjhd2eLXzWlFpe/z62/BFjQ9
W1h+BiA/2mh/iOb7RgHVzhT2bGDEtTTxRQGkYSahMppWOzVUUsYoFS71eJqjuO44dm/8wIze+lcQ
0jYZG9GWnQxGCEm55wcm9c2syREUi7NF2e9LK+vej62rrrQidu/e1hJhFLImYKGIxe6p4dgJDEOh
6UjFz3578kwQfbPeFOfXZ3R/Qf4ZhvVk1206Fy84wzV+R5MlaJRpapnzc1AowzlPyup/YoAgn3y/
N0C+6oYMkaTNvmPNK7EBWlT+xMVZP5Aaoyf2+m+i2bJfZ65J9OPhpZExGrBAns9wVgYJQh/4KvXT
1H/TWIRfqGQUDwqV/oBaV9LPoR0k89FFlVbAr/RTEQrNqetzUgsEj3QwB8A0MuRkKbn11nQqNZTX
qShkWCZVKVXHCKkHjc5ht+oIUms2uD7X7lbuCMubvbMhN3073ZkxTlq89fM6ijwJJ3OobjykLT+4
qCvADC6V3UYO1oTvWqF3JcVaHSP2kl0KXTyfUe9VWZBnwLWK5C0w8WqKpNX37zKZrd9cOafGabKL
HJOJvpvSB3w3NTzq13UsDsuYgsAamk57WFb+2rCsIEtxX3T+78ShYnOUMoXr2feG/7MJ1OCEIhHm
B8lnowooN35FsbhJEVld0KqD3BpwB1ayeBLSdL6IOeWGAruD0EYzt2rB9tMuvvh+N27WMt6gkaj7
/b3QsaPBcsGl4tU6wfio1dROQzKP4SQwB0A4LtNq65iPsuqjPBHiwVIeLGNhSCa4Q+BgjCyuQxlC
xpqaQ+NKjqqfD1SyHD1BMLwKjLe9OSffjab5rXrTBAqSIwiuGoyQdDSPTzD8u5OY6TaEMOmnBxuR
5LddKafHBGH2p84dfOucT8q4RSBfsjvcJL+Rbj/+p6AINyfXWQc7DIIqW3GBGuS7NEWG+lAXlt9F
le+TOdla2Rt3/lw0tHMdszjXApRhqFS3zAj7mNNPkMxSRjO6d0/6tAY3GXpmv9x0nc1Q4r+OCdNQ
y++OvyAcJpKxfqjkNNwmptX/ymRRDpEbVFApOmfVf9arod1LbFPMqJnlAnu+sb8ORtGdaZFyt1GB
b5zDZnOGzgB4hR+ToVNe0PLOiykrq+G8ykB/X1ma7hyEEwxf9aYrfnTpsr4rxnb9DpjO/7jAylzD
vrCx4VqZ4NBZslqGqcinY5679W1rl8Zjl/dDE2pYQ37yOQdrOPQ6IE83MZ3YXBblR0pN1b1I3eYh
GCzkZDPRTQXyoU7bRsO8tu9UWehF2I+29wClyRyP0DoSjRi6Se2boXKyz4FRq8dO6Ml3oWX+g1B4
QZ6mwCvXQ+Gb2tMwjPoS1q1sVGRqk9VEbGRTfVho8XwUgBaRvkryso1WPqk8+701zvdphtrtoW7U
eC9KaT+tcJNRHe9rm0gGo4Xfs5tin9BiENrfpKU0xENlC2O4hyVh/kBZa3p0MFPJD8bSmV3oGSlk
akNkmXw/Qfp/ALI7bG4MWvClp4vmQLcRvhGZ0yyTGwQJ1ixaUIio35aiN1reb1XVoVPMS3e/ZPbw
PisEv2+cBLfUXA4eN0rdaPdLpQP81etAI8pQuXDDwWkxQeRdlRFuluqoO0Wwnks6lF24qlV+SteG
sqAsnYfF1dyfwLxLnbfe8h7LKW1+lR0yVYd8HnMcBiukikJi+CG/G5o8/1VOiUo/pn1rPOqzb+dH
J8UCNCyNFe6g0c+I0IuhE/cAvDtCTFnoU7gMfplFdBoHtMm0dP1hWspfQq4+8ztwvzX9kDuGKI/J
1AxBuGjAs49eLqo3s4EJzvvGWhL9bIg+GSPZA+PYVCTL/+q6DxIgy86cHcum8H8DNFEdu3JabvqR
1DLS3XpNopSL7D9jUuN88qZRw/ECd8/m55w48g3NB/W1NLQihyXhdECn+TAyGjNpvw/IEuKpBBX5
gIt88LtE2myKhJWD+0raWakwGZzeCYMuw4BvMCQdF2/pAxeCWp1NYTs3vANWriVTZOF4f2N73SBD
NiX7UYy6dWM5soUQUtX+l2zt58gEpiQjpafaXeXX0xecpr1Pva7Wz1goaP7bxQy0r8iAlMVpntEI
O2GqUA+RVnTBGtamHFfslzsu+nQuk6cV0DGWGaPgZh6SEuOtBQvpTwlFhm9FN6z3VbrypvSq4IHI
8ikld5yHpH10l0VUN12mjPq+zrFNOJhFOb8d5Yx74dhoxRdsGZPPOZCx2E6dHqPG1ECtExlJ46uZ
i+AOygDPkCbX/GOpseLHHLcJioGdbkXjOMz2wQ4cka/R1NVtHo9Z1qobze8Mec/5HubTZGSz86bs
xyUIcZwuZDRITl+IPIP/FXirP0eNvXbEy2vi39Q5QotDbUn5Dln5pjm6JXAWjOrbdGJFQV5Gg5a6
IAXxmeQEp7L2DwAKanZ2SZR39sdCGw4zYiTtUevrPn/rGxlYmDSox+I48E0mC9mWc+QvxfoxdXD3
I5jv7SLKCt1sIjcfljdVZgnczfB6Kg5W6WlFKKCh/TeaBLJhodU5tqfdahCxw6QKOJtJ+7R6pezO
i0q0+oQxEi+9kF3qRZZVrzdBQmf3bY0QfBU2fmFYD3ZSax3RBtpFt0Hb6TeCwvSpQywpA+JZJSqs
Bjr25372Oh2XjH761RhdcZ8OY1JCPcJsMRoR3RxIUFP261Sqso+MBhVVQL2BoyJN2uaTtOcuoPLX
rvc2zlA1j1GwumcnT5q3op9k8zHrKUYdVGoOgKsTCUR3Ypn6EK8ArDzoB5TvskBVaehNlva4TFP+
DWZU8Q7zasvdVF0wXkbo0a2iCfGAh9q2pH6g35IF/Epj1XCVmQwfnps53dSIcnYRnW3rP3SvB/s4
esU0n+dmaf0w9ezmpncaphjzB/dNbYz1U0D1XIROba+ct9Rz74PSLvibWxLig/S77IelufZ/tqfR
8OFG0/SPE0s1Mx+5thwtIjGCrbUuuqhdygThES6mIGymbRabpAmsCMfJ6Tf8gem/xLEl+qdbhx4u
g6No+Lqo/+a67D/MfoFfugjW6ltra+l8FDna5mHZBPNyIxKr+byQJM6RGhMn+5a4fa3uPditRjgH
FactGbuW4glZYJj6pf24JnmSHHTl6SigCh64ox20szjQxco+qDIofywUpzDvy6Y3ja2r72WK2ajG
xMpwWPPiY7I68EbqXFm0TgDKNmiqtM6XzC7BWSTOoJmhVg3GmzEfUxlq/bK0h36AUxmqchlvKYvI
6VDgI2Cd1ixl13SELH1o11PZhYNupM7BXav2c9UH5XC71PXyk9ioLI5T2WR3dZHCyyw2YEYYICT8
LnW8EYRdW1lliKG0MkJHb5bf65LmeajR1G0O+bhUBGo0GzCk6N30oRBtVhyKItXOo4sE6pFCohM7
dc+TOs3OjOJkMcy3lQ4JjSeg1Mpo7DJ5nJRb1BHumLI56Emi3pZpsJRH/jb1WeF83H0ICuR6wmYY
U1a/0NjO9iAqAybNnBC8VVPqhIPmNLim+cnXzA7MPMRUdR3CJE/tD/0YTG/Suc37EFtZqjE8qb2N
fopR0oufRPEbxqqQh0Kaxl02gls6JJWVcFyWgYBB01pjgoeiT9+Arww2ebxevzftib+fNkqrIzVc
ctDq3FT5gyVoaEbIpigNCWZPmiHaiUrctJWfjaEMcv+ba+WOFy61u6zHWi35d8PVmh48QBfYIJf1
0gjR7aBO4VmT6GNH2NP7cobuFpY8JRRWADk+VN26ylNF2ieP+TzVv3A/ce2DpfKguU0dVz4tRtG0
hyozhfVjGdbGPlt9xiOadn7VRjJzCf+C2RcqrDfJZ9xkbRrQ9UxiHvLkOibXb1//FlY9fnBsWrPH
CpGIR4f4pz2LatLmh8Eog+/1EKS/ScfLr4YjOHHLvIDsTVPvU1ao5Kcrp+BcBFhcHoGFQ4AQMwty
P0/l4vInWo7VXOfC/YCZwj0H4CnRUerqV3wwayYZh4VJOccUU1GwCJT5umPrJvR3pmpB7m40qWFG
5IPTPeXOvER/y10+2QtR5G0yY+f7ZlXT9G5S3ob06SyOsMtL997xe0+F86IZKVADmSW/bb/kywt9
nd+iJNZBBCPwNEKrgGgctjh4feIGp2PNaSiNw2RUkEbd2XB/jYkhzkT9iTqky6J99pTlF2/QjliS
qIJm9M5MFNegRr3qo5kh+3ruIQhkN63dmJ+CobDfWjJw+t8ekC7zUGq97pG05PWnWuvZXRlettZR
ZfheECIl7W+tbqhpKtng3NmgccVPwmHKPWoSUejbqfLc5jDINrPeV55wv3YkN9C6iYaTkPTHf1oq
pj1MqWJ+9pree3SKtEBYqfaXpyz1VyPKStoKKpjLkU2xEvNrXQIoF4Gm7jtQGv1N66PXc1gXQ//u
9XX3s1WlrEN0kJy3jnTxRA7MZXMUJ55Los5z6x8+qcNboD4EiSiGTCnw8y5Jb1ZcBm/6wfT7qDHX
4b95URO5bC6S4lYbKOscrbWq9YOj9/aAx3E9WFfKtbvu4VYbAQAGQRiM4obI2Fqmf3VVNKifyShb
K175/+7qdmq3wvlCOUaJtZyPgV11DtHaEORsnBz5rtcLIS9qprQPqepir0ENGwmdXRmEAoxwxgaH
LdeVbVQkVhuJVB9+qbWtrrF0L40F+35rgwAshpP1/FvTXtSrchs91qVj4cxkOhHgefeGM5VdKQVv
07ar4oG+56vA+tqAfXbTWm5VmQqMczy01ntpzvUbahf5cZNT+TYG9ZXy9sXRNiVgEAEOFcJdz8Ge
0JxoU8cACW6+Q3a7A7lEgbSl9nKW7fL0+pK90COHUIAGPPVJys+0/exdI2noBrebh3yOxayZ5cEZ
Raqd5m4qT1h868VBG9KUJrTWVwQTnjvKSOPOfcoq2/piEMaqcEzcSr+XfpYCxutW9QWJhhVSVZ0m
19ztXi46GJBtjyFVAPNoL0Mt/GVOanNaWXQM3ReStmhOZmrPk2b+W4ONswRhgPo+5TywBTQadvvL
16xs60TFg1cax1mbm4Pjj9b716d/12D7MwpakC67eFNf2HsOZXgPNIsml9jFJvlu6Xzr3WQ3DVLE
pnxEiNI4DL36V3ny7dM2hSF89AA3gTZ4/mn43hk9ZmJL3C8Y/yTGhCocZY8rvcOX9WAwUwwFl4k2
Hk3K56P42NKtlJqXGHZyQwgZ2DciW7++Pn8XNgSDINC73XobF/T5IKMDOs/O+yXmMdDj1Qqy44TT
3xP2Itd0Wi4OhQ4pNgUI4tMLez5Ut+h9IciyYnspsxunWdWj7wrInhZtwSsV5Utj0f60Nro+ZPW9
OOE6dgjHF9YaD2ScB5PXFpzlWh8Zqrhyuf3ZyM9vN6gD9LfYC/RcYZ09/y7p554lstGI1ZSc9LF4
M8vm6+C392mlHWRSHudEo8jiTgdtzU6jZ75xB/F+IlF0JvMDgi/vF6f4QLGWflPvyNCT6kGXwZWF
fnlQOI068HjWGaTlXq5nnpwC/+B8ialPBO/1ta8eU9Cmn8GR2l8zZMUeW38i33h9e10claYGNHIP
LKC5Y+MZa51Zqe6puLKwsye70fvPY9t73xwUub4VEHBvVnSdjSvDvjw6oFWBqtPp5YOB5DxfEjU2
mdOraeRO7v2jMbRYkwp5rWHz8qGhM8XDuMHuNwT57uZXvkJ0BmJo7AGcPnZkgOQU5EqPFJzsjypJ
qitb7cVn/emScEw3S2EmdPdkm2VC5JHadmzkoj9XA8XIQHbGlSv14ih/qLYEQLS9dhijHskfkNIB
zdRKZCcES7qI8Ly80mG8NAr6W+B9LUIDfNyeL5GR5XWDGJQdq6xfzpnRylDIYvx/RrF98AC8eyA6
t/35V0Dnp/7gwQi1496Yu2NVtfphJOi5fX2XX/gWBxVezH6AXYD92X2LQ5ReIu3ixWjBeQe3LAXa
I8E147s9rGPrqAMVBlkEelMHTbB7UW0cFQJaQl481Y750ZLCoYYD1xT97ebs+G1+h/53f1sr2zwG
Ve6fO5kk5wUBhe+vf+/LU71ZIcA03SCyvB674yWJ/2uv7ujKdskSKn1e9RC+QPK21QtadNwtYZLN
05Ub7MUsc9L+HnW3+3W/8Kj3CSP20s55rM3uMejT7sfrn3bp4aDBy0tInEpLd3em6bgnA3UEIw78
Rd2YTifOSa8l35Z5Hf97faiL3wOTkCgMzvALGZWlz62asq4Rm5qBqLlynChJpvVKGPbykmLWNgc0
yMlwH/ZrBbekrBck1CF46eK4Dk56W9B+w3UEtM4UduaSXLNRuPhhxBOOAX6ApvlunypRyKFfW2rJ
btNG3TB9Nr0+Ofwfs7flSUR+fwgsz092mYimQ4nHiLvZqSNq4VqYeWV9ZZSL24F9Z22OGzaz+HyU
pW4qemCGEWudTvmErtKBlCM9urlzzWLk0kLxQrIhYHK/lJEsO1r/SHAYMUrR1YOeWMtdCRHyHR/p
I+aQe8u1x3k7pvvABYjH1m/nE0lenn+c2XDaelVD0y8N98ZJpDpTFQ9IrWWVjKGDcuDn2lxrM6oN
UuMrb/SFSwS0NgEujPCNkrMbve70LE/wno6NtOi/oSbW2ydzHtOTDmwmj6SEPo3+nHtNDOFPnLn7
bJuUAUItvVCYebvt2UpDtq7RT7GZrdVjLrMhCXM8vPLjbFidfq5xTPsqVD/NZOCYQoVaMDYfbKdu
3EhbNmtuBA5gZEK+Fje63jkgNiy79UJa48uXoswDSva+MWSH3rb7hwoQ8rciN90fRbD1UJd6aYpQ
FlOa3HdNZpYUjWkrH+xRr5IQjv7y2dS66m4sKG8dVjRElsgSif1DT5Wj7kHDYMiGtzFFMkyM5ROl
ey0/VPqkvkKeoDBBX8C0DzJdKIeuUKfhPZagkSNdLsMb0cwYXOirl31NPJ2SoONnuRXVkyVvHLuj
hIxOfTAf6GWmXz2jGqpTskop6dAU1qdsQpwCORqol+GklPNzsez+Wz/Z2Y0vNr5UjoDyndniT3NY
AT/cV2wcLV780Szvu0kLfs5aYt23VVt5UZ9o06cSx2r3lK9kT7AYnfaORKgwaC8iv3Tfjq39Jehy
aoDmWBpPlikENoE0ZxPsk4z2gyh9UYR6mwQ/yt7yxNlobIqXvp4hw9+2hvpEDON/lKkYint/qVuD
NopQ71DKbI0jAhyQakFGWFY40Bpe/jX4QF4HUiGVCHi8OCjvEoN8qGiPW7i6F2yJU94r+aiWni3w
+k146SAxlwExAXkwBI/nx9hPtWSESLPE7TxRloX/cZZBWr0XzSTvdcy/w2mur2X3l8oe7Ge0iDeE
H5j73fG1KoOuejbNcQU9+3ZRQXVqC9n9tJTZHvuxLyMoVfrRl9ZyT5cbywBapjeBVTsf6l4oN6za
drpBRKQ92v7aHGx30n69PjEvxARInrldCP+hWNEB3gsXeHraVnbZzTFwvParri3m22VJ0x+aOcho
nfKfhTVrUUKzK2brpUdUvca3gUiC23FSOe0936W3qtcRGgPm+fUfd+G6h11EpZEYCkX3vbdBn3uE
czmFC0BDxrtStebHVEcnol314UtmBe2Xfx5vg7AhkUMovKkfPt8lagaqiA8P0VNbBdFq1oEFXgdz
I5ATUwPgME2vQPsvvJ0UUYmlNveo4AUokxvF6SmSGDF6u7/Qz67BK1bdAa/v4p8rfiYbcTOKADm3
Ueaff5tuip5lNuzYHA0fhliZhHYzz3dibQac0TPvyngvUb2kXxT8yPnhsFL82wXAzphSzKBtFDsm
8JZWs8T3tkW9NNWo9pHFa8apNRAnp/1XeHhUp9Wd3lr1j6yb5RMoyYaOlHZVVWFLpncPGwBYaIx4
/VLp33OmlQ5UyJk8mwgCj6EhG8qj28r0v6Do56/B6FsftcnoTnhR+7fWOgx3FokqMKHGqm99Zcm3
XbIW5b9HUKw+WFKwhoDAnd1UIf4iHexWnLicyBJkTfvEM/I5BDpwjf9/YcNxygE1sxPYeXusNV9u
jbxxdtwl1k/dqdybMXCe7H7ur+R7F86uxymioMKnUWHYfRO2hwjKYgcQr/lqfinapb43zfKYA6c+
rpWRXDm6F77rDwtjK9kCk9xbP7RG3mDsmU6xP1OvzQRdVzGIlQ42Vrmv3xKXhmL3sIM2wC1ehc9P
UprYAlpxreJxAWsh+tmhVzllx95IrtXNtmfp+W61CHTJEhCDR+1lv1vzcZs3xBXjagQeL2lDHfJu
lFeu2ZcfZGFLx/6jNMd67YX00slYuIRQWUUHW5ybYUZjNR37UzCL5kp+emkoFohit75dRfudjmdF
wCIZQyxWHX/mcjLOjpHMUQIe9ApU+OUG3NDuG4XFIXRGtOD5Ms0NEEvcOdZ4zXrjo2PPwQlJkvxc
2BpW12sLuP1f9wWAYXARG4eDCsReLWBp4LAUjb/EVWajw0hVRT8LSyxf2wwUxetjXdgYqFlRWycr
3v7Zrrm/aja5NxiY+2nEM0Klj0YxLXdTjhTi66NcQLhvX8Qo0DKoUO6J13PjjDSNrYWmlDLBZnTF
B32EfRZktRHN9I1IhnTnRO7u3KUmXLFeT7rj6z/iwpbZAOX/4+w8mpxm2jX8i1SlHLaS7Bnbk4Ah
blTAC8pSK4dffy7N2WDZZdV8G1hQRbuDup9wBzJl+m/4lK8ukn7M4DFLCKX1VFAPEw7j/pRb0l0E
0P39q0qs6Vh8C+h6UtU/X1XNCRVrAMl6Qvxe+lj0/SeCmnrjplKX/2X1UUN3QYCFlHxpKq5eYkRq
Q8J8czqFTV/eTbKIP2UALo6NbacvRg3QD0vT4mTZowRCOjD8sRQqiixZdz/Sse7dCIHOowCN6yWh
5nxTRTrcD5pcfwgE3X88WhBtEakNAlwNN3hnV151dDkwmyVOQuMdVuz5EuUinqeWAeHFjHT8i6we
Sg+gcfIfxHN46RCOQHCUSSAPz30Nbu0ODpnyV6lDZC2pFATNSQwJcBPVHsz+0+2jcuWTX6QdEa+k
QUwgt2QB/3wVmKg5cjLrE/RZM/Z7M67utB6gVGxV9T4JLHUjersSPC9NGlqoy+FkyNWAhdbBZtQy
2jVtKQpsT0yAawn8m3tIGF3udZ3dpu5cp071MtEDCWEuDeWdFqRD+dBEgfJLAp/yh749IMxpHJxv
rTWQSL5/WXiLodBzG+IIvbosAGDpFPqd6SRXseOqfRi7yji9Tl1a79RI2XKMvLILSwkSFUXa88Q0
64u3YfUj8FInddbx8kU75q4Kg/hRwzPuo1Kow7vfY3SDVPQTdNBEXPTLBfLProdD3QGqSqaTMo65
p1rj5BdhXIKi7+ONC/HKXbSwFGFcUiskVFpNzUokfWyiST+VohWEMVYFzLruD1IxbDHPr9zwAAG4
2hflD8hhq1kNcqCKOlD1k12lP5sZjQX6tY766/bRuDrKG1eayjnyVqsDDOXLDCKdIF0RanevkQg/
tnWtvd4e5XLZ+K/tpf28IGcR7D7fIYgEeQJ4VjvpqpMCcgmhbC0IZy3I7I1S7uWEMP8CoQJFZnmL
1xGTLFoE4+NQPRVlDPeB1q2rznW1wR51+MHnVzg9zOXTXxQwFu7e+YRMnP30brSVU56Ir3YUPULA
fZJCt6GyhDpYNlnCbdUtYvuVuRFWUFrivV+adqvnyShmCa96asZFFpR+PTaTP+Aj59/erOW3r+Zm
4mVG6rbw2ngHz+emg+GKC4VGdzDqCZmoOMamNiDNpWbUA5RdYm96Cq8nRv+M2xM4Co8iV/caZjMk
hA1qioC1iJ3hkZph5+etYm7cE+tNW0ZxyH6BooC2YOPOJxYCbMdYdrYP+ZjOoDQxWvqpwmN8LlS1
oTIpzeZzqSbFQQe0Scmr3aJgXjye/AKO/yJ9ylvBRFe/oIpTvSikDJHI0kw6EF0aNNZwyvUDnlDg
ZZtwvLNhWz223VC8KuOcpRTgFPMLCOHBG4bOeq5hCW1sOEHxasvffhfxHYqS3Dl4n52vTGlK8UD7
IzgEopM+GbDEWrenUR64iTJ3mmchwVIfcWdHvSmLExs2SJPqbw4CFUSzQoERmjVhG/oAhvXIb1s9
RiRr7ETKO98aLW7Bam76uCXFP1Mncj5JyTA6dzNuQEclM+iedqDKhZtE1JVhNDnSY7RgZjwM7bXK
hRMiw+jozJ+ZoZiZa+exbXq20HF9J6JAGttBcnAvh1aCB10K3OE+0CzpcWzCAFCuRQAFBncqP9dD
5qhul8wB0GE5ghrTI2nly6OECQPuynPmpYFt+YqWNKWvSY4Bm02ehILKppHdx5UWfayrTvkgdNE9
qbhu/xxGPbW9phTpH6FQ76DmO9eJG2cIBu0CIWW6nzlIhVDxqA1oGXHn0AgUcfpJ6AGAyBmJaMfN
1ZjbEb5Nt1QI2+FopbGR3k2N0gUu1BFLfjVxmeof7DnWYk9t9OFzFFdG6uVCVyc3DkX8XWriLnat
TFV+2kZTPGoh/BiIAWove72d1woN/soc4dlP8x8jzLTHIkoFejNZUv6toBuANC+N/rFSZyXzSlMU
pyaTihRwblA5Xpu08/2gpobtOcWUfANwKT7PxhT8wOswgvAXStlehaYR7DNBRuIFjVZEvo2oieam
NnQ5oYdK5y5FdxzR9Wz6bs2a8Z+OExHXZdCPumdmA5jm2FLHvdMXQY+ZObcw7KYo+4C4feGmrea8
NCkGh7vRUKVfpRw4vQs7RoM+0kfZ56aFG+5qyPA33liGSuPaAOlSX4Ey9Vwj8/3fSP/yGxZIMPy0
YKgNvxzlqHFbR+qCfTvrqC/aXVv1ntLJ8w90c1DeBBVe/1IgVJYuIfD4OQc+hkDa0j/xg9Gaf0xo
2iUIyzZZToRF8OzawqHOVUW9OuzJNrUMZIcUvhAtzjTIFF0qd3WZZ5HXaWn52Nlp+Trqo7EY6k4z
1IpAintPiormZ9iNUAYb7Gteqqme4XrWSvSfUXaKsQNTrgWeVg/1fxmSK4pvDbr2B3R6Od4pilSc
Iimh0BU7Tf0nzfPwbxOmMgILmsBeQUkk5WuiB+UPQzj5p4LXOfKaIlOfxrwYvsEva1+RnhcBnMck
XUh+IJe4GdJEEOIbI3S5mm+CL2fMa4yDB9SrcY58SABmYEQwNbBgxWRJyCmzE72HpHCi7ZWmkmZX
G0vgmhLcgi96HGd/h1QfO0SAY/mpcvKp8BpbL7+FQVVULuUVuz4gbG7/sivLftL1LPhEDwmqDkUT
DbboOOILoWlVCttZjEPiImiThhTMAYc9xEXSSF4IfvlJlodR8mXhqM9SrHLNxVFtfbcCaep3uBmn
zx3eyPOu7LU+PWo4/CE43isw8iXMKR4DOgzf5177PYA7FyxZgTE7ns4IronkJ0CdMfGwqA8btxkr
5SWW8/AzCXoPMF0uVcmdoSmEewnQffFgVGH8Ak8hhKfQBXnlAnGm5lmh4fqtzmT1T987Sb2rgzL8
NMULQwh/oS6EETWFX6E0kNFMJQYXboQvr+52ncNxyRU7eZYiCSXE2GzDz4aIDcydtRj51TKrsc7U
o+ZFSTk0iNA7duLlTpd964LYObRcwO2uz7nUXMWErFmaowV9RYpF6WZGVn2+HWesg8Ll0QGpYXBk
CKD4Is4fnTyAKjLKCap8qYnUIyhcN+ohfsnJpof9lfjibKhVuEZPI89TgEgHs5wnP1v60oqG7vTt
CV1gT5YZIaqxsLPJtegjnM8oFKmSx2MTHMyMnqwrA3R5HNMp7ly2ZJGPo1aCz9VE5uxmes3pnRqj
AUGvtBAswb6KfCPkuTLxRTwfVypqRaAMVrEcd49c2k7oHGL4qAd7spUPWVlIWxNfh4xMnGYJ3XGs
HReM3yq+p5yhCMnC7MaZW7q0Qa9O8T6bYvS29TqV/aKo9Y/4KgGzN3I8Xna8btqzJoOKIV9Lw18l
sJXAk3UjmrwGGTnkHiq41bTXwfYflEwfNwL4dY66bBXFdnSiaYlQc18W7p+cMYpQiVzUSA5mbUz4
2EbdjzbOi98V9eInPLSTv7fPxpUVAsBF3ohiBHH1ulAw5HoH41pB3gKq66/caps7mBHlI2a9heZO
bY1i5ADQeWOaV/afDwxYxlLVQiVCPZ+mow4zwp2tczASrh9NSsYfEQfynUkkk1r8uhavi6WqtRZz
h3+qRWHW2AepynVfGSbLn1rIYbeX8HIudK2I3ZGYIC3h0jifS0zVixtWGIe5jAevSIHnxEINNr6Y
y4NB7QLE4lsFg2bC6huuoazm0ThBebfnh8nJzC+NGZX7SFO7Q6FE1v3tSV2eCwYCscV8zEUAZpUR
jN2gamEAw16BvfAcl2XwkGFo9JpSOfRRstZdizx2q6R6uZSMiq6Bs0iXcC5X32uiTAOVQk05WrPS
HivoqvsO0YJ3bxhdP44ECeuSW6xbTWNVlo0sZcpREgFSCUnBK6Wk2UbCf/mMMApYlaXwh0L5m5TH
P19ykuk2MjQjGwZV4xQ56ozhkAAL3oLwu71ZF+VwHikuOP5EQ3FxOl7tFuoFgWHXqXrM4Ho/abIU
nyAC659TYZEbx2F4DB0DvhbB970a9hVWFnaz0Ve9Ml96qos93+JHxLqefwYpoqD1UgE9dgXEm8SZ
gv+aOA+9wZDybxvzXZ6Hf0sBzBQ9MxylQG7SbTBW/fBUTtBynSb5aKQyr1VSBNOTMcy6O1gB4Ju2
D+4lESd7VbHyY4py+MNoqoWHPErx7FRp+WRppf3n9o+68oHSDHMU1gB2wUWuWoxDhNRQLR/VqhsP
cpWBUbFqx3cCQTlahdZ6e7wr6w07k6IfUQoXnbF6Qk0kCzsJAjjqtjkK/E6uu+00JztCiq067dsr
sFpv6DwA3KiVGZzpVZxSdAMW7ok1HoUhi19OVSG6FqjOnTpy0hbTFm+aknxHf396NNHweQwkMaBW
0QyvoUAku54NkuohTF7LrtERE3E0MsthS039SqBDXZKEhpINPUMqy+dnsE0iKYNL0h7JOuG5jvqu
F9knqVP+SmiN2GnzbNTj5zKCLym1yqPU5lsktCs3GMEGnl+cANZrfU3jqWYUbWQMR4Gjr29ZsAXH
AFTe7b2/ctbeKpZIwlIavcDwApXEwUyrxuOsB92Lrs3iAzGy4tVjGe/TaR437rJrs1rqQzjc60vQ
ttp/wFkhWDltPJZJKr2qsBZh6abvlTZb7i+eTwDSi306uJ/z3ZuVRAhj1KkxmHN3aI2q39ei6T7d
Xrsrc0FvlnYyKTDop/UOdagPqaMzj0fDKQwfXqbllfCWd//LKEuHHJT8Uj48n4usteqcBOxQXpqd
Z6at2DdK+V58BtLe1OvoB+KGDbZuLfFYoiKZ9FHYHSuUeXz0e+Q7K9YLr6NysnHdXC4b8JSFY7R0
1/hjFX/kWZkskhPqMejC4jjBXHXzzog2DtrlpQYICHQnzQyq5fpaCw7lmSFOrU47CoLGRwAv4d2o
V90dvuLm3Xt3iKEU7k5QZvSE1pE2bm6Ng7SJdlT7yPR7tSw8xMO3yCyXXyqjqCrl+AXGgKLe+TnQ
9DGw+4lRsloxR4SHxvg5tpTCi1Hwd7u6jB9vT+tCIowzwaeKbDcagUu7cXXydLWammBioyxqcc/V
0GQnu+2ql7ooR5xHZwlXjTR+rhAp/9PnEyVDtAJ+yEOXnowhSz7e/jkXBKvl5/Ds0wIDiH1Zwk0m
LsNpatRjU0TGS0Fr7yGS6xa3hKU+Zgnb3NVVNfo8B86+UFqLAkxlHAaAEJ5eqEnkZ5qGuJTcKsOT
kGrxLewj9SkutPSTpo2Wi2IvvmtytkXnXeKV8zePHw4+zFha4iznKp6xpNQZR8Qej6kRhn7XavV3
3j37BYKmeacmhuk10gJylsot7N21MwMwgYwFqhfR9/Ip/hM5NroxlC3KpkdSUgsvS0VOjkmm1i6S
HvpjVvXlh9ubdH1AVIJpUUNdXudJwp5BL8e2ehzCQT5kkiS5shp0X1OKaHsNzbnPt8e7dpfQKyKv
IFLCoGA1wWrKJcikvXqc0F587gNH2etOvPUlXLlLuKqIREnKeJDXdZxax5fMMnPtiImXDeiqjvZw
yagqD867n5TlviImXf4C7LEKv01sMXJ0ftUjIkbZMZOooedJvwVcvLJqCxWEYWBiwzJYHUhD5KIN
ZIQtjMrM91FcJkcHqar723tz5SyQ7gMcoJvMLXKB7HfKKChopx3J8fQTZaMM0RJh3hfI1yG9VrUb
aKgru3Q23iq0GKpiDo2WvLbM23aXhPrkKRJCCF2H1cbtqV1bwIVGgy0GVSe0ns+/KzTSkyqmNHmk
1jh6ka32HqjyLU+IaxMiUJYRgoQtiy3V+Sgj9VPiylw5jnkeA0juewK0tr8rEvHevit3K54oMMEp
pRForMPyBG2PKYb8chzatvZllE/cpESq7PayveEUVjch39DCAl8qAtRszmdUQ5JP7UaWjxhY66Yv
I2f/k+y6aTyu/GpvtlWdeTXaKN/zSqQGybQpId01VbXqUeeWn0izocZKmJtOrqpkE+qUQMtHDw0/
+9CFWVX5bWznv/U5l34v/Br0SgKxYE0Hjf/ISAzJJ7WhMZCr2bxlMXjlWCyhE6EU5DwyuOXf/7lu
B9FFcKwN+5jqne23Uw9hZxq2FBuufFd8McuxW9ITirHno+i60Gbc252jJE3IQtKS4np3Km8SBsKM
Ikg24oArxxCyIak4NwJdjTVkzCwlXYAito4jl8pebqT+bjAj2Rsa891+skAzF+AYwTvoU0Lq86nF
tPoHQ4/tY1TjRTDQ2XB1Gn77wMj/3j6KVybFPsG2AycMsmYNpgV8PvZD62hHhLzgoHTI+fImSw+z
YneH9w+F5vfSEadMSY51PikrTCbh0AY8ykPR/iga2XEDGDY/kjLesuu+NqtFyQM8+iKGsEb3V6Yq
1UaUWcca9Y5d1BTJYSxov0yjJm3c7lfOuk0QRhcPtAH8hdWnjBXSLCqzko8QB1uva1AeNIAwbtwY
Vya0SFRYS7xL234t4tE2gznrMpZHKRCvo65I6S6LhX4XirndvXubbDISgpal2As5/nybnAx2FXRo
+dhmeXrv0GPc9U7u7PVg+n57pOUhOr8FcQPVFwMMrgi+qlUk36q5KpVWU1JbKHocobv0MKhyuCsl
mT4wl/SIrhc1kdujXi4lDAwQNSCugNdAADmfX7p4RiS0Go+Fbpa7QNarLwXY3a8WWmcbQ12ejcX8
hdyLWdIMXSf5zqA2dAhFfmzJXAl4BX3RBqXe2xO6GIUABmkHbBZA/aG+soqVDHU2mm4y56MI5g5e
UdaejKbeKo5djkLIR3kX8Q3mZK+/3jGtCjqdVXAMLBhzUHQLZNQmfePwLXfA2ZFY5HDAjhFc4nnA
pM43R1OTlsZx7RyrEi5a7Ex17NqJafiQdrNdjUgoRr5ykT+asWZuZMoX7wljg8AjWQZORpaySvOC
RfLQKPPgOMUIvuWhU7umUn9VVeN1bJWNLO7iFL4NBAPEQiyDia42bRqbqpu00T5ayFA9yyiTvaDT
nuyRYKw33q0rO4fEHUEGwh/UdtccbqFKuIhCgjoGwKjdOpZaT4dbtbFz1yZEIEhVnj78IjJyvnMo
R3MVB4ZzTNNgPNTc9A9octb+YBT9RoD79rKvTgk0CR1Y0LJhF62UYU7MoUe+/qhM0XhfhSiJdpOS
PbSqGf5Fqt28RwwiQ7BBNR/QNlt0Yh3noxVhJmiraf4ctI5xKIwUcb/FXAOWaRX+CVDIjsA6FPX+
9vd5ZWXoOlLpWarK9AVX5wr4EGbbkmUdJVua7g2lEkeN3/PNrof5fxiK1ojBCTaXBt3qiR2bGrm/
umIToIL7YT5Y9+B38E20sVO/PSusNC++1cU/a6lDUMHW7PW5wpMkAi6hB8dWHqzyJUWqCRlKeQEg
tHqa/MJB19AOvJ1wUgdR1xaaf6X6e0zr4as59pnmCnMqkrskCKLCa3E8dNxZio2PQdLkdIshAw+u
BHboa4TA3APMbK0gmJyC4KhEUgquPIiC1ke025g9o+WJRpY2sj6PkKo+mCOOXgvtrXzmQpuQBh+r
/JPa2tTPizKK3REY/ZMUhQpAJlmYwKbUvCZORVLkL2A88S0QdVz7lH4MgF5jqD4pUV8867PUPui5
k35vO0VJXQWdAgSXi8oIfSkO+y/mQO6PImI7fKWFJD6YklX8EHat51xnofU3DvMq2Q20dtRX4Shl
4cNOlUsvS6b2ns5a86dw7NYB1+xImIQBbsmIXSa9PS6tkOehNBrLzxACCN0c9wzhNZXoGFDvC9mF
ORCF9yPYGMRlMGT4a8WaBIEgS0YAsmVMfWyC+uCWQ2/3e1Oe6nvdTBsVYeVG07w4HqUPswpq31V1
yfDBtsbDXqs646smZ91rRKcKrGiofdXQYotBOdVtvjeTWKn8sDbQeLYTtZ0gPzvyYw74BQRG4bS4
cOOV0LhOW862HyYGQqU4rKcfEY0Nmp3e8SUio6c1CJ7LTYi8foVPjIcdTTDj0q6l3812BgsopXP5
aiZ6/Dkhj/sz6IjYgBor1P8sBMIqP5LwFIRIa1p7S6vapxInwQWzWJn2sdVEBRCw15xqFxamcHYg
dzX5g2Rki1TCEMm/R1XiwDlGgFB5SnCg3VUFctqeVejQAo1Mg5qhRUrRb9ycJLEXX9LC/UL3BSIq
r8H6MQCgAjJ7QoO4tlPD9Du6cZPfBbb5q3TMtPTsUZZOUpfBgplSUwoOFD0t+UEPkR5EMVzRelfN
+2Lc0SIjLbSaDA0Imecl2Wt2rP6MR1yAYdoX0c8ai5X6To3s7guYyu5Xmg0anN+pTKOdGtfZr6pv
E0QNwyZ8QYkTJSo051P7Y1EiIN7M6EDzgsxKfuxBVn6tSLWCUxYGckLuYFR/ct2pAG0C85HuYrnU
kh3Km3K66wcbJExa59D0Kykt7aOWpMmLhbdf71JGM+/yvmkSPwtC57dMpSd0u9kqv1WmkndQMhEZ
9lPDql5ipah+ZNGEbpIGhfpOnuL+p2pOAxDARGUheHAzZzdrqLS6U5Y1qasVshTcmTYe6O6QOPV4
j+a/Due0QnPTVezcfpgMHKpctTMA8KDcCswrKoMETcyUUNsjrmqTA+q3xRfRjZg1E4agkdpFWay5
BVbJFqDXpis91OoRaabyKb3USm6GvrCHcvTLqbQj7LFj/XdPBS1En32E1M8spOI+HLlf3cbIaset
gqQqH8nEsLnOawn0pZk4Y3rnoMbwMi4mUN6o2AVkVq2SPo8jto++00r215b9/IE7QBR5oRnPDZuf
1K/hZHGDkSZ0RyqHXfUYhnVPGzcMK/wNNPlX6vTDdHTiIGzvCrsQ3cIyaotDr0gzgNCUuux7s6Ul
xCIfI681l27zKlvCZy6WRlKYk2IVNm4R2gw8NCYP2ciX3l668xCB6qFD0L1Ec+AFVkUwJcXtUMKV
/KR1Qvup9G043+tB1Q1eqBhR6BtpnOifBlMNvwVDE2qujbAHmqdz3X0pjaz/GmJ/gcR4N8yPiOjW
thcP4ai7BZIK072jYBbM1tvitc2mwEHanGKi2/UmvhnIxrqdnC+wunkcf6My1kUelsr2d4RMtW8J
b0PvqZE+fKIumTya0Bj+lIpFQN2hBPCKORpWpArV49FtU6kFGuXg2+cqqRjEQxg1c+sXbZj8mMPe
bHyDt6rn/IxO/hQKIx78supQe9cL2ww9MyDZ8UYrbDM/KdP+V9nls+mjDK0+1Wplf5qiqrF9eeqm
11FO4TKMnESEjkclzD0dnhrC9UGK84cG2rfdVaCsCj+naOA8dlaVxXy3jvKhDKX462DkyosM+8jc
o5mc3Mt6ET+kIhTOvYMyvOW2bWzEbi93mbYrnGLGM9gpmU2nK9lvucHIFyisbdSneMLSxuU7LAYM
f7rwmXey/NVNpQSK04lVxUUiGnvYSc9MzVWLeI5cs6y7boFGTC/mmIVPxtjqT/ykBlsP4UBVlM2h
+tNWIYIY3YAO+ZeIjZg8sxXy19uh0XK2zs4eOdjScwU2j0LqhcqW0NpQ7mwRHvO4Ve+GzFYX/WBI
PVaOvn/mtB/DLLE2TvzFoNTlGZbsBXFEbBlWmVMbpzWxSFmemjbUQWWHzRdSAf2+BjTO1ZhSEuOP
4t25J6PiW23jrkZDbt36HdtG9KljlLjnxP2+4Or9iNS12Hghr7yPjLJUCIgzLVBh57kFLS4tKIym
hMm/KJlQpZKfx9jq9sAc+4cOTOXGtC5DdpocqCVS5gMHZK27wAZ64zL/UJwwoUB33iQSzdxU2Jjf
8sZMG6NdgixAClKBYzuQRaHussz/n3rpCLpftpy8Ps2tUF818vlsx93QoeWNLsF3bmPK9+pMRurb
M0GQmxCsJjujTyWy8DJHYef2Cb4yf4xjSVqoammyoa9+UFZ0Y2XKUXVCYmw6AbjPT6E2O89N2skb
L8LVoRa5OApOy4ugns9dk0fUPfgckYs0LIrb+HfMiQzQo8UA+H+YFUAIvN4pFxvGaqg6FyjvmHN1
gjGLVZlRerNcYm09gba5PdJlasTTCLaQUWjGQU87n9SswXzPxlicKsPoD7k5W1iWmdJ7C6ocm6Xd
t1TQiGzX+DA0tkcLTiqfRYIadU1fwFUwSvJTCPEbS3dtQku7GR0JzYRUs0osFVWugz6wxWnqFOk4
xrr9WMrmt9ur9rbXZxcnSSbZ/PJekxZSmztfNjlTkYFKm+gkz6n6oYDjY3hI/cyfzAgDE6g0FEh5
oo3kVKVNgKi2VkevqdYqgl54Mcj3o+MUaOeUei/v8DaEq6TiWgUGeRDZscK3Hjl+HNzIPK3aPsAt
L09ZYA4/Kjgs+QZj+MqlZQAMX3p+wAcuFG1qpEcadZiiE+5R7W9NjjTXmrP8owZr4DDFQKNvr96V
LUJhbrFlQzqaxtLqdI+z08xmb0SocCSt2w6d8o2yrfPz/aOgvetQcaRCRpHhfItsDAQX1lV8KhIp
2k1Dhs+djG787VGuPGaoKYEv5trH22/d2lHaVu7TqGUUDH2Os0K+oZqpjur91Iu9CtzjC12696rb
8bFayA/gtQrClPbUam6dYWlhpVnBYYogRXVaYX6MFTV6sJJa3yhhXdx6y1AcDk1fCt/WunHaJKJ2
SM+kQzCon00jBRgeB/2+VYOtGvQlknUZiiojOgeoY4CoPt+xeZD7FiJCcKCWPu9ilNsflQJeZ2Fh
/FLrYfss22V7HyDGs7eHBB+iwTL2t/fz4my+CQQtDWIFlWiIe+e/YXRCISoSsENlkVyjFxf48I+3
hBYvvrhlFKBBC2OW3H1t0iiXGRr/qe0cssXSyOWuEfcNr+0OXe+x9ylElhvbeHXERXOEdhZlz/WF
ZRQhPlZSGRxE1iQ/cdvUH5Q+HD5PcyTdBXZav95ex2vHhhq8TaeOj5C23fk6dkhrS0HbSeyl9kON
qxhWcht5ipFId7dHurZjNG9hWCN+g5P36sLvgj5BkKuSDiQmtQ/sGsRtJHXvLbmzYxTbUSde6BkA
7s7ng5tKMc1GLh2GoEz3Zm+nD7LVp4cxr+JP+JFuNeuurR9Uft5kk5uFoOt8PMqFYyJQITtQMBq+
hWnc35XFrH4YeDE2FvDaULxlSyRuENatwXBxVda2ZFrSodKn8sEUafHNArblg83ZGuraXiGaCk8d
EAasnNWsGurBFFnT8JgWsXnsItxY8efaKvheHQXROEdBgZ2ba3U7Au1Esispw+MAPtIrOy36WQRj
unHCL27+N/QSQ8jmoqW3hivKBVUfIDjmQS+s+aGRHGdnUZsBs1Dqw4c2I5kpdS3fujoudovGKkUC
HX10xr4AGQdVG6V6PpJ6UnvyxyrU7hNJ2LvCzOeNg3GxjgxFTIhYBuoz3Fer3aLtlQRlJOGBnY0W
Shlk25UYho0va9mNs1BqAZZgw0CaQAuXSP78pJsDbR6M8epTkCkKrEWKBcKbIrWKAejm2eIaJbQn
oSRyth+kLFHoCUn1FkTjYjf5FYvN9YL3o1uzhnG1NEUcCKr8CtPATBwY9Ag2WEmt5wQz1fFOSywn
xcMMKzDv9v11Zf7kUyB52FUg1uumi4OOzhjMcnOKRh5WN8bxjDqiNSg7G6Pc+8Zugr0h5+ZfPW0k
vIlzW9+I/y73mZAcQSq628RKsrz8+z9JncAONKj1sjgphXB+m5Ohf0qxO9pIn94g3OcbzQUD+pqY
DHgUCMfzYRAY0kRYjcVJK9v6BU8ZbVfLQ/XVYj9cM48S5y4Mpx6bbWEFPyfT7j3QgeBzp85q92ZX
FlA+pPoBzn1+iKvM2liGy+QWxMdiXK9xFRJXrRkE2pApjWyE5Snqgdd6FuR8v5+xPxcRvyLVJuPU
4zPm95ZhPY2SZT5M2Hve6aZdvPvL46EmnX1LMogPVlFIasPWtyNRntqmnZ+NtLOPXR0bG1/elX1n
lDcSwYJseDPn/nff6VSXU9uWp0RCM6ZupPyxjrTEv32+ry0rUYdBo4drn7xnlSvFHQH+EA3lKTWU
6aMdJThx9rF0FOVg77W57O+yvgmfDRw0d5WuD6952A33vSO6968quBeELnjC4TOYq5umFYqaT72R
nkQYmDSiSOZ/KIZov96e8JVlRWOQ5QR8BWZkrccDXRDZq2DMTlbWdt5s4vUnS5ucwMt3gPgRJaNF
vob4al1FS4jZhB0X2SktYDm6jdIpeObg2+KWRTb+uD2la4NR+bBQySHb5ZY4/3SzVG6NaS7KUzGp
1udUUaVHojHnfhBzv/EVXls9rgdwDcTGim2uHu9AntRBDE55cuhsalNbeZJdbyGHLqLhN3Wh5Sz+
v5zR6irq7SJF7SQXpwZo5W89NJV9Oxbj32SeQ1/WOZIb63d5yVOJoJmAMOMbQ8g6X8AJpWgAeVGG
XO1QSodkchTchQuiFC+dtLRwKatTFNHjwnoQsKugymczIMt8GBqathF+Y+BVkdAPIQHmJJdZrXlA
j9XQq4fU+G9K+k64UVs53yoLaENVD8Z9Xw/4eylKVeuuEgZW6urVGBy1LqkWP7Ihee7sbow8pAEx
8pjKWfuZlL0tEKIuAnE/ZXKFnIgsp/6sp46FhV4eh35NCQEPO2xJdD9su/JQDVWL2xZSf3RIWqgF
fjlU4yez0dTwThuwBdeW+rUboZhVu3I32CnU70geDlS3M8PNqOAJupn10Ll2LwvcGasoRs86GBZ/
OIwYfyFXEOQfcvjYOytHphjJGrPZb+wRW7B6niijQihcXBo4gKszoeMypUYxhSPBnUkTHm6hhX+p
Gykodv4PQxHqYLVGJZUi+PlpkEgzosEaxAnTGWvnCAnz0FY+lLkeb0zqLU+4mBWwTBq2xN0IWp8P
VeUGBrcNQxmk3j6GCNU94oXmLqg7gICasI/oXoS/7S5CjtIJ0F4rdf0jChdYatqN4qFFrTZIqyTh
PXXC9Flp7dwrktzCqrbNCHPn6KGQ4+44Uwvd6Vaq/adBf325vWBXLgVw28BEYFovivPLv//zUgVl
jIJP4IiTHZtYDodK6pfGNG7kyFduOaQPocJTdaXEuy4d1pmEAp0pc8upOPeOWta7ZWXLewlL0o0T
cMmqtOA4L/pjiIEuvZdVE0QjbZ2Num5OOk1x4BAhVjR+0xbOx3CelWZnI+ZWIu7rUFsW+DveyQ4G
ni7pqeyrqM+XKDkEqeW1Vhd8dFCo+d3QvBUHVHLqXWck1ZYg05UrkzoxnSKidFoO1uoJKIPc6gUy
bCfURMe/VAw1E02ZCT2EUpHnx7DAMfv2pv8fZ+e1HDmSZdtfaat39ECLsel+AEKQjEzqVHyBkUwm
tHIB9fV3RU3PvcUgLXl7rNvKrCqTjEAE4O7nnL3Xxjr79pHE3IYU6QjPhdd7uhe4k2hbItYOeV6j
eCElG+cZK6C9fsqIAx42vY8Jbk8IAt63Nk/50rLQS+mTO2jiG7TrZrySIMoNLOfJA+5vwBqs8az+
pOVVnTctgfEE0OfppeGXc7k3SfP8tqL2JAdlppU2+Oh06ClAfIoXs2lvWN8IKK4afcvIWjvMQcvy
i+MVPboutOp8JFNggDyZQnnves3SIcg5vvXansYbf4zGn72Tkc1YG2Z25+X4ieJh7abvtV2XDwGp
Bevt5IO1YQlOq7sW8f/3ZXLzS1rq4f0gbfXkZ25fJsAuy88tAQzQODUQ/bXqfbjnY5YxdGrn8UVk
AQF1Td3at0vVzHcE8qZ3jpFKRBfe6j5lfmiy35iWcTDLIn3MTU1Y75gv9RJbadagkiinkSj0mpZU
TKSy96WPir7ZwKUe751co00gia6OdZHz4aAV6clGKKzFiREFmMeJskBOs1okS8ZDE4HnCod2tpNC
iPVKNYF+oeoLhrgVrboKTCNLt77XTXpfTWkud5oEU/LICWvna+tkNMWja3VqE8Cn3LPJMLNuZtRw
cVk63oUa5LQmJW9oSooVWmqcynH6aTSj7QOHJ5T2M0Hq1XyFzqMT+1Qjt0i0WdbsRCkU+4RK04R5
YxBquM9HJsqxj9KOu4pxQpMs5lI/hBNDmdiprOCyribtx6LRXL81+xIhxBoW29KrrAf26gbWo1v6
KmFLUx0aob7oEyuExLJtxrAcNrMzek2iprb5JMnX6giqPd5hylbGL1WOXKwsiB5jGt7ZBG3DvHsO
J9E0sUG8ePopXycjJNl5ZcMks1c+tWtEZESvS1tvrdarbRJzy9YnHboyPgdH2suuIEs53YFWyp48
W/kqNkpyYhO+PDQAppPyy0efsIX9Ei4D2I/MHUkY84Yp0Rz9uGGtEaVO0TFEjdN+Idizcnx1S2+9
fqjCoPo5rpM3xpwydL39/TrwzuJPbcx2GdmYatgFXi/+g+1KbYK9OqD8WpMhystPaffhavPO4k+k
5hHh4YO8f2NkYNw5Rcvorgc6Id2WSnDd1BDvN31g/S9OGhiQsYoBMqC4O+0ldo6zLnJtzEPIOv65
6ZAGRpVczgDGdR+cpt9ZQWlqUIgw3WcaduroKlkVJcfZ9WDbzXBRMynYpKE5btO2Hp+CKuwSa/GG
DyYv73yUmIXpW6IHIjnu9EX7jjb+yuJ2KE2zv2mNfOxjGjrdt2whf/b3N8c7B2uMi5zWuEg08qcy
7JWzh1yG1jxks7C2qS0Q6E3jMr5YcNYISlim5lMNVPG8WILpwvJTUH6/fwfvfcRgNymN2MuJ+Tq5
PVOsKmOj2aQ8FUD7kuYuzOV16Va/vLaudoDSP+pVvUU2AoMGt0kZi1GUL/X4BfzlOBSwL6pGmhB+
wdExemeXZFlH2EVuwdqIJRnBNF+tllcg5wnXbCUmJ+x+GXCilnjk87pTLHu/3Fq2xgefxtuH9Ri6
xEkNHcCfAqrXb20c8NlZk7EemrZbn+zAT8+Q5bEy/P5Df3saOUYScPE8RYxgffv1yyxhUGfAm/VB
YrRPXJcwNUiBLdPSKtz0ORvX71/vncvi9Tg+Y7jnmT1lVpmVANxOY+5gpmyrQ+7k2xL3yQcrHZ19
3vfr4zrXFR5B35T1xzvq9XUhYALk6zni0E9OtiQ2kTkX9OIRKltGWXfbhYMMvoKJZIjPlZ1nFyqY
yzBe/dTTG0+kBQF2iNb6TeSped55s2UfXJh45S7y8uC+dRv7i+xEE2zMupdr7JVkFcdCKnCCWRWZ
InZGP79FyyV4eMhaj+K5smZzk5lD2icFkfHPfjaQZz1O0AG3Q2fkT4Sf0auTDhozO1hSOzFg2S27
IQgMAmqVJjPex0Mlk2o2wnmr8Bs/6Coz86OMzG7isvC1QJk8MjlXyEJvg9qabltqXOrMRTvOroUr
W3KVlXPZcLyYkVzOsiceVNePYVbIh9rOJVjSFf1LPJZuiPDUJXJvo5jULIniZNbG3hz6twPC4SpR
TTGpQwZ9kRRYAveqeOSdEQ0tsX1dVdEq7Ds+dAnrsPLVzxmCj7GXeT48L40qHrNe6C72BcC7OJwb
xbkzHRDvCzIL4zo4Fu7I6rIJsLbTdcnoBu0NVkPDTJiJ6CPOs/XSJNS9ccgtd/liKLN7mixvOnN7
Ym5idmD9Y+aMaO9yjelCtwqKZVR4fAW5WKXYGZNp6nM+Ztia1qoic5tzQwX7YhqVl/iZYa2HuaqO
xQMMy2Azdc3wnNZ2IePAXMuJfmstz0xHa7HJ27z72XqiGOPaVxQjunDrW84SWmzNsVvu+8J3Hrmr
BnsTQr23k7wzqhYFDFSXGOS/zz+rMUq3hjFyCvz9k3csUE+fiKPnD1XVsX942qTU7mwpK8qng8jJ
mM/pm5xTTZVDnI1Zt8nrdL2eUlFgKfpfdGGBeiH+tFBH8MVEJzWaCOrJQuY6HSYiEwHs9FliDqpM
fn+B7yxlZGtT3xyXsrcNr7Fq1qgCSHtonbT4hBdX3DjHJkjZAM8Zi0B9cCR4ZymjhXc0QmP2QjZ1
clXaN5bV5ex6WKfJIHS+UtbZCDHp3/Xy0ASHT4SihOWSztdJ48GosnEkzoKXwW5IPrGCeevO3Qcr
5p/o7JPb4ziAYxx2POP45smCOYSBkLLL9SHiIVjiJlXWV2TbSJ+tWsL7LHIXtqyhxYPZtYKT9mxz
6OEJaLKYuD7/h6yD9DvjcVfHrjGIPBmX3P1qNRzjk9VrqzleqcLaxDU7Uu/zbi2f7VTk8tzFvfJA
mGVZbJEIr/VmUgbVMPwNarDGMAfywSHSEiMi7aClP6aF3tbBhNZVlcP6XBtjdpW5TXg1mZV61vWa
/nL1UIFDMAcZgwgpll0+ogciQ7CAXRCaAyJ3W68owdjidITelXZAwrFZI/c1xrr/4Nl7e7Tx+PqQ
YpDHxeN3Kg4b0HXLOjfVIR8iifBYGxLJUlGey9y2t3i1m1+tK8K73z8Qb4+PvCpsHs43NMLMU1q6
wKg6jMLhgSAP6j5fAvkJqz7pfUCdPjitvHuBHN6Qd+Nv4w2/3m4RulU+OCB1oLT2QYZxaruBEm3T
avQiepxRd6zkPmrKvXeB2JFw/fK5vlUmlZVD5GpqqENPm2aOU1i2n1fbqb8YmfdRWtl7JwoOx3T+
8NNR07unz2F25LaW7HahA2ApmcPUjQlcshLtN0aCyBjMseEg4CzNbNixfZjXapmrz5qqIbFLM9ql
wzicVcQZPNDOMui/1M3VlLX1I2w1faayaLgc8IHcBH7efOLZsC6G3m0++Kbe+cw43nP04f8ci071
EI4/FqFe1Xhw0bkfqMWrM8rQGdt0lp/9/v5756aIAvpO5DVxwKYf+PqmMAXem8nW40HaFgNZzyya
MKYGpiUCGPjgVykAWtfKPgI6vfe6IbCSMALBgSH8uFH85VTvDTTM04jXBZHcsN10wc4TNEHCVDYH
vzPHLx3c6/3vL9Y5LvcnC2gEROrPRRr41mlfTzGEKMLaHQ8ZYMQn2DYrK54BCp7Axcn9RLJz9Fi4
St7W/boS3ljux6UKn4+tFto7nc7XuKKj8DOfHLkXxVwsn4U/9pfY53H2Dn5WfG3yVPeEqfvDxbRa
3ZUqDOOepNn0Ulm5+to4Vf1c+AERLZYwvvoF7RHKfKvpdkuLqPKD/fbt/seieBydoUalUjn1W4TB
nNfuSlhMZ0QBTrc2Z8xsf6TQe7urowoBIeAgoSD3+3SCm/lamU4TVoe6GXeM+PsLNU7ya6Y8+7xj
/PDBRb29d3A8M2L60zxLVXXylPM09l40OuVBk9/M/jLvSjPtY6er67hMrS/oBz4SoryFTQEdOYYo
HZuzaLBPByYZQBDZ+UF96Ecy25LJDNuXdl5XrOqtOeqzSY+FifU6Y4LluoX5PVw55yZ2O00o66rS
0FvmI/rfFgCDpEZ/j7uXE4gNs+T1YxRW6AhpniuE/gQP1ZPLoG39kL729gN//SonQ22rxg5iLiyr
bODhXjfGUlJ/ZRXZtJGN6E2PuynSzQdP6zuVP7sUg3T0WnzfLBOvL65Zl6YfdKkOcnS+VYMlsLto
hKe+m7f4Jsvp3FGBdTaExfLNhMWSjKOp9tLU3qGOquh6qbF0/n4FebsyH98SlTgaqCNt92TZirjK
OQhydaiQJu0CbXsxzTpNkLnwPziPvPtSR9c2pFGkBO7Jdp1DzCrbulOHojeapOM8RLO7V0e+k/nB
A/XO3c1lQZREF+T86Ul//Um3rWPLrOVY7lJvbmi8pt9gkVtXxTh3SRGUGNxgO24ZhoCycsZyC+Jm
/iKkX+3RuA0ffPHvXbl9RCPygB/7A8c//8veIMEKUcISUZflq3Gwina8RlAvdnNlhh/stG/XR7QR
R9gncxQ0WaeCXyEo+rMFNIMhHRXzt2QSdPNHd807z08IYZgWIWqMiBPY6wuyw1I0qcV+no9mvYci
tJ380Y1XRRktySfYDXKVH9w+b9dkYun+8ponz2wdTriLBjZYD9XL0wxfe+O4zRWWsvJzNRfW5vcP
xjvCF24f4Di0dNgL3mQyjjhVZR9E+oCxtNkieM8Ivsjt5qyXff41hVJB1yOfg72c/PaTnoP2UNmO
SEyl9UdQjHduIITi9EmRedGYe9MyFEIxePL0YRb4yo16/eTaXrv1l3z56LLfuYGOmnRy8dDzOfYp
wk6JaOxUmKpDagzBPaFvTKYkmA9SQITyac/qebqTPkE+iaGX5qsRhONXUSxkNlQODaVkhqvXbBeq
HeyCjDY+Qtq+7RnzvbBc0WSj5U/+2Ot7r22C2dErzUM/85BbFC4QLWJ9r/rJg7vnHEM2akvs4SOI
xBut9YP65r3P5/iyrGC0EsF3vH55jgVtBOJqpAD3xk2WNs5+6UmK+P3d994XDu2A2++o+YaDcvIq
K/qysYnGg7+qed9XPfj6trZiHVgf7bjvvBSKaJrwR5EkaYjHC/7L4jTQqWtTyv2DV2u1c7Lyh7uI
gIDyvvpgVX7no+OVqGIgq5IhcIrrSoPMmlzmhgcQkcGhBRhOAAVu+d9/dG/XCXIDjvow/oFg7XSx
HdJA4MRnk83btd+2jZFuxexaTOlUceG0hvjgq3q7FnJF9H4oNXz8AKd9JkWDvuxLqlAD8dMOQk6O
3JSE92JepgtnavxbURnmvy12QDqGix9hCEsTW8vrLw2N3VBiC8M4Z8x38H5wHdndd6z5H0Wevnna
WP94ESwHXB1etpNVt4PVvdSN7V1MlRh/pKp39nWIlCe2a2ncF/WQVru+qYPLMhD5p1wawwcf75vb
E1zBsY2AAhHZwptZwWDQPi0dPRzkQP4kTKV1I2zpJCWn6Q/unDf3Jy9lH0USUKfYqk/RMqlpRNoI
suGggBsl2RxYyToBBPj9/fnOBTFoAv8N4ggEwylGaWJEO0VEUx0CU/m7bAQYg31/q/Ls/vcv9Fal
wjCU74zewXH+iovq9U0yNnZWpm6ZHewKqRBW8DzoE9HNtoq7eYGaiwe6pnm+LlW2C0VR3Yil8+6r
zHXvomxy/aN+oAzQnTVBE0tDZyQEjQtiibYLXMAptev9u9X78bZmRoushscXWNDrtwz8CXpBFhoX
CxqMx7ZepIHj2i8OuaumK9Wrwk96cxg/aHe+/U6ONAx2FBqe1NOn5F0/mhzX6bLiUDteG7ej0Elf
tHi5u7y+/v23wi7BNfy1Zj+OOnFJ0dRh2cWLcvK1zGk255MLn06EZf1Y4LS4WduZStzOPCzNUW3V
5dmyLtlFimFqTJDXrs13Oa7DrSWFbdw4YSvda11kxXlVGE0fm/bitxvPbbzpHMbj4NAojYwoKcGK
qM1K31XFaWXKF8Kz06vJK9E/mA2heHFpLAsKxWYqmEtVEh+kYQYZEIKqKc3N2o+9/0lFnXVUaghq
sSB1++pCeVl1k4kgaJNq7FLAIX7pCDDZVbkxrG4dN3M2Dd4hWuTyNeJQbW2MwU9/ydFebl2JSjmx
FCWPVAuIlii15vGiEe760PajYZ7nje12PBClK5KgyLw6Hi1d6CS3/dpL8AZ3Z1NqpkVSZeAn88x5
atyyUQltJfEptevMTrIaMGOCI4jsBDD2drYbsWblHEgIbkV7MoYXE3qbJwYxkbfL/KkvKGoxriW1
XLz0rFoN1CkFfaLLNigYtXHmGORm8Fb/ykuHVZ1FWKbBAbloKLY+qdrfwq7qQZcYjW/ugET1fdJL
rdpbl8RtuTU8J/tqmBpJomjMgEuqTG1uTIdJGJ+5IOZxrnPvKY2mlAcMtxW4qNoF3xHKroPli7zx
ucZNADKH+CuLHvXqjnHaqOlH3TQy34zQlHPIg57xzWmqcGev0vo+1E477RbwBVemMBpjVxdNfbda
q9wthRdCnG/MfDMNZnbNJ+0+WAW850EPwbkdTdF21Ja4iaap/UKd7O4iWTY3rZoR1gcB5rO+5e2N
hfq6+PYoE8FUF2VLMxtfssV9aUTDQmOu6kcwyvGhD1AgCxAM1Q73LK3Izm71j9b283VnhBMe2j4v
8m9Nrspn2uYzKZslC9yGpDpxtka6rxN/WUdkUXkIgXSxRe7GUdkg0B68KOw2divDZl8DgpFxNdni
ZTj2p6TZq189D7je0Dfqfqxka35jANvxwxVeo63TpWkRG3ibr2Ukxu0s1+EHE1X70Y3S6gcfWEbe
7rp6d05ZhO22srsJOWwNyw/yVVX6ST5Y7mFcyyxKitS299ZCVhpoJjG3fFnTkhLUB+8Xc0yhypt+
wrUXD5VrqrgPsWsNcunP/KA3622TutVjE/XHr73rqhkXg9Bh7JfGwHfdocAH5Bu2y3mKSQ6VkzbF
o+EP9Tci3FS3oe6jSFkMup17B+/lNUeeWsTDgmYoGQShMHG/ljCvSms+ft6z0uV5i9SCLOg2zJ6L
qrDUdl3zNUs474xfLBaTJm7NdLzMDLf94elBtDtsUdldUaxtmGRoFaPLHnHwZZQN5PM2jjXFOQot
Gx5ONPtxSwCcikOvXOatlzfOgYpynBm0ZNXniZPRGkf1xFR8dDtUTIM7Vl/zGb5UQkqYqi4oZmVR
xsiiwSF4i+Nuex5CnSir1ueVLf0SA9Vs34pwKNNE1bZ6XiLt6ThwcjuIAdG0805ySdE+MtQwb6mb
arWx+iC/40EEM7AyqL6UftGwJmYVeB7QJfraXdJl2jRcFNAcuRB9MSxpGM9lPo27ngopj72hDIft
XHrZnv4dH3yH/XveBspZB3zRMztnnhJZAHdIz/52YXU091rJ0AV+klsjYq+y5zHQrL5xGAmkjzPi
tfupLys7LjWCIGK7WWATc23Cbps1DlLjvAzd8yavLDeJDN97ytwyvBvYBdLP41iOzxO30A30sLW+
CDwmoEnqlOKy6heLFFI6vJemCEhlbJXj31X9qIaNn4Vk3IW+US97G5BpuAmWINWf+xpC42dVLmjK
jdRi50UD319GrdV+n6wevEtZ9P0PZdio0GkHrHoj0AoSezg2I+aa1ejxT6QSIkxqLeR4k2yrmOaL
4OAC2si3ivV5k8GbILDQjpDEB2XdfB9DC/2uMXsaN+NxfuYTBVjvm7owb32W1YMDDgZAG63SS+T1
LlncMBC9i26xzYr1xh2+++nanRc87YzXiRaD6JV3gKlU3RK+iUyO513bWXrlhrltxiZdC/hOHDuS
fFosHjQ5OTdd2/G15HWfq40tstqPUReqWzDJjt5xzoYzxtPnvbB999c0cFf3zGLtAf1k9dNPBFal
2OmUZumVq6Pejf2oJMw0qlOeZxEGK2m7ppS/GL37/KExh/1mdSSCgEKvNYnfJYqnT6EOmJV7Hnye
DVr8LtyXZVCjAlhm4xehjvxnu+R/O3oigMlaqEKaoWld5Nd5WUz+bkote9wvrbWSJMk44sWCh1vu
Bh11XgIaU3ln+MfYjogWMoOt74AlJKe2lg/CM6vbQrvTL8uQDDNWdBlLAjYDPUKgjO56yOb+EdR3
94zvosyJ8jEMFCCDXe3grXoOn13m+FsoSEtLtE1XFpvSOsLRosE1HAJYbYXWt5/nK9fMCoh+dpBa
Zw7FNcVnPYj9AAmLJZIZxRCP9D/cGEpd98my1urK8B1dbzynCZ4Jso6AHTnVA7ngg7+B/eC1O4Ur
4Z5sciRTDfi7JGeiixOyzOotZK5115PGWMQVCdJLDBJvqhClNKmRGD0Ukg2D2+Yad2Zpk8GEstiW
w+ImOheOTCY0knniQ9+pyTAUjhcTfRV8B7fgXqLQKcsbgTqm2gycAstkco2ViARvSJED+IDEN5gz
qkscIWxtcxqwFPa9NaD0yBnkJmSrOU1cDKzr3hSCasrlEF2bTkGMO2miX7xaeoRXGtIizZT6AoKa
5fe/tDD8b6YMYR0SiTF9KjyLD3eWyrgcSBzN4jpajEerss0ry2msaePMeiHj00Zo4ou1urMXOyIv
UjsogCPVr/aGgWT2qxqFdb9qswKyWITR1hFAsmMViu6XT2fViTsKwjoWQcX0HkFzbyR5PTovBRKd
mtWsWIq4TfWQJWHm9wdUtUuzNdIwJCvSozJJJg0jl0EHaQLxWLMUbyQgjRleQE0TbVzs6ns7Wt2d
sQhN5GXdSm7VzjKemqxGilOPqX8m00A+NaUf/FjYZLj/pWZK6hayJQNYeORZFvki+thtMx+TIt0v
GqOhnl7ykbTUs4nR2S+cI0SHKohZ9pkoIhNt1RIpEVuIeu+MBuAkHEF+BwyKtk8I1UEHEE3kcsQj
ua3YdPrO5bBTi+IqwnDA7GzKKhRfAKzWC9wvRRtHU9F8AodmfQfPCVVxXUfv3FwGFSRerYz71iTe
LJZqqp8JsqzYGMyo6faCSujWU9J0kr5u2QRTFSASmsqmJql4kPrG1TaBylpW+XdPdZOCJhv0AoyQ
MC6Yk5bPrV7zYFOEU/ujzMPxILxj8qq30tqLAwyphHuMU93SEu+9Ks5MZsWhdJqbGemyEc9QWFQi
7WwwEhlwPC+XxWg2XjRn1hnNVyMpPXt2N24oS3vvm3P71AX9Ym81LomHStcci9h+00Mzdn51M6Qu
a8CRLgY9Dpvgw0z/4X7JGx0+1H4hf3Vtq4rESp0Url2AvCZZaoGZI+DuBBJmFt5XMUbBD1sF9XCW
pxOlKI4Bb926dSUvZQmsaeub7JwoqVb5hCECAEWgohy3Ftqy62AJDYReY0928tRW+b2dFaWBLros
b2syTwHAjCWss5UmwT29duen9v2o3w12kHnbIF9whdMXj/wPGgPWaf/hWBgCBCZvAhw2tI7T4teg
U2+yv1wUcCL3JrS8r3RCrc+uEPX11HQRfFM3GPqYo/q6aXU/n9HU6h8DtwT4HKTejWBkysiw9ZYP
ZEd/ailOi1bEDuh0qZHpc50UrR1hCGvhj2SqYANOstHTDedHdvhUVZzlPSvzdiIN5SX+9mE/KGwB
dW9lu2pdosQEQ3ij9ahvh0BNF5A1xT4zLeStJmVuvA5i3g10BbZ/ltr/8Tz/Z/bSXf/325P//C/+
/ZlGlCiyXJ386z+v+pf2TomXF/X5sf+v44/+37/6+gf/+bl4Fp3sfqnTv/Xqh/j9/3r9zaN6fPUv
W+5LtdzoF7Hcvkhdqz9fgHd6/Jv/v3/4t5c/f8v90r/844/njubW8bdlRdf+8a8/Ov/5jz+Oc/7/
+Ouv/9efXT42/BilMVL+At33f/+y//mJl0ep/vGHG/wdpQeNSmQDdJHN4202vRz/xLH/zrSbBghd
Nu5Axkd//K3thMr/8Yfl/h1vPeUWwxATWsfx3pWdPv6R83c8yMj7QSnYyDvIZfzjf97Zq6/o/31l
f2t1c90VrZL/+MMLT/qpJA0x4ADRhQEXnADv8XULqKyXmcbYDCK3srrgYmyEd2333kAicW5n4kJw
jsJqWLdYQOPKhEYVbEbq9R9SCCFjUbq2+D7kguYBDhzK5iQYtQ1xIajLH2hvx/win5282ASzKMjE
qIGhbq2898NzNZR1cYE6NM3ivCktd1+uQfojgMN5Lbu1ahK7qqx+Y3gL9dhqW81P1bfVQ9XgK6Ex
IUW2L2tGDsVgD8umYLeMQLxyzN74YR+opJ6n4sYZHHWdYoHisWGGMe9NRs+sTU3l5TwLdDE2perF
wSbs27sol5XjWZ1x1oQT6/XWF+qhqT8fSqPg6EKeKJmQVZtl5wLaYroZXZFlu7mhlrlwzAGCXesu
htg3XjDwOFI4ohDJ7FAmaDZalhTLEBht4mlm7bgqO7VyAJlCk+O+TAeONlSfPpLTY1CJ3Pb+auY9
UJ0ghwvXid6f4qC13HkzUAhBPFyQBq93AfwOeU+Lw/LW86Lzchk+2WZBpDakJfSy+gYLGurPZIC0
V0aXejJ9Od3aRtOuQ0I3g6LofB5nj8qNA7HbDOvt6pc2dcrIRVEUVLIVtMZGp5gikLBkgXOiFFGw
q7pGatRtXRXEjQ+04NB7NIcOha6rB8sYulLHc5AP4TXMLIgV65wvOjYjdEN35Neb2CDLAH2wN9tW
e9sNg1N9diTBW/ugHqcpcWrS1DZ+G675hnMbvdRQRCnYzGztvI1ToLQ4XxWNOz9JqQePEXVDVJwt
HmmvEt6dhM+fAhIv264YN4K9c9q6mZiDnb9g2+G7GU2SzZbc7D53y1T427ko2vuobajeZ6tS18xq
+Enr6GUiKzxw8YXWgdxDHg2vcylnayMngjhin1/1iW+ovCq8qu3PIh0qiJZOMX8PghLZYtyF0/G+
9XH/Ammey/l8lB0KcBTdkOnJ3BwmQlY5he1nj54fn0zhAOqtQ6/dTJ6Y7Qebmrra4GTHxN45I236
aLZHGMBhAyP96EXrxQ2TuOA2oiwqzubRxBI2rGma4mUQprC+GKI0mz3m3cnbFdzr/a6qjU6fZ8CK
7XNUamOt41JCY/vsoSaEGV1gf/C/m1bWtVni+Hlpb0tFLfd9xJOmruh2KYbSJRCXB6Yz5jFQsvYM
Y1dwgg6KRM1Vl16t5JE4n5FoVeNlPjRZmnSt8rpnq2zXGWVd7l/TZ24jUMxrutVj5eaJ7Tfi0qqG
4dLAJuEm1miFN8M66PqsnmldwgGXiMJRoY/J1DmcMopK97QOGE93iUfk6Q09XuJFTSNfvE2YIann
KFE12TZY0/BOh4t3Fs2R0CTxFNO6XYjVu8lmp9rzqg1dk2i10N0zWm2PXXnJWU+7Y74zG13AGhpo
alVVSC+4nHSn90zJ+iePPJRoW6SgwDnSRCW1dWlEF6G2nIyKMcPZuKTBLfVi7m9ZTQufdqvMReLC
cfXiLPAqd9t4nWoIDg6zL5jMl0eOo9CWw6bBnTIVx2pkcFOeBebENbsZjElqqyV8muFluxu0HuaD
r46s+MFKw3M35/SYTI5VXaSpGRbJYBkhpcviOS3SuXnQyG5Jedp2UWqja6/Gie44GTgXayZ6bhyO
dL8CA3yCUML9MiI5zc9pkqR5962KBoC33nEdWaxofPHRI3oXhUNzOmYc0t9TDLgAaUx6Qf5I4kXi
MONZN7NVLpf+HLIZ2Mj/O25/X4b7nIVOxgTliJsVD18aA9nzBRBEOrY7drJ8/YTJoboGSVB5W2dt
eaAyexzbjVtH1g/fUDPrhKuXG+H1mbFdloyRTJL1tg6vFoMnmeB2aNRDzEwqC3FJSDp5SR+Zszdv
ggqvIQ1j6fdbs25cdroQp9u3vqT4phJg8YoD26DPiLMbVzG0m2xGfjdFnFHdXNB5w+Pr3xRlVChn
5/o1BqvK9NYwBiRmfhNGbagLfzkGNPm2ssNkipju4Rh3rZ+YJ4126wXE2kB2p/PFnMFh96tbMdSE
IQdRneS+Y/2kpbDC+hYRDqZqxjIi0KUXKcNk3LM+jbw2BYW5tkM8NaEuNm1VOZ8HuyU3PJY9Brft
cTrgxEMhHP1lilx9l65egBq7rodrHgGulXk8zYBIGGAuKRChaTpWh9mXeyNmntKx1shGV9vSzpBs
+BqwI54RgKfVrzYvgvCcewObb8O4rOLgWqPnjomNIPMqinKAwNjW668BPj4g/DrX2b2Re0Z/aRbK
HZ5KeiZ8ujYmpW5T4RQ23S1M+ipMSh0OXbFpavzzO1pFmb2VYT83+G97w9zIkmU6achH9eN6Cqgy
UAvDwyDHllYu2X3LdcWHV8VNB9SfLpsis94bo7zaVsjgH/l7y9fg/zB3Xt1xI0kW/kWYA29ey5FF
JxUpUd39giO1gU14JBL49ftlFXq2Wdyldt52XjhiswomXcSNG/fKIXqecwMYxEYj5AtCewHIVxma
5JRt+4tnTfayqZQKnLtlgiC/Wbop+svoc+QwimKsniJ8P16i2R0+23gahxs0/5dv0RC7v3Gr8tcc
L+LHrEhqkqwua06ln3ZfHNmAGySOKsaDcDkeaSyJukFPsbrYVHZGK6lI0Y3fqDCbQHuiHt2LHsoE
oYxTT2rrRWTW6EMIF6tuoZYHcDU1bK1KJLecqMMEOihRY8vaRNykPs4DFY8CX6koumfDU9OIbrdZ
P9Bf0dV0yHj1a08j7ZNMYg2+LU3+HFJa+WPqe+8ZNxCBUTytF8l+Dmkr2/hxS+w3pGiyU6eMhq2s
pupmQZMjOGqZ2JERaSx/Q3+bqA6mU9ZfIQs3dwaNQd3O7qfmj2FJwbH8VHW/EKGNNgFl6vzOBqs4
il0vhSGrCrQxzDDuPlFchYwaLbJVW+ZJKTZWFJMgMZum26HSzV2T1RcPyDbYBJxhY/7utyl5vswm
NNk7LzLossYaG0+Y1q++LGbiVPcKm5qAbhLwiU1V1QNN637n9zdRGs74CXTS/9W0ih7U36mhIQEv
NLRrRl3OZk/fRAq7znKb/WIWVrWj9JmEuz4Y0MQo3V7+Otpu/kvuWC1fK1L63UO6tArw5iHsNywk
Me4kTcf4TQWL8QelCCihuSsyFC9obAT4yWbaX0XVA86B7YRf9fWnfa9iMMhNiTmCuS2DCsiCbgeE
MDkx2tEBGzHSiD3Oaa3bOpmUOBTAyZ9UDGa/G2zlIIaSq6KjYUMY6H/XnXVjEA1mN/D9ic0bVKLp
eEtB71UVL/2uRldrD/oShwchjOkZELxPbmaPYNFgx3Z5Y/RnL06J+MXooYKeDObLpPpx15RoWr3C
6V1KbMIgukY3UuTkEXCPFvMZAVQr+NL1mFzu/Lro6V0upcaQh+Zk0NkkeLyp+4YZQVU6NxmN8hTW
FkNXfrKgNmhD0KVF9dhOtgaYJpTserwVWPLwHsds8Q5F2EYnyjfhp6SrmCMZzfnPsd831BOcBp2Z
Co1BQGrCSKqodi3A2xDnhjoaD4JoAQBc7lzRRyNcgmZ+DRP0zO8rXL/TvUinSuPnPuLkUFKS7+Rk
NAzA6ED2PAvj8sZWU4E4VmWN+a4RXbKSi/6jFPx/TazfJOMfJur/D1NwLWfxv6fg2+/V9z/eJOD6
7y8JuOHZ/4KdhLUVWmV0kjua5XDJwA10sP+dc4fOv+jvoq6KLjUJN/n4v3Nu1/oXssUODQ4+glg6
Uf8PUu5zz9h/Yzta9hYREwQjtBQV1BRb41L/YICFzWLijzYlL1APl2X+Qaskbug72VeyHaj8eiOh
fNAyVQzkN0arqT7nSRq1ww48vemnAwxyD2vEgcg/R/VoESQgR3T+Egorg784+fdyKOo+u1lo3Gzq
T5FOUu1b3SgX9ccJbbRcPDpJXIRwUpYAAdmTb6PJ8GLOlstlPGLJZnmJq9HtD2jf2J31lBOpkIzk
dCPxL5yFVUEJ/3JbnOJRmx+onndOucMVN+q6F/ZL26bXk+p2Xe6og6D+vSED7l2L/i7CUsR88iVc
LHdjZBUaYD/hmJxFWv/xmiFrWdBL8IOj8xkI1rnqTBEAWE3lhsk3y0+qif6vpZe+uddAoCZSVHDt
q40xTnH7g+rXolz2Aht9TTbHZsxeZeZPNXm6l2HluhuEFVeCXNKOK0qDDE4+H6VBP48OTtE6dTd4
R1NV3BZhDHngFuHOnhEA+mnBE5pSTE6DFk9Qmwp0YUQvY09ts+S+EvqeuK/EmGDD3/RJjsbFJmoF
ofidACMu6n1I01JwgtwGmo4EliWDP4gKrPqry3vk7ioa6PhCv6tNLq3SRBKPzqRl/LnniWSwb42+
iIMXwykCTKCDNh5Miz7DpRqDG1p0atc7gFRhdoE2TZM3f3TI2ozTYRmmWgW73KVKFGgXB8n3ty1V
KfkQqrLiJRQDPbPywc3rnKu1MDR47JaAn1vo2hZIG45ABhKwpXyu7z+Dgs9jk0Z67Y9/LPoV3fon
mvWWPUdnBaCljyIRtgW4UaNz+3ZldcXg+WU+da+006gkODqeGy/TnYk4C15zbVr7A3Y4yVLM07Ee
64VJbgzFNOS3lojRuLn9+HY0gPxmBqLgTsO9jUSih7DvOw1HLx1srLHjr/Rz+0wNRdeYTk/8CUQf
bEfpVyWnVDTpybAxOJIPKhsrnJI+vo8rZhrvhSZfTeZGyhiRRDws3r6XJZyyfGz64GtQF7UnnmTH
XpPfdKSPvnuKGBAQlQQ51rIk8SsWRG4xbsJUfthlc+hO8wELQv1DTnM0pTsxYhBkfQrAKhzjkyC8
D3/UzjDCMVAoVRaPIQidf/r4Kd4STXkIeoTQAGM503zoBNciUB5tDu3gNfNXRRtp6m18iR6/2NPi
VkfzTer0rSPvYPr1mINtPr40fQPXQwlRDRQeOi1EfwiLV3u26MgpU9yHvnK6U8r7MkpRBO1h6P2W
MYydUl88yKReAy6SAVQyTaOXUftYYftQIclqL5TVNynCnqxUKa10oeW1rzVtWhGfdcOuS60gjz6B
xdm2d+OPld5OUOWt+U6/a+fA3lBADNiF6TaU0a8xbBjVPDegiqxi0s+yEijDjYYbHRxOABZZ3+Sx
3x5mu/b0wu0R0JF3s5oDvjlympF9Z4Z9xx2JnrQiYivO9J4UG8pn8JGXIRXZdpKwu6ePI0y7YNtQ
4uRJqB8T925plNTfIltff7U55CgKEawDvQU3qoGAIu9wNkr046lKP3OeRax7VfctH0NKz3LT3+Os
HKf5vndUDABKYG22P9hEK95w1ZPIJgTUfWo3kIpt36L6l5lUuTddJHLSy8EKgyY7zslEi8opb7KC
IYHGlMj41JCP+cZ3rEf1ay9hmzJ4qh3Aj36V1lDyS2eueN/fzCIccuuhzO26KG7z2K5zOg4WzMn0
BrvA3Ej20CP0XYduTD37Dglcaby4eBAxQOJyn62RTcZL1fT6HK29IEnzLcXeTliwwiYTTDEbYdVF
muQz9uae49xpf0CfhlZ0WL8q0XUPeG+XHVXBMVLPQpj9tG9xUZDJjZeVarC/jHWrBzfzfCsvv9Ex
B5iyKQJIKPFdkVb6gadhjPzx3jZnmihOVWwnvNKP18bZP/PNLkenKWuPI4ijlsVxtTRSPzaBjcPh
tR5dSCDbeFmitqL987zn0SWueGVknguTho5Iix91hQxisl//xMmyHmNrB9jYOEV2qA9rp7ZBfG6G
KeimF9nFpgDILbuCWRWlENWYhh0dSTeeyHXHnCqcznNf4Fl50DSBl4nnvZeh9uxheQZp7ZNnCEKe
8h/aYJlNi3qz3bQBzSaXA9R2eq/A+iJIuMDlHzSB6vmN65Ke7ZacddyTh7nesz1XGujLechEMQ86
RIF643Nj1SWOg4hM0dGRfltPO0vZuoBpJA29odvWABtApLOhRzs9cTwSVlHOz5J42MIsSkwTj6V0
tIOHZAy7/nfTMyYWrkUjJGcslhmoYOyMcmh7/w6cMImjPQbq0FmpN1iV4x8KK9bL0WuMBbLCxyN9
ZTmgvS7QQKDsRC8INl+mezXSjXBhuUVe8RLgWlybBxHT3ZrRo8jktClLn0NDkjqRa9SXSgmgtpWn
lncPz2FiV8bwDR/J//B0Q6oDL15qZTgu0L3/LtBbssb2YD50X73Bnnj4Rdb6R9m3cR89wtb3mmc2
3xBaJwYUaNv9HpURJfMb1A2m1Ph9NgeTgBixjNHxb+yplm24rWIST7EXCjo8PZFdnLvBo4EHqXvs
kpzg+icV37dlOJIC9DpQUgTCRPCZnturd6u8yRgbu7VfrLlrE2NL59xCnXxTENsSW1cxHvbO0Tam
YWogKVAbtL98PLxX0Qp3wDq2sHvSRUoW83WQ0HVoqlAPewHnLwLv22TifjYfDHqLmfJF4BSwIVKf
VmQbfTZXjy4mt1gwXMrIZJ//c0ny/X1ADvfoJYEJ4VL/vHoTBRJmFJLa5uWyN9oYRLEhs/I59g9D
bCqGZcI/Wi8IVj3hyJBSfrNvP34dV+EGySKuuqGN/xV3o02T3sZMWO8MHXBrz4D0dFh1KDdGtP5v
FEVkO/zLH3LRF/e5Sztn8pPU5d0b4MJEOghsMxV4C1dh7DJDaKmLpXlJkYsh+2OzCDhOsBgw+LFu
Pk410j5wdFIp59c4htFT/+QNEDq/jXpoZtByLthp20xPxvTqHWBxVvcF/NgXNENQDHtyLgsszStG
DzPege38JizqjuW2BjFCzNUkH7TP4mRuYPySjh6sAholmYthEhtieM+Rl8IgYV90G+/8TJcvRkQU
ObDjhPdeD1kpVdSLNim+9YP6Qht8PeafBijYtbE3A7Qo7CNCp27h39uoIbERA0P57Q/PCHXg0AX4
ynVYqrpJ1j0n4OzM4sbsxny+I0MqJeQWqFGwx/PUtLkVWCA69BmiTvDD8KeJX67bfy6ZfT96XDa5
DPqKbd4/SE85WYyepqkPDcvOoN9BdKIPJTpAz17qr/R3d5wxVrUAaq8nYG1284DwkdcWqJFqPWrB
zbq1R6p1jx4ZaeLBtGIIoN8MDxPApyquB0s9InoIZ5Nm9YRnPHjOQE5DtVEsOGkPeOea2SEO0ZaK
4KxQAG/hB1Uqx4SzHP15QMPFN5qvvBcqrLsFvhr0cvLJgltYPMSuWtruzzELyom2Z2yyZYB5s2XD
h8B/WOxBwwnYaejzqpHUtTryuMXlxqhOLqSBftilfJmn5pQ/sS+pqsHq4i/XD2CdqaOnijOXZJKY
Tb/g2JkTvproPyNGFPB0jRc5uBpIwC/UVfR/dr6OAKuJcIFYtFERP+zLjOoreHFk5wqmanqCFqxj
DQsqOB8gINBntaUMTJq3rkrtrjssIKhxCqW6mhPIV5Vwi1L+ogK7mJP7cawzRMhRFw0wFszQ7DVO
5hDB3Dr0shqmv2h2O0fv1jDzjoy8rqnUh3kRwxZLKjmQTBlJxRzH7yyn5B9clsYCKMP+NCyQeQZz
E6cIWxoPguJa5lMlQ2LOlLvMQMT+L0E+QAkOIRQn6k8uftcquMNVWsdteeUuQXIrQrq6KUVGiHy4
3qvhmmDgd0bOsYT5aGXmBNkogDnmeEALI4FxWOOI0jyJeFbR/MKKWeql3cF9jyNoT5DAdPhq4/SN
hwSosSeOmOHq9UQfy8D7FEkj6L3MpVPznIRpdObt5sxBO2ATJJ1OFNbsZh1vy091eFRdwinaE/W3
rKeyMRp6546C2eCVXELojzfud7sn5qDAxPgKEqogpXq1abWlrhXjBf18OT9ADAjtHJ5InbxJSU4v
1Ct1JuIaRUoeWQeStf3xPbw7PGA1cmwA8LvaU+vaZqcFjM4lxbMTkg2lOkEu8IvHuSKZeDUqh1zn
QGmj5Fj7+LLnZ/tHLA5EQwGQAitxWsT/t68axXNfgFdBpHxOsxhw/MYSURblQB425LE96g5T2j9a
bdpH5tay0jZAfgLdbrwaooLy5vI1wsFkTG61VL1T7wW+EWFzsOguMqLb3vaoMOzSJbeI+tjVYuS9
DCxTJfq+Xgdo2eZmmk83duN2hXVIKNFgzW6T6lnlDb0YSePsSiymU/MnOci5yfSfz02xFpNKAFW2
V/p3rw8qy2+nKfHL8Rn7Ud/qvucKhfLp96zrR8YbvisXhZs+jWwIVQbNFeyyxlwaG13WW/hlUInL
70BxdKZqmT0D1ZBz8Qd1o6gk7swZMxmcbdExJv6gYqG/2IVNk3d3w2gpd9pHRgfAuvELk/V1j1Ka
L7I9NUril6MfRzPhC27ILS97qAx9Glk0GGTun21g+Mq7t5aMO8FRS6XQcjMglulONdNclPAXis7F
03jiFIq3TWpbCknfNjZRtDupBt2W5pYMP5LGIeD0tdBJpkBhISPscd6MKOaredajjL7dcn72IbPM
A2tXIPX38Ry8DmRJAHEDgUSKErUWjbkKXvJeZVE8j9EJNzkp8VuHYKVOS+okrDUds7B7p7mkm+Og
bFejyB9f/3rpgYTSuQrURcUajP06fKxb9lpEnMMTAHO5vHqXtT47ZcAUsKFLc0UCePaE//i6Dhw6
eHkoxXmYHL2NF71m8jPaDN2T6SIY8Oo2vcZxJ7vW+2OvHKD0oPQsfvfxda0raCq0NcwNJdB3YQwC
8+n98B/lhDLNKmQKluUkqVxRgbSHVjjZdg1X2aAQk72rRRAE0CHIxhvvc1uSs2Vw9yDX9qS4ULC6
Y52qFvq+3RMH/QLEEE7T+JPQ/opySziNOAhgttabQYSbbfrtvUZKM2dcJ4XrHI5kiWGR6omgC4bh
b8QA9HTRYSHi7msuezCbbZXMKv+d/A+X4OOaisTNFC1oO2ZDmVc7x2mMdtp1TaBf9Mfv9gpP5nbJ
g/Bd5O2GcDSvA/G+NfNQVcL77M2zYr37WapnkXKdmX8154Mjg2+Gmo09Ypdyg8p3wsmCMEVMXvLx
zbyb2DYt4QhdwVXmf8E1uK3DhKEGaz9VPjLi3sYcKbN3W8frA67VhwsHXF9N2fL68XWvuMh60Fyk
mVhUZ5HCd2l/lKhk6TqXnSZojeEIEVDDr1WlaEbf2thcE2wtdT3KUMeeaV2c1pgr6R19YAwRMn8w
GsNZB9aelS3c9orIIdDjwwcMLaWBUFvOyZg9Wei2DAuEUVETOLg1nh3ZXx8/1Nke8c2JQfMxByVj
S9++Bg6uZqI7p4tHA9dpRWSjBm7Fp9Fq5zDdZ8HiN82tBMxcKvgzflskt1ll9wPirDg981BJP0H7
2QydbREKSvIWLDPdDrjqeWncgNYWUFnfMdAnQWmY7jxXRbTqtL4yS0hoIsWn6BgM2nXzxh0Mgt+v
UttNGftLsGBPqDoQZLuprhx0gDrnHyTD/a/pgtAU2GTQw0vaB7PZUAz3jcz1aFeofFNWe4hHcI7v
xlbSULFgPuEOP9bhwGtTI1IL3FGNwfVV7ZC+oBef8HAJ3dDdAVqiHg4QNsFsXrHkUqUcgbuRIlEd
kjs1nCkPJTQI/rJFQ2WeYM2loVhoIipCtzKOiTCbGmso5GLyEFqwlaU/Uyd5d9pQjsVsE2DX0/Lg
1we/j0zMgo/GcJIVrb20D9VkMT9K7C9Yp0DB+h0GVhkPxz4rvJ9uvu8vrxcFPWeeTpXJ1d/OImIt
Whl62ZxWKNO1K5PzBQsqn+tn5xKXiw0od1EmOYP+k83/LHH8Zhp77Po+BmuUviI0FK5uIB3cPLeW
Vn6mQ0ZnVXlJ/AZG6iRjPm49mptVtON2FnKzFsiBAbQX/GDMvRG1NUnFmpsZNiL95h6VYp0Lxo2h
YXxYpromsIbzcx0xl+Le60x6kqpEjnRDeeerrjNLuLCPqPolo6ZKzIGshNxECPTk/g4CVgBBkxyV
XQOuSlalwvjJDvluu6ZhAkc6ABNdpsdF+e1o4NRChyrF28/rFkU64jLka7HaIV1tfxRzyh7m+5XD
bJl97BhOk+h+mgBA3f9n6U9rA6IhT2OVH2CQ805YgRb70kMXSn0RqBEn3oa9jGtMtOewVUfo/Rw/
3s/eYbMu8nk+sh2urpJFQHhvn30yPD+pY4h0qRtnjrO1TKpz2EvMoFeEjHUaye90s8CoHPohbilC
s9eVags3hk1rkzYUbH62ON8xHSja8Qp0PEht4P2Rhfo2woy1SL8kUaJ3EsybHI77ghoa4e8lQJso
EqlTY4y8E6FMHSAt53OGY80tHmlnnPTJC0bBa/QX+ISPfWbo0btslCJxxPIa5L2dNzcLVlb2c0sb
pgknsBS63HoJQFtiZ1Zh789Eo2tdC5aqnuY+HKbhWFoRkQcNgBJeViR8CnWbJjDj4KGlEdWct4kR
NN6upyWDpd0G2Uj+Wo2ZIIuTEy3x4BxdpONZyxUWt4cArE421QW8+3i4r2MBFj1FZQryFhEB6vFX
Md84WPgkUyd4WTNL0QUDyomZiW0Fqemc5xuvYXn/LCDS28l/bzeeLvNg9meh84OgPlPuaoXZzQyN
KajV59kwI9X8iZJR35avFEdEAT3n3wSe/6GWD9769mLMGRtxxgAXWWJcjQe/ndKuWiBXcqR+Tusa
GsWmAPlEcDv1mqZDfiN1EZe7FdBoOYALz2T+JEljoamBvLv+0ZR0BmLhwB7GiGEzp4yXC+AgLWfW
f3cu4HkxZA4MyS30aDpG2fX933xa/Phdri1fxB44UueP44BCQXrvEozmzt0wOcq0d6OM9FdxNC7c
Rgg8brxYPYWZbmvl9GC9TlaWL2ovcwiUA+RcoC06JC83iqiafrBA2frDcYJQxRNMPhQ2j2KiI9je
ISNKDWhTgFcok95Ap4+45qXwV1HY6LC77JIoKr/S36tfxERWpOZvQkE+QjPGGkbT+UTllt7QO5H3
vj8ehkh5bnvvq56iJboiQj9+5bZt70IhKVLeWdYLTVFAnTEtITu3NKOpW6iS+iCTxO++uPVQ0oBp
6tHwAFbrErqU2R79D8ldp3bcjsVDQpWPAVs0uIfMCGHAEn8uXT+z8kMtXdTItwNhK0hTinh4HJx0
J7j/W1yG+lYyp/Ko36BOrSvt6xgUSwGytSHEaqv4eV3HkVn4gKJVMfVps29xDHGcp9EcYAZvI1R5
ID3RvbHAEoBsqu9vAaWDh2MhhSBiAtpBD7mh9CMD2020yPYmIKezQyffYOTZ6nUgUWO58/cUMoiU
eN12ZSFitMexzZ3FrqY41qV7mlPRbdi5VtMzQ2ldc4RxWyB1zS/XAobqTMuM7zLUGQJ1SyGfis4u
QQ6pTx5NaVMx33T0LHn2DX40cgyeGgj0Kv2Sxrbou1dc0z2u3gDT8jaaYPSm+UgVkZl5zJpWz/cy
dPV/k84cudshawbrYQ1SqPgTMj0qhLW9WyOnsXSfYBvjZ59yCLLc45h5DR/9eD1fbR1UhjEqR1LK
xy2Mw+cdLOe3M37WaXaLAT34P6CQTqWGOrJ+Br4xta53DhT1qEQTGVqcihQC3u4cPCeEGMSUPkti
DrfbLXB06IHvhJe0GCzRR0yQ6gw+OP72wkdYiQvhhaI0p6PlwcsXta2pFbaPFWvwakDQCJNfpphJ
Wm8sxzci8s4LNgs/gmp0i/WRiLddBN2t3tGzYVQBzN8UesNRNQiLBk+S0peupPStPnpWClhkpuCD
ykNL4jFj6+dkWS6kNY+v4O9S2YfoFlhxpqx2D8EWd8FNQ004uUkm1OONLbWMiCSLDMUBjQ/jueRj
AtV0vXYGerOT/VrDblEFpd68geUbsWpyOqzjYE+ddmqG+9KiYT36+4OzXbaYJ8UDa0Ns21YGc7sL
h8Xlh+e4uNtpz6qp+rYGjInTSNEclOMJGu2RDD5zSS7BZGrTqTZtLsWQlXtio6/NuvIWLHU/LbTi
etDoYsQz4i9VHrX4eqOSdC4d1T09mOK+03s+jqgoMfJca7TaL0mMeMnWEKNG79ilRZ188v1BdMyw
JpIDZYo1Ul15EbnXu0uL78ziWch1z72u09jtrGtRpFNOF+88CXaW3QBGzHx8pXfElzAZby6HQVxr
WCvJxkb3gIfp8f5A98tJY/hpm8FEG+/X3gL7RJWh95ayPlYFoVKwXaHziClHZ3+zGJTufyJb9zY9
AY2iUk/DNMK+HNz4p+gw4h/QUKdj0ILmg6ekRN6muL0gFia9/gp4zF2Yxisih5/mz6G4t/G4dnQF
/mO6BoDxtP1cRwtSGgqXxlA9odWgc+aRpmNGZA3LOTgydUoyQQvDJqoQKONuRKDLF/8XGMPWi/4f
sQswGVmBRXmbZjw6Z65jJkDfoACDzBk2+oPEYzkwSad2l7EbmMZ2FL2TT3vZIP+U7KNpIF5Ps0bP
YFIqTYFdZyvFpjjIP4MEUdBCe0f0LFeki3QVLD9XOJPgXDscDabl95EmLiFpmKj04bkWGTOOel/s
E46I+WepAFDr1ZNy7IG+cnJQuAUYv84FXFqmCO2H5FOV1FRP0WOkJFofCHqY9vsesItRoJiqz7Sl
pHb2tB4WUZ02yLfjtxXN4miHbeHlm8Ycx/FhiD2jOuD3nfNZlouCvOvItNo4tD0trz0sFCJ78H6A
1bGkgcvbTeha6gVB1VSdAhfiEzygSOjfRS7mfWwGca6HG32fTLjbni4FOe/lCKANsWyk2cLb+SOS
ozRR9SnnhGvTSvEqXFHwVS3HFMBXFQY68c+BVSiVQ6bUrEUYYQ6ReDvlGhvD/wWcEZDmTLojj+ce
c5Mt/hPbI/yCTQUMMz/YQQQRGP8LoyNUoA/yTO1TiTOP2z5RcTbSbiXJ4A6jjbNbtjW9HiqbOaVg
SScESWTx0kyQgo+XLEOJQlMWMk3M0VMbjtJyGLtEoNe6UrKLAWpdtp3xiqBaTqeni2vnGbduXFM/
vqcMTf8IRedn9Z2kf9RFyUYK0lZsZcJ0Uhv0RtJlvEe0TudOfY53ebf1C5+zxDWbmd9hCkmUSqH+
DLauUHjXyoItobfKxA+OuY++DEwKZZsEQYFqq3RHhaSMbiv04qL5Lre6M7J5ueGgtRCAOgxdqOnH
PRxRron3ba9fnI1CiLsRVVl2ZEhIAcXuluad0bA3de4kyfjJMys4yjfhhKmgfbDb1KU2MRWuLq1k
gUIs/Xa+vLyxiiSBYZEVKhm3AdzLzDjYGUKFFHLqYAYVHtjNWIE5PthRcsrk1CTd0c5rPz2mMLIJ
IZtlHLkAk1LxSk3Dzfk0J77mbM6oOrU/ZMNaRm49MxOj6147v9EA7xovhY6s2uIekSY66W6tmkPV
vl1fJoQcd+n2ISz9ZTiwpYds8B1yULyI9eO2OfZdvXH4j262FRSa609x0EFpiEpbV9IQgGi4LxUK
XSdF7o0SxlYNftA8z5lQvr+75Mg09mjuC4ckU2z9R43xMZ8FTdGjPrjYh0HzO1OX1jpdQa9nYt6i
RY60LQ3jNCylBxmCzr80YLUF0bpnd5ru7yM2Lx9qo24r595LrCodkPw7Nx6sixE1lkDSW9QmltHs
6tnU6yW5DJjyXT3JLkBH1FB2LG67sdSwOBrV57k2ysU9TnNO99C9zekjE9yPi+QcjawRBD3fukBl
DbBmD7JEELI5UEfIvHbbp7kTv1AfsybzjnZGMft7g4b4CduRyxN7U9dUOOeMNNFVT3VNUyolN38s
Bntb++NY/SjP28jEsmQ/4OxHDukzgViAxtCGM5qm4PuyIWpRN0Ga6I6vDN3G4q6xDbelExN6vYye
BtJd5uQgPT1eiOa1cA+mC/5ooFTAGEUecxHUJ6RRAArVxDC9msNiFT5SRpdSoJSmrmmsrDl7oRmX
2g3VE719saFQxayiVu/UM2VLxnjlXhcdzdEZVlu0kMAl5xm5ifXtLYPR88hJ05rjcWn68DMMFC/Z
yqnSt2OhBMJzT+c4U8RA78CAwTRqCbmgam1zX1sl3FZ4ybF0EqLALquKTY8wed68BAlDZu4L4gwU
popxTILx7u/CCOAz9x0jtcMzFXHX6AV9qX21cao3Jgc95fmA7JuKvrtFZ7M72QXSGJvBn9tE0nLe
B7xVS6XSl9pP47zMJmOKDcfb0LO3gGYiCIdtavmZRq0UxAMxhfNaljgdw+DL6kLPYIdikhccMxXq
B4Q2bEL27VAr41/rmgwWuAM2bXVl2vHbRkZ4gT3UuclJdAgy0JQkQhAoS8dj642wkcNCaQC+mFvB
VpDwtGwhF+AIK7CoKe594vC2+ozWgN6wWquJuSNFas5/W8PxtSZo+GYhUeSXdl6GrzPuKsMxJX5n
hNb7EZczzT7XoVVsuI3zvI7XWMItgoA35i4ZOICDoTds2vdc3S6SQ9MfDpNIgR0fV5IcsmCt3iYv
zDmJGRIfmKqOMPe5jlp8iw5ZC2n3z2QyiXli9COKx1Q6xIjqjIymXaJ5EtMF5OrhhDOn2Z7PL5mt
n3+FOd2s04MQ49Llt40io4YTHvhgjVuvpyVjusHvRi+6RmY2syHRnUY/SpCH9sccLTXNcZvLMlkf
cAgpZzJrTHGmmJaV3hZ66B7tj3WLoT7CAnCiXOOr63EZl5O+MlQpl7e/7thixCVY7C9UjOJSE2ib
UK8iOzNMbl/6EGurzxJ1UQ5BWQu97KxLLa8sHX2dRlUaHhgvB2RX1XoUIHmdw9ULMSLrYl3uSpZU
02FXbKItGg0heZXUNbDEG/S/ap/AgWWeC336jyHN8pp8cGalFJcdEHM+zvjuDFfOl+L54qKJyqwL
kKNDZXJEKQHZUSMc2By8cdK8zDWapys75S8L5QKt2hfSi1CoWUB7aAe9RMsSBZbgSFMpKgD3wvX0
p33II8trpuI+9o49u6ap7mzYTfB11udeJ9H6MtaV7bm1JlT0lwpsiDI/M2t9/HUTjlDybxxUGlmE
+S6ZKBMRxmC5mQTb1IZAd7Rlyfs7TJfgrxq9hYMbFY9c1PdqaHAfe/A6UWDiS/tAPP0J2M9muSvj
eCCmRTAu8H9z+SWx7AWta2XsOP2+oCkoDtBf9DSOhnGZBlo8Dg8wrxCEVW+6YxnysXjUQ2MnYPq/
9bp62G6wB/X4IcNg4iLM6g5YxK3jaogep6zNNVJWOVjK7joPLRN7F7kZ5D0gdjdW35G8i/zfNKWW
B3NCpRdqhy1b+UQhlNsdnJEEewdNCLNAZF/sovlajplGBJ0u1Ihgvyg9cy8AFQFEzz9WSArTef0X
TYeVTbcds0yDf4Mba3D6Y+DmOpugYk+RiXIGSRPZ3LUnFmbiOKYOtfM0ZRwzNfIJuGgOO6fg1fyg
+0bPnN6eljqDZShzbHUu8+7ju3iXS0IoiajH+yBtjMq1qX1gpphyG739GDqosR/XpVOkzAbSjnMl
HvE3HYHQGXzuUbrU4NNLZPTxzbyF30lsoQNQ1cBKDytCDoorZDqHktn2XiwfU9rm2W+UJMpihznn
A8uUnZdiNek+lI8v/G4sPNNH8YkoHwAeEfwrYMseQrq0EGx49C4HbtAB3GGjcykWj24Lc2KNBWQ2
Rqn7Z3KJ2z++jevn1ywOdncc7pEmM9/xIsbJQiRbTOUjDTgXfDT1GQbA8ozTkbQfXv1uzeU/vvKV
TQhFXk0dgd1O0Zf6Q3Cd27YyS6C1xsZDKnqdQmJISN6zxyi8QS1haNmCf0B31AUYdck/kYzQ+zFQ
hN7VXWwR4i8W4nNQuj++t+spSu8B78IDqIiQ0cJO6S3a4vcLhIMgNh/WDNu78AuHESXc42WKTsga
qtNadxK+rw8RvJ9/Dr1cOfLo94Ssuks/hEVZGFbgNfSDj18Irb17KJDSWaCnXt4JrENpPs/J0Lrj
brSQYv1eFr4+2Synq6zv7Qj5H63Fll4QAO8EAb381pNl6tg/4wJdg1M4h7OgzxJm8CRR1nv7uszY
JE1pF/dhQux6Sb85Xjc0xZHysGu8hOznbGgBPc3iF5s3BCaDMW9EkDMkajKiJxW4YprQiRQyGDdr
K81U1vpghbUYhr8Rqzn9cWG0CCTApzERPHw84tfLEZcG1wsx/qHIi2/NNZ2JXVPCu4+Cx7972y6L
rTGIBEBY0JtfXsPMI9al1xQCmLUIj1f98U14bwlgFLtth8EOA7Yj+GPvCGCcbEgr+fX8mHdak+Eg
274Ou8dIon77mihlYCMzGDPdeKfl0tC39ihnPhRwtL2ol7pPQ+DNTXHTLK1Z/9XEQ1J8T9GicHMU
OXpLQkwJRyJOWppnQ/MH6iSEqj1ZdgJCBjxL3cuF4MasWYNRBJR0kxfdnJo7viK+daLkAP29Aqdu
f8AagU73N7tlRduYEjVfOU40XE4bI5Qe+sQhCl8kem2IyMhE0Zq+6oU5HWLugJLkma3gl8AoLwkN
Shh5058XIC4OTu70YbWhwKI7LGUx6w4yU7ZGk/AE6YjpGOopmhiS/Bdn57VbN9K06ysiwNQMpysq
y3KQPT4hLNvDnDOvfj/Nbv+Y8QCfgX00sEZagWx2V9Wbgl4+jWQjJ4l59gWlWXMisgfnlLuuxS7L
PdPUJ+br/757e7TrP8eSELm5dYRbkjUUWrRS/34MiLpN3Blc9VFPunE2ll+fSob+Dgq2Z+Ky4RRz
EYJ5dkBo6M4Uo1qPFFulLM1xsObiY3UhCfibO0iipZKy6a9dAuLVn8zFjs351LaBF/0Jsv0dd8Ek
ATIMOyBCIihVvz8PDspxhthm90Bv04jqOxL7xKku6Hko9rWUUj+pW2VILQGKTLortW0nky/5Xn+4
vpbcR/5xgalZLBIXgNOQhEPU+b1yMGm+OcEn+zII4sCCg5/FZKUSYwjyhHJwgKzbIu5JQ49p6ByS
F3HGRiKpn20l3fMc2MH2Tep3+OBaI9x4tED74tdKRD3/n2rYutOhxO6lS07oVSGaHJNkq7vHjonw
ah5LP0kwozIHUyKa1VyMPg4PCAyoPmfMH1GFQvNdiSxod2EgnZscP7sTXmdYMoHNYbI0Smnum5Zi
1EVT4RNLe79Z0xWjG+ZiPH+9aB5x7XXy8mqE0lofTTcIwHkVpeO/5lskoI/5roGJ7TmaNoaR960d
0bdcN1yHoicawbWMTxtNgvTBEXlaZ1e8D6vo0ZKcJkZ+IjTmDnOmifDyp7XrA6eB6Jdu8kAzgi1m
gjehMV9vzR5Wx4KddpQa2CzVg+yYRN8Hi/F5XVFs1MfewTYPvAgKnfHRnU0CEg+Iuru1wF4QMTZJ
3YEoWBrzCvgEhXAb1iI+p1Pfc1Lsk/pSrX6ZKeN/R+GQZFcM7eYWT/i8gnZy6los4vH7UtpnvfPN
jFcxaLONlSH6aVp6PBuPg7MmcYXDesfA6bZEKTJ2H2lZNkB/k6TNLX2h7cvSFoFK7Zs9Dgtjk38b
k2U238LWsIPbseksKybBPSpG9iKAA3Y5LZgedlpLGiQjN6TLo3HNHybS6SRAtwuFtIqcWbQcBRnc
UrZP9YRMWy2pewMxYVzECYibKNrGmAXusEghuumHeuDjrGJvTnwP8+x7b0Vo1p1mp55QDmaBkf1p
C4Pg/O9nDO4Z0nwXYSjKA0rU3zcxyCgVdWsjbqc6SR0s5BrMqLKPFhMdpMhllUQ3Pm4ngpOoqKsi
7BoY6Xbk38wF6nPM4JY0v2eHj6wTuQzeAz7uDeqjEXv+ohgxOQldEuIfbb8kLT5ZXO/O5Bpg7c74
3sV5kzlbXdT5sQiH3jyNHf8vuZZ2btTPZGdm/Z30GV+vIzBcekpwgvwW9fmaXRyRzvA7bKt7D8E3
rc9tM5jFsdsCsQJLePZ86zE+Ki61E4XNqY1iXEXTYWEWdrKGfLHuydZongwc/KeDCbrsS2On+TQH
scAjLMFlntFJHd7FAgQXh5TKJ9+lr8LzzCAz4Mvm/oeiGq3HEWhzBgl17K+WF6Z3xSJ6zLIwpH/q
yhCrfxj7r0u5xId86L55SdK+GpadPxWugTvWNhDE3JNoY0blhMIqQQv+0IIk2MFpEe6WhkcSY8re
fADzNX6EU+xckZSWpxUc5sxIFbNv0Qc3fFflllhypG/1R5z9mf/RcKCNCreHYYvcmAAJf/1kEgt7
oYp06+NkFf3zlLbNu8hpuscYnPeSr4N4PwSGc41Csz7XGDwjHhWiuqe+q66mS5KetTW4wxud/4iP
THzToCH/aDZC/LXaQfIp6ofuBSfV6CFG8XVb9N2AaTzEkFOd1hZSE/wavSVzwQ43nDRNZxjvMb1f
nmu7t87b3GXnHG9alGJTEx+AR9cfTTDnH1qMLN6VpIHcoQtLnmbfLHMQvqw9F2W33YPghx8QOhV3
VhyJdwGDWfeQIaA/MKgO7k3mbp8KMXafcI3MrnR4xnESXXQjurHhNKm88kgriHkubjDujTt51Ydm
wLn8KMf/F2edjG+xneKyhqPwkfpy+MBQ2GbC3znX2a/tR9uJjdO8TdvPvIvqt9hLUZ2spCjXEw5d
/RZZbxaitRu/XvMbJxXr84Yr6KMX983VSqbpNpkzYPNoWxllp0F2TLvafYc5RLCcsZaoeBcrOhsM
bu+bxsWoKgg6/xIUefQ3Q87X0KvHN4vj7cqIhFRvKMyQCgT7YZqbH1024LOx5MGziH3/xtnSGkVY
zxeIS098DGBKQwqdYZCd6qCuvo1lJtIDnL/6gaWZHpmUzjwndgWZAB0YTm659RAjnfiG67nBVL+D
bQDj+VawnbzUdQo5CnekV9QT24Ggo+xbUmF5eZztisG9mKtj1EQWdD3UdwwoJweGFdbqb2yopXOw
+Q8e3hFXEM8F2zmsttF+WQ1/vAjYWLeYhY7sGcmWv6AKHV5mDhsqp766jpgWHYLFqT54zHlscn9q
C6M2I53wKuwPS7NMlyIu+78sf6ieEhStZ2OmETlFk2+mWCnP8Rlm0+ucIcFcxvpzgoTyFhOh71Pv
vHoF3qIxsNXFGP38uDHUvOTAPcathb1r+AA6WhLYHRXOEYEh6dAD4VGXgvn3RN2Gs9khMUgsgirR
sL1WjN8OtpWZ36h2sfkEe/jZu43xlxEPNvyHLnUrXE/T4oe3VeImSwz3vt7W9is0CeMuz4aJh8td
HmPXme/GFCfFQ+UJYj6yoP0Lt3fz3lqF9wllYPtSRq3pnnCSHC7eOnuvttWX3Yl49u4Ol3wfgyTa
zp9GgrkdzIJmgEOO5Z11TkSfPraEOiHXiPrm1OTCx6Lfh08XfKGPIy2t71b0mFzhO7xV7BMGbEzF
sed8X6ObO4821KHLRNTv+5jB03SogjLiC9XsJcwR30M0NV4sZHc/a2dl+wlT5wFQKEuxjR5IrMTd
6hw4Y/kROpCAR7cF3yISyD4RHdH2h1q2E1h0us0HK8zEJVssjHDSqCuucR2kX134qje+sSZvbk9L
6WKwB9d/JkfFwxLzsEQVsZs9ZLILmsr2LrUJTEE+hiDOzSMZ25L+CJqkxY86CF46qw4x+3LjmyLA
+raY+gFMz47vy21q7tt0feKDf4eqV35vN6uSrvopMJnD3t06w5nJYMpfiSa8y90hfAIvdc+ES3UX
p53j8iDmtDllwhAPbkMekN+YX1GNuPdLvsA5KZzhOoeWnLbz7GKZ3RRfNtdOsFsRuEeW+RDeNO7U
ffRQ16ARzPP0yYgN+8ghXL+vumW68UJjuzXZza7zukY3Lu+dnfzJNd4TdoB9al2FRnEhPDatrnkc
JNlPNdhv+0gOMzcC1JNTvlmSDZ9urRyLK7S62SjU0mOKqQtVpB3GKVAxjDQ5TFKc6aadJAtAEer1
FKWfZS/5Xg/RczYUJv8KMA2GPAGxhRKAJh0X9yIvwuNSxARDvfoQtSivMmy3+BWh1FoUV3J+6u8I
/IYSYqwOZjOC2R5AJOvtdUmHuP0ciZBIs4PSl4ZbBZpK2Q8gfhtWonK/82xKqGMxBtTXx77ESOC0
jtO0PdIJxd1NFxlGg+4qbnAH5KnzqqesHIdpxANSDNl5xJotORt953QngxR7RKNRtQY/TVS50R0u
QVYJfppT4hlYSs2X1neb6sWd2yj7gm90PRAghFAkfY9+OiI9vWmIWjPvIegswrtC7I1bEnlQ8eMv
MeNZtJ4HJmoBYo42r/EdRfCbXKI54+A6QCuXSGy/AAoVip6dhQXsgNGi0jnhr8L/DneNX7ttzRrC
HknL4SceD/nIQA4sRPz4Ja+0CeB6nAXOvHer6fGIBX7dXKM8IuIK8DrfvG8UZH56HrN5NK5ta+XV
O22EhKurpFGYTVxtr4rTHTKsCOhBEi6jn0xW/zctpRzymess2wWcRuV8H8gHrtuTKo1T05AsrUT5
WAAowEQ5AJC3/YsWR2owOYzcwvPOxNOIqnuilmKWQzLbjqMW8A+QlY72VmbHLTD6Nb6iXWt4z3QH
zowNcewtw3yGHOQ7wn9RbHY9m2YyJeelrHPZzqOJlKwWbK35R6J+hkZYDpE15lvPtrSBScxZzpUU
f0v1ERqJURybSWHQLYHXQDx0QRLiMdVs2FfwGz57En5TnyZ3Am5epQblPS0dL64I5cNkyZkgXJWo
KuTmEyzWbeJPYjJuC1jYKboOn0tTX+m+185+jqaakJqBpIEuu6cvBgU/TLMnzAYPaVzPpqMt00cA
0LD+4SFXNmEV7jg90yASyCRUGxBkIhkWpisfnwi5CndqjSwDB5bOnmrbwmQmh41y1YAV4VmSCNIm
M5BAnOKG8Dr2rkQEPDPgomv2wmCXCbhebNMdDOcgRZz8E8+cuGbAGAWV8Fk9Xra9qkltG8ZDEtzS
rKPuJrmzIo75dZs3JAVXq+7GFW8jda1a114W89z5xmQj+EQfxh1TJKPJtjem7wap1rCXKoeaCKqA
wt7CmZA1lk/VycFkVTfefkd2VhaRbfK7aywwdudAYq1RvUkCQBLKGxpRsBTiIcvdpsDVNGVgTlL2
jopoFg+dhQQ3vSWxCFMqZ6he1D5R3q1Ugwie+SiuDdQMI6AKJEFo7g1wWGgtcjm2K9OJt1Vpc8fN
H3wS0UBU4lJKKVr3EyJXqYgekB+ayTHN6BwAusUSjEiSd6x/XAf5tTXfwGunaXfwDROTIBgUg8vr
guKtf9MMkjpMISsVXikZTz1EwpRPMfft2kPl3+RIMUzXcOUQGNfla8a2YH4kycds2J3DJCsvsFqm
6StdW/qtksYO8zGDg5u/N5NixOVhcTqew75rM/eVrL2seEg9/HQuHf2Y96L2ElzGJcJc7yfMEJOG
980Q8FWSwzSYILEGvHEGVXvzDgghr7mmM04KkS+nVF5RuxjYKDTHStO7ph2VwHuUJVkRsMWvQRsG
TofdWnrSBnifEXc8teLr7COF/F4nlNJvuRhko9+RhMPf6Id2pxiqKVAfmYLTDrafhHuHBn7c+3Kt
o/JbYyO+w3J5HZfVPKwuHhbpUe1HWmST7ZsTrhHy48Cdm7brWgbheoz8yiVzRqHsTTgzulOXqMvz
piQeLQrWiLVA+7h88cE/2zerr2OulKvseLZdAK3IEerEzkNfsluqxZWnPTH38px3GKjwQ6JFJbFM
ISNqj9bH/OpnCIPCfHV+9qJ25xKGGWZML5o2BSgpkf/JjbmshHRKD6cCzwF7OcUMwsVHtZXhBSFB
fa3bwcUbiLtXAxQT4a8xPM8KJyqHXv7i2M5IjCJ8Ets3zfNj7rVTl5dVPqnNhG5yfNaykq6Edlof
ooUiAIlIQxWL+ZWSLuVwuYEB2kZ+eeX+gMmUPH40RlhX9lLDAZrscsFkTm3EnmmsPAewkyTjBHxH
8kvTCep3gqP0Km+XWi+Di9khDOV0ntkSHfxOt1ePvGD2/mWt8HZkQM7EuaSer8nN9M+FKInHvBAd
Iqkbk4dbvHlmNChrnrgwQalWjPD5NhWnT90erKJO2ek1TqUUxr8cBNZIqngnCDzstnOQyuNC3TdN
JdY3W3EKavyFeN22i3c+4hzJ4zlVCJ5f+7LCkx4+ywvEzZGPSEyUbeAABJcGJ2j2L6qPbueREiqK
l/xNRASGM56RQ9RFccf4MyDBzuoxGK3eVaG3LGixvZLFf0WXlpsQZpgtAx7lZSIJDxOieeCQESYd
QhlCOgoIRDeQtSSBXCNGjtvJp5wZtlytsAOdpDniO90M3/vCwp78g9O5pZuewF8ID7xY1irFbSai
Z66Ms8+86ymU2COmgpKshf7Q4T9eQfn44u1HjkH+LVdOEUZjGlDJxthn4ppOoSVz6GzlBYSXKSuA
xkNT9BrlQCPrxVQ6cHV48XMP5pYjqTzDSctRp3qrfHjXcIbr5mY0JmSSdzWeFXy0rYhYNu5gbpJm
VZaFS3CeQUt5gu+D7eUTNmS0pqfYSRY/P2krKs2IBtkIDftThoqnCC+TepL1MlYPdJVMgxM9xqmx
bMmxRWxet1/Jr5jbc43/3rSS27fziXSl46j7n5aG7wxvmMzty2uXCMZxXbO083CSGJrn9ynXynQ7
uetq+pTmICpmeaqqcOj4kiasL2DeZSF3R8xkNtKqjJ18QrMokfzgdPHlMdt0u769DwLJWe+MDGkG
Gus+i+hTuoTlkuz2EaNLdrD/0sWV3Bw0z6DjKOUVy4JWFfhF8d418VRLGY0eRT3wuFLxayZ0A8rD
4nFck9blJSfzpHeeaoo+/IiJPJavaXEE83dxXW4IyfKsGBnRL9hAydKA9DLIrENJD4XAgGibDs+4
geoIHeICy8k4bnnhGUyckZOUOHvuZXQHJZuPCb8EA8fbyXBSH593rdXEf5TVZSlHz5aihQ+mIE11
Ik4hQL+4J3pSshM1X0v0pQSOV+wX4b1lq0uYwLc8FzvVUZW2DGGIRj6jxoRdV3drzyLTa6ZrbAkt
zths8cOBRF82toAMBf6TQgfYeWkV5RhVmXxsFjviOQgKUz5k+rpiaiOflNBZ5WO4RIN8es2Z7YTs
iR4GsXlaumYuy6M62xilS+uXlWHkfPYdc6vqU0YwJ4p/vWZ054G/0t6AkDo13uptP1VCb430Y+Ul
OT66TVoxqOitUwWvCfxDdaQkNEjl65AlkrSlDnn9TGPBq747PTGJoUpKulo+jn+ccRGE84siJOoN
21BUN768pC5qw9ayyRLWwZgxY4CLqwjfwerIXVeLVN0VJ0VY+YrCrkTR0HvkkaO37Ezt7aOJOlFg
+7QzcosMRrU4KcV0mkRucx3nzZmt22avvrWcxGgczCrvk9Ri5zuPaPH4MupCqyUXUhlyjdSPbGjB
PDuKbm4rqt+vuzna8nCLu17efNNdmDcdMD/jrN96SKsw/4i+4qntKo5qcpqT0fAOK8b+ORNGFIpV
c4hBthjjM3IykdOpta7ugzME8qYrwk4XxFIJ4+8yYF1y64M8VCTDULE/9b8YH8hbpGFnGkJ5QFu9
SAJcrgI3FrBq1UPR9qDc2eWX+U0yyLMfDYFcrgSISD5eoigDRMfICspi1sJXA6SWygH9kYdmYQSg
KYdKbpHAyeelHAHIRwm1l0AYS8mlrs4BTw00mFHuNqrbhtTt0jtEwUJTWhfJVJUXk7WiiWmmakml
pxTXO7Zr2Ylp3+DJ8uUcBX2ZpPVuHXxOjAMYb2COMY2LvBmrsvqtmWDzRtpmR9NYddO7kQolP4Qi
S46K6Dfi7cZrynZNfpa9htHV4hTOMCJP0q6iFmSFzlhuEG+yK8Tpv6jG8fCTm/+wV2xqaBM7ARPM
o2A66GOiz3HDvaEZlZdaMytJcpensFKcz4st8UhV7OqjGzt0qkxXYe0t6edcae0dZe6lbctUgwXj
7aMRRdLV/G1VRfXuzLZUqko/dhvpBZOpnQKUfiJRqaK8iYw7slnkUkDSSf8zxgj05Oat3F0csU/L
1FrX185InEXubfu4RT9xqtZc0t2OTTNFNR3FGdadbbqXTxEKpfatyltafp+NTN5eNe4ihWUfkykK
sna4Ihhzqijw8t7YeqT0yZg/wZI3t/nYmktoUfXIdqbOOqnLV6U2mIIUgGiWgrMFzSoVQSbqB6wJ
5GmKMEqWsZaNbIGTSc3nhJPtz0VkSdet/cNykK/SsSTGBvNVU3w1o5TBjdzfVSsQqF1eX2pEX/sI
gykWd933eun+4BOOYi+PAeNEzz16yjTcsqnlxUnz813ViW+2WbMW9QaEiZfL+afmX6oBIviJ+4St
oCWYEY/OXAf6ECl7WzLffhFi/2kjZiNtkg+dCTYEGx26Kpeod3LIMoSWjCQFV2cMcuS05xcvTLX0
9GKy1tcNvmTh8Sv6zubKpZrHlC5RLQc9wsRBe0XBggEWfKOywyH8RY9cmjgbfBvTrcW8JJ4hz0NQ
uN1cYV/IyiYF71xSlZDt7HuVYm5QJwqka47R91rf0cHw6x9Ltu/6hba9XJ+LFs+i4OAupLG/bV0n
lZRa46tPR2XBp62/tF4sbWlTrLNHPm033VlNSa1ywVQMhdMte2HPItX7nj/X8jzQIplWqaO0TqfZ
a7QYbgxPuZ6n1DR13L6pm+Sjqlslx5tl2VAr7z29WWklTRcVsjmtVOVWi0CKkZKSeU99a2Piw7+w
QnUI6plmjFibK5QF+YnQeEnzWUsEyUAIkxflzJj0pyWiCe7fs6dEXCDL8gvF3rqY3RXXqsBaT8zo
pGNMYfkOzyVeLvzDk80/l09pe3A6ZdUxG+NWO6hE+VY8xNJNbt4Hh2os4CgbqHx/iPyM0T9NaevK
MqMzPaktgNMpX9UvK+Cd0zCjnSEToWUr46DuZ1kka5Ig89KNryu2Ti4FXZhMiqW+qUpKW5lJZrJ8
TTMY+YNelTWa+Glg1u6DiJH/bplHRReONkQ/9s0sBp/SUfeShEPJT6TqA2tv8cfRQrd/TlrLHfIP
bHeyMMdNRF7wwMQTCP31CjDCMBTf9iCC5eHDaNL7eFKg6eIXh92Fx1VUWc3Dc11ZRDc5xr/1IYVh
w+auvUH0Q+HHSAjfQma6PH0udsRcmEjJU3uXAKr02FXJ6vNk5k7PvFwPIJSAR1tLhksfj+cyGLq0
B3faS1E9cjbV8FgSqbiFiar6NGl+VsPDaktlH6oZq2R2x65JrmXVr9OrkTDkpaMMKsta7jYLw0Js
1LyyGLfHBp/GRTwNIY4HZLBnYouaIvmJ1wA11MXPKzt7PxBHV3jXxPYmEWACasUjoTE+ZiGQcjqE
cseMZKn2Z2w39bScDGx68ydabas4eQ2pDuPnHtGvG5yweE0wShDb5vhnUtby/LpNfuOd5DTKeuwz
FEX3UwspKrmGBZ34uzWZRue2Wqu6eK1YRn8LA1j3tfDGcLrgIrGBa2aouhjHQ526q+d2/GI2bVc/
ITCOyms08flgUTn9mtU8d4iNxBnSrXtl5peM75aOtXUp7Wg1r01tztu9DSH9lNeZ3R2jmmjuo4jZ
fqGbuGG9HgYYeePJnBf4X06fzHedmLyaSQ39nfVQbVU1nxrIXd4FXn2I8MDe5vo+SIvN7C4uuYED
M8AAy9n04hazgW9xWhvjo4HfVbEeg8JeI5YYECCpk6IiY9zBWtasHB+01kCeeBwJjluhOgVZT7ob
EHbnkmWW4mFJ6CYpQR6tJvsDobk8Bg7kR9cUDxEVvl0fjITwzfAOkUo6eAdnssxlO01gVvNzQVJv
960WFawW4nfFfG9ZRKxesKiwK8x/C/Mmhf6MZ4nXTc8N6QXE2zLxdB/Doq+Ne1Ejwf0esCk33xvT
80giZCIwrF/LDb5Tfk7GZSI5tR9zIm2QHwf+m0e228HAWudzwp2Io4OeYzdODEjEEpHQhuDgJiGR
h3NLD/PoO/VXsVFeJdTmC9M2bQepBoe+FcfGA8wY23sHSYYrc+jccK0dnNdypkGYWAFCpWsp3JtY
qutXAr5MybRV27JB5CePqtYF6UJZlfj2rlxIa9JsPgdM2mkO1ISpjiM5SVMibluZhirHodAOmQEv
EJrzR6VNVC+SKfyS3U9yR9WrWNae0YFbKHCExjKy0pkDnjCeg2g9LbsRrD5w1MhTQaQRopN9b0ba
w2L1A/ngj1hk8E18qPZYINrbJj5FU9uZwfPiwqIMzvlgUW6mqS9bpI1ktfpnj/9pXQGpyUL0/3o2
WRwtVsvu1gd1XX8cmiCq3tIh96IfM6E8mFSYk1m+DMXgwgHuZTSF+rarnjvtP4J9TQecEpbLhFkU
5mADBvXEOXKSreea6eIYoDA14sU5YYMg5xO50mSke1US8yVtOBzEgaTVgxizJriuywA1MzJtTI6f
W2uMi/VKxMqAz+MoaCd6EiGsWSbPjVX+7DnE0H0ZKTxImPIgUk5HtMzMC87OkJPh9M0u7MwyrnVf
pAjT3vs9L++3N1B9yCi9T9Dze8TKceCTqIjNS5rG+IQf22bCd2UpTdGcx67t2gOkKds4tnSc9VOz
hC3kp3WOM0oAEeQXNDfdRQxzUlzDYYWehAGBH14IJ7E/5KbRmk89QOFpEkQUEr1S/JUPqXjFlia/
qe1g/M7hMzQnfzPXcxQKkv1gHvKmhZ8M9wwR8XLqpmb+OaXM4G7o6+r3CVPMpxJjr7sgm6bzSHjn
dBiYL7s/GgIjqlOPF3h3TaZi+d65UMoOwWbP6XHux+atjRv0ACscoBP6Ev9DJ4LuHgm2+wDjmCTY
bc6S9WKLsn3yxJK9rXXbPrO7kQcsMjdBu1k6n5KmM278iH0e2dc63diFNXeHjCbb/IpLKbtagZz/
M2VIfNdz84vuENWj459iuJ63NtPvH8yglzt04Amsjy40qwMQBBcvb3r7DQgiF4/kbvLjxp8z65gA
aLeHrkuZkFve5F1jn0rvkAJrebdCbIQjMkCOM8hgdv+2VSUMpNj2pFAL/A4eRQFhfLVT92BnZvuI
KRhoceUXNrHfNEjgdm1965epc8osZ37Iotj6Epi1/xWVS/o9TfLxDuaj8zwvFqss9KJL2Ngm/KXC
vbPnnlDSgbn9crDNqLuDFl3/xdnGyTBtff6XYbnVJYnl9K4qP42ll3yJ6IcIAJmzd5UZlpfBHsKr
EOZycfCT+mqXdvIapcI7ijBPL7OxRe+JCi5++LNdgMSO9nKEft8+Va7DlpoayXSCYVe2V6f00x9L
bVgf+qBPlnM+md13uK/Ed8FsZADoJsbUHJo8ZmeJENAe2w5BLa6iOFAURt48BcNC5LiJYrs8TWFF
8OFgptPV9/z5WxbSi52quDePthtNEEMW9z7DE+JRcMbfb/EIb5CQ5Q9W1RaXkeDfU4QH1S1KuxhO
5DDP0S3czTE+sy/VH4JxjR/QmffBuaGCe5njdP5hN0MMAD0FIPIOSaPdiS/ifHCk0fw7c8FwEyQ6
C8xjgxnDI29bHDDa2i54XJbfCwN3i49ZMBGywl9cAokP/J1yZn4jHa2Kbkxj8sZP4QqZSTwG8+L7
yZn2ewu9jyLgDi3kcPIraUx8aQKhl2wCAFSjPhpjYsss0jqynPO2MgrGA30ol+ctj/Ph0Z7Rrd1C
z2msW+ZoufW2rjhsZccgnAPxGqMSz8aDb/G0sbfYjIyp7EgsKZ9N0y5R58AYxYyqPOVEB4ebc+BN
y54QcayuYBINdDTUg3cINTjfi26dyf+MRv9xMTMTJLo2TfNhXmOg3WrCDuRqr+n2rh662T+Yuejf
kUXs1gUGXaTLdRAUoaQdMvJ1MWiEbU/0cQFWdMLFb1iv7LutecsyKJx32ViI7U9G3f+2RcQDBodK
j5wRj9QSn91Q8oj/YUgz0XR3PhZbD/5m8BHhikQlsdiGQs/+v7R6vkm/KBxc5HyZH7bLA/7xljgY
cZxkonzQRmJaWtl2u3CSYLuUbbP1oCPaf/Bk/F3ghCAHykQY4Gdl+85/hJP51ErDxrl5SJPMpz0q
aZa8r7/enwx5x3vnh7103Ios1AN/yu/4z/s7FuY/Yre8cTHfksKIf3zzqlgTMmKt5F579c80bbIl
/leMSGkJOXVqFcT8v7UX//kA3GZaLA+PXcaGkFn//QGI23U9Mvb6Oxx0dy2Pu6ufdZcZ01uwMYKz
ljRrgk7J//y/3/835YcdUNeiEpR+oAi+/yPPypeZnFkcpO8zpD7bxyAY4WAnvRehvudDd0Z/8WzS
q/4gObHJEP2n4oT3ZdLkhziQco6y5n773rlwJmcr6+6eqIukHZ+gZ9XrKyHt2XarTfSq3Kqdz4PV
9RxUPDc7UNy3PhckjeyMWSgNPvUs6cEY9G5HshvwYrh0dikBG+3SR6EqUSacwkrWEPNcObqdHDou
TmRaq/qTM5ANJv7gsP67zhFDaBa2izRLwO6hvv/3bY04PRa4ONn9EE4Qt9CP2WmO0ALRWd5C8AGW
ZDquwkjEin/N20iqywRRhoJj9P5wk3/fUgKuNbc5kJ+KPvB3ec+MfibmHM/uVXGf7hCBAh9VJ/G/
19R/346di32UUsYnIOh3a7kshb0WTpu4i6Wv59svZLeYkJMOajzwhzf8Lb2Ra4wDhOmxiZElaRIe
+9ty6vtokZyk9k6PhhVzY4kB+6A77YMbGew2FffJSoFpMZ9g9Nk82SPlc0GaOPhHdw8/KQco0jYS
OuFDxEy0f2Fxyw4Fq1EuJBJaIaIMiRp5J7ZxKEA/eVWGJkLyg4hqiVaJKjUK8ERzJ9eu5vAkEQMY
UkH2dkEN5vXgXoyTnL/4aSlt7YYk7ugOfrVP1SwJXxlOwWCHdQRL+iVV8Ahja9iX/VTKXJFyYnz8
6luphMI1RpJ0U7oRfh21QOlHcj2g36XKEWmqDImVbH4lsRISLeTksyOshTfRo8k6riSPZmpG+ZV4
fnhndR36zJOMP2pdaXGg2Uh0jnJ8rRs4CnOYE4WcMr2t0OD7S9AZLtHOc2d0q3ftS5I4wtus3UhA
U2Mw05zhxgEzzkBoFxGT+fZOXSwtHdbbcaZwIO1ooF1camjp26t2dMNwYidP7C1tsnMPHUdm2al4
VbMS5ppdI+JqVuuorHL1eC6wQ3kx/XaS40ttUgXLRoZOKhKjugLqj/Tc2a3c1H0pwNgmWGNYT7iA
3PMyNX+D6AfZAQ5VtnxTbSeOe0U6HGIuN4EiJZqqDNOKVM4Zo8qSw2xDYXy49XXVpeGxCr270m7m
8B7dSz9+zAgtJJsG4xexhSclgQqldTP58VHZlxhVkVcXO7C9XBcNHWqU8tswmql/HHDC8drzZDZy
hq6pgYqVBkXNiDHRx5B5OngW4i2HLPOcKI4DP8JaYsgzU1w1rl8h8A8pNC0iOr5sym4GIH1wnuPc
m4v1pN1RNBoDIC3xJD20jkbsiN/gVEBZOJDMkbtPnQn/ESbENubbJzXAdVqGuj9LIBLyG5NsS8Sr
ArbzHoHqd6wFLPd15Jwen8lrLRv7An3YWF99dwODe4YqKsFeAYzNdDkX89ZjY5xtVl+cemXQpa1b
iLuT6DMaw90GSJF2/Jb54nBAue5Z6KibrKYr8DGE2i6am8BuKMciW4lCcnrxg3wwEAUp6xMNMWna
gy7gwtVz08/0+lb2opb16C08svn+4IJ+ihZx4RTYfX2GSyCXoYI1IwMjmpvGsKGoHCfls9ns3g45
KUUsTIXDZLadCRMPZoIWt1MDwQPzFs1s1VRjL0OC0Z1BNcWIt0bBWIqqvYumJz93GJMeeu3jXC0S
MNffVC0xKJGgTnpOqwANTcdVj3oehIHxGdXP5JxDNfnRpkx6kq0eHAXMmbiLLC/6Mv3CdTOkiaC8
CoBV2CM6NnYRDSAplpoeS7u4hrP3kK8am6/LQHUBjKToy8zI2uFDU9r0MrUjphJvFeU+o1BJL1jk
agSoB2a6atritpCvgG0cVyaMT+1ub6ShLz291lTkMKBerQ/SHrh908mzGjbocB1lg0fCx3xJcQDN
xJLuN62ViORRpLW3gWCojTKtooBNtFxqwcOY14mZ062EBlmQh9Bwk+21VSSaWb3ebkPTOesafCK0
mrt7iOAkAAKT4WXRPWvkXd2aX2t73/V6rgKbvMZR1E5JQIOcYwWdnKnrQaBm6CsywC8UaUceNRYY
oyfcXqfRk2eGPiW0CZpiduntQTEINN9CgwUa7unwl2RdVugeiiKGhJ9CtEIfiv4YC1rk6OOxMjrJ
orMUDUKNFJEZuFTpRO/Rnp2TYFel/8pc2tn2/7fYQH6S07wyaMCCHBoEv+8oCT4zsB0LUxWlQqX1
DdJApI24d0vfZ8zSMXHUx5wL2RdtcbBJJEy7GGjFbq+8O1c1ygXzsDkwHcoMGMkajRzUvtIwgwbZ
GEGDyZyC3iXM+sayB2lCRZ2O09KXRqHB4EOrLBPUvyxFllrUu6vaDaNH2Thok9CcUol1lLOhysN4
rFh8ZFFJ1oOvUjnoOEvrMTOC1XxoGWADzzVMOb92pKokn2NcvxBQI/g3fhYZ03UV/VUoyE+7RTX4
onIgaoMZRa1Q3MQqQ/tFYLc9sWI13hbCRDeIfyGAB9uMKA6r3LkYHo68NQOXHV3tFU3TbWbJE8PB
xS2CIxEcUVydPOw4xv48mibpsOdBGdarZQuBSb6brgT0cU+CLzvALZK0EV9egsu3KjzGLSOVBC+r
0jG2S8GAhYWgUCm9IevCUS90Nb+18lVSNfSAHLooSLHuEDVPVFschgYpezDGFb9d17ijKqq0+aZt
O9IHEo6YJJyRNSR3HcU2FpUtmWCEyst9lsHJyILZei9ZPgwYgw1okFRYR6fygiObbq4+ZBaOVOQ1
7viBNgXUimhXvyL14f8j7Ux740aSrf1XBv2d83JfgNsDvLVKpZJt2Za3L4Rsy9z3nb/+PpTc7aoU
UbztAWYa0yNbwcyMzIyMOHEOvxGc+QQ4S57r1T9JO5+BqFRgpsS5zFXAV1XPmP3n++g5ny89Ybr9
59PpOXgqn8PDn0hQigNP7vcMkn7udSmfKLl+uudzoe4ZgGI+B6TP+fzqObKFb9xEzr31KWdCdwpV
JDPJIW+Avw0BCbLRA8meZGqfvfknBiR87pIPJ2LzCXDdajAtlxVtUta1XadFFpBkdk39a/K82NkT
HrQOkelDWs+H/PVOM+WJCU1rPa9q37temxoZWgSTAl1sWxMGgSdAS+z/nOCXwifKHINYjrkiQ5PE
MLyCAVDBzetE0+uf5GhDZdBWtwtcdF+oYD13W8A2NwXVtBJO5VGF8IL1LyrwPtkbuQs0BTrQZ1CD
+YyJfp6kn3sMuvyxbDa2HYyxef0zWSF5XR0pa486gm+uirB9on7hlowoa7QcRiR1ZRi2oE97ZpvV
YmMCcWIHKMzKGryY7oifH/0XaqKXJl9UuJLxnJ+T/FN6iBs6K/T1xAPq96+qZ25HOAAAUW55hPRZ
vtEpF1fh58vPOzFH4diqhSIDDBSGjcCqSJkxGmafBV4aH5I4B9/4s93tJ8ZveOaV+onc+0eGNYiB
dYP0DAQ2hobcp5CKiyOtLuxs9A9h7Bf214GXggXeJ0cSFGnEQuqTdJuCWeGYv2xYpCaCrIYHra3D
YkUzKJQcglSJJNlayW/3r9JuyG39GoqQ2vQODqKnEKrDPddY9p6ybqn01Wps/CpO13owaMirmtyp
pXqMnnoXajmxKQZB1dp0+ZvLHymyRWuqDL5X4fkAkkx+qcE7NBN4IW+1ffV8Lj3zxPY/9cvLkE6z
lWz3eSztSE/nvhXSA2Bb9ru+bvM832dxD8vsSgVAIr0rs0DKvDVspjB/rxLcQEu2+rNwfOEncUyy
OYilNF41RkmT6MonUtX8bUL7L7wQz7vFeOK3eRrm/zsTW67+8z/8+7csBz3n+bXwr//ZP2avHpLH
6n+mv/X3nzr/O/95nyX85+IfuQ2+lVlFk5f4p85+L9Z/ft3moX44+5dtOgnb3zWP5fD2EVWE+ukb
EI2e/uT/9Yf/enz6Le+H/PHPP76hxVxPv80LsvSPnz+6/v7nH5NP/i1GMv36nz+bJuLPP/5/U8Gh
EAfQ3zz/tr/+yuNDVfOXDeff9F4oELFZiK+QZf3jX7RUTz9R1H9DuaVOSnyOqT9tqjQra//PPyT+
jk6oSUME/o8+oEW2tMpgdeFnuvZvS5ehizLwOUWBs/2Pv8b+UynledH+LwLakAlBCkQ+jD5Ocs4a
mfvz/Bz80lbt+J16tF6nKVBDgO3r7hMHWBotZDrPM4EvLU3JspMMM7z7OkrhLRvSVqDK3XrBwURZ
DO3BV2VxI+lLclfnh+VLe0JGu1foJeToVo+19XpVgFiPN26/JHM/Z8TQSdk7RAFsf+F4ynU9RJN6
UI6gLjZhTEnuW6mEez/TVidO9XPd/pU2yZssSOvqzz/OU4nPo4FJCJ1Yg0U3xfx8YlHTHICsHCmD
XRdBDsmVv4Z06h9bAc5JGpyEpWnRM3m+RnELaUuWZDo0Gm33nvIwTSxkSCjJV9rVZVOTY/1iWnoa
EKbIeGsmbJro2J+bsvoyTL241I9Fp6L3hvzmpid2WLg/ZtbHolqFwgd6eDpFpHMrtIHmCk86/Zh2
RbDRWuN943X+dszt/HZoK31hldSZZaI7zbFI6uvomj5JsJ04eWt7IPUQ+TqaOrXRtZRYyX3WZUq4
gmyb4C6WNRv1cNIBwcruWvkQRV750JQQiG2qzKmMrQfjMkxmRH/xGoiU9UB7c+7tCHElfwVVUfg+
6+sRgKUc/vCpygawiqrtZy+w1OZNO3TOVQga29hGPT9cGJ5AqPi8aPBYGniiBe5JrI+RQKYfHNrg
owZuYVsrxSseV97Gl6AvkUeLDgrpdaI3X6CEGw9xJVV0cdna8bLnCPJlT19BrYjzVJYVqD2eFuFk
ks3cLcy6ZZIRalE2QFSp3te3oT0EVKjDHVKgWyOvV6mDjlAJPGrB/HnF5tm8TV6f9ycId/5x7lM6
uCYaRUY4E6I8W2tePtylytuqrMatXtf0i4b6Bg63YgMd4nUkldprw+rNBbWOmaWwZZn8PjfBRLSq
Cl9R27yp66Axjrxbik/0vVO1tuzPbQuVeqCq3XaIZXDiw9jsyb7kW+RglCtE1qTry9PxYh9zp3GF
Ud/A6RE4VM9nA/mFCrgSSDBUEcz94Fj9u4l8e+FgernmmCGo5GgC3q8gMHpuBhI5yDR4yN6U3sZy
x0Nv5d+dSBpXvF0gMfPzVaeQUy7K4NZ7989HSP8klyTHiAPz1LnpHjaXDj0D6cZWDqUCBM/8ctnA
i0NqGtsvA0/KeCf+PKDtLkdqJ92o6l0yHFooep1r2Vg4CqcD9ezANUhn0aRPGK1RlnImtz6xksWW
0gD1dG7qVlPWSmC806VyF5RquAlDF6gxVBsLV/7MwM5MCr5R2SU0UpHl3FhAvj8r6r0d3Vfa/eXZ
e3HkCuMSPIMEude2PDBvPPlLlz4YynUX3102MTMOgjcVfRSDKJ9a3vnUyZDERxJ0+EdJGtehZ68d
tVn33l2rtbvLlmZ205klYZG6KqTaMfr+sVHcHbjyfRP0Hy+bmPGDKRKl1D7VQcFxnw+mgN2wB/fk
Hzt6TvbtWFzbkVfBjWreRG4+3FZ+8M/kvDgxDc3isodtlOIrAsHCqFoeIzVkaZj0yn0xdJ9L01p4
g81N3KkJwdVamoWLjF6bYzkga61ZpbeCHWzh6J92urCFUM60QKMgCkb8LRhRRrcpSUD6RzYqWZKD
Le0HrvMaN0idG7t4V9vawsE353qUU3geULhWbVM4fBqoC9RYw6Sn3lJ7m7xO6u6CylsY2uz8/bIj
uriSOyGMHZ1/pG11r3dKu/IHiKcuu945Be5PPyCuBAig2ZSpp618cgTJsVsGRosR5bWZbjN91Qzx
ayhl9mSspGIpGJtdrRNrgqOjtWlBWzT4x8RL9mqTgH+Wv09kU5mjbdxQIUmWr43OWjj0nm7eF15y
YleIbOk1aCUE/HBF/61c1HuYKDZecYBdzFfVT20xUMyhw0Ip6ehp0Hi58eNHz79KKncdSF+68jYJ
vnWtvhq9+taDJLTLtrQV7xIn2lease8zuv+BhynSlVcOv3HSTZH/XyskwDVq2SrsJJb9Y975O4WY
ginc9MjhGcnDZV+YO4ZOLQmOTVeHSdYfX/CbO3oOXhWj/90rP3qBr67gGl2AoQgpmp+uBzQC8mhT
hjRCWJSW2ltnjZp/bOGYG+0rchNO9UUZUcYems9aa7/3eJD2xScS9Al8MvFdCGOIXyI6M1qbJj2E
7Z0ZDujvuBAR7TxYRy/Px8w1Zk3Yjb8+UJh5N2x8uYTf99hktMfLBJivmh7KFH0clq7lub0+cQjb
0GLLvCmFjRHIPfSbjeIfYyig0ehGV6WhFnJ9eUBzJ9epFWHGh9YkE2z0bIPgoWrK2076Ug86Nftk
YeZmh/Ok/mqoPAjEeDyMgTDwOPaPcA76ebZpoWe7PJS5tQEyhLtOFsiZnJ9bgUyJomwZSi2BYAIZ
aZd3vxPH0GIK9g2gEPgzkYS9yephhJXDP7rKHSJ/V5lcrCUtX3h2zw4FFXIVslNyuU86uidHcBbk
qUYrFUcwri+1H/LxS5cvvE1mbYCJIycCvSscz+fTRUlGpsZg+scwvXWhk4+qPVXhhYvx5QOIoALA
4N9WBC9GuJURwrV97NFRXyW1Dv7N9Pzr0fXyLWrqt6ZG8TDokGMzPhtVjYIeqeSFr5g7xU4/QnDy
3vA0V1cZ6thXEngh3dkMtNeugqGHeUXytlATLiVpZm3SJWdNmQuAg0I05QaDXEQNS3idDO0KLCi4
fX2tq6+Ht5fdfnYHnxhSz9eRZqWmpG+IIwm2OUl7MMgLcUmNwIr/O0NCCB9Or5a2t/1j5rwjI76C
HWpt0LaQ59vLhmY9E5yP/PRW5Wl4PiLuNkfrSKQcU+neC61tOdxLwVIAMDttE5zUkadc0BNE72SL
NWqhgeYKg2Oo/rC8cRWFrxw73ui1v3CpKbMnH/LxvIzJApBLPh9OT2HVomU/OLaUO4Dmb+xkX3S3
6deI1qk0veqpZ65AQ8npju7SlbSwbDOzaZNVM6jNTNhVUzAfdXEIoeQ0UOe+ptuD99fSUTL37j+z
IbiGWsp12hvYQNBlTxRsHcwh2OY7SL2vhqLaS/F3yV6Sm5iZV4DYnMWQ3NhkHYSjBSBdR6DqBUfb
7e7Cwtggcr6klDM7eYTBmJlqa+Kd4loNqLM0CY5uY+x4GkPAvi3dYsFFZkdyYkU4K4CkhDUQwODo
w+LZWAX8x9ZvmCALBW++yX+5u86dEBI0H7mzOjiO9m2TljuvNRcszGwoHqpk103yxNRKBB+gLTH2
pm7eYyl/CNTbrqe3Sb3V5HghsTi3JBwNKjB8TUEwR5isALZZPy4M/Nl81JO3UndfU2y7fALNPEoo
tvyyIeyZjB4gJYz14AiSqTl4kVbQswc/Cin9Q5JbH0Mw/ncy7LldGC09v5bGJ8xjPcqF1LTYRuvP
aT+Exufa+XF5eMr0O4THz9n4BG+AVU/p+8oMjtLNJHJtXJnDamyRqw9X2mMyQNGs7HWKxjy9LODg
l63POcrp5E4TcHLy0luFDkinBdR8YzjUtoXxEcXglRN9+w07hM9w28MxRVr13I6eA76Uga4dlU9m
/9C1W714L8tvf8MIhR5D0YgwbEuYyQzi+lCfLkXNutKjPVAJ6yZeconZGTsxIsyYmSrQhIwWF+Lg
dFuIl9+apYoGZ0n/cdDr9vp3xjR1+XL3qoolmLNQ60kKlYPV8qd+rHxj1oe4QBgNYuTLlmaCJCoE
dNQYdFhMagPnS9TretHQPcSZofgrImo17NZm0Gx01PCS5uaysbmL+MyacHIoqMgVDTIPx7HcWB+R
wlyV8Z0yrigw+dXNxKiZ9/cdrYmOtYXyfjUM+sLMzp4rVNFkwAgaCCrhXEn7HDYHaM6OPcRwgAAs
c90Mnb0q5VbflIrjruJCGzcwDnb7zM2rBWedPVpOzE/HwsnOcwpVqZVpuiVngBTYWrnS/WIaVgCD
PD3iyYOZU7naUnXVEBZ1THxbkptyOqDrlSS9BqSKl96GyaeA680pP1r3SnZNVLShnrbwqJn2tHiw
6Yo8qSfRleYYgus2sklSDPL244cB7msE5ldx66+z6MbqtZ1m/cY7DcjzL3PTxj2ZUDRDvARK6eCI
oMTKsO7i8nFc0uKYW7RTG8LjxUMNwlJ7bOTtIcseguZuMBZmbW4bnpoQTkrwWH5RtJOJja7epuq2
kK7s4bFSFtx/Nk7U6dhDyIxNr+rCfLk0xWkTv+8RGPyakBjVnbdeLkOlJH1v/Pwop6NL0+N1HUWv
Fjb/5HUvPEPFL+kbmyIgwXTexZqSTVd6knvatTkmAaRLTb8JFHrVwZq2K/QXyz35PeWolRXqprC9
L8zz7L3Lu4ZKIFAkUGLCRIdSHBSyIjN+9S4zh2wXIZUyttr3JChvNRYAuOf1lDbUcnkbS/u2uw5S
eaHENOtQJx8h5PTkuixRu+2DY6HcOmW5kqu7xWLZ7D6kMRQg3PTyERPVtlFFbVxnBFClEq1T16Gx
m6a2LYTYxnWUN/qqRK2Crnz92+V1nnVlhCUV+jDBeIlQArPTk6yF5PRY57F8UFp9H8LesLZTs92A
NLY3QdEPCzm0+WWlK5NHCKe6/JTWPDkGmnxo4W4sONbpnm6K+4gmejpQ6nqnSBuHfGRjQ+2pgzpE
HUUHyfv58qDn3g86Ulg2RS/Ce1Grp6tttzHb6ZUSurdWjZyDoi5s3VmnOTEhOI0dBqZZdjxR5OzD
mBfrUb7VALJeHses1/wyIqa9SmTa6HvAiJTkn4hOw+hdjxJgUgV3bfAtjhd8ZS6swjmBaZqGRoen
eFG5rl4O6Jof5eQwDgMyqAeyzX6ycOvOuqRJMAXtEkV4ERTUKjDZuiYu2dsw1ACxtYwvsZFulGB5
380OyVIBXFD5Im8oBBhKHCKxBfz0GPY2xODquob1Qx22Rrd0lM06BLybT1KyHOlC4Ot0sObmFUd5
BpNH736feCbo0YdMMHbX146d0w5yE9QpPfdrlwjLTNtdN3y/7DBLHzH9/GTjpbXFZaKw8UJkZGBN
qoPDGHy9bGPWKckSTUkAAHiKYCNB5kMGwhEcHcIzw77qJwaL4o3n76x8544L1uZH9MuacE0hEzEa
BcpQR4PGxrLcJJWygqX18pBmz4uTIYkhRarHSO6wdrVaIF7/xUPn6LKFpUmbfn6yMBZkDxHELgF0
P+vafIvowBbdvF3c9mvnQzl6C6fT0yK8uN1PRiQcT01vhWXvtuTYQnet9q+h20V+/nUWXE+loCY4
0N+MNrz8FtqAvYFojZ/Rx4hHRkuQn4W5FQ+VyFS6MEgYuR+H69C6g6RxYW5nXcSmQK/rUzO+mMoZ
R8nxrXjglAyaH1VjjQiiGp/SXssWYqbZw+TEkOD5RVcYyG8zqX30oCTIKqWE1EmycttqYUhLlgSv
V9wS7Z0AS+loXBVqdqB0A8xhk2YPl/1ydnVOhiR4vp0iYaTVHQfG6MG1Yj5GAfQ8l20srY/g+wPi
R2hKYGO07hNf26bVVyValIidC2dPBiI4PBhhmrNl3AxWlBVCXyAOFoO4+VVBwlTWiStsW1h/aISq
RO9xtESJ9106rqTkxyD3xzpYcLT5GftlSFh+zUtRwPaYMaswbxLt0R7srVTaC+syew/bxN5AZyGQ
eIriTs4kpG8QWFMJvnvPsEBxwdoG8vupMWlbxoFyY3tKuHAwzY/sl83JH09sZnEBfNTAZtM+yMqw
xePyPl8wMnvYgnIE4mwSYogHQi57Pi/7kVdF9gNarpXZXunBYyuvS3PXp/L1P3dv6CueoO+m6Yhe
kcJ9Ezq9Q67fT+V9kUk67X5ht4c4MV4wJfAkPKcSKCDqxsQ0CkODkLGBj65sdDCRQJLGKwgQVzaX
VhRvKz/bIzPk1LvpEYkqO9xIA7Rbd4bVvKsb/VDJ8KlLcoSM4rC/PP65XWFAvgLQDAFOQNHnS4ru
7OhkEd8UBP2GUE5Jf9ArhSTc9rKduaPKAOMNH7Uz4RmFTdGFQ173dhweY+/t4P2gCHb59895zenv
F47C0Kcj1JaS8Ijgmp1AOKhA2OV9zIdmXXJBptHmsr3Zxz/YbuCZCsSktMWcT5wfGXox1tOAEErZ
lUWk78bI1FZhn1lXEJnRgR473rowI2cFH1TyaXDA6F7+iLn9OOHbgIaRdjRt8di0ohrVBQateB+Q
1lxTCpPMD5dtzC2caRvIbtJJwjEz/fxkz0cp3BqjmoXHNE7uK177iFcV+W8cZhzJJlrIUDCBLT43
UgTFMCCjFx6LKtXXjey3axk00IZOpW8VzPLoppr9b5wzlGRNm9CDbhix4EZeuBzgUw6Pg3zrVfet
Ea+j7LPiJuskuR2cbGGI01qIMZ01IbdVXjMQ3QjPsyB2qFH4TXhE9PRDjvZj8zlUr/r0KujdN0r+
hvfngnfMWjQhcIBaSSG6mrznZOUyDUlFKTbDY1ttiXkyO+XdMtTrTPdImVorr+g/FYa9u+wvgl74
dMrpMmxWAJ5oJyKZKJ5yRp7kfu9RqPiGCGG8KZIbJV43X91HMjS9snb6Y4HqSbemE6GNDigorifi
L28xHf/Sc/kQ3nQO6O2J5VM42jrAhHHuFf7RGY6IKqBUuDBS9cWSYoD2GNNmsBPE+XyC0VovNDog
AAEhO7Wqg814hRzsG3MoQFLfd/0jYiTrrizWmuS+GhpzwaNeHnmYpzKJwg7lQ01sSShy+DT9sfKP
3DUoeparjop8q5Trelvrn6krLth7GXHQAkYcwfmtkI42hOHGVp6WdBP5x8KqYGD5UuX9uu2+xeYO
TbCFa2nOlkHLkTVVw+lKE3ZLnEuJn3nAQLQ236rJu/G9ZI1AoelN/Mf5Q52yK8hQYGkAoEQIlNP4
aAcg8HWU9B9RSBCFsC5Nu5dd5eVW1IGfAktS6aOdzupzT0mUWoLsh1RQHVAeSe5ROFo7D4P5IKWP
6kenW3gRz3gG5gxSZ9zqU1353FyZqL1R0Wx5zLqYqoi00dyPurtTo2s7cwiovl8e3UyNZBreL3vT
Rjk5aRCTcJA74pmvmPEOvVu6dI3r2Lf2ttJ+0MANe/2Psf6CNB98O0sZjZl85bl1YXJL3+47eyBt
Ivkwf9rotI/uzrXyQxUcwsi9dRpYmHP7yu3qnSpnm7w11rwBFnbHTEDAZ0wFInqVZJ1VPp8EGnTs
zJgyK6bTX6u1utblL0P4YYiDfRVXa037PDTeqtWW7s6XQQCbEqZQMtNTWVhs/3ITWfGcLOaYM6OV
jWYxJRzq3EsuPJOUAEYPFHFqSCC/KPow6Vq0nGPQ7uPwXd778ib3IbLS/bWvK6shWd0b1yYM21ep
hDT3QrFz5jjgmCX5boHhxqGFo3w6IIrBC8haWd+mpus4fF+Wj074Jgy/Lfjyy8oKa3hiSoipbKvR
banDVAGp6PCYGa+CBCkN76017pF1d+1dln1csDntj/PY4MymmGXRR0vJKaawX6NqVb2C+jLIIC/d
91/r8q1v6NB70W5GBm2/YHhusJSQyLoAGeORLcyr50K/ZPdsHT8+6u2jXDxEj5WsocvWIH7xXre9
XQIFw2WrL58coBNp/WUp6ZDkMXC+UdxMQbOg533cl9spsevaDg25I2JUC8fgTIn83JIQu9oR5Ove
lEdLRmjjw/dS9TEt1S1PLs2hZ3adSTEkDTd+7r9R1WTvO2+hMfzHAB++YcIp0YnCPn06Nk7Oxr5y
x1CeRttKEsx3UgdZkAVABAWnbH15Yme3KG8SIjDgFXixMLODW42TlnBAKy3sLlp9FeevJ8Vl6wrm
sWil2x8Une5ay91YOoofVAnVODpCxbUtVff+8sfMXHmM+9e3CHNvqm2oNRl1uZSUYZ46K9d5gCYd
kj4LzoRkhVz2ejG7PXcWnhqdfn4y2Q5tWdNznjNYie6d3N50KdLx3eNvDM2hVK5rwOh4tZxbqXLT
oInEYbuOylVp77UG8rfa3Nh6+Rjam1GH8K2Rry4bnYlmeRpNDIs89Ng9wgM6S+F6giGJ3EtMm0Sb
6xJCA1qzcIvN7c1TK8IlpmaSZxfoRx1VKd7XvnrVFHdaR+JhCQcwa0jh4KYzmeq5LAwn6WGLcxsJ
9yCRtgXOByOFYf1Af7PfwbdiL0R5s7NHsKxPbwGTfM/5kkFLZXdFptNFNYCQGe+GrNlcXp/ZAU2d
h4THBg0VgutFTQWSUuIMTwoH3atbRc62kndYzC7OxRnqVA37y5Awc80gpdDqYQgis6OV+NvChxCn
b6+pEmyUqjURLe93shN+I+3w+b8bpOAevYaaRz3dw+Z4FUJsHb/Js3CleMOCG84uF+8qUlLUgXVD
sGPn9Aq6EKUdiafWNOtoybi9PJKZEJneCjoRp8eTyaPm3CG0uOxiWkXofFDTDUVSl0jZVD7FdbDL
KTdb/cJVOy2/eMXTy6GwbvzDEh/jWlxE/N90DoT1FgURZ7yCUf7ykJZMCI4xSFoLNyMmhvptiDRK
5cUrdVhqRZ/185OBCEujGamsShmdAN2PjCFY1h3tHGP+cHks02+5NF1CYALrjgnjAGPp1XIVxcW2
6G+i/lUfNus8XHCFpREJrpA4KQVhYOXHJq9u7XA4ZEjSFB/VsHx7eVCzhuBRIcsKZkgWofNNJLUK
jPWElvKw0YsP6LHeVqg9euVCIDDrCSeGhAsKGFdpeNNzs1JyYnNlegE6xhc3LYyFW2l2nehPBQbl
TJ2i00Y+uXDLJFdglGOd4AVYD9oB3sTwPTxfyUrP/B+Xp292y57YmkZ9YksBONqPIbgQC+ro113q
yvtksF/XlvJYVlawT5PhqymP2cLOnV01WG9QWiFgpeVAMFupCXz7gBAsuc62lkevSJa671LdoPXf
R/n98ihnjz6HdIRlTuxTIuavQmxDLwzMxRa5VgN99l1LC9+Cz895CJlrm7cq9ED8j/NBjaWbW3ke
P0P92MO1drd8ii8ZETZWENlJa08om0g51EZJD+ytmS3xg8zN19Q4QaaPFA6B0flI3LwAm++Q66gs
rXintGglQXiYLTxAZ2o3OqDeX2YE5wu9Bv2BtOfWdZzsKg0LRFmU+Etcou4ex04IqhixNK8cm23v
NObWVSN507rSpKNrmtt2jJJVF5valeIHDsHv6B2gjllsXZniGPHcPP1MwVl7hEWeQUAlNIcmgqRo
vfUeRBWacWXrh8a90ZxozWuvXsxxza82oC1Nt2xaxIQZUgo3dpyAila1pdHaRiP7/vLOmDtryNT9
bUAYm4aSjxaMZJkIeG6AGNrbUk+30Dsh7Jb7r/UxWNj5s6HWFJ/aCof2lOk9960O4rbIG4iGjTx3
tnkjZZukk9G2gil5G6llBF+0l67RIUa3pM7yz6WBqNHlUc9OKycBEZ/+dCqcfwNSpmaDiji3k/KF
3kknLNGS+3rZxtzJSrae9kxAxpZtCHso9WACUd2IIqC1kdVDoVUbiZd/+gXEglctlMefso8vfPTE
mjCrigMPLOItWFPlneWu5WEgUh7uKAJt2zrfSeWXRIO3Omm2MDBfXx7q7HEBA7FGNhZuA1sYqqOg
JZrqnElpuy/tdf87xzdr9ffvFwbntgN7Q+L3926CjGi2GoOl4Hg6Nl/M34kJYR8gVC4N6DeCRi26
XYQeparcVENzFcrvM+2D0a8Wg9fZnXdicfr5yc1bG10oaSODCvVvcY8OluNHSBRCHzX4j6Gyu7xE
sx5/Yk24mxJZggccdmCkjpTjWJSvp0uj8crfSMxwpyP1opCVYWudD8pV7FYOn7oXooci/BqGiNks
JYVnJ46ksAmLJKR5IssOF0PUlGgeHEd/QwnufWpviup9v8Q6MbuleCkBCJ/SwAQO52NpgFHEvkyi
Kw6bmzrL1mHyfjQB7CK9F1v6ytY66BR8UhRBs0fCaik5PLdkJPKo3qJ1Qf1PWDLFLPQg63jNG+qP
GKQTRZQG05f9YuaU4rezVEQt1NXE01jTkkBOM4yULSU1rVrlzT4OtQ1JC5TKoftPF86KmY02SXc4
POdNbgAxSAI2AuWyQlUaCNw6dMPXusyNqkIjODgfDCM4NPIBPurN5WFO21fY3iBd6coHUI98iRjQ
lJJZFo1ZhMcSnXvSZdL7Kohua5jnN6lsxf/8euGwAtIOIBQODkNIjGSIP8Z6Hz3hMmJKlLly29l3
l0c0swvObKjn3mmEKU0A6A4cawqUg+4eImtY+f1t13woA3th+ma9ZKpTwJZGMUSsUrodMZzmteFR
H5/q+Em9KgzE4dDRiRGo7x6kwst435uPlwc5swXA0/6yK1wscIvHoy3l4VGq17p3K9sP1RKhyJwJ
hmVylJC4ePESyXhjyU7chUeEu249t74hY972C1Do6TtF94MglIYDiip0zAnjqMy2kR0PI5YKSucx
s5Y6yOf8m+YCGl6hr3UI2s+9oUeIngZJKzxOUSIUDcHOBIGZum8vr8ec052aEW7JCgVGHm6gH4IY
+pp4p9rXqIiUyUYPP122NOdxp5aE25G0W6GVAwOyhp3UlukqluVPPRISFONXqb2NtX/e0gg58ckU
Tl90ch+nOlUEWdbDo+Y8GNatGWzbwkeV9jcO3FMz0/l4YsaxhroiWgyPnnKtdzAnSdlxSvZEH6Ki
XMV5uXDezvr3r2GJpZKw1YzacjX8e6RKa7nIuk8cj03y4/KCzV2XzB+FRBqXSMeJQLwxQrswlVyQ
MSkILSv5rGrqtdyVr6Dc/la0u1Z+LB8Nn5TgmMlLxC6z7gKyAQwqdGiADs5nFeLk0q00CaSaDciv
yiHZV1La8MMYQUma1UY4nL5dHvCSSSEfBNGWO3YJJjtFeR03xCIp5IwhTB5Vda3H+db3st848yf8
xl+jFI4R+DrTvFWj6BiZ4Tr3TW9XJlq2yjpFWpV+fJV0bbRgctZ9iOamhzpcNmJdMR8hjC0nELEa
bxvK7CHpycpcKCTMGqEHe2qOosdX5EbrpSqnUYUyjN48gNn0m/vFsuXsavHsnPqfIEwyhd0d534I
KS4vvqBT19FAc5n81c15dQJrVK9UdyECmN8NJ/aEbR5JmZ+mSKQd8yC88wokevODPd4qwa5Vkdt0
1VWiXUfx53zpfT07l78Mi211DgK0EDloJKxRptTpUTTtLcX/N5edf94K0MLpymS/CdNp14lbBajE
Hmvy4VZ2KFF8bfT9ZSNztyZUjYhNw2c3ceedb2ro+6ygTjASGsoxKuObVncfLpuYG8cEqCPZCu0J
DNrnJkzV78i6YCICIz+kD7pzDyvfb9iAQAkoPl/8olidGknWGEFAxFsfJDr9kgGhPrLvl63MRQDg
jf+2opyPxPZauGpMj3O+vEu1cdvXMMslB0MyFi6Up1ZBMZg5tSSctYg6ubCN11yUyF1cS+iGrHqA
ZGgVI0BbBnm58bTaupMlGBULPTHfhGp8V3XdZ6uz/JXkjf0+U7xglet2tvGHoFjJYzMi8yNDq1za
H23To80+o7O+0pBQK8KA/r4g9vdWXzfHGug+1J08hFqvWmJZmXUH4tsJJk+9X8SMuLkGFQ355+MY
hmsrrrdE7oG1dFk9oYdezCDttbxfaXEG+3e+Vpo78h7zgDkb8Q6488HRUI7Xk6kPxNwOanivxu9U
fUI9g/Iq73wz/KCExbo132jp1yZEW73LrqvuFbzIiX0HqH4nq/eepK6NFDmZVxI8ZyucenfZw+bS
tdoUxEJSTKmcmOL8sxPEXEbZJxo385uwS+6CFnTvmF0bfriRh/GIqNBtnYARTwvfWaGXs9WzZl9U
FZI7wQa11MMQqFu3QEv38pfNLtvJhwm7ONJMhIMNINtm06/7MF8Fh0p3r/47I9NHnAZufehosQZm
G3nxtfSh6B9TeyF7Mnvg0ZkMWnuiKxIbJotiKPCXktiwfxs64VqWF4672UPixIAwBr8qqkEKMNDF
G6hPcS8V0XLvw+WZmnslqCdWpq84maksbLO0Cnls9/Z12h66/gCnQ/wqrBcccu5OP7UjvBFKVDNx
Jg4i1XhlSZse9DWEoKXkUDf4jgdeHtVc4ho8MMQAwI7YAOLqNKON7EGBlxEKaeq47iz6Z/sEwNPb
qtqEpXLDI7+Vlh4M02Hw4rA4MSusWeZKSjZ2JExKf2tDY6kT0K7ysV8rvrWqNGdt9sqqUYolbP3s
Kp7YFVYx6AI7jqYkhua+RjFaZ2AKDXGGsy2JqC/P7awtOqynJp6JnFG4vAY044cByexjax3iOnJX
kUJXftxeVW5AwneJ/neashdTemJOuMFCywhavcRBHe+BuhJEA/dZsnDrz0aANEJAbQi2E60H4ZB3
SkTCsp7eBNXtzbWS+4fRXivjg0vHdQKLi1fv80T6AGluWob3vzOff9sW77F0LJK277DdxW/cobqq
9WoNEmiV249O8DvZrpOBPgkjn2x3v5XKLLfo+ZB4BfEsibN9A2z2Lo3G5DdwuWh0wKU0dTxRaRWu
IF3xszLrSETd5EaxVnMYh+V+oZYy64wnNoTbZGxgF0w6hYNeblZ1ba+H5MEsw00HLT3lvssrNeuK
J8amn59MHtsBBaqBzFBi5R8VKdi6hvUd8aHNZTPzhxfdz3CqwDIg28JuNpvCq9EX4j2ilavBiF/n
rnGTJ4c2y66RB3uVp4fcWSdfF8xOG/fFTrMnwreJQhQ4w/nw+kZOrWTEbOFWmyy01kl+D8dW3b5H
RGmloSerUQLcj8US5m72KrV5mnAJQGz4tDtP5lUigAlHVDZQVUistRX0/XWH6Pf+8viWrAjDcxX6
nEt1sgJf7Vqy8mHjRhxfl63M+ghIkIkmFe0CsZII6hM10ZKLx4KztkF9FLLpcaEWP63/i4U6sSH4
oV7Q3ZD0PFK00Fen3LyxHmOZS27w1z09Sf/lkAR3rMmzISzNkDT3YHcPyiaKllpe50cEkRaVZrK7
5rTNTzwganrD1wZMyMiZaD8MiMrq92Ga/IYLTIl48HTUtC1bvLpM3QpQIyXXjyot76HB17f/fPlP
LQhOpnqhFqlqxWvB+pah8tu5r4tiMbqZc2UQo6CowMjAvSxcV1LQS7HUcd2X1YFO5N7b2GG0obS7
0XmNDes+vlWSK0n+X9KubLlxXMl+ESO4gcsrF0m2Ke/lqq4XRrkWkuACbgCXr58D35jbEsURwzXR
/dQd4RSAZCKRefKcdlclz2V1X8Xthk+sxV2MuKE5BBpSEOXIX3hyYFM+C6i84MBMODgY7ME/xs2Q
QzK7yqxgJvmXv9jXE3tLly/c3u1L2FNK5waz677B66PCpo13w9ooDUb3DBNTyuAcQs/rfF0NBLEh
ao6HAxd10NpHd5i8urlFUQ1MgAJEiqkDDeoviVEFygh68le+pT0gV7L8uE9/wcJHM6rWoprwC5zq
jbdkB1Fn36FbnLyrHnSyzoWfsjzLR7uHFYvsMttz1I17eWsVi7vfqOcWMAO5j+09pv9xRw5KteGD
62sAJg20GZBnXPqg0IVC8h5PXCc23tPEcvy01ubgbxzvXyMLx6NgZahiOZiLghBEXW8d8rOPqw23
W9+tf40sImxOusoYZpnjZvUhTpygHrXDJuJ81coHSgz0jFLw9dy3HdFQ5kBsPmJWA9YPDgq9ToDc
claUcnd911bDA4bqpXAH4OvO4jOqNUgdJhSmUs0K7W/KlHsjO5AhCc2/2jsAruDMUp5vSelbpIyg
rDXLHrXqV8l3CTvvthQx1+4nier6XyOLj9Iwe4LLC5mfq2eWp80D1OaGyd4ZZlmBG8zYQuSu7h+R
MoUo38gJgfOjymynhRyYCte2FA0FyJ76mKBJd4qWt0HlmmiZZEO5UZlZG1w2MCn9X6uLa8VMy3ru
W7Sf5q691bvZtzR1P2mgtmJVOAv3xp5EoP8whbsbM/cXpkPubZJEFn2cc3prKE8SrSQZZa4706rf
YgYW/QbgT7Vl/RpQgEafXQdpN6pvub1vzcR30DH9/1lZLJ4UXTeRxsWNpuKth06p+8Watqrkq34E
nMGHNiXGYBdGhqRSS2S6ecR0JwD7Y6yCes2d/Fn8RZdGAhr+YwiiZecOBO1fy5wUhX7UynNh3qp2
70Fk8G+i44mZxXeBR6RKO4H11O4Y6Il7sMw8KDYphqW7X9yJJ2YWt5XZUUUCX8COEOs7NGQfMTbv
UggL90c5MIiZj7+4vkArCb4HsBVglHVxfZVxTlUlx/eeqvfjs1ZiTX/hbqcW5OV2kkDVw5A2s4qw
lQ4v6fx7EkeebdWu1z4cTI9IwTyM46Dde25DZ3XugOwayWhFDykzD5izpiTd8IG1wwE2E9PPSNwl
ucO5FUWxu4TnNI+ybvLAQx3mQACgm6Epla80s0fpxuGsBUciVSzlLK5NTLnsk60zMO1rzHGfY/6H
Z17Fp/hXMme27zTC8WsX0gJ6rP1NRAauC3okchwHXOXnRuOxcB0xlHlkmt/qaofLdK+8kdTP2np/
PRCt7ueJpYVnkKGCGHbS5lEshp2cQU3jXesI0Fcg5rnNkBxUY8sb123i+YVJtA+h6/PViWbQmTEP
ecQbYKbRmGX7ujeKm9nNoUmVjxCXV7Uwy6m1UUVfrXWAtua/lhcRcWLxWFegF42mdsKIr5YAUTwd
OdcgLegDHZZ6OpScWvoOZPfGfbf2eSA5kTVMEENhAPl80VWB0VidkRwqB/nXsZqmG3PKv2WTlWwE
49VFYu7OBdEKJImBhTy3NDWpw4oMmaox1CGLkXKnvsjZjrx3hnUn6rdycIPO+XXdkda+kxOrSwoJ
fYodUZpIXZl2TPu7qlaANH4Zk1sANTe2cu1eOzW1uAfKQQcZpuwilICMdIC0Ne2xyxI0Bb9cX9OH
2OnyKji1tLgKFKxJzSU6q2VelRVhkwFgNJa/AXDLY1SobLHLVYh1T+hDxsM3Xu7peMuGHzMT98PW
pyo/xYsfAxwNaA/ArwLYw/m5cjsp7ZShdGu1dQB9q7Gsd9fXu+ajUBr5r4XFxmZojYFMBhbAORrw
3A6xsZsPg3X/xBwg2oTINS+GmNTYRk6ZjcihU7KHurnPVAwTIeeM42CYhceMUfd6zu+UYmtke9VJ
T0wvPkKn1TIWz3gptMVOQ/xORs8tW5DH9/5gbVLzyAO5PLB/F7q4qxy7JEjlkVen7hfgV30ryXZ9
l0O7UFf3nbkfRhBauupDT5WN+37VVTBsic6pAWXGC4BwTG09IRLalfxw4j9JsvFhrH6BJ39/EWLq
DKo0eQtEHPRv6rZ9sKs9SVkIduiNhawbklKWQHui8764COmUu2MxoeJu6iwcixmCddp+rnYK8PjX
fX/VNZCBgTFKssUt8R7EpMgsJfquL1VfNnKhvh1mnRM2BgnarRGQ1S/txNrCEVOjy9GgxAYq7jF2
gPwAl771/fqK5CGcup8GzDYo4MBjDxALyoSL4GWmXdq1UKOPimJHmsP3Kd/Hh87wB3BJb3V6luck
bbkA+YEhScq4LMfoCJv7cYoBwshVxSs013cr9Ax2ZjJtxP6lZ8MQhHRwg0PRG80zY+EQ8djpFtV0
oD24eEucqdy5rmJsGPl4GS22DmEf34+OnYO4+OLL5fpUs4R3c4QJI0X4ljEVCRhMhflexKAuDghV
KuMeoxmiuKOU8mfXSB13nwursI8sZiaUwVrDmZFjkJQHnTlav4y+JrVs4mTf4WbaK4tVDWoRo9sD
4dJx894YhpwHjaI1z2VbgYO2r5n7xsbU+MPQCvpJen1+KKiTv1YYhnoq+kkJiyRG5AQwo34R+igM
jxusAJpz5sMznXj5MJR07j1quwoPhTE0P/WK5e/lFGevNE6LyiNVzZ5AHGwWfj0T62jUapOGk2hT
w4fUcvotzXW1AW3roNoeQx1ip8+dcPd4xxRkVwoU915NVmEgwCjc6QguVsXcpZmu3I7gtHq3Yqr2
HghzDfUIruXiSZTKjBpxpmgleMCnpA/TJjZVrygH5TVRs/zbbAv2fbA7+4aChuYb0Pt54amUV1Di
rlrnR0ULYKQ6ULVrgRIj1QkLwflL0uhC3Y2OQTXIO2oN9fu+YplXpD1K4w3XrS/dbIBpsasoiyHO
6bo/oPFA8gMfJ+r6MZ+VJ8yooFrFs6ZngdulWh/mDQV18yzI8E9WJWy+wQsAVRkiBqO/mcak3NI5
MJeRSHodsIgQnAJkC2RZi+8202na6cM4gFVDq9DMnwTUKEyMF6Y7dQZ1NoRNbfWZt4ymXglejJee
9XaGDTHAOCe4nM3QGleAA2nSyh9xXYyuZ+dUj/SGYtOJhq4ydgUop0CvLUeEBSAnuV9bWWl7Wm73
R8AZ1BICd9B38WMkOQ3IlXT1iCGKMmzrufnJ47mF+Lk297+VOgHbYyWcLIHcPbi4Qi3X07sBINgX
OytL5aDxouQ7uxPtuO9dkNEERlGMlQf1dft57AZVDZSJJEUoxnkC8IR0yVx7HGRvmV+1rTNtvOhW
YhXaZRi+wyQuAsmSTwQ4XBSLrWmIBqv2e+AgDcz8Nr+VogquB+CL+j5OElx1eKygjCRZD+VJn7wd
HaUS6HMmI0gIE+15ViykG25n7SYKhYaqBK9jxscec82Vo/q2gkjBY1vZMRsiSipxk3AwG9pvXKkr
ERRjneiioFsOlegLSK0x5lZvlmMERJsUOwUpT2FZf64v/dKHUSDF9kKbx8atsKStHznvGM/MOcJz
CM9X5qd2f8s7q/TY9NuNt4Yc1syhGIs6M0hlbX3J9jjPljDZnKgoNjvkgccmBb86nLdsJ/HISgii
GRmeldfXeOlHuIIwgwLMMCgf7eUlUTidPXSjMkd4a7kh4bw84L7lt6QzWcAI+WxnVAO0SCrVuXjW
2QCMLq4+0Y0Mh5qqYBBC/SFJzProCkUEZBLKBvZg+UL/MIVCOkhqQXxy0eywB6AToRqvRiqJJ4hv
VD/03hn2qMPisonn+b6ykDIXmtLsru/pyicDbVRMCQADiVrLBc5SznImTDfmaBwbH5pDoeqIw8Dd
Jw7+JiRMgT6+ij73Z+MmY90I8hU39UAh/HT9d3wc3nkGgNo08OCowuAFjSz8/NPF+6tzRV9pEZp3
qi8Y0ivPHiwB6GXVhCnmhkJet5aPUDn6mFmufZeKbldmHEUbMiYeEPe/m8wGvarWV3clV5Wjqs7z
l37ohp2eli1gdm5xg/KLewAqsn6ppqYH0HiKd3gMNfdOwvqX64u6/PJlvV2+CcApDYZZeeon4Uit
M73udK5Gxjjd13rzta+NrdnIZWILz7Hgpnii4uzUixHMespajoxmjCBt3R91fYwD+HP2DuJO93B9
OZemQMgJ5RJ0Ti0UOpYwqtIQGUuNWgeNW2N6LumnQ1fOpW+O/daU1pop1LAxmiinLiHVtti5ymJ0
RPYQuSS0IDcb74etothlti5lr8D4C/5U3EzLYr1tuim21TWggJg1d3rfTaEqiPVclUZ3h4zA8ixu
9T4ZrcR350ls0Y1esEqiE4MfQCD9gX+lGsz5Glu3aIkRG0akjTuSoxMdg2ZhyN8V0wzcKeycem/O
mAJVh53ASF+1KYQj85rzTw4/wP2YE3Kx3CVDsFM6hltacgfMMuBjEgKo4Rdqc2ub85umfmm05qay
jYgqzoM6dJ7Iuo2IvnLMEumP7wOdRLTC5Ad08oE0HPYnoSHssVJ8aTWT3VK7cEw/hfjU1tN25cBl
dqDBDD6XC5LFwbBpT81ejUrVQHmJ2vPsOcI0d3beDW+Y7o3DThf5rrJp6RugDd9Y7OX1hckdWR4A
SyqcbimU66SjEsObVPAVa+4dmTIRwss75LRW8b2qFLYRfS7vFNgDwyxGijGxDAm7882NNUWdGwwo
RllFrYOtVdVtEjvFzkl08VjkcXmvxIP54DC72QjmFxUnuDZADgSEmii9AnQpt+LkXPUidgZHYKmF
nvoxc58mOr0xSPhRPviEuk8pS187CmCTuaXnsLJqmEYNGwVZHPQSNpAlZjo6ClbdqJVMCvxY/AOg
ggnyUFDC+NkW7uz/WOu/BqWPn6zVyGIwVHMYRPHeU5p/ciffdUb54NSKZ9LuNkuz26ppKm+ATOen
AzKALGjTYp1IHZb6QXNeGKmlNHpklU4Z6Hmi+XkpSng1yTdMXV5lAPWboGDHBBAcylgUoKYsS7nR
VHq0m70teNgHBnYRiE7/+BKWk9XcGvHi16ORMTzCvWrkt9AAO85x8UvNunsw0wRK3tzUTfY8zGmo
vw+DkLKuYaIqYZyrXooxxpn+0UGxkQzW4/VtXvlw5cwTsjKZdOIKPD9hZ7Lsmo69HoGxDZMfzM+a
77Qa/BxybNctXabV2OUTSwtf4jOkd6oBluw0rJUAdM3KY1rcfbluZWs9i69TZZmlNmTQozwXgSqO
PZgUYnJTu3bwF4ZcDSQUAJO54Ng/3zirbtxujFs9qjr3fmi/U7CfOAPxiPZJyCTijYkLFMO8toHe
4RJQQeg4ag6K3+CHKEBIhMlF62AYQ6jkn1Vm/rAE6jFcW1DMRF/0fElubNuCmIkREdpXh8QuvyCP
EBuJ1kpqQCRJr8REoOsKUu1zK1quWFpS5NA27OLEHxw+3HSFBt3z1tK5xzIyh5Y1diDntOubqeYc
o0q6DWYDt/+CNpXY2N7Lj/+jVa5Jxi7cm8s8tk8VE3jAXI26Tp890c3dXm/EluSEdO7zKICheWiQ
4nUHfgh7SUeR52DwNXCQUSkoRJLiY9/zm2RL8enyfkACi1AJghwQKAC9fr61/VQq0BmeMcWI4c++
ZLumJqjizXfQyvkRN/qTsUWNePm5EeDXsG+Q6EXqbS0+6tJ0B1eYGl42VTU/aXUngryKrVvH4nOk
DJvCDyunBTQACO+AZ8Jg95L6UUHBx2Fzi7Su16u7lFldJCyA9Tdi1aUZkCdIelgkGEiilw822trM
zNTRjBimK4LezLv9wJLPf29oDiBNx8gpdDPgF+fHVShtLtIOVlKzJEE+oqLDeLnV4Lx0PVgBNRQq
3OB5t8nie5vtsorH3jAjZ4wbiCko2ju+ffep6TojvB4TL0P8BxG1nCoDiTFuk/MFdSWkf2hBSaTU
Pd1DTAI3llqph7LQjf1ExfSWKnzr9l5bHwgpMPaKTBCKKvIsT3KUMbbjsmI9ibLWFGWAjiOdPBUV
ZvBudyzZGuq5dA0oiQK4jJgvZYXJIu6zauL1DD2yaC4bAjDXzHe865Xd9Z1cWxTKm+Cugfe5IB49
X5Rb52JuwPkV2UkFTvwHN08OGtWD61bWzksqwOKVDQIxYFLOrZRm3RMdo89R5mSdL4RZ3FiFMRyc
mKUHgJap3zgi2XCSlaW52Dfk7ugogbRssTQGdlDhcpOAXaAWgZOm4x1eiDWoLt1+w9RK/opZFMxC
4wGG5wmmQ84XaEwEjcXYJVHj2MWelZNyV1S5dbC0lkfcbpObqkj5YVIswzcHnd6V46RtzYis3HgS
8COVN+Q8Hzz1/Fdko0hUEVdW5KoVXgXjbW9KNOk/VgEeFc1jGgQALXQuPKN8sTcfDWv7jftcTmmh
nALVo3PrdeuqCSaBSZTmdgZSwXQMzHRKMbmrbUGzV03hrY3+HeZh8EY5N5VgPlvh3LGA/Uwd9Y4Y
3Tg80ikrdM9VxGhsdFkvP0VMZqEgLmfqMf/wUf47+fLLokgbEzCUCJy28Wtb2B0kzcAsev0juVyU
tCJZ/NArRM6yyCi72VIQXVUr0lun/aEL19gVBtpdXpZ3W0TUqytCngdlaLSpUdU930BmK6SA7o8d
uX06QA/Z6Aa2Gxi4sf3ri1o1ZGEEQ9Z+NdBVnRvSGodUncBJ4bKu3gqw2h9URa030EMfM3nnaY+8
3dAXwGwWxIyWUysdRcOHWVkcEchcfHPr0vUc2ikP7dCKWz4Q9S4ZZ+22GpUppCCP3AG8WO67suTP
jVbcmJQWvprHRWjTJt47ijC/q33ef6X1VD/Y6WAFou3zXzZaixsZwMqpGw4SbxNHgVmRC0WQocXT
P+tisHQnsc8SlFOtkryQYtqIwSsxCh8nvOtj6Ap1hcWlye0RHViix1GP60vzNDVNv1m4q4sQdZPs
ZwPIO4B0vBGBYYkU+L18YG8iJ8CXXfeJCwkCDSx3UoAYXRYpGLZs5rBCtwAwSZ0odigNakgfvLZK
6vYBoJi7htrxQWhKHOQl0rp2UNqwn2IobLjtw5AO+bHInTezpcZdgcC/8UxdOQ6kL8jHQJAHh11i
GFWNC7fniRM53JperQRtSVYm9dOMYsvGp3F5KeI1ByQRoDZgIFPtRbTuuaxyVXV+HNzSt8qfBhgu
Wp57rIYOwhYM63JdEpOp4QvEExwkJ/LHnISwyUg6TphdHplzb0FJS5s9y96AbqzYQLqC6qAkz0dR
dHEJYinoruV6fpwrdGbLUftlagII+QQ1q+sedPEawMgn+pNAREr9MATl89UYuVuBrIMVxxiX6QOU
fWXpNbX9Iib0Fp+O2MiS5C8/Cy8SiEIgEIYdRLa0ZG5JVRucJ+iuH6tSNV8mlFkCYXJoVKTDb8Bs
CdApmJbTUsN91tWx2rAuY+TSOhJ31JkRH9CdWKyWN3FvtL1gR5En5pFW8xzW+jjuu7T/nStp9sBS
tYU+Wq69XN/mCw/FssF7gNKybNyhBbPYZl4aCWar2HFshDt7oMyrTYAX4gR84Tr6RbsSsxC/aT1O
n/0KYRgBCpVmvPXQ91kYzhQg5istrY98hgbriIwyhDtlnlMM/catexkWpS2QU2DgBxH4ggWEAvit
F0ZZH0kzgD2xrd2oH5GmaUzTHudUTf84gpq3cT+CfMtOMv1Rc6HId32nL+ZKNPkrIM0kRdMRdpYC
TYOTpIAy1PVx1lrrxVQAW1HJKNELtoEN4PORDlO1U1XGX0rCCZR8i3yCREUP/jEXks69QuxdH7vv
egKkGQYmdqPVKn6M6a8f13/rxWf+8VPRcUDjBYW2ZfSuM0GgIN/WxzymZljozn2FLHtfV47xft3S
RfIAS5KoVBIrY9qaLNqZaPvkmqUQdpzl3GZjicJDgWFrpkd+PuefF3I7jHqBFpXosg147uWZ08VN
ZjUGOqBAzAeNqHRUf1urfOo7lQ6+VfVkvLm+sss9BMQZ5DMygZVljUXsx1t8grIEMsrGnJP5pWry
MfUq4IuaB8h20yn8rDkTbWHQQmE4C7OASzpFwjE61/PCgQghB9DKRtfWOWLQWCVepqZJ92m0hoSf
4YvCX4BsCzjxz7e0NtuuUSbHjhI9NzIvVh0qdpUF6Z2NzPxyH00sCTYw5aAj/VsECrjM3OZV5kQj
IH4+cSCe4QEqlr8McQrs6vVdvHTHc2Py/5/coajgpaQSyA048D0eXlSQ/BrpFgD3Mtrj6QYQH0pC
QN9ccIc4HUvnUih2lDVC3xtzKxBsiSa8zEypNww2kgXSm8xrDSvfABldBnykoah4oRGDZAEp9fkK
u5hO7UBSN5qdMahFfJeNGdAB3esstH2jvH56P4GPhZYTJgsc9aJWmfQTGygyRExUFJPtTUQtFL93
pBjudUMXXmJKeicg0IENwejTsnhoOg3Gn5yaRaqVHzIb97XONSV09a2+2ZahxU1tNY4RV4SxCBry
gV79YcOTXWcbd8WFG2I1eCGChcUy0RZYUkHEIEBJs3hkgA31dEcZe61Af7mBpVk18gG3QuHcxQvl
3BPaFNPzsWMzDHlnADKShGf3alJVW8z1q3YwfYWzAaxev4hMLuQO4JIMCuVZfDOUbuajr7xFirv0
a9zq8GmkMVL+AY3cRbhN+9JpOZ5Gd9bk11ruc069mIL4Z9qPySdDO2wBpidlg1CIwYe52LnBmmxS
E7CRFOqj049+E9h9H1x36It04cMImOGAOEABBDCS8+OZiklWKlzrTqWWAgxrSt9m067eBJ5Et83k
Jt96vFVvZ2D09okxAxdudOZXlVvJkzW2xZ4rTuVhSLS7reqi9cfS/MmYa3SeRc3E2kgYlhFN/liM
4uJxDmworh95OidxE++7mDpzZd0lb3Yd7sgeWl5H8c/1LfmITafXOKxIPmzUZ9AdQB612JLamKfW
KQvnDuC+0o/Nit1oqasAFa+1e3QEx6Ca2ibsx8YJqJPl91bXjXult6oEJUEe32LetAljm6X3dtfF
R1vJ2Gursv65KJ06GKZB2WMuNaZB2yVq0Peayz1r4qQLTRv4bi/VgOjdiFzL3ASLwhwdSL5tYD5R
N10EFICry3mcLefOLCY8DPcapocV/j1HfeP69m0ZWp4RZt57CiLfOzHfAdrgG4MBksKHXLz9hR1c
o6gQoqqNpua5L8x61feZCTs2mTxltkK3yr7XZhOOs727bmrlo8fz8F9Ti8tssjhTy9Rx7nqXP8al
9WY3u3469kQFS9ywES+3jC0OCoMlnOsM68qxrCQ4Ku3zoTf+4pBcXIig38JLAWWq883TC54ZAqjv
u0LMlT8YZXXTsdY5OBO/N+1J2zirZWyWzgf4B+SVcVTIrhbmVGGkscZgbmjd0cutCkOGerZFUaFf
mEHvQQLHIbUhHX2JX8pR86KuDQnuQc/qxs9IEtcQ++vF1y4RduVTe9B/dEMnY+lUpGBEhJAF99VR
76Ety1z+yh21SoM2GZLEQ13dAN/mxHLT8AwIs7wLqyyerErVwEeZm6DGtUhiaD/VujWA0J94OzgB
mj54zmZ60mx1xS6CH0bTbFxuMiRJZOjiwyoNc5wJJcodIPzNF2F71kHVfIXu463p/IuXLHIBZLiY
UJPzHzbKFefuUXcWrRyHJ5HTev2uuW+86n1qg9vyod66f1bOzEbjEmLVQC8DjS4LJichXZt4Ftva
mEQuBSZHOE9A9B/MlqSeCmnfXvsumiRgBkVnrPw64z9RfO4mF+GkbGE3L7484IpPfoq9WHWJco3G
siGJeuW2VClSu2Zf6Ht7cDxbqfafjCkfxmxcZ1Lx4QKyPfRsImk/JSCM/5oZSiimPyJ9LRi4fMdv
100tc0mcJqid0bgCQYghh3rOt1jpcwNw9DmJQJUa6PHtiDmHKX24bkSGpbNLE9yPqHrgesH7V6aU
50ZcwoSugs00akvnyOO3WMv3QwphNr7xsriAJ2E5crgXCQsKScgDFgFSuG4cpyXmJ01NuSM2G0ID
74y+MdjL0BjTPh/ZGBYaSXZWouWPY+p0uyl1cm9IHbHHPI7+pA6ArTMNqXWDzOUxRlr/wCvjmQnX
fgZAediiqryYpMWPhloJ8l8MbckjWLi5GWN2BMSRmIXE6I15oyXRSG7Q7y0fXQjAB+RH9wvjn7v4
qfqN33z9aOTfXhwNbOMFjfiLw1lWU60qTjsNjYmIl6i5+R2L5iemeS7dj4PXbIBTLlqH/1np/1oD
i9S5I0wZIOyNAWsN/ZUmzU0G6jd9NvcIMzvbxSTSdCdyJ6i+IpYW9ryx1lXzaA5jEgDdQHSKF+Yb
jP+0k4o5Rq0UntkwgNJitC+J8DCq5DXqiGuBPBLyT9J+5Z0ZpBQIvev7vRJH3NOfsPgUmJbnJCfQ
guDTj4S+QdfAi5VA9KpvbCGtVu4EPKkkcBp9PvnMP9/sdLTNGu9sGsXTYWj+jPHsJeJ7iSlHPflC
IKt9fWWXHzkUd7CzsgOAzOFjdOskWA+V0RetztMIjPTCsfzWyUCQQ0KySY8oj+ncZ2FJx/MH0C5A
9ZfPEifOEp0ig47Ejni63xzBmO2nEIwJtsTeL6MjqmaALaAWDxAI+ifnWzgoteowE+KvOfjvMXHh
YRa13DLy8ZRerkdGYVmLQZFu2ZKlWjejg5hk0RCOUXxr+c+WGSaBErQB3bhZ1g7p1JR0z5NDokWF
2dACphr2W1H85Kly7/p24yV2MaiCDARs1yb4fqF9gHrg4lKx6NRlIDOG/MG+eTa+qSGm8bzW3j01
72C5Uh635PjWjunU3uKY8mYiOuWwx7TOL+qgSNF6gpTbdQe/DJXnq1p8TzmZwH7TwUo2h1m4A8ZJ
C9sn97e5UW38eLsv/UE+MxGRbRRwlwm4YieGHVskwyzKV9soH9WE7SF+8+y0+a6eXT+rOr81v7lJ
PXpO3z7Mk/IH+gWewg/XV7wSMPGCwsMQT2vAErD8c3dpkEbXtiT7sx+0B+vN+WUFP1mgHlo/wT/X
ja255qktecgnrjmPExhjALeKOpCq6hhost9bEJwO42fFiaV34ntGhoAHBx67Mm6eGCqyJm0KB8QV
lkL9asg8DqG6hG7kPBft5/+YgR4q0hG8qz/y6BMzEg6QVB14hdBwfqKP1i0woeVz+Sxetajx44Dl
lTcd+MYVu7aLAEtCTxCQfh0lz/PFpSZT0tnE8Hyick9BroJxZw81GmFupFqrUUvi/aR6Iebbl6BC
G+94DW6aRd/Izpq8+W54xLRk2N3gAbQRtVb98NTW4tasZzpqhQJbg+96rve9874iS/DwAPE/K+Iq
j+3U1CJ2da2qg70YprqQhH/1xwGcQkdZkskttd9VTehpEmPGoaP9I9NKMPwgMQs+/yEBk/tfI4sV
4HWoWfMIuvqUJJ5V9w811G5y9ylpnQ0fkM60DFQotYEACm8jVN4WzqabzehCVhBUF3ZJvVahD6oy
bHV5Vh6cOBEwNaASjc4ZUMfnLj02rG5bqTU26WLct6mGa9KdQTwBgDDaE85PyI2r6JmSIuyr0Q3j
waWfztqQIwPiB6oIfMp4w5z/BDznRyhfgK3EzsDapbjOXYsx9DBVjT9TV5NgNPG2uH6Ka3eai+iB
CWEd/c+ljmI8m+0Y5/JDpu4exZr5gMdv7lOaiY3FrYQMZDeAOQDPh1nsZRvcqlXeDBBejTTyh2H/
kBIYeevLQdpPL+nM0OIgk5Tz2qQgjyPQAgBG/RYKeREIMT5/T8u3JsZfNFnnWYbABFP6osyg95QN
bhPWcZUM3jS77xYtOx/NyNSjTqx5PbRyE0z5D5sQqJWjO/sBy5sMWhF43LAcmufqN11R91wlD8Wk
HGIVnF6jY95Ty/jaJM1h4h3EJPAcDU3aFH5JpSBWUaoeeCc/S2eLwIb2LIBZeA4AgLBsQFcMWDyw
O+RR2hLostKwmJ/tmmxUKNecCe02dJ1R1kORaPGWbUDTyoFhk2vvjk3zIzUeND07uCjUfN6ZDJRI
cNDAZmLW5/yTzFCHkhKEWI7RhpqJ8WD7vWs+3dLBpp1aWVw8KjfsIe5ANsdDCxiItPqidb8ZZqy/
XF+NdP1FJJXjBhJWizE8zOGdr2YwhEuHdi4iRXcrvxXQ2ErKYePDWPPLUyOLxUykr82EqUWUFr4R
6pX3F983JKGQXQFAhPbUIg0vk9boOgJyNdp904s3qh9a+uf6Pq25FzpReGOCdBs0Cov3i9aUMQgl
QG9Gk/syfh7zGx4HVnlz3craaQAEi8sGoAKQ9yw2quExaUeCiGiwuf6N4bXOJwRzzhuBd+2dBGDs
v3YWN3Xb1UwZNEna+a1ANqikYNuqQCcTe2rS+22j7mMwrRZ1481TVNjpfaVtKSms3a5nv2FxaKwr
eG2r+A0oglW/0LWyfjv/1HetE4C0Kn26vrHyeJZu7iI9hdwh8PKoz527OV6FWQcFZ7CuKtGUlQ9j
0ftWdxjyNEzrrdGsFXdHARWlArQDcYkukfm8zczEploelePs9dafpIMepk02PqoVj8QID9Cz6Pmj
gvYh/3SS5gulSYe4nXCGzrta9GjL7MBDg0PcwrOuLgfFYEyHAbEGPtnzvaOJw5tu1HFN89bTWeLP
8+1UbWEeV1xfNlHl9JOcbjQWH9jQVFlHbRth1bHgjYmvdu1f7BiOHj1rYHcgF7bw+mLoIETWWXnU
tD+z+UmIDNdz4+Xty3VnWzsZDOZhbBquhsRtsWEWjaGZCHnNjzzYGFLwBCW+UexB1bXxIa8dDQKF
xG6iqQiah/OjQaOnhchaUkQQrYOg31cXTD02/fzLToYKieOVRCdLjHsuGhGXooMRK/MSMLknD1p6
bIotdInclsU3ilaSRHLJZhIQtovFYKpk7ErYAQ2bl2V52LbZTW41QY/hNJbcpty5xSDERrq79sSD
PUy2wC1wo19Mj5W8neZBw+UU6U+YGOAemA8fHLCrBPyXyAHJ2zi0y/KoxE/8a3DhHrVKMWCVS4Ov
elgEypc5rELj5roPrhmR6DSg4fBIwljh+WbmZFbLUkxFNGuP+ejZvl4D77f7ZdZfrxtai+MEtyLq
h8D5o967+KoodRigi0aBYRWvDJ3qOd8VuWe/zb+T3J+2ehZr39aptYXHV2rdKKibwhlFAlT5u5lw
T6idv10clX9p6Y6nlmTAOomvM0u0lCgmdpDfzXZxGL/jaqyGsLd8loO79S6ju64OeHOb7/6HtCtb
klRHsl+EGfvyCsSWa5GVWdsLVisCBEgsYvn6Ocqe6RuhwAKrOzPd1g9llh4SLpfL/fg5t7d05bK6
2FF56s8sM/AuVlNgYqrpkZGHadf96obQ//H/M6KcNpEtS555+GxTd/hWfC+/Lk20pT+9Fp7AsYWn
M5J/QFZUG3pLhmCm1UPXF78aDN90C6aZ3C6+vZQtM8rVoXX6RGatqh6gKnisa3Ja6PzNs4uttGnN
DlJACacFwRSqk5ffBVC31KqXsoKEsItxYIzX7Msxk40GZ6uatnYb4v4AyEnyKiI1vzQF1AgAUEZd
PQRWATWyFIO6rrfVElo5S4Dc40UGHCkKQ2oGMWVtEIwLYgRqyxFxQCTQmRFao8DEbYS8tcoyJoER
9MB+CuilOtHq+dyngz/Rh2K4GzoSOv2TST9zSI8xIC9+6gJakz+q7Dtaz9xwovmvOUvxCIUSILpE
KOZIHh0lsy7SFgy2I9y90Y8eHm0s349pHmVbydJKTxWG0FNB+gfgGmYmL78cgUrSgv9WD+Be3NvR
Ev+o7qbwd2ihbl3vnKhEe+W2+69v7plJxVmWMptLe8wrdD3EXr8bd/ouD0kffjDu+Gk61JGzYXHl
IGCNmB4P8BgC5kN671mAMozGCYSO0JjS6tCADwzdKY18uL2slSgIfhZbksfJ76UyDw0uw9xHn9KH
0rIxuntYqBG1VtKnn7Ruo2S+clkirQVzh435E/A8yfWerafnwOc4JU5bDfKbUFRZAUrAojpUsz2d
2ID3ZIUZzMccE5j/YicxiwVmNZRlUVBQQgqKNaZZ4f8ePPtBiN/DQyH+HkCCcTPg1dHjh19eceha
Im0YyQh5GPofDDB83cEo5HBXYXQ1QCP69kdb8QxUZAEcAf5Njpcp1zM4zDpXW+b8YSEsqvldl0G6
e954zK3ELWSHSKEB4MVzXK3LguSzMkvHRj/MTqpliHXnjxugp/H36BE55/WPHcUtco8gMbTRDvOc
Fzf14kH7XjQvAHVvRMcVT0eMR/Ffhkb4oJIQ+oYztaCtzR9AeQrx75HEuWOgNQ9p3rkqvy2CGRuf
aXUH/2sRmOFLh7c7w2KYO4C8oEcjG89/s3ipwbHqgjf9XzjEmSU1HFJW1EYNRUGwlABKNepYoPt9
GryNR8qq453ZUWJgMPBJUgbmDxVHB88qYgdK8SDQuL0aGdiUnBCJDMozNqCDKNApgQ/za2np+ODT
H1pnOgRGeRTWuPVMXTcCZCKGdYBKVD9OOXYOdIakVMD0eXGzP145/7q9jJV4h2X8Y0H5KCLLyoEa
sFDq3Y7a38HgG7W6d9SMR/AWxHjaRbcNri0JL2F05d+f+CpBwgClli51YRCt3mcIXR31uf1028S1
A1jytgWQSUI0sHmXLg3On3QyKsRwjYG8npRh3/+Ytnoj1xsnjYAaTrIBA5uuGBGdVy4D6uQPDUv3
NHCeCustd+17Mk3PpOpB1+Idby/r+qQC2o8LAr1cBCPE1MtltalmB8BwVxCJgYQ6LqLpQ+a/ii1t
ky0zyvGxh4D22tBUD5ggAL+yNzwt7MndQsltWVFuh5ylEDWtGe5Zd0epk4d5hwpjxWnYBr9v79t1
TMW+vUtnIaSiTawsyAw06hf6WAER9Jzm7FMPbhs2dVgWMLRkS691zS9ANYACOhJpNEAVv0j1QUNW
iEyaQIi+zlEc06ZP3O4j3vZ/MO+0XZS5cnd5etEyQzYrhxRV9jwt8/pJX9jwYNOijTtANKHJKZqj
NUC/4PZWrphC7gDmBuAWkMCrzwQP2KpmJoZ4KPPUfqwm+mUqMnO/eM5wuG3pKkzgSgcsQlJ8yFEm
tdLYpq6pcS7EA1qqMeRZY0I3yiLyKr0I4JcWVGxElVK3axnWgtOqhcOgDztYbPdLXfZHgPeKCJKZ
5t52uiCeysl4u73A62KTtI8rHn1TAF8dldkDIjBGjSRUPIiftpnY0cmACvqpBsYTzJlRG3Ub671y
zHd7KGPgzYXmjjrn5FeNW3If652gKP2bAA0FHvohXra0La6Om2JH+tBZBi14SjDyacLOtM8ciGSa
r1ncWk/mZlN+1Ru9f1akHDVrsAszDbAieDz/BGLZU/472PVhu8ujtz96XO43vtnW0uS/ny0ty3LC
BQAUD4/Lzw8kNu7+Gn8k9w7s36h8omuMK+zSADL2rBs59m752eTREjVmvLvtdldxV7GgBMOGoeJY
SS/o3HsKWtO0c0BtCobkn7ftXL9EFUNKgMf09mByx8Lxyl+KLs7bD7Yd9kfoWIXQj4Y2xOfJOpTO
ry2ap03DMrKcfSTm8GyhGQw7z2bAQj0a94RHn8e9pR+du6/tdxZu7OmqH559NfnvZxaXnpcGMfDV
ev1TaT3a2SdqbdC+bJlQXL1Jc33OCxu7aX0Q04/Rf2ysbxtfTGb6VwHxbBmKdwO3uFSVdL6SVDFo
vwISQd2sC8u4fwnqQ2qGtw2uhXgwImIgHfkz3qTKmsCSXljgXhUPej6FeorL2Ppb0XlEVSlG918T
ypI6gnHqIsvHB3MKx5N7n8f/vyXImHv25SHGUMMGltAX38z+uRAvt//+qjOfL0B5DxLL0Dpuk/Eh
RfWBnTA4wMmT9X18FY/+k37/lj8XEU1uG13ztTOb7/MNZ4uifQborJeND7TmcWPwqAE+sXY3cFur
VsC3AaJDWW3xlUMDiSKzojU+TTpFZgggQLuRq6zddyCZ+q8Bxb1AojPSri/Hh/oXsBtR4bx21UGI
XZsf7K1WxPp3QhYG2ic0+8Avd+kIpKapCSah8WE2vumShnyPClVIwj808iP7Gz7SxurWshe8Cf9j
UM5IKwZFOfWtJw1GzIr0PPJ+9GBpGSEtgwrZhpuvb+U/xq6upaEc/aIZUcic/wRhOP35/vfeACIk
vHExj4H0WM3R/cEbMcwGn2NtUhevlDzOxettt15ZxIUJ5UJqGsa8EmSnD6bxtaG/cFx589xh/v+D
0Wwc25VL9sKUjHxnJ8gcGKaOIfECjdoOhY7vlv91goKIsfUGXbeDZi9ase8aF5d2ZHAbhYUzBBcI
Rj+qfRTyoAxjB1sesJL5YEX/WFICnWTAMGYPhwkq4VEJvR671nalFWnpFLobuyd3R7mHQBrto6SC
AeoAWJ7LVWX6bM4+oyMw7kNY20s4ovp12xdWNw7aPe/PaPAZKsHHMaylLxkcetTvKp7tQZkY2u7R
nqrjbUNr+4aCNTrKmIJBX17xBJ9PzmjTYcLQ/xDm04myz379VdbXjOHv83uUx9Gel/oREgdyuW20
KcY8t5oJOHnx2mlhbewYj4A3Kf8amgQivXNLyqLMoslG3e6mBygegInKKkg0tPXWQ/q6myzNAGqA
/6JziMT4ckGge8o8JxfTQ29F7EHfpc1B146TGy70wE/N1nTuWnw4N6e43ehXXqNN+FTEKu/dX5qZ
xfn82cx2hnEAynhjwGLl+rtYnPK1ZtQlg6nE4hxRxFWjQ58yEX/JfYjZFyDHdGAZUKMCoEF94hpj
AL49jNpI8qTuuHTtn3LJtkD4ynGVRlCYxDeSUjtA7SifyeeFNgKNTJLn3cbh2frLyhfRtcCY2hR/
WQuNaKNIrDbnrn628gG8HiUuvMpJMuefwcd8cuxn7Us5RXUHfD+EDC375JSvDHg3aOSZ7WNm6veT
nCgL9rdDhBKL3n8IHB1AQgwEWijhXLq5blRdB/2QIult6DKD6wpgl57hVvdwdPMt6bwVaygS4T+I
cWj1ql0ZDTIPtLbNIuFiCdGqDw0CUneyW+jur5eFeAdWctBggHNX9T1oV7FyaCH84/va/bKMx6Ba
fkAcL/I2pXvfy05nN4bcQvQfgXzC7A5kKFWSPKeiNmgupiLJC/JhYl+r5aCLjwM94KnkdHGlu2Fh
PJtgTFoWkIgtPQJJHrbNsS5+uxrd6FaqkMr//BxwCwFlCLIX4FAvv2hdDcbc6aJMZhABHIBlqy00
EcHHy0YCpfKgfpkmz3gyg8yJCqOBYq1TktMICbt7bCWJMgeZ6u2vsfabMD4FhhnoIQUoqCk3nhcw
MhuTXSbpSF/Rs30ufbDA6yI0X5vWiqzmULthO3qR8HVAQMkSUjfa+A3KA1Puixz8kANPwH/jpXm5
L/PkQOuPtjRp3HvH9p+KMuHlgdinxjtBSiXWNXp09a27Xom00irIwEBljU4k9LJUUFJJ28xnAl/D
He0wB2GAx/4MZIundyVWgTcQrOBg+QTUU12bIJneOlI/MTd8sDeApyhshL/Z31fyiffFoHECIjW0
ULAwJViwwrNTxx9pkppVZJJ966ShRfpT7RwsrQ5ZM0dUkIg1U2j0edyC5YT+QmoStwPkRbRHaNlv
nHO1jvmfnwRNNwlzxOSGrXxVlzjgAOpNDEsT+jFI/ZNo2p/OuHfq4CdnIprTNNTm42z9buu4L+eN
8Lm28VJiCg1zlKShy3jpVJo21q5oSJXU0+zvjGme906GR+tt310Jm2j0SYZISd0BeedLK0Vh16NR
9VVSCeDWeX6al9elKj5q1b9aDxi8ZGtJZlnKvSS0vBLEdrGddbPvtFOfTfHttawdCKRTmCMCihNr
Ua7V3FhGy8zzKmmbDFK6o/sznYZil2q1v2FJTeHefQONLrSsQOwgJwIvt62kCwebKKuT+aBD5Xx0
9+WMDC5J85fB/KDNr3wLUbmyODmvZEOxCXAAgK8uLaItLItY+FClMEH5NwgNPNnWSTffbm+i8v6W
K5MAaDnDjxmfK3oMBnjt3NhFndjWa3+yugjKeFHwBoXdon1pN+nWVs79hTklyUpbyE/Rua4TQDbK
vTdbIh5Y/zufMZlKRdDeWX6m/b3PwyZmpy2JXgKr9eVWutCdSo0FNgvj9zJAo9hmkbMkeb2lqKpk
3u97CcgtztU7K46qbMbStAK4squTLI/6Itgb8256I3pU9xX4urdgCO9DRkq2AGQP/oOCBuC3vlKr
SWu/QEWtapKCgnPEyu18BzZM8cHswJylLz6EKTJ9ivvMxGw1M+09b00T8p/uHGNCbdrbQhdR45gs
bjWr2wNea4Uut4NoKph74hOELFM9ILE5uqitk6K516vOOAbpiKmajFWopfXDvkW82ufBNO8Ym8tT
K7v8Hc+dUECc940a0MRMsSlhq48I4hkBmBb83Ye2gnahGFwIkPE+zjST3JUtZXcmJfozZviHkHvD
VjNu7QMBSQvKIuAdIZQlY/BZPaM1cdvgH5tktqvqYGFAZI+cf4ocDz3OqaLGXrRe+xbQYQsIrk74
vvsGEMVyuheScwgkl6bJElhdZetNMqCWbxuRMMyDv5zGPJmcQ9kWMdfldcf2otp6UK/EfNwoYETB
vKUcT1FMM81ffN4XTTL6/kcoPYucJZ6MyRvnbC2UnNtRLlDTAZ2WkxKoPPO9Vb7Vz7qthV76xa/q
cBIo6208Pddiybk9xf97Dk4Zg8JeC6Vr8TJmeRjclbQJGbzndpRci8bgP8cQOCogYEJXHKfxyizv
/aBOuJnbJ2gQm3Hm+0/zSPvfty2tbiIQMlIxR/bDlWCViqqhdYVFoUfSTFARQY3KLchjP/wErvZz
Q5+7YOMJ+Y4FVAMJmqkSqyVzTDXn0wKBxFNoCJDoBbITuoMg0/2e26+jOYQOLXZZdYRy895voiYl
8YiEuwidIx7TYandZUOELNvM4z54mHV654oJLABNpPuvt7dGZQF4P0NoNSP9x7cAx7SyNz2kz0kR
IOCxOOvQEDPdsGkhAhBmO/3UfekYNHJC0FXo4fDxtum1r3JuWbn/vWHx89Qpm6TufciXu0DJl/HS
lQfNH/cs5TtomX/C/NvGiVrzcIz16O9FRCjYKB7u8woE5QV0031IX3eiikj9Jw9+uvS1CF5ur3At
NJ6ZUtPPgTWQwDaxt05rtbga8sg26PjouxODKKTZ7jyHirsA6ukbR2tjjWrZZQo6q9a6BjF5qj8u
7gBmxwfGWTzlmOP7dXuRq5/RQuB/Hy5DWfYyCJdWPUDBuW0SkuYh48/NkizlM6iOd2aQP430UW83
zta71pt6toB4RyfcgWoUyNkvTeKlBe3zoYQcgeF1Ie/5sXYqVE0tbkdgxpvvAwFmAb9ctAOZlunY
EwJtrqCew9ECK/jk5r+WMRhidM/6I/rd9FinmO4zccWnBvqbtzdo7arAGDAw5WBhxD1pXf5aEeip
6U+4pdIpEFFFq+rk08WNs0aTGKN2S4Z5La7K5xYEFm3IhKupmfAXRhetYsm0P03RBrJx7UWHcPbP
X1dO7QL1d8hU4q9bYCYzxo9l9ZU6pzR9dornwjwMzXfhZzHzD76X3N5HlSHxPVR5slqE5B0JtqW8
swZWBzMOEQaUFgalxnvULT72VhDZub/j5vBxKH8xK3anu6l94XQIgw8LvZ8ddNk8D9n+eE/0g1Ye
ezreCUqjlN0BwF1pWywCV6ceWHQ55YShS4A0IDp8+b31pXAbUmgscb353uh4NKWPPjAVun7kTfEK
ytyt6vT6R4HsGMqseBWi2HVpkthTB0mKCTsjMnEgGPaD0JJhRIVZL1HRmvSO4N4Dgf7Ej73jzE9m
MVeH3BqCeKhTc8tH5J2hnk/0OiFrghcxajnyRJylhPbAjaHUGEtslu24cex4mAK95N3VWrS8WN4M
Jren8ueGe6xUkACNh6wHQLfo7FqKZ6JCNveLX7NEz429JsKmAwbnFyUs9DPnd8vAmM8n/1tZ78sa
JE9+9jiOYzSyBbe/9iWDFqjNsyPT/nRWCdnTLV7KtTgJtkQbMm2ohmDO5HJTmKNB8GgaWDKy8Rsy
1SDSuhRskH7Vn0DyEIRW6dNjKjR7B4Rlt7+9OypV8vvhwZfAZCZom6DeIaPG2Tfp/aEG2TFniVEu
oCXhU4WaY+Fnw9cA752HkbtQh7TaBeqoOE9HIbg9hYGwulNfFCbkwryM3aOxk31m9TBqIRwKKC7T
ZhDhBWHcTqus8uvGb17zIyC4cJaQR+ngeLr8zW6hZ5zZOvzInO8aqA+4PA2LGmnvmO2qj5Z7T9Jo
ae0I00kbWcJadQI1IwvUvOifg0JGOVIGzbqmnDANaXwp72no4/+tqEAa9K/W+I8d5frsy6n0igB2
3OqPlz5iqjlKtRfKvi6tH4HifBe4oeF3T8FWpn99TeCUyHkPvJ/ARamCBDjteA2tQpbkfkTHNPTI
ryrd2sUtI0p2iUmuAPVr3BZmki1NiN5j+piBklS0LC4KCBW+WV89SNMh36QFNJaRhGob2YJMBi6D
EV6H4NOCtDGY664+JHd4avfziOvQpnurEq9C30KLrjgLXoJogaMGCDUxHO5LR9XhwGJqK54YM4lK
SMrRxg7BonHCsBXJWKR5c8T1T026sbbrPO/Srvz3s0MNVoSRGRbsuu790t5NxsEODkDsgXH2tpuu
fUdUBQHsBcm6ZPy5NFQ1lq/VWc2TzgELpkuGNNIci0dVn21Jpa1vJq55hEOUfK5wxBhxGUA42vKk
ztqHvLcfWd+FnkHBXIDrirMjK7R7M21OaJZ8uL3MlU4INhQ3FzIcvElRJbxcJ0+XmU/5zJMgc/t4
Ykg0wD3hhiPoo4LJjiY+NzEIhj0I+3VQDJvyNvLnsTs1gAufWN9s1TiukgncZQ7Cj432CGSX1BJH
imjnzKPOE6s2P2pu8eKKGvvv/Wyc+VTb9dHbgnGvJBPgCkZFD0YhKorDc7kHjilS2o8NT0RX7DxS
RYELYeAxQRkdmtjxKEm79DIqzR5U8izEnv0LZwMaQpZpkdOAq+fyB1hDX+XoPsHZ3AGZJQWnPHWR
Ocx4rG18b/k91eBwbkq5FQuI9i6lMWKtzfJtmgqkCn+ykf7JmHG3eJh2sYA0cYNIt+dwKqv7TtiY
BfWQv+iH2TlOrN54LKwdNDSKIOaF5xSGDK3LtQ8lD3jpUZ60SxbqVA/RiRVsK2FcW7ZvIRMBn5Yk
UVAut9Km5TSg1pO4qTh0zAw7PfjNbHY0+Nak39pxllP/uEzxQQHYUS44m+tWPg1Bm/iptuM6i3TJ
k43B3alCdW4R2mvTaB2GAMtHl+xvf9+V2G8jJQY0GiyRSEaVFwO6Do23BDVIMNPXxv05exsZyso+
osYD7A4GlsC7poYLZuo1piuGNtExh2DSMFgeTfqYbZE0rDjFhRklzBMbvGQOWFWS9osV2x+G19u7
tPrnMTgLJANKcWiXX/pc283WsAxLm0CLNtLpbi4FcpC/d2y0V8HvhRONSWDV5Trdy8ETNLUJeOMi
TvKoQAt+NI+3l7LywS+sKM7GIVkIUnZYaWM73AhLqx/7nxWobT49F72LL9EmRSX2HjR6QK7Hze8+
+TdOdWZHzZkyPed0hJ2lP/lAPmtZK+muWbkVZ9duO+wWuNWha4dYr5butXooxqIxcTQp0A8EFWaB
/kEV5trexvN5fu7MkNYHZJ/kTQj/cPtbre/nP9YVt6N5XY6cwvq8TJFlocQIlk5faHG2bLX55WdX
wjwICnGv6xhGRxxSTNWTnacgkurgfK6+t7hGDxq4Go824CZ0NBgISE2MhKA2+Oga2bS7vVD516+s
Q0oTCBQ5p6kiUJjnNUZj1l0yty/p3O6pKMCX1WxYWbu3pcIMkFbIdwFqUHI0zai7wXRZl/DcKFCJ
E/vGwoiS7kEKZtgHmfbAquNM+Clwh7hYrL3jaBvHbwU4JYVM0Rnx5cQZ+meXocT0aq03/LZLaif7
yvxHJ/XQ/NR3c0BDyLcMKLiwWoud0QxND/BDbvAHbbGOpM32wnk1IF75L/ZeslNi24EgVuVwSOr6
DeCVXZID24NJQkFJSJaNgodc1dUHPjOi7HzWzJWlGaJLNG05zC4P/fnJar/72Yuhn4wt8NSqO51Z
U1IEnxSmRoHZS7SehdYIqdTZTSqz2To0a+dTvg3/b+tkrD17XFhU1wrk4h2oFIDofQ18kJSZX+rN
MLTyiJEkKe962T7mmpTbTegMcruzjvV4c9gP5i4jJ57SsDPs3fyXbGhIqOCgZ8YUB82rBiwsGYzV
7p8g+Jr5b+haWyge33a7tYCDcUsgG5BloUehxHBQwiJpmOY+4Xgf6fVP4XwRgAqO00EvX83svmy+
3DZ4ffolwFIWSgIUeKTC2+XXyi2xmE6mNcjaIR4z1nGH8ToekHDB7aEfSzCq8INT5qEDpM0WDc2V
S0rjYP4CRhHoMVOd2/ZnTL+VDWpbNHhDQle0fdiJrZGgqz1FXVWyA2EMQIY3tciZ9TNkDl0XBYvh
ZTplp8Hde+kBMhoWFTHZQq6uLOnCmvw1Z95PS20oIcXAgNNLjHSIRjsPublshKfr9ptcFF4gUr0d
X0+lgfHqIC3SwGcJ11CH8UaXR9Tjd1OmayHeYPaH0YK6KMFD81j5dXMwNVPbgSPH2rdzf4/bkoco
8Ywxkd322y61ugNAk8lXP/B4asYWcL8riUhZglGv8le7vLpbQ5pXJ18u/syCssczLQwD0u4s6UAc
XLJ6Dzn4E3XCsdMfra3xyWu0wKU1NX8buJO1QwdrlBG0D3TInfdR4QcQT4IKKCZrW1QXeygBIDpw
zzje3s2rzFSxrkQErR8X2i8eSxwtbULiLmmUe2wLLnB1E8EKoFuSCQe1S3A2XXqtjyTHFynW6FeH
hR0L5yi0EdNtFVp/3kaMW91QXPNQbAdpK96S6gXB5mIATp0nzuzetYT/8tqPfMRkAVigMdXrGbtu
Bts2em47XpjJ7f28flfKpWIaCDSuJp54KgKjnjErW7XYUGKDl6T5Yw923Nj9K3GaZCq0R+HZd2TM
Xtxl3DgYVxfju2V0GfBQB+rFlf9+FhqWpqkMp8x40oMAta+7vfa97YKDMPPT7TWunUCAaqDYCXZ+
TCsqhgrSznRpUQjRaTvEEOWyIuK3gEmgm7ixpmv3xNkCJ4GH9glI5dTuhBhmYWPonCd0oUs0edxF
VtHbGwvasmJd7lxTa47oITKcTGacaiHn8e0NW3FJlCfRcwPfKQIW2iyXBjRKXdxvHk/Iawdxy2by
w5Ee8uB5JlbkpvuJ7/3qiWqfbtt9J3+8yADfGQ2Rc0vRdwxcKZFs6m0QuXY53jKtCawMQdrrTEiY
cp1ph5IaJrrRIA2gZTnGIyiRwkbz5yMGI5AdCPoG4C5mcrKWvVg2mXZtrb8uddEeZzY00Qh6in2l
8T1PQbvT2fpLY2fksZw9a+fhpbgbU1vs89Y3Qs3TtiYl5S+/XhkOOBquki5FiVvLwoUPYU2UUEBj
XbRkh2mmfdPHgMT18dCPZWhCz+z2dl5HMXxFEHr9xyZkLC+/ogWCfDh+1iba5+qt/BZ8GsIKb4aN
+LXmjGjIBy4Ggd/nry6tOBhyKP0KM4V0CQBt15cy6hedb7wN3it26gaaMgcEqFa+i+TPOIsWWt02
FFiMNjGd+4zQz6C+ioDGNoC2QfHo0LMidrUAc/ZjDB2VKMuWJ7IUYT9qkZ//tNwKvmKEVRMxVHtL
+szGE6YKDhrjGynkdVhD1xoZCNJHwGKuUKslxN/R2q/apCo/LtN99pZaH6ixQaF2feXDCDIStEl8
E6FTSVMBV5iWwEdFzkw/8H55gFpANBD7DhVnzJT/3WA8DMAY9Gch8IMJcsgEX259nQb1MpUtynMe
gE0lP+oFBOSydMORrsM0zKBNKFm50PxRmyOkxwE1O71Neoiox0vj52j4gFDAnGl5uH0yVrdPTsKC
IBFU+eobv7VSaFDaRpt05l0e6PFUHwnInGn2Oes3Nm/t4KPjA7YJTEKiEaOE0jznPCtmr02GXPtV
ARoGDkQyhnoLaIeBSrnOPut8C0y6ahQ6UxhCAnIaE2OXX6wBmyoYmlAT8oZDmk73BSgm81ejgRDr
qaq8Qzn8ur2h11gi+Ahu1v+1iGHpS4v6ojemVrtwyINxolr82Yrs/bwvYxFCAieaImi47NqD9dGP
0o0wt/Yxz00r7pmObs+qRcPH1FLtoxNAjMDoY9ZiANSrxnpXZZb/4fZyV01CCwdVIoQipIqXq209
ntWFrM/w8mTvKEJ4b2Am45BVW4rWK/kZckPJz4MTiCeh6j92HhhoG6IoMk/fciTbUWHvzdKNDedE
fGfP9ZegdTayGHXU/v3Eu2iVIfdDfEFKc7k+lnVoouWkS0CM13zjb83b/FY8pyct8nZTNEPsIvbE
6faert0jAE/i9YvEG0L1ik2fmL1lNLxLgLoA2KaPjeHrbQtrp+JdaxO7CZT1+9v/7Aqp2qypbWPq
kOq+FPW3qTtSzEYEZGfU1o5kdWSTrSLT2hUspZPQHkLR7Ipm3dfKwp5bC3WzzLnzvhTNcDBeaNDG
0P76hCfjxofbMif//WyFXUYHL03tLtG7OUxHKxTc3Otl/b21Hg3znqGOcXtLVw2itSplUQN8OMUg
zRpPG5jRoSvlLPvML31kbX55KOu6Ogbj1O+aHn2xtMyWjbi6dlsgQ5SFGvRW8bi+XKrfWkXnui52
thtkQkq6PVQAqrjJ+i3W0DXPlENXJqR/0MpVkWiC8Glu07xP6NxA8nsEkYaX4da4vZVrecO5Ffkr
zr6dZSxGqQdFn7gUfOyFs7PJS5a92XyL+n/VEC5Zie2SzF/y388Mub1wgj4d+qTVeWRqJLbEW258
7oMtQyv7ZqIdIgfGgIUHqOzSUM6Ctuw9IhITJL07vRzqJy/Nyg3wxoojIMnCax2EBhKNrFywgqYj
yQTtE8T5N2CAkoXke6j/bKQMK2ZQlJNDcKaJDog6MwYelaC1mNcnAprVaKuH2DXL2NJoWrlYgAHG
pG0AVjbkuepidDudg7waEuISM9KGuojY2P0RgFfuKwwhPrDR3dK+WV0ZCmfI3mR5KpC/6cwfyqIy
Da4R2Mx/9OTZqp60/NNf+zYuEfR2fUxySSD/pYmZud3kA/CWdDoaYXR0zFgD+8TdUHpO3AGSthGW
VjzPAsgDz310Yx1frd8APhTMJnGGpO4Cvp97dznprDF3t1e19rFwhkB/hHI4+tbKM9xJF+jileOA
KtEC0vD2oVmcyHoxONv7tH65bWztTY4hMYS0d3QmpsUu97BjQidZ7oxJUBnTE+mhSxlorZlgGtM5
anjPRoQH487lmrmnem7eCdMV+7YEv9ntX7K2bPSkMOH8Pk723g498xduF+hze8WYGGDKPNgacPGt
McVuX7+abvk8w703rrWVqjwgdqjFYdRbEkar02tBx7ousDWRuEuOuxMI1bg18nwfsLJHr5M1T0Nf
6zFyC+0J9w27r7IAJQsdQyO6p5UbP2clj7j4NcrVo6GYNInRFcnU6yy2mrTfCTfQIlIFNWgMrfxu
YBbm+IZuuDNEtoUsWrlzgSpCMgG8NYa11Ds34H3egMN6TGpctF7rf/O6x75yo6X/s/DlSFJ9S1Js
dcFnFpVAjkHMIPOBdMX4cXdoxFf+VqbtUU5SWeHkPczk820PW7mhJP8lRtLeGXnVC7fBxEGdus2U
LMF3o07GYArTGbWfLQW3lchno0aHsWYM7V/P3FmecJwWHCFJsfD9AF5UdOXuauPL7dWsWEEr18bs
EpifEdjNy4PrA3fXUnOck9bxHiwNs8aZTXda320J4q1EPdy2NkokDmZK8fK7NKSPfbbUYliSQrja
3dx4XcyZyTcSr2srEugAqRNEAAv/q8Qh7o4zDwZHJFreAKDZhvYWnOx6w2AB7UU8XjGaglrG5To4
ybQsS+Fu3cx3AcdkhOeBKZTrG+d4JaRKQ5I4XT5cEc8uDZVIS4Ux9WOiz48a1J950zy5S/EiG30m
FFW/1uR3Ov4cwM122yWuHRxdKqREug9ia1yIylvHzqlpp7SbkulnHuwEUE9DbFgbRta2UU4TSRkG
fDBVos/KBDEwVjsl7czjyu8xxNxEvf/n9lJW3AFAfDRJoHQKLThVnKATmullWbckevbMWBEOy4/b
Bq7DHVwBkyr462BdwjPj8iMZQhStW2d60nrNuGOFbqOG4k4fgO6L60oXMTOBDZhGp3r5e8M+qpp4
vQF1h4vn0rDXOQYtl1wH1N8Hq/7eBQ3XokWTHuUC2ATa727bW/le6P/iS2EeFpVOdQIs99NytAVZ
Ej5BFGk8uqUINym1ry9vFKMAB8WgL97aiLCXiypRokJMqJakmY9V94NYdlTqz7Kk7zSH2+tZcXJQ
DmIlKBzCyVVuqZnVUAAJ2gWTGv5+ouJlGd147J2Dpy2n26ZWnBBs8zhPcgNd6CJdrgr1YKjQ60JP
REWDyBt0ErctZxvxYuUDoT+HMWmcWTzq1Rp+6lEDoKhJTyDZGNU0WTIeeVvK7dd3rUTAm8hx0AGR
CnCXSynzVutTCN0mvNrNy7NW+lGe0YjYB8sSUV+lO1P/fnv3Vj6UAxQ9Dq/EPaGyc2kSWPC0LB1N
T4bJIfsCMpjR/3B2nT2y4kr0FyGRw1doOtETetINX9CNgDEmY8yvf4dZ6W23BzWaXa20V7raLmyX
yxVOnVIInzAppj50uaeuHNaCCqKkqiIgBAIB5le6V7FWm2Zt19q5uG8sFtSOs421yAWeaWRrTB9L
st4HlMIEIlcgg2LKHvS0oMLXzsjEZ9m4accsyPL0odIj/nx7Fz8yJIHwA2QHGHkDanKAriVDZQit
Jw1t9XOlmLt4vEuVJKS88e2G7ir1p2j9JElAEKNtTVbe0SEO1ZSFE68OfardVwmGycTel9sftWA8
L7/JlLSpt9A8W46Vfs6rLJyyzRhvFfvYmbvCfe1BmH5b2kKyEhWJmfoISUOcrtyjOabuhLJurp4V
e0+Two+Nl6yhG1FvneI+V15R5EWn5va21IXLj+dBwxj0mUEA3s+1+mZlY/LOYdq5m4escGcY0TIb
GyvWbEGTrqTMl+gi6nEKc3CmlmjneV2lhc4trfNZMwWJLnyDrHB1LklDQh37qCPyAQ/KtbQCKa80
rwft3GqYfV0FenyHtuCx2xTtioYsXP45rsJ0dyRe4QVJu6dbeQVeYFM7Z40TWgQT+NKaDJhuCAgr
o2vp7AV9ROpEh7XxZrC3XEqqLc64JWLt7PF2E9vJPfg6wBqrDd81JblT+Pm2aiwEjvAf0VNkzegK
JI6lfeSNk1NGgZrQkVCrh5ep/GswzJXTxMGywrFUtm78s8ewZC/3TkM8rijNQllk9l+RyMVjC49Z
fjKI01HbTWrcv+K3IMkXobvbulAPSmcfK8fwBWBIeWPs4Dltiab+aEcRJPZwqMuz4yiv2TY9VU/o
OL+9Le/0wtfFVHyWBXuPezM72pKp6ulQ1DUmDZzLrtkYFDLNx8Y9a3xL3W+EYEorMrooVOV/es9P
0DrRAKZNXwcQ37bqn4ybJ4Ies9hb+7AlA4IPA8gXOEbMfpPPiwLZkAAyhv1C8CKaxCeJ2JCs8h2n
D5Pe9YUJghcqdm1vrpzVghnBJFTAb+DzwS2XsYZazanZuVw/973l+YMy1ECmK2tVjqXrhoYskEKB
7GVuIr2+2JxbGgN8CcMI6reRY25OOyGVYWxjtsaWtmBC5t8HMBzYsI+2uCWZkboY3XRmk7HJi2QD
tAuofhJMAdnBIwtvq9SyNHjJmHRjeQh2r9dVJKMBvhMcXEFcZ1tbCGsStMJuR0xa8kekLP4qPGWf
9yQcG6EHuA9n9lKZgyKz7Tx1HKEDVPFmMWcDeHTYK3e863c2W8v6LGAM8bogJIX7PMc7MhWJiemK
XYKZGWdNmcJSTLCRim8nRjipYgMihQAjd/Z2dp9kP7yKHHv+u9L23AAFieArF3hJiwCBBzUB4m80
n0q7Pdpcqyd90s+uOHjtFz68EOdZsP3tM12UYiJl4aAJHy+OZCW0QXjO2Cn6WSX0URvGO6Mpyp3l
dj9jz14Dq3zEvMMVnDubQLmHusSHli1hk6LMYbHOBcYiKs3Oy7dAhG+tNj+OavucZE9s+FVh9kRv
+pOnhjrtNrQAH7fnbJx6rVNzYe24oeYcTahIDRjSwzExPjLCqHkui503cpAEFb41voDH6vYef2we
AU7sUpC0yUlsGYyOOQSZEYaE+0WSb0SvdOiTPBksfxbuE3hNGu3AdC8E+PGtaJUVsqL5iZdeA7Ro
w9HAu4zoRg48iTNMFegUzPPE4iTMunLYx6RRg9JEO8Ht5S4Y2UtRMnhUa/JMrcmIQXKlelJG+pKD
RfG2iKWTm3tTgPcDfBNx57UlykywohaZaZ5V1llPrY4Sb8FL5TCOgm/N9SrAkjwcITJJiArRXyrJ
YwVVLI7bcx4ECxur29jOa2WZm6RbKXQt7d2loPlDLjxQrVdzAnuAvavBEMMyn7sr7tKSIuCqAysJ
C2cgZ3ktwe0bOox6a51RDKrTR88BbHoFuLR0zVEA+FeGtF1CtJWjFo0FAWMoqiBtD56SR1rcboV6
qHRgiTELy6Obfnz0rOHYNw9V/8rVbYOml89ryuWnSBuqCnfABAN8CgMzb6m3wbypmVeF3tqrv7ix
eKTgyGOkE3By1xsrrFYgZsTGUgouMAYiqFedrORll3xdJLLh1aFSPXNTSEI8u65BAOBY57joKPVz
rYWfWVlIbTrNsCljIwEt//A0mIVDgXbPDkaMlpSyd6qTa6ZrbQZL1wLVPlxC1N/wHynytDxmlGyI
rfPY71gfDe3Jel1V2DUh0jsI5rpY1C6WXOqm70xRnD7SmAT/7fwuFiOlLLIeGDt18Kxzk1d+Qb6b
YEwclBVvZlFJLoRISSxk0oosb7BjdrHTx32WPg35Sli5ZEIuD0W64GWfsCRtsA7sVWv+4u6nO6Lx
muHEMRAGXNHoVpZes9gDxEb1Gvucer8abQIc9Ntk9Iha/3766qKQ8m7eQZyJ1PD1hYpBljVkJoOc
FNRVLWNl6HhxE5Z5Vt+hdWxtXUvJnTlbqs6eH6yjXMRxqrZriJrZZ65+09vcN517h0esZfc0xWR0
kOHmwn7M7B3BWHbL2bvdYXg1c/AlhWyN5HlB6z1QcL97J6oF0O314nuznAgD59s5RvRWlE9KE2+c
5t4Ta70eC+pyJUi6Xn3TuxW8bqiLnfiovILO+/OuBxQFSRtgiJBpl0voOQr46hTP54jpQRVBWh2Y
s7W56Iv7dSFE0nprxpOmSW2fG/0knJNTRKBO4Z/uLgeZMDA1yNiCZBWIFEkKGJI7N656e76+KNP7
uL/gLl95spZKVgABIArBiDkYe7ldY6i61BLIdZxrSsSJW/GrAv6yzVAD7OVQpoJD3wPNIKKl6qAN
rrvLpxxk48Bk5dvbV3DBXCGuxNxtoGEAypYHRhtA64pyoM5Z814da/INe1uvFsoWhSAZDgikOhMY
zX9/4fOIjI+8djoHKfcD+J4MPYrbx9vrWNIONBz8X8T89xcijD6pcq2ECM9Ahi3VfvTV156i90Vb
gbCvCZpD6AtBqZaOaKapnbPRfMtTdzMNr0mPgRRrZeA1ObIfoMTo6uh7yGkPE7eei0TcV1n2Z1BX
HNK1w5GMvcVcOjRx6UDj0do6+m3q+mn69/bxrAiR/YiMcxprZeWciYpSM9qPh+xYxJvbQuYtuY6A
kPtEARgBEEo4UOfro3H6Lrap8JCWdCw1hN3TAzsXRtiUkxdk6NrAnJR0n7rdWj5UOisHsSVqLgbK
zzOcH8z214In3WPtMDrkZJLnTt0YxneSHcnr7dXNP3KxOknIhwnHMFh2CqZdjANOfijNnSGEr9sh
Gf9oCd8rIDmi49pQOBlB/I9MEKHCPiBhgkz29cJIzNKGGzFGN48v3HpUjGbjNbBLrrs10JaBkSoj
vGCnCq3ScIK0CwpWh5XL2mNVOOHt9S9uMp5ujIyFWQYO7fpbYoVoedfiW7Ii87spuysLUCrHXYD5
DCv2WXox/1n2haj5Uy7ueCXQR97nHjkRNd2hl8FvMdnm9mqkTNs/IsDnhDdGg1stU8sLTJng9pjm
GPF9p8OM2Oi6ru0poBnxFfvtPwjDiN05fzjnB6RHzXNB7t5VENa06ds4V46arZL04H88uFW/1ko0
H8QHRQXGCxAWFb0mcvccqv8D6o2QphTn2MmDhh3ptDadZfGI0HOI+e+Y1oMs8/URNbxqc8vJ8hNG
0n63iCMeVaf47Cz7+V7jpFBPQQkXEC1JD9I0q63cqPKTOjGfFHcwK50PhvHSZ/1KRL20aXMbCxq9
4BZA7PV6Wm+KK0Ka/GQetThg38svn1eBy9+XnhPgKipUg+v85Ghgbjd2jKYbl4pjpZYhp2R7W9ry
aoBCResUEptyC7xX08FiPWzViIEyYJVCac0LBrZGLCAXGt5vEYA//5cjRXRMFYmSayY5UXrKy9ZP
1S5w2i81iLq1uNiCfMMfqz8twr3b65sPXlZxDPJAfyNKbXO1/fq0QJhawIWDLWLDseUtMJtf0uI3
ncjKi7ak5Rdy3td/YYiaQSk7K4EhYsVDkz2AAPH2OhbPCQ0weC5nGk6Zm9TNEyduM5Kfau2uypvQ
Azeqt0Z2tGTqnAshkmoPKcI5vcZVzdkmzn+nHn3Wcrv1e+XIO3UlfyJTjf+jEhfSJEWPC8Z5L2Zb
J7YMrYWphbmsSaB9q9qdXSJ0mNwHqj7baOxNQOPWmUHb1gdkpKdU32TJ97nlrz84buBpQUufUG3p
VadD8cN6ur33S+/5XEVFMhB4A/SVXesQhkPEdmti7xkNPOU7QK+h1f1WuOMryqE1XpP8c3nBf3bm
QqC0My5vzQxE0bBmiDQ7VP1Il/tMrPjHi6d9IUW6Gk7qOmOmQkrX/wFJYgiOYdV7sciGVmv1k8Xb
MbPyzcQiyHxLqRYjFZkyYnjWaXDiX16+H9rx1+0zWrwfFxLmL7i4fyQetc6t2/zEqzKsmoJsjLgK
SGetFRAWDQqKYIDvzElVY/6QC0Fp0bpZq3eoYJPvMcmCnB85eDZWs4uLp3MhR3rR1DLjiaXgmSno
EejngA3RmEUur3dVM4QCPND0Z6q/9j0LxBhhEtedQ5JzV7V7JkZ/LNuVDV77HukSNDUKAJ2NDR43
Tkr23HKewX+HXvh+l3RZsmK2F48TfSzowgMoA27t9S7niHNsZQBOgIGBqaqPDfgEebVyAaQo5J9r
BloW1JtmFK+cPGNG5fFpnPKT5fCvdWqejazdluRkl+DrtLfEyVYBO/N3y8/R3LQNzCEWh+Td9brQ
uQ1nDA3cpwSkCFzZD8Uxrr8qTh9YdWSX5cY0e8x5gNcS2J9k/XtfLtwwkLaAZwCIKem+l+hOLzAo
D7KVR2UaDl7ZhSPtA8z1WglUl+7Iv5I+BEC2qbRKo+L0tKk+pgygjwagcusRkcuKnqxJkpxLV5AO
uOwZT0K7yAD1G0VDsVL0mB6MuYefNzGXq5J00svzIksVmmOGK/W58r1xH0f247aMxfUY6HhC+gy5
TzntiQbqFL0GuGUd35lmGiXtXV6CW2dqV/wVfek+o/D7f0mSSbYaRUlUfcB9FpjmnI2eXzqhF2+U
pthorf074eKOjigLF8WjIHpQOOzs0PIxRWuZNqn79kfb09ecDNsk0YSvocmZf0v5tAclludTczyk
SjeBA1pHCKiuuXVy8eUfZUZ/zsxfCXZfmWOEs4QWfYbPZ3x6JZbh99muEb80Nw3QDtOiwtVb5r1V
uFGadD4G+K14L4sHNSenndkhQwPt9UXuwRrFddPBZcL4uZ1GXBv9yIXxZkxafd+ARD68rRhLBhF4
JrCAmUD4YiLftTygSUcCLC6Uj7btxlTBItWxAiw1Vb1GRrnoq2PeA/ovwYmnY9DvtazBFoZBFMgq
48dBqXYT+EiDklbPgGscVVe8ukkTgoIVtNRrycElR+FStKSVXdqNlai1/EQ1rwwca3CCcdCr3X/Y
TExuA+8XYuwP7XH6lJK58AvDX9XzTe67O9VYC3mWNAQZA3B+aajR4IG53sUpVuGPlDHcW9YdJocd
0rzZ533f+kjwrqT1l7bNQ48ShjSq6FiTyTrK3GhrcBgikNfzZ2d0A71s16q3Sxp4KUPSQL0D3UDK
5/UkbZCNdx0491d90sVNm12reSzXzPJ7vWlgstQLi3qwSt24pcn3ClRTadZvCairb+vA4pZdSJKO
R3g4Cit2Icn46zLmq8Pf2wIW9+tCgGQhqtqM8zTBfmVgPTEazL1VMbVhxYVZ2y/Jn+jBnxajCxTv
hXJnUCSJmjsxbMHvu/0PiwFLCMhAMcIEGdvrc7F42aH3DosBIXJZULRnvE7k7baMxRO5kCH5JzG6
2QVNocRMeR1ajM1L14jbFncLEBUAR2YEm4wYH1pManWLnJ7qvAybttt1BhglOiDn1qIEGbw2v0+I
dcCCjiwoRmvK8Tq64JKaeT1MTJtxX0/h0CkKWJQ0a/A0v9fRlj0kMXpIaaNszLj7aoj4rqekiawh
zzalqhShg6pW4yr239v7vKCYV58mKaajgDBcgLrupA4NqB2PgMyuQ1uWNwCoPRSrUEqC/bvWGCXB
8LqxV8hJ1RLMDDL3JHnF/I0agMgyfmuEj4E3ijP4JuYMZDbyCxHhqp/qa2zBS6vFMEv0CczTEeEq
XH9H5miD6pTIMjiNsu2U0Mt1TAZ+/fyWXgqRXkzBEtckA4QIpLYyQ4SZm/udo+5vi1nQXxPVCxNv
EyCtcC+u14IZURl8hAJmnjiYgANM/LhRoMpGsbZrS5JAy4lCCebQznwC15LiwmobW4EkfEeIZvVN
2ldbDZS8mL5ye03zN0sRkYnxbYiHANbBsiTLkgAi3Ckd4mlkxLON3plHhw2lPyntNyTDygCDk5Lw
tsgllbgUKRkar7KLztKQjRAleH1j8URNskmItrktZnEP0eSDItd7b62kFHmjJWzSBE6L69wfhrTf
18M+7R8si65Nn1hckoNyC8oUaGGQ3eFYcBe0R7DPpnjt9tR6WatpLRhnCxgn0I6BJgFx2rzYi7SH
xgbaW11CTzS1mc/AAhCMXrMWHy8s40qKpOAqqNZVjWUUPtN27Ec/h9nsxnIlPF2UglMB7BWdX5it
cr0Wq25qTZsIPaEvIu2mp7q5c7t6pcw9662k16DU+leItBTMLs0KNynw1pQOR9dR/qzyxtqkpHP9
zCxp2Cm9Cz5rshJBLi8OuW6MjAEsTW7NI2kPqI6HLLuqjdlGxWCEsuN84/SfD4Cwvn/lSBaCKl6S
2QM2kVVk77G31OG+V46BM6wYvQUDAUGgEILpA1WwDDrnTW0CCtPQk21oe0DtYCTMe53qoAjVNF9g
yvzta7u4gWCzMEGJiEyJjMI2vL5JnYbRU1eAhhw9bEr/t6XOinrIAKfZQZhHAMJez5O18IdrJQSZ
66RTNKqf+JjAiGuJDxBh6OTqXaqBGruP77n7kxPna9LFIPg7piCXyAlghi+eFipt9eqytZUvGKyr
T5LsouWlVoz8CT2NTTggJMrZfn7Hhj5bCVcWj/TftVsSoErDFHkhhpaiA+h1jM291nKku8qAjdui
L1f0ZylVgNlyGJ+tI1RHaCFd91RvO2xtRU+lULq3vqDkUHMtxdhd8EEpRcHObuX2TwwN3OFEcrIB
M8MPk5vkXA/M+/oftAvcr0AuY8whPun62O1CoyWZoF26pb8owGb7gOduWJ6sPD4y7vddvzRQzMyt
zWjVk+eXuJPeTZ6CPY4nyn0kw3oYHosB01EBlxVvVdLuYrPfDaYRYCqMmf8tUATOn3NAcdIVZV+6
UhffIrffG9OQ01GHYpEWUR1gCelYhmVxvr21S1p1KUXy9MAAoJeC4ZzV/ItS+qbpD2jitb6tVc2X
sBaIs/+/tfLEvnIsQNBr1Shk+n0TdM3uT9UG4MsASFU8O5Xfx5u/8YpZX7qblzKlxIhptEVruDAX
amWEBaoABWmDunhFgXPFIVu8L4A7zKAAmF0QaVyraEdsDF1QcVpDfUZXGGqmMEiTddTIQW83qfKs
OGGOIY3D8+3zW8o7IWD4V7DkMFUGx3uacezr3DY7HDFceDJAhru1u/eCIBCwIFhbYxtbVM4LqdLO
VgDhJ6nbwzwASqpgfmIc5+vx0KIUILMxXNIG3aY8rzhpC9EOE3SGTiUmFru+x19X2y8XbwAK3cA4
YWg0ADjXJze0jdLYOe58r31PjWaXI9Jp/alS/JEqa2oyq4Hs4ACBCUpGIKo0VPWuhWFuRaEMJisA
Zu/DTtcOQMnsk2nb2c9oYY/5ECZ1aNXfSbdi2pa2Eog6xHJooTGAwrgWjIYBO3GytjjF1T3HxGkC
dCl6k24r49JWzhIwDcGaASWSEKvRCrt1vOLUOPbvnqsv4IPajoX+UgG/NWZrLun82l9tJqwJ0Fug
1ZvHBIAd/HpNYkSmWSHJGDk0QMlSUbVtCv+31aLEMHdJO64sb0keloZHBtMFkWozr+VheCclI7Ce
kd575S/mYB4cTF4CPv6UbAdm/UD5yt2XpF2dHPBBbbBSAHYBPXZnagc5LapiYOfYqJxHXW+Tx8JK
86cxt79k5uTtWY4JzEb9u+9UHc1YZDiltmUfPAyRW9HeD8eLr4BtAwh6vi6Iqa/Xz1kr+k5Jx6jo
DeRjvzNm+dSrd14VqSj039alD7Yb8TOAT+i+RqfITFVwLawZ0POd5A4Od7w3BhLmpnUHQMw+Y/ZK
ZPPx1ce7P5PlAaaGoPNDno6i3QAE2xDVfTWP/A78oUH2mrzmd+YjuVeOzWv5s/0pnj69PgidO0LR
gICmG8mdM5RpBKO9O0YCeD/By8Bz81BXcr9I1xAqC1uJIADtZnibcPnlOFdMrduXRSeiEWQtXg3+
5dSvtDuWv91e0nwk0n3EHMeZZttzkMOSUbBOUdoaxgSISCdfkvorWcNeyLhyQBYBw0e2Axl7kPd+
sJ4eSmuYPOuKqGyyreK8EY0FwK8FpGQnkNltUgYvv3KCSf8K4vXd51cHUpXZAUWGB0H9tUIaaj/R
MvPGCMG+HnRJATgorT/ZGDgvEU2MSAAi2YmchOzqdqOWgY8S4IRWtUK7A6FQpt6VbUP8Bqmr2yta
sGczGyoYDjCJB53ekv3U9YlNdZtgO+1q2HSDXW+GijcbVurFz8zJ1FOJ49jDiVLD25I/vEbzKhFs
v8PnvA/jXdLJyYQorDGq6PDOUQF1rO2VYHtRCDr0YbWQfcG9vj4w9MWXGtVTEal57Le1FUCIrn/W
xZxXgn4oRNt4jFQ5IhVapxp5n4mop39y8PxpCE48Hnyyc/1dLYBQRrvjOwpBziSVemI2fa2KiNq/
HGVroSpG6dH0ssAd1mAksyJL1xhXaw6z0C8BGMm8rxdZK8sAt0/WZVOEwsKuqJKXYSqOwvhLVD3Q
9UBrXnt7PH9eITBWEeggmGA4rLOqXsgcOVNqfApMsE382ARrIN0gV7Ki8AsPGLwuMBLOk9PRNS1d
YQ+Yo7TMMKm9AkAmV8KqNf5QUd33lRNxylaUfMEczmVFsGGj43E+wes1YSpU0+TNNEUs65s/bkH7
wQcuz/38QzLz6Jkz8MHAqc2+w8XWtSO1S2JaIgIVtokWfw82A81oD0MOa19qnf799lEtWQ0QKICP
cG4GQIngWp7RmdyLHWOKNLAnq1VkpMqvAV1XTr5t62nbWllwW+CCPsIXmLNyGM6NVUpmqsXgGSc3
UzWarC5MtSlkOSBUxpvd7go9HM0NqlMrIhdezHc6YJAkYSg4SGeu19j1pFUKApFpnW47rwiV0Wf1
H6Ne2csFhXRA7//eNwRHwJaumpjA+6nZvYqGIQwmjAUxv5elk24rO3V3CjXpAxrP6pWHbOEA5zII
YMtoBEdqWtJLYVtZyxx9irLx7Lb9NqZRrlm+F1sIG1O/+CRDw6z5V/IkhakQg5sWg8JgJF8RTnHY
7cjaU7a0kZdr0q8PTAjqosnHnKLBOjj0zDseevrOppgnTVe2b+FZAQpiru8AmQ3yEslUMZBLMQwB
FBFwVDulBaq4GMKGxytdsAsqiBAK1nCGvUGatGsd6EiYMCsRiVEjfhY351ENST9EXbVW21wSBWoq
Ffk+GCvggq43r8jzJmMFwxtWBXmXvypmofpWq29cK1nx6pc271KUdLFK8KAYvQZR1HrScs3HyxJP
KwZxQReA10MZDmwHM0BRkgFKIVXtyCgiuy99zXwwf/UD8BCOX63lCxcsPEw7CgZoPgGxlylpXYEV
pFYO0xtXhq8AYapPf27bvo/pHYSMcM4wcwCP1ox/vD4bpUt1DUNAsJikOpfZY5yga/elUg8Nz8Kh
Tv3MOebqy22pS6eEpijYPugdDK70TkInp6JIdTwpliJ8JZv2hoFpggk6Af+DoHmA4Uxdieli0l0i
BjES7mB1UIckrjegpgssj4S3pSxvogURc/AKOZIY1+aNsBWcU1WSjVD+5vEPvs0eWNAfBuVerKFk
FgwsSi7wb6EZ86ssiesSJOQcEDBHQDhsEhVg1cJXcmdH9GMjxDE1lJUFLlxgCETUAK5WDQ2oksBY
LaeUttUUmaMFMG5ZvmYpABMxMBbbatJ/rWznHOdLDqIHhBsmb4A2H6cnifN0TEXvx3aK6trkR8PB
XKgRVcPAyTnfV2iZAgEWuqSzJnWjPBuNvaFm7MF2qN34mfC6KC+mtR7FhauI0jucIMCewXstd2Xp
2qQIvevgbPWpCh/VI8FQV2vDAhYuBqRAg8A/MxeOpduI9DFLkrqfIn5Uz+L32nChBU8HrKrzBLiZ
ewRUsteXvVPdxFRLDtcqdnZNjL6iJ5f+ok5+4DHGw+dJlx+MsVy57Qv2Eo3t6Fx2kLnD+HTptis9
TIntCGwdyGPjlm0G8VQwPAVg/Volyl2K4S+lyWUsjrZVs2ADdBWjRkAvlvls627EV7cPyoP+c0VV
F3cUOR38CyMDS3q9o/FYQ4db7GjjdBFGuO/RQbivY/tF9L8ofUBnOrqa7ox240ygoY5qMDZxcqoL
OH1JUFhPGFuv7jPjk+N2Z5cISQQwBs+jm5HmmrX5wmdPJ3tCRy30yDCeTP2OcOKb0z0p1pY/L+/6
poJjBQ0XeJ9AmQr6n2s5yTyARLdgiWz+anrPDmr2Nb0rm7+W1r2RzAxc7yG2jwomj9/e+I/7DsEo
14GxCZMb0SgpCS6meWpCjVNuf9be4Cdwb90hsK0/zffU8tN2DTi6JBBFOwuvJOZzfegwEao90rxu
4GSq7B42EgXYHidYnXod7Rb8QCqNb6glVgKFjwYB2JEZqgblAhWuPOKMexNnTgdTaNMvirHrvOcp
WzG3H1+TGZ4yk9OAdBB5DGkrm56ivyyFiJKFQmQbwQ3f9N48cLupQ7mNP43zBSfqXGp9J6bywAR0
fXS9Q1vFMmEOVKrr+9JE5RcRTPpdq7KVBM3Hcv67qJkOCk2GSE5KnlonJnPEUzJF1S9Ws10BgvHe
bE9NN/pdnW74gJAyYWiwSqOxveddfS6mk23SABwxA8r9PDCptnKiS4oEhXVxXwDCwz/Xy8+RTNLS
Am+pVnxDz4kvtqByG/R9m5zA+vRJahEYAsS1uKJAoc+wFzllCnJm1yZgF4ni8p4rf9Gg2K/xZX18
Ga9FSAtC+aWJc1PDJvMvw/TT+Hw8hGYgdOWgBIlOPwx8uN4wDHWwWT3HykCgb8G5g6uX9m+Kk62g
dpfuASqdMJpIWaJFXrJlXY+W7DzJEJMD3WzveuBMDlVzP+4S+3zbeH18ELGiC0mz/3NhnSeQ4ltG
DUk6CKeI1m89L9ug9ygSSQo+0RWFW1uX9BaYyB5qYoA0ohz/gFksMQJLhBglentRS5YKADN0K6OR
CsMSpbvWCMxC79xZDRjZxLTaVCj/jSJeWc3HQjg0GqgB1Ijw6M4F1evNGyurgQ+D7IICk2GD/83o
fZIKBtaSesPT35hQ9KyN1QPPk52h+G22yj4zH4/86F1+gaTwuLsshjuDp6AjWyVtT7PV9BLvKPIt
ohiqdm80q7ZZvNFpmHfgyl+DnC7uNcZOYJ8BvQLz5/UexH1r8qHDHqjVvQusQWmdlO6zHfXzPoON
Em4EsnAog17LsJSBVt2AjIfNf7DpCT1Pqwn0JcuBcwSaAfqCqot0Dzi4CTu8E/BSNsO+eb2tjx9j
Fnz/xY9Lal+YeptMLn68U455+VSld5ONfs3wtpTFqwxIGlJs8IGQELjeJT1BubLKYvi2zT4uA0uJ
eOmTJuj59ragpWcD8SvOfO7XBST3WpAqnFjrKghCXedOSacHGud/0Nv/Zuj7OB5e5lkHvlOu5A+X
FA1pDlxr2Ku5XnQtlSh0yLmaq1GVtxhHeKfoDwz4+P+wtAsh0h5aKgGOxiJqNA7eW5X0YTmCBR48
XpWrB26uhw3I8UGLumKwluwi4ri5cgnMKVZ3vbZMtEjW8xr2vnmxnUe77n3DfMDOEoJ4oflye5FL
O4m2LZRXUNpD2VkyGjqtBJQV0rxu/NoqSaSM7alQyOG2mCWtvxQjLYp5aVfXaaVGGQutIShIRBjy
2W+3pSwpI4AC710UeCtlG5x4OVjvjEaNkj3V7vXat8V2CGNlw3bgy74ta3Hj5nAVlVHg3mVEi6hN
u+Y6ni9LR+44TUKNfPHwvNyWsrhvGP8+D9BD9VVGlng9q1u0RqiRm+0FurQG42Gm013lHlxaDehq
QMKDdNE8Lu1a6RrwT5KmBQlVDSNhpvPo5tTXyM/Pr+ZSiqRsDTOKuk+5GvFz3/7RnK+K2Omf7tvB
AwHPGnE9MqGg6JeubQb45kBLVY2EfhRi16lB3O+yfiVNvWRgoWCoy6BnD0XQeUMvfCUFp18JYajo
HL1nWIPZt8GYgNxShOuVyfmTpZcdjDuAF80znlGgkVxNNupIcI3KEE0TXOZuzIlPWDM+3z6djxwb
qMno6HfCswFNwNyB6zXh29WGiHiI6iKqna+cbeMyYiAg1b8p2ltTb2JyFH/MR052BYsyUH1QcXKf
M+WY7ks0JuV+HJg/wSjZ0pVXZiGTef1p0narAiPmRnSRRuWP4UA3T9NObL+pJ+vb7S2QCZ/nuORq
C+b7eHGsJPdY7KaQA5ZyTEXloLU1yo3jhcw4pK3vfeP52TT26euqPXl3XD4e8r+7L72kOY7e4ANE
N+UBs4SNeGcxpJ59XTta7b4gX8ws0L4qqeOLeBsXQfZSKo/VFlQ1jUJ972nCFHUlOeX7ycSIjT+d
vmvsUzPdJfifS1/fpq/kqUp81tX7VjkyF83bkx+zFYP1TmlxaxmSrroOHxpj8IaoRd97dmzIqxtr
vs5fO832c1RaHMcnyDf16XbiYF//U961RblNlKeM7HIgyEl5cMevVpUezMhKvmr1I2Mby2R+V5no
iNtQzLC3ep+5r0T523JQ5oNVgqy8/e8VyFvLmJ+aC0Ww09Hx6jHhkckeURwcq81k2CCU38/kM5i5
EJSv6S9M/zg48WaCveyZnz9YZWDjFOqIAiOT7jPnXglyzJVwN4N36IZ0k5O3Ug1qO+oesvN4SI56
aILhzetDbJqPY2mOWvFcbstHZQx08WCeXQ+k/a+5cj+qu8rnz+NbrflZ/jDc27lf6v6Itj/9pMYP
XrEB242XrmzEQt4SNwLIJmOmmZq7ra83ohKugrkXPY/AmAXInyja0G7q6VDUZRK4I9MjUtLCTwz7
gYqCvxRtD/62Uaw1mr/TvlyfCEjDQVsLPxOuOdg1rz9Eo0PdDzzj0QR1AQYz0KzhZUC+eyYEnJou
cv/Ujuk3AFKUtRZSzw4N9eCJ7zkmRhBuhKPlC+RYOl+hWUB5HoJjbD8ne2ma+yAir3sl6Ha93ezd
ObOPPlm3iLrW3qv2ivu6uhZpU/W+1GvMewauEaMA08D5iiGhuBblgxEleTgmmMqAqWnj3vsfadfV
GzesdH+RAPXyKmm11WVjO07yIjiJrUp1UeXXf0e+3020NLFEfIO8BAF2NORwOJxyTu8nBFBbMbLF
KE2W+0y5S+80C0RFu2ST0G2ZeaHq0/J3GcQHJBgt7Vz2Lq4L1/jnCA7Lj+4zBDsotuAyulz+uCrp
oJlkOP7Q9/fa/T/73ctfZxYEbBh4VOb49bCbsRdNQNRtZ6NvvfSWaoak3Dp03nQT+d5rp7aK8GiK
Rbnb98H3DxaG6RoL04ULJR9z/9kpQIRJnw7oKJnuJFm6Bx6YWw7xfZkZhyKZ3Upt0LwMNwZcfHBe
+nLthWG+LVXnS2/PDzGdfiF/dxM3gG7OaXtD63CHqs2XMCLYVC9RND/C7KIUOKOyK+Zh02mBZh+t
/stQoB3aMr1IEpzfjwEkFhadYBibBBn3hyaSStbAumYXw7FJCXogU78kFMWOTYiax/U9fH+YfFi+
lSjGQqpG0esmagbEDuaXBkDq5oieldIEJy550ozEB4EM+r4tX9amGzrk32hW+cWXLn7N284F2syO
2rLbay9Dc9CI7qnGuFXJTvCVH2MpLMjSYYAgB4VRlr8yjKhdtvE8HKM8sYJJokFRKK1PItP0C6lL
T6UU3qJnHD4/00FYYtR+p9PUl9rJceu8ULy5BYVYCUSAoEZDSaADhuIEgnqAT4xFsUlq4KxOhCDP
Mpt4MnZm0Kp69+W6Gu+NYR8WG7E0+rrgnj/yEQ45EDmcdjiCByKwVIA+9sAJlUpjr8902xp7oAuP
04sueU58UztpYDtuAQohG+RKFSKZIXtR61lw+X98f6norkERD0UQzBSy+MeYkFOWpR2Ogx1+KZxt
V56VSA/6luzQllrTYzx3gsiQs50QiTnQpTSJkFW9dEtjjXljJ5MhMmu8OT0APvIzSoEVywF52Tsr
3qWEqrMGqcvR/V4gAIjjbafeWmrutXSbo+bcH8pJ0Je9nBNma9FT+VfgovIq9MCIZGGAFw4qjRug
HtsYITC2k7GhohPLuduxX8gpLzANqMqxvdiNI41DPmLxFGuXlukOMdaNcRvJt+2v5iu424NIETiJ
xY9/1O2vROYFGOZ2SOYIEpN013rlL/Sb73tRuyNXCEIWNNii3ohJrssF7CM9s81SGY52Fbpk+uGE
UpCQL1pM9z35QUWFAK7Vr8Rpl+IKncxVGUOnfD/cyKZn37V7KXWLQyswDI4vBzTlX70Yw5hUfaqz
CYJo+qSWBNHob0s6AaRLcKY4ry3YxUoQ89rq29wklg0fqX0j2/41/E487U3HfKfbCoobfBNciVp0
Xhl7rs4dZsghKr1v7jXZlTZ9QHwzaA64QCzBURYtIHNDzci7VtYIYZNHvmCMf7gDioTAMS+7/cHC
VwoxkUyqobZgNcva3cX3tHO7n/S59+ODHPR7NLT1zwJ5y4m5Jo95qGSx0bQlYoljF2A4oH4iW20r
n2JX2hvoKBZBPXzME11YBlu3K+rRKXVrGlBj2NH+th1hi6ImAd7dtjY/tnkhoX3nJDLOb5+7deKR
XRG7xezPRxX0cge8vOOjtLUD2fUtuol/CE4ZV0XYHGo5aATHEPClRUpjUhRSCPeLaYRD3sLTj4pb
iAYJOZkGrORKDGOLTkpIIkk4zNERFHDla1f6IzINNKBD4IC1YgLdArj+gG/lCUIgkYKMhVqSqqTp
cmXq2cZOt7GxtedJdAy4Rw0ZZVTDADSFIejLVaxIH6UdVfFcKPb6Nj1pxzJ3TS+9azrX7N1yn29k
6kpnvREEvHyPssyMycsQNwBJLiV3QFfJgB8CE0U2hKrzrv/mGGAgKY52NgD1FVNH1XdgpnmDLkKq
f+85Zw/jAmCDCcdluoR9o+Zz11ZdaOB6q+Oznm9b89nK6VYvTrN8Z2gAnY1+Nrqrp0DDUm+UJPH1
6NiD8q95nJaPc77LThDpu38HibWWfht0NaLncOkNZbxEmJQUELE5Bk+SL9XwJs0/puGrwBPx7Oqv
jA9NYqmaxB36bsZjejLMHbD1gvwY35ruuAPc1Nl8cIe9iPeVK3IJNoH+hTYRFjdIlgorqhSoNY0v
rXo7llvdOl9XixdMoAn/j4jlE1YXlKVRte4xgXUMn3Rv3oH67XY8xKJQjBdDrKUwRmsAVAqPj2yE
y3uwnMw1U2k752h4MbeNvG+7nRAMjGU/RaoTJoHcNYwBIyFAH7lUTK0GUgBVYjwCLGNT7qINygvW
bX1jHByv2dHDeLDuk59zYG6jOxEdC887rGUz3sEihW3Mc4GZsi1F9QTTeQfz6fq+fRy8X/RD1X/p
IFIBrMPIANc48IpayGh89Fvv7H2y7XbZ1vKqrf5FCkhgC0oCS/jFHv61QCYOJHKmjx141Y+DB7oc
gUPlrthKGyb2azUyWGlHsGJkwIh7faeMP2OJ3mIHt9cX7r376JoejMWPTTiFI4Ue0kNQf6ke2030
AoylPXXt/bxLDrWfHcx9vR+3+U79lt5a38Pb6djeC0JD7tlGWw1gVQBvimk9xj7TUO/UDBobQPe+
BY+fq1RC5ihetIb5Gkw1gtMSvpG5hW30I1basmdOkDx1D/rB3gBwepecmtt239Pg+tJyGr9gkytx
zNWrpWZWlkWFKce3duc8dDh5WpBslGO1G+6Hb/Ft/vKA/K/gwufazkoq4/wzMOglprMYJuD6hw3a
JT1SP2a9IIknEPP+qlh5SiKPRV+aEEPtndQ80Plu1m8nUWael2Zar+H7/b8SA6B3zPdYJcTUO0J8
e1vtzdp1Cx9sG75yaB/AQAoAxXtQSnvamR6Ug/2/rScb20xRCWi1vsZ6mt/kcRvHips1I2BsBc8V
7gl4h3DFAAQaTpYFX2mKaVHZKdtuPNbzFk2kqGNPooFUrs9aiWDsn1gA4A2R4D+OToru1FsFSymw
+cXPfnAnKxGMzZdJRdPJhhbkPNRu8d1Q3by4KegXdM29mjKmRtExLxDKcmj/53JbCWVM3rQiU8k7
6IXseeRqP+fT9GJvmx1Q8ALrRv6FgNf8le4O2nc8J6TKFUE0cNrBlpO+wO8ue4cu88u907t+zJy2
wQdMd61rHlrP/K1XbguyWsPF5DuIrD7jL1cSmft8ahsqJxXWGZAQtrRNkk3bCW64xRo+biVMUbEs
HDKWAJxEkqk3BtyXjYkO8yuJHup7YA27who+N4jHKf4jidk/OayHNmxxxLKvwwFouIG6r3bhrvKA
U/Ipp4zgy8J87AJizFw0YTvHstn3cCiqf6dRdy5d7dtwOz87kWuerMPwe6GP/lX6eOkWIhY/7jsQ
sDl/pDOHPArjQpcsWGpKPJC4lG8OUn776DVTXWQZ7Yf6d1sIiznch8paKnPuk6ZSa4qWH/Spo7Lp
RCdZ88FIlt6NmuzZeePa07lw9lH+HJs/nTh2QfgcDvuk+5VFxXNUPKUjve0mbTeJhoi4kfBqPRh3
UQN8q9SrZTeaZ12VgJO0mS1X/VUk5yj3ss+9VNdLwZhamQCTe1YoTC3caLWv4FauvT3K8LguUelx
i92pIn7y6Ow/4xj/asrmUpRQT+c5hKZpvc/vmynCKN2z2QQRfWyU33X+gyoIuexzJ+w14MfGK9GM
r+glB4NSKbZfPoc35rn1gObuVZvBt93aHw+Nqwo8B/eeWQlcLonVVdY5hpyEgzweI7tU/FoaMZUY
SpogdcONQFZSmAg8UZV8UtMBaqW7RnUVvC2c7KALX7rL8nzwgys5TDBuTGWWRf3iaoEcsVfpdyLf
9YrupqGrVeZSli+lO22iglttMf1rYhlHhZhHl6cc6gE3KfOc2zCwd1Pn1s/XDZMXdmAmGwQsKKqY
GCy53CsSNnGad/N4LKfEM8ctrRA1imBguEIwroLhPSBcQdKlkFFSyiJtNbzc1YNTKV7dnVVDNBwj
EsJ4ubgEnIoRqnjial+j3nZlc98VX66vFs+yjZUijL9KK51GrQoZdvgQpj8lEL1dF8BziGsBzHYM
zYA5CQUC0F9lT14P7p1qY9Z7DIqMJYbVBPkzrj7IXWHAEUVwDC1ebkxatUqvlBBX7SVPBA3B3ZDV
jzMbMsZGmpU9fjzboST4TRK8QN4nttkTsgwL/ffjmc1YspHjWOP31Rvinse7EfREbn1OX5Rz9Nh5
b/hHcH13uK50LZLdHtu2h85S8IJMnoADhMa88NBZtdcTw7dbIES1r4A7K6aHqm7QIigDXbXp3Sn6
LviOZekY1TGGsiiOJJ+DWe/LfWvCSO9SS8eByhNiedTQqhfbTuJDqk55tNFzw5zcZJDRVKbkMnkI
40oHekWqKOM+ayxnRzGnnPuSXssZYNmIfTCMYjx1htNHaBOrRH38vO9dZkqxW/A1H2ag7NTOpW5Y
zLrFmHDRE+lXWdf5Vo2cyStCIz5asyYaBuEKXbwNWKUw5MQWPEd1BEu0AbiVmj6pw4vT7utKx7vn
d6U/XN8PjqUvc+SIx5csPwjlLreDgpslH3JIykZN9/U6Nnep2pQeHgaOwOo5SgG7C6jpALzF25fd
+UirpF6X0VUL7he5zjDPOZ9AyhVK4Nomj9fV4lxBaHZFMwlSJcsYA2Ptk9PoYauHaLyn8jMyr2i1
csBtjYnd8lZOZx9AGufrEjl3OkasQAW4oE5ozgd+EVSKMN6uyJhkcKKAzJnj2yC32/eAgGvBb7L9
hLhlIZFQxtgs+7aPC7sohwLdww4gM0GjfJQ6fZvJ9mtkNaLribNxmEtaZlk0jLB/QF1NbAJOtSFX
jnoZAjy48eJx9jJMspv6/Nh0opITb+8UAOmhYQRtrpjTvzTJuoots0NDO7CU5iCZdl3bOH6SShs7
sg6tVXyrTeX131cT4ycL0hv6ygEQeimSWpEsh8SWj9mbRrQ30tWgm/ilqMbbJ+Rgy9B0omAWns31
dkljgdG2V45F9lTomYdB9U5x27YWXI6cUw3XgZcvgIGVpRvyUh9FrY0i6yiAFsv4m+VUwTAbPuBP
BUbIK8BjehjjtcBs0PAqZbaqbLPWREOSclSlaj4bBul8gldYoIzKuLEdam2msWtfbSeVAJNLoz01
bBHqI8c6F4rgBQwL/FIfwBV6NRujBLXCo4321C6jQW5XgR1FN52jbuLs9/Ud5L34L8QxnkXR41IH
fYVytFLZq1CUrKza18efcKFOnm1NXECmHnljYQYxiEj/PciCdOD8o8URvY0sjO04KWFdAI/1WCql
a4W48uZwOzg22qVvqmqby/rvXKoEoDCcA4n7Glg3y9wNCHmYV5ita22L1VeOpIgfwahbPBdU20vy
Y2nkgWZWgq5T3oYa6GsEgAUEGuz5t5UiDh2Khl0AO/lFiubysDoldRaQNgKhqhEKElI89RC4Ysp3
IRmSWRRbNZtVuTSJeoxib5ZRCUU7YFTf0AjI0c0pRQPLdRPi6gcaFYyFAYgdVdjLw9lNU2+WqDkf
y7l3F+Bj52TkyY6gK5uoInAuzrWEiZw/wthktzkPo11brXrsKWZ/qFJjoAmPWpIk8X1HRXyKrN/B
PaSAERmsIUDfAJPFovrq+WyN+lTEpYYyek4nP5HMc58USA70Aj+6LNE6iHyXY6PMhN496MbWrzGo
Hc6zBmqSkoTOMZ0c29PIaPg12OwwfD4028Zp7T26l31JQSX/+gayT4//SMdFgbYLBLHsIcwmkoVR
Db51enJ+CrEnWHNcfh2gNKaJiiCa3dg7Io3VLAT3yUIqPGF0r9snRucNLQ1I9ai221LU5M3bs7U8
5q5w0MVdWxLkWWCx0aXMK6vSNavn62vGGj2r1bKmK8so8VwrQG2QnlRzxA45N3Pr3Jldd6BOtUsz
QajJ2yH4SFvX4bcAKLXovJK29NROKf6eGn2WvZJEo6eNiqiN9MP1964UQP0Q2KELW2YzslUJ1NZc
lgFIYpSBLu+k0m9Ur7GH7WwW/pTnPnoc/DaVguuLyR5qVu7y/yv1qgoQRZqJLTMJ+s23HWkDp7rv
K5GC3GVc6cccZyPPFLWsod8wAgR+2F3Xgmt4q19fDsJKC8kZio4uq6diBCeVXuRI3tjAHPuElHcg
PRg54m/1UspQGWk9GqBsgqFtBxU1DqKLWVe55r2Swh4ix4gteUbTvKF8NcHRi4qwO+TyppxewaV8
XSOuLPSEw/UsQ6Ts20aSW7jZRsbYB8b9XDD+IZuXJbKvNlG6VUiJ8RGMG2+vC+Vtlq44i8MFucwH
7OCowPg0Wfi1FP2162Mvp3gjZoI3FFcI4DZkYCA7gFxmnEQIdUllg8wViGq31JBvo864HSfny3Vd
eAuI3AseomhKN/DsvTQJSgid1Gwho5+CrHmx9FMR+eCN9IVJKr5CfyUxCg0UAAySClIm2N0e1Yn6
X5nuF0+AhxlIrRDsL/Z9qUo0aGNfdRBQy2Rjj1vMuQNKQRAg8dzNWghzhMxcknu5L7NThXmMbFNG
YLPazlSANsNdK1ypyyg5GvBlZlc0cHbM6PbD5jcbuQbYUuHFuM2vbz1PFTThIzaR0YcPcOXL9crm
MgRSG0gym3ijjzdO6Dn6GSPy16V8KOsu27IWw4R4GAPVW0sD5ZPcoBckp5ggbGbluzKVMqgLQhOM
tITkfm228WYMe9vrO6vySl3qXbkLD6ScKk+zpmKb6oO06RrTcaMElDoUrCOeMVIdSEPa/Hj9q3kb
sPpoFiupUaoKnUhYm4GelHqrgRLXFNzLvNgGqQRMfACV6SOXQ0fTNKINhlci89j3T7We3Kktuqqo
hcza66A1go3gqoQRD0xcYOQCN/TldtdyVJa9AsQw4nSpTztDPmpNkblOkxoCB8m7KwHz8EcUs+VN
o6djmvbpqd3g1fuJSwxPIsSFmO4A8hFz4YPspleaZd1yOXJbpE3javacQeB+uYdjJWXxm6sLudGm
aM6RnT21KrpUsupggJHd6V9ms3/4hKnBDFC7waWCe+xSUguspQojTempS14M6zxH5yH/jDLIwwFi
FKUb0F5dijDzvp7yDiGgkT5Ng+5aMwa9nLMwfOY9RdDW+UcO47Z0p80kdUYsBtKFjVElni7VXi1N
aMe2MTYsew5YmcZYsIDc0BPtkAvUAqZ9gHd7qd6UREY7DQieJqMC3+bd0ChbkE6OdNiZReLF4S81
skC63otMkWvneJcAfgyPPHQ+XAquSjUdtQGBQJ6mXh2+OeW/Ila8O8+VhOVQr8wQoDp6E7d43I3h
E5g8Q2V0h/7rdQPkOiKAKS6EBch+O8yuxYlpDmaKJ5xdbOUELUuupmycNkgnb0wFnoEXbmDA548s
ZsVawKRNiQRZWWUHc4nOGv0ujLYWBuKA/SfwFNztAcQeSkgK8PtlJiCIzTmZogkhlI2UpiuT4r4s
c0E+6ENL7rJD+OkF+QXRmmEyQqzRbIauAaVIZJwdG+RCDXCiDsFov0jqpiu/6g+p7sn5c9hs0glI
xRrKzZg69CvMK2eqiMaXt75ovMRhUG1rYX+/tJcejOzTmIPWk8rAaiFnlZY+mJBdG41cowgNjHej
gE0AZRnUUhE7MqqXIZD5ElQvTvm+lDFC79wQTMtcN06eS1kOtoUaCRBC2NfrpDhVOJbg2ASbyyHF
PKxG8k3VAGCUKuh4QeCggSS9NAB6fl0wz3gWWgu0kWMdUVW9XMnOzDqllpG+kYfiocCeDWO2vy6C
u1krEczBy3rd7KXQhAgb7Hj6g2LcpFoTFHXvjZbm/W/CmJNH0LCrSIaxpKOCbKhA8u1qGD6K9PFE
dVsgjOdS1ovHuC3MtSptGkJYVk13wPT0zUR38wGMx+FtC/ICoDVurqv3bghsGszUDPTFg3QF4FlM
zEFKp4nVqs1OpEWewy0mUvYekPERS8qxKj0XZgFiktwmCxV4rzg10PLazi+nUv2pE1R/3SSuSeUi
DO1/ge2mvSdTlqQbY5gSABPns1eGzfAaOQ06Aa02lB/j0UpCDMZk4X2fK3aIw02b5EbCyIYgVOQe
NDhmJEiRnAUj0qUtKvaYAYVj8TE58kOKG2G2QBFl8rhCgPgF4CL8Qc3pUkgYYcYTRCdgswU9mjpv
S1q7sv5yfZu4pwqAEIA+Xl4375X51X2GgfECL44Mj8AhTI6JNU8YtzbM4LoUXvAGf4/VQtIcJQLG
FlJ77htbwSOtbtweVVUg+RuHThEcX64u5jIyjay//AF6IB7borUsuL85cR2vf7yuA3c7MJmP6h8K
Sui1utyO1HaypLXx64bzlKFhP27cLhbc/FwNVjIYBy7rUqkXCV7M7UCMfViCtadO7Na/rsmHdov3
KxK7DXI8NHOAI+9SlbmTwtmYlzfzHEy5+82+mVwaeRjzagBxmH0xdjJJPbnfGk/XJfMcLNiZbSAq
oyaGDPWl4HGa4snMTVxQCZk2bQS8p9wq5r1E5/IoDTI4Ogtnc10mb9/WMhlllV5Gj1Snw/aKIZjl
6oYgdY2mYsGi8lUDuYOBtPgSglyqpiRt2wyDlZ1iXfNDO/XrVPdVubh3etkljaBJ70Olb9lCENmi
7oXgAhB3y+eszm0hD1SvIgpbd9Cidxtrfn1oio0pHXpz233bOY//vorIJAM5xgJcgsry+lgjsMvz
DkmDurzPTSCbSsZGSkvBXvEWET0KC78THl64Ni61qhKtMAiVsFfG5GeROwHquXCOVCanqhTNrfAM
Y6EMQqUcEGQfsIrLOcFTctayU5hSHzmFbrDc3vyMRishTNQimWaIbIuKcAlMzSlt3DwJZm0E5Int
a/35E5u0tHlganI52IwNgos1BasDbJDKDTBXziNmAugoSLjxl+2vEMby0tLJAO4JIRkmi1NUeBNq
+OhMFZwnkRjmFe5oednVEo5t1wP9dZtJNyLUf5EE5lKiZJ5Qs11SSkbqVdRA8NpuE0uQOVxcGhsG
gaDiv3vCJq6myBgjrcZy2Ubr0b51m1lQkubqgQALSStUEeB9Lg+NMYRGGYIL6FSDTtVyfmIuGfTG
orifKwWtrDIA4R20+DP7oRR152gS9DDkt6K5iZLewwNOEOOLhDBbUiV5H9o5QKOSdnIRfRMMcAuH
NnnBCIjQ/qsJC3CZVclQx4untpVD/ZKHRyXfiMhduDLQsoZuQnTSfBzjDXVc2+iJP5H4WevfCm07
xKdaF+y8SAoTLigTWhPjIYZTBiGjjzZEhNP3lAq8Cl8KCCvQXfWOlXNpXw3FC1ZNwTvfGsVOjQ9Z
5wQAAnfKl+vea9ncDydlIcb4fzmMHUc2Wi7rKstPmB0Bp6cnVy2eKJNrW6Aw0n7mVPaEAZdINybG
LntUuruMIBf+I3We+lsrcjNdhIn1YY5puayR0EdQgM5C0NwzoWNHdFyXWItTMd/PtrobgXMutXsA
3GnLIL/stvprNT/WGLmrNX1zfVl5Zwodf7i30fNgoB58uX36XOCV7oxoR6i2KMLUzY2VfL0ugpvw
Q84N1AmAcrWRt7qUYWay0jopqn6VHsaeKudbPZluLdpuSP5Fm+56A5iJeYoHmQgqkfOwBaEuLlik
lQCtxzZbDKWs5X0E5zeX30FBjuE4Iz8ArhTl7bfrSnJMBYNoQA5FaIJ4i63VzrEST+iLBqX6YOyQ
+tP7OsizXSHKyPHlQBOQQgBunW16rWepSmsFvOO2Lj2NevtCBwutz9GhxHP03/0tdPora/mWVRQZ
yWVNsgLE41Z3wMQbtIqpwEdxQroLEUy4oNaguCotqENrXIAk6airasCpybNzNuY7pyaCVAfnwkU7
60JQt9QdP/REE02r21KHLcrx82z1AAAJrhsCx09dCGA0yu0cIxcd4sYZcIP9planbUT29j3aGQOz
abe6iFSDrxFSyyCWQL2AZfapms4AF+kSqETmq6Qa90Cqe7yuE9fo0O8BrknUz3E3XhrC6IBMcJyg
U9d7xe+qO0bOLhLhMHP1cNCEDMC4dwJzRkiLiURJhoMvRgKYOiOIx38PtnBF/ZWwfMHKnmc5csI6
yXF2YtNF7aYLRRACHG96IYHxdMjNa2SaIcFUzzXad/LmN4qpnziWqAqBAwxgbMh2MmoYqaWUUY77
gljH6mfv7MPN9e3m7cRaAKOFOVSTnhUQADSVUAOOneAM8o4I6lrox0SFa8GQvtwHuZGpjjIxFJBp
5epG5M2Ts8tVoNhPiasPZ2WSH4D5vbuuFs+K12KZkzlOXT4UVZGf4vAGIyOSjvx3486RqMzEu+/w
bvyrH3OnjkhBpaYK/dLcTk5hoQL0tBtynxrJfW7c5ZNyNyXOj2LQTRTTQyJ4/fMuvbV4JkyOFNrr
agXxTXg35490GICm20/VZkKbZhsKpPFXFQUFZGxQtmF5AhLaxjnwHfITZqfiuXVV3ZfyQ2GIhty5
cgAgAQkL8g9bNcRLWYl1B7uHHou5PxjlocgPTiYw/cW0mShzaQMFBa32nqhhtk6y9LSJZlzjEBEO
Z2giLFWLRDDbk8dWa0VLpKDrPe6fzHq2kHW3C9G9wF+wP6qwgziZ5UiRbONqzYql9YUM3lwHzqec
kYZpdXARguGA5VmSKzQR1g3NT539ZEe2D3c0VKKZAK5DWjKC6JsFExBLBKBMUhNKHZZMk6TCJ4BA
daXUqAR7z4tFFlR2pOhwQpGqu3RLU1eopVJBSgtuRWx+KN/XyqEh1FcVgSieQrgoUMNZ0BMBn3Mp
ikig9iKdkp+cqmx8x8rBK1hmk8DP8iwNDbkLlSJGUj60JUmzatAknOCHknx0tfD7rAIh1pFFVW+e
peH1gmOJWgcKBcwzqaKdjXZ6DRaNfp8tQLZszUsswTuTqwxSw+/ViCXMvlyyXCmbLlJVnEyEIfRr
K2P0T+DKeAYASLr/imAZGiYtN+MOA84nohyqJt1N9MaMtsAV8JxMlMvkWQDGThBUwd7w6GPV0ZKs
ng1KTm0dBXh4LWnn69cdVwLypNh7kPgY7GBQrkp4M8eIRTQpA/7GBGAFQa6Pt++Y9PsjgUkwkIqO
hvb+PG5f2owciv5Nzp8iKxdc3NwLdS2IefvHkZWoegFV0OwYRocp9bWz8YQ880QDffKb4RMR1loe
Y9BprzlDs4Rxy9ItfRzNmViClw9v8XRwjuBhqizNKExMbWf91GcmHldqqG2lBojXLeD6ux9hKUJq
4UrCEBy6/XE+Abp4eXJqUjZWr8BFa/LXsr53kFVIAHrrEBGuBO+IguLZwesK9UJkai4FxU4XAixw
fH8vtom2hzFkwmuNZ9ZrIczBgRfIqrSDU4tMA1mDQ9uZn9h9HfOCS10VLx5rUXP1TEj1PqQ9hYSB
tCALRIOI8SobgrcId61WQpZNWwnRIkUyVYK10hPiO/3bckCdYfCv+wCRFCbkHTA4n7UJpFRFVPo5
BaQ/ZmpaL0wBU3Vd1LLubOQE6jd4T+B8LQOslwrVk17EvQ3/TL+Zb/lDAX7DHSB62+ZZVGziuWlQ
cWKeC+1PeJMy+5PLoSMVc0pOTjOb/lw0w+82qgAJHsvSeSqKF2r2qsAmuGcINq1biA6AXc/IVKIB
U515RnCVhih9jl6Tta5WUN8cXq+vI08S6KBU2B+QHpGYu1zHRIqluixyclIMoPAXfhWfMWkG3JJ/
JHlD1nHBbkaqHnwo6Phl9mscmoo6UUFO/SasvZ+N/QnTW/8+s2JVQSW7IdBDto59eULbdUTvry8V
z+TWIpgzhDmtsagMAhHxM8Bks5cSUK8UDGzaK0oDnrA0sCwJa+KYJEbDJGiGgW/K3HcKSkKFZtcE
Z3ZyZ1N3+0/09iEaXFKl6IxBJMJcCmrbtGPUQKOsDt0+qzeF+S353jSBbWHCLhMRknIvVjT+LC04
6PSHx7s0NjIj8qxICXlhe9+S+FyiRBDJ3TFNTQkEGT+j4m1IAiWcBVvHs/K1YGYpGxqqCmkhuI2b
rQTEoSmhYNw556LG4MXM2D1bmN6Q3AZ3HqYWLzXsEkAsTA7MXOq3VnkAT9VnSp7owvkrgrF0Ilfz
2GKe6vS+WIk39QcavV03dZEajKmbtZZGowzDUNrzkG7y5MYat/+bCMbxmDlGVxsbIrBSmJPASuml
IGDka7F0xyBTDmAaJq7SjDS2MdNITqoWzQGeYYrXaNabMSnR5royPNeAdyLSBQtpM2CKL7c9jYpK
KSgk2WM3YCZDAYUTMdBR7DQj2OSlqLvpQ7PezXWn/JipKirsczX9K59tB6qABpkaFlyFKf/AfoXZ
0+f2C3gNSGajfvPh7HaRlC91TBwhu/Ls0mvK2dNFowHcc7oSwpxTyR5wBVs2OSXRsI2i0R/oObHV
+2r4RDyE3qw/2jAhfh6C0GAiBjxRAf4XPFjyg9UKQm5e4GCC6xq4E4CvAULJpVHkmaErtRGSkxbL
btPctHYDzh/J3QiuviXOZX0O7gg88NFpjNZexsyTYnasVtLedZFUV6/d+MF+pPGN8EbiabSWxHg3
ozPbwqY6bkAVxFHFU1i/6TkNujZ0Kyp6hS17/UEtA/g3oEJH/zA75TSg41uHg4VabwAanzFqAfbW
e7v3ptDNf4CU6/oR/oA0tEQoIJH5I49RjpKEJkoKk9Dm/mRRgCDWQHexC3CEdUBtx/gAOopHQAi8
Zm0WxIN66Hrjm6OOXp2ZAs/FXWhkOECAYi1AucyWyiEdejWNi1MvH4ZYC/o29AB33hkP4aDvryvO
kYWHwTKvhJTax6bLxBgnG5OryUmqHPOunmTT1SIC5rkBA1kWmNx8fS5zgcP8gJuL1daWlvglDFCw
wczhMIjVJVrUJCcMt3jh19IIgOs5go9HvZuqeuNoyb2S3uQSdeX8xzggo6w8KyVgK+I3reiD60vA
cTv4mCXRC8hxHRStlyfVHBypN2iVnFSnC4rAaGPXBN5mXQpsjC9nySYtSPYw6ks5hWHEcqH2CeY1
0jrA1E3r6noybjCPNQD5Nq8FnmExWeYIIXcNTnM8kJCRY+M7SWoH+IYOi9xjUn3OwA3Yj4YqkMK5
fC6kMKsH7I3E0lJI0TD5XDRBnASFmQuslCvERGYR3UuYemSLOENltbHeDMmpa4qtpd6TStqHyWf2
ZyVkOSqrV3JFCjzvbYoiCmZD08dQe43dUhNcC1wjwDlDgwCGkjDVfSkkk0Auo1jQhKraIZM3r/Pk
2U0mSC6+vw4+7P1KDONCksmY1Dkck1OUxV6mHDLzLtGlbWVM3tDpD6D2ddXorBRPEyj1WtNz2tEP
69bX1dsOj+lm44wnK32ZJteyd422w1k+SVm7L4GhmSp3xh7ds5u+kjZhe2OLIjeeT0IjKUb4ALmF
3ksmngLLRF3Gipac8tJtpGO9z77T1+oTXWQ49X+ksClLUqoR7XRIQQiK2M7LMryxOt277ly4uiBP
ge5OjMIAZOtyv0eioMq8SCk0L0SBZ5696D7snnXr8ROCgJOMWAOT2ghgLgUpoyX1XY8SoIF26vvc
jn43XaL6c0ikrRFNyGBXuEauy+QdS1xRf2QyJ2aOpSFveyiHK8MzycuoHJJecFfwDgym6TFChbwl
GCGYA2N044BEfJKeUPxxO3LTWj9LaxsF1zXRec4S80r/R9qV9saNK9tfJED78lVbL+624zh2Yn8R
sjiSqH2X+OvfYe7FTTfD18Rk7uBmgAnQJZLFIll16hycAMjDIVHKDUUjZaunFcx0kbmbT8oeXAt1
mBzaD02w7GoC1mnH1/wmKP0qzuIien3+3AfG8XmOrH36oQ8GHXoYzq4OsHuC4lCEL7VfB2RXHuZ3
ybdiJfm9ffmpXOZz3qYsyZ2MnPIad6HhWyZT4RCBxCBO/XsyuA2orPNQ6gkmw7CLHepxsb2O/qx+
KvUuWisDOJZjbz2ac+g44NOVNbj/wqffGCBPgJcs4CQ2JwxQf3S+OLk/UX94A/yyeHYf5q/Jl/Hr
et9BNegRKb+/mVr3V9c7Sr989jo1wblNygYcLx3kqsqybsPM0SzJtvlDEIldf/CIR0BgxHsWL4hk
J3WHA7snJzCeWOQtWfLIscm+nfzCN4fcB123j4JgvYXjWn40lz1qkDYYu9DhmWZZuEmLHqIodflB
3CbzqjUZ0hQdzQ6kb3v0PaxasOpOYCbIPa2Sw1w8fEZdgZ0GHjmbC1VWllVqNtVwr2EL2qQIKSTX
i+RL5kJQ+Gyc62+rDs7uOdZnEq9n7aO6QbnuQ4OMzSyDaAlHfvEt3L7vyKakjY0Vh1ykQ78vCuSE
mn1j+20hq16Lel3Q9WgBFISsLrsGXofo0kB91lrQZZ+ojzVx0bMz+oV2VrpjsjlxkuZ+MkKb+lOb
R2u738zM15dZkokVXr0vP4K7r9ltjmqAhpZyvOChPIeoBQHMM1SXGx+Uqj+9NdTeCPhM/e3T8EnW
+yc6MC6Nc36WAf9iVgaa/7e0Clf7DSWrYOh3tzcxi05/hA9kzyH8CvIS4J6vp9nL+61bKUbYH8A9
7uv6caiPS/VNNU7z/BXQjr84odCHAqwpI2LEM+rankXb2qstLCuQi12OyiRQn3mDvI8MmSDKoBp4
F2pgDgMPKSjYri2lBBzbgOCRU13MQZ197DQnYNW8JG+hVI8mDkRpPBI/3p5PUYMPaPRBNoPtCpkA
/uFSGQVxqgztrmvrxR0tA1rGSf9j6X3tVBDv7NFnraZHIrkq/0Gl/ytM4iYD4DPuaaiGXA9XU7PW
KBednDz9O9FXFBKbyLJyf4GKfZaGfQYBJ9xQx9T2S0p9Ox/2eGNJMhGi+we86H8fwXnTmtQ5GSwQ
CKjOZyDuggU0BWj5PBBH4kYit4ULAaYGpKiGNb4erbFWljvpaYHRhu4Y069j6adzkH93sRcl7wPR
bQclBbSCABfn2XzdR1vtSqHUxlMnt96btodwu0IcyTHHPpjfhw7OUADOkcQA7vx6QEOx0ApnCtzG
ivT1Mesi42uTncDbPcmKwaIofmmKiysAwKFO28LUEjQv2ql8aoEa9f9iG1wa4Xaf2WS0KBYYcfTw
bVr8toJsPKG+TgJ0xcp4coWzBwUjFdRLuoMi9/XsOaQBpXIKa4mjHjaTlZ/99TGFdqFDmeKzxM1F
kdmBKDzr1sJW519DjpsThhFC0FyMPKi75OyV5c+kT2SHv2ipmGAdGvfY2c/ffTY7TaHvC76R0ej3
ljaHVXVHIdPeBVp2V26ntKv93L7XvRdi+f0Sl6q9H+Ygo59STYZZEm0D1wNHAf6Hmxhf3F2bRe3B
fgXOM6MtDq4zkihPB02y2UQbG5sMCFoXsdvkUWt1Q42tXU1yonOyy0olqnPA9bMh9NbcHyEr282P
xGklB71oQdHsozOpLQdvGs5/QIWD5g8UQU7Z7AZge3DaIpQetaIJvDTCHX2a1pjaAgz9ifaPLX0x
MyrZdL9k6PkgcmmBOwOguY1XYYPJy7yHxp7CBI36VtUcVZBK1A71q5Q9q6tJOWbVAynOCm6sheWT
rti11bigxc308cqPljIHjNO5J0uUljQ2jd0AFVCt34967OSyfnmRk19+NXdoFFuvoHmaLXlx2poo
XV0/Kd/yMhgLWegTr7OjofEWRwd21XWcAEmEVTQeDkkwAQCvlPsKUoqlFt8OfsKFBlgeVRPcAtDQ
cG2Fgj9hLhJYyXoXQPM8UApJkVY4jgsL3EIrg0bXdcSUNRqAqgtkl7NTU8vgSWIrDjBwyMOi+Zsb
B6Sky2oasCuc1QlnlH5YDmvdJDdQUez2tN9WuLFUedJlIB8A1xE964kVess7in5zX+IyGtZqKhFj
EV1RQOxsaEDeGcjic97WLNtqVh64QvL6Hvm8ai3OIJDfA6mXSrajcPoAq0L6GkTAKHFfu0HeJ0U9
JOt/qCg33Bi85VnXZILBwvFcWOHGg6HSxmHMrtnURuW0PUIsDVXUI4Wi5W23FoVmlmKEtiz6lIH5
vR6PYxf96CRYqNLOEU6aoLMCq/yCVo0WYrraHCFDetuiMDJcWGSuc5FkziFwqmQ5NtLQzGGi6/Hm
danvzum+GbPPfSIrtQhd0QKyTAf3N7qf+BVriqorKEZYgG8f3cu9tV/t4VDXBbQzyjQPF/jTrlyJ
7LEidJULw9wiZmDChPIyznmbtZhPZ918R6OVZP2ERmzWDgDSENbWyM0mQHMJTcCWm3jGDojQAlmU
wX78iyUDcxhquIh+oL6+NgJFrwG9YogZKID6k0EO62dvpjhVmp1XTJJLs6gQaUL/AEKuSKuy/uZr
a2adzMOoIA66be5nGt2Dr9LDS2tGRbz0sybIzuqx8qOpLHeOHTndx9ujFWw+IEUB4cZI8YLmk29Z
aiiaVZYFclNIvxtp+6XLuqBtFidI0kZySREaQ7IV8kRMVcPlDi9n6teyUED5sqhbHa59OQfNWBmh
C+K0CBdSGXGT0J4LeDIj/UC1nN8NhWst1jKCAmE10OA6a8dqGwKV1hHEjr/fnkiBbwJpbYNUz8Cl
2uUzylXn6q2KzYdyOboH0nJFWgnN8aHZJjINTZkpLqgMW0MyBdQ5Jy1BBiCffG0lfq/J+lVEiVl4
JmIJo9QF8yy3p5c0bzeUF9Bba3/MfTCIh8Wn4qD6yUNzaoM5to5K0ByUw+2JFITMK6tckMa1gCiV
ym5SQRY4/ruzK8LbFtie4i6ZUC9G0YTR3KHCyFlQym2uJgd9mv0yg35GdWN05b/etiE4anCkoTvY
9PDO8vjXcLaktdNa6JyEdszqgwXkTk2LiDaRMWgRROteQR01Kj9vGxU5BpAhJigfmB4Jj7vclpI0
jeHiHoq+rKJ/K5HHV2TrIzhiUNxCBxqyNGiY4MG4ld1DyRgPqNOYDkHh6bGafrSOmROoyrOU/Vbk
DED8IlgwKQ1AF67DYwVNAEWlMNbUL5VnxfmbAZW2BWKLAPT9xeShCwiIecbD+gfLW9v2UOEBReBI
GgPiCoq6AwirCtp+2yQOKBzVhSnusabQEm+cFhsYAjhgtn1blo+b+9AjT9K1soNZ5OxoPEGwRVYL
xQsuCz3N7VRWC4blpR9nG0jPxpScyqI8JY4uxvYJjRi0HHBhnRRL5iwGzhB0Efup1+HOuwFPswVF
qfj5QHd59cNC8ttT/6InlnEt4inP5M5wrbt2D0OxiyUlaB5uDX94nbsAT/rbXiE6QgyQArkIGAjt
fyQlnSUjyKiBF2srP5XT6jdNc8yJF+WyMrho815a4qLtnOXbRGzQzqRj3wZabrcQJFz1wLVKVeJ/
MlNcADSoS9amAQ9Jl/1sq59z/+aaElCTeN4QyLF1kZy3uY3b25VXNg5Go5okaBSIo6KpsknjfJIc
F+KxADTGXsTo+OX9u2tL2rcYy7JGc7MvcXmRJKbFQ/ltgRuKa7TpYMLTTpDv+wbMUHL3N90tQCT9
NsFdbBM6dVPK6JMS/TVr/X7+SmWHnmyeuJgDKpU6A5chuAPagxlbXuTtb+8UUVADQR0jKYcAzx9l
A7vdMm/LwfYBVYl+av2kOxfJYXEff9y2Iwpol3a45eiNYiJFDTszhATAr6qQavfPLYAUGwkWD9lR
hLXrqOImltc4K5izei0EHmYzXm7//i+QJn8BuTTAXeC8dlH0pGC0CqU/GEOkR00ToECX7h36tOQ/
aX0gKL9XNFrmNmg/j+BopgEkZbfK88mRpIc2BL+wIiMAEfkIiKfRNor7HmBe3MC3TRn7wcV3OS4Y
aZX3NX2UgnFFy4dqFgpoIBnBWcuFuaUzVmd2PJx99YaqqwZcsWS/igrOuHn9NsENI0n1ymuUFH3D
Fdmn+nkjC4RQQyD1HxIC9LmRqL4G0OPafRp7SOY+FU1obc6u0YrQyD5a+V3fynAtolsTw7TArYAC
wGPr2qc2o52LecI3pU5z1u2nbPuhke5Or4373jAPEGyRwdTZKP9wMsBb2LuH9ZpxE12qVJ9B6Ai+
iOaDpnVx6/yYWEa6urOr59sOLcKfmQwMj91i2Ex973p0bUKbptXBnuWe7WN9Uvfu2QjH2Lqb93po
PRZBFdlP+Xl8oN9AUxiafhtsoQJYzxiYYRU7O9W3ZT3qovr75Ufx9fdVqTQ7LfBRiY5NZJI9rt3B
7Jn7XHV3xTaEI0gozem8bmbg5vljPawf3NH9DKRvfHt+pJ/CxSxURkboLuIIUR6qvbIv7qtjEmuf
kz14J09kNx3yp9sW2eLyi49VR0MmutrBlswZNJOi1Vd2Zk3oZs0WX18/zy1owyXZA5FXX5rhzq0K
nq4rGaZ4nZ/0LsibCIdwsUd8GiWWRFVpE8UNUEsjb4d7EotdF5k0rTdngzioYU6d+eRZ/Q8vHe8g
izr6NP/kmmFRRDVgDUnvhFpvS842UWDE0x4PEbzoIDLHgtqF8WFSKr0Dx++pMHYJdSB3nMXrP1ZA
QwEcFyUGZQAQEilKbjZTYzOsjgDTh1Dh26RTgMas0UyLFol2Nr9ngyIpVYlCBBr0XBB3w1PQeXY9
LEAOxnG1MafZwT1YeVwF/WMtSyMI5+7CCDd3mr6kIGo2gRpErWYGDWHnvemuZIeJTpXLkXDeQbMZ
AGzbyk+xL1l6EZs0qJB/TxIXR6d2cIqW/fQWlWHlF3fGjrRAqJnheFLfh8f6A73TvhgxOZgBXosf
wIaw09bnMT+6MuiJwRaE39aX38KdbJ7a47Hj4Vu8LEzvsh9ZYH2xYqCmUAkvo+RonLQYB1sdL6ds
vFt3wBQVH8y76nWNmofke/Uw3hdx4a/PHsAG4e2QI7zVXH4cCxYXm2TOqJpkKbwJ4S0CKyziQZSC
1S6CDnmFpPexffVG34VDB9shP6zK/fJjjPIxUPeO5FEgc2zuPHL0Tc8pc+wKKaryJQ/JIZM0FYki
7O/R4py9Hq2itmMGFSq4dTid7bg/S6bztkejBnf9+7lVNqqlYKnVKEqD20t1e3rQL3D927WZLI3F
Vgq3yu9NSAM1bCXvv9u73uKxS55SJLjg4fNt+06tjou911xJCVE2Q+zvL/xNsem0lAyOrMxH7FF/
gJ7xv5unP6JKkqGCw+ap9GcDvKBQT/hRgL0H+Y3blkSF74so84e6p4ZjL51dmAqT5l4PfgJo+0rC
4l6PPqV3y3Pe+e/gaNTj4oN+t+E1vSu+zM/lXta1K5tTLsAQNTHNApCQE3XPzYpbWia7nDO//f9D
GC4P16tGNTXtuwnHgQm8teEXofYy7lDBfFAW33mod7fnVeaGXCBYoKZm9CUO7voUr58nST1DWL25
CAJ88sGws6FP2WDGH9u9EqxPxa5EJmrz9aB9wuMu3/ft/dKcN2kDmyT8/LouXTi/nvXNpnUYWOO3
oYc/TmT2073+Ck30w7Lz7tHKtkAwTuKnbL5urB6vr21CLVUpE7gpNFqBcmjyeLD8Oay3n4b7lE0S
Z5FZ4+4nnbMqCgif81Mfomvzy7wvDmmgBVn0r5yERzusmWKuuc4CiRJ2WRsXRhl1tuS8EI4F6iHo
AUKhD20U135fOpPXIvGGseDozo5AkxlRtgbV5+1ORpsmdssLW9zZ0Wd1ZqcE86YqQKKsuu9R3V9X
Zzd7gMv0G0RSvkAoOSurx3xyAIQud7Zr7Vy7mv2xkAHAhTHl4mu408Zd9WzcXBwFTj6TgK7OR7M1
pGhr9it/eOaFFc5XHHNbEpV5ZnIuQxo7ezU2Tu4J1408nmNZQ7vwBL2wxp097masNrLFOP1zv0LP
x8FZwtb5m0vthRHu+GmWQvNWle3xWou27nmrFInny5aGv9ua1thVHix49Vu13DWqDHEhfrZdjIE7
UNCFlFnLBAuK8UImM0rIYSNTXBURsCT5ctSyOWwg+eAiY3h7V8s2HHfQNKVN1IE5RPUzP1a7NtLu
lGcTmZ/DbTv/z277hXFk8Fo+Jvb52q9eOgGNqhfg/60ny9aDfCqmPGjXqtZCV202Cw+6Ylt8iD8v
j0RzISjcUYdCaqYx2v2ka3W+S+rKRjfsmOM49GpDRqXGBvznDvn9ndwOyWZUeZEwQQRKYnPFfbxv
/SjVP6yLZEaEZxNek0yxBO1CfMnJ1qhuG6yfqC+SAB02frLFydKFs/IumXrhpr+wxAU6dc4NN91S
oLWHMiA22ma8M1E+rR9HdDI+mxCosBHRILZlaE+3TQvHCJFty8RTHWSpnF9bg1cqtVFBslGv/JwY
mj+7XmQnxhHrLLuvC1fuwhjnygZVm3la0bWS5fRtW1Lj4NQrK69latDNaJXaoG8Wu1svSwgL9xD0
cqFtizI2OvCvDy2on/ZWVgEmPCbfPGRH8+Vh00/pEvfpAwGaCKCU29MqHOmFQfZBF9ea0tKUJJth
cBuWHdiOgVe6X8GGk2moIllWmNG/eae4aLMA2Ad9Vvw60g7KH4D2YPP+JEZ93LThxdbQD3R7WMLj
ArqqhgmOY0bKdz2sJoewnrsO5BQ70NRbd9C8IqafyngMhZVYgDXYgqHTHiLf13YW4AU3p8FoajAa
UHQu6t+bfLcppa/1H9CY6jcdoLQyTOqvPjk+skB6Bv6BxleU4Ljh5VPWzBBMYR1862nb28dst5zT
t+Wjs/jTY/VoH3AKf9MVn961+/pxixukf6enbvL7Z6Ted7LXlDAkX34QNw/jQtwiZR+0BU7sRUXk
BM2uvyNx8WzGxYPxSh6p9Khj8fPWLHCHaVZuxpIkMKpi/OTDtyTsI2VHA+30vfoge9iIPOpyhFz8
ccB04/TKrymv43c0l/m15G7wSyDw1ni4zU8H08rzBSZQbLr3oNJ87w3BCZnWO/1D/7Hbt8G0RxCK
tWPymh7643RQP9/eNmJ/vnAsPhxUUI61J3xCebBCc1ccR7/3E7x6ZU8AUTi/mE7+IZf0elIVHgyB
xqcfH9v2CB5sCIa93B4Q87sbU8q/2gAspFA7Q3hDolz1jUAGNzUkbsHfReaU9q5dYxzGQ7efohVF
mCRoX82j79w39+Yhjehx3RlPVrDEW5jvyto3o/obien9Fq732Wn5jH8fdb/4lu3rwJLcDEQ9XgAZ
/i9S8G0uhJIMOUx831a/9AD+nc2gzfy8hORSkN/Xoep8S7w7G8+U2xMvvIdeGuZC1DqkdgUeLYSo
YAlUnwTOnem7YXXQfVeycURn2KUpLvjQeu6qqmW+FFmH/gPSAhHLeEoGJHMlLtqk5mhAawlWzuuP
D8Vh9Qd/jmb41DtkNg7eQyXJdchGxQWcWRu3Ls9gbwztyIunkI1Lpgoh24ZcyDHV1s29GUao5iv3
9FjAxu15+wVovbUFuZBigfcHw0A3Mto3kZVuQZceNEc9skPrpX1QD9MczOf6fn1pEL6nH18hAXP7
C4RjRFMnK8sCtmRw7uHRXCUOxRnt9Y/oifXWt8F4diZJukEYCECfgvZCtMWCSeX6JrCh0SlNqhHA
c8vv6imAPBvxQpoGUkVp8WGLBgFIv+LGAUjltakGTJJ1ZaBLwHhywH7vxgs6X9z8ZdW0eHb1ACVY
f0LvhTOZ4BlC89zZqr5WYCC5Pa/CIisa9tC9iQY6SLWyx8LF3ZGolb2SBEPWxmBpf6R23LXRDFWJ
L7n61oNKyaar75EqqqwTNY4yXKSIRgFClsBw446nMW6pa/sI7qVrrQyd3prBVHw3t9U3wRVZL/vl
Z0XiBVKky0Fbj6v3QzJ04WqDe4w1DgJryjM+q25mmW0GFLnuzj7i6tq85qBMQC+SYu6bSY3Haoci
NGvux7UxGM1Hdex8urU+U0eRaWmxLfTHFgPiALpg4G8Gxcb1RNRQULPakvWiFbXrl73yNDXeUz5C
T89DS2VESpL5C9DfoNgqXiVTIcovo2H6f8a5J2Extn2vtOi4gBBZmPXaJ9N4ndMTelwOlJj3wwTG
tCqNmp/ZX6gImMD6ooILvLkFks3rYSPLkTbjhL4cSL+M7jl3T0v7sMrYGkWTyxpYXMaFix3HeXnd
5L092h5Ol36+S/P6qLcTRtZ96jIdr6XxK+21LyCI+357XkUedmmWSx4kA0V/EYVZfTeiMSFtq0hJ
aj9xuvO4TZKtLDrbANqHJ3ugqwWa/nomN9tQ2pFiJov2J8QEG/TbSpWjROcZeI9Atcr2rM4/bQez
zDIFCS94Rho0xitufWZThwWJtgnsQI0mCftCND0I2VFrR/4XnQJcmFT1rvlPa05roTI6fE07kP93
g1/3j95+KpW4zVBlQte06qGCkO87HYnbkUZu635tM1VSPBNOMTppwPsC1QMgRa6neFLU0lQyrKdh
9r6iPRcGOnIdWf+d8NoFNh8LiSAQI+J9fW1m2UirF66CPQFeF+MwjYWvFg76IudwJhFIV8w2yOsA
tZ/b7iocHvhWGJsucOq/atUXZ0FCqVVlI4EK3uwyvQVrtcMlkbipcHRgnLAgKQQ/AuL+enS6Nuql
0U5Ap+d5c+fWqhEUxpBFXqKSw0j1MUb+07jbWvynxn01ls6+m5Btl+SiRCQfQF8Bacuge8DJc3fB
sZ+JpyDjeJq3D2kR9vniQzXRN6y940QNjSzFOEMoqqNDmNbZq27uE/OsIAnRMC3rMd3/88m//BzO
06GNbfVouAHU1CH7CaQvdH2uFZlviQIheDDRwg62BvTMc4EeUsL1snQ4ZarBiRzvbVv7u8ZBc7AN
EschvXf0zu8aGYvyn1aBVWFCHgyfw4iUr5e8SspVJWkGbnWUaWnggTrxK1Gipgq2T6YssfKnF18b
4/xrU3vauhpAgy1RPxqd57tjd9aXQeLHkjHxcgFV7zYu6A7KU2L5DfUhmY5EdVIGKbqKQIf1z7tK
r0bFQ8O7WUkqVcWobMi4lsO51R5t58dtF/zzko2uNsjGgDlFs5kM/PUyTbajLhll6opkr34d3rwp
9Zvt/d8Z4ZZnHMCBXxowUhnAay0ftaoIAOAPNu8vFsgGXSeCDJrn/uA27jCcdmaqXEw1wMZjz/Wt
+X3RrKOjWHFb6UFZVRKbohkEARvu82glxR9cTAGGzgGrDrSXHKL6JZjRXID3ZxIOssKoyMkvDXHR
wrAXfdGrAcppyOEX6rHJf0CoRzIaoRHwyjDpcTS08W8Dz6KggmNG9CzDZL2P+s6TSZYIbDAuPlwl
8CdU4LmANBjuhIoTBKMh9BTX3XHzCr+iluRkE6wLuFVY/xrIQlBjNK89G6yY5QYB+upUL8qjvTaQ
qnEDx3olshIn+6HrW7zJlL5x+wIpPepC/I1vdqdacbwKwnwrG07nyBC6f94pYQGvFdYggrPa4/aP
m4w9WVrtF/F4sYBoOu0DsI93XgpUgQRKIFqc/9liU3c9besGQjUCFolTXXoRWLNH0wyl2HaxEUwW
jmHgRPmnfVpm2py0IGcebGcEBWRTxgoo5k7mMMsYDIWmcApZjBADkFj29xcXHFKrtaLPZX3K1d04
VkwbK+9lR6zICIQCIHJq4R4FhotrIznS/cZYk/qU5o9MrEQbRx/UFMHtMCq0AvIuUFxBsxgI8msr
ZlrZGQ62+hQqw/6bVhz+4udB9OtBQw7c3DwMfIbcDghxmxrAiwjCzhCL+AvueVQ5L0xwO390iLkV
BCNYaGTSL2AEc6effzEKQJDBB2ahF03lomRBFFVtDZjIWxpAytKvTDuQKseIggsYgZhECKS9ICB1
vRSk1nDBQULgl0zZkhu+oj9a1qtD8r9Zc8ZiriICgBmX2/p2iZatIdVqRpfimWxR5vrr7RkTRRem
F/RfE3xnuzMPnVkWes0aHy3zeTCsHc1tXwV2T1Fk+m6iiWOzxujf0UHDR+XScXu8nrz6BBKEA0HL
G/ajhudkRuf49rBEYfnSErfxJ01paTrZ9UnzX2WvJtko2N9fBJXcrqiZtU59giIvJCzxkhmqMzQR
b49AsDCAU8OFkawDXxH/WiFa7XpZq0BtDQ1N63TQ6j1V831VgsdHRsYkGNGVLW7bqJvtQvQGtpaj
ueUh4BnDqdRk3iyygnMM70Ccy+iE5eat1welUWYIgagjehA6BbQ8Y/edAgwWOmolk1AVpLARKy/M
cYOiG8kKx4YoiPo2ZIM/DB+Hqo/NNPEhkWd2n6z1B+jrgVdF0tFF6mtnK+GwnDwjDRBGQnXbK7IZ
EMTwq0/iAkeVNijqMCmUbL6bavSfP2SyHgyB48OEgzscUmwqTthr56Rlb3jUbSHwATRlkX7U+ufb
fikew28D3DnUlLO1ZMyA4ww+MQ51/2Hx4n9ng7u9dU5vbIPSQxnJfZrT58VNfGyx2zYEiXDmH78H
wgZ6sY21yZxJSnEN0S17CnQtH5/cwXND21rTYG268QEtrU1c2FoW0bIAZ6aianEOOfrDuKIzgGS6
FUz1XHy8/WGyFeS2SVqlrlOwCXbdp3r7oczf/t3vc/siV8fNTCBxBLg2jTxruJuy4nTbhNBHkDZk
mW0odfFpM6oMhT2puBGt425+UrTj4+3fF06Ry5JyoHEDPQW3dPNagDCowO9rmerr2XEdZDtVZoFb
hNkAoj3Z8vrUTD1E0SFYI3s4COcIt3kASdgziL8FGzieUluhEPshX/P1qNZvQ72/PU3sI7m3CbJt
v01wg2Doy3rrYWICT3wFIAJYKJ42d5C8tURzBRQbehqZjANKK9cbyVSHmXQTHij59BU0DRBflxgQ
TdWFAZO7YG/JtGhqjsecB+l2ZZnOla2eSVr8vD1dMjPc/XSwi5QsNsyYs+OPzlnLlMAJb9uQzBVf
l9gW01BWqmMoKQhp3E+6++O2AdGaA1Bom3gloCmbvwHX82QB7/fr4avvNU9/t5X71knBzET/uVw8
GE7AngVNS4hnok/5et212nQg+IexDO3LOtuAS8uYrNh5yDvwpQVuRZTW8lYnw2AS2v2snQJSoMuh
6YZPjvllLc7UyWQWhetzMSb9ekyQGqaTo7MxgZYL6pmlrOIsyIazWUProg5QJBg2uU0JmI7WGYtT
nea0nMNey949vQ9pMRi+YQeQ7gUjVEio9aVRt4OayFoARddKcECA3RMZK1BMsQm4OPXqraUgxkOv
JC1bpC+z7NjN5tGpX+hi7np1rSVPGPGE/rbHheqUtng/2ThlZ+uZtO/zLDkKhP5+MR5uOgd9oo3N
lJ5i/af55VXy68KQgAnXkdkBxyNPhWdNYMlExqo6reCkB0h+U+/KRuZzwiVh2QkURMF7z+v+QIgt
txsnrU/VRr51JVLL6RrZw76EkLss4yvo+of7AVDhMNZVXIC4YK0VU7qMOTIiSzlnu8QEp/m8pXRP
3W0ONEuBtmZh2U8uqN38zGhITIbuESTCr7OrjEHfUjOY0zQNNY94+yIZSzcAODQPvGmVveGEkw8e
NGS90D30B2Kistt+6sYC76zZ8od3ok6YmX+e9oDqAKgH2azgqORu5GvZmE5f1bhJpEmgUS9oYGsl
L38RlC+scJPujZNRQT65PrVpOC673Lyn/bP7/bYR8XT9Zyg2UndcOCaAW2zQ6K4ZZGf04nx5GonE
hHCz/XcczAQXj1WbQIWCzRYk4tb2WJvnFgxnspSEbCBcDDaQB1XSDFa66dvWPs/9/SRjw5eZ4B4x
FlEMZ1nYQPRH1HI87Uhp9BfLAdo01oSPAjpP6WzWABi7WV+fEje5N9Dj6TsKdN+R/wpvGxIuCij1
0PWPHPEf3IRpYnRUqfGcXMweYhig7Mw037aTqFkl13rmpvxxzJ7u4HyBrCHy99dnh0pG6E6PiB3O
iGI0RNOX0E1+KNv3xSX7rPq6ObLasej0uLTIbc/S3RbaDlV9ciESWHgviVR/TDYmbmu6c7v0lQIL
yrLu+/lD10JQxz6Cp9Af+pM5RgV5vb1eonD/K9pYjscElLlZLFMC+jQP+3RV8X4B+igo3bB+M5NP
t+2I/AJJdmTYwc6p/eGAxtJQp+3ggNTdt+ShvJtoXBQSI6IFsuB0UC0BNgj/XLvEVlWkmqiJyOa8
G6T3AVe4PQrRTkUCzAWKBxkNkKZcGxgmzQYNOA7HNaurV6fs+sCG7gL6OCGAc9uUAEcNHnI0YQMX
hyIYWjmubTnGmIwKRVSwKIDczeNQq3FK8kjVT62qPdISuGrrvXJlj03RGJnupu0h9w7dQfb3F3ey
jjQOGsAW7Ktui1qSBV7+Tv55CweGhFYUADCYqDp/W4c00oIWwxWsRVZpP/VtusbGaqzHdpwTWWpF
cG/HBdeGfDby1mA348Jrm/fTkrobQ3wkYI3MH4xsjWd9DGm3W51j0qy4aqiLPxrP+moHjjc/2vPk
12fX69BaqVW+7uUoRSeyVmTBnrj6MObOFzNtL/OoFt4MTlDNe8282c/bDhIZZE8cSawUYLgx3xdz
wC3quNVOZk1AmxTTFteq32XHnD5PrucbxoNm7JP2ZK9laEPWpiA4fvLwtjeLhwqBEBDbYAPx9J2N
NatlgkwJzuoByjU/9ULFC+2gl19u2xE4L8b52w63QVEv3KCVZwFDtGzJw7hU1cHKIZMz1zL+eKEl
GwoJgLMga8L3xLsWVaylBeWpkdahZb1lWe83qx3fHo8AgYaFuzDDRYG5sxPInoHXDLQPhuOBlcNW
fVonMdXmb8VsIgZ0UTH25zk179VmiR1v3Jn62vrgY43cdArURcbUIRw6ti7COECzUFS+9tvetmnn
LNhQ+Tz6+iEB1E8mLCM4lhDygBGyPBCm495ybYKWClrlQVt+alQXDfl1H5bW+mz33WOlTi+ru8ro
FYUGAezG5YhV6nhO5xW9jhlebmDCUz5njRWq1G9ep2IJi/Xn7SUVhqMLS9xWhN4DqngdLG3bJ137
pJDC16CSZrtI9m+xskjORFFm2UDWDf9HUgSyg1yUIYVHso4oIK4jKlhDuopEVrtkYWmoaQDxsgSc
asUYalmyQturnA/1nHZ7s601n2bFt6QdV2ByW1dyvgmdyDMwES6Qt2C/vV5hd9HX2VLxWVB+Qp3Z
72jv69PT7bmWGeHnepsm8HMnMOLjNmieFhn3hiCugcoU298Bj6pAMNYt55ZoYGgkQO+H5vY4sUxa
2j5mqFlGtwfDZoS78MIWGIqRKWEXbO6qViegS1pbxDarNt76ftxn0/DhtgkBKhEPf8BqgLFFrhZm
rleFNPOsOjUmbKTdoXYrP4G+G7F9byiCWgfWp3tpiv8j7cua3MaZIH8RI3gC4Cupq9VSu92228cL
wx7bPEEC4M1fv8n+YmckiCuGvRET8zD2qIirUKjKynydeBVIUny1+yyMhwGCaEXQW1VYjihbNWvf
tLCIV9+kvcCk7aFQx0BY5ufOlymdDgVAEy5PQ+kE/fCB2xDegUhN1zwpVWMzm98zu/qGpukwd9OV
YGLBTVx9i+aXmiizRxMs7yfACdGc0BUU2NhRHGkrIPQ4GXw38Knf31+VxYUH/QSyMXC44NG8XpQy
TUTf9FgUICdr9F7VeH1Y5vRw38riNF9Y0abZjAfBWgj/QGBw72fvZgWC6PW+iaWY1gU05d+RaNPX
p2jBZgLTx0EkgJjKRuxlqt8s/h2ZLFQgek+oczDkmgrq4jG10eMBqXJgY3Qij7y1VdkChXVyzT3h
x6T73nwy63BldMvr9J8VbZ1ElchpcqfiZKSeDRjG0GyLIs0PSkC2aZN21vRIia8+Z32mHkQLMi1k
t/KtYUgwpBignGdZ3QZVFkUr4d/ah2lLW9RVUvZVVpzqbff85wTmcBkXc6utKQFYOIITBGzTLIPa
k5tx+JWudUmvLeA8wotQuXeB0VYMG6eNYxCU0aAdf4OlAjx7a4wLa5a0K8MsGz8pDQBrp2EHHtLp
0E0H5fxxB/v1nM0fcTGcBsJrLXrxi9PQHmUsNiR6YEW+sh8XfRUecNCJcFGa1Ak+81bOdK6YsyaL
Qq/dwV1m9Q+/AKfz9/s7f3F//WdJh2vZvJmw+LjLIZt9nNqXLCV/45wuLGhHi8TI2482nBN4yp+s
7rkin+4PYY5Zby7XCwPaEYl5l2VNhsmyeg/e9cjRisXpMyh958AkRsPFuPaCWF4fIOGhHgdUqJ5p
J5UVZckIfOvU8Xo/1VH8vubRPvajgMNZIYpvs5VRLvp4D69glEDmViRtGiu4QWwIvCak+zX3H2sC
pa5VkP8CqSB294UVbS4nwsaBDyAyBRH7yR3CKtv0szQeiFzAcFoGk1sHxlR/aBGA9kyhryyvA9BD
i6BDHtfn9RayRkHvxaGrho0DSFbjbco2Qq6l/UCtsgrur/1CRI7vncv3DvpqbrR+u6Gb0UD43hR9
zaQeN33yj+McC/NLcyZ07Sm8uAZQ8gX7OXIRYFq/Pvtpk2Eo7RyPM3U2cS3tm9YOpdv7K0yha4bm
P79wMh0dzIZXiJsAHQg9+p6ikceK17q0F8/+xXA0V5bYCM4KguHk5gFQ+nYl9lmqULpgAUXgA0UE
6PtoozBqIM8yhVHI8mjJMrTKhxy9sQ1HCeZjmZJN3Gw/0HLtPbg8LN8FbAQg2huumKrgokbcmZ9s
+71L4zPt/JVLeXHXIcn2fy1oqYqC0gG9CLgDWlDBDQ4NbLS8pvGjIWQRQFltcNcC6fl03/i4C4va
u30sIUI7zq0pRWIcBEkgjtltaVsiso+DOvEPpH/ILHMzJcXnWq5lgO/P6A35ZubaBdrIMF5Fyge7
4Qfwmtw/x4tX97/ju6HfVFmN0G/A+GTvQJE8fmap+65xSeBma70Ja4PRXFybtIOfz1OZol5zXnu2
rv26FlK1RmNOxYCpkiB+ONyfpOUDhXYKgrr/TDWt3QFdalT9lOPTK9mGKuv2XUU2yTg9lJP1BcxW
fYhC6gfltx8SlUDfbQ3Vvzg4H9ActGOho1LPa7PeoIY1N8ZAnaMObLSrvJRSDT/uD3MJcIn8NdAR
s7gBRqn5Dd9OuFNkZXFC5jMEh18wcGszeXg1xnZYiUdA6JoxC9yj239M0bKZd+YuKpJDA1FxALp2
YGp8UJm1G2R66hPy/f7nLU3C5ddpXlM04PtIB3wdSLCCuGZg1X+9b2EpoIHez6wsBI4wNNBce3+n
pU4uILRxAtVdrOptBkXTrh8D84DoAO/57lC62ea+zaWI5tKm5tJywsrKoPOcx9+zzg1jaK9x8THC
dOb17/u2FvcxpErQ6zDLQd2k9Tu3UBm1ED5R55UDQMil/1DFw9e888KpJGcX0oAq3g6J9y3Nq7Xg
7Q3trjvTS/PzCl/crgx6Xhw8ZsUJfWQutBf2KN2jXU3uO2mem+YFGoKQTwdwVz1KVIjKPkGXP5IH
mzbZJK3aAcS58xF7TdEUuqWxcrks3f3W3JgBiR3gKvQijpU0fcI9TI4F4qb0iX/M65XoYvEtb0FL
imJ0DEgRrcKf58RRlY/XbiWLsIiSsKtfLA9iRbH5UjMrVFG0ZXUYGd1KuLZUzEAZ9j/Lmgezijqy
O9uE8+0naBWNQdI/lc2vQfySwy/HmQKzBMJMPhoIK63I3dZrzuX/MXZ095kUfRCodV8vvmnHrOqo
wt1tipDK9xUrZ0Bu2I1TONnArPv8CKp7lXYr3nvxhCED5BI6qw/qefGGe33XxT0mPbJP3ENfTO2E
baXAOl/vZbrWxLi4jS7MaZscAA4IySYDIob4Je/l3kje+6t9JWtj0jz1BHIEiBS3SJs4EPyT/llZ
3y1+5L54sHK+ve82Fo2hBwsthcg7g2nleuVY1cuoY9g7tvLDtN8qLwsz85tAIm9KV+6gNVva7FWd
ZKWa80Fpuc1qvOfqH6MRtHj9EFeuUWcuBT/gaPp3YNosinzAnTIbS3i3MyiI7O0d4L5hgbNwfwqX
Pe+FKe3yctLOjE3DRmKB/OCqesztx8gztnEGijj6A6FrB6YLJk9CdCsR3uJ+dMHIABllBOZ6g+tk
EEX8Ek7XYknY9L9VKsN+jQZ98ebE68xGWdpFd742PFb4ldW0mEkrYXsWH+uMb8B9MJBo13QfkUoM
GstcydUsrt6FzXkrXdwmFOgyyKLBpq8euP2tdNFl7fA98+jL/cVbNISpA6YAik/Wm2e7MISmN1Z2
jcQVXUBTuRo7cG0ChbmpzdgPmrZaeXMsLhgU5lC0mMvPTDtuSRMr2fS4h4qYB5b9qUtVQNaSg2+x
3M1dPOu3A1uCmPamM83MuqoR8Iq9X2waVrcPEUU51hNWyFsW1KT4pDKzCqZ/srrYC8ApOmuX8Pww
xZtqZGulrcU5hn4LKCzAAY8g4XoxVWMWbetjl6r2SdZ8CljVBq47bZ0MQcD99VyaYBusxXDSkGYC
auPaVuxFVRvZLqIgIE5hqus+dasnfnZU+vxeGtEGBGqUpk4HD93/idio8siB6bo/jCVXeWlBixyt
PuvtJiFYwaoI7fYntHRJ4gQN6rz2KnH/0vpA9siE9iHqjoDSXs/Z6OOlHSN8A/gEctJldhTD+FAn
T06L03B/XIvLM/PHONCQcvAauTYlACFBEMCKE2SPQwVl8RroqrUWwDUj2iHjtBl5QjB5nv+p7Oog
TbcFX9NVWDOiXWZuZPU0dSh4LbojM6yQlGcDQlz3p2txo11Ml7YyZY5mIKEwXWYfsoNcY+Cfd9HN
PgbQHbq4INHxdWn5qc0yz5/QWdgR+RHp1VBN+ae2dY+Dbe7rSvwTJ/7KiBY39syw6uGpDQFWbUSd
3Rm5g7foKU3lySOA1jgPqUDlEEhnJDn/YvoI4MPQaEOnk6dtBOG4kaybHM35ZoO72KT9nmWOWLmr
FnfCzN6CZlD0O+l7uuNOmRgDR99g7pdhZks3dElr4T7u1xhTF08q6Mjg4N66tbWM1WBkUI0y0aLo
9+5OuK8qiXdDC2ap7On+zC2P6V9DOv1ZA8QqjSq0uYnWh5Qj2B/7T3m7Rim8MhydbUI2Nd5Mk+Qn
j0IQl7Mfij0nhdxysiYkt3SQQC0EiB3yi95NA30+VgW0y2IOYdIJiCvigtsOnQlrG25pd0PYHVQQ
4GtBo4r2Dio6x21bgtunH7vH0cAVK2LxK2mtF1ehMs6jD/eXaWkCZ80rf251B8pY2+Cs53EsTXTR
SqXCkv3KbGRPjHpX9u/vG1pCzWBQ/1nS3B2naEPozZqfMhDthPaYADHt19772mVkF5ssD8Womgc3
zjv0Yfi/WhLFYeuYBrh3fAizSxLW3In39z9rbfyaNzHSLO2GAedBOK+U/bTM7yjnJXxN4X7pNDAw
3uOQg6oCz6TrW8vuS54AnAg/kostaY7zbdI3a5xCS954FpsD/RXxZgz3tRVSMOYMNhoC7aqG1FS7
idvqG23ksbaNbdYiJ52uiXEtzR/OBLoFPAYolC6xp7y4KVFH5GiknJwg6Z7BkBlabWEGQ7vmJtds
aVc/AGUN8+Z2MaBtvpTpti2yTYyEQBRNm/u7YukUIs2HrnwAdmxLB+0gcqpMY/T4ybGHU+ZZpwjs
Vlbd7IuC7ESRr2Bglt5HwJIxYHcpuAz1aNuFrJ/gDUDQUDblAWnJUz18cVr/MfEeHUCA8H8d/YGs
eOgFqk60PYEnlKD/iYJ2RDv7blKQwUjQZuslyColzfsord+VSBJw5uwdDxnbqYRSdnY2Zf9IpihI
+/ov3I/vA5GNlBoIO3V3Z49ZOtoUfbj+KI+9pJ955oQi7w5UrlWHFncPMtcALWNpAfm6PhzYk6Az
9NDdUE7jafD7JwpwYDd6Z7Yaey+YQjUGfEEM4Hw867VLtmxK4vsjgOasfGVqghDwsJElBV7g0/19
umholqCfEe3QTdTdiiW8UlKsoLTOoKV/LvnvcjwahP75o9Mz0WkAIhGIeyD5fz13Xs1ypMXQReEa
5kMMWCM36/3ftExfWdGykNIdkpp16JwQSFtl9H3qxUG2qi+54CSvrGhexJmaRCRzF0DXGe86YDKJ
8cE2IMmHlHKTbiLahPcXaemcweJM6+O/3QHaKomx771UzB08lLRBQYrQz98T73UkuNHFtlJVUMVd
IM3PMWjm0KDzcP8DFi4fD5sDKX3krWde4OvVq/zS6PrKxDmH4AmUzvHQ+Bvynysb2nOzJqiM2C1s
cFcEKI07zA1AcPwXA0GN30UWAHeOju9IiwK1SAEym8z+TUukItT7zF+je1o6U7YJAhOG0jhK5Nps
tZM0O1kV1WlK3WrfjlCgj7jzS5jyHRi11MpNs2gNKhVgOUAFEeau16bN3MHzc4bekHh6UHYTxFJ+
aJ1kU5btyltm4VLzQIgBVwt0DDpEtY1veiBtTN24OiX+JxVBGOMhI4+0Pzhr3N5L+23m5EW2Bikk
X29FkaYtBImM8kRktS2j5oj88DnvnJc/3w2XZjR3MWTER0E2r071hJfSnvLA71fo3ueTqT1v0Ub9
30i0KbNZPZSek1WnvoN4SPe7lWt0yctzBfYy8JXOWPl5f1xkD9s6MSvaYhBEvsIA8T+Z3e/787QQ
Xcy94P+a0DY0HRo2peiEPVloQA7SsVOB30yAJ2zzdHikg7sxpHg0OHm9b3cp4kfOFz1CIGUFTFSH
y4kSwWFDPZBsVMrZ+4KLPXRmWsgTQ8qdmwyuF4HWfhhs77V3KFqQBQ3zMnO2LKPuA0qfWWiKEaSV
9z9s6cyhFRucx/iouc/1es6F6pPeR9b2ZMtx7/kUj5FpNzrnalqD8iyhv8F0DA68OazDFT0v/8Xy
DlZX40GAo2Bl3sPI5G7KHxzJtrT3QwbNV5RS+9Q/gOknjJ/9xttFkFAbq/S5Z0Noqw/EXQNLLW1p
EBNQdICAHgDZ1OsvUiPYI+K0qk6l9GTAlBuHiRt1K3fe0ra+tKIdHNX3dtU52HPDUEOrhCsvtBMw
QbJoFLv7q7l4veJ+RRMhmPfRYqftb6eq7NSaygrJoN9UWuD2N7+IdC5Sgms+cx6FdRggF1oC6O3T
ByKHv3DhwOZBNQwt2HhCay5cxDwjvFQVSpfH0T7yb7UQwcoZXppPvOsoniJoXgJ/9vWqjX0pedNK
rFptbNJiP6lokwwrz5A1I9qieQMHdQTFQCrA2xB/MWhq2d7fGEGyAVcRaDuRzL8eiW9GtVPQAUaS
98gJhFKdy67/iyUBHgYgUFSbMF9aAO73fKoQ8gg05NdVQIuz6LJftoeOxOJvwgUgpMBmjsc1Q8Hg
ejx1Bhq6ppFQHlX1PiuNH6P9j8XTRxze+/t84frGDeGiPR4+CyTizrWhMTNT8C41FVhymijwhbEz
mvjIKJ4WWb/x+Of75hY2w5W52Y9ceC7aRBx5sLo6MYgBRdV3K0edqZJ/7ifQkftWaGII7HT4bDRw
aSaRiX0NTHDZ1Pv4kHr5yi2+BG+AcifefFgfFx2T81gvxhKZCXb0IMSpNti+993nJP4k2vRM0L46
1RB2qr4DShuWmQrqiO8BHoGqXLOy8RccL8ppYJF9YxEFwOP6I9BIURZpW4sTq8RDpdSxXKPeXdgh
aPBDThzQztkbaUcLVYu2aLNCnNQsdxI9Je4+Brm8wxPIn65dbQvDQbIaYQXqZA6F5sb1cCiJS0aL
USA1YjnTBrtffvOSBE+2+/twaVCoqkOzDf1ZAJ1pTql3W9DYjzb8hd8UOy7t8oH0ZbbrStcKIoE+
PzYl7sq2XBgcYnFUmDA6EGcz7VBz1P36DiRtJ68Q23xq3bDO7L9ofcfUuViquT0SpD3XM9hYzDP8
wRfowPDZvhFGfkwT3zi61VCvnICFSZxXidhzWwn1dJ7cUpktkrqol6T4C7vB65yjK9s0IBNxdmWZ
+gGtGuf5/sotTSIMIotGURwCn+r1+IbGbw0elfJUROq7kcwQdT/a37ex4KUAukfDOzJ16HzU6RDT
yDPVkLjylNRnBuoN5QswV6wxYS1ZQY6MvQEsgZLS9nruRVlZ0UydHLDn0ukTSsJqTYR2zYZ2eLN4
sGsny9WpqJxwL9H/Z+UrWI+lBQFyAK9aREs+JJGuF6TpRrtmfapwK2YHNqlfPPubJm5QT6EnDDA5
rIn+yHQay1OtIxQ6mck+psbGkvG2baPD/XWf9871wwyDmBUPcHjQpKnvrbJS9QQmTzzSSXxS7jdi
qUDxJujSNcLNNUv6pGWiwO2eVGi9+ECzrzxCjx15lxtf7w/odm0wIPgBLA0eazdrU2eUNKPT4Xb/
YY0Qa13xoms/r8eo4HWKW0REJyOnG49uypxs/v8GoIVcriRpnLQYQL+tw/bh/o/fHg48VcB3j/AK
lw7Ycq93LgALYyMIPl9Fe+qXQdO8smTFRy7aQK4WWQMIod5g3U1ZIjEcU6yAeg/dLlAXm/an+8NY
WgX4kH9NaHeZZ6s6lgPBrmVjUHavIKC7b+B2s4K9CQ53Pha4MPVj4ZZmMhauVZ3yelBBQsz2pCyB
qrwQWTgY/bRyT76FFNfn8NqgdjrE0KMtCVQ0J9WFbNwLsak/Qb1HxTvjmJZnq1vZCGsD1PZxXJbu
YKJeeSJV5ITMldHDwI2vpQlgqqO4WvGY86a9HR5YINB+RWfB+ut9xyMjKVtnwvAMp9+UDVqtXMQB
Vq+2dvdTOs1msCoDys79in+b5+3WMAAuJsIrD+3j14a7aEqpE+GVBNgOFztexhtoAkR1Eqb5+/t7
ZmmMc/1g5lRHA5XOdo7WsawtbQRYPlUnDvY7Wh0jaDcwvrOjLKgYDSApfd/m7UFAdyEohXBL4NKG
TNn18Kq8chDkmPXJcX41M8X2CpR6Yfqufl+bvtLOaJ87+P1+SJF4eIqCLH5XpUHOViZvYT/iosO0
IQIBVkyngpgpOn1nsmsE9T/74gl7wUNPHl9NJC0OaDYDcm3EOa7mADmvPToNUX1KiHcQFLwoH1uj
CifZHQtvpS44T46293CFwxACBbyVdBh6NeL1bJtpg7s1DSrQ2rhQvY2+3t8Bi0agQzLnPWeuFy2k
UpUxxcyFkRjzVWWvXbsr6tf7NhZ2NmMXNrSQyrDAKdXGRQNCGTNkRXaUALcOkIkYU3ObiF9OnwdD
Y6d/s7nZrDeJWAsnS9t8qnMjMo68AfvIS1m+hzzTioHFTYfXrIOfRyZPV18qWIVmuqpuTqZ8LoYI
OZphA480QMrq/gQuHFPUhyFcBhLYWVhLH0kpTWfsh/aUgsJhC+Gu7qFuUn/tEpk3r7bhgKvBmxWV
byCg9FurMZok8lu3hRzuFBZ+8Vol7NxBN7PPm4Dw/mVs+Ys7lUcv3ZP8aLFX0n27P9LbrQLYFeA9
MxvtrOGpOSTcj6hsEqcDd0pUbhMgC3aZYSMrDKHiQNl5sU1ilOYhbfLgDSN/uG/9dkFhHYlDD6IW
yCXpp7sRCAsbyboTGu7Czp+Cwtzjeg8EWXmS3bqRa0PaMK2OlVEc0e6UZ4ey2PVi16O1Jz4bZG1N
5/N7vaaotOPiQrURXMUI0q89fJ1GitWk609QIZc5SLwLaK47JduWIM4N0wkMlr7PoxDocxWIIbZ2
hllX+/vzOhu5+Qh00+DBi9cI6obXH5FanGQNdvCJT9FmiMEgkQ2Bodw/Po9zXhboHhwUFA31BPQQ
ReXo9aBjZFD1fK7juVXylIg/FxSd3+4gAIVqBB4/3ryLLrJYNWonBc0VWAU9aT4Kp53OiYFeJ6cr
vjcUrNxkNOuDW4wfAER3VgKSt0zc9VyCphXdOaCYAyic6oMUUzexoaLWyQNx0ehCDGv6KIpz8bPP
oIXuTy+jnQVmF0btzoNC+Qt+aD9GH7vfpfshjx5MkoZrHGy3x4bNbcxgWURfIjL/86G+mBBulx46
ihP7lA612I7KVPS9X2adDL3Eq9CYJ1DRWXGJC41KINcDkc/cMIGl1svDXWsXXVNMkDOi0JlG6xn3
W7Q3sgCkpoEr/U1V0O04ZVtF/twdo2gLzRC0HiIRhi696/HGVlZUdWFZJ4cbUMHLiXeq00Z+vH9o
FmYVYCAgufB8ALepniuSheqAf48xq2VqPZgdUUZQoR0vaB08tHtQEaw4pdtTijsM8SBAZDP3qJ4H
k9k0MCpGGzqn0gZlHwGX1o9CeYqfs6FK2cpOXnizoPrlv/GFocJ/U/6rFOoaWVVbJ5NsuAxdCjW3
QDgb0OdD4M1/4mjDGf7Yw1/b1EIRM4s81bPKeiPDEP1zu6mgfwoO8vtrd3uNIewFmABhD3IIN+LP
ucTrEJk+60S526lw8hqLh0WlSrxbilxWIfC60A1h0JXdxMmEFjRugLrx/kfcXjL4COstpw8OiBte
ZwiXMWMwOnyEYdl75JjYZgDn2c7KFH3wpnTXt266ciyXbM4x+CyXiwtER1CDKH8aQK9nnYaRnUaS
nEdUAIPK8RWkPsxT7Gcrg1yaaaA1UPCjgM+B4u76LBaGU7sNuAxPZdn/kyRoVgTbpM0BsQTt5KHM
8tCo6kDmamX3LhwW3AI4/rhdAYPR8bqWSmyVDvB5QAkaWzb0zffK5n7YZHU3rlziC54ABB64xNH/
A+Suzo7uc45AE2oG4HiKX5oObey53LYEXESITe7vmfkm1m4XvGrQQIACzXyVzut74crz3hCqAyEc
lADc5LskqtvZhjJXJm/ZChLFAHXi3Ou4vNhLq8mCBzoBV50GfBTtIRf9GlJ8aYmQFcEPYVugMDhP
68VY+r6p+oJmzokVfDqZTvvbTeImlEBSrniVZUtzqzCgtyiNaLMmcNLyLC+cU1R4P4be+zB6zZPR
Rb/uL86iGdz6CD4QooMz7XpAKEejfFpwB0AbGwQ+Q+zv52zJQUhzWknCzVeYtg8wFoLrFWE4Lvb5
qXAxd1NiekYdExuc8MURwKjQkZ+lMkPePTuGscc/fzw0VOTgNSx0LVFXH5qEKnbSAoh/aoev5VQE
Pprb7DXamNtthyo0dhwQmMhdUqbNn+kWqQeCcAISZRct6mL8mpEhX3FIi0aAuEKhZZYyYJpDgiA6
9vMQw4hbt+ZGygplvx6y2enfGAI5OA65h2qS3hLjt7moSk+SmVxThnbJEffEU9n8/NOVwfKjXgqp
E7h19P1d7wRzUm4GkU8CQdSam9vap508dCNCoKAtpZW9/Lk57DsTtThURvCwvjbXNpECp1tCTwVV
bdDR7oObsAP5c6oO4G7+F3zM3aKOZmZqZQ8S6pSeEkOeZisgYfvj9I0PrCcya1DrAShBp/fxC06q
wojpqWvST3i0RKjy0Z+yYGudeLfXw2wIrLVvSUo47espczOUfyOWUxQVv9W58bGCxBF3d6m1liBY
MuShno2bwYXalK6QqvrWjEQCCmdS+WHcg6E3Rlu7CWbnteW5b+lG6rMHRNNsTSwPaLO2dvPNYWLT
t2DDZGt3623AgkDl3zFBnfF68pJG+niQwpITna1KPYGLSRj1kxVLPFJXsqHLo4JTgNQe6Lr1t3gv
cYwnifmzszQJy9hOdkqkzxWvyseS1SsHd8ERAVw2i7ECRYvctTayFsTtLTd7RA0JKvOBYcWvFEjn
f+6f10Urc6UMcSYiML3rOs1tLyptaYOZKBMyKB1b7S0Ef3989YEm/g22jelDbKntcSmsJhYcBPEN
LYpN5qNtpzAgcC+JNWz/YkRoAQH1CvpAgLW/3hFValtlXzeI7Ny0C8ER3IH/g7KVisbivL2JP8M9
wIHPf35xwYJ2d2Is6UB1kXH/BR2W2Y6UCdvcH8vN7gZzL5w2GtioiQSijrA0ehDxxSA9OrU8DlTk
vkAwblM7uM6p+8Gp6pWpmy/Qi6gBfcdo58DVCpcKnl0AR68HxTy3z/2mc85eGoXIxpSB0ae7zo/X
KCF0JNH/LCFLOK/RnLWev+Ri+ko1xUXGqX0WpEHLRdd86xqR4kYiKNJU8bPlCn8jDcsIO2rFm9yS
U0AcJwmmSb6TaTOuTLS2nG/fA5eI2jEuSbz8tP05CSD7nch0ziIvUQD/5awSzC7NLdIsuBLn7lSc
6esRMy9WbKot51y7ZpYFVuvUeyaj7FC54xgFZm2r11SmPSjbmZMmgeOpwt60dYGQt06Ndtj2bTMY
YQLSYYiOm0mZQUyo4V/v7zg9LzPPBJLQuO+QqAaQTK+Y+XJIRIZa5JmKGtmpvKD7NlfdYxX7IFBF
zTf0JjWT80dtaEn2ozXa8c/87NsnAAbqzVUNaMbrYhm9l9MWMsvuOWPfnfYYS/9Q+nzHI3slStYe
n2+GHDySsAXxzMc9cr0mY+TEY9bW7rkVY7l1OzBeFdQggRJFtfdMkW2FHKC6XTTJvhucNe5fHdj9
P/toJMDhRtULqKJr+7EhMmV1g3uuUu/RxVMqM7PnsakPaDB4jHO+6ZwHN/2eWmkg3SaMPWsj+DOk
11Z2/8LenGFubzltROpUe//QyBtaUKFDOdkvdrNEITpK00egdD/e31zaBfo2XnQDogKChzfo87Wo
zTchB5DZwjv7GQ/9etqPZrHt0XBupiuWFkd0YUl7/9ipYhWYkLxzrkDQ33xOeXqsze/3h6N557fh
4H2KmZmjKWZqTgPFjgjI/ME7e26dbrx+6MPBGz/ltGNB0RISjla71ueyNDDkEmcxTzzwbtgf3TKq
4dKZdx566R76EbBVmxVoQQdzyu7+8BZWC9lZcF8gC2WayCpc784icUiNf7nnWIhn4vMQr8qTp35K
ulbG1l6r80TOSUt0dUFRAfBEbSKRY0r8SkrvXICHAAxBwkk3CTibpfXDUb9Ke2Vgb48Q7Z5DohT1
FOSdZmkh7dyhINiJtkHLIvcms910sTfa2PLWuLfaaUCqSyb+Y1z5+RfGSwvsM+gc3KP7IBPh6Mqq
PvTW6D1Jy0/NoCNdjmqbB0gbUPkTcKLca5Kfrs2TfNPToq8CI0aae6RUkMDJ6BqXk47b/9/sIXrD
kMAMRPVuZSeySOukAJibY2hLdINHI4KrfC/irwMzw8xSG2G+a3MrQA0ywMiD+/tETwS/fQAKGSAR
wUegxKYdNteRlmKKeGcaZ6FbRS99kQWi/uwk2VPzmZpHkAYDarQrEnsN97x0XSEZgHWc2xYQLGmu
CwIRqFtN1Dvbw/d0QneEir7l9TOA5qFIh4A6WUhmzRFa7++PeuHuADoIQAIgyIEt0QNAntd0yPB8
P0cd2GujIe62CW+MQ4m64wFJjGrLFLPywEAyISj8wdnet7/gCEAWgmbnWQ0BXL3zn19EUNKZANwD
2dy5bZWziYeq2HgZUJsyddbo49/Gop0X3A0oEIGtG88ePasYJZPnjAmitQz1GMdwEcB/lWn0LkeD
BuBDY1JvcxAJ9XG3I+pj7DaB0R3G8iC8JxH/Ksa9D5ICC+2utYUbNmGBY+3QHupDFvv+pCxth7fn
OnqGkVGG0u71rETQjsB/LZyza32NZLqRtf9TlfkGGdHa4ptWdDs1OIc6r1d8yluEeD1H8F3A4jBk
jUABoddIo6kyWIbACRFtfLDBrxBFB6zaFyaGMCpmERVTFgc39/bQz9pE7SFJm0NUDjvlJYciIS/3
Z+L2bpo/B5EmbnV8lN4wlaK/hidI+5yhy9WzjfH0ZI+fK7GyCRet4CwB6YeMAp6q19OtaD55iTLJ
2fTiKhSTkR7zTLlbXrWQBAMOLKxb9sdXO6A/SDKiagBObKzztc3RyZiIopSeqxp6FlEdiU0GJdqA
I6m1kue+PeMeusERq7/BhZDevDalTEGIAk0vogg/FIXzXqV12PPqCUWS3axgpAqC6KJZKeTdXrww
O8Nx5+gXJ1ybVZGAnAE0aeRslB9H9ZwM/xTxuYYbub9FFkd3YUa7dW2jLKAYwsgZjZm7qha/rMkK
nLJ9l/XuU4RINInJpjdWHs5rg9NOKA5uCeYzSs64V/PDQM8gBExWOEYXtiUmEJVsxKzo9XLc63Xr
wGIqKSnoWaqe7u2ExI/JIORDUZR8wwzRbBmE5ML70zmviuYAroxqq9YkE4HOckzPnUvMDfLXU+B2
1ZdYRs32vqUFL4cNMucmZ5ANkAzaESibCDiJHPuy9L+nUfRC/QM8Uwga60NpP+bq2CWHRKztl8UB
XljVoncpOo8P82mAM0e2ArFuh4T1yttvXpqbWZxhJnP6fS5kXS+dsIiRxNwjZ8I31rROtLU8iP9+
X9v0RLikHjv8Pp54QdF8jK1XAnTm/QVaM6LtcbtQdWm088karI2iJIgyD/WEzV9YmXlV4AOB/9QT
XajFEgOZXDhfH9IjtRytsOXlT+Ae1hSGFxcF0QYCTGy7G8qPuBODtI2EnjOvyA/EyiS4RQxrd388
S1aQsANCGGlPtLrMr4SLiIZJU+U+oP3nvrSqB9ZbYoNsTbZyTG/fGlB1RjZ1LorhsaEncXMyeSSJ
GnYuTcg5KPTNzVA5FgyGXx+Bd5iCvpI/ioSuoQ2XDPvIgeLUzlGCntXgFGBGwxzYOeoBa3UJJzsr
qviGxum0HVAEOFiNXe+9vKy29ydWxxwhQMdlYqJxCSEBWJEdbWYdpweg3ejZ2RMfJ/M1aZIdT/vD
hCxsmX4b/GybWwcXRKmdd+zmvA41A0bAHeKO4OOuDgmrj6iT7FMzPdLaQjKiWFmVxU8EZm8O2cD4
gtrO9eLHvMgETQ2c+6bIfvVxJQDMNSMEbpF85xouIBdQptsgjeLuBZlOciIIQ5kEuXNkGRuWOJCR
gULKu5m5A+TxLvuU+T0JY0LkprWMH1C/yl9S0+hXdu3CLQp4L4g08PjBu1xv1BGtcP8PZ1e23Diu
LL+IEeBOvoKLJMui927bLwj3tM0F3Hfy62/SEydGgnTF6D7zcPzUJYCFQqEqM8tKJ0RFc5adZMJ8
vtwt+p8R2c3FP211L+tv17/mhWOCjAQp0DJ7FYUj4fE6xRM6nyw3D5MudZ6cmu8M4ssrseVbL0OI
w9AcWEhBuGLgNkKcNKu+KDBpwTikU3UobC8z97FyaDOMZuAzDe3In6dfBvvME0yjie7CPphYuw+N
QGVlgAK8H1vDvsFzqKYcWsbWcwfVROW2aNzc9ngUx3g41yt5k3nhiGFTwFwH1kIBEF+4PCStbBqG
qHggM/ShaZ7W7Ek2ahsy+kabOSOg7BulM/vMTTINB1wDlx6TBqt8+gKUpu9oBQ2C2ZfJGGc0iqri
jdXLgFVTYUuXzEzBmdQGSaaRyTGlVcmkKoj0rP1nnDF0k+YDj1VX5rP2T9LZeuQqapwTp0Ee3rh9
zPrahdx7l3qSzrPBRSuuyxy1Tjhxo3yy3/UKfQqMvcmqA7PskqM/xxRQx1M97by2VObUjeypuUHO
yB6tMpVftYgzlCAaBfWLQudyh1jGJMygSmWeODnP7E1qDdrPcFbrgdqjXr+0UUYSWvdN/jM1WzzV
wOwO8WjRAb9LMR+Qu+VQqy9Q8ZZCR7JjXI5NNjWdC/WdNLwxehPvy7pGkdbTu8KIN1lYGyXwzE33
TnoglTypjQttY+hT9V6gFv5mhH2W+9gi6NBhpsc8bEOQIVQMpVP00kvVMn8iwMSZK5ewqBmBXtZS
ldMATQNkAJFbyN6legbUAYElqMdkBgCah3VKWWPppaMoibzMlEQlVW2lAmBWydBdLbLTe1NSgNGL
ZnvaFxXLHTJbiq/26I5RuZeH33adhj+A6Gn+MGeFdo2NEjCqoniygc8vHLi4wXjUuZFQ2ItJuYHO
s72TyzFx7aJn+3hQWo9F5E8T5X+NAsOH4hHETUUuPKnlmBTg+h0mvu1+WIXmzgX02fw2/tNyxWLJ
hl4fKDgLlE2MJzWJ0FRVS7xpbJWyyPhhV90OdaE/fF2A9ofQiHcTtMkA7RVJOFlcaiXJCMpB0tLW
dhVmONawUdVmJUCeFb0WSwgxuE7wFj1nzKZ5yea+b/XDlPwem+ZOTarN0APsmdG21+9GSL+R/KHl
9gcf1pgR4p0D2yAEL4NK4CtYqZCJ6xWkYmeGzI9N7SZSEr9WwfrP9Rtwa6kMIWuwOI016cXFAY9v
BNGocJygY2fwFF3kgxp9ROmLFDk6uuDX7zYxcV5swPuxrZiSjj8EG6ltNDzBzXfoqoRGbeLWUuOE
UNu6buYs24CdBYIAFCd0QIAsEzYQs1eZrNSyBchAbm3SxiLBAAgfKM+K7Ctdq7hhaoSOMlbNLkH7
/bUxmtK3evuVm0q3n7JBPkwMmRLgtaUPtJgK6D9GlkktT3Zan9WQnc8Nn8lRtOJ34vQYRDUMz4DU
4DKkHEAbsVcTz12hgmrGDnEaUpXPOY2k7KUPiU/YLbM2lba3a9MhZkNDJkH+tPbyEixJ0jll5urS
kwmgXh3KtI5SJ7HWft9ZNXqZzI4NhVwICqN4nwpvn7bmIUE9HWgM+TPCR0wqX24euKdVISbkzV49
oBim4m6Tm9uiXvuyYnK0WIfQAMR/l8INkBqnaaQCxUBZbVJ2yHrdpkUsERoxYyUDu7hGgI/QO1jO
oCVCtyQ5Mss61JFnDNWXapaenShb9ikxR5UOMWue9XDwdXAxkj5zQkwDu+6+56dkmXC9DN9GZQpk
CSHNiQoFzR+ksgdLy2lIMp9EidvUa1Ma18wIN5JqsCi0+kk6KDGY1PpGKn/Lsbly4s9qGfhiYF+B
vLageJBtCke+SQ0o1TJbOmCS2kYZetpDuXMA/EB/q3twPzBSxQHO2kmhWn99G78fyKcR7RtzhcG1
6P6iCys8i7KklXolT8KAyZu6NF1JM7ewrhv3TG6diWEEjqr/StX+Sera+y7T/oGsYNtCkE8ab5Tc
QAH7Pk7B1328/sPOku9lT/CJFxoVNueMxxShRM6NKguDHgMHIbCJEceqEQdV4af6zjTpJPVumD9m
CiQCU7+1E4yrfdQWzlNvuXK2leuMYkJjUni2/YiJPkqSe+W4TZIedejaicsbq9FW4HLndxKeC3hk
4lbEXgJbfXryir5NVKaU+M2SPxEbmhgWWl9dXHhFYjoWwdaB8CKBzrQSzM/vpcUwrmEFaYWMoHNq
OIoSTZ+VNgzsWAkGc6CTWQVQkfR4Fu2uf5hzU9993mVwEUr8wLmemkplM5TTqOdBxSzLbc3EbzR5
9sL8fapn/49tLRB8BVf8ouwjKrqmqFzIy9SUoCoBS0B/bxvm7Aa9PkfTsxWHO/92+oktoZ5oKmlZ
gRyUBvOEoeuGxQYMn5hcW2ssH6Cm10TSZj8iPN6FJGm2f7HQRZlmAXoD6S+EmYrBnVC5SAMpuSWh
D1Y/Jvu4drfWxbqQsUExaCmWfZPMgHY7/XqoZteQBU6yAG8zpwtBa6hfSu0LhQdvRqc37ekQbapc
cvXCXElLz68loL2XlA1JLt7URLiWVAvD7O02zAJg9tuntNLkfaZz9eH6TorPXzx4bKS8uJgwcAP4
aOEkVDNjkLHiWaD3LL7BeDjmRL1ZAlA0gpw7RER9yVBHDOlY12zFXS/ZRjKM95wKNC46kqebmzLo
oo5SkwVsgUsnHtEq7kRS4vQDKgaK+lCq5eufL9cwUMYDGALoGbHjVsmdItmdmgUhRgrEM3xW3ZjJ
K/YZM91ah/c/rtsTuwrL9oJehdwUj0pI5AlLtJSpyNVRz4K8T1SCsscQhZJbFuOQ39djkSgbCJDO
9RZoI279vm77kgMZUA3GoBp4LyqIp9vbQjW/apo5C+ZsAghuatE9VbXc/XMr6KvhaOC5j9xiiRNH
FVhF4gUwSSQLOCY2IbYR+c4u5VXq3+Ltp/cusCsarnxIqAKoKMIMw2wgGYcuWoDOIjX1ZV7SZkr7
LcSrnAg0KkkPvdagmGL3JLHukELS/vo6LyTROiqhYDqCdYQXt+itxESLwdanLIhDpaAE7Fa/MrOA
mNmHonfM70YgbnmB6YDG2DIn1+YPs2q3SU0mnzWNscnb9HnEUXM4HmOAucuhE7ZK55nqN3L7b26e
RfN4YakDKAPe0umXqeY6jznHD25tyTd4fDfihm/q+5pFKwf50l0AyDuOsQb5IdBBBUvE5nalLVtT
+4Z8AyU5Lx5uknyTe8UaW2mJuKIjAO+DRwL0aIBHFxJZ6PNB6pj0WaB0jP+wOpuB9amP90Nqa/A8
fY34eekE47WMM2yTRUVayFHMTrVzI8MpIumnDRVNYH8yXOYDJOTkFRdTL64NUiB4ruEtC0LE6T4a
kZlX2ixhH2OpfOB9NOyVUCZbHfz3W4jFc7dvi8IhmVR7diYhSqdd7kKxMtkkRl34qprZt8j0E2cA
q8Mxh7h307CWHjBoAkRZubG2k92Cc4lh8/tQr/gG7du7sColT0vycjMkagim+GBQpa36T82KJjxP
McOoIHVFSxQEd5CxwkMXnFQfVT22DWPertztl24FlOBAQEE8QSorfOA+BZ4VJcU86KT5E8n/c0QY
lWXu4ww5WhNiEgwwvdcP98WNR+tXQUUL6thifTyTLKbUY50HsS3va4hAzRIg9PnBbN+uGzr3JkQw
xGO8NUFLOpPl5W0bS/mA+6BA0kRaP5Mx4gvBg8/mXdbPz9etnZ9LXOqLZjzKdChbWII/sRlvStso
80A1/unNbVU5PINW1/Clheke7MNHTXu5blGclo5SA0yC/QoJE2BkQdE8deFwbOOByHUZ6FFf4Lt1
U1tQLsX27zYq0AUoZLiNw0AOLRzUHNqBYp6adKdGY/GT8EJ/UcwKAk1mX84d1HAMtaMl4epubnPl
DcPByic70quPECiS3iVZFo500kv9vTFG5msAcK4s6NIHAz8NqJtvvIp4vfVhXgEXN+SB1GIOa4nR
Gjo0E5rpmVuDo3dJs+KJlz4ZXnHo9WEL8T8h3IxR2HA8vQqAKYzddKiNQ5hPfgrdLUh1bm2V+x3+
vv7Rzk8cgiZwoRggCfUNnLnTbzb1hjJYU5gHRpfS0vZz472yihvAEpoo8mw8pq/bu5BVwyA4KhjI
AgTnmcSjlYF8A4R2FkQEw6FpXzXsNQNA/yYcSvZiEMPqnUzl1lMEtLmBHC1FOXTsi6hyIx209L9Z
P+TscEA0JEzia3CeUxt1/irHlcK5oyXoEkZ5r7pjz3O0EO3iIdQyDPxjYP5f34kllp1eZtgI8OwI
Qg8KUKLlDl0SQjgOqAUl8N6A9CnfqBH542c2thmZKBpR2DrcK6ffl8ljNzZsyoNB3g6YapQmjz1a
PUMxOyYZNkBkeShr/CEoYwkESOtt8FCAcoYnnxpVbN6nBENMAnXQUSW5w+t4JfO8tHkQMwYdG0nZ
Uts8tVDloc1Cu8iDmvtDgdyPH9LV1v+l868uaO1FtBtQVWHvIpPJKnK2PAir2eHgWFTS48ieGJBI
4fx43RvObyHQaHDxYd/g1sjZTxfUhmOlTqOKLVNTb+41JLido+Yz9M6a9+umLpTQUD1D2QWCGqig
4Rye2qpizHuKQFQNuFTsWfhEyheiUaiTY9DMTf4xWe+NXXvXjS4fRPR2oNMWz7AXMpxgM+uVBmjI
AjazgfmNqUO6diCVf93K5aWB6YsjBREN5OynS5v6sQGDqCkCOSodDnBzfx/llcOm53xrktItLZ3y
tQzikjNiCB+OMMgnuG6Xb3v0DOrVlpuzYhWBZu7L7DnVb2qyVo24FKePbQh3A+o4eR/1dhE0CQRW
ot1cbvKJhj3Gp2Bs8lpF8ZLnH1tbfs3RiprZqE21DsvA1lOv44qTmyVVyx9J0251tfjjagc+FXKV
RZwcl5BIqyEDphmCPY86hA6wSNIiz7NCa60Dd+GEQVYNAqkgfS7aZ8Ka0lGuMEGOl0Fo5LnXzKZa
AfreKZtpzGKoMmlrczIuuDzWhNcx9NzAXREnXM82JKHztCsDqSgjP0TfG/MsFXXlGrlgBRcXUFB4
N0BCQTzMo2XFyWT1daCNCrvrO2MBK0qmu3KwLngEmswYKoHMHI02UTdOAqidF9VYBzlHVXZ4Lsfo
lpNnrR7wwC0hh5a4rTrtlv+PEsyHNZZGY7sJNYySxxhnlPJdFmkrjvON1j+JKqgyopqDeh9+FKYk
Cd8U785eb7DmoDchJJBOPE6cMunRjxsmrdi2lRoTp0NbIHHVmEtun+jGRlNBoXPlLqt0Cg0p8wOC
01Bymphy04dVq1B4Yd04UzJpDwlmeoOjUNuRx8hQmJ7WRsMI8fwGcM1Jr1oQJED2/C11igbtTZa0
hoPG5/CZdNY4+qnBhu6xyI122NZlzVVaVbxpqDlgcqsXmv1SucwZx5/hZABPUSqrbIsl5J3t0UJv
xescskkirEHhdjnYZWQgi63UnZGVO0YyVL2bgexyoBodc27NicZR1Ci0qUMVBE6C4e/2EENdsUpX
5NjPE0Dc2gsbCZAbAOtQNjmNLUkV4S0K1E2Az9TSIlV3Rda6qr2RU9U1lfAmnWV/Btkr5MnDPLCV
hOgsWH+bR7ELz0sgYkURvzhPZaszUyMYmtDPK0PGOyV2IlbEK5nuWcReDKFqANdcOm+G8BqqqqRL
+rk0gsLKAYbJ6IQZCCgH0hqSPFN7O7CVM7piUFTLtitbBcyrMAIwPWgno5lTHkyo7Mu6Rk3+Kdk/
VmLCkpMInoULHQhsQM4RwcXue2yZUTsQnD4Aw3sPz8Nir8ba19yB1wEygYaxh8WsPTcVGAt9rhZ+
OQzGRtJJ9RffFKhtfFT05hccz6lLZVmk9byYACarZbezN5rsoVi38j0vOQ4KBCimoVuNF4OQWiBB
y4x2xPa2ADY26HCiJ464vxLO16yowlJslGxClsNKc9OiqGnmG21NbeHcUeD6KISjUYh6B/48taGZ
aQS4nqYGDJRRcAEVecv4rqxTR01/yPEaKf27I3PqJzhpoJcs+kI4DWKJMCJtnNd6ogVIoTIHOOC5
BDFOJ14WPyj8ftLeiPKDoERNtNxpUbeq+8k3ZnIINdCH0rUb89Lyj36O+CRqjXBUwwY/R1VvMWbY
LYzb1v7RKv6Y7Id8pcdynpECpoSkAzACeChaHYLbwPd5YuqSGWQtMW5Hnps0xNx2nyGb84E2rQMl
C3EX4Ep56PUSg1lMtiaadZYjLDMV8PhD3xMLB7Lq9IMrKuYbLxSZIMX9aBimy7PX67HgkgV0AHAH
A4sGOZ9lz48SRivRzMSeGysoiaRhlpRauCQtycoRvPDlUKIAvBT1mGWwgbCOpmi6YsZeB0U3+JL6
CQDwrRQftJ0Spy6e6X8cVlARQQcFwA1A3TCV4nRRfSzxZeg1ts0iN7qCEnqujyAsGmtClueHHl2+
b1WIBTkLDO2poVzhpaxEjRkQDB/OIfWK/nz8IDN75YY4S4GXbuKRHfHgKw0aFQR2+DBTK43wqP0B
MLJXDn9+yS+WADlB8wF/fSNijvwhhotbvTyZQY6g4Ftdo1IShintgEV2WcqkXd/ObCvLse4ObJT8
rst1hB8IlV53zG/imhB8MHpm0bTSMecNmjmne0uSFgDXkGG06yRRCNs6WfYjUrw8054Z6KbVxpzd
qhzvEj1/KsfxGf3BBfAK1b6VX3JW3VuYYbgsl9QDQVBknhphBURso9gB3ijoJ8t5s6tSjAGc1Jx7
SLx7kE+Z7FdtaO7YpMi76xtxyTyI4BhTjC+iosxwug+RUZWJncO8NNi6i1KjW5pIA3PI00CaaTcT
iRpQ05P0lWWfPRy+cVUIgShsLgg0If41dUH0RNXtoPtY9GhBAN2PGs1WKk4XV4c9/Z8V4dqMcfjj
cLFCHojT33cvfeKgT/KJsWTXt3E5ioI7ASb2n6ElEB45tjwqLYbUwJBaUJQKf6Sf1//98+1CcwDP
YBQwALEFAOD0309wMYPuoXeBNt2x+FVHUTKeP618x/SVx9P5lmH4MKI+pngA0ARllVNLbJK43s31
GMx24chSRzs+OhL7iRJrNWiofUqOQdZK3OcRCEYX5BaEzKD5LJJapkGNBj1UxkDWH4EXQ/ZxMNP7
3PhDmSdEbNgxFltQuMawM2FxTUeaiUTmGED9D4dcpp2Vg6YPaL78JMfVSkXtO4icegXEjhc0Ggqe
6E+L7XZ7jBhHq2IKehfR9M2q6Ag9u8KpNNpplBsOdGno5u3lqftZb6Sb9B0o/HYT+xHmwn6On+VD
eZM7ay+/c1fFj4IjQRYFdb6zskoZkq5hQzIFICjdDkB0lNK0wSSHlRNxwWMXCSDweTR0Ss7ec6OV
1BJak1PQNGCvD/dRBOw+RoXUTvnn0gHLdz02JtxgnQUChjHmU2DOEdzTIUXt2iQ8qCkmMGsfdXPb
S+VtUW5jaWWZl3YTSceiobHA/0QaMZGI1jPeTkFk7GJT2uUcA4yTFYjhxb08MiKcfgxTBIeYVFOA
6u3G1GKaDtO+uw0jb5bWvtuFo7hoxWIoCoRrwfsWUrYRvEYbstZzoCYAvcZvaqM4hPwy1ZWk40IG
DN0MZAEE8AnMahAPR23i3OVGNwdSDXqEubFeSQs+m1sgx3fb1MvTlbztHG8Lvbpji8JdxweFQyME
Fs1u9i2teOzuZ8zcdFCPKmQX0z1Gq9zmI1X6Fcvfj0AhEACXAAkuMA0hVC0+EsHF6WKiDHPw+nqI
qX942Bf0/S6mdzbNaEVjehhdpPg0cion9Hbc48sfNPJ//apoQ2UKrpR3//jz9rl4dSzae2+MvkR0
ogqtN3hAbyIPdW0auwp92OK4uab75NHHze3tzdfDPqJfv7+u30ff/MZrKxJu1tq2RrMZsCKdFvTO
3++hEOtNHgDEju03h3kPmMud7bFbw7Xfm9t2o0Nm/q59cLYDvQH0nW5VunLZX/6+R7ssXMKY1jUa
Rrj8pjuWZ15dbjKUsnzU9g3+UT8AltfMj2spxvKPChtho9S4kFqhI3CWv/FEGqZKTkmQJKiJx5LH
y7VBYd9nTrRhgDEL3V84MDitwp3cWoQzvSCBTAvnFwYr47/EjZ2U/nz5iCihgfa48n0vhAEwA/8z
ucS9o4Qmi7V+HmyY1NQ3w+Hb1JWclmbO8+visO/Q4aCNn72q2OLA+bICdQe8HjW8jiou8aHPYRQU
d4vivw0tvf7bLmQoJz9NCPbylPDYlPHTSKp6ulTi2adjkHLdNshTYq+Z4kBtoJuikZUwfHFPAEtW
8ewD7UNET8no+suTWpPA7Lv7vtjm2a6xfnGte/vTBYJmC245JLQQHqE9eLr3gF3WU52EckB6F2NF
7LKnWRmokjspvZPLqmeuiUReCMbgMqsYSQhBALS8RYmKbNbSVuaGHECdTZszmjSyoyRfQwoNr3xv
dDe8H3ZhnN1fX+mFqu/CoQZHB1VoPN5FKLSqdxbezboc5LeStZ01GQX5yRunf3pqgwHb5k+VkXuy
6V23e36hLmaR/wAwhuac2JpL0g6xurPkIGnw8uB7Lr23fUvju1haqYCc1yZOLQkZZ18qrZyMJr4l
hsh1HyR8VsiPvOJudMMw8fH6si5/RsyIWYaqoq4kjiQgvdnGeoJ1NZM339nIFKAZw/SB1olMy5xB
Cut3iGv2utlLa8R+oUGN1jGmiwhrjG1or+largSWCU6n7UftvSk70Lnr4g+JrGzopTXCRdF7X0bz
QSNHiEw1ifmcWIUSZGBgDoMbN1QDqRJTvDPcpNVB6jnFINSVNZ6f/YXvv6gWoTCKSYrLHhzFw7KN
DEyRSJWgIgfgTDveePn0HHbDSj55YS9hZ1keMiJ0jYXgVrFUjSujVoKxbByr+IhkkyZxCfQdAr6t
Y7zUisHvsu7p5bKs7D+LwtdL87GfdbPB18OwMZ7SqCgwDO8VwBoJwqpjteklV2tszO0yKSp9VIps
cEXcAn+24z+NXu2ZvWkzOlSNw+FmTWxu8tDYpIrp6CpILmvQ0oseAJQnwsUiLAmvO/0WRZIpndFV
SoChywlD9SCp3dwHIF2u/BBDspkJmj9bcYBLoQqZqr1AMRAqAY06tRpNcglUSw+/i/TfLEyd0Y49
orol3sjkNx6v1AZlsjPbG/ADttdP2HmSsSgvwNvRHlsmzggrxhDPYe7qTkFSbumQEGoKf2bpmmb5
+cUKK0C2YFAWQDqQtjhd4VBXs5VFDJ6Q5E9snINqVp0i7lzJyCGNQPA5VVTD1+RiL+0stJhAg1tI
t/icwuqMqB5qCZXyoOj/gTTpAAuT5KY6VZEVWzTGzOTPRlLc63t60eyiN/V9zIAYUk6XG/WVUja1
hP4DONpT7TfS5I4GxnGMO0N+LXn5Yki+Et9CbnIlU730OY8tC8lzAQoFN3moB8VY1eD/D8hcWjKv
eOylz4lrAEohMnIW4JVP16emsZonLNKDhKEDz0Hcb7+maicVmhP2vTc8QIN6s7KnS9lUCCbLEGqo
By5z3oHqObVJZh1dYhzZIGwo8drpSVlGLSSboXghqekPM6fySg5xvpl4PCKZW8rxi96ssJkTVBCk
2eJzkCqJitm2sbFrJLPeXV/ZJSvAoiA1WsQez07gFGmzWkTlHCgz8vsplhW8IA3D/wsrGLqDsglC
G47E6fbVjPCcV9UcGNKc+VYMsS5rVOOVaHJ+ly0Eov+sCI5fZLYBsAveSX2fjrdmHCbeFDNk94ol
7WymDSt7d8Ee7k2UnIASASVRBMyO9qykjHM5YIlqvBe6PfkYfYb0QGcRRrzPRrJytM+LMshjv5VN
/81ohW2EMo9d41mGpAvAM5AsWBuBcAkdR6mo2jXd/eUYnbo8BnljHguQlFBYB9jm9JtF+QikqNSb
QZ0Rak54tY94lyePevg5W3s1WTli55t5ak441WMlDZkNbDggjomjp5ODA+c0+kv9572aU0NLeDnK
eBR0nrQ2JCbga8U/aZneRnEy006hihlRydxLkr5IR3d3Gnsb1DUln2XXznZ16YdAygJPLVHIx7RK
w+bIc4MM/PnfU7gz3sr0k0M08k9PHFhKC/kL9GtwsUTfTJs4qiTGrWCuw18Z+DG46Fi28tw490cY
AdXzWxd9QWOdbqVcmONoFZkVYBpE7ADYizWh1wxqUDv8zXqOTAneaGS5ZZQQokL72MqpqZW5F4/Q
ov6LXTuyIjjhEM5JX0xYkMUyv21nOhdrMnGXHOB4zwT3yzGvMO9DfJgM47GlMncyIAE689kyUugy
JS/XF3TpVB1ZE9uBixxQYTBsm6ynjW93rHPDuX2a7PCW19O84g8XGgNwCPSsoVOBsuCZ3Kw2N3Xc
q5UVTFPuKtBHZG1zaGzZI4nlzv2N3XYb3tc7TekccsOnlMadvJGL7t1O2Gv5yHvz0+aMqvNGlfH4
Qasw4vJdphp0Yq4JyTN4Aeb9QSJHoz3vkZI+Xt+w88+z+DEmbplILHAjCnfIXMfQmweaDhqW4wzs
LO52xW1HV2O7XFudbXKhtGdhihqOKdoW6IOJchXamJYYVsVVJN8/E3sLBnpWPDVoTkY1xHHjbnLY
2H6p0n2UKbTLpD8WhACreBEHRlKDVAMNndMT3EgL5Fwq1aCH2qyLHrlKtYSsYcMuvGzAuLBgC7nD
op4v5DJhJUng6MVGUKklzRtXkzy8+cwfit/Uz8NdHtUrr79zv0cfbJmoARUTyKl/08+OgrxdgPEV
shoQqV4mKMFUP8sMRSfC36TK7lfS3u9U7DioY6jg0gxDnAV5bqH4nu6iDhXXAg48PO+Jg6ZbF0Q+
prT5oRN59cO4+bruot/6nNfMCR8NGTXJjQrmBqegxkgPRkqzGg1g1ZF/kFtPeQtqR7qvqXNrOt5L
7H8NNPO5e7PKbhFzBHHhwnctCoxoGibgYw+W6b5bn/zB9jEp+NEs987LV/sx3ToRXWv0nZWNRatL
Tnv8cdOu7bMSVt3w0c9os9UppL09TMfrvyAh7mC6Y76JDmtzQM8IX6Ld5To8stunel0RsP+fpxfQ
8lppBzX2Zdi3M0I4grwW92PlxG/tj/armkIHU61j336etZ9JgNieI7r/uu4Iy1VxzQ+E6xejiiKg
a7EPGXRp6Yb41rZ0SmfFu7VlO6+ZEa7eBmTRpkfe+dy7kHLPd+TG7GgY/EjoR+/Rp47qdwOw+Y+K
M+5majrmO1TPDsprQPzNm/0BFt6GUcfpv4g/uMEb8VXnYU2Q7yzC/PttANbG8ByIQhiCJ7I04zwn
4fjMae9GToR2U+9UO0iqrST9q5YE74sZFI7LCZZm3x2fEzel/B50en9l28+e8eKKBG8ztdGCulw8
Pnc1fe935V5DCYrecBeNsOt+tLokwZFU6NeVeoolQco56ILuMAf2pmxoulk7u4r4kBZXJThTbRiZ
nWC05HPpAnvDTFDiwOoYlR3qgfnX0xhtc9BvbzLIEWL4lkUrY5fETn0TJr5Z+NfXfaZz9e+PQaIC
EUfwg0TYBNjOSABMeHZ5e7BmR6LNowxi++EeAPHC/7K2zuxB4WpfH4btSj77/9wZ/9kWUk1jxjxA
rcJGjLVrfYzdHmx1DUh7p/WM5+JB96FCqin9X5ldyN1gyi7vOmH/R47p4w0Inc+cb5vwwWyfkt9Z
qG7UzMsh7oMJFtE/ePRgFuNueLi+3RcviyPTwoqtMo9rbVquLaCyOsdK6AgRFX0/AbO99lK+bAs1
bRO1DRCjhHoNMDeKNvb4sq3f3cwQIafVLnN//82C/jMiXPuazdpxqrEg5YZt7H1K3+Qf2doHu3hg
oPj2v5UIlz3visKYl+irDM+420butHfahML0zTTdmsWLtfZAWQ77Wbg/MihE0tmuIxXs4+G58srf
6g0aHiuvhMvh5siCdnqPtrOt1GkLCzp1q8cGLd+Ujt64Wav7noEhv8/3kSEhhLJSbbRUhSFroys0
9iagjnLnTaE3Sed2PwdqedZK4vktq3K+fdCqRAfHtDUREpEBDMZzBpsD1Dwd9qXHNHrj3n36kZd7
4M+9p+tOKD5Y/l3jf/aEzzVBd4j1Eey1+m/DHF7K93x2+he7rVYMXY5Y0AP538qEzxahCsDByhuf
X3+Bil4495r7lm6HLeYxrZQ+19YkfDc7j6EqCH3iZ1f/GReUPTKnWYED/j9O+N9qxDuPaIXWLgkD
+eIvUUtzStxuH7rSSpC4fI8fbZsQcbOkVtp5wrbFX68Isv6uKugEQMv+ryIFhFwxYmZxPLH5C3p1
wXJWLFcrD8Ltnen8zJ4Tur3ub5cvzSMzwnp6FQNM0KdEXqKDjYlSnY/B7Rvj+Sf/3XrZawNg7e0t
SOw9kH9fNljE+zVO08W89+gXCBdJP9dKWOv4BQmePw7GpvjyxqIf4dqGLvH77Cgf2RFKNUkSlq0F
sDQ2NHISn91brrZ7Sx+G7Vqtf2VF4nUlY76yCl7h+Fx4YRA5j2zLdzVde66tWRHuq7lIk6SrYUV9
ip4NJ3ErQFrmr6/rDnI5Av63bWIEJBFLypnDDPtU76Bxt8k+bc9ymS89pF55uBnW0tclxF35TmJ1
ochKzHLOYLD3TXpXHNptuFFvAoiz7/Z/iiv/DrdHixOCIOFkkLsQtuwt/4jgfLp3q72uKf+sfSkh
AOoxGGjmcpSVA7qw4N9T8mQeLFqsuPjy74g7h5YCKjPgfSzEttObeJDbRtUmPj23pFc9TlgNIe64
2PTgUK59pUspGSAvgEMDJwgAtnCacn2GSkKUjc9gBO37+xIKRm7igqu3kT3Ip0BYz4/oHu2T6P2v
HjhHtsUy6MKg17QUtv30Lrpj0X3vdT+J7VoeW5smcNH9j20Jp0w3prixS9jqir02v0P8Jo3dqdul
nsVcTu6Nxkn5rnEVnD5t8xdn79i4kC22zMxTu0kRSL7YYe8azrABCByAutFrN6NnP6zYu5QsHtsT
sw+SpL2WwV7tjqH3GnuSQ3b6Q75PGepRb6HzVTCnWLmCLuZ1YAsAmLMU9/CGOnXbymJxhwnd2OLH
gx9jkIzzaFBMs1Xcp6cvaeWMXMwUjq0JmUKsZpCT+j/SvmvJcR3Z9osUIdGKrwCdfMl0lapeGN1l
KHovmq+/izozuygUW7gz0x0dsfeLkgkkEok0a5WQFurtNg0oML+Q0Fh2LS8kGfNjQ0HMzZonrh8o
StycdLHTcwMVKWLbX46hbHnP8B95596NDUUxBz+dglnTK6DTOV6rJNhKv0VQ/6ABl2cgPJ2YUx8o
3gVeBoJWJrgoXkCTsCjfbB1FUjQoPzbGMac50Eli3nyx687atIUo99lFd/F6ouvcdePJYA53C7IC
D5yFzem5pudVsH0TdfOigwDdiFJCj0iGPT9W6pY7/uGiv22dBTPvwEAVVle4k9UOfUhG3zi92Jhv
4sU4geGjNao1na6Orm7TZkPtGKm1xQePFIZ34NjRZ+cSBRjW6ndxk5oBwPwWqAVT23bND4w6c/Zx
NGIebiRzx+ZZLuZVB5VbelZJuFN0hYA8hKg6b0KQt52MI5GdsJxmGSQFRPe2ku4u5uSDN4D7A6/4
dth6qrm+SR7pCMaBzOs0DLN8hnMt/S53oWBUr9c/AJ5b4wF6ENFcbOvHYnekNTraA7NFvzHWlZdO
HL3qBx/BOJeyyVGuveAjnvVNvr48zUwTI2rkuji8INnmejyvOXrwB/IYDxMkV4BGgEYCwfPz+apn
NHvfUrrn6TUaVaC+jW4nIL4DgeD+KojathDTSMbaIrAwanRrUy4YyOjSDWQwS5cGvgeA0V5G9DtS
jautGYq+nv1aVmS1SZCT4Tx/RzPuaLn/Rylm7bRSy0FxDIHTtzeVCMvANV1yOBw6gumJZWTtFqeL
DsD4dJkdv+x98mdvXwz6ixrN19Vw6S+bHvfwfTxD7vX84YoGn8X48jCYZwrAeXFpKFazahePPd34
nfT987d7eFBeCS+JrEYpfl7IiWtJx+XS3u/3HLscPfEDIYwDj4BFmuVzCNGjjEo6KE8orPKxJr1/
YtcJNE0og8/QUgtowHubBG2ICOqXDqZ/OYgBSKmBKPRYQm/VPyQAl6YnHgZ6Hmv1bhKkkt9EgHmq
fTNFs66c1eByAp0Q78b7UdLvnRfGeFEQR9QOSCvmVr0KWVUoKPKdNn9ExQJ9LvqpPg8RvZiaIT1Z
FjWO05ev/C14p7nlG1/1qibd1fjg7NttPvOHyoPvYDauKi/XKrs27emsbxKMauyCJQpsEsGnTKaU
WDQnx35yqCVf4aYGhJ6x4mzr7Oeqg8kTlfoenhexJ3sL1r5yuUpOWZ8mFxKuAZ+zjgAmStKVty4N
DeF1aQl2+1/ENfdie3MbnAtHyTGyIkOsTBxswHyxBn+2wbsKf7DYAvYVQ/8iGHuRMcUkJeN0ZnWR
g7S+rU+KJU+Js3RjQyPxsdNRDsBgzh//Cd39Ek3XsaYrAPr/7b7HLsnRpZ5trs9+w4uG+6fK/Ybf
fw9ziiZlV07DzsdTJtDkK/qyM1D+VHL9lU5TNMYXM7VJSD7LspPWXufbaS2qIF6sK0znOFKixqSW
opjnAm8loZ9fBcj5fioKsFrMAytSfZBdqVPk4jEfBpDEAOBnRNwKu0LffsX013Vz9DfJy+Pj/vOS
65fiW2h/1w4sAL3NV8VRZ6gBWNmvwnR2R4RC9mMZPx0jpjwBANHTEKENlD3nAJuqJ0qm9lbWGmi7
0WUL+LOEZ2Yjwd29HOYch1HpFVkKORUtTe+5M/OX2TZapKSkvMSQ9PPivpfFbNYsaAHTkUAWcP7W
Jy0iuwwdE6p+CQxxcYb7WK5cIpOQVitMS+rKUogw0JwcFpZ70f3fnSGZHTW8tWb46D7a1+uWyBhB
9Ml1o3NzFD9vjfuPZTa5agIpbGHfsKxwkRmb01xXDWGhkGVqOZTjTscsarjbjE/J0dAMTnal3+0z
Tvjmd4wxy8cGNXKf3yvEBNeOX3UaOEP6Gpz3XBtgKjJKW6WTzWSZ0v88t3kvjIkDM7XNLnV9Wz3M
bZYrxzRcveAE0WMXwHDVmEDQyZRkDhRnlMY2MwudBbwuhvEziAYicAtiRo7Fgw7duqzbCLU+WKr7
afz+KlbPjzeFJ4FZpqpoJm3QQAJYUjDUmtpzEumuznWTP6P/fju+NWFWqq0UNQfSNOzL3J1Dek6I
OX+9PkcmNzjv/QXrkIeSmGvLxSBA3oQ3jXae5esRjQmewbXNfQSPH9BvnZgLqZhOfVFDm/KpMPxT
htHlrCbSUSFoufEtV89WKeeQjmSe7laRTVu2WZSCtB6r+FzsM/rZ0W20c3VOLPmXc/qPXmz3mn+R
gis65xv4gs78c9Gnr856RtE2BuAkzkXG1YjxyJ4SA+K83y3g8xsmKrIf24le2f/dyuG1jQsa+OPo
c7i/MZXpxC1k4dZm8ubucT+nBDiOSL8SXlfYSG4EmzQQxbjSOm7ULJjdRCFbYSb08uLovjnZugsa
W1FBM85NPX6FDiQyjrVQXMFNY1QU/UWj/wk2zbJDm51r7nnB/6i3GAhivIXqFHEhBcjuZsa5UQkJ
dGCmLR57pN4T/Di/Axmsp5gAFNLXggb18nOI0xQuOcvFU4JxEHIi5KqTIqu6ChedfSXBApUhHu7S
jSP4kRqMc5iJnVxNKixVfM7Nlr5djhvwTSFKUHV01SyndLYAFKKekBQ9csKH9KpShUjm3DRelQr/
UejtU7BYygsQQT1e4F6/B1/GPqurmXJJsgzWspGWgFuwWt3DNj6WcXvSPhLCRHVaU1ZlJEHI8zUm
mzeHhohZZD3XN/MnR9IbCswNY7s8EM3wrOlJjz9Di3voOTt9c3SDMDlXPcwOajdHppHpZoO6WUBS
+xWj/L9osvBM5cCLzEdEIus0E8A8goc+uIXu/YwWNoU/dav6dO5MJLhLu9CTIyfqGPMwfc0MfzAW
PAeH2L0QtXFDz+nbWADMbiKdYF5XuAvoxAoNQGA49OPxZv4gfsNLEMhZEHajApDYecksiKVJG8OW
V6ChiPDk3JgJuioRkLoewYwTjfTYmh+ikkwPj0XfYGUYO7oTzag6EWJPjiU40+zrqk+Q7mrWcwwI
4wvOl02qv6HBlky2AGrI6EVXaW0KT9Kxob+DY7OVVpQm66W26C3PNUNLfeJETyOdx/crw1wrgnzN
5agvd6HPm87wdAAmyVY2aozAm8f51tg6W3nBKzmPdFz0UsGuhNEKUMHcKo4Du47lAoj9HjwYpo5x
bfb1GjPUXQPtYCpFAXV5BLDZEsRcBDiThGcN/f31c0u+pTO3jRzhoZ07yJGDHNraCMbMRhRvNMuU
qG+xlbwkPHPv95gVCHxVtLEgCsb8GZNxCpz0WjkS1JVJvgDAKSh2SiIvJ8v+juO9G24zSj+kAa0S
08EaLnKZcdx5WIH7QEVpA08udWWaoiksMZq+y1ce9bcTKzUMe492cmLQ15ZcfnFD5ZFHqtTDZf7r
A1h1EVQml7KvrZR4e84QOURWugo2SU22S/TCikAf2fLIasdivh5JGjDSQCaeYsjj3qU0nRJdUvCu
nXRh2RqiaSKxt31CVdN9f3yiR4ofwCUbSGJOdAGADN8THZRY7Aa9ICGuwM7MgLgiAi+XuqcY7dMd
ffIMY/LmUxdTQ4AO8qmtnmZP3Np8bzrsZg8/hjm/cjttY+matyfNaZplnIrBmxQAtSzNrpdV7qse
dTApbl6nUW5JaSrZTo2Wd86K8D6CCRhBWOoBeBtrLx59bRECAxasnhK9mpWM4XDTeVVbYCFVIU3R
TaqhvdyU5/oUTu26ePwlo45+uBzM0a4A5RpWlYrKCUAR1lJDe4q4xJYCqujTZrnxL7QF9pi78MpV
SAVrStv/D8CskQjwzkKYKDMvhaACOj8CFFiirugYKlg7OtaEKitEEHteeWXszh5qzUSccZRL/jyG
1qWeICJ6eb1aLdE5SzsSdd0pxQQGMfK1eBVAKVEggPQVMM1WXw1vUagUU29RFBCpe5ppL5X24V9N
xTt45Wk61bNyH8nV7vHHjOTO788g4+MCAKXLwBrFae8SsolIV9E3b+svNvHCX+QfrqEa4Hf1FqpV
6TF5lS1BN+YR1Xn5jZHuf3wI4OsByXNDJ2CcwcQpp47sue3puTm/zTdvqJ1rv0NrqxNEw31E7Om8
JOBYxvZOJnPmU8dXr1MfMqd7GY5ldtx4tmSIEXm66KVdY3swLeVQXrpgLCS+k8scc8xp/8usVaA4
qYU90Wz1qMZvJQC7Gx20s+icvKJJ0owAihau5rEpzkku/BJny4lPxOgFA0QXzGzWZNqt1LQgWbkp
e9xq6h4f28foAQRIPZjmwC4jsLxvxRSgI1fQpJxEUwJ0o7bc8rI0PAnMaejS4jpp6kt7imxf12i4
pdrHYx16J/HDsw90YEx8Nq1abZr3OhDxD20snhmNOo1/fh9dR/cXpuNPE6FsoYHeYZHSXUleqfPn
sQ63QI5RQu7JuUFugeoScB/uhYQZajN4CLSnYilYkiFD0iFYa/RTQXvcdc8NPUa25U4e43k7qQSz
zATytGOfjUd2vEBXqLJwrdrULBUTZVO0Q5weazniGXsYfcxpAdYCs6+M+w1mYivnLQp5lbCPJxgy
0rZSDsTS0o5d5NdTDljpyMbdiWNMLyvcRCt9iBNxDCdzlUjxvprPqT9LiBa9OBqI3z3eO2EkhL0T
ylijO8uUC1o+WjQ/JM+VVW0iPA3fi7X4y0PP4eP17P0IazSD9bz53MHroJ2UkQYUlPZ0cfNTkFz0
vL3Y/5sIJlqUqlZoBWBzngD3SOP8jx8u/gsBQCvA6B5sH7Zxb/iamhRu1dvEPEAgqiak+M87XQEZ
M5DA3ALziad6ntMC2grN6he95hzdkSD+7ucZZx+K80psRCjgCW8TIdA1XLSeyjuwY+d1qATjH4pJ
lbpqvw9y6OvzCvjVDsaBYo1q4btccKKGkTHj+yVjvEM4C1Wvi2btabXa3EruyHmfwvdTQsmCvK+v
xjpYk1eMdNLYWB7zTUzjzQdyxuSxbfCWlvEXzkQAebCHz5h2V1KI7/VVJmXGeweOnqKBfTBuoghl
jFSDxe2EbmlUBN3abBSBYyRib8Y/jupACOMWfA0D/QneIGij25j1AXi3uku0bUP84+EgFngPrWOy
JEcgQ0W749f88LXSTh+r1nq8omNZ+IG1/qBLVidlcG0iWOt0f3lqFtHhupvZ0YeLJHnC2b3Rde3Z
4NH7BmbO25IMvJPkRRXAIrB7Th6TufhxqbiB1uiFMhDBHG3gAnpK1EIEQioU5Te7bnGKzVOzQu7P
sox1rQNmDvjTF3LUFl8fHF8/ap4D6czJvwR1Jvsq9lTLz3L2Aq6tqODs16iCWD0kANHxAzDWe+/Y
tL7ceFevOwlC+y74HjhfGuo2xUeVTUtjFvgEwNc8SPFRvWRQTCM3AcSrH8gUGRq9OkASnvJs4wTb
vHyaTXKOcfBkMIpVSTnzkiLsTv78T1IBGlNYTlz/fxTCHDpJC51wqvlwXfmViuLims6MDOE/50yN
GroCFFvAaIDsljX0TgWL66xLulsVbTW3JkCSnVDHjMnESvSW8GozY4krGQxv4AUBqCq45fvFHZws
JCZadd6kHSLezRVpHPBsr/OT8Pxnl+xNkulrNSev+SF6ykm7OMbU3j/WeCyzc/cBzP0gyU2ZRWHR
nVbnxiOA/QmfWmPzJzXNiB48mulGpacZjX8bS0HPUaHydijK8nI6t6L4D6c6WAfmfiikzlXEIutO
z8+bdP1WkD9tQl1iTaiFoT73aStgFA24pGirBV4brz979GwOpDMmPO8mk6aa5t3pmu4l91jH2Rr8
ko6cgskSQa0zMzir3q/qI3UZc26mmtNOS6i7QutGa7ztNPNPsWnI4tOjluEjB53T5HjcT/Q97yYW
R8/rt7Is5ZZcBVUkaL3s1Xluvfkfb9Iv8BxbC2IZAN7TX5e/j8va/lpOCX29GsYvn/CKIaPHbC7C
8DQ0SeDBem/1pVS7l6iNsd7CZzI55NLp8fryfp85Va5XS5P0imPsR2/BHEiJnOz22O+DOAhc9f07
D7Cb99+f+0Ixa0qlO6lKchYv+VlLGvpYhbFd6tHoIAPNfKCjuRdRB9euyy7T7uSAEFRrF5X8nLT6
YxljWRWs/7eQXs+B9+kkrfB9ucOpk02FToGLTfPj6SUCY/pTadQmujErYCyfOGIF/Cxr/SAjwF0I
2iUV+Mr3YqcqMFKTCnd97TcT8Ppq6P+mrquBeVuqpcwhXVR4DhiV4YxXSqtpG8+fqSEQXdG5SSov
Dc0sTLoZx/sLI98FngYwX87QGYoRb+a7PKXOY7RQzOD9JwIFihLkbKLNqUMlYfILJVefLLUloFCW
tl3Zz/Z/vixoAgbvEBhAes5oximIcw/04H43O+nnjUS9ZaYjJP/ac0KdscaDoRiWSiybB/lc7qBl
ZkQEPT3RW264r/xOm/5zmV2+k8McEkcOL21UQ87ERjy32f1pAClEO8uAcyPHvc27Q8YSL2gVQRtH
f6FpIL+6NyvRBVvRNZNnJ7SNJuSyW1hwpuupaSw5Z/PndaHCOjADib5wDfgbzLGZh4qQeRUGLnWz
IO3rmna8cGckuL8XwXgwZ97GTZ2HCO6X3YoY6+X22HLMfcQQ7mUwV7+bed0kU/u5UVSGM7og61Y3
OEs1UqO6F8KcKcFDeHEpochqQqTXLVoIqI4WF96txl0w5gqfgMIN+QfIed6ImFOJD7zJfN6mM6fT
acskrfJ+04t9ez4qB44z5vz+TcGBL9YaBR4/we8XeErGBLwfR45/6e3//kDebcXNHgYSPPGKjoAr
JMig8vBNEIjatv3B2wmeHr2THUhx0y7KroD+PAW/td9ALePNfow0Utyr0as5EHDxJ1HZoSsY72/Z
Tiws1RJW1YJbhLMjI83095KYcy77CfLREiR1u825oufz24XaO5Bc7DZmimGeBtOWO0RpnJicd2bY
DPI0dfNC7g//7Pz2dCVkbRg++cU5mT/dc68cpiA0pHDhLZkDE/tK6Tl5gpEQNGPAMeOBQbrXxyY3
ArZ2L4Q5NJ2WCZNiBix6eMpfhx2Athr7cHA3Vakf1vug07WUuGhdRVaXI5mjnsSk+i/Xfg5egOTL
ujqg52VdgMDG9KzSnmNJZ4c1eTGSBcZzf6HPVH39cjvMWs2pyD0PI+WyuzW4dcsM7DWdAMcpn2Kh
n+e/nje4McwFeVLpOjdejC3lGe1fHOE/+8qOmhbzQnMvMcRlGaobKMWt9jrnYIwf8W8RzAlsJAWT
bX1iXM+AEktfAIvn8+glR8ra98vGHD6tnAtKXWIDN7ppmp/Ck/W0NvoxL58+82hyuHvEXLeNelHV
NsWiIafXmTtzhk2ycju216jZpOgA5WMM/Qzw7/Vjbt/rNMzrFDWUU7eqTKqdHtv/X7zk9x4x964M
7uK4jQpodA62G0wdn1CaJRc73ercPpSfr9l7VRhXEqC3zhcSrJ4OpigfzS8YeqDEOHroMNN03gUw
Ugi/F8c4lcSXCgesu1BtFRF9g+1aLJ6u1Pos7QOiyyUGjDUMePAutr/ES/8sKTtc004LzCJNoCZQ
n+W3JUxxjkaxwuY8Ljmni+3qScBCKGNMG5nQhEwXyk4HKRXnAAt97P0zFPhWhbmk26j1QA/f27t+
NguKblbkWhSdGAY9phYmNnmPDp5SjMuQ20sdtFnWnpRfILyi5iKin5JuYQjuFSOvvCXkbhXjPERl
VqqJDBOJEwCTuZvivMR0/X7P2aqRVsI7U2RJcGcXMXXdXg7MED4DdQB0xloGNWxtoeFC4Swj7z6V
Gafhq1mngaMYd0mEBt3bXXL6JO/Ij+NNRW1X1z84fuRnn9O9howf0S6S5CkuJAZko9ebwsSdsuOY
I8/Xs/w1voNUbJXCOs46ethOZIGcP0Z6MTu8mhu8czySc71XifEfRVAI9WwOlVYQB7Kw08U8kE/H
tIwY/YE411/7j48ph2Vv1N0LAlh6kOntiazuo1YMURWI72EpakWSM6BUH+/T+Ike/D5zg6V1Gzsy
YM9PInnGBMPb226BhJ5E0Aw0x1LaNscUR4DksIoDgYwpNkANABMyBMYofwGlrH/YU3NuXF8fa9Yv
zA9XNZDDGGAI+lL5WmHhZFvS65fHPz6SAbvXgrm6UiWP1El4WzYAeGIUej1binRpa0814YaCo05w
oApjeJXaFsp1goFvkEq3rygS8hIT4/7oWwLbRuBW7iRRfaiTIoe0g1v/7N0RkgeAFOH5vlHPMJDF
5HeuYosmSAcbo5n+DtSUJLqQ/QcvuOCcm1vObhA9l+G/t188epZsPd7+kerH3fbf/O3g191ieq3C
Plh+Budl39H6FtjmKbMWFhLx647WurHdRnpk2njl8VQbyTfeS2d8gjpvy1LQsIIrNC13ixAsaKsc
w+9mSWnxB3CJ9od9/DVdcUeC+jPz4EyxI4pRmJdh1T+O/IqGzmtJ8nZ3FcyLyHF6HIO/eeLB8mrx
JA5c4Cyf1N18ISNryrHB8bh9YIOMc8hn3SQok34FddQyEOXu8LYqUciodbpsbV7dgucubvY0UCi/
Ap0aENV9ykzFOIP5f05WN2S61P+rLMBAN8ZbyFosqfG8h4fAlIBKZ9YrXe73Jce9jr8Xv8Ww44k5
yNfSoF9CMNBMYQo1EAsxAy+onBc578JgJxRrLfuX0a30qSHbznKXnX9d3zDGxL3hR8PbgU5MeNt4
s2QWZb1ZROQ5I+XalNeIKlSkgwHwZATnJffZ3f/kgyPFJp9bQOECPhS7hawU0QvSrPKjtpmi2YU3
CjYeLQ20Y9xGkQlVJPs4VXj99I+fT6CZIXgxqP212vMQBcaTYANpTGAxnfudIDtQTEetYGNGBlqH
FodCt16XxrIlRxvPk9UHxy/3z4Gfq4nakNiT1ypsgU24NkqZzvB6FYGbuEuPpwXeJ8KCGNg+G2PB
X1/1LePHETt+2XyLZewmvYiTdC7cxJ7PO4UmYCEwENRTedsH9fQLfbxgLiFTG2UZXlFxpH7RXwff
0pk3kocm/lDIS5TFaLn2T2+bBWko5J+2Wx4611/CxW9ZjA35YlC6cgdZq+dVqfedYWB+PlglSg3w
nQYC78dL+xej/RbImFHmStk07x/P/YsTbhMwrIpuIf+1V7YcWeOvpMFCMqGpGGkF6Bn7W31qnTHT
t+mDYcd8sYztbwPRsKHbHO36X3xkr8w9dJ1ffb/po2/c5CSCyaB1w/qdW1yU/7/EDN/ryASsWTQt
0nQC1/ZcvqtExOlYWLHdIdJ/AU9IRyUTsFEc9f5yzX4LZa4i9VL8K5laGKW+uqBDZb4mFmZdK0o/
5MXe1T+eeR1hnOOAOjvWfHDXluVFAp8N1jTX9fOUblR7hz7qQm+siqPfX671f+sHart7USAPjaKo
f8u8aTtHXxAJOXd6e1HzGs1u1GB/txR1yriY0qsBdXDpH5+6qe/6EP0QWaa3ekOSExkY6LdeG/aM
0qOtA2fN9vR9+IuXQhvPDv5zQsBufK8wXLoa5Wp/QeLsmyePIB9DuiXyB9y1Hb+Lv9eW8TTXiToR
1bw3WCATYNAytvHAnm85N4bCE8P4l7noinVeQ8w8INoF02fnlorvESn10MP/9aOvCO8Lsojn+IzF
u2WtX5dLvIuOhkEWF9PR399fMMByRj+stk/W9MPBo3m5NPB8rhLec308QTXYAMZFTRSn8J0+u60D
Vi9dYMp5grBhz3FL40+077Vn3JKHKczG6ZMOCUZu6eRtatK9zQP16j3OI4tmPJI6i5O52z+hu0Wm
O6THOn2sxnjCZrBYjPu5ukIpFA3UCAiSh/szelV67LwDpsxIiaO6Naj3BGjJ437FRal9HIlgnJU5
KansgOsb2m0gtaCaMX2nS5dHUs1x6+rNXgbOLpgXgd/0OSkAO/YxFqJV60rWSMjm9AhQCF4Jh+PS
wVV8r1fSNnj5+ki5rd6yfhQbAdbhSQGCk0C+luBWOPKoIXkmf3sfDFSs0gbtTLdaoLJ0ajLbww+A
/Jub3OYKYjxOeZmmbdk/qxPLecV1D3YD+8g1jMexosoWaf1pE8zFBobxvEqBgaJtp6/eMaT7W2zI
OQA8WYy3uE4E15MnvXU8bzYzXPkg1iFWQGMbteEjtcVXlWcg/Zl6cKpvV+ZgtwJ5Xs+0GIu4uqCl
lxa6e9rz3NPjqAkkL/c26ALJvgwiqLXRPRupj110/speQK6BJwUX/vZGivNII8aLXEqxjmcxLL4x
9bcV5iY3u9Pi4G0+T+HugN6kViSfn4TQAi3mQBLT1qtjcGxtm7eynFBYZZN0foHXadwfvVxfnd92
5ukJnD249I97dRFSTjDMOw23l8BgI1vR68KsV3tim+mFOLZo0B6blrOZnFuAzdPJnu+CJBzHAVC4
V13azFPShfpUf3wS/pLg/OdGYxN2fuX8q+BimrKNQrpGD4T+XqKGj7PHC0E5Z+D2NB4sXef+25Gs
Nqh0O08AjOOoM56I+1aHiVquJbI8hYJT1lo6Ekq7hW+Wq3d4/X7QgdfrzfEibDYOLJVyN29gCd7y
E6PinAiMuzVMsCGnkehmfQ1dR/t2f52gfdwy+p1B5e35f1w4xnVcmrDGbQldgETwdkLe1Fmvb2WO
VfSHl076S+bqe5cYz9GmmiemvW1XkT6VSazYvmyDnDrUjmIGW88k0DgfWgy8FfSxnpxTxSbn4msw
m15nUHNVfwmv+faLc2pH5puHOYcfpJcgJA/9uA+bo98bdJ8H1FqYG8kyYYoH10L5mWwNDDLV5AsN
Vhzr5wpnYpB0gt7nvIB2iXFGueL0ZuoraTPL9Jp2qeFU+/mOti/63v46hhs/gdta/Y/ekU3blZWv
dHN0SsBt6QBlRpSMdo8Qfzm6/iXN+o8N3eb0Br4kj8VZU0j9Tnq/0UamUuGMrjWOFJ65MO4Erzo/
afp3bJbQ1FZIcmp5PeMcnygyoUh7UefeFKzD/avcW6qWzfNSvHc/S243izVfdgtIOG+i7ZS+kRQ5
KQCCW5PF48PFewWzLXCVKJWV0gOJ1BTMF2uXBNbBetrmB1TuOaJmj8MpljHcDaqgrnGdnHS9VkiH
HnLyG5nMi/VYDscAJOa1Ek6yqvQ6aITHZAJYWzxWJE5Nh5NdA4jyfdQmTqbpPGyRJK0pgG30HRhb
XfKJ9zTBFOnWv7UhFKBl44HEjz9ZRDCygWMZCemb4QyOkODOHNXt3bBmP5uBcVL0TyRqDFTt+2wJ
v6d4NDwdyGNOk9NMLoUfY89ksmps7Vfw5/FmjT/6BgKYs1RiNCLEhDksHVNA5tsfPPpQdQwJed2i
VrZf/XdWOBDIXNGxqAbzyulXkCwWlmOia4o4Rnt4rNdonDGQwtzN8zSKm8Trw/pOB04cz2WPJjUG
P8/cxhc3DC9a1h8lZe9ZIbmVBDiOlGdrbIwORol/PRbOK6B09c3xn3iOr2lO7SMyQzydRrMM3zqx
QXrdifNL3WfHL+s/2BoVPNArBVgumj57LXiVuFEXPhDGXLvyVIsF4f+E6ZvQnL7bOk+fUXc3EMHk
F0Ml0DTvluWU6Ozwgiw/Hqi88HwEyh3By0CKdO+JqvBaRJ6IVQv1N9D5fDaAvyKA50ELj5saj42a
K4zxBplbt604hzD9fM7XEVnVVEJnqCm9Tue7bGEXlcmR2H/+jwfrQD3WPWSxABg9SAyAlJ9YBNlh
goKJLS941s7bLsYvgO8LoXTf0IsiOgZ10BJlySg5r1EswbNUW9QYfH1+rB3PCBknMUHzSJyU/SmW
cjIJMHvCLTnx1o9xFKKnpVetN8J44W2alUYb9A9/9cGdj38ck7/1TDzYLTZUr7pGyTQN0p43yOtj
CYEhqx8AgIW/qDz1CAugFajIFCXpx0s5XqL9NhS2sh4IwcRvNRhKDpjSHqhURZ60ptox3bmkfXqv
zeuyW4obN0AIbduPpY9PKwyks+4kyJJr1Perrt6iz8KUYaH7ufHMg80YT2QM5DA+RepaV0g6LLBI
HEDab6Ma5DtL++jxkrHjCZqBJMaveEKp1b7U2+ambw8EknyAs7BEXc3m4b6Mv5oHshi3IkViJE8v
iAFy/VwZKHPhYi4JqCgwJocSEGevOKfuR/SeuCCA7V2/jtbHPy4Ct8UBhRC0DoBxnuufOTc1G8mD
u8yZlC2kVXSTEdeYWSC44Zy78SB+sICMI1GhUJX1mfNqGa5Be/AlruSIuCDs24JD54sbQ/GUYrxK
UznTqadC3m16OtS1t8nT413ixYVsFN8FYq8URJi7yECS60re0eI7J1ukeve2eHosjmMTbDwPHNl4
Ljq9QptQn21johy4GRROSMgOpVRe3Qplv2josiOHz34UwUC3srHPOZcmTxDjJBJFK1Q1haANGGwX
HgdNh/frjGNIfVEQ533CeqUAz7RYPN4Inie9MWEMHjihoKVxIeDnK1ov9aYnPH/vltmCrnghen8o
fl5WCl5SktYTXDM+25PRIZX5eMPNPyudJjq4HHiMi33M8EgEsxPORBGSeQwR5mwlPIVE4LoXnhLM
bhQd5n0jB1ELWp43m+rN10UANry0JLbAxIZuKOSLODs0Hih9rxvjrefzoM7FFiKFtxA0wusn43VJ
ORfq+NtDAikU0GQBnMvOmcy6+WV2Tas+7otISzeIx9AvUxLMP2EOENcQJ34YdQADecyDflaLUdmP
Op669xCDO+ISfpOzbjwRjL2J+dXLrtq13yrgCaCNbIdZiQWyjci34WINeNWI8WgM/D6iJmoAW2ax
yOSilZKuhwetaES8gnR2DyfSR2VvF33urZz35REzGp4Zb0R/tec1sI2a5kA8Y/yt4sTX6gLxO3eP
EOXL5Vzk40mYgQDG9icXZX6dOT0yKbmsNxe6M329+rUgh+kHOgEb64jhq/AXLwUznsUciGXsH4ut
um2nNKdG70j0y7PQZ1uUiGo5+o3ay0COcv+yi7VmMo3m4M57flaxa3O93WUvHJscvcgHMphHT99i
WKoZdFnpDhCL0P6Csrf8+sER0+/EDz84ENObysCpg581v0g972B28EDWcrj1MKJkdWx5CvWH6JGk
flEHklCuqkM1gkL+FZhkZUGJGXy6lisveE+rW6no76IEtjdLkOeXTOlgfis0hSqfgQC8a8mzchfZ
8+RCwNzSo3xfzOn2Q9+rPmazVzLHRMYDv38WVmCbtmKvLIp2hoXV9TAlBA1+MYkPxyOXbodj9QLb
s5UCiyXQHNANrtLrCpWzCL7DVhd7jqWMRhcDhRinUfthPQmACnbyQ9ONXVJcQ+IDxve6kKZkNlt6
uqisnPL8a9I9laJZzxecD3hsqj9xLcTy0sV+v6ubKU1fC28bAn+kVZEjdAw15b1bx9vuBgoz3qRD
wTCfaVhXyVvMpzGZBbSyhPf8uRLpVCJeRhprKXw0q86QL2eF984bjVAG4hkno9Wqo9QSAJWjLy8g
3tPS5V3l4y/JgQjGx7igBFYLHzaKuWLAPAUrXOUEJDbq8rdoHHXuUBZPJcbZBHLsTtWw30G9/g2O
4T49XuuNkRObchybwJPFuJurC9KcuQdZz3rP85AY4H7Rk+3mrero/EiSxXqdGpWp7OQc4AWBzks8
cOSznVlergBku4D1xHr5Z2vgGnp8HHgK3hISA39aRVlaa0F/CZ3PznLhGfDfprBA4a5PceiJvbKX
imlTnZvq6C3vgXtlm7MagF17SX8w9E36sWjIqfp0iZnajkQBrW3Lp8eajj88vs2Ubc2aBz46jJqb
vITUxgW8GMFaMWOkyTiSHl/sAlvDST0ZvK29j+vjspaCgnad2u8h6Ttut78TEGDrnOh2PG80UI7x
MkmiJKnk4ZgnxrP0VS7TkCy5s1yPAz7hlj0e2EqoeUUldQj4MAE/eZdos/x/pF3XcuPIkv0iRMCb
V3iSoigaSZReEK1WC5ZwhP/6PcXdO0JXY1gbfedlHjpCySxkncxKc/LSYS/0/dNjOIgbns6EDJ0+
lQm53e7h6/5fXm5xmB0SBRxl22dVSdYZ1Har2WNspQdN9urA6SqzfDG2aIpq/YLFg8c0PApD9Ior
8q7BsUURgjzTA1yh9wuJPdbQDONG0fWcVqqHISXfJ/2RHKcf/v3jY0ARXb6RcjWW+BEfZht4ruZe
GFDLMC66t0rX0iqWySmh7y9FYf8NpGz3FWBYFt1WpYycEJYFFAhWmP64MrbAMl5jIED9PTIVurYb
tZ7cjvO2X5Nu7OYhj91rZoFQEq2m+6NlOW+PB69UWICz+GL/NuzbT5vdGawhEg2lIYCzPut7vJTK
3v5kzcIuP9lnUoj5zaTIZYfxrwsUBMuy4L4TggMPpMoon2DfjcXsICTndcc/3DzXTByoQ+I+Tsl5
ZnbdmJZo4hyRLUZhkhlmsw6QQgaBCzGHxQEZ2to8n4vLsfSTlyk4Rqw3Hwuob+1CM61STm3qlsBb
7V63AZIdtccmorj/6sN279+/lCgUQSiRbSkjFi29VtuqM609WwzjytIlmXy4inor4i3Wr7eqpT+l
Vof6Hea5Rhsnt5GemP2trPcQzV3LpxKfXWSI1HxkjB0T0wy+FbqfrLYtlq+ge6YMhU+EK7lSvWIX
WKP7ePxUPlFQI3XC//JNRLdNKb3ET1UD60tR0IpfOmzl6+wOq8RGcLzVpt6sHd69j4W3GOTO7boR
qM7tME6LMMggU2pBHnLIzJ8NqJpAPcTwGgzQpYsxRSuJMpdgqZLRmHFgXlmg/i/vK3SRYFOLbsj0
lE8Vd10uGliaArYQO3e5Q7p9s7D3bX2MXZvJv7hctgCp53/EUSjfaoXeYsM7KSSQicJ9ujnpK/ln
jFWFhu2vE9M/+nuGa/yXj/UtlIru2pIXjAtZSjLtNu7K5azpgGX2X0yEJ4/vP43iWw6F8Nfx0kkd
R85yA3LO3Sqw0TJOGKlqbGsDjx5T4HI251sgiTlmVtiAyrKMAgis0Q5J5t8woEkINEmkDL8Ct4Jx
epth+suBzLdQCux5zCS1kg6TfNlApLvte+zafAqOos2DTt/aVxvW5tB/Qf1vkVQIWPFVE/U8PiAI
Zq6m/vRAqO5A8sXQbNll/iOGfi1GYNSbavLweMketqM1ucgXFdsxJmuGmeOgDGO56Tz7dsaVkxQx
4chyMNd9z0/yjzQ1A/dH0ToMvViXjn4qhinf5DJZUYW5oXCjuC5Gz/2VuUavwfH5sV1JiAxY7T3L
wfT3WRL1Z+pxpRDIegEruWh2gPXTUczQioVc9DNRC7B6WusIlGDXqmieZQ+V3Zde91QX6XSb4WVY
tkFhSGGkYY/iG4B4g1G/+PW+6d18/R3ooN+GXSCFearcIMo+i2ts0caS0Q9CuTVg4iS2GoyXP1xW
6O3JQL9lZx7mPu//BOZ5UmBSNnIZpwM0LB8ujx+5DQy5Pjy8PsAd+Ky22sUnvqbp2HKpY9EpHexX
WLMqlmWC/tAr+MuwScEFpQkywPdVWgywZlKob5YNvXzpRXBkco2VKU5VOAqWgCWrpNxcGoY5Ljaq
K6qkkW1H2LJGs/SDiaCK1JFMy9vAqO6jsEBfBvw3Hn+p9hPak0O33YSu+vgZgvBUdxifb+m+zcVT
vidXKh11LojHDtUCnVnRr/tnuVhNmgugzEMI4hFk46gAbrbuh/tLXTU+aehFaTOHMX6+cO59gYsZ
9blAys8I2iVX+wvqgeAp2shO6cdP/ublvpAlC5nLoBzLMDSywceQcT679gB+qqRivJoX0xczETSV
ftrUfSKRD7PZlsfktfqJ/ozwan0ylyIv+eW5IPJImyFu1wqdHhO6BowpBOvAfkKDUGY+kJjUVx3G
wRFzovFqLoxEJjNh+tAOUjxA2NXBuLbD8h6LDxVNUhQQ/wuob9PZEiFsBdBO86TNQcNEttCYOojX
auiy50oToxcMfZYMYS6P0qcT0cbdx5AnxWbympnRPgcv6n1jW7xCcyGUTwyFuh86EUJq97xBtNY6
7/lb7IhvV8OMV42CpH8P3b78gLcSr2ISQ9y8CP3V5j+AOLnZV+vDJlYVbgJIpMivbD8qz8QzUPDM
yfF9gdGixPyGFPxee05BYQPqQpiztcHtrp5I8m6Elgz0WwzxNVlEbVlQNUnUqSe7JArcVPXk+0Gx
s/B/IJg8muMrCzNuz/8/TnEmi7poIwYMLsEVsl42mum+l0+an+wG1OLsGnRt9jFw0AR4tFQXPIFw
asw88vLBzn4AZaxpigm6XsAPsM/vAXgQ8cLwEQ1rrJhn6ZLPD5WyVzW8FNKlhJwNuF/K1/B4/z4s
3rmZGpQ1Fik3BEONP5/hncSvWtvxaybH81IuZ64DZYRtVBQg0xBwVuj2el+ZsddZsv3wmmOa1mpN
YdUzAsXF1MdcIjnV2SWbwqKoggISSTri7Lqcc3XN45E5A8XSjHLIQyz3IjbEEIonzHsbkGKt5cP9
T7TovebKUE5Y1sZByJC3JlENRjaxkF42xVcGMC6GnnMplBvuS2EK0UAAKSW6kyeYw8XKN57zvPZD
lwUV5Hb8cX0Ro6FpStcxJkQJU4scc1aKBGENWaLhCCh8+gBExskRw7ojhk4iGoGRyLwgQwzpZzoP
tvYom+guR23ur47vWyM6kXgdMiXQJ41o5G5zG7Xw2nqyzAgh9efw/+jLX0bbmUAKgMJITEUlFMl4
F0bIzh+SLdsZOk+/WKottq1rM0kUBF0yPjHSFKeIq4RsQ/R0BavBhBaSzROPyjXwNT7yG8j9VB3W
RWYYCp1XLPTyqgeVCop9O3iavIfj2v9SVrrF+nzEX9yzFAqiwEBvpFMHOZt+bbgYCXid9oK1V9Cy
eN8mlwOQ2WlS0BTHYnqtDJzmS4o8PRrs3AHzjIbled4j7trX3tet+yKZpkKhVKk2xVClMBW7tpVb
Y9/gSra4yl9Ee806yUVInOlHoZUUiaEeNbgIdkd4DKTH4swpQHlmgzfrclMYIk9qlSc6MJ5H0qFb
cY/Z5vrz8atH7rJibslhfTaZCm46TiiTy4AzrN6lV8x9yZLZOOaz45UI8BtQYfi67O2RaAfUVMwM
8aKb/j5Uuve7HBI5FmpIf7k6WCkePrrb1pMuJnZOTfs3/nX/wuo8XvY6M5EUvgSgBM15rA8mrWMA
zcMbUPMLayBemB+SccdlCl+yC2ZFq6uCo3UIvWvZmJwjv/qf92/B0tNshmKy/HtIgJZIrgh63LtK
8uLG4zBPueJfjWZ7X8xivIZ+bSwcwyZHhaeuNwJjXZ9EHZ3H3vTos0dDlw/r++9TdzlteFHtVPz9
yrHBH02WZbTuaGMO9b4eywHuTBHqHscgoegCA4LQ5G7Z6SFch9uJt9TWrLd7VP4fldPAaNv/F6D6
Vo660lpXZ4kgQaYC8m2Td7DIGUXon7q5jirz85PJKrBoE6oEM+YFnJtOHaaMRc5dQCyvRmT6ke8u
zwrmKhqkYpvn0gpBY80euSQ6/OFpVEPX0dGP3NuNIG0WmooYS2iMAPtFQaYA/m/OVPxIsMTVUGNB
zmimrr/PLJH/Kx8wE0td56ieOiMWkwmRKu6YkFivz5bfbnyJCcwKua/3NKTus9RgF4+YQJStvhem
5OY2lo+4BwxJvP5CgfXJeX0bXcEKzOf1eo2O0zN52iCEQfXr8xNcbtbjG95SewANw/cu29fsECgM
CJHwT/UCv2wr+QoQ7RELFEGXIawYd4f8nXsnQEUTLQ+aNZ58Y6i2LbaiZIYrq7S+pKdiozoMYYt+
cKYUhTi93KmVmEEpRJ5nbD1CMuFRwAFmFis9vUiKiJVt/9gudV+CKep0dSSiwIKje2cJOynC1Ake
fMLs4/sWyG0bU+0x6I9RfxIXYrEUxjvaDd7jzPzUItTOfg2NUFoUKhmPpbln+33aSK1rWDf3Hz3L
ocmcWLqFmvc+KgVODac1gihBHKnSTnbkrg6raKfnFrJicWL7AMXA0kW/BCsFzPi4Jhun9i+siHgx
FPjWms5l8r0UCWkM28In6J33KzaEBQ+Sh+l61DfJHq/Pv3tGzUSS4HkGWdM10cdshOZBarrVmk9M
DjGI58TY1uErby2zm4DxZTUKrMIgwrgNB4Eb2UPwIVxQc1nzmxgbqMBX8cnKJi2nC2YKUoglJ9gU
OnVEHtrkk+O4832QeTLQhwH8GgU+aRkPhaJBCAqoF1CIokzLzD8zoFejgAepejFpm5CsKd64hqvw
lgNHBt5XFicGC0o1CnVaDr6Tu0KbF8Sj2KkymCF4+MnQO+PYbmnmO/eO3o196bUO3b0B6RzoreRB
w1wSUAcZW+GRB3X3dfW1RyknsFSHGZkycFyjEEYJ2ivP1TjOFMs67HgvHcjcJcZPrJwz/zsY1yh4
SWQ1xMUmsmpzc96KucV/liixY4Wpqdh/9yb8Nnk6WVvmeaPlKXHS71cvfQ63IGA8gr6pN7kHVrZn
Ocz6x23oFH7EeXQp+wKQtQVmuR85Xrz5Bhyn8dHf/GWEPNOMAg/M5I4pB3Yd0sQY7SY8qXGCrMEx
lv3rFGQMgyHqRUhg2E73g4a6CBokbeQLWNsnmJIo3Gh7URfbGvaPEatbmhH8Rw8oFmyYOE9O5s5N
0yn00NIwlRI5mlBQQu8MqKkICTfiFlbPDAtvdQo8xLzMuESCrW/O121n5n5pgo9IZM4zL3ZdzAIW
OsAP5CLPLx3ObvSiwkQwFjucoxlW8JA3ZjnaZW2q5vUB0dLnJoofjc66f6tvzXz3jpRCEE4ziiAZ
YSZI9mBEVLWkDTYpZ3bsgEZtFVRWALJjt0djqBg7oaX78KghYgny3mEzJTFtiQKZVhAvqVrh1o9r
160sY8SqeHArcytUSLBV8b7yyynl75tIbzBOJ2EqJB72hATlFgujVmB43h5edRO7y4zVJ0MaMRr6
qHUZazBUScce7tuDdhalVK2odJOWIRyU7GIrYVDQ8+Ndbn0m2088cxjSlu7KXBplwhOSeEVnQBqm
aszcjq3XEdEJ84W6lJeci6Ei7ikrOnSlXG5BA2em4IP0xw9WjWnRLOZSKCvNozzOe+UW/6DBPwaH
G8jpUc1iFsgXG7DnkigDHKtESLsA+tQoDzYTVr5hrt0ijY54P3zhzWJg3SjrWy29kGZCbz9qZhmZ
kgdjpJBvdbY7Hvo9RIQnEQ+kT5YRskRRrk7RpxwUKxBFkrtn20D6ojevZ/kCaS+f2fm/s0J64kAT
kL2oyYcLvOgoTaZ6QV2XVBsSFn/HYnfU/BAph1eDBT3Ur9Bs9CqMkG1cTBbr2HyBXsfQVAy7Qhe9
xW+IeG2locU4uCV9mfwyi/Hg/IdQ/jCNxC5qyM2zt3bTmJCONeX47ws5AyRgP18YAehiE4wu6wZe
d4qKbjrqdkQXTom58oqgGhPUsNb/MC0xviX53X/i17cY6mqERtNyepcDvzDbhYF70OU9k3IOKxpj
yKFvgyxMQqOTK4h3SLgPsa4oBtmhiYO7r9Ci852d2+1Dzq6dFqEhIJSgEPyuS5iWBn8ADzyyecTn
IC2wYeV4F+c45yIJas9Elgr2WOkZRKKxGVQ271vJvayVbbviUYmL4Vft+zoudsXOBVK3Quo6Tu97
omO2q0Cj7O9HjyGC9b3Iv8906kd5ytq2hE7n6SGtTGOfIFoifaP2J2uLkLDsRP8xQnoMJ5PVlOc7
2PrLGZBlq+gIAL2RD+YFhlbEmu9Y+21yfaaVovOhKsYVeT/avLWLrKIya18+aeuvo/ZG9sL+PzbD
srSjvCmniCp4nCB02r1gnwNJMSd2uUkf0hN4VVitj4ucUXPjoIAjbIo4zwRijWe3OyaBjTAPK7tQ
E379/PpiEvcvhyTf344CEP4aogItQxzhIznbiDV9zepPTABZjEl0SQQjuoF4i6cMcrxeBrWWdaSS
wV7W7xVHWVuJ6GYe8/29qNFMEvUgacVUDnUohQNUXhMMUGF4iluBp4ABVUvFLgUdsIKMRS+CjlWV
v98xMbrkTdDIuMaydyo/jEP/VldoG9qEH/ftfqmO+JskKkAYapXjcl2BpM15536cmteD4fz6aeKl
DxL7zOpNhRkZL9w1zLwJvKAbKimuUB8s4KOiKkJjOqnI1bxwZmFVvaWDTNep7OdjuS29/5vl/GSB
11K8hxoYyAFETZJ5NBL+frDxOF6EVC54ALIbrE9kvbX5NtqPP7AFhMntd5tookDlN2kU/IdlXmfj
0PK3FG2BlWS44T8M92p+hGbiHsBjk912Dr79qB91FyN/pQX+FX+Dp9b9z7z09FFFKC6ChULQ1JsZ
zOAt7pSyzfuIR/VssxWdSkYhHFE1D4n+l7Eii5gYEgmYULr/JpH6yA0/xsOA1R2n7AmFYU0D3yrS
weh5Gl/3iKtf2ImWhVj3N4nU7Rw7LgmnIOFJKXIr2cGJMJ8h3cJcbrwUSfwmieD67DTz7DKB5DeF
FXXIz+6myRY/X32r9Y3TJ/ygSAgGLXSLsryUvOAwVFEQDVSHQfEEE/5dcF2IEp55GQxKMQe3gxFP
D6DTcbDqXjPhIROLVEeRlcGkQOXpbzq6Aj6yV8OzksHqNz6W3YAS24peyoN12R3tjpU2XGp5/+0X
Uh+hiy59jZVY+IXtGoUJrKrYwt6m2msccAXiaCzT0h8usqmQXZv6BxgZO1bf+xJ8/vYjqO9TpXJ6
iXgcE+isFRPDu6hJuLqZMMMtct5/GPnse1AOPElCo6iNHNri1d0dxbfLyXn+qj5Yz/ulStdvGlGu
u58mhHYRNGrXtu0bDYjHUa0N9tuNYkpmhMHG0k23BqYKENF6WOG8xZ4SGAT3oqW+xawaLz16fvs9
lG8XU3hitSOf2bY/5LfpQ7XBwwK2y8bsMPJIckabwGAkcJbefHOpdNMLdw3EayYQqZvt+BjvxQq0
gJH9JK+88GFAmgCbuSJnNLE4Au17181naI+b9oMFbYtA8/3V6e6XRAujwdDxM0YUEZEF8Wo/cAds
WTWweo0BoyRgv2NhNONeHxaZoWYVD/+M6x4kdnfwkZhgDrotY9pMKerlILaRXHPtTZCLtHgmmUKI
tPhgcRjnwECHBeXCnLlr7HZY9xSkIC0FGRNfdCUULMzRSdeFNfmh+bFzo9JU0HrzmGVmYSNILb3j
evCsR3A2WW0MOiyCsORRj5K9bqWvf1O8+s3aKCgrr8VkRCruHPD0jOoVZrywW4/ttxggcgP9mTfR
kjQEywROPtiPQmlegtDUg6+LHSZuVPzoAzOcbC4xsU7DWI/yO8PAFmLa37SkIKwoDbnjA5w/klG8
xcWu/CnH6BKdCpd1bxjeS6ZADAOHWS5o5FPbZHGoE2Ja/4E851o/8liQSX73H3YlSSpv6IKoaHTj
E9dy7bXXcKrZ6Bpm1j+qwQ9+o2nO35zfTA51ftogBDg9yHlx7SAxkSXh0TtM7JIhaBEJZoKo0+ul
oTeia01Ojzj4dN26bxG8wX0xS921CA+/z41CdmQMGyUIIKa1GtsdH6VNAHLHB/PnCp4lN/1me8tc
ZFtmsmTREr8l06O2iayHXddC8oC1aK+/Ajf8TMxpsDIAEHMN2+KlmwmjHgKtCi4MwSBwJzpXK4bf
CgAzWJ50ZFbzF96n8xO9RSuz+52VXYT1KtBLMrcbAY3sivNWe6wEBuv0KPxWtEBR5BJSuB2iqzdM
Q6PfBe0X1n37WEpp/aYNjddGDQZYYu+qZtnir8AGn7ZcYkq5XXG2/0laXeLdfs+QuuhyZ5+LwmJd
zKusj8kZdla20x9aVzw3j3b5/MXZn5HHXF+9VIL4TU0qhLzoF6EuNQgEKYFgX7dtax6/2g9gFXPt
uLCIizPlKAi5XnNevyhEFpZSvVemuwrNDFxvR2Z+cImA8Te1KBDhpwRDCBeIKu3GJVtO48rCYLFh
qlbqcIdLvJmsev81PfvH3PvSSOsQwwsQCXdw+WZfs9uALUORYRD7Ie/QwlJ/vrA60JYe+XMlb/8+
E6GDheNSNRDRWrcNwHhtcxNG27988Gdanyyqm+XQCXknHS9rXhB06kpcUoW79phVOanrujT7bfEr
3V6ef0b+ukntY7vDm3dDCpqMk1xqiVXFmVzqUgxamwhlA7nRw+Zcn5CQktZIZFhHNBEyLuBCyuY3
UdR14MOhjq8cRKVmdhIeUe4/fjKu+CIiz7ShbkEahHWp6xBR2ttd96o5GJU7+pnHyhcuP1Fngqg7
oFd8prTyiMig9pGYvJjpF6pCmNsjPYSiU+umcKid1k5PjlNiBt3l9j2e+eYzq6d56SpIgspjfRoK
SEjN4KrM7DTWIj5Q1Ikko8rUkirTZgVBi3kfSRTxGhPwP5mm0r+maXjlG53cNvcQdE6Apt7as772
PZpQMALM+IZLQddcHHW0klIk41hAXGra7++TufPAPp2Zj88+s2No8Qk6l0UFKtzIwYlfiWp4A2/P
u5MLumsv8GUwnCB5zoy/Fr/W91HSj88MiV9dyf73KFVruCAYwkv7FHqDA4rVz33EyqXc3nY0VM40
pN+ZmRRMeBtouN+xKX2k05oTnBi72tf6Zu14GO/7ZT4E5uPaJCxDqrre20jlfaoH0KL9CMFOYjO+
7hIIzH8PCUFm9irqNVcJ5MT5i1NfN553iMDf+/PNGtEK+WU1ovtXQ7zqXCYV1nCjlCjZFWewOZ8j
JInN18e16AePjPCJpRoF4brEXeoqgxjc/lbAaqt42Dfij5Cz+NoztIf7J8myXZqxX5PUMESHHW7+
KTTJIjTHSKyV55loAcdTL7eSX8DwisnTsxRpSCIaUgSBJINV6jQ71CKxNyTAY4UDs7J5Bukcph2L
wRwqC6UZlsEsxaRzcdSpXjp4p+sV4hBEdQ9DYiW+tQ8wxra6f57LV/NbLcoRBlpRdFdimNrhiAZF
TIze//uLnnauCOX+xCCLQbjFQRF7EK3oKHjqeS1/YO+9H+6Yw12LMfZcHOUKw0ZUE51ADZbiZrZd
yv7ohpYzum/Vat28+8zx8SWmRVyz7xOkgPuS9DpGJKAgCtW5jfU/2EFEKCO9J7I7wCLV8d7UndZU
HdbZLj2P5qIpHB/FNBT1LBJOL6MHd4zljWlvqizTZ5gI3aZeF/pVKkocaXPsbZBToMGAASGLL+eZ
IhpRdAaP1bUvxwlrXhDAEKpKEJxbZJjyoD+APAK7+X4csar5k/ntlmr+829Hd6dLXTwOhR7iAO3W
4fDlkLXzWGH7UvH4NykUdOSTqNRdDgt5sd+zxMSe5vCJN595E70ToU22Y7HCW/IX/3R//9gkXSYc
9KGUagPn2damYAar6UJ6NVBBQM31i/HxFksGEvZmoK4io7OGpupJplqtBuUinNrRsvlngdSrHosn
S3dZ9H1L3abqXBQFJl3TiJ1qZAJxaTYfrmIMTTrtbj0KDrPVbBGBZ2pRSKKLWYP9GTls42ynTu1L
lg3eMsbjYDHqmwmhwEPth168thBi65XJ/1T94+WVAcDEU/xhCzMRFEh0cjllaY3P08MW/NA5Xc3K
0lfau2CtG5VJ/bJs7d/yaLioSl6sex3fCPU0aSP45VN5scqqdDjDji6bYXK63qxdI7VBrC+WmNyU
Eqdon+6rfQvP76hNQ0qeY2eGhKTpaXN1MOpedkAVMjHdhuZL4GHGwcw/DgcUk+3EVUAvpZ7iM2bI
VmunWqmF2a4Q5TN7chYBe3Y2VBioXvKyVcZEOJW6mfb+NFlINY3ml3phuHXWTdEozDEqBVeFw1fI
RTsyMFbqR3t//byuSpPJvUcs6N5RU7GKkrXaJR5x1CQvst2uEpCddab38PC2XjNZGpd6+OYYQA/G
xNx0QSoX0rZDbGLXZWLJ5+CVRSG3mJmQFE1CbgLcFqpI38w2bKQ2KXBtrPBRsisvWEmH3B8OMlm6
W+NRi3oZ6ifSZ2qqz/eNd9kfzoRTdzZOOjWQ80pAFAN64+1OtXaIdg8Nclu1M1ikOu/b8uGv3Ma3
WJpko8yEqsE2LOGklH7uP1pDaMkbtFWQ5SJ/VQCeHfCtYjnz+UMgNFIg4IDRyLLt3MLE+i2js5H/
3zDJzxYtVJWRZAI/Hpp2qPNUJJBPBGNN/IYrOqqFB+/hp4l1YuvjF4hS73+9ZYf4LY0+xlgMyvYy
XgUkl0hRLlwPH2RENS1t9BEwZC06kJksKnIyLkY5KRI0226T0FZ7RxbRRFu5z837McVaGI/lsZbz
IjOJFIYldZArUw3tJLNzc9F6WIPe1hkc0UDxxv6cjvc1ZHw6iQKypC6DYpJ64eT2Xu7L7pFnbNdm
fi4KvuJLOnFZDwk1Z49PDfhlU2zQWW1YU4PLmDw7OeqtlUeJLLU5Ts5Gmi52UCTGGCS65dnk6ASc
/kDkmSQqTmqu4C5QroOAZNLZJi/Vk2CequfCWukP3g/LSnf+MXOOiD5ZfTbLuDkTTYdNrdKnYt9A
yc379t09jZWJTYqmlfmRyZNe/b3Pgi3WHaCgekovZSA30BbnqggWX5nxc74h0//HsTGPybr9KD7u
W+Vi4QGsEP9BFHq7fCRokVQakMl7eKGjPa134q1RW5xnXct1ZrGTaIvx6LdEOonWSn2uRQrM9AXk
PZGFfvnJq1bXD531rLxdqTvWQyfPkvo/56kUYKVAhcMl6PzSvaEraZu7xkE5/DqcsFWyfR58LkKD
ULFSe1SvWO9bYqb3fggFNWLRyPUgEFsCq0O9y9wclH7n20clFKfo5WB8Vca9oflLtLCuiyzBDW3Q
ue++NyvDvCJtv+kRabhr9QNVOobExZfa7KtS4JPVbWxIQ0tuqrDDguvx1oImn6aa+cqWWMdJ4Y94
jQxenyCrcmqXLIU45w+jpYObuTAxRCd4IHF7Gxzn1ZNBKYTZGizERenHsO0N66BZxkwBlCLKqhqF
uD75A7Gxj6ul7mpcWOaLkeh0z4QoOBLQAn8JDOgMInvZA20iWNeS1xI+Mnes/9ZeKSBqAkHIJQ3C
kszabtyPSrHK0tMfbXSlJlb8Nwzb6gyEZCqsKQh3o8rDXDeIDvGui03Dgof0A2Sb7tvpLdy9c470
hszyOspKEROP8mIX62h3TTD1tVrtcruyOMVsPAtB4iazoi0YN7PtJ7Mr9rZh494voCKd8BIkqtqO
cNPudoOtL9vd1fqIzXS9IqTwTuavS1N0356PzKkzRgiiUDAUXgY970LA0NZGP+71leXAlmhW5t/x
9u+zUDjoBKxuFTp8x87doldNcku3eO4Nx3DQOYVX27H/yC2r89ZoAfV+dtbT4enitehIfY7A4QOG
Dm/y+N1j52DjeWb5L0PvDYwH9WJmFWtYVfIaQiM/3RUUXxuNq0aeIBXnY4A5Ww32NbWV2OUys18Z
L+sa69Y3e1Z+abEmPRdMXeGhi4xGCG+C+b1i5rGJgY/zlh9BvrBu3/hqi9F6VkpyMSqcS6XuchVm
hlCBbOiEzOB5t70c0tASLuimkxlXazEsnEuibvElblQwJRFJBvrcZStvrA5nuZYcYau93b/Hi32g
M2F0pxB4tVu5SCFsgxGksHLT92inni6R3a6sQoPPqRwfK8Eu9qPzKFnr3PFxsVXNZPk9UqClb/P8
d1C3mY/w8C5qonQd2dwhG02rXBMWo/v6Lr6k53KouyuEeTVcjAn6Yoxst6usA7ZeeZrlmGv4NjKf
nVis0vESXsxlUk+Wtim6qJqg29BaH26CYgAattdMjnSWid4acWawUcnp/5nopjlK3hsoB/e6xfLU
JAC596GooOGSTKGKj4UDNHbbbYpZbHTsRgZpa/1k1yzJ57gnjYoLkq6o1CiAtKA2MV2/Xnfej3K9
Z1jfUpg3/0AUohhx1+RNKAgnMV1xB9Sjp8gKONbE99KAkDoXQ0GI0hpil+vE9l7QmrRDa9LqYD69
OqBWAqPQhk1IzfpWFJJMg5Bck4x8q01j2wqIH57RX72r3EhB/y0zq7IUu870o5swhj7LMAEOcWBR
Mtx8gxEJ7JtBc8T9O7xYQlRVTD2piiwKCh17CJMSCRIYDE/F5GskjZtY00cf2c9rlPATxB7MDM5S
pDyXSKFTIxRcVAgSosZNjSZiDg0LeEwiE7bfc4yC9qItzpSjAaqMprbtiZHgFOXcUnCIL/cPcBGP
ZiIoPKrVjsO2AVE4ca1ZbZVXMO60VoyFt3/lyWaCiH3OACmf+CyJO+jSW3b2VFh1bZI52g2TlW0p
qp9/HwqUmjDSuiDG99l0gYkoe/2I7c7pbn8k7EHMStCinc/UokCJk7gmGTgZvkr7Wb4JWAhxEeyU
t5E8YfImsiyPgqYo6hpZu5nDxn3fTWYFc0AFGfQGzNcDSy0Kniq+MEBwgEMsbbAUTXbhac/cGjDB
KhCS2/IHqM/Oj4IlHgTRhd4oJGO47U7CYS3az8Tz3rfyxczTzChUqiesKONaj3OIQUJZ9s7b9/fd
CmMYWHX64KAi+WxtIu++SBYy0QyQXcrlHZ/CMsAAua3xlBWdqHaTx02ZmHgM/ZcHqVJY0et1Kxk8
xL2cOVNeobsAHRv3VWLAEd3mEmnV0AgJRESJ2f/i0TVhdSLLIpY9IyrGGpmp1hSDQqRwxCKZFIy/
eFEFHnzjyl39eootD44R5EsWFpKy82eLEedMJgVO2OAoN1Go4hZj/Ou9exgfOVD8s2K/W9D1p7F/
q0ZB09AMYlRdiRiMboLWbzJLF8u1kasKLFZzDQGDe7IoYLrUfadf8Ho4gYxfOATmmvnoWzaHb20o
OIrFWhGiSiPQh7fJeVs52yECqa+0lc+XXel9+ewoZhncv2VSuIQdRzX466EV0o3nWjSbyNSc7EdY
mkfkqxm+cRlvv4VR2DSJjRo1GRQkwrbx6v5tWkwTq/8YncpTmDS0fZKkEnTR3A+0Uh8Oq9wn2XD0
/RXY72YxxC2GzzNxVNxS6nIfTArEcYgmzr1THrNN/QIuF5shaAnSNRRHCTmyjOZNyi74PsqzEd0Y
GOO1g7eni43EPuYWGVKWPNRcCmUJA6YI0ksLKSglGEjqy6YjOdiHx9BmsadwLocygiSremmsIOe2
RwZkI6cV+mEx7/vjBxaps5pBF5tTZ+JoR5WKE2j4LxAH7h3bDRFPnNydZrboYdmOezQraOaOjDKY
h+vb+FQq5pMzPtRYmoqRYD/f7qtX8B3dP+rFJMv8N1GWc8FK6Cq6kg862NsTJuxNrINF0xAQGWSk
n8YD497JS9g1F0j5MmXQUgk1dhHRh+iloym/Izq4fKHC0DvbnRlvD4WVuafV4QA6/cFKXpDjUyww
tF8MNLI6guPk5qOF2hmLpW8JEeY/jPJNpTJwYl3gh73UaAMx2HyDS/g2F0A5ojFvi3YoyVG726uV
8abk/S+zofDG8kaL6Y+5LMobdcaQX3lyT9G0isFBZEBye3UC4S3/9jN5Vc1iVWLc/qUKWC1orFMk
/z57CshNPygdsXEJO+eNx8y5b6+L2ci5YhQAiZcsuo63r7Q5v0dY/nzQnAdYa4JN88y0xJIX1DTD
EA1sowN7AHWKWiPw44CQ5VS3a/A5iW5DPpqePugaI4hdjCjnoqhz6/i2GXOMxJw24Bh8f89tsNo4
hnexMbnMgFeWVtQRgno4GpQconjvZfshn1KXgauLrTpzZSj8npQGY+cZJJTHzsFkASGUYNjBsov4
/jQUdBuEoF8LIcImuIGFrSs06LB7YBcfFzNV6K62YSplKTE6Ys+uO25P0e6X+ZN0OGFm9Wv0/cRj
fZ5/geR/VKM72CZwAA381MIrnbcuOBeBhd4TQmQyuMfKeCzWd+b6UXAciHqnDgL0AzHGqdiHZrjO
IjTXm6gFeli3aB3LyvwC8Tn3RLqZPxm2uJjLnMunUJdM+SSTCPmjh44FgCKaVfEKYPleYg50xDwX
Q2GvpjRaMDUwF8y9XM1w25B6CcMm/wV0vz8cBReZDraJpIIuSINga7aZtiCVTMyLa5f/w9qXLcet
I9t+ESNIAgSJVw41sWRrsiTvF4Zt2ZznmV9/F9Vx+lRBPIVw990v+0GOSgJIJHJYuXLfOac/aKN7
+BNjOoDkLmx5f5eLE2xHBV+96UvIhbrAxlvfh4P6s/0pEyPbQ8FuzNP/mF7ftR7euH3X/+gOtAMq
LcGpgXl4v6JnJGvbit4u1yaYklybokyPsTYMPbjDsL/Sjn7IFibbP8GWMBakVbU+lqWd3VNUQD4a
12Tase34/Fs7RLpmo2nS3iJQQei5sTv+TE/oGljOcPe4g+sdPX45Ob1Pfd1Hj4RkFyUrFOmbWWEo
sPgwKf5O88MTd+pdvPNBtSiRs/36/+8aBWuCUrHeawt20kclc+rsUVlBFC5yWaDQ/Jl3qIbL5zFu
dmJc6IhI5LzwSVV5j9WtrGnAHn0QFWL2Gdoxft3vz9+9yPtoxmilgYrkSohtrGplzChNr/s6Le7u
CGghWDeelPsV3w/Gamk1XnaOgoVJx2U2S4L9BTQD82PJAXPYWwco/+/rrIZwB2QXZlDfPlTZeyRS
PWe6WSG7gUWiNxg0kHhrn3/vQZlz9tCSL9vSTWmWploGoRoiWkYFB5InuRKk6xLvlh1SREAb2LX7
auxPWCFgt7ZkdVtbeinv05Z2Fs3WAAhMeCckD1v7GdBwdya24XxRdycHjYocQBhZDmfLC0P3s6kb
ZHUuDe16nXpWRcOMmc5Q2l3/jwmAeiW79lvaeSlCuI1GUscaaTVop+t+/TnuniTGedM5uhQgPt4L
D3UjgwDkvNYgA7AMxM/of/LQc4J5RhJ5Wxb0UpygGko51J0SY8usxh5CYM1/SwRsYlwvJQjK0BvR
hPYPSEDVGJW7n3a+ekAgEbytdFI5wosNOrIh6AfIQWT/BubMyHnemw9wfcBfIBG1frLo+VwuSXi1
o3jOkOb6WJILw5jttD1Y83CVZBm1zdDsUpLwVPdNHWGu7LIaJ6AFtRYU7bRbLX9kn8Ds68rZ7rec
g0uJwsNtmUPZIKmC46pt+gyHTv6iSa6pmLMpuypKjREi+hWgB98R3jgy1q/ASDz8ebl9VhL9FqsK
RVWTxIwnbODsRfHO0uQDobet3b+tjlhJKJW8LfMAZ2R0ntq8pMnenOxIcZrYqTWwSZqZq7vV9Hx7
YRJDJBYXymbmxbhuItg6EtBSnQ6ObJrDZi7vQhfEdyMr0I2Me7VmPN7emENBUwlTdPbi5y+YyizV
9s1SxqU8wVTQPk2tYTVG7pv2pv4p7eb4FUjVfE9HZ0F70eFUava3OrIfnt6lV012jIL9MNqFLuO8
CndHzG5aGRtldmPLlbtcn2g3pnrOdBWagtaJ9rF11rFq+f2XA0bJAuUs0XyZQWSC7RjmYNazaNWQ
t7sJ1Iy7Z8t93NvT/tu7xJ3ZTE5cLkwwGm1VYGotwS0Duzs5tL+M7++3tX3TH72QIOYMlgEjEzBb
Gou5w7tLDrGN5uCnx7XzBLAFIPf2TyOGrfqyyq7E1IuJg8KYlkVLsInx/kEKhpSZd7FnViNDWqs9
fv3FNX750RH5alQjh2dqOFkGujukeaRVtf/DG/y3vRLb2aIssAwl/HhTkBfDSBMQwf4Mve/gbPnh
Oe1R9jJLTLDYQEtAPT6ZyerRNPfx/ZOMT1pmpcQmtlQzmwxAnVXPS/gXqZcfWvvOjkObhDYdwBff
p3ACZLdZuo+CwajSdCKghFhVElOul0PkroO7f2DY8OEByJ3/8jqLA5/UYcrZUuEGwL+522nuc415
wwYmhR9hqt5lpkryRoszngJjNOpE/7hvxu7un+g9fEjv0+fyCFv1/+EiCAakYnqY19MqzoWT+Hb3
ou7f+C7RnLC0g0cUxGJMnbxtUmSXT0wemE2wgCL2wxoj87L7+rinz3vvdPpo0JMyvUmeFzFdUFsx
mQsTKxwBqnm7uwtQZi69A0+8B9n8C4lrYAkxSp133ULJx9kF9+UZ6QFZXWezMn9hjsX0wGCVgBys
YRDY4hEsg1H9O2pbTygXyN6WzWzqpSghQknzupppgWsGTBeIyRCbI30bYgjqvXW27fN3zEnBtB7M
6lkHA8mohGTGRRz+BDRxFOoaFgpCiF3mNof93vGAkEIEsyIrJEHMB3PyjchCzAsMRjIY6QxxvYNE
NVLjmBA92WixvN/br+fiB/yup/n1KXuoVmZ+acfZJonD5WYLHkqWm2wyTchP7QIIHOoGsf0HQYBk
nTKHwRJ8E7DOxIpCVtuJ2nruRcDay9LTUh0VbMrMFBNTllYdRYixHMj+G5AjrvQRl7km4jwnDanO
WKshp9m9ATyCuPM5QyU6cB+PnU1dG8VVx3MOqeLIkhEydeFCwmMA5+iSEoh+W3E4u59HDEHDqzAd
1smy++kh2O2ZPWFmytn5gsYHu/WV83s22rKMz3oHL9TWVE1kWyjBzGAQzYPTTLA4oKfVU5PWul9U
ZrpTjaDchRHmGN222NtSwKHKKJI4YHa+Tu+oaRv0Ztrofjt2016P2R9WxPn+thCxavivtRhYCCRQ
LEy4AhOm//Ud7XW/bKwBzU1dstwXajPf07ZqPUBZ012QG15YIWNSBW16VkrsaDIlixdNSetEYU1O
lbowWw3yyZF83brGTzttEE4szA7gmnhxrHhamlofdT+KFrsxdVuP+D5l/DhqhZtnfmDkP/q499vm
QbX2RW2CtvelyfeWbpelKZnqvW6F+DFMM0wLA7EZN8WeKUVRkVgERMYvQ6dvf/A8sZtyH8yzzVKJ
qK2zByeKpRFiGDoR/ZEoXIy21BXNbxWjP6TQNSdLp0oyalu8UB+Hb1qmYVHoGOiphAg0K5oqH/oQ
KpZn+gHOAT2MQTQcjAnbG1uF+rjQLnHBc/NaBjhnIxrV/Uj6Iw3SZ0ZZf+ytcdo1s6l5WlfXu0lf
QgfYMuJQ/LKNju/W5gW6o60u03fzGJRuG2iZZ1ml4nKysANmJKAxB4QFbjcqLwZJ82M0aAG2VX1r
+4nu0j6PvNtqJXh7H8u2gCoFcSTa3DQxDqnNMh3Ghep+HSTRobfUwKdVlf6iUfsd01OtA9May52y
hvz5DwRjFKGGrLRlQI+ur3SUclJ2Idf9RWG7Jqi+YOjarmqbr6Y6H0g4n8pMe7otckuTLE5Vzi1i
mkzsS1XivpkimhE/AsueHcanqZ0j2TVdDa94M7gKSCYxCYF7IBjEGhy44Ogkut8X+7nd1fvopf3O
FzsO7PGd/UxbmUAiEbj+/QIj0nWq1usBBCYEfCy5p/1U0Gz7gz2lIO37Ed6HxO1BLby7vZdiv9WH
4nDMh9HQx4blfrhPF2JplZpaM5i6Pwb3Q+RmX9M7dh7oTu0xbtvY85f+vukkz4D4sP9LqI4qNqa2
wAETEa9tQadJBZOl3/a9Ey53SeyiZdxQX63Em06JXXKblC+JikJZAjoYW7LmLRO8zhUgnFIDnRQi
DrEM9HQZA91XFGvZ5wltXoOsNhcHzNH5MS+rcTeobPEWS2t/NaFS7+rQLE9lSC3X4PVToWihzbQu
9ca4aM5tMz3d/kIhZ/Gv/TEMTkHgx4AKFpyrmCsq0zFJ1Ncqa3ks87b3dNIZ+5KMmeS13DIc/N+i
mJjKTee54CQLib8Qj8WRw+iR64HdZ+URTsFZL2Vnv16cTxfrQqDg8YzpzBrAnYnf0+o018PdnKu7
Uam/gH19lzSYzqr7Gsl2CpudaKydpvhxe3M3VwwKG40TjVKuChfN0ozBMEhMfNpapd3V7Vulqq5u
Lv9ULEUxdgn3RSxtm9jQOfSKYt0qU611vtT19WYqaP/CxMKwb3JKJ2sfGKCTmfUvfHnvXsOHuiMu
me5Cs/J103IXfEhtjvsZFR359dtQL9x3PMLwQTgxLMFBCkIeFNGSab6Z57vYeA5axa9jBvbybPgy
94CbVOpJrb6G7NDkj6wI7kPrHzUIJU/HhvMBr1OD16FisimQ79dbEplhmxE6an5QfsFJw/wE3rwE
thL+Tnks07utA9CZhXk7fPV2+Pr3C0NXTGM9VoGu+VbY2IY27fJi3ltV+joyw9bHIwkqN+4yL9N7
ezJA8B+6RR4+TE17Hxedp8yDzAxtPDGmznWMXoQzvE4Du/6iYWZRXiqm5jdq/bLo3yIa2GCcfuJD
7hkzyI0mK7R5OB078qoXmkT81u6DcQh+3wpchiZcS+9T9I/zCf7YoCi7fD5pbeoVY2bP44vGH29f
OSGfsdoz839l0Y8A7GLvSVNGVtdAltae5peusEdq81d2Zt0pbve3ZW09Libh8KyBUUQp+QNcdSEs
wdFbWZXqPiWDrQ0AXOrINL8/JM0zKj32yMI71s3O3EVOM3g1hmVQGfR83TvBxpkGCJk10KPqGLwm
mBjO+iSlPccFC63OVQoWONzMwt3tlYrVlo9tRZWcaFyFQ01EaiWdTrFqhTGCtiHYa+FPzTSeSQP2
iKb0TBKdMCwALWHu0KVHtS7sYPLrftlVVfUnmrU9hwUCF74Th+9lMTjTkh+1KtoPtXpMQiq5fp+N
7upEYcgoZyoo30QWlYxWxLLSVve7ph8RdXl1+C3uvJYc1cCNQ/P37a3ZEAdf1IK9RWyjaiJJAWGJ
ojVgE/SrcODOOHMMYTQOjVE68WAZTtfMeMBH4tyWuuFMwZpiKhyHdcWpi56pxqMCpk7T/SzkXsF+
5kHl5NzlRgLe/xMzX5LlV1ZjtoGnYV6jnXaTZJv/jy9AZ6hp6IjoxCSlFQVcGZVZ96d4TJx2KY9J
FZx7NfgzWz9z7U+kJE/haBxNpf0dxDre+cIZpkFyBz/f93UfLAQklHPDEm0L0GlFSCn2gX3LDdOL
qKPP+a5PdKfnxqFOH2ZZ/CPmvXAXrkUKj0nRlGE+5AiADKUHwjAl9c7EsKtHvUtGD6jY3KUJLd5b
2ue7JiOZ0+WxZSt9pR5uK8Hnx/X6Q4R3pkwsFsOo6z5XEmUHeGB9P/Ml29FmUB9ui9owAJBlIspZ
PUWCE7+24UxJ2qFkWHQT0V1CaW4zGr8k3C0Gw1HarzF/MIhdTpMH3jCHlV8yxV5ewHPJgq/5tLOm
X2Zvz5qTlCDkTe3SSr3bXyi2/PzrWC6+UNiNMIzSrul0wPfK4J2CfzzsdgST2ubJDoLpVGVPukZ3
sfoaWMc8P8P9C7UvMeIskGdLPkXARXz6FOG5BTGrwRd8qt+bjvk0zDtNdQZyHIdDVjt55TaJLEe6
eQ04IwbGYalEJcLxRFXGO5Nbuq+SFrzH41c22st4xngCOzG0o26910l10Mr9BG6potuBuG6O630X
mXBLd3Poo+xlhZKvEtPxH/uAz9F1smZhMDjzWmlqvapLpUL43PZD9qzPcesV4TC56rzcNQFRvi5G
ghnmhmY+JkPLYcAK1QPhy4MWmBkyyuy72XejywNmOXUZZW7MreEQ8fYH/pHPETbfU11/0zozPXVm
VjyUqZ5/6busdycQqjh0yefj0Lfaf2B0OEHmB64k0/lHxvri3V+ffIaxxR8pkHGwkR+cH0oNLGQW
LRWntNg94aFZ2KWqcdscDEtie7feHG5QyEZgixSqoF8UzYc6WSCfDdStGyciDOzG8UrLrszMbnge
Slw4kV12PUqGp59aOEsdyQjBz2CmYgZ1VBA/Z31vo/u2eZpQ2XH7OIt+GShWnQkdZoz8atPiYJQq
yDcWcg5TrTnoWTy7TRPyH2PVoUoX19lvXhZo7s/q6KzUAZHcv/WmX/tE+FaKrI2lAddnqkLcl05h
ltTaQHw1BFUb1Qc7qnvd7ae0d/Q4GP863QgEIbTb0jEhlsDLvtbyYhq0pO8G6ivg1cUgsrL+e3WD
wUB/saVi/ivlwnEPcdjQMBupHxStnZS1W1uWTdgDiwMnzPpDloIc6bYJW39S3EKg0hjaDJH/4kxY
U5mXg1l1CfUXHc9oTtTkLusbYpPIAtFfnyRe1bNqd1uoWOn5UDLL0qkJV0qDTyNIZTBiHc1iw2+W
8o2F9FiT6DmI+QFUDV/rwQ/Dad8u8YkGncRUbdwoxKkf83AoEh5immjiBZh7B4v6vNH5EWOMIy8p
jcnjw8R2caowzMpU4t9NETaSw11toLDT66NlqBxkQ3Aj9WvtCUzWWwEiVj8buJ2WOXT1pZklz/fn
KIEg9DM52KPWbOZH58SFwbIqDYko1DH8tFESL5xjdBUrtayys7WJYKRBycWA0hDR3E+5UibJbBi+
2g3+SIljRj+m4BiFEYbSBEjVyjhKxe6VVWHWZljk1RBb6iZd132xrkHRWN9VluFPoRs+rkUW2B3V
Bv6rm+06d5p//uSy9OnG1YAHpMPXJKitwNBcy8Sr0PZVmTOfg+0y36npPl6G/RzmTpHKaCm2ZCF1
aSKBhEwC+XhgL9anT3XYo4jEfLPX9zFTPNQOHW4pe1LkNo/e/v7+ffh3jFIko8GOeL20XmtrpQP3
pt8pd3Q5AaNYxPuyJJGtpw9Db505dfMylcQyn9WGqip2lMFHAJf9R5R9scgGcIfImAPTz4PRCwtt
cAYD8QJnYDGZRpeRPHF4gwl7t1f7+U5ALBiITbhNa3OhcPFaHi0l4lXL15t03lVacmjSJDzeFrJR
IbyWIrybs0J1taSF5fd19EbC1F60+BGX0A2sckfawK2V+n58JaGX8chvgfQYovchib1qkhiaz7qE
L4FNR0ZqHWMu6pKp1BiW0YeWX9Wql8d3SHlXc2/rHPDnUHKkq6G+NmrXslZ39eJIA97WA8Nb4YN7
936xJoThzCPZ1ypbZEZn49FYZSG9CofIQJZvVa8LWdk00hrNPZavrVuqDPGPOG0nR02r1O3DJnUK
gJRPYc4mF3bWvGN1KoMHbakSeNOQdYUpN7mYHZnScg6GsbV8JRosG32/qJpXlEoOcHOlRLW0tTGD
MeS5rlfajiFVl6K3/DB5mqrKjnIDQ2+/5nXhTGq+TwLMFg4tN4l/3VbirdOEnUUyDfkGAxWca7m6
OUx9FWKHyzqvj8s4TQ9GqN6Z0aTeETaqkjuzJY4asK+gN9CQMhSsUKq0vBjSxfp4ERXl69j8E0cI
XjRZEmXr2C4FCRaAT6Sc63q2/CGvHITMCWZB3N45mQThxIw4nvsxhwQVfWX8ZZYR4WyZTpSVKPKP
eIl08f0DzUVDlU61/AnTAoP34aH/SpZ9V+0MWVbtc4BJ8cYaFuFQBDx7wqEUmBiYT71i+bz8HhRo
rXR6jFCZPaeY7NE4/f22QcXhiZlURaFZMB+x1WDTMmb5eRp0Di2Dxqk00E3dlvLZ86Loc6LM1ExU
d8Gvea3WQ8f6qWla0y+Ub+WkOrMF5oNZshSZEGHfqpQHmRp3pp/okd0Oql1pd/+1EFGRwW5ugfse
K8lCR6++MMN0YxmAY2MlcLUQAULbENGLcAeuIXTX50j15zg8jFngx3Xq1LRxb5/KhkojioKpQQJX
pZ9c1UYfRyNWctVncezysPxaheeUuk1GXxdM+GbtJCGC2zA3mGjILDhZOkyOiNqbiyVfYLFVvzL3
zHg2nZI0NpdlaLZ2T6dIWSB5RvRPoU2BcZT9nC+qD995OFhx5oLDytxFk6zWsyUIsBdMWwDFEzJ2
wnNohhh52enYv8Qo/8GEIKeI+P3QjJLHaFMMA6DHojC8n/KuKHgyvQwghqRoCTbvouSpN779vSqs
/v2az4IuiNYtqlK1orxV/bzu7LnZFcPgDdXvoXi1MJFDsqD1ERNcFhg2C7q3ptURC11bgwJBkYU6
qOqHX7rgrqtLt2YMybpTLwk1N94EQimqg6vZQT5l1ccLfyXRQ9DQmJ3qK+wnDf6M5V+nI+jV7wuv
NYC2KY1G/P4yf7EwjP0/+n34WWtCCG77h5dy8f0EZJcZqwfV7626hdFMUjvlzeH20W+pF/JbmgrY
BvIeokdVG3nUVImm+mn5OyNArwO9oRUSv2bzyC+ECLY5MDQFcB4dKxkwvjsYvkKPQyP6QdR/StDq
317Rlpm5XJFgo/U2DNOhU1W/G9o90X8UEzDIDDzOikSRtwwoTLQBzwbQR1WEBZOZUYyxgSCKNLsd
tC/T8kghku1yWe5iU5VhZfAqILmrisMYAnC5ctJy2OoWFcHFZkQGZtjaNUM1oWdAEOB/whFRzF1Y
EOKrfpHnP/SOPqpzfSKJnYXp7u/PB8m1NbcJcBJswPW1jBRjwWgJgrWQHaaRGzXCURszGiVqsHU6
q3VGOZ4yHYWpazEWsHNRDs/HB0ut3X/pNE9BjlgbTEdVIxSrJb701j1C5R3YT8TWOlJc1+KqOI1K
ghSCbwbK1wSVavwbr0y/3967jTzMB6AXrw1cQ+ALVkW5sAl5AhiRYcZrhb++K8LJj1NjtpPC2nXG
ifHe7uLQ1pr+sSvD86RmbrD8B/vKoPYqDCqq4aIzF+ghjxst1Xywo9m0fymte55C1LxvmFtmD7cX
vHWKl9IEZVlYxaogzYEwzdFORiuvDdXRRlbNCneLMnt1R0qJt7plrJCSweDlNTMDKNv1FqtFmjVa
Z8BNCfY0xjTDcdjr/HfSZM5Ap59/vz4TiESUdkH7B/ijIKxO0oGmgBBhPiTgytzvkYOxwtlNahsY
TNuIM8n5bS4PU9Q5gAxA7ooSWRISbSqhqDqAwXqe2kNR2yQ/IOsMJ1OGmti6FoDswkLiIYY3K5yf
xTA8sdNbza/ix4qd9ODOSGTjjdbfEB2KSxnCTc+XuORGijoViClt4L1w/ajTWc+jprkz1W1aHFAP
G+JfnYymYmsvV98P/ozBsKNCYIMXtdfbsdHWNN4S1W4Z/hqZ4kzzHu6mxGxu7SSGT1LgOZEZwO2/
1hQtGkg/h5DF6sALUuOlqCuna3OJ9m+LMZAc1HVD/+Q04Qky5lTrUfQrH0hvt1CQMaskQrYeGygD
KpVANSMhuO7rhRVDHrJW4Ihq/hjWzpjuQ2W2G+t+mSQx4caziUHJwBQDnAfnVgxvC1a1Cl1jgSlL
F3tCue6gl63u3b7DG6tZzcSaLELGiIpZm4VqmLFaTKpv9fnkhYS2Hlk0EDdMbmhVisQibhwQYhsk
Fxm8WiRzBW0vx9Ig0QhfiiZPiXm3tI/Vsr+9oG0RJkWoBq9TE1/oAAFTH/R4oTPAyWw1ZHfF3A4O
WF8l5yMTJKxlstq0qrFYn1V/+tivoofZkDjpmyJQiVmThhTurfBgdqh56/G6lnkpbGs+4f2yC9mG
beqZxeEDwnkygNG51udciZU4GiPNJ1rQ3eUzp0dUTV9vn8qmmiFMR8UAZkBVhc0a0d9ipFql+Rkd
O7cKjNRRqBEcuiVq32MOaO1teRvwG7p6m9aKZFyDKEHg0vLRKDG61VeXuj+OirK4FP2nDlI9KnJF
SuSZcW7stbSGog8J2io0vXIHZZQhoLZWvuabVWTGVLRICx/S8Rg+j5LA5SgTO9TvWh68DIXLlP5R
suTPeBJcXwhaxzYCVyoS8eujyuZirjV/2TXnpT115BBl9j59hsvYSTRz4/GgePrxdqzZPtj0a6WZ
UDoYzBGygPyyMY8ymOFgpJptVtWO0m+3V7bhR62IAqAXiYaGAHFhVTjOk9riLMvczwtfsQDJZf8s
oOKxyEtvSWzUtjQUt2DddWAD179f2HcNJes6arC0Bi9w7k2oSDr0vW5cjdm317WlGnik/i1JuHld
l8D455A0aLZi/qzyf0ZjdFghOastK3IhRnR6s5HHiTLCaWqt14E1jhr9yLlk09ZPFdyYNUnxP0sR
SQ3CaRzTdlj1wbb2ZbXvTe9Ltzj9+5hJVrOleXA5VaBMCbJXqnA8C7fqIS0nuBKk0l2rXQqPmnFz
hIvaO0VehV+XLpK9kp+WB4wkvE1gZ4GlQT1QUPc2TlQzAQbC15fF1oPwOIbDW9fvJs6PGOFsx8v7
mEYvt9Xj07khzbSaZfgYgMwBpH+tiGoT06EZdMVX8vKrUh8TNX/kRivzQD+ZjVUMsLArcmQNOMWQ
IatyhVMMWMny2tX4M3untV2jTwqtd+Guj+vjVEiSqRsrw1OAQi4altBWI8brRbqgqYGqGMAKCFLS
7rthsfkoUUmZEMHwzjD+Q53q0TlWj1HshalLrLe/PqGrdQhbFwSDTnIDIiLW2gxZOtzgSuJmfHqe
10D5Yq8E1VNqjqBunKMzOxW75q/fDPw6QCW4TUg5r9161zo2xBl+Hk3N57H4gpy+bbxy83s27cLp
1JV/whwDCIe/V+s1bw8gLloDNSSgrkXWjFZlly/ReR6BfuYY9VeZzjRIzMQn27ouDHmlta8EH64K
tnUMI5SCwB5/ho/tKGoKzEdra/lpHv7c1oFP9uhakBhGqYXFlFYn0XlIAgS/r3l8DtgejYeYdLq/
LeqzRiMThAbDFciMNX16dAOFlKwx8nOMa1OjgpdhRu1fvxb44UshwvEMLUWCZIEQJQpOKocEpd3l
+V9fTkhBN+zq1loIBgStDmbQEgwJzc+L9YNOrVNkpyKSnMxnVMW6lAshwlK6IUqRLiT52QwBmMpH
b8hNt6nSt9ka7sBgqNkjBlnpPfWiGShE0qDFsKrPwCk6U1OhGUmWvtg6QLbGv5SsKVcxExpFXTkN
RRyfeXSuDBNlqn0ta2mXyKDCq0GXmSaRFsXnif/TqNxZ73Ddy/LUMina9SWmacTLtsFKGvbNaCs7
1556vZH4RzIhggUfi3bG1Jh1u8LHWK0cbe4w0DCUGFiRdQfYRSTBAZUAxgeXC7nB67W0ehyXTa7m
53bI7NSKDnMA0gNqAzBh9emd2ldeiUGPYAY4a+VrzH6TrNkNbQ68duqk2W8oz0Ft6VGPK3tpRvf2
pf9syBCfr2MdAUBC7CyeJ1ejsQKOqzxXtAV02FTSXa+x3Im7vPVm0scSI/P5vbmWJ5ysmVahlppR
ea4BP6JL6wb9fylBONY06yOQPKflecLQRsZ+x7J44bO3dr0E4Vke1GCODANLQD1z6Bu7SSBH+a2x
h6ZkLtKiHpskD6ls1wR71qYpQsoqK8+kNFzNuBtMVbJrG5fhSg/Wv1+EJXwsm7IPkvLca/tp4f5i
nIw0lrAVbAoBcT8zkQhQuRg1z0YchdlUlecZNRUHhdu3oYINCYrm922t3tqv9f1HiI4Lh6r69WrS
WC3R4FqX5zxajAI98zH9gu4wGRhq4/KgHATnBpkgA6Ao4WprLXDcClqHz/kjCUzHehtb9FqOEguy
JQVOBmgONKTRLDHEb7uM9zG8mnOqeHmlPtSl+oe2R2DWZWCUjW3DyaBtzoTPZgGre71txYhG5IEV
5ZkvRekHLNJ3PG5fbp/NhhKs5U4NOQQ4RwC+XAtR0SFS0ZyW50QN2+OkNeFPZRoxyQ/pO5mJ39q6
S1mCLRitVEdqGLLi5ZtaN0fD+D7hTaaFJksIfQ5z1roq8miwpIALfLwCF/enW2l8ycBwQ01ll8Ej
cJa031dN4xCSuYOaO2Udfs0idmy7+9sbumGPrkQLG4qkUr4yQ+BWoSpuQ/d1N4MrGpVel73zpLFN
JTv3GAJo35a7ubk6QeLdgLOomYIPrKVBq6VNWZ5be7IewNofRQdzON4Wsqkt/ytEjFJBEAEukQE3
WR0tN6i+9Ulk2QU4XyUHuKX6yC8grY/WYOT3hU0ETlSlKCJAK7uInkhZTu6c1ZNky9YLdJXHQGqB
WSAPWVtDdFRHrnVftxojpUFYwXtCXVDJ/cnsvyAT9itGW6vNqS6Jvjd3D80g0EcNlSYxL0rKnmIm
OVTDisvCS+el9JSssXalGumSpW1toIm6NYowDDQ0oi1s095gDUmrM6+Dfau3aHsNjB4Ymb/XB8CK
YDwAQUWPhKh0vZbjC8rq3Fr3M6vdCJFQmw/ebSkbi0HyYIV+AScF+y6cUxdn1kLqrjpTda+jb67N
/wO/C4kRuIRcN0DpIj6FUZcoWdQM9TmNq3urzPwyWn5TPfptFGR/ezGflQDMGmiiQWQA0hNUb6+V
rs/ytNB4nJ+T5IdSviIqoObDfydCeAi7vB/7oUzyM4p90xDbaLLQim+3ZXw2c1gG+h2QqAXQFCpw
vYwlioOhYZCRDfUxYH4dfavHOyt8JNleBT+NKtG0dVuu7+q1PGHbWBCgbKZDHke+Qr2bnbT4NlpH
lbu317V1PPCGqAVkK6yC2DWpp/gPGfz8XLXcLkLmZ/EdBTnD30qBO2SADQK9eh+CrnfPSsqQKcWU
n6eJetP8ONDClSaTPh8RhFgExWwCrwhexLWQuobxrBmC+7FenHIybTqi12D4g1lDDpoty31bZpJ1
fX6ErkUKdrub9c7sB0T6iaE42vhiAqUHhRhlafvPpwQ5HOhjuqZoAUe4XhqARTGbVB1yRurl6JDi
YBqQYmg3VgPkwSrng6bCEO7RXOERSpmZn/Uqc8xAQ1SWI2mgPkmP6rOFg5W+kCTY0XnJ1aozIIn3
r/F0x0cZ69BnAUBkERg29IaqSPsKB6NbioaE0hz4dX4o0nY3xzJ43ufNWtuRVvAnXlWAP/XrI0mL
iGhVW3Jf6RsvVV7CfEFzd3Eq9EpiCj63da9YLICXwN2ChiSEf9ei5kWrGkLqADCK96JzufqCgsdu
MQNbn21l0Q+DckKzs2LNPytkEqruHDZH0sWeIWug+ayHyGetIzGA4gU0XezUqxLeL2RYQHc2W+O5
MofMW0aUCRqu5ofbJuMzoAqRExQR+D0Uq5jJ1yO+8GmjJgH2Ne0C1EK6fWX97qLEI115wIy805Rn
96xQkclv7SH7GVfLt1JP/jpeXBFja42CA6T6idnw/5H2nb2x48q2f+gKUA5fFbvbst2O2/YXYQdb
gcpZ+vVv0Q9ndjdbt4k5FxMwgw10iWRVsVi1atUEqrUOrxzhplZGV1bCNH4pY16u6dLPY5loEEd4
hDsfVcDzVc6VpShTjwxro0a+pYOMcnmMF8tfko9B+Xl9SzdOD4qKQgjFD+h4Mp7LMrW2UeoxTkNw
Nv7KjY9SeiCl9npdyIblwYHQwZzQD6AJGdNuuqInjUbiMJ2bwV1BdgbOE5WHU9nYNozEw32MKiZU
g/X1cj4064LkNNB2t2BluVO6u0x9kIrxoC6/ri+Ier3zmxivXlS4DWCy0PWoMF5RLhKQ10QCEnXm
6BZJt0dyOlI6X0KtPa+/Gp2T3L88JchDUz09JVgYS904JAiZ18RKQzVadmqyhlot3Fgg0ri+LHYH
aXYa6Ql0bVNyLvznuTKk6rwaKRmQ5EyL8abphAYlpKL0xUpA7AzeUCfDbvxLk0LrHRIv6DAA7gf/
VpjkVZHFuYpXaBZ25UGQXmhJqf+6vi5W/yACvbDo0ZIoQ+NFYbGLUqOUSUrCxEB7TjXHT7FW8Nq0
LzdPw2MDXENQdBkFTHqGJ74pnczMIktPwggQNhPYisiQvWWcfldgLMwmnrazKkHXBEAR6MMAljKw
LEbcqJSiBh630OiQos1sJC9T4/36vtHzPlXzbxkm8gfIKUHV2ZqSMZhp1lozCcuydpYakJzqpz4f
wWVgz8NzgXE37ce/l4jOXtwlCDvxeGOUYS3ktKhNkod1K/1uh3Q9ZpU63Ztw7G7Ttdk+ifQlmJup
C0jT8Ri5WLOm68WtAkYnpC/AGMLovziDpLYVszxULfBXZL25qwftrTcnd5jmQFkP3KBna4eBEdTp
HqPRlyX2n9teTWVQjYXmKncuOn4VJ5p6XxUbw84FkjlarlRe0YqRXYALhGPvF1EEFox3OLDJcGPI
5bHoWWEQBnPW8jJcBxPBatq0gSblo6MmyOoa3VQHYl83HpHrYSfVVgZezDmz9uU8D4pd6uXiyZo2
PlZ9lN+kRVs95oWYcpJJG8aL/nwMUkOISzFhjK8dYy3KCkXKwzk3iJcLavuRa0LLyUtc8DZ9bwVQ
dDgF0PjILMkCaMRKU2rMPIxeqvoruwfesQr0ZxAxRrdEdurZqT8VYXdd3Td8BoXVA/SIcAYmxhix
pUSmvEo4/lr6asfP5E4WDsVT9nJdyoZan0lhwlJ1MKoC9Z48JOVNjOCI1LZkPIMPq9FyW+TR/OiX
TuNMGmPCmtIbcZ0pedgX2uxMchuDu0YTvShXVi/u+ti9vroNRwisCOg/YLogfWGDizEmhPL/5OFS
ga0R9/2hUDnX79YxQT/A9ER5U/Br575Wy8nQwYLysBrqxNEwLvsWj6LkUEq5cazkfLXrlhdpbh0a
QCpwhgirkf1mZCKDlPakgD4O0XHxLHu1pfV30nxln9e3b8MDyfABNGBCmhHIwfO1LWbSiEaLZ3g3
CmgqjWP1Udf17raOysZbJkHbI92a3C2V8AuoWV5pbFM6ZYKlb2YwjDDKIhB0p4MWpwibmfhJPi12
3bwbDfDZrTcK7dPaJR8l4WjMloYiuEb+0UKqDAH9+ZIndWqAY9WReYiITWufc/IQtU+md31ntxQT
NzRqMQjmQbNJ//wkIChTTHedWojJ+0MHMholvq15Jf8tzUTr5HchFx2HLKxgUrRhWkQqI7WNHcAL
s+QYrT3xZm+wQ2QpQQLaM2VAwei7BOjp88WkY6xOVlGX4VIf0zRFWkh0QMGddQ+KaIsl+PYqvxiA
Kfhoo94W6vvKciPB8lo9tqcM44UiBSDr3kBjdHrfTW9SsovG5FCvvJfx1q6ffijdsZNdH2p8/ph1
ZaiARBcFa3tV/JUUnLO9VCE8ZsD7ZNDOKGAbGKsRh2aZFgKcmDy+kEcFb+5VynegJuddS5fLQXKe
klgC4wq2E9YN9M0ANGMtluFcVLYEziZB+tUMmS2ulUM5QbQJeKI+eZHIkykKeOcToFNXexw0PxH+
XFfojXDBtIAuQiuRggzxxWOxnNAMtugR8DitP5RedJdbQb/+SYsDAgQ/6addscrgzFZuzPlPraUP
jdI6i/41pf71L7mAMMBsz76E2f9Vb2pBFvAluuGqiwfE0/3gjf7o5/vkaB7GvfJYjTYZ7S736+pu
JTb6L65/wwXvBPsNzLVaK8CDgJsaKWb3bfISh3j28Nbf8UzvGyRzHoWfr5XxkWnbC0LRW/CR3uBJ
/hj2e9WTni2/OuCuO5CH9LDejDf9zvCOYI/1hQCswQFsK4jvv3bFU4tByOZuDCq39MA27Bscd3p5
U+H78N6BLdD3GzuOvpnbrAERahk2hLQ+UVbYv2m0jpQPQyBqmeJ1iR55ZdnzjmDDCiGZ5khkvBkM
9smlrHmmy1lWhmQV7L4OmsFpc7vr99dPeksM2JsAqqd9X0h4nruUQkBYIM5NGYpanuPlg6kRanXb
5omT8tIxW3up4/WhAeqLNpjvgUsn3suCLzetGt5rbkHWpwEsOoyhEt2ASQ14nOZdIzwHQz+e1S4a
PVGuXPQqsN0Qq5kvgFAlZZg3e01sfGH6NLCw7CNCE3skoaE8B0tsHGrSbuK0fF/0LFALOpHNZmzQ
DBn1QMWWYbv+tpKgk5DAjt/zpqczc5rqYZh/V6MfD5wXBVcu4z2itc5IVkGuZeq+MVlu0R2rZC8d
LOhRpTjrAP7H5aMyeCXJLW9uoieCprlVLJ2JPDK5WstxaWEqQps5CSkzFOKRM5K6ildj29IklGcp
DQpCK8ukkdeJJiXqMqFhUi3DVAPNr5UkQjCAJcc2omn1K6vPvEw3BtARlg3HXL5DRlalTkSz03ym
ollz4NjLMNY1RyHqi6V/9JMvWZk/qv1e6nUbEMQVPJtP1uLifTnNh1T+Mbf5baS3wdIfkajfyUe9
wSvzuilfZJCpyp1+G3P0hpoqBnhHcPTWQTbcTtrFCdpUKJeXHy9Hy5vxZsH1ZXFui++i2eWm0M42
0FBgoAsjeNL7xmpKbErxiETK/h4c6NGrXjmfrS1hupBp907uyXZt/3jHtBOHuGgzcWon9WOf/jdx
EU95ESeMuQy/sRvIHSGbTkHRGuPZ+rbXLYFMcKBlMKSVUy33a+FXeRkkdpNZdrvyaOIuLQCdgvQQ
gFRFyo+tlmOWyywPYG8Ls3zVbKONbyJLjG0haXbXT/rSaZ8KQsr+XP+zVulklfSA9Y3mTUSMHzHo
vFrVdFqRs4nqhQelkihMmVIgowHuXBJGFE3IogCoYQ3JL2SXBmfMi4RzyW4o7rkURn+6QR+SXh+B
7DIsBIG9I9efVtM4eNE5S7XaidZ60oDhBoKHsQqdXWsqJze3eXTIelNud3R2fX/hiUfR1GkVZrqj
hvWCRG0r3Yryy/VDu3RaWCR6j+GvFNoGyuhj2phdGYlTFU4PRn9onFqz18SJ3kjC8QOX76ZzQfRM
T9Ziyk2ZGcDjh72FtnhXqINR97VnseWY/aacb3unGW6s6FzOQhS1yQYRe9ZrsKYfUvZkdYOTtgcT
RLjXN29T409k0fM7WVMS9Y1Zx5DVgx1I8RYpceLG4yZDLn0Gtu5EDP2MEzHZ0ApqZM4AdxlOjNFo
ow/8U+xNbtx7s+xfXxNv/5jXnBmbbVEsUhXq6ZeZZEhMPubI/wk6l+iGtyzmal4GUpR1LgPWNVTo
5ipvM2NubVmebRlo57H0o0W6X5SY0xnEWyD9rJPd7CbMy8p1LLBd1ds8UndGNrratEOOwjYUDm5z
e41wuoZBc+wsfW0nzTHw0xqEzV9R+keTe1srbCijVKSOcZyliaOS26v7K5A5vnIFvmRpsKmS9iuL
7M5sMBw3Uu/1x+tqsu0dQa/6n5Uxp6ePCK0SENeFWRoOr5pgPi+9N2UfSzsG67SzELdbZNjjnY4W
KY6OfrehnF/t1CL+CmfOEPy8uYQ3eB0Cul7aad0RW9AIMvktYJd2rC9vhrSgWAEMpuFlxAKZpdKk
PyJdz1y9yMqD2Qug+BTA5M3ZFnr1XHyZDuZFvJKQRVAZWy1iaxSiCWi74i69aRzBsIUXchye5MJe
eUH1pizas01HSgGQwLg6TSk6K11wPSRmkKpvSmUr0ezoT93k9OK7bCLGqYP/Zn3YePTIgjQGb6Zz
67Fy3CKdBl/U+4uoeZH1NjZPshnoyqMwvcTr59xwbii6CnZHwfIGcDVSh2gfY67hWpK6aCzgZNe6
PCaWddtLi3d9VVtWivoXsB0053zBHTGJOQgMSxO6bOx6uIGpuEmGyZnEYxHldtJ/NCqnBLtpPqci
GTtVVtCBZ0WEfRzexH52pDbCS0HCKCQLQ0wKEfzgnata4MhPH83uMVmif8tvB0orStT4z6IZA7bi
Ju1TVQDaX/Vx9ROiJeCB6mxiFDfIPborjw+K3oYXB4l6ErJ3oCbV2EBUFVGTAKKuCtV8N4yRkxQ7
FGM41z+1L1YImCxAw4pGFpQPmHhmXsvSnEf0MMzaH2XGmKXYwVDLWOPZAdW6Czl0IUjDgNOCjZvE
MU5W1J4Rgsa5a8pvlpNLlSNpNmiR5UD+NVZPPUY/XNfTjXQgXrFIfSAYoC34bLJCXNS6FVa1CuNX
QTiggF/Y2bMIQq2ydJVgkWa7+ROlftMEzeLMqtsNPM9L9ZJdN+CDqgWoDM0Eyfjzk9tTXNUa8xIM
xIuH+8a2bPqP4ls2ppj7MgD8h/pn+tb8uL7urSAV4/rQJ4CGXjpl6FyoMszKJBlw9zlejX1+nw6q
ndeVU6SBrNzW8cLZ5y15IJtH6gkZNigTo0TF1GmjECt1aM79S9W+qFV6W+ZvZZ0AR2/t5q5/uL7A
LdPAqxB32ndNkoWxSbVWV1aVNKGM8a13k7wM+3wyDnm7SLvrkr5Z/dgDRKxPn6Co7gIVfr6XEkGb
WmukTUjPLd71+3gX79r9hDwnKpVRUO7rvXmIb/o92alOtGuT2zgPRXf2pjBRORu9kdFFzf/ka5id
ltqVlCaGJKCp6b0SMicy37LoNouMoNMFv260Q1b2iCA4d8qmIZ3KZa7OTjVX2iDaAAo7+2rhjoXp
CBbGRb3gjCWMIGkw2DR+i3NfesQ4Lb26b+PeGXjmtGFNgMmASRn0OKCyZYnqRz2LynrCZxBrcsFW
k7WzLYGPT6GT8ipOLPqNkWKOHnlbwJrAw4OaEosyxiSQXhV0tJ/egHXfbl77EIGv3frVTsP/f/yS
UPJM3NhL/P//F3E+R2d1FlfyIjt2NEd0JWf2FiRHRFvhRTNU8ZivA78mBuOheeCbk+hcMckyFks3
Yy9UpHvxZEMBNn1fNYBfjHUvZiAJX28FE0QrZPEWLd/1jcHZoI3ToNMJgPBEPAX8DRNVEjUvC3Mq
unCYHqmpYw7hsk+k+wwc99etcMPBAHsA/wLUKuX5ZIwwVRNxxYjaLpzMu16YXSW/7cTeKddDO+/6
ZH9d2sadCGkoh+Ke0sAvwRhZZkxyPY5rF3aYZROs7lrYBa8IeGnJlH0V7W8IfAGvQXb7/Pgw6Dgh
XVEnYR5/yPnokp1pOhYG4OSyYaeNO9b1XSRx7PgicKNCMagW1VFNRnqLObFUIKWl9VMSikQk3jrK
ZSgsaHoyxpbcloVcOeibJ86gdPcdWVNONv1CXxDf09QmSHspITmLSUzySF+rmdIM5EUWTuAJcIha
RJ7VGO0hnvBUJ8tQcF4YF+EwImGasaFANFQs2ApMNteqmZeAqlay6DSR9D53I69l7kI9qQwUX4Dt
oErK3reR2g0zWN9BOpF4peahpGtYfuSr+Udcc+6jjT08E0X//CSeUIhprmYNEgWoylOqNLa+HIFv
Ehr1KJWP1+2AJ4su+0RWJQ/FoGhqEpajHddP8lv8JxrxFOQY95YpAEeMpLOEBwUe/oy9jYO4mFop
QS+yH+2gI4VyZzRBfgN+kPym6NfdXH9eX9klloqe2IlI5j6L5VEATQjVinp+BCMK0AG9k86aqy89
KCOQ/0p7f4jmB3HGFEDDWdXPgpDg+lds7u/JR9Ao52R/x65vDU3AuivDrTqf7IpbQzgKHC9Nf+Xs
nqBLRRhMGwIxzJgFYIxdttaLDI3pksXOi9VJjYcV9HXX13L5QGPEMItZSF+WKBtCMbtArlrMVqls
SxECKX1I3VtpcMvqsV1t0G5eF3zhrBm5jB+t5GISMGcMtid/JiYGMs+qM6V20fImDf0vKwQdD9DH
YCjQmBVaqxj35QruA2JiOmNaY2IUXhCpY63Vk5RJqYOesXepXn5XfVo4SmUBkZqUz2Bx1Tl3/9aa
keDEFB10XSoXBASkTWawimHNgD0etNQzzdGzptUWOHK2fCfowAHeUQwadjF7O1iY+NtVZhJqpO6C
oZJ/GJPacBz0lvM8FcJ4tKyopExZNCymJZ/65FS/a5VgxB+I4dLa1eshc/69xuAKwuPhmzecjeiH
jijpLGNVlngky7tl1I6hO738dF3MZQ0XmvlNSommcERJLFbX1GIdgOspDavRTYwARUUnyw4jpqYv
T2tjL7IjHGU0/l0Xu7WdSP/QNgM0MIJG49ypxGpalhqG7oRE3CWzj5KZ8auNHLEC5OrfTslAwg4Q
o7+yGP2YhiQiaQFZUlU7E2ZxcNHHWxp4KoFRjjia5WVeIMFCm7aAvux84CAntyWAnheYeMD72NZ6
E8GenGM2WZjakStwIskt30sxWP/5cfn8MHIM1jMXqgJopHdm/UPTaqfsPq6f+Ob9eSqFuT/RxJyU
+kiX0Nrrj9Qbd79NP/d0mxN78FZDt/LkvhLlVhNEAYeRxC/qgJyJ2Nho2PWuL4d3IIwC55GVl4u6
pOFKNDsdHrjlIZ4ARmsjVa/Q2ontAncnhiw8dBKPVIgngdFape17rAFLGAzYuYU0T8oBxWzdADJC
eVwBuNMRVp8fhSBJCZFNHEUjGU4jL16ZmZ7VfTQ15zQ23QnNnokUUocy/LmgUQP7VFNQnh1T3WPo
56ul3HfKI+4mvO6l25EsHCXbvGaByf9HIv2iEy1bZbXR6hgSk6OArIqa2/VTfrO4IGeSwMRoc2kM
NtX6RCCzl5O4GJmOlFUoGS8xcJhNezsB9nBdqy8hJ/CV3xTgtAGHzrc8XxZpy65tOjEN5Qddt0GC
mtvqS+zpweCRm+JDe1D93J6es5/GIYvtfZP5OkdnLsi3qLvGMwis/DSfgZkm55+AGXHFLHd6GuaL
Pz2svwtXb26s6LDWD1quhovyCmAauRd+x0mN0p57fQeoprBx6Kl0ZgO6JAdpKKAtodj9VEYTbEki
+NhuzemzWP6biwlpc7w1AZ4GSSQjy0qqRCsjlZq4btkVmQoXrAU6Z0VbZo7oi5Im6lB/nantaAAM
S1qtpCEmKu8sKzssCy+zumXnaAgGbwNA/TRLf35kZd8NGgYXwrWLoq1WfvymL68Y43X9aKiGs0ej
gQMNsC9wx6I/8VzKZCqp3McRpJguaI0RXvq9OjgABGB4qb0uo6MkPCb3zVvrVCizNEzf1mpVh9Bi
+UDdZopEG709P3TpU48XH1iSfcTjOdxaJxibQKZnSahDsGnjPiKSHmVoUkTUJSCZG3traB6bwv+v
FkfzkzoA0aA8YJH1RMNIu6pLstCYZzyFAoxQN5bUBmUKgEQPqAPbWQrYOS8/ejHtl5o4GD7A3oQc
KTI9jLuuuq7Rqx5GpuDWSVXUeYdCdgzMjkaGtInvlh+CdN9EDZjzHxaMXP9V7MfGbz8z/RnIIU4o
eomBpl/zXb8CtgRN4MzXCKaVd7OA/V68+Ul9LR/MX6s/PMYP06O+RxVth41xSTg+tKkT/0KB4rpa
f7M8sXp9Kp+5SlLTWC1Bgfwc81RuNVf7PR9nN7Wnhx5V8A8pWG8sDwRRkz1Gd7Gz3JT7fKe/XP+K
TaU72QTmepG7rkvFBnouTy8NnQSqmMDZOC244zFGCjUEjEThbPzWpU0ZWOCa0JxzgTqu44ykQB1n
IaY2HnTZGYzhFgTXTWL58bH4dX19W379VBgTTlnpZCUxgbDlkO4wTEqGafHc4OZbCr37lPyFbiUb
hqTSMAjVkGfhqGCIRaE7mt5/xdFoL6pyqElzpGGpYpHbOHpPO167+7ZZoYAITApqwPjXuYOsMEQx
6jBlNFwc+EfyUGVu+ZS9AUc+BdMRnLzpvehY79WT8C68A617fYe3V0+5NPDmR5mWzWEa8iCt6AfO
Qv1h3qfEjV4J2gXeomMERsS3Pxxp9FFyYTXIYtLiAjquNAZAkHQ1Eea4y8K2n3fi9ADCmN8p5o1W
pg3IQt86mvvCm621aSRQVPBwom6J9vjzDTaQdq5La8zC4aexG16IU93nqdPd/OtOAOqRTuQwawPP
S1mP2ZSFmvZqrajWmW5phar6U9iP7czxP5tX3Kk0utMnoawuQ2nTEtJ69wtpqefIHcL1DgVLbgqV
BjSXZwbrQM0CxW62moBBeBbGLGD/qiJ35sRvwBvsNMkuNT19P77OSoD2ruq1M25llElB53ZdZ7bC
FNoA+x/xjKMvhXWKaoKF+vMvJejhzK///rZ6/P19xpETw4pWLcXvy7fqggHDoJIpbw3jGS+eWtfs
hiPufzm4v/IYn53N5iQRwCLCslM+s8wIyrrY9+YxqnQn0vbRfBcrtpzzHlucU2QJc0YJbDl6AbGK
T8KD7l3fxO3r8O8pmYzyV2WaRV2DXRz9xYt+ookbyO599yq8Wa4ZxAeMJgAj3fI7ejc+VMkGf5Of
a7b8bzmTv2OUk89grEIex3odO3xGTFJbFD7G8b5teDkRGj1eGATCZpScKOU0u5UCCHfXmJre6saH
d2O3ONpN/yN1opv2IX1qvCy4vrmbV+6JPGZvRbUCoUe6ZCGpgkJ9WFEDsrpHZbrVlnv03/I8C/25
a8tj9hDd5SPqaxDnrrKdjXbxoAZr7TahQRytPrYTJ0u2WTCh9HH/2U/miVAPViaqMfZzcgpveUAg
cejCP6uDfk4PgEnO+jbt/UQa8zaoFH3EHfEtrQ5lR3Vme/zSnK/rZ7bptU6kUHM8cc/KYMSL2c5Z
WOxAjOeqN7zGuEvYBL1uTiQwsRGGVZZgXIKE4ed8g1j8dr4pvNrLAD4ifh+ggSpYHsFVcX1d38wa
17SDccdrUeJZnEA71AANmORDtUu3cwFVAy6BHCyvq+3meXET94cQiDvlPXGaoNphnKJHdpqb2JGz
+LzxJDyDZFz4OjV6mZs40kgtIEczWjxNBh5QYEsK7RKn9Pn0JmQcd1cnQD4lQham6H2jPIdcxvfN
zQWqCgyROiqI6Cg81xpArlCfSC087fxRQPynHqZDE4x/0IYWzk/xDRp3kMnpnHbXhXXQf1VvXVA8
K17vDfvBre/i33XATe1Qe2dP/PSjmHUrkZyCJRgfJdy3vuzVbuf0duolP2mHjupf169NZ3Aije0n
WUCr3eV4SeMiUZ3UQSec/bu0CzQJ5QG4vdzr4r4pVa4sjiWSWWWUL/UCixs8EPDt5rc/kp9AoZP7
6adyL3r9r/VH6xUHzA7aRfc1rq3sFuGObE+7OOhfTHveCQGahnac79pWtn80gS0kpTkGQUUivssV
b4V7Ya86yl4ZHHDUt5W9Pqc7clhelV35E4++g34DfIzxgCFHoOnQa7vDM/Q5/q044lEMMzu6440Y
vwR9w/mcnhLjsru10ISK4JQUoJVeG/q34byDpcE5fPIICzaztqfC6F6d+FIzrvNGzSBMPFh2aiuB
/ybZqp15P3lvwa0g6VQS47U1TLBXVWp/ufo55Eel/ip4qcpNv30qg/HbgyBmmKJIFRxeM7kHHB4d
yom/+LE7o/EN2Zvg9eu6Nm2+MU9lMk4bw6sxw66DzNhc/HpAY10JqFmUB3287OpoPQhDt0un/mEm
w71pJXfjFPl1PrvCugSK1HixZL6sw73Aq2Zwd4PxePMyZFa34MusJ4y9tRdP2Q1eEeR25QjO6Anu
8lYeeOSbmzH46X4wLm2YpiaZVpyzGKSP6w6QjAfVLfzG7Tmx4lawcSKIpfMHmUqki+BxDydPC9cb
1baCzJvs5OH6AW/qrSUpqKdjYtbF+JOOdOIiFDEBe23rtlJQGJWT8agOv2+fC1/5V8r3rp7YoTpG
nQbeexJK7T7NvqQZ/NLmzsKraV7G44x5CIluOfJYO1mJNkBl2iWSU0SL0wPilq/F84QWjHLoAyWq
/LXuUeRTd6QRvDhrvd5Q7i2xvY2a/MkikT12jXd9k6hhMZ8P5B045JBPR8WJzQPU0gRUb9FjRky9
gioCtONK4sigMJw4p7GlXuCnRE4HoHRg69kSQdHP6jxjqkIo9s2uMvP7rvVT4lkgLyYvg+J2Y+zI
OS//sKEECB3A9wpGK/CiXcQnS97ihdelYQzwWzsmvqIjeq54rS4cMWy+aolV0g1Fj8Rnf0jGzKWd
dj2m914/rC0pgDCiKAi+eBOQyXOfj4McpAy8CmEH/fEG8ZNbqt1QByAk/0qgX3CizY1gVb3aoZCa
r+UNJlUeCnP223Z5XQfRv74Y6sQYzTNhl+AvQakT6ET6KSeionYFN6OMqrCce2RMXXORFC+fV3fI
vFnv8mBMzH+Ph4RIlOQocx1ymkzSK50wbkeysH/T7JVo42vJ5GUDGgetcge8A+dNtXlaJ9KYF6pk
dLMhVcAiqJPb6z9J9CviRUT0irrcw78LYl6lwHKa3SDIadgb6xxEsWG5QmGBAqaYPwctMexMVXlJ
/k2ZClDQCLw1TMtklFBK2k4QcpT60HAsJrf+YGCAj48ZxNfVY+OSoLyd/4hhNLGr1VqOK9ROm1Z+
LKfEl+LIEXphN6+SB6qXlGJ7hFnkiN00ADAoIsikHHgsOiWXizbSOg1giGz6PWtrYMmJO5G8cgja
WK4vcdMCkOEGWgneV2WvDh2TbKemxxJTad84CtCyCsgX7MaPeF1xPEmMKgqqvihdiboMWqik+KWN
0cEaZt7S35TB9TVtasfJmhiNRFtCXw0S6qe0Wav0uvRglk5EXqbov/GFJ4KYYFsE5ko1CRWUiUFW
HfqVeEXDgXJuRdlgdfp7RIyyT80IMoQVR5SoQwBaRr/6mYyBboaS8pEXQWmgnKYndtwtTtdytpL+
9oVxg0UZJKVorwcm9txB6mom6FqDIoSyfq7xw7/vW0TBEjO9//l9RikMJer6ccLvx+mXJn5w75Kt
76cMjSiOYpoOCDTPv380O8NaesyC6+rmZ5GAK3OWLd5U7S17PRXChMq9VuSVVmffNgS8F0EHUKYe
zeHrulpv+XK0BNKJ10hAXJTD1KWfUl0ioMG1bgn5bGWB43e27AYJRMw/QL0cpL7MOhYNNAf5gM1C
7kpvl0CMBRvegY7rEzLuA2PzaE6kMaF+QowhMgkQOFmCoaW2FFW9uyQx2mhysB+QQR69QiT9cwUy
t9VoR9puNN0NQ6m5k1R07lROLyZZc45D5HwW27trrm1loF8aV0saC84EakeftGLLkbJ5lkhYYT46
AF1IKp3rZds1Sz/qDQCbyuzAFfIPc+vuQnvePxIYyxqHcu77ARKAWX6qcuILc2Sn8mTrA0alqnYt
q4eeN7RsQ4MwwB4sbHjxYC4Sm7SR+kSipXncXJhg34/kpuvq4zCASainvUJJvPvXJnEmj/H0hlnM
TdNAHvTITtDiYcS3S/Nf3MdnUhg3n4AAskokSKmtW3W+zYcvTJ4YdM6LdEMlQKmHWqiF7jMMWGas
TwXtCBEbxDSlGe1yLdujgczkqN2GcoMWE/RLhixifA9D23d977cSgmc/xmz+AOCbTlTcS102ZH4Z
p/tOSOJj11fekqWSnZKy8iuj+iIjIWGmN8CdKfGPpVXWfTcPvFbtb2AJc1fhe8D5j3ExYL1hKUP1
WEvVIsdtHFv5Tak3BzH+WZPoR5oS30p0W6+RgFfQurnaYNmykXGxzdyviBwYhNCB6O9ipv+6vkmb
BgFEmIwXBuWnZA5Via2+yBXskSC46eppN834jMxVwkvF8eQwzjSLmroXFwRXSV0dxlzeietoN4m2
lzBvus2q4Pqy9MuwAMHAP8tiX+xirhfaNABxZM7gAXAx4SOKDg2PlIknhXFhnWHUxZLgQAtbjI5v
xHiNFI4D2RZBB72gMY6iT8/9sJRpfTS32Dc5Q2p2Pkxurrwp48N/s11/pdDTO3lmNomRkDGHlNSw
MWQVwHbicb3Upm2juxC0g4jUQDnCCOlUNRtWoM8a0xzsbNYMB1SgPHgXVdgLIzuRwig0cDJmqcoY
MdBaB8OcHLVTgmg9dmJmaxiz16ec6Hdbsf+uilFsxegy5ANSFOW1/ibT6xeSf9T5UdQxqzbh0SJd
XRxIZZlbuZBaFblYoJoyRQYXNbFTELSIb0N1j/nVDjcdtenxQd2MyhW4hvH+Oj8xJIsMpIawNrDw
457s3icexbZKTeTiuNBjhwhYRwe5wSjFqIIRqW2wIquPUy8rjMaNzaRyloYI9jKW2fMAvn5wTZHc
azJw0MRm8zYr3WRbQqpiok4XYTQoDlftm69lBsgqTkAGv6Zj4cB2LGedp59a3g12L5WvSbIQ1yiy
6AbgVtPuEiXGBNclAnpjTZdXa6gjZ5Ti5H6dYsmtKnSd1k2OMXXNCJYwa64cddbnUMJ8XgwUKw1P
iifBLtVWB1WDovjXrXJ7+//uDbP9idkQMC7GWVgnk1snoyvEHOXd9C5oHAO4CZ14YAM/P2B4HXNA
WhbZbO1BikNl2eXiaGu8qGsrrYn75a8cutIT/6IPuZFVIuToh8Ly8gg8P06kIlY+pL+FvVJxNm7T
05yIY5xmtWaoRBhQquRoDxziKd6WMQqLcS29HEn47QqIUfW+Pazv10+dJ4A5dX3sW71asFdxFnmt
8tJO4AuTj3P2+n+TwziuMleUum8gJ8oPfRuYQAR3fGY6zmpYTsuhGkSpULBd0ctwZx7T55mDAdl0
iX/PmokY/8cQxipvgPREGVbCuDoRfbK75NcE6k7ehm16+hNJTDgJ7IIirwUkSbmPNtLB9PAuQrul
yOum3rb7f6zFYsJ5OVYWlM4hyEBddk7tMbmF8djXj39zNShlaIj8QJPABqNqNw04fXr87f8j7bp2
JMeV5RcJkDevlCnfXW2qzbwI007ekPL6+hvqxdmtYgslzNyZhwF2gUqRTCaTyciIewsAK0FvsCtN
YnzqS5QVs+OZruv4gzoHn8NUQpAXeZ8D+CGukP4Spc8IXcKRzY7HAGv8VPOH3g8XylKwGQiRRuM9
VEcUNP7llUEyIyRo/qP6Qro063MofqJGDjZz3FYuwxl0Mf2sKFAUqjI3jlxQ+QGBV2RorHXLJYzT
bCw7szVtsLPQiXJ8FwsNbJkMirAkXDgBln6eC2fy2Ga+2gHC3DSoClWJajhN4J+u+9qsA5yNgQtp
AlUyZogYQ97f1NqnVmzLKFx4SJhdf2viBoYIE4iCufUPUP/HrRWFIVTcwxEth6lEQDVNCnHfpQvr
P3ueQf0BXgZgMLQmuEUJSgjAjEhbQGMfqxArGm+MjoqroMolJxiayEZz2kE1B9UZmr6EqK5ULkTv
uSmdnmzRMAy4D4rwl24Ra9VEWlBgSsePOHjs/6JHFHqm//0+dzroZljmCQPcmga1kyc6MfI3qiz4
xVzvF/gUsVoKCvvo2uUWTaHgagmhrrcvu10qgpUV1ep9XR/7JiWZTCEPDH7FAggWLGiS3cWN6XVa
TXrtaETxQkCcm1Fkimi9AhXJFEYuZ7QpYt3vQ3yLBN1IBzUhahdpettWS1fhWUMTyQog+xq0i7jw
Dp1DXwZ7OPp9Rvlz9HPLVSKhcSLsO/f6vpsWiU+udXNSdbAg7vaTWKWo+7A0oEvmF8mpLZt9Odzm
4iYcZbuqXgq0Mo7ZwjacC42YQSiETGVzNINezqLWN0nPqh43ySTwsjWzcgL60SGQbX8IiL9EfzCX
Xpyb49w0zOpCZpKE+lpkbCQre0zLDCADiRImRpu/mM3/hsYjMlq5ACNAi6GZxRPa9UnYQULCGkkP
HYs7JRwdcan/YK7FAuQjuBzh9QvUNLxP5jWN4jFCe2bee5qU7AqwJaX3ptS7ppWRNHbCnR7d0miJ
f3TuVAC1NTQHgQuZWAIuVzGXZL3VVRQ2QhoFX6jH17YAncy/iGHnVqa74dnRBjmgEacbRgfhkXWp
4IoTe2O9pC835yLnVri0LUshDtCksGLIwy+5IkjitqAlsyN1CeYyt7HRjQPiK+QfKPNxZ2kF5whV
EddlH+WCdZVlb2hUFm1o5v7FGwD4rXBtQ38nEhtefKCnZtb60x1BH83azcYkdNKKLpG+z3rBf1Z4
JIA8BIagqCjYCMonlM1s0MIsxNzZkiiQJyAuAd7F/CFrXudoflRqvExp1LWA9q+94iQKNzSAnMDO
qj+bfjN8oBteG17iILfT0c6KjVwdr+/sudwBxNkIksCMwNsnFzpzRGUUmtqgJZqAk03UBV5YbGh0
0+qDp4RL7blz7oi2Q0RIkPeBvISLWILBWF0yIDpaP1u1lf2apYEdtfrCzM7F4TMz/NqFkpmVhjjh
Kk5NQqBoa36Ir358myw1+cydMeeGuE3ct4pG2wanWfLFXmEq6cn9KLg6JCkWjpa57YVnZkQlaGxP
h/TlKplRNaVCiPW37AEEcn8Oe5mUO//9de5UZsAYpL6GX8+AcRnFvaG9JAzvNdor89fX3W1uICDv
Q+M9dDWn69flQDIhA8va1KGd9+xep9p9WNRrTfj8Cyt4aUDLHLSHwLd5aWUI8as1CID2WQ2hBpTQ
ugdjaBfcbPaNBW++QFt9S0Nb3HnfdIlY9SnANT1zKR4tFAjVatZjopt2llskHdZWttLDFVhOSK5s
BdHwrg9zbj9BbgT6rmj3NCHrfDnMRGSx3A6YTIPFDZrELa8ENssBKzkjgRCEf1z+mbS8kLtNPfzA
8nOzOjYQTyotXGXqntptDaJH2q2nwolWLqQbPwcGSzi44JSmbICA7HJgY2MZAWVou8IFMALDDGhm
xIi5PRoCfXV1fRJ/euSlLc4jx0pqqjKGrexJTyEdgENywcL8aJBeT+3n4EjlNm9mCmVeabieJR3Q
nrGkxOu8yCCqqEcWMY3E/H/a47bzCGpvrWob4EIEdLhYX0r+hR22yHgyP3EojoOMCtdBXhKvZjQo
WnXA7VwofwO7esyr9EYIoCp3fYFmMDYQG8SrNVILBKkfTet+bmZmHmA8UpoTOQhtIxOJjrsJDWKk
8VA5suJ1WqG1pPrdlJu6NNzrXzC3gOcfwG10IZM7fRxxIYytk6QdEuGguItyeTMJL4Y5qThBIlxX
fqjviHmlChUu1dDlc2tWEjyBhl3sBDRDZEELkBrarZYTlbraEvZ2binPTPM5bxEopl9NvWQ5evHS
FcAb0lKxZea+i2dtGVnbRNprgMTzck9rBlat7GtMYiO4GlubryX64PHSAWIQJxze+8GhWmuDt1vB
ijYJyMb8bZzJz9fXcgbVf/kd3O7Q07KjrMJ3JE+fla1vmaPt3/zX0CufrC20rLb6MXswHgNnwe4U
HS8vpJd2ufs+pYM0aDmcKHgKcjdX7QnnURJxU8pbsXbRc5Yv1TlnajWwiXoQSC8mUliRsylaWdH5
OXZOkNfowlftCsLwfeJOWDjd3zYtJUqzD8eFbGWmP+HS7uRvZ0mlzup2zCTMcUGEgty2+ip01CM9
AY2JbK++pybRAxImpHteklmfjRZ4LAbDP4S7QXbBjbmMEtBwCIi2qqARkb1DYccNw34lW73XhMUh
rvNjGnmy1GLg6S8tH5bSQmNupSExh+R+QhLzVCOsbH0ahyLqR0N3A3VoT7aqN+RYz1BHP1St+vo3
noViLGCIEGZWZC4NaEaIZ1nJCHoAsXCAdN9GQheQoTTvtZMZ25X4zPqNBk5Xkohv123PRUb4lj7x
IOAc4NlwmEHxqN3IeMK8hS/nt0rupguPHLOzeWaC8yUDeYzvGxKif+iYWUKgfUJKnQhRY9MlsODk
Gz/26JktLhfI9FEJBkNFcbsx32tLJZEk3F+fsWkxfpiA+MSkiIr14mv1Q85aFLvgHCOyQqUWXDw+
FS141aTPSDiYQkOKJRD4XHRXsEI6tAhBjsRXbBV9HMRw1JFNadj++i9wPEly41wf1+wynRmZ/v/Z
lo9ZUYJZ38CFObMKN7b0wG0tkYxVEpPSqEPC6KLA1az3oVPkmxcDRTfuXGaxifMj0+J9Lz/lYkjM
5MnofxUAIf752EDQjCuWAk1HXJMuxxaBOK6UGTZYj5E4QGm2+8HXWkcd28iWu+QDbA/Sgs3Z2D09
TIMHbco9fuTAftgOmYUzudN39LkfjnqIhoQosJXcsvt0a9K7zFjYa3MTqgIDCFJ9uAm883Kg0BZs
W8XEdg5BxyTYfowStHBUC2nhgJhzlnM7nLOMiQ4Fechw7tuevYnFQ5WEK+sZ5JXeIPjWQv44t6lB
sgu05VQORgJyOSg6lkUi1FGyN54l0Css8YZPTsZv6POf55xDKaH3lHdZsqfjry7wSQkG/FJ4aISt
XIf20H9e98W5zXxujluiEtkTwK852sk6jRTdnQmqtkWSz7kgdW6EW5/KqkOasgkY2FrgqTr6XepI
/Z3WO5bpJgEgX4tA+qmsem0aub2cC3Xfsxwmg2KVs3UcPIFUl7SoMQvsua5WkvYSj+rd9cmc9fcz
1+BOzhLUln1WpwkKH+Djku7RkUMk6XZELee6odmMCIUbw5hkPHF75qrKTSUnfj0WCWjjVkwH71id
kqCzID7ShLeDEK0iTXf7rrBZsmlF35Oy0S0eNFCFjWKxE/1mYQfOuREoIU1cStFghbfcy03RS2mt
CRpL9oN4MNQTroiL7QNzk/tdUsRTmozqFDdkVbDUqE+1ZI+aBJHar4npOqh0IktLszvnrnhKQwEM
aja4W3A7XJRzS6CjnuwLUDiGm6CVdnUe7NKp7zvfKmPy2LIFQPBcUMH7AGoTKOCCzZu7RbSGMoiV
oiZ7pvQkxp10EYA20y0+0d9OqQKKLQjHXGBhzPK7iOJR0Axu0W1vx8Jh6hLtnC77Ne6kEt1VCp4m
cCMV3arzGv2Pn8dhH3nDtzrA1PR36SI0FPoymy6FSWPmXlgKp9zy/7yweWmE24FqGA0B+PFwK/Rz
T2EJYUZvL/O/zrn72Vi+D9uz7CSoqFWbCi5CaSVvgv4Otcn1sh/OWgHIciIkR0cLn9uVpdWZE+Jn
H49o1MglAHBpLv0WrGaJ3mnu0EEpCc2yIEmeGu0u16a0Gjx8msh8SiG1O0iqhxbe2lXQDhNEoVVT
BSIEAsIFza/ZHQ2mddB4wh2h53lpNYg0PFGJU3rANoNg7CiaPxosF/2r4U3iDaCjFMFwI18aUrBc
LJ+GB9D9OlaMNTi0tBiXm0jxsmKAHsFSujW7dGcWuf0som02LDTkyDQZNgpdNQMkW7SF9Gp21Qzc
l9BsDtENvmFLY1Tx6xb+kegv6J2pPM3fSN0TLXH4sIV3ndkANb0sQTsYIZ7XbazDlGV49kFJx+jq
Y5DJwm2R0ca9fq7NjsgEdB7XTjgjXxLW9MIASgu5VYMq4/T+MXTkpqnAoXPdzuzynNnhHEKsjCQa
TDTRy+6rSBbOwlm3RhPJREOKY4qH0bUatIVpaKKuLaPLUh7tulchk3UssoV0Q5k7qMD1q+DZfmr/
0Xkvw64dZVxa9mbVma+1kGjO4EM3GtiZcOtPzarxGKBsEIz7mMayDWKNkKhqo+/KVnBRe9cdMc3U
Ne2lUyhIEEHK5dQrrTjdSIOCXnm/HJ2KxdVzVPeaB54KkZgRKqTFmN63GeuIkTQoxYRyedvG+I6g
byQIlpTRuk+7yC50QO7EQh9coH+SVVtk4S7ALxMlBjjKAuvuwtRPEYPP+ibtKJSLQJGHvOhyo4Pk
mZqFNib7Xkgehlp9QClDv0sTJXVoGYSvocC0BZOz5yoQzoBp4HIF6SLuyGGBXuqR0iMvGQhzJJCi
2Naz9Gg8J5/ie/YhGU7MbCDornvw/Ej/tco/SkaZlIhKDKulU1jVtjdeA/YpKMGm007XLc3tfJC8
W2ipxCMKCBUu5zTR0O9dFZhTlQJwyMTkkfl0aRLn0nU8G39TAYAYgs8fUeNiUiMMCRqi5HVfPycW
O4qAJ1n9ilrrLO+ImFLSRI/Xxzbz5oZz7cwut3gRflVoLeRdYSGUpBOT0yhF9LbUfHGX9UF+F+RB
jLaXbnA6UxM2viy95IGkOP2QlRtABpbUTmbv6WdfxPPamUDBUQHtYdBQIuXeeAskT35vf4ukKRxo
al8f/1yowvsbVC/xBow7Ojd8oaqkuglhLIjRssc2aYbm38xtMNd/YwiIHxQB8BTBv1lFoTokFqLu
HlI7Il4fpLomxu/w87qV2U0BzCLoPiB/BTnIS1ethgrsnwxxyCBvIJSzt+nquoH5zX5mgTs4hoY1
bQ5gFl73FGjQ3NVrsJisFfcjJIMjOCb4g/6fFrkYn2pGErddCxJl4525KPKlavMq5PVaCteATqN0
OZgHrYXULfQBjJS0+ZLyz9yhPCFB/zerXFBNg0Yb+mlWQV7hgE51k6yix3DJQ77Lyj9i95mZ6cw+
y6kHgWZ+XMFMjyhKNCgvQvtqFZHgF0r8xKv2aNiKnGfUAV08Azh0E9y27ulzdJegfnPjRdEND9JI
aNC2wY23VVoQlsg+TlU62jFYcxjYxEv6NKhuVum4mRULm2MuG0EKjCIZmOBx65x26dnIUSaMVCmL
U7QhQxHDEqMPNFjeZMlSmWzWjoY8AdhutMfzp+PAACMAwAR2qru+3KrmBvSq1911xsREK4xZ06dy
AF9lNKoxTWnRQR/T1Z7TXbjEuDuzwyVk8BoUbdEUj9Pocqrw5NWUUdGnU91DBWpgTVtoRNqy/+dL
cmGHW5JKbY1ct9p0n5VfwFiDDmERjT4TewEnQQc+BoJOYF4wN4iSxBT0Id2XqeEN7WFqW63Ez0WE
9eyS6JAHB7sJwHR8k3sYWIKYNnq676SVVh262AUQ5y9W/cwEF3cDMzV7FsMEkCtVvoUJcOBfNzH3
DjdhvCRchyf6KL7JAjXeWkgbYHD8lbbzvdjDcU1qe1h/nJbqP3NZwYUtLsqjjN4qYQVbcXwyuq3S
gRUcIFELguJi6OS6A+pqVrhdeq+k70slDGXWMc5GykX8KGhygU4jFUJivZspGXbBTbsXT6OHEq2d
7t6kde30u9qNvMZpHmI7XVOnODUraB7vBk9dMxcPCdFE3PoAprnFSD2TrF1MDxcgc52VUFrHBz5J
juj2ZNzIsGbYOmG27zwXRxE0L08WCd3rPjDryWcTw21+iO6McYn8bJ92/oppbifKK3P0rhuZjTBn
Rrid3zfQr9ZLGNHKR6TXmXAv9s+SPVgLDv2NpuLOu4tZnD7kLOr3kVmo2jQayWkIvWm2kmdudFvB
/aGwQzveSOvkpvRGx9jpDrWlm1/Vlm1CMPKtFAfU6Y7oqB4o3OzmAdpfspfeSdCmDdcD0THzCkmc
yFvmxJzWlv/q6alxKj3jfOSriKXlD1SegKzQEWfrYXSuz/4cagVQPhy6KDNqoADmtl7oi42RChBT
KNHQr5Ax8/wEncf1U5W6ASVlSgw9u82MhXNrbs+dm+X2nKwLVapFGJYRG17do9kl6eW9pDe/9TZc
UiydSTAwRqhpT9X7iVH9cuV1uHGgaBhjIuubuFqhyiblgZeuLc2rjIWUdc6fcTdFUQ8ZBsQiuNis
Rr6vlVNfasWYHYv5DrVttyruIrEHj/WfV6SmfoV/jXGrl6VQbvBbwLaVcLjRjOoQNK+60ToRo0SU
Eq9Tl8TEZhcOStGgzJiwESYXE8wANb8yR9NVXAHaN5QUpMs6+pVypkokRm/I+rqDzttDQVaDWAUA
/dyutWJQkVkt2pUCafNrE8fI1/py6TY8eRu/yVDCwGMK3mlRSOJikBj1gVxNHUml9CSWpdeibCNH
DzJ9CdVN12wCOSQpWn+N5JOq64w9Xx/jXJw9N8+NccijYUz9EhoKvg7YboHqlT8+BJTdX7cz3S5/
DhMv4FPZGdUebtOV4D4KgKxF65fyqoraTonrNcseZPM3lY5pnLltvUQzMT+0/0xyWy8AWhgAEKCm
0C9ROaBY+1RrYPwynS6MbW7b4Sni37FxfhkomTBKGZZwiNmq1i2nHNq72ixDW9EpEaAxcH0u5+Ly
uT3OZcZI8NEUNvklmIwi9b4xP64bWJo5zinErrEkfzJQPmpNaJfFg6otBOElf5ji5tmJSGO0aLQU
fpc3kCdLQQfb4JQTjyDeU5IUukpfCjBe14c1u04SWkywlUUV9IKXNgdUNwVZAQi5PPbIYgI76daJ
Qury93U7s9OHAiHKwbgZ/WAx9KmY+OMEYYsr423w28T2Jf/Q90uUnbN+oOA+MZG4TT3Jl+PRaKqZ
eT3B1fqT3qwF7eEvxgF6CVE1obkA2e3L34/CpkBJDHijDlRTmQbkCnClYrtEOzD3wI3OqP/sTL5y
5gu+OCSC3uFtQ5BgyveyBEyTaN7/Qhlu1RkyYDNUtVNmvqK7qiZ5ddQSoLrlfp9hMQN0x14f91zc
lxGMUVWWJ9Q1N25F6OmQdNMLGWqF2gbl/DEh5pIQ0LwVZJ8QMAMNH68DJEBTWNBGjBrI4Kp8q3El
VLujmizknrPOCGq5/5nhgkUW6F0NWiU8HIExEQLHSY9+oHQJtzhNyVl4Ny1APvCsBz1CVPwA5eKm
TJZHFuNBIT95uZOcJNH2b20o8lxfF16C7B8rIIAC7ZKCliOVG0snpqWUlGp+evIKEt+CNv4Q9aTO
iL0FozcZ1sO6Wz/YHVKshWP6+8r5Y4BnprmQaAlGEKSGkp92jtd8hs4IQv7cG4nZbvJ1Ptr2V3oo
3rrSDbyksp3rA5e4aPlj4Nz06uDPTvIaA2fvlVuinV3LSPNoK0+is7Ual3l3HblLnMBZL1nmYsw/
lqceM+xPzLrOZXmRIoRZ1EXZKVXei5j0SuHoqOmivZJE96b5VIWrssYLa7jpZDSOQwciXng55lmw
vz/BEKHNqOpoMP6hzGioaTfkIstOPYjbzRUQITWSTVd2h4zI9gAtd2+IHTFZjerGWiUHBgUaO1+p
nm5u8r30iSK3vK7AMhStc23hqZTbxP98G4RbQeSJLB96V5ehq4uDFiA+MTtZ4MhzhMKUPTrkMB2X
dpvU0sLJz23mf8xN5BOgFgJVJJ8sDkxSKQC12Snrh/WYoadBZewOj8ar6w73DQLg3d0EFTQAi2gz
R+/J5biUISnUVq/zkw497be2JIVwzAJiSbb4JL36lIifVYnn+w449G2yYaEnMG+M7Pq971di6Rix
k/rumDmpug2itSRvk2d5r95T+QhyQr+35a8gc8fECZf6EfiCzvccnX86tyR+pyR452jyk6k7XZ/Z
tLP1AtqXB5HZzU6IN6ATLtbdbbHQCSfP+QJKfFDxneq6Og8lipLBAEsyYqCv2wY0rslj4jtR6xxB
f2SjmjOsahJWhH5Eq+rkx6BpcuUayl7vaUWqfaRuGm1hGb8bI34s49kncRkCAE9h2Pb4pNpzBheU
C5/eRj+uoLtL3ssvdb0u7cwTSbhqbHkhKf4Gy1+zzblQKNVGSKUxP8Ub/S75/aJ+3Ub3qG9ssj0q
arsgXtXuF0ob9jZ7iDxtcyPZwa2t2PjvnuxEC1GELzZ8uwXiFyC/oEOGlDuXZIhCMdQDzYqTCjIr
uomNRmjt2leyl7aVxKc6Qh+yo0QDtL2hv5I/ABovPg21mb0UioVe0+sbbM5XIOqO2ja+BYyaXFgF
+52pVeaIQl4djp5YFbmdqNl7VYvaQ8vE/s8y32nwmgjKUIhIoqUDWrqX29nqjbgB9UVxMgAY25iR
JHulSCXHECzNVtAWTVKWLnXH8e0y/1iVAQhGxzWYbU2uHCEPUiKVTV2c5NTRNcJiF1uSFWvlntV4
8pGGe9WhB6bvFGltlCRhKGeaCxPNt0r/8xHqRNSFF230VHAfoQzhIGtlU5yEtS4dZEYggksB1fG0
gWDWG0fcVKqbm67cQCKBlO/GQsye8zwEUWR5Mqgiwd/HrbUaBrIRarQ4vb2BHtDOfhWPtU296O26
S/Fp9PdIwdMH7BiadkAXxG24MpeVUUTOfvLR5oCBVuMjxdNdDW+iCXS3KMnwugapggT8vw0L7BHE
lU+JhWYILVqa9pmTCl0laNXGRWtKpflBoxKUBmqOtWdeXWxP2wfB2ar7kCBJ+XhaCL1zMX+60+FI
xGMRQJxTFnN2g4D2Asoo2lDgeQCJCVKAHcuIntvaDfVJAxIWrxTIUmrElcb/mW+Ek++KFJ6nuOBq
tokgNaJYnDqx7ByBDgaBtqe6BqAAuklFPhADAqduGpqPnRX4q7EVl2QAvktQXJDF5sJiI/UAFyAP
5mslGvvY+fgG3xefe1Abf+S9YilOLvtKTCRWhBZBAtU9Wt3UQWoVYM6+8RPNClcUN9PEScIxB4VV
nwajTYcGOEdLidAgiUuZ/JyXivps9HnSg46/6iqiGpGEM8MopH3QpaJFLLkLn/xS1p6gid5WXmYI
gAS3eWm619177iwD/g0gK8DfQDbM30bTtFeZb5XlqUDBXHcBxjfa0SkS3N9zW6Bv8is+B8h5hRTH
joJoDALzb90L9XTfNiW7Q/lOF5fuPTxIYHICMIzge6ZeYxwtXGSV+zFjTQjee0stVyA2JInsSTe6
seoh0rEFRMfpDJ+kvTsqS7fUKZG5XHsoGIDaFMn5VKD/jnxnTk+bALQ/fR6dnJdfg5tvDqNTbwTy
qyC/MBHktrIp/uJ9wTE3OO8JsR+cr7s7e+uTztnvEQad1k7Jq22v7/AHjwkPD7n9UNohySE0tt1u
7Yel+8TPcw8bBozzeHNHNRwn0uVGbeoyo4rl+48Sfc3RaTZp1IdHtNhdd5a5qTk3o1yaCf0CDI3o
B3lsRM0N0htUfgggiHY27sCpRa4b++Yt4xfi3BoXfQLQyyhyAmtB5wx2uTEIlKa+yv3hcPAeC3vz
+T5YpN/2NtmPX8lRWwBbz+yMy0nlApEE6kOgmWDf0Vd1RA7eWwUpx4Bs1OPxWcTjqY6ESsaiNuQP
ewHg/pemuTPHlBM0oU+mDd9Tyy8puU20JaDfzyvopY1psc/8PAjKIENY8R/D9EQbSqJ6YSfNnJyw
AE4psErhsUvhZUeErve7USmEx2ztHz9X/bbd3oAp9eOgkB1glgv+8rNWMllDVg5zIPXl5X1Fqget
whrhEdxTpK83kFojg3Bj0Df0eXbaQuL78yCGNcSm6ZgCzYPF7ThfZuooDC2saVAnh3qh8aQMS6iW
mRzHEiG7hCCIzQ1o5HRWnq3RMHboE8kF4bFwIZWxMvcm2X4Fjmkv1XDnAgjmBbV22UBqyT9x6bQz
0WnjC499kHkAtsSVQqrqQEEpcX1Xz4WQc0PcvCmVWmhRCUMWAIkFcKytKhKlN0gkvqfpEu5qJk3F
BJ6Ni4tYVdWAophZwuNOI8l958p3AnYw7tfvku3mrg3JwYXC4Ny2mrjqAL9WVbgIlxgzhSrpqGKA
qdW6OvAHGu7t1+dwxveQAKJwrOKmiaSUM1GmVd3IURacUp09s4jtgXZsSBhlC7nBzI4CDx46eDAc
XHS+8SRn3mcacRe3YwVlsarYyoF062vJi5VHbwodCM1aT5LFhW01U5UC7PvMJrdgEBwDYbJZBKeD
dxsQcC0Q/NOTz88NWW0IDlt7u/ZvUtxpHxay3e/uJ+68uTDNnTcS0/Sq7mD65UW0n3T3qbMHSL5q
xPG8jeXiE94ep/iPegMLSL5THZ00jl2vUCWs1rvScb4WKrMzm+Xii7gTCHxXFlijaXCKImutj77b
auIeSHMnY7VdVfLC5M+aQ5CZblUqZCk4v4ql0vTlLAhOeAYwZDdqNFs310m9K4slDdq5wxUa1xK6
qKYWXrABXkY2uU0qYPrN4NRsqWlXIL7OFZJDhnQT39bH3NF8u/JJneKADQqC64bqPxZE/d2hs6V4
9ZdQvN++zC/++fdwJ27NRolSASp6Dph7Xw6xaseecui/4ooEtr9wMk7Z6zVj3NHbB0xL2soKTtW4
ovfAJUm73xoKSdphKBeyGJ7kY0olUNjHQ4U2oYZRdbycaKGvxYwmaXjaZeQAYVPJHT4+dk8palMf
3VpZ4lCby9ou7HE19dgPwTIHZeFTF2/aeicZp2QXtp4RkVgkkb9GfSAaSdOkThoqjqLu2uhWEl8y
ayPXu84VRbTqbo0cCDvB6fN94hsLd+jvC+SP2T+bEe5uMYTp6IttHJ4c1Ua3p4dHD3T7EKSXH8HW
vpF+ybFTk9r9fLy99e73wiq9sR/unJfDbv2gvkW3kZPba9/9MJwO+Lk1fb4e3ee3xn/fx6MNc4gn
j2qYhCdZ28UyqZ+r2LEqEul2bGxjbVNshzBGJWIjO+ndoB/oYyWR/nd9L+T2YNyV4UIxfqbgdOFC
fEsRaiNR1FVYUs081P6rJEiuZq0Vv3S62jppUC2pSKeg9iRCtDPZVqWjOIb1ycyD2QYk9YOFHGLm
dogPQoeKhju6PCEZL31aHPSe5mIWnsCvvVXdajU+y8fIFl86J4O0hp3a4sKOnTsKzy1yx9KQyxYU
N4vwZLC1Tu2h8lInH36hNB8u1TDnpxsPERMfBcpbPIdCgwpvqw2Ybqp6SmbLmaM+sJswskFW392k
0Ck3wttKxGPACh3JNRRJbevxug/Oh0PwAgKIjGZkpISXM9wMOgNpRIMlr1ejzlxBVLZx8LsLbCqj
vpvHm8xMVrJvkFSsbG3pSXIu8YUys6XhFR70XFBiuLSvtXqbpznsDyuN0K+C6DFYOIhk24m3cO7P
RkhMNmo9EGnRIIdzaasdwwDuNIQnUOF5QfWUjG7mh04r3skRNDRUnPZ2pBBNfqUlSNwc0bA142lh
wudyuvOP4Fx6LC0x7LMxPDXGQ2PalrmWQOPVE7NwhrskvBuGypGKyFHxKreRccXXmbywrWYeY9F3
DvzGRF+HZhb+UTIBMDQda3wDnkK9DPwCNXlV7PwmvzmdTpmXOIUXki+EvLu/GfxUSUZTOniC+L70
vtLMOhB1RDw7cw0vdkB0sV61rvtbsz+KtyWgz+wZhSTnX3vcikeVodJeg71m6/R79pgfQcC0N9bF
QXfC32yt3EBJenVT5aS0021ImrcA/JFLSz4tKX8OGSDfMlFoBBxf505KFrBGztIqOgntQyo60Z0B
VQ/AUIOtYaF1YR98CFtliRtjNss9t8qdflGoxT1rYRW6JN7Lr0P43qwquyLedA6+4GaebwbbgIC1
HrlHqECRIcJj2s3pxlwzwsjpYXjeNQueNxddpxZt9BbD8UDdeLkDrTKprczww1NUrsL6kTW7XH41
FPQ+FGRp1qdIzc/6FFQm5CiwjhaXeCZ5UI6pIqK817nojNkOh4iYtW3fyGDXtKW/OTsRWExgR0FT
I/L8LRbLKFMSIToVTeBq6ntggM3QLfuKWBYIAo5iYUeVKxRfNf2k+wwcykJs66qdsVVqLV2+p6jN
jR2zC9glkEcgczS4ecYzGAWDshyfrHqlp2tJvAMKPF5q55xi8w8raB6doDGAIH+33J5dG3slVpR0
UOJTW28Fxa4VJ3GH8GiOH9fDxvS1nB3AVSYmBlAc47SYRntmR1Yb0wRlRnpKmtLp0SaLgo/abKID
U9aRHBBFjRcu3jPzB64dGYLDoEoFqpSPG1Krh0lvpYhTt/V28JZ6qmceXFDBPTPAnQJguB9ADgcD
xc24yx35s9wB+4F8j1iO9di9Cd71KZwfECrdyKQABeE3Hs2RAtQq7KHxtq2eNeMmH7dx/vu6lZnn
FAwLhKiI7aAQBc74cqWkLGNyRePs9FS5BSO1A5Xjx3rf7iGWucedeiT3LSndY06KTZ679ZOEMvnD
+vpXTEZ4dzn/CG7jhwA4BaDgzE5qo7jq2JMieLtuYWY28UYI5TqwKmI2efWoTm4MqasogFo9Du5x
E0Up6ejdUj/jzEBwaKB1AIbgi3xIYbmflkOBgbA2ezLE2vQkxkr3+ljmMrALK1wG1oIyOFTrCaFk
3bbtVtn7UYpWvpdUOgzFizKuqj4k1VIu9vPxDy8/Z2PjzsSGqSwcyzBDZp8YD9r4VY13Mb3Jg0ep
wn1oE3eb6+OcCSLIcFUEEREoKADtLl2TFZHVguMoO4G7qakTEif3Q//Kaq+XG1KG/0fade24bmzZ
LyLAHF6LSVktdbPTC9GROWd+/Sy2L2CpxBFxZ3Bsw/A57s2q2rVrx7VOS/H4jY7AIEIQiGeQNEbk
Mv3+hdFqFR7DfXKWOsEQ6lwf5ygb22iqDfQ44hfM1Y0hpmRRRyiqZdJzYZQ6XIUJ+hbTRKyVVK0d
uL3RsF/3N/JGKyEMTvSUlgRuORZ3vbAsVYZKCdAf1MJYee1nW1bf9yXchn2TiKnxgcfQPtxESjly
Lg5bjmvRp4jGCh81ofb1lXNBrGZ5D/x2yywp441PLmFOEoA/E1MQYJbpiybkRRhEsQgSPSQHkM0w
GIJsEPkB/Yg9AvUHzvD9Fd6G/pRE6sRQh5f7iBFyZ5v320+PBHarB/pPaLVkHEz91JDvlR59GdnS
bZ85vSnph0cN+M5Ag6Uenixwgyj0gsJBdGO8a1uXIa5FPN74qG0tNL6X6g031w4LRTMFppTwkIJM
kpLnBZmsun1XOKKdodht+pbk62gHzn/6haTmjW9JSaIi9zDRkGYEH47TBN+xbDw2LHkchoWbtrSc
aXsvbrWEBvi0nYQkRBz0VFzJGnFU11gIlJbE0E+YzER86XKFU5hAfPNCJKI1MwIUwJv0FATWfWW8
dUamnQMUCIoMgOQAqNH1ouAnShGuRwH1l9/Vdyt516pDs/5o7ceOxO2SCt445hAHNEA0XUyt9xi1
uhYn135V5+i7dND3qpBt8FFkViUaL3JKHj1DTshSl8dtomWSCDSeCbdBAds5pRqsK+ZV4HWlg+ra
QEZEe7HFYvLvqCBrRUJLfJL0FBBHYGGMH2vmHP+MSx7lbaKF+gZKc9ogGREC1qWzx/vj7ZvGyBMC
lEI9R6NAvwSbOe3hlQ9ESaP2OFcUAOFqfemUlreKt/HSGc6ZkcsdpV43tvJVIZOr0imCNe41MfaW
WhC2eusjYyU8KE9LxOC3bgq1IkpJpSqK+MxrSiCh7SXZbl8ZHtoTJqfC3WgV2mbJUipwUW2oZyhU
cimqBaiNkO05xhgTtJ++iGaeWOFXzhOxBaxTMxFG6SkaAwnHRLrwhlYZafHK3HhLWDyaiTEZgKQN
PGvqza27CB2ITFI5nHdOeiNWU6Jwm9HV624VdqfRXKqx33bM4xVk4baA/2d6GmnwAPjw4BOL3Mrp
y1fME/FO/CIhJZlMberhAXx9+3TbdWTcqJaARNF9izSdJaW9MuBzZKwYQwpwMq4tBMsCqCvWtMrJ
m9ew0VtDbh+BLaGKC3JmngyZ1aZWAuCfoLxPHTCa/RKVy5LaCcPzKKwUxysxZoRcv98vVGfoQXVV
w34imkRdBuDYgMem3kHkRIqGQe7cYc0GOZhP9BkplrcJnCdgMhCVfGx4ZF/0kLAktb1jquvm+bH8
2b4WxABW98LC5/wPfA5yUSz6KWHxqfs7FoMmuZ1cO3Gj+4nFWElhprtgq/S/ONlVTBp71LZRvZbG
FQYoO+TbGUM8qL/xaxktGJPbdOTf3vz7MdTV9sYAqC2lWuNRbb+j7WdntmhzJaOlwQ1DxYOQCH1p
IKUk3dYztkupmxlbhok26AAcTUVArvBa27gql1smHxqnlJmeuJoAtp9cXFzlzLMnY+YGUfHUaQgH
71pM2SWCC9gmiBkBhbti+Oe4XAe21pKJzpHTlZXfEkUh3miKnV2gmboiEkZG2g+1e/HVbShum0bP
/Lf7d+0v63192YCGh1cfbQxgyMbE1vV3IZgPGyXhe6cEHNnZZczBBuuw8AXG4lXMkNGzfRHDwnpX
7Ebe6DKTE45xSBJ2paRGF23RDN7YA2fk1bdrcIwpaqCRN93xOwKc2/1v5W/38PpbqT1M4iiLOI/t
nYrsoZVIMLyjajB1DoxAewjMp3SbHyT9MdbhSXwvCL91yq6FU2qKLCNgCIqxR8j6Huv7AdA6zxHp
jc8pefq018j7S0DePiSb0x398PKxIP+2xQVjikBBQFYPhXSEX1RSCpiufaoWUg83rYtJZI6rBO2H
UWmkxAOWkkQ63cWvBbHTltLqcSmVuh2JAPROcIP0Tt0fBgn+WVwBRW0FTDVyf3+F23t4vT7KS+Ol
URQDkLU4VkKso/E+6GANMEeMitVovzD1HbLUn6AQJImt6SXhjZLo7FaHtSZLeerbWRRqr6dvvfDz
tTTp5YJzeyd5TnfCi0hcY1ydY4jyYY8KvYbCed9aSIwTygaGWSwYaBraDO/F9WZQt3KcyAa4Bh/g
Fd9cvU19UotAgxUJn75FYT41fsbe0qs/e78AtwBDiN5z4DlRSRIm8DIQpTBYNuG+LP/x4X3NfNXr
0JJJ/vEhKOiGdY/uQSCxzXoAllqaNrjtCpqWDW4qpCPx7MMiXe+75AUaP6re4EA8QN32xwBTQBuP
nH/Eb/u8jh9tzApKOv8pHr5Xv3qpLxXlbye3pi9AaxKLqBXGmka0Ypg4FN0kGZzn7etxH2w/Bas4
HFGqCsg539q2fTAfB7LZfFTrg7OJTZ+g6fe0er5/Gabjvbl1F19BHT8govnM5WPsA6+35YsC3ses
CRZu3NyFw3GCDwwxEaCVqKuN1oNcKat8cAIAg1WKGXOaeX8Ztw7WVEv/VwJ1pcvKzWS/LAanSjod
uPNEEHBxI9sD0qMUIdwEZul9iX8Qi/TOXYqkbi43hD1AN7LByY3n/R7Fgoxsh9Pr6/7d149Pxf4J
T7yRcvq5J+uRrN21R56E7TrRbUJM08k44vgbvHZEe1g9hmRjpgcMxzq/qf5t3P/UOcsKhFhQDKCs
cZshFJmpQJvgsnUgpOqkUzi+56IZJOrClszKQZ8xYge0ywos9W6F7jiGyXSncuTCp9SnCueKldFA
Uf/eX9Gc1k6FdYzQoNELvDfXtzd3hbwdtGhw8Ic6IkkYGJT5jrTIgP6/BNGkSVWHvYunS6olby6/
rVlH4F7vi5jdtX/XQiPTIsdT5Y0YDo4StcT3dgkCAy568fKlWt3CptENxm0jeRpe08FpxB4BVop7
mGYjRo789f0VzV33i9OhcdOlOhuYQYEgt0NMpaHOn9X/h3MBEzZcXJjOaaLoWgEaMGRnbFwOThs1
BhejedQ7SOFCuvavGZq+4pdSqEeiU/qOL1JIQapol0zByev+yJpH6yFfteTcb8/nVn9rzbcPkScf
LDEwn3F/K2kAxr/n+fITKNOJ3onWFUsoYG68bjOiaDAze8s6nvFU2ePhQTilZPdhZsbjCn0Usb5g
OuaO8m9wRsBcIPobqCs98JhX/NP/pkeTeJaCfmUBX2ROKy8lTJb9wgECLZ/shT0WWEXoWfAN2XvO
uaUOvf/lJDHN8p910AYDJAtKFUNKEK4S8rzPpu6E4/osISPunLuHL5F08D1aszMO8PamvcQMxoJ9
XFjqnyt2sVSlC0Fzo+Ij6sk+aj+SE3vWfX2ZE4EiHmK/Ce8J7/r1bnJtXzSKN+BeYHq7SiXLLdR1
oS31i89E0igWoqdHxEAbkFPoinwchaLQ8O2IfpfamLod+zWGz411tCfmjjcAQ7ZRPnJ9tTRcNpPd
vBJMV9d8TUhlCcxjjgAuTFv+CKJt9c4+FC1xMSgnrrSH7PP+ls65FnASARuE5xM1PUpBWa4MayGr
RidBE9OQmiKaAsLmjDj5PQoXsjdzkR/kYJYfI6iA4KdkpUORFlXHj446pKSJHxsuNwC4xr4y4UkT
8k1SLM3szAZ7lyKpmwGmtAw8lcKIYG876A1iTUCSr94F48nyHJI0eoq+h6WeodmoA1k3EDyDZwBj
1ZMeX1yFjk+jUG3V0RkjS4utAqjofZQZifASMEB83jWNiWnVhXdppv4AWPYLqdNTfCHVa7QeYKvu
6LSNPoCvtTXRRKyIetv8crqWPAQPHCAAkleXX93XodlzvRBMmdEybguWzyGY1x6CDceTOHpjszdf
sMtNki6YmemH0a/W5SopJcoUFyxu6STMO3WMR6SfPLPj/rTUWyJMTvWtINCBwwoAPYmudkQYrPUS
QRqd/b7StxaySKv2qXAY08YUox5YrOFw+tdgmR+nBCaiWeX2b2g229PCIzW7YIXHZ6C6CgASane5
whWCTtNGB5l6QbXqlQCqFn2xsjJ7iBdi6H2tskbUBohJ8317nCiZYAhSoumq9lzzS1dkNkSWwR6H
ziA41EADuFbWCmCj6CzzWYcj6zVjnj3z6fj5LmFo9Pi5Xp/XAFexACu2VIy4ffFB8YeMPDJASA2g
ffJabNE0adPUTOuwI+8wUq5LwpKVE25fqUkGxkqBqgBHkcaYy0rPL8om7Bx4NHiJZV375LZ4iUEu
uP5JV18vKQFQz2FT1eRx5bjEX31sVgDOUQzv5f7FnMm/XH8KtcvoMMiV2Is65xkECEeAfxDOQgCH
FqLERqf0ml3bL2+YkTtUx8dTsdSnetvHhKt4uROUHVQZJUmHCOJV53X4xey/fuSINQmHfyfvvl7E
o0zeDgdg6hL//RfV+vvrnz/tf0+CsohjJFZyVOMk8uElqY+FslArn9Hi6wVSd7PuuljxRCwwN0qj
tV4tUR+n6avaIw9mijLPbqOvVt+ASV8wuTPG/loydV3Vhu2UMos7OJYVoKeA1Q9aP89ItAiwWhVR
qpUW2z53LKWHON0m+eK08a15vP4A6mUda5Uduwh7K5DXCECxxPKNJ2G1XhPRsE3W2uSbR1jEJS9z
xje7kkv7gIo/9hE3yd22cM2A8xVbTz/n8MV0yUb3zRXzsMKw7H09mknuXwulQqWEUUDjm0Fop0sN
MXrjff/ZPj5Fp6dss17bkvkSI3mdEtZ6g3NIGm4qwXfEWPJMZx6l6w+hAqZB6tIs+LMt4FDGde7M
9/f6SSOAi0fkJOtPoXG20y1Jdru3TDIPsOEE3QeInezvBRVcut1/Knrhb/BaU2RZCuVnVs+vwLso
4FvJurV2jXrrG+cfxdyZCqb8ecI5m5NmnBZu9+IHTNf/4gOaHvSSiY9T4fe1ASQyeHd4P7AJAVn3
xM5XD4yiv5jmBjsQ70++vRBB377M14dBmbdhUKWkZSDfx3ih223V3OEAbeKmelgsxJG3mHPXpvRv
dvxiraGqNb02mdLCTFDS24vmcW3y6weT2xx0Hg+JsaT0i9tLGTehyvOmySESXQmSxRlr/9Ej7eQX
IK48o91pt0sMGO4NJvpfvk/Ct3xemuufSSNfbzFl5pTIZYKAn247QA22U6MCuhXYTQla5vdoC1u7
jXRFf3h5aQwVEBKmMBAzxsgPcY85QYs6jn61Wjj2PwSta8/w+qMo0xelSeGV7fRR+848IteItx3p
z7P9RWD4ggfYfA/aLqzvW6G/sOGO3D8dudCBUfOZJJrkRkTcJ8Sod3tLwayta5zP/XlHmBNUAV12
iEsXrtqCpv8Z5QvJLpB13IiFZKEo1shXWUOebYPa08NotLKWN++vdKZt4mqH6Xa3sqwyP8khrzRe
i4+9sIM/SOzOQonuAUt89Cxj4VBnYrZrkZRnmGk+z0QxROaGuwfgvxVs3JV4dLdLcM6Lx0iZLZBI
/ucFm2a19vt2B06V4zE1gDVK3J39gJRbKpODYD5CjbbCfx0/Xa+TMlq11leZNt0oObFBSupi4j4p
9XhcM9HSazVThrqWRflfkermealB1mAbgMp+xRNVEAvlJyx0fX5Q9C/18S2DHTOc3xPgDbYLavsH
kXpzYxQAEoGLAhi4InWo6hBXYZjCSxL329cGqc1Ct87R/qw+BZ0ORvd1dFr7Vr0VzqhaZLg6gaWn
p+mxWqnj1LO32Mg50zKCPbn4JOr0Cy9QyzrEJw0nMQIQyh6mnKyVEf2jrvVFDkjRPeqIBRa2YvYG
X4iljh2jgUkBXsfOATyVIeu5+pYEue4WdrJI+XIbSV6vkDr1TJG0uNXwbkhkOLVfU3DMwvnn9c8U
U6A4evzNbZ9KaMEat/pw4A0UfzNUADGla5XPuxcBbbwswIJa8lPW5MyvXxrrLTxIGxMgQcYJYwL8
ntnJw9ImTXt/T12oF4+Pfb4XxaRzGpc/NBHrMJywVJ+fj8mgilNDOzvVSK+9lsJNi0BTJ7cJGSll
8liQjXJx+xVzPKAjDVMdJmZYVimKZ1vvc1Usjo/d6gJIc1lNVgDajDkrur40FnzVKjUKlg0bG2Fd
rxuXKXXWTQ68qpCUVZYQorlpTdcbeyWRLjQVact1oZ8OjsHwJPoJQz00xe2JMaCMC0/HpMj3RFHb
OwCnKhp9LK7TWVs6breqvt0DCws+i28UC7dqUuUbYajLwsJM+S+6w45rs7pse6zL9fWgIJh3NfSF
9Uwezq0IGXUgnBbLy1TOO6gw7TeMKMQCXmMaun9/91aAJRjJy3BUG3LQT2Nq3Zc5Y6PQOT+RSgPb
FZDYdP1JQ82uD2tvxB42ZoeGsc/jeVzJRmWhzzdbE90JzY78hvqSvzfzCqObHrzqHGCCMLZAzzG7
ESIKppEGJ2w2Q2fmigxookNVo6ULuK9K/QXABpLmS0nFuU2+FEu5mS3P+3xQQCwypyZ+OgMncxd6
OrPgwt1iKUjX66Ncx7AoldbHtLrzjCRbahyRD4m2T8DJw8yftq30z8o+Bmalg41sFQNX+rjemfx2
ExgO4IZtJ7PkVWtvNq19KKzHWsdfm8x6ZAlLBszeLjWyzKk3II6QLpumjAE+At28cPvkOhzjXPJH
hxse021ROFpgRZ2/oOIzgQY25ULMZJYvxHDiRJbbQd34TXMqRExxfMXENs3DVKj6fYxNfVVbq8fV
R2QssevNmULkA2GKxYnSlqY+5Is8yRMhHR3P9fRaO7oC+tHCLSMkGIdU7YV7dfu+qACnAh82Cp8A
SZSo6F1zQTfAZ6gLpDtmmwMkDyrAIHg4K/onanQvKk7RJcwe2ZPSXuqFun2Wr4VTh8m7YGNpYiR4
vXglP+cynB0FWV7+t4LZKgs4IPUi8MSc3b9cMHWyreZrrZdgwdyuxwhvvlIUPWCAf1wKZEA19KVQ
Tvf3eM6CYAAJrOMTqBlCEcrR4bo0boWYax3lBSYfkMaZVYiGqO1bx03WeNPvy5vZ1StxlLPTlAlT
eD3bOuImNDATB8xNLtGZ6sHzbbdeQNWY0dYrYdPvX1wUMR6lOq6wNlFXGGtIjaJ8LY61t1Cnm91D
eAZTJy9KthhMvpajtbUcqlndOT0bxw+yFO3VLiuI7w6S2RQls+7CBKSzQLBOGl+zJXFgjPvbys1c
FVwU4PgDX23qqKWecXSoyiIKs60T9AYb2lI+IVkym+SFP2efxafQkeTzvkh5xnO4EkmtOglkLm9d
iBRZOy/fmk+G+xQDPQ+2LNiSCiOISMCt/f6NxTH3hpTvi/SUA8c2tXttH7vPyXCs0U4pAfP2J9LA
Nppu1F7vh33mnkX831psyvBKcHjSaXgHdIHcW/5oJJleFXqg2nFqg4Wkexw3AqqS9XcI1NxNyupF
/eLHX7L0lXZnudGFbi1VlZ64Ozk3e2UdbIqwBcZJrQPYVR5297flFpVQAtQAeCjwGoPdA/iE18rQ
9g1qJCVKJmK+HR8rTmesRjxGwzRSlfmbpgeQsymowGZ/SDGC/dIv9aLNPM5XH0AZESQehlhIA6Q9
OkMcSPI7+L8oUSctaJcWNH9mvgCLBTPtNByCiPFPRy5umMDmNV/jMXL4wpJAhtsa+U4wrPDYWqWV
2vF6q/q6b43bxHGtMUZaUdDBFIIQ9lF57/USlDH2gVl4N2YmaK6/ijIycd4zLTfgqwBv+Sq5ZI+2
2al9ljFfGQD1VcG28W09dxZs6Yy5AaYOGBABVy6BdIJyVhKwTANOOO6ddJShoqyeNnCOkFIuMLYX
vt7Xs5kLL3AKpmFRlJvAAigXDAVYNc66oneUmgmeW0SnRJR7d0GbZ8oHIJZWgdEHwEugiNCzKpKW
+byrok1fiTMCHgMrdg2t9w1ANeUtKRVnRHkVVXoXHm5iBGDcHTo97hRdHB7lclNVwK4rmVXum5yw
4HbP3TTM1Wlo4sFdw4QLZYBCFUTl0aj0TogpqN4qk50o5eRU+D88sDBQrASiMGLpynAZvShsjyX3
j2AmNFWvPoC+6kkYwCCjdTx5BsKX9d6Zr4b3GZHT7wqVlRVwXQtP599aliTDFv9lKQc3c9OBAjA1
TKMXC0hO1PvGFy3oyUqEUyV615EtcjtjH62s40jYo3zsdsFDtQ43q4VVzzzhV1Ipzau7EXhOPBqX
trUVo2OCRIeCCNbRejon9k9Ndp21+1J0tLV2602/d/SFD5iLjq8+gLpn2Au4p+IUHeMd4CxA+rRG
/8F7aNF6XHhX53YYhW8RoAEYpwco5rUxHzKWkb2BhQeK+TMJhYr+OR2fxmQ1aGtFXbpsMy8qCGDB
2ILoAfNRdHgsw1VIq54bHT/RhdfmI0IbBZJvD0Q2vl5eDq2J8VhAJ/48lhFWurStS9Kn37+w5YrP
FGqnQHpd7IHBCbspYPCHaO5IBkEv4MoA2CVaKb7Og1v6sEQdOlOiBTITeqhBWaMAIpZucYijSI7y
ekBrlWIVe58jqveLRoCtj0g2dneedBzblVeTgTXva/TMIV8JphdedgrwmnrEU+GK5zaeTHh1p4gt
yXjdzxait5kYEZM0E50e0HAlxO3Xu6wVecOoJcKKWti1n6L2W/ZPmrKwopl2dERGU1oA/M6ADKHj
tAIRIldreB0E8jzonSm9ht/yb7/jLKDd65JVkPfRag1WH3eq3X1w1v7JRmsDmNI/8EoXu9bcvWHM
YWPau535Maw5UwRt0/pl1Hdvm83vacGSzZ3AH1c0D3AHmDLKkCppy3Zhxg9OnJ8AV6kVhhZh0qYG
4Qyc5vunPVNPAJXIREz9H2GUf1RiqJVVAgjb7o/yRwzi1sIhyrlefdm2ialoAEgywFznX7pFgz1j
Oq9EU5rWakKDFkxucHi7gFsUkE9r+/28rybO4GfN3nwwa2nBgs1ZyyuZlMJ1VZ66tQSZCSmeFfIa
rvfcIX8OF8zHTJUP26qBkwzQI0gR0Iodi3XFjC22NUMCLDUyXUbMAUhpdo0AtoL/5Vq1qb4mRnFk
1srDt/QE2IunJTqfmVLY9WdQb2Lrhu7gd/gMAMZzwPE91NhcfjO+muKRcdpPzFr2GN4D5uv6kcM8
obSgXjN+GVrQ8UvGiAXgBqgjFt0qwy7g5g3ZTxUeKvV8X33/mmmpBCcEILjgMZ1924E6hiOKqX3V
O2jneG/XgjHuxGd1g959Ge0EsYFygV2a0booDcV2HlEa0YzfiSQA4GrMQ4sBxhrsQQNSJ0u3eH7p
/34Z9S4jBC7YpK97J1DYaht5knqQ1Pjx/vqn/buz/L/e7otXqu60WuDyEkJc/o3nvea5SOFdYmop
XWDKnV0Oxt3Q6g4Y9pvcqjdgcKEpsNF+6D8WKmbthaUHf0nEZBcvFiNIldSGbtM7z82gJyCAwJEe
c+uvJ2iXrDF+KAv62+YRNer7uzh7W6WLxdFnxfcgP/2T/Mpv9hboqklmnwMbjrtRGOYbD/1Y/Wrr
GFWVpcza7BH+K5tOl8upoLZF0/ZOK0urjn1mtU9WHs37K5x7Zy8WqFCeG1szPfCJoIxe9lO7hgKG
8MAKF4miZ8Vg5GSCFsEEIQ1/3FcA8GmFvnfy3NPV+tMTrDZ/rBB631/OXLADf+FfQZSqJGMEHBV+
6B2Vq8wkxbS25JYEGpSRFIPbPhqHowDJtJD/FUJFz4G817YoT7mSaBVKD0Ji8VnrkwUNnqTe3MaL
r6LUSJDQDK+xOMoRRcwnvlIjy49LNErW6D/x/SI6Da34WTKqsNBKOBNrYztQ9cAMIeY2pelmXdyc
BNQgrsRgKrrK61PHB2ZRnIbxWUr5LastZdxn2uJR3cGoAY8IGOOhdCK6TxlE/QXysm6FZpnAkEuS
augYJxVI9MZvscZo3yZ+qYHkAriO/ldO9FEA8uFCPnP2LZ+AMab6Gd5Y+uZIUquBuAZdwMVv4r26
nGjEgpm1+1D4UEQr7EGiA1adUXtdUL6paEYf8wRiNhXVVBH1u+vd9n2+Zd3WY9HsweoZ0sR75pCT
5MF98RdyKHO5VMBYIm8mg+IAPQiUu5IOfeulfDI6BvfCAdTk025Q7E5J9dIs2MAZZwwvKIh4UCSU
4CdTkoRIHks3RS0jXNeN3hsVOuD6gcTnpcjmH0pfav/QPY2JVwkoDGAlp/aviSqxjnI4/RoYS/Za
P7qyWdVIBluAN+ZUEhc17+vF6Iq9FfMK81n0ovs6ZH3L2Kya9jLxpsCQRD6uhJ4JvgQY2VZmsp9e
8OvoqUlBbIgZCVX0COuh+V3PRD5Kz4rsVWg6KgvkIYI4y+OdWiuBbMq5qGVmliB7+x3FkctaYJNj
VCRY1SzQVVFiB6MUWzY99n4iTZRjmFg2p5HS1EobdLISXqgBuqCBFEIgXjQMgdF3Xiivu7HTTkLS
xsIxU7I+3opDxnv70g9KxpB9xhVIwvE5a48Z6ihbACvw4TFJa6l8VTKlzR7aMCi1dV+jW9Iuq1jI
8bTLAXpExy4WLa2PBW6b5cNQbngQ2U81BN6V9zzHFhhO6VyBs9K48p5gA/3+MRmCuNr7kuQregnM
b7DZSQUAZ7MyCBHlaSJAzzVZDOqHKOny0BrRMdbYSaappSGO+YDRjCEB+13gMhGQePiYbUzJ5QV/
xZVqHwDWCaTRTibGbfolSQk62Yk/Ikv2mfA5Dy6zyM0Y/4D6gJif5KTTxJXSA5j/pBSNj5myoRQY
wtd8kZlxpcQDtr7sg1FXuyRL3lMgVslmgIRB9VWrvFd+iVWTeECvGismXTWZqHUbj2Gk8BmINn5o
+piCjZ+yKOSjgpQVJunAaJCE8qFtFSlwQL/gYYwNNSAM0WtRn6PeU7YakvKe1yiB3lZyyp29rGtG
I8a/FzUppAb/zLU0dSINHL5ml3utt61KJEZ+Y48L4m5TtbHkH5imkaU3/Jgc7RGJ0rXvtVDXNejr
Uu0pHuNhID3IDHmzaJI4M9wCgMwmj53GF2mh0h/qkvF9sxlCXra9LA7CXcNrPnjCeNGNpB0SNEyw
dUuXTfdMjISYDQMCXuseE+ZbYRQbhiRtm/XmEGSpZ7KZWxWJXpWZFOlqgXlgwF9V6VA+eWA3FEIw
p2hd+pjnuTLuUqUA4UjM9zGjiwzGo1ZCGvGCKSvYJI7kSFZ0Br6l9tY1+FVToHWnKWc2TCkk2yJj
U2ye39US2FLh1XAYfasjtScYltQY0lZdUqyTpOOKByAQxArae4diGFZuwFTso6T2aJkZNblU371O
UcLPMStzyfYGRq5Q+JCD1mzdWBt0ng9a3+JkLxJwVEIvHkYZKEm4G02x4fxBBmhFzjesHVdlnAKx
peC0LyZNQIjAeo0nGSP43n40pHh8CyyWnn/0y9xnDlyZcpEZJ15Rm4wa9JnFBTybl6RlmXg0PAyj
qL9dmjIm4FrGlx7QPh5Yj7r+Z+GRmXnSAZeMoiuw0jALQmM/iWMb4RXORieoAxSVtW0bOiy7VgIH
NUqiSfs+fW/VpyL6RD8OKfzgt+9zQ3N/ggQ4r9rvwufMvHn/IF8JQHBDwZt6HspkTFmem0rdnsXU
BKR1nI10sko4yVAL+7606YdRDwSq6kj+oWaE1dND0qnGuQxwV1knldXEEhj1WVIDK2Wb0AjZIbHu
S5sJO/DkgcYKXgsQPWjCBaGcHPAWQ4xDKBVGWgeeib6Zt/tC5kqScFFQPkBDDKBabvjY60YNWR/j
izGDAXOE401+4BpsX43kvPQkjRjEqAkCr9qMPUBqaKWRqaohL86nUk6qwnFTcYDFcDjYNeGs8tfe
SxzL8X+I4ZXfBPQCatzq47MCbylJRp0ftf8uxfcfeSLKJnAvADRIvfZD1QNunldAyRg54Fy3wnCj
Fr7eqAu+EhVH/SMHuN/ITSPFh3t4vS4vqFxPHbRwx4i/PqMajRKSmmcWAqlZKcggAU12onGkPe1p
XKdu6zTaZVW8l5ofLwSC2Lhw+am7/89SLoRMH3HhzoPhtyiaMY92olLpQ/EL2PJKfAARddqVC5EU
pfw3oqh7zTBJgewJ1oMBd0PdNexSSx3lV94IoI4lraKgYcMs2smd8ML5KP7ANPeluFaAxuuzIPJ1
ezMIlaURI8qG3MidrsHFHrp9pvVeioV5lftdKxGRgv57lJntyArFgorT4eg/wqZJRGRrJ9BtSsdL
UFwqngphbY3U8IkF06j8kCaWijYt70NFZk0d94ri4/Xce+yrlyCbzgCMJQ4XLOesel58CBXnS7nG
d2KHD8kDAB7zDi8D5XVcEDKrMzCVgINHZg/Afddbq0V51nkt1JPzPENJ4OUB6vW+uZw9vQsR1OkN
YzvITAut8Sr/UMqSAYwcy1fE76RamvKe3bILUVTQ7haZ2LXTaoLql81Bnuz/5IsVCOzIxYP2j36g
C3NqDZCBJU7ph5SLXMd2dbQr2VRXmZ9SzUiQLmjh/EL+FUKdfazVSd7gvu3U8cS4EWHbfTssoUVM
Z3tvJdTr0SXDIAYahPCJpme5nTNPXJbpY5shEl54M+cXNAFh4W0GbCxlm3i2Hby6hBKUXEmK0skV
sMNEC5o2KwRD9kgggxIDrYTXygxI2K718ybaKZXbkVTq2pXaZ8jO55H2/xQ1fcqFSeqymOPcDHvn
ps9pkxhAqx+i/zLj/o+qYe58yhlgcoHOuA9lkDau0EW7Cu0I3aj+MJW7oGh/vueNEmg8EDkwugP3
TLheSKL4sphUQ7RLFMRQkd8eODHZpiCx8erGCpL6ocY15dtwz+SRXoCZMfXQlxr4RiR4u052F3LT
s2d48T3UGfJc1P4PaV/W3LbORPmLWEUSXF+5SLJMr4kdxy+sLDZ3cF9//Rz4znxXgjFCJbfymCq3
ADYaje7T58QpuLyx5tWr54ceY/3F8x9HJFRiPprRQJhA8fR8zR2dsM4RfoIR8MOiOvne0hsMfZT2
ClKGStIC5Nu/7DOemeMCYKO79ZQs+IxVg8GlDuFi/qlt6pOjzt8ohIDT8qqwr5Qek9lVFQLTHGSy
UQxBosi4qgBrxYKBiOS+srLEKHCsE1IdkKOqfeWZyuh36hamenGfLw9SwWP2mTi3OjPIfcbCStXV
7bYiGsAg7S2tDZG+mMpwtIIIdmaFO4U9qUqDGljWWr87edDsNHM/W4nXyMhGeT6Wf77hyQZy8Qt5
xpgPNb7hOj6m1kOTzcFIbrZDYaLAUgYGICrdzUCDZZwkbbf/j2m8ZaADwrhSuG9nqKWjFj3BpWZ9
KXA7Jw3TBFSLfaFloWOuvlnHN876uFj6LTJAiXnBecQWg/0GTXfotPP9drrglYaaQRFtUxUUAwoB
i6eUj5cPpCCxBEkC3vzAY1nwTu7edpqSYbUg9Z69V5bXPcTGNUov0GeLdGR7lfV22RzfI/rna/5r
j2fXafs66dRpyiNQ9c70Ko2KQ/oAYcVxvlOBQClTz15ee/3riue5VoeJ8QZNBs28i0ufmkEye80S
anfKXtMksUL6y7iLH7TG2lCY2Amr9DbdI9/jPa6y7JBG7pfma5KBR9h50NJQcT219cvGM9NQVe9p
XPkHzER+d68ub5XwHLO6vAH8nw3r56ESLNmDO9lrHjXG+2K91o7kUwhPMKu/QyQX4gk8d72Sj3C+
VM0jY9Gu0/k5mzw9RWnmHYqcksYKD57856ujpgO8nwsFYL4U0UCId9AzM4801JuVb0D1acazPgAE
1PUIvV9R5g5Kw44goutP1o4udynwJN0YoNa0s6zX5f7y3op/EF63AFcDyoIWxPnmZvih6eLiB43q
0Z32VhMUt3UDhnn9daSPZXndggdtcgLa7DPjSQ+a8XUzDinIgt2qlJxz4Yc2HY0V8V2gPLk70VbT
YluzLY8Wq/ZN87ubSS5d4Rk/McDdgltHNOou8KS4fx6ddQ+E5xVxjmb7qzOc7wt5Ll3Zu1EYu05M
cmFFy+EHDcgSIwqdpuyY5JOXlSSQfEWW8H+66mwwkTPRLvRK2a84SQURM2sNfJCw0oCnuRw2Kyxc
197paoq71h2GXZxRsNuqoPLPDAXdSy2b9pd/hHBzbTB+E5RMMH7GHdPKmts5hQBalDU/yDd4UYh3
K1ULD4xXviMbrRBmEzhHYF6HxiQalecrnlQSJ1WMFa+GeYdoFSwogvfzwZzosbhf1EHG9SF0zhOD
3EGJ1TrtyIJ60DTcJGD7bjWZ+ws3EOz8YHuDniDhBd6KrNHMwsmKiCiQMip/gBBM63360yrCmDa+
Yspye7FBiA+wYhoo+blnZN7keCgRnH0b+i1lY0T5gs53XgJMr0CYJzDUMDWkCqnMDz75Kp5HGDrF
QoEVO/9y7ZCnY56kRZQOM/BhlZb59tJYwaiX8b4CsYQ3bGQLlNLed6YL0KC9do+rm2QSfxWdTAjR
omv4QbzNv9QIdYesGPE7Kg9DdoASf7t8HngA80esPzXAHcqEKLO21Pie1p4E1Y8knPfaS3Wwd+mv
QfX2X2s/h8hDZO7TR9MnxGvD4ja/KsADfVdKRgn4xu+n38LljrZa9mWe4rcgpbH2Wq0CMf4+mfOu
6h668VWLo7SUBFth0ni6fu5DL9uEqruGDb4B63PzcrN1wbqFaPDPeM8hLECBLP2LGwTMx+zpjVqS
zpP6zbE7GBgTQs2isL20fdet75c/Kl93/78b+a8FdqZOIm3dKcQq2EZCY2G3AEQ0FL4WkQwMDdnB
DckBwucZmqD/ySwEDc7NDqs6dg7kUiLMBeQG/aHP4XKtjtN3Wk/o597ppZcszwnFPF3vbaoa9taD
5CewiMqfW8zfYkwcmtGo0nE/wWh7XDEoY0TW0LwVE208e9V2ZV77yrDclXa5T5rAhNKxkhz6RD/q
VD9IfoIodAAurjLVeVRY+IHcNS+XJulR+1e09JnmFYSFERs3xa8s/aB3qq/qi2dSUBTnym4x/iZe
nprn0odyUrEBDq4AtLZ8I24A2wbN0G8tNXyV+NDPJrZMYkgYpE5WzLmblqOHtDTsUh1/0MwOahTi
ElU2Wiu6CKBXjQF8zNQb6NSfe1dGh1pdtTiPEuCTB3UKkd138wtJXtU6qsx2R4xOUmMRRiSi4pyi
fmkhrWX37clBKgq3MNNeRUSyMRdJXobFDYr8JavAyg8+eDxlgeZ4qKbZv+xEonscdPQMRYuRPUgu
nNu1U+BHV9tGKbiwPGdBVit7rrJYyh8UkGqg3gLlOfSouIMyzdraFwqCUOPeEAUo2Ox5XFpvSd4v
r4TFz0t2+IQr1YdUSVCcpwbkg4Y480lJkDjrI64V3LB4TxR/OP72Ef5O18alXcPWdKrToIYKMlGn
fV5+O/XrGOgdOK2m/i++FNIDYkPMxkHZiNvHpKsIgOsdQm39rsStZ5kSHivR4cK7B/8cPDigqXvu
Cu6ydIq9oYy+fckBugLtcjb0ksjNc2X9s2MuU4JH0AT9Khc0cpUmiVuieDFkg37IYmcNgKIAps2d
FL9XiHZY50QJF5q5PpnKMbDnQfOBpDExKNE1r+VUPBSuE9RJHPupPbNsae3Cpe4cP+6VynfLhEh2
XrQxSIoY1SjrYfOIvGIkKYavFKRGGBIo+isH4KXJkuyM0Ai4d9H4wRnBsMb57iuuaUxZ0ZYR2Nog
v0WXV2O4v3xCRGcdFxbOIFBjUEbiTkg2xuAbSbMyKlHx16Z3CsTLZQuiZwhe8YgkmOKDi/I5Tt83
RqpiEagV+QreHhUgYb11g3A96uiVzZKwKdy0E3ucNxkU71cQFpdRoj90lbGb6tmX1qZFi0LmD9dF
gwmM6NzBS80JSE9weEeAC3lrgZCibaGpLqGrdruxzg9GXx8u76PoS52a5L6UOSl9nU9dGTXJD9Sp
A9WRjQYJ09FTE/xpV0tz6OK5jMZ2svdWN+t+pqbztQv83p7iZed39bDtG9Wuj0rWoPhC4C5VWmoP
7eBimvm/rZicuz9QW8pom1hxitde4UD/R4ZgEN3qAIdoEDFCZQsYzHMLpjMbrV0PZTTUD7h+IOSU
31hRHSmmH0uwsyK3RErouCqgPADPcs+LAXqgZTUBAWlO17r+oAFVqitPlzdMdK3aYFRB7wB4cI3X
oQY6s4N8Jvt+tetPdPZycjVqbiA9Y8J9w6UDOAtUvYBLPt+3sSPNOlGjjHBE/G3Z9ob6mpuvKTWP
cVoH3WqHKeTzLq9O6J64JqDwjrxBNwiXl2B0S1HAxl9GOlDQ6mw+1HQGrNQ41uTrPG0gE/xW2eAX
zNEnTecgdlvZ40mUT7ggQHZRacfAOc/EhGtoirUtZutON4+1izxro7k/LM5xtWmo9DS4vGhBoGFs
Lhr8E2LKYJM43+nNmOtaXyp0ZJXNb8truwkm427dCt8qXzPZdS9YH+RqcdsYoNMHEIyL1dBmb1PA
XHHi9EgvvtHlV/ejgVa7rLUnsmMzQBQQuxoAjdyqClrYaANbZTTTayOOCsu8W/v+yRwxRKRrPy5v
IY9aZ/kFEgsMSAA+5BIArs/3sHAzx56YtR4IQm+bGI19vzZh0eUu2tvAh7rVdAQ18ODX4Ef21RQD
DUXZyXgBBMcTIxIGyKwJYWkOt+q20TpVG6sqUrrWn5pfG0gwkY2OleSgCE4nuMLQCcD4l4OGFJc2
DFpdUEATq6gzUOScB6+H6sIVcX2wUBnGGy1k6bzwc/5rkH/3znVP21RjBsG6AbFZ09u+qcNRk+qv
ik4DvAYhTrNZi5S7A3HW46mDTFXU5weaefp7cx8bAeRkHSClHxOUGr5te4w/ZBCVPJR5IOsFCL/g
iX0u7jV5Vi2ZCfs56HiI+kVpskBzJw/ES5JvKFopiBVw6kHIjVjO+QpJtBlTqWYZ1XGoqPkOoGrq
mVa6m6FCRxmjAyb/ZQeFXajccwnTkyjFG0jVLDDenR8UnSpp4sRDFdmgf7tdevW7FlsAT7hx6kJ8
r258pymqXVw65u2YbM1edxb6tBQ0DcAauYUN0fD4vnx6BfcmJjGYHqsKoCFGGM5/kzHHVHfioopo
MlW7rYJyZ5YiINmTLoPziNwYSepH8AOUg0dZdUXT5WnulpG9vVndepzU4xzgMbefFBkwRYRfwx2C
qQVM9CApMLhlNRrJtCmjVaR13Xw7pXYcxhj/B/YwBXeErmWHmtZOmAER4K/aDMwHbolwmccmLOeu
D8GbNAEKoc7Xy0aXndpjovTyxgt3A8QehgvwMUHf5HzjB0IrFWMOFbqvdb0v6obsTZq6kE+yynAz
jezeiGN6ddmo6IAB6MnwdDbiNV966IeMbAPQmNFmj7eJTe7X9aWzVLBoxLL1CfJpqH4D7A0tbt1A
y/Z8fVqZQRubwtmb7mhaDyUGWP94LbaKVgWgK5iBR7J0boCSxBm2BJ+4MR+n7FGJvRkDRVCFuWxG
8J3A+ISUEmSDaMrzSEiAp1FI0VZ8pxT3qXNbggnVXBRv1Yerdvl12Zhg06Dkg6wOTWACCjjObTVa
uYmVajiN9C4fbioq4zQRGSBswgvZB3qtPAJt6WlRajlW09eNExZEU6AsMdj7y8sQuBkYEAAP1Nmb
F12W809TWDk1pxhWXoGkc5nUvFcawWUbou9yaoP7/BZtsqRd2EqAFkKJq8DUpN8DB1D++YP3bDHc
QV3hxms5wtCIlgFZNl9bntio0X9bDnchqT3I2+MaVpRxvzTHLsF8ydUG9dla0oiR7RuXvWDaqlVm
A4bmdb+pPnlvXuc1sGSnU+hogLKYqKtA94fvbU1rC5FC6lSRa6BT3+GRGKKLpkt2TeRoJiIAASUT
k/viFtNXy1ijXV9Hah//cOP7OLV3c+EckrKRuLTgngQsB9VUPBMwaPehcnJSLB5Il5F2M/B9mta+
7oweohKpUR0yIyHhZVcQLAoIBJhgqH/Upbh3eYvRs5QqbhU5Shms7VNTvZMeis2dpPgoevCh2auD
KsPVIZXEa0ebFW3sotGriNUdHxXjebR+dpiXMlVvVkAUuxF/Hu6VQXJyRYV3CEOD2wDDpmC24uE0
6RKz7IJUkVoPhzUtQmN6dOl8PWuJZy3JTQ2Jx966ti0ZjZ5oZ4HvBnidTeGAV+o8LiWjG6OFBadk
L9zBwGhj/R0CjKr+9OdfEHUrHXMuKPTr/PurUTprwXhWFSVt7s2LV/fHsbuhMjyeyCfBXgAtJkTy
z1dT0gOa3YwZjUr9vZ0xd/qqpZJoITYBjINr6ChGfJCtnLj9uCFfVSFbEy3KK7VfU+DC5vLh8m4J
QgX43PCAxLQB4oDKRfK0Wpw0t+qPZZhoI/bV33yOEwNcBK8bdemsvKVR594A4b1thdd2N9JuiMi7
WAcLZwogFIybnntXk2hggyMNjVrtBphdYkOrMoxlgUhkBTUEA00r4AYARju3QtV16iwtp5E2XTdO
5hnFzyl5yeqXyx9FaAZlXtTgUVUGVuzcjLLqatdCHirCvPi+CvsEe6YPviuj6+Fn71n1AIOS/zP0
ESxOPAzSoUWn1BM8bHQ94oBDxiC7ssgekDT20zV792Rz65Xm17wMst2WWJHTu8dtwczem+p+/eNl
A87zkR4Dx4RE7HzZ5qY165Cic0bpqzF9j61HxbrPzD+/TM6scJd90oxzrVE0skuM+LqhWaze1qh/
EWY/+KEwAsi8kldsw2SZntkGuldAXNSr7c177GWrqn5cHk1zv2UYkSZUwhghCBgw6jgs8gEV9SFx
evI586rR2lwHGDlT92nTerlyrw2Si0vgmy742lClgKI3mmYsoJzYQLvWtum4YsTLWINpTvy1rncF
Bq7iIpVsInNz7sl+Zoo7bW4HeHrrwNSq3lj5dJ2VA5KZK9S8fIW+pT09JFp42QWZi10yyVZ/srqY
ULUHyw4QJMsTpjfra3Ayeb2J+dRVJjsnWx3n7Wm3qbpiw1RjhvHz2tb3uXVNx9fOum+L77F0UlNU
KgTLP+Ys8KRyXaAFz9eGQxF3qwZA/NY/5KruYSjcW5s23AwSrGnqGZk3g87JxoOhap0/bxGcGefy
KrxRGTUBvqVO32dd8zTyYI2/L388UU51ZoTzTXsAd4PjsBWifpYH1g9F823Q16qek3oueMkVj5b7
1rQlmTD7u7zXnO4s56h4JCfrDHU5XAt1MDVjkFitZP9YVLpkgnPMddjiRI2Bl+hTf94DgAgWVJDG
yRr8spVwTmlrFnBiGOOP5uNukaQz4r+NfAkvYJD08Q0GTFD2dexil1Cj1SPZ5SG6y/Dx//fneV2H
urcmLWad9vJqfTL21Vt1dP3yCxAsd114rBWw6btXA+QqLzudZFW8hEZejX0zG6gkKkPX3/ZJ3Iex
pthXl62I0vaz1XGHt3L7sisrrA44cW8IFg/iB77hlWEpWY8oLDH8LlRxwbSG7uF5lFCoOmhJYaIy
eoOGj3KdKoAABGj/o/ryH01xNzHaNIR2I0zNeu0Rd/aT1Am0DmVn/aUfrorxka6yyphseez/TwK8
oq4QdGphs0Yvu5t3ALV5Xb7r1/FA3etRfXNlOgtCB/l3Q/kaVqKnCoKygVVq+2LYY1BX4hqiG9l1
kGjgIeJoYC0+X1La1H1MY0zn2MR3o0cQvxzBJ/Gz3vfeLwLa7kf1YOyy4LJVUapxapTbR4fOyjjZ
MNoFSfgoE50XXcOui8cbgFrgiOEzQT3Dy1kxXIAN9e9afaOq6sGqnvD4KXMJRkS4eSeWuM2L7VTT
0hxYF7sN6mzxfraIrYaMFELodSdWuN3CA2vC1RCzi2nx57nxF/N666+T4kmnGua2GM5CVtT67Heo
ZbL8Hu87vEVNbmVUh7qTYgL90gPwsNO0+WHuVJkbCJIKZgW1WRUE+cDZcO8uay3bhZRlifYYmJRK
ZZdPfkvMvT5pXp/8WkdMwS7Z9fQcyzSmP385WEYZ/aOYCgg7t6fIr63RocDeTJrr7XR0TEgepJL6
o8QIL3Nn9U2GfBrIBkO/mSHmh6drT55iQ2JGMAN7thi++VcumVpuOoA9Zase6uQlH0E5XhRhAVhp
N3zT2ycNVRN3idavebWfqA38g9YcVqWRjH8JvQYVPfTkmSrxpzk48O5YXYUFW9UtQfMRmtOXA4fE
AD/4Riq3a9qyBo7Dbr2YvubL/rIBwVWJvWTkIAziydri5/GwcMhYdTb2Uk+NQ9Gbu6a/p+rNRO/z
dfQ6eiwX1UvWXJIEsvN0nqHBLMOdo+yOm5MPw6vpsgxkgdkyxBOs+60r91VWhYMK3hUZmEG4ixYK
HoCMsOPHHbsl12gxLcxYanu2co/HtGQ5nwM8lsOaLxhUw5PyQ2745KIEA6CebiksFKmFDHr1RsxB
1lDeuPy1ZGbYQk/MoIAGmCczUwFixQgTenqzQtf2b6ww5KqjownK90TyDvPRY7yhh1SBD3h+wDil
IlUqIQIHAPYBiCFUNwH9YP9/spS8RNvTUAss5daoPAw9uD2ejbf5uDf0V7MnfhIPfroW4CdJAFWX
nCthCDk1z+1kAeBxFlc4WM7q441+W1lf9AysZyo4vTQQeAVKA7qU8dXJzRC0aAcbKncVhBY9S0rp
8fn6JlCTQ8UeFSxIo7hcDun0tRNXBk6gsW+7X0nWYZz8LcdkuXzTGRiRP3WnprhbbklKU8lbrDrv
6D5ud2lyu2bFrp7B+ZqB86jytNmnvy67k+j0nRrlIkwTW8O0rlXJCrO28VRPsrub/YHPq4L0BPB0
oPn4hKbp1FpVN6ADVRVf0A7b7DFJnhLjYO2XJ0WRnA5R5CI6mLGYEBR4WLjllJvaUGOFtSxhLGgN
2DfiVVlhGBSc1miX3jRiQN+WavFJDPPYGrsj1HQSGK5Yv+MAWtNS+7WYe7P4kgIF+hcf7d9V8iHT
6fQmtwoYm7PfTnUTr5K/L0oVTnaRh5PnJYCkfcXykdrxTOMpAQXgSqHWI5PEE7A54HiBYJ3hs9F/
4NELNthrbHWZymhFFXEeQFc63DbpTf+rVo46+aWQvU7iUIWm5kSOlgyrK/xoYG0DjwMq4aganYc5
htqrxhERm2CWNblCMUV77IPBb+e3yx9MGEVODHFRZMoVoylMID675W0yfCvKadiPXokR9P9miIsh
ebUu4zZgRfn3dJeCvTvIMIQieaaJLjqAMVA2RSOTMZWeb5ve2nlDGqxmqV4xxp71NzR9v7wOoQei
ackg9biAeJoGp06Xxq10ZPwhGBt9zZelOMIvcmKAW8MEsEyx6DDQXGnBhKHJzFcl+efHeMyn0Hdi
g+3jyS2qQPFzqQls1EfLezK84gig9vHeDZvDW+eVfgwlkj7s/N8Ur1vfd/wXsmvDd+OgSH6J8IOd
/BDOz9UtL3Oy4ocQ8yofbtV5p7ZfLn8wnlAfzoCTfGKDc3FQX3V5X8NGF+mYX75ur4sf6S/y3oNI
P+zCZjf5Zuc1j8oX59AGo4SO4INZ59Jec44/Fk5aaWBejcbQZqz1/uZVR5ASVI2/XRue4tl+vQNi
LvHy5ybsvAwHowu0u2yn7emP7Vn/Wf3UQu1Kx/9c3hlhkAEEh9EAAMLAcwGMVUHyUSEI1j9IYALy
GGkHC3SVh/9mhtsAK1cTPWlhpiiPVXpD5vcOVDH0QNrfQNX+TQQ4WRN3zW5L52wxA5abS+INsTdl
KOUSSXtG6LU2pvBB222CT4nzWiN2S8UZYcROnzC251nKc99Nu8vbJii0w29PrHB+q1UY2851oNXB
fetlYzDGB2JEs/l9sl/Rem0HxwctXgHYaiprCgmDHNRgMbAIgDWoBs7jA6ljmoHpGMmKNi77ZCOG
tzqdFmhV11KvdYgMACyY+cVi0YLHa/jjvuWinuEkw5xRB29zYwtG0KFOXhkUY2CSm7kZoUBWM601
13woEjRvCqAoDInnCE/DyS/gYqIGkrREGfELVH82v3UFziP0344Ab9i5LBkU7++/q+UcyLXSGS+J
GCFpY5zYb0vxRYnBAZI/X/YhUYoLog8wd2OaFy8m/jTYJrB9Q15F5kvaXtV20NvfaLbem8mdPgyh
3iq7ywYFA/kECAeH5U7A9WCy7dxzFt0ET1KZAoDidsaxn0nlgUc5D7NpmkEnVlTgh7K2HZ742dW4
1mmI4T3l4A79eDcXDfG1emqO8xArX2s3/kHtakS7HBVrsF6DpwFzpR4FsUM4VSPmi8DkfSzSzgBG
CYKMjpZBUbetk6vLaxJ9LAMvWrSYbZQX+dpymdRKDwhpGSlOv0M11muGzB/UIuycP2cywe4ZJuoN
TKwLOlrnuzeZ2VxYYHuNTFxOehcmEA9SVMk3EtZuGDKSTflAqYonwWBDgXGfIrAsv8ZXzNbXezQo
F2SY4JTtJaFSuHn/2uJ5peohhxCmjlOFwjxtj2Z9NLUr1ZSV9kQvVEBkkZPhPYdhDc7RVWOz7ITh
6rdEj/1tXpOgcabvBt0y363nH3kxljutK32ovYOQclrDyz4iLNGe/IBP62ymAXMhQJlDYABU3FH6
Vffdb9PPZPKUOZj+pqIDaiNoZDnoMxt8rUV3WqNOVKy3Kg9AoK4705WtSLilwFCDjwVjtWj6nfti
ZlhN384KYlQXgNFtux6qXWncpOTB+VZQb/p+eQdFaS+DbP8/c9xtly9lBjw3QiKa9L+78kmLp32i
N6FV5cEwSJIy5g58ToYpN8z0gJEFAhycsWUYms618bWI4kNNXflV9stt7lyZTn4HlOq3pTYlh064
PIzJot8GbBOy0fPdXGMbfNXpVEVFNQRJe22NGC/DCAi6f2khuclE6YkBwBFGjUDP8YmHvBsLfdUK
YODrttu1SgMyefdYN7I7W7ykf81wDmJvqEpV+cjMYEKoTvcTeE6ALAr0eDtmmzNIXpDCM8YQS2xo
0GYtq/M9VNMYXJ82poT0+nkZDjkILDvaHYwEeHXV72i9R/MqbV+G3pCYFuUGp5a53EAvU7RQrbqK
piTozTJQq8BMlj0Ew45wO9+dHy4fBtEXhLSHju4wEiJoYJ6vVCuVXG8NjE5o/QO1Mp9mN1kto0AW
fb9TI9x2WotKLDuGm5T2Ia01L8/rYB59t9iPlQzTJ1wQrk8Ds3qYNOCnVTSrq40xNYH4tSrDh7Yt
RF4U0F/apipbltCUBXr4DxrMT/Rv0JbQ7HGa4ZZksq5zbVuDWnWudAD2JWeaOTgfRTDGwCYQ8RJA
o/b8K9Vktba1iYHyhRiyMi7BmD6roCCDzMSfuwOcHmuBLyBqce7Q0DIdMdlURWtxrEGoq15lf7OU
EwucLwwjHZyVACid9jd1EU4d1KavqKx6LzpGp+tgn+6k7JAX6gRqSKwjM3fKVgTz9KgaXvvkxDR0
xunr5V0Tfp6TNbH/P7GWghF+tBmgHU/BJdwygkHJ0faXBvoRho0H1WVzgsXBDzR0ZzHcawNEf27O
ymeT5gbulD5dvHU7ztZPkFzqEPRub6tCEiAEa0PRH/hNYPdQuuZJmNx6rJt5ZAGpPax9hHnw1IJ2
k/PnjodODm5/4Cs/otH5mgqMP0DLCDBvFdPQpuO349FUZAdWEIfOjHAbh+bCYhI2DVDQcOz8dboB
1TZtQbkiieIiQ+izWSB+A30fOEnOV0NWc1vdAucVncM0MUJlebWg7DBar0AbS7xB9IEAsgXgm8l7
gaz63Jaur5WSxwqGULR9XIR5fQTB4zZJ8l6ZFW7r7MYstH6DlUo7mhS0Qp7ePkBF/rJnC2YNMT8K
5kog/VEnwgP9fDGj0oIrpStoVOlo6pKvjoOK1Wjg1rfryO2NiPTvCgBnKnrZieG8F6qxT/cxWhqp
dk2orAkgqoyASwZ4C5ALMdIF/fz3DHQdqIEBRvSjwnRJPccBjFTpbjQoe6XJvVH6xA3G6SVxqReX
2tvl7figk+HiPswDlwscMOaxTS5YGsqwLkkPQDctsn0TH+f5qlWuu1RBy296wK2zS/oV9Zne75ZR
9U36NKst1ANuFgukCtem8hbbu7HYz+MtBaZ31o4TeaMoaij6dabvq+HKkfH8CChyQOfAwAaYjFSB
Kea2rKtUZUy3HtB9Oygz9E6s5FC6ho8Bn9S3f0NFtEnWUNE231YmD78Kmt91dlvMN9qSe/1mQ8aL
3M297MXL9urTXuoE/XyMZYMqinMtdbEmvHkB0lb0OgkXJMn7xmgHCSpScPIdiM3BezGIikjG/v/k
KkgWo0vdJgMgrTyqIDYmP/Becu17WQtcQPUKnD8KZ+wdw/i3OUOjFveG2YFtwf2Szscp/WXT7xTE
ODXJ/VINunm7Xvrkzv2Rd29D9ZZm05dRh7DM9NVWiwNG0yVPAUGAYI0QjCQDPISxLu73zHAFG1By
xsdf+EM5vo+bvt9y+3FuZGFcZAp6MZiHRcuMYBPO93iKsy1umZZBlRWBk17pZu7VS+67VIaaEFvC
wwYDO/ikn0irjC1zjAaw/5fB3c/tbWO9rDLgk6hrAMbOf41wyR1auAqdxxYwf90Jytj1lfKn4lDf
TMxbe/ndQxwR1YR12jlk+JLGfZDGh4FMuwT1YHxOIMGUaPhzIB0BtoLNQmHuG3c/9zlzxbG6ZgMg
cOtetHiXzUer+b7IxtcEZ/LMCncmqdqYA2YEMRIAQUGJQ7JfyJ13aGABS4NxPBSa+BF5U4Nq0xAD
Yjv0RwyCVkfTve6c6/fLIZrdrrwVsFdg9Bx3BNrt3MdbQa+E3j4I6NAHdLbGA5bLix//wgauQ8hP
EQdIay4ptzog/aFXgxq5DimoqEowBdz8eRbB+Df+Z4O7aVa1rOK2gw0UdwGYNPy82OGsg/3SlVgS
fXOmLAWyPlwOkO84P70IFFNjpQCDZvWtkYF/PJGx7wjyY+fUAudVsQv8flXBwrod1AWAKncHFiiM
DWAwwpSJhotChImxbNC1YKgVczTnyyFLh42bABPKHs0sXA0UU48yVUyRK4NlAH+fVbtB8HtuA6ie
Tl9j2NBebOdn+2iPT22CiU9J9iXctxMzXGnTpnh62iND2r0qQHt6Vgw2ePWraj/2sixBUBZDjgDh
I4a7AeaTc7dap4mzUeC2oUB5Zxv9FzdRb0sL/Rcnt75qirrH7D4GWKpFcl4Fn+vMMJctK0zZM2sQ
cfQEMqaGjvp+74GD1jPUThKARGtEGqszDQJAuflKcWJsdqJM4DfdkDNu2pU7/27uICqhPRG190tL
310OE6KUAF2D/xnkXx2opYxFOSAliOtWuzftIdnlkGe8TZahCqtuzHddqQ/eWGiYnoihAUWAOvHd
pVv9DERg3jxl025Fwf5rNZdM7rM1ab3TQRK5g+jYImnIi4psZz+XPzkgXyVOAgJWpyJR6j6lbXaf
x2Ddja8z1+vRu8mrJBihM+uYD5e3SuQFLPTAoQHK+iQPUWAysdBT7JSJl+Cgrd6k/XRUtFctRRK7
dRacuQuCqQchJXLAxorp3/OzC9Xc1m50JCukB8VwGzr54C2mE4As9UD6a8hiJtCiQ0/Q7x26z1NP
s3e0/UWzwxC7gdrsmYrtgvIxSMrXwcvd5oWMspMveuec/MpP7JzD2idlXI+YR6nCqf+Oipm3rncT
GXcKSHIBBP+WztsL7a766ZaMxf3lzyEIPMC0M+VIvP0Inujne6RvjdKmBdKskjGHPVgx9ZXG16bV
S2ISANb6H+1xnlc2c6FsM77JkEWYMfLIbFwl7lUzVN6E5p/yV+aAxgNDOnr4H4/ekzdBpqTOUtjY
XFCUeorzpJDes+zZUyD6oehfx6SXXLEf+PJPTvdBfMLG83Gvn29og2BGzRXiMuaMru9UYCQxz7yU
DMdOsYIGdHuEHlb61OXdoZzVXRbbkH7dnqo1voq1x2qLGkJAipzfDfWudncJcZ4vf3LRCSQoKyER
QJMC2lrnvxAS4YndZRij0acJ+AwFg/26PewafQ2tjayScTtRKMbWs+1Hqg0Myrm1tLFHvYZcQlTU
dWiUBFJeOOyYKSPJfdubXt/rbxu1DpfXKMgN2TcHQBmFM9ZLOLc6DBRsTEAIgzjpq2JTb1sO9vZy
2YZwHzG2y+a7gI3nCya12mIev0X+aec/hsHyMNHAqEozmUKDyA4eAqCEYzgRgAXP1xJXSfcPiaye
HxsXOrkk8em4sxJZOYv9Id51Tw1x8VLRe0ITC4lon467qk2+Ls4DFEwmY9gvXRySPtlf3kFBcgVO
K2C3MKvOAPicbwDcUk/DB/o3floS44YaN+rkN459rHQZ3Z3QFmOzYF0DA+Rl57tYq/OUDBrGMZzM
AMf7PIY16Eob93YosgOUu2R8xcI7FkWI/xnkXLCLB6hyW8BTZ9XvTdmVqfGkqT+h2BDU0HFPHrbc
CGIcc7AR/8WuWv+Hs+vajRsJtl9EgDm8NtMEjkZhJNl6aciW1cw59tffQy3utYYzd4hdrAF711gV
O1VXV506ByXImY4CIiaLN0ueWn0zdmiRUnMnJapiT6GTrT0lrkFnLby+kMxBzx34ShdrBypmrYlV
QD1rw2KbXphh8U3FHYN3KspLpuDnOk33eVKxva5Xoxub/UMoMespqmTtIIEbYcX1Xjvz0M6d07GA
VKFx5HyFG6MPrSodgJVv0GNhfZr1wwjF3tuTe3VZUa6bk1n4Da1151aq1tD7TpGAIFKHuwGChMVo
OFqf7SSm4/fWlyPLaQR1p3UPScu9FfPXYhoUlpHeM4G9QVRzbj7nSm6Mg4GHAkuh/Ebl3oFUfOqK
ZYjH41D1NlwfBM2TnDpxN5roeRpzu9XxcO27UghEDmnh2990dd6BYUOOSUcOfPmqFLMRQujajCPr
UpLEBuHTW9KtsVxfO79YWVMC4aAsmuri/JpW3nTFMJOONpXDAf5wxbi0CI262Ida+12TPdwe1jWD
SHJhH800rrjJz2fa0kFW3Pfox2ti/ZANPyURrc8Hldc7PUq2t23NH7/0vN9tLTYVhNXpyOdGqyac
hWFlKrhsUo2VS/Hq3oUuJLCMeP/j1TzfNN+ioUI104FZOLOxVZUeCGtiNwxN6oETDkqu0zBuNLGb
XGWUcldPuSWRPKd1MJmZ7t8e8LWrZm6Jgn4Aqk5Yz/MvUYp60nv0YQcqL8HD2wNwyECM7fUsGe1U
CVtIGFinIWr7FSdx7TJFGAgCLPTCGniFnBvOWRWqMcVM98pnjYS9pR4ayJeb/wHzjPyXBTPITegX
ShClnDSjSjFAQIYQ5JhqskGdoHLaia096K8OCZk2HVBDKJkvpdCmHpdAU+Jm0xTAe+v2kCiQ/k0+
8fxf8T7XTjqSpYAizfJU8Prnk6eWKh2auWEhqx/RpE8iqHzJ2fQf/AmEmxQw/2JnINd8bgUt5SCK
7VFjLRClH/BceG6V0Nhwi1FyexdemznEiMhly1+QvMURl4vQYpqJAms8u/OKGMXdmP7WwpXn9tVp
+2ZmcbonnvdRaoLiERVcOfpkg0astar71aHMVQAUfyA0sOw8AtA/ab/wi1b9ENLSAe2eAV25MHu/
PWVXx/LXzvK9iGJdXps5rr+oqWch6xDiH2Wy4h2uuUM82VHGnSGS2pKlDo6pTHCRwB1KCqiSModi
s90ex/X5+mti/vtvrnCYhFxoc4AwS+rn1HRU+R6NhOJ/AJHjYfDXzGIvm4j/arnGSFIgLaTnztrW
9M/tkaxN1sKVjnXdFQwdZYEUmkSoKpuJxorTvL7of0exOPcUyBRBrWZqbMkAl2MdOiaazcAb/18c
jIXgBleujpbHpcYH0OcWMygMdWriKfK7kqA/xvy8PWHXlh7lQfCbgdERaY95Qr8tfaGHOUsGQKJw
HC3jrdEEgnYfZ4zblW08T8vyVp9Zx/D4tYCUXrrLSC8nyi0QBOqIDNOHqH9Hf30BpZFQeK1H5krj
vw5ZgAMHIgrAOfy6wCNUCVAexoDDmYxo8ZjuudkQkQHLLyfbof75b6cRjWvoufmirETyaLHvkrEC
4UgOvECTQ+jycyqCcnhj4Mq6beYyUgClM1IVM7+whNVaOE8hlTmXaySoZD9ysbnd0pXsdOUMXa4U
jCCcRxsENGzUJfpbLIzMsmogRgbwe+iiY4qZV/clLrgJtEe6jRsEKsvT5vbQrsRjM101mBzBMWsg
e7w4V5oyTEMWIhUP6to48jXlUxloTABuswVQ4CRqQsaosBM+BSL912catpF4xKnG1KJr+/wURKmI
LFCKSg0u122pgCZ6GNE6unYGLg/buZmFn1WLqFXNcn6MVg2JM69Fzl+XHnXTuz2XsyM9P2vndhaO
VtcqKedowg7MIXOTCvDb4TAorT1Op0Fckwm99IezsVntEBsGscP8SPvmQaSKx7EwhIi48mOaHqWm
BQvCCgPdBYAf70vQweKZaSGDhQ6khZuqx3GwJqUdA7m+k0il2wbUOu7E7BA2ROjdtYD1gvVpaW+x
IQYq6cOgdWNQuL3X2PGxeDbuKoeSlkjuQELykYEUxFo5A8uT949VRJRoXwFaaylmXktaz5q2Bh1H
tY9oTfKeEbP6WVdEoR9m6gFQuuJQljsFFqFeM5O3zS4ZAJ/zxePAOKVdPoxB61SHkrzv1siY5oX5
vhWXBhaOsVH0XhCicQwGBRywIanpv5+zsxEs3IZSmKmodhiBnozukMQ2KE4og6CCQlLZIDFQPms1
6uWOX4zpa7N+2/HjUPGkE2BSqkCNpB3C2M4BfLx9hi9ySksri3h8QiHEKtV+BBWS5CloR21/Bdpu
+tG6lFC7eL1t7svFXS6UPtOomQBbLOtDba22mTpgxw92eD/4/VbzJKISzW88zVedyGX7xq/dIrjj
o10Gwl7bZk7hfdz+jGsHHcv5v58BFpLzDRmLimKWHfZLEm/7iRGu6HYF8v4eOZQkdkTWEYPbQP68
3DY878P/f/gXGbwphTw6Ax8BaN7K0+DSn11QguHqtpGLnr9/1vTv6Bb3N4AuMQfn2gi60yAFjUdH
5CFykqR/q7ofCnRAxFEjhfVLBW3T1JvElAl6xNzbX3F9+/79iIXDpkCLVhpa7YPTvb0GB1vZRmj/
OF8/WuQ1aP3xw5mMTt/BPKiJ7OjhAcrJcgxputok3HBo9liFSK2c0IrSlARxUmrZInR7O7+vvKKn
W0DKbc59k3utdddI/7aT45+FAEwMSeE5V7C4iSEg2U+thSPciX4zQgZv10AhOAfH3spkX3ewfw0t
HCw4iiG3N0w4xd4gkO2u26zitq672L8mFi5WGOV+SEIcmdaR7RinVvJAnuCE7z2evA+ORtZExq4f
0rlLA1EiQsUlFtuUWIeanDiiWTYnY1qSGk/StP/TZRp0BElP7+LW61A8v71x50W5OKPfzC5cPdfZ
pGUh5nIUgdMoSPrKVEogDHvbzAXlzdfm+D87F2i7EM8xsVZhR7HezdRP74Xen56T5msHhz979tY4
Za8Q3kK5vo/sNbbMK2EAkJvz0wUZLNS6Fj5QLjUWpzqm14xEiAAL7lB+gnnf40Jjy4BGCOOzQLcr
g55P/cXkfjO6uG7SbmihYwWjuZw9mALk+cLRBohbSYmm7VkPvaAX1Ui3Is5rmLshL1YSQxeA3a9p
h3sHknIWZ1hKsUncrAaZS3D9YLH3lfbUKYnb0uZNqjwV8rGdMW0r0EYzxQkTMG7WoCSUnnowScph
sU3YvuZvhnXoUrrL2Mr1cPE6WX7c7FS/3flDHTMBkAH4NV3zNJo5rXVPO18ZHWjKDpiSR2nalrRf
2fJXryWkaFGom59GywxTnhUZ5cNsljKbM79V7DRjh1qw3vmouaYprFSorw/0m8XFPlCmUK55B4va
k7A50XtpN+7k+8qxttFKyHH9NvxmankbZlEaViNMAewheSfqIDPg37k64X56F9AVT3zda30zt7j3
8irKY/DTjdB5hmQ4lL0cPRA+hcwpH3I79FfO01Vn9c3a4iIMTSuJgDobgzLXtpx3G1bZ4PgC5YQe
+yFodVQJf/WiiIWdS5BfFiCrtu05rqP6377QvvYukIHYRfgjmtXP967ODaEomYxP6Xy5P2jyqVRW
ts3lPp2FLdA1A5FBJEKW2Z2iKUeFFdIU/Ei91oVHXAssLn0iDKCiNreeIYW07BPnU6NEUwkDBstP
ArQkRo9lnESqW0HGKVd/ymW/EoteHRNSyDNUA+XNpWApnUSUK5gyBcoP6D0A1z0R4b47xmtyXRfQ
LIC/JGDA/s/QYn1ksVUhGwVDON2y3f5iI1E204viSCTaGe7oRtvG+1O74AxHaah2rPvh15P+X1YQ
2ndzWRGXyRcy65uDA3OjPmo1JljWbWbXtroXnLVi/OWZwEDRIyTrQCqjOL04gRatGmSZ9Wkm5qI9
pPwqV4qdZlyb0asr983O4uwlysB5rWpTEJ9EneS1L4CN97UWH4C+sW+f8y+13/N783xMi4tBgChW
2YrGFIxeQky39VpH9aGosTPt6Y5wW3PRd+Fadu3m4L1JfPR3k11OdjVolBAIr0bgs71b3zOvwbd1
rBKrSKTMxPfgqZTGHtWharM26utGIOOMgAFSvsvaaQW8psIGGNFVry0BCORYxTVQ/hWHPU/tXyuL
2NniRVXqAqyo8WtuPA5+nnkqYqBUeRsYmlkyAEe1lfWcf+Zy+nAcRUCocRRwDs6nD8QbUy8z2DQS
L7Z+D7FvgAXNguKV8q+vdpTRvxpn5mkEcP/c0iRlqgK+gTGA/l99QqYz3dNjvbNWQH9Xlgogny8g
CN71IAk7N9NKJjoAmwRIuljEnHXH0gJdcOXePgZXwgYkrQB3mO8YGFleAF3ZtuPAYx4YxbF4rFFJ
gspxuVE6EonH0SSt0GPd1m6FK3m6uXAuz7lwUPYi138+OgMBo4G8Ow/Mg0CO+bb1RLdwOR5Bgvun
85TQngJplcz80r+cW53//tsZ07OCD2hE5AFan2y52EOrTB1tTTmxGMK2a2xSVzJB5+YWO0VV5mJ3
C3M88Wh4UEELNNSnftjRxyT1O0NwVcUV1Am6SyNyhr9Wlnb2yudH4sz8cgexRBdm0T8etL/N50HH
o2AjGN6mtWufee1IIgTga1Jjl8fw3ObiGLYVB/94nkO4CnSDqvij0l+nH+jeB8v15+3hXbc06y3N
UDgQf5yvpdp0KW4LAduke4qFZ5FCEOlToX+KNZm+68sIKBYKHBBSgcFzS6bVd1E5hTyIO3BZxREy
8xEA14GARGLTe+B7Kmnq9EIwScJD+da3zVoW/fL+xawaoFf8wvGgmnz+BRxc0JDCSXkQbgu3DZ0i
3JQSbib6FD5aO2o/dU/5Q/gneb09xZex22wWJKBoxBQhf7YwK2diK1oM+3fSgWwnnexL3FNV0rap
XRk7+fG2uSv3xrm9hVOQs67NahO+CAIvAn9q3gsb+VPR0dEFWvIt8iUrl4Z0dWJR+wO7ECAuUPk+
n9jSULLCKAse9F7v6e6hPiYgMcQ/W5VQ8gEKYsKc26O86oO+mVw4BbNT0FY5lBzkXdJedYydtoUc
0ModJcv48Iuz/9fKksSlNljShxxWOjc/yvaJk9Dmm+Pjr578ZI5k451up34BAj/FXgm/V+b0K/D6
5mQNtIK1iQgX0PLKjtQKLbk1xI2O4bS9PZNX8j3YL98GOU/CN0uypbeSVsCSKvqqzBw9447GvUQ8
FemPnJ7KUHPr3pdFZpeltMVLwZ6abdv9uv0d8/m/NdezH/72GXWTm81oYRNZ9Gdk/UrGx9s//6qn
+zbMpf/hStyGYTWvZVY+mvQlVY5y5STq2tv3SiZnVjzFUUCYj05cfTGhea1R6Ipg14xeaKsvfDOS
ctNuUsfwjjlRdpINR+DlO/TLNq+r1q/dV9+tL+ZxYF3TCzGs6zvNQ/XABsbAiw71xnAje7TxATa1
a0c9xAdhq+6RYicrqayLVlr08iB/CLADEMEAHy+ZqrOcojEfAOCg9UCaehw902We5jRuuZUn5Gb1
wW4NgpSznHpQMgAx8lo8ds09oEUPuAcU8mfNwvPNhPLX1PRhz4Pipe3s5LE+5ffyu9E7+d3wKu9b
W7F7vEjy/XBcU9n4YiRfbuTvthcbzdCA71LFjgeVW5HJl/16W9+PW/rZB80D0i6qUxLFZ/b7z9J+
0fAK6uyPicTus3/3/GwS8JfZjyl5Z/ZP/9SQbURQ4yWN7b4HzB7d4K6+kz3Nbv2n52GvP67FlNf8
zvevnwPqb8ew46khFxlmDojioN2DLGiNleOiy+lrewCbCM8CHh2kk89NlE2eTmnD4btZetCKMLNb
pTE3giimbilzAQjbDoI8edPbhQ71aqOotnPfHMpDTPFue4VrXkex5hcIgJlze8j5t7QiqImqSOZB
VP02wmOernjXS6+DQYIPBE0h4IgRlzFHChAzVUPNDFrVvk+CLoBQwgonyJVXAJBFUM1UsN1nGM5i
DJHcqKkxxDQwn6sX0Q29wsYr0Rtt0ZO3EMIlbghJo2ElrLni5mAWrXvATklAGi07NrRQ7PNGrmng
laHLX7OKbPtf6gkhVdrYfkmmrfqKVjmgVXiM1NG48rK7cjnPgCpEVjjgcDPqYthCxpShy1oa7K3U
1nfyi3CXvOUf4FHcWm/WYXCKU3Xf+vGm2Wi2ci/erZFPXzoZC2gusJJAQ9eYubPO944ZSpSWsk4D
loEAQUAe4F4T7pEgQ0JzkFdc2lea8tytnFtbnBqpLSWr0AyKCnVBhGP0LpDRs46yP7iaFz02JPUS
X4eGFdKC5PSoO4zc373q5PVOsrP7YTu6oiN7vS8CFMBdGX7n354kaKMjdSaDBgPimstcvRXyxCgS
RoMQHJZqC7LPlQv8SqBybmHxKorEMqXtKFgQQBA87UfjF8+l2zz3r9ZzfVc85b50H67l0q5E0+dG
F5c5zaBhHY0YVvPY7rmPne7mdkJyew1WccVTIB3yD0XhzNy63E1DOcvG4v0zyujGB4WUqyQP6szi
4d9eqGsHF83XaInTgakF1mxxcGjRDi0UmoQgmwg9hPf9VtlD0u0AJQt1K27pJrybAu1Z3bMjvROC
aiU8WA4UFUUwNICIBDg+EBYuuwClTO/HqlSEQECKjkUfeQnq32IitdLYRbUy2GvGZm6Lr7Eilb3Y
M1ScZL3gMTu0zTa/x+2yycAeCIUjJ+QrnDNLdzCP67upxU5poYEml2nCDgql22g0OyBwBa9qkKhj
aLmJkSUQ2doTZfm4XBpdBDrjxMo6zzC++jQ3tUcHfZvA22KL/rq9ay6Cun8sASYIqCxavfTFrkEq
UsnLUMB+AM1TINullzqxU++R0k0RtOgztzoBTdTRum82K7bnLN1337e0Pa/yt6BEbzo17jrYtkBE
3bGTzv1h2LBDtB3LTwZK5TL6uG3y6rwifAeBIeo56J87tzgVMjUaAfMqoYtLc6pRJOKPGHRTBn2c
QJm+ciauzy6cJire8KG4Vs7tFckgpzzB5uFR+gSufqfqIXLRMKTVtspzmEF15hk9D6O5r4pjDMk2
o7SbHppVaO9A33z5R4Y65+0puIgrvmb97zctRaVSaaxF3cIcgLcUCcYj3XWH5Hka4CVArBTEd+ld
ty0PkUhWAYjXzpIlKijXIUCac6rn0xG2Q96FSckOGpHqQ/y7fKU/y2PnGzYLxh1XvCYkQqA8T56w
jVdcxkXb9jzu78YXay8NVTeZJYxXLt6K7rhvj9k72v/t5BBBedhGcD7te1d8uhPuewHsGCsTP5+k
xW5XASQ1AahGuxmaHs4HX6hwj92gsgPL/aw7NuHDSO9l0CPcXt81M4sDreTDJFUdzDSf/Y7bK95w
GVhjElHoApTZgFqYhHzf+SBETYpyBEhwvKBlplG9Zei8vz2AC1WL2YaCxscZCm6gIXrh3EOQeOOd
3YeHeGv6pWfuuJPtmoO2OQiu/gFiy4ikO8vhh/IhJvRIkaXZbFBuQJEqPVio6d/+nmsH5ux75PMx
p7lZdbrUobpdv/TmG+qApOjQ5vW7/mlWz1PjYPPUgyvUH02QdAQk0VH2rCG3c/s7rhyes89YTL1p
RYYAgb3wkFJKLMqJpTyoAsj1d0oCFqsVaxf1W6yChgILelvQ3QaZrsU+qrPQqFgxRoewIIOd2NJr
m4O2gvAQ9WnCwQdPSlc9ouv3IHxOe9EJK1LsaWNvbg/7ogjzz4cgvQt+D6RfvuKeb7cEOmEnJdSH
6GCNT7IG3vi7AT2/BvQnw01yRPLzoK09AS7IXmabCKE0PMDwxEPO53zJpRGdlaM1RYesCQyvGgti
eLWxi9E78DBLXlieWjk6PaXRB/MyEpozeh9SRitDn80sXMbZZ8yn8dvQhTRLBqbz6KCw90Fq7BJ4
Udocs3uaoXq/78qTXIJwwtXVzha019vWr9yV+txuCPZi9BFCPunc+FiHDK7aiA+J/mpCOY9qtiZR
krwVoFSJJOrm5Roj5NcFcDZgwAXgWtB8OPdKoOfi3CYYLaoygUrmISMFEiSNDeVmqDeDSOhet/kP
/Oe3X/c/JyfBhuTktSaJExK0ALglcAwc0cofwe7JK7e5DUDxpiOWA/FHYjsigvs9yOSRKIuRGlt7
T8y+++K7kQ0Aey9KLmCsOv9uXlpJ1wECe+jLUyQwUtZAmq0chAvXO88NInwNIHoZfPGL9UjDsGe0
6MdDZ5RkaHIgh9eyROjNvTIQ5PZEtGUaIEQzFka6VhhSKwynw2S/Hfa9s7F/1A7/3blsg6ynbP8a
yWtE3jLM4A/VJUcvd3x9C1yvfTwdLSIRsn07bX/3JHRee1K7Tw8PCnF2QW///MzIbvBUopN7pIbw
gE3tzQyquZN8/LF2Pnv7/bNzE6JBuWiwP/Uj6L48Bf/60Xsa/l+79p5MMtomSbYpuUOSTTsiRe8H
iv86OD9z8hykxO3sf3kMMO3fZ2QRwpm1CCTqxDAjPm9OmuCIv8ccW1MkqbG18pV8wBfVx3InfTO3
rEsKfTF0qgFz+8PbQbSdhLwUZHv4eNv6jwfncNzWLn4F7m737gd/av/Hxrk93i/tzVtfsLh+s2iM
s0HCF+hvrVMHur19O3p/PO/edVz4fPLk9sTXiU/cjXsX2C+bwCXknuyI/+6Y9tqWnE/Ora9ZXL76
pKrM4PiahFTuDwNC7reHexmin6/vkv+vD/UotgYYaOttCLwCLrnP7o/wWwd9SEZybPotd5u9ekyj
B6EkopP/UNmao18b5Xwsvzn6xjQjCXQs06Eo70WAc4F1lhMCMivE6Pp0Cj8Eui8gH9QIewbsD0rH
kG7oyrXgbu0zFiFq3lPKchWf4b3kONSHH8eCiPY+IQcLJ/xEcPhs7IEfnvfY4v4PfPd+5wdPr9AW
2z8/4AR+rC3/5U0sAU6CHiwwvn4JZCzWn/a9NZVRnx4yGfiYbdM8N0XuVG9R/irhkmhiJxMDFjn5
dBioLTZA2zekRdqscax4jfvwq+1rsRvRSAe8HmRRQTy0pEQxBCMeNIGnhx8C6R2n3bI9lB/u0uMI
bQ2ibWLcTJUj+fXG3GKCWt9khMJZOjVKpZX3GR/a53wN9n9ljmS8KhCnQcAaIOOvlOq33YN8RN5I
OSjfo7wAiBmsNwdcRolDSyr6lkyhEKSxypemsXXbmre/VZCBb3OryO4SI02ddMpDLzflyM2tKfOH
BiwYoqEzkK1DTPz2ebu8KfGtKgjH5/QqslWLnT7KIO4r5Lg5lMXPTmmcPnuKxzW+hPmWOl+m2QhW
CgQQSBEtu/cqwwqr3oIRUG1IycnihKOp2SR6seI9FNztV2yh0goiVQBfkTJf3A9jIReVUgvjCVFN
qJIUED1OOhrJD2rHpHem9vHvWRtYtEFZ0R+oILR/psnUUx+tSTQkw5TlQT2A99iJ6kx6q/NKupsm
Ifos0kQHn3MxWHgaK2PnpSXC8cEq6JEj1fdS50PJSDJoiUz6eibY6GuhZxsFRRV/EMDB6Esdz09h
p8SaHevhqJCKgpIDvJNJ508ce4nQsRCkbar16WvVDyb4hJQaVNzxoLYf1RibL3VRhcq2zAWls6W2
j2IHWmb8Rayapklso8qKqQy0shkrRvJIEuPPUDEoQ4+fSS2jB8S0GbhXqGA73EadlU1elJiDHJOw
6+JfUydoCOYUpW6dWOtBpDFFk9DaOmv5VEPpXYnAYV0m6swjGeqVkzZRrN2pBTgdto2VoyFOKqMy
IVTpugHa0Smn9sRjoC+TvlFEt4e4lQiBtcTMfJnrXbTBpwB+I7Ci/WgZdg9QymqR2qjuSoDZi4DE
gW0y16DipbevEOcdcai1NtL36iDwQ541UrgNpXx8rNKkzkhXaGUQplC5dfoSOh9jJrJXHmftr1oF
z7pdDLV2kOPEaoFi4uZThUboyo9FsRBIOqnt4EhTrzlaASY5m5VN3PhjaSbMjruh/jNKmiU5mlHU
KTryxQoXlDLFsTdFSkLx9hO1mVhP/lNpFgUfk5oLqD/nAnSTC3PkXm7Myz0qnaERM83A6950Qst8
w9KyEwVXdYneC42BpC8Oa8FpI6PhyNgmg2q3Vi5m7tzScUgbC35sqJPymOdh+qS10CQnTI2UyMvq
kraET2n9UNBIivc8VGuMqQxbPxpKKtmFIMrTxqisdj+M4iTZI1pt/iR6EQlbKNRBoCKqW7nxCnSe
xGQqRO0jLmqjIO1QpJYrQ9lQITVUTh7quXfaDnuNjpuu7gwIlFeNKDmWmoS/i8zsfltKj4akWGja
inTQiyhIkZvti9BIfUxGnWO9GGtB5s50uY6Qd+N95qZl2AE2r/YWMtVqUj8niWyIpELpb3KErIkU
p7Z01oPCExlCqDhIkz1NfQS+yFAMPzW0SUKjup40v4xDSbIVwShgUgQQyoywGl4hoePB6SLw6hKF
S920G6K6Ew4GemPNQyOgb82V8qhABkPjKgSnQED1Pg61dRqpqD8MmMaHTgRJdpoDy2zncT9+9Gxq
YiJHSJHbkshRi4uKVnnhahQ/Z0KItKKmh5TIo4VcVtczjL+g2GLEGDv9VcwGCFUOklH9QW8EGAvj
WuE7Fkc4+i1uv4QoLbAAQO+3TWpzWhTg1axKKyVGkxboGRqH5EXqEqiOIVdd/xrzcdxKQjZFhGVg
V8kNEHW5kO5ilj33qm2GOI9hEO04zLYiCpmfOITb6szS+CFUCuR/pLhLwVhPY8odTrPQFat6vuEL
TThMsYTkQ5Jk1XNZalkX9KacYraSSIBLs+TsI22HKrK7rsOHRlxPTbvVoLsIpstIZrZaiGDVawWT
noDsqFAQoWgeIF2n4a1mqJn2odXgvXHyIbQwaF0Hr8pAa+nZQPvi5CAFof+qjRZxH2+KhNuhGCWn
PMrG93KokhDdubFRbjKoCwmH1IpQk4SAbUOyoQ6VeZPBIVhyW+8Eii4UkuQ6HFYrp1rucoOLyiZG
n+avDoK0Bhq/qKi5ilSxKAAAttmJyURRu8F7cCDoc08kaJ9NWIh+sAbdlaR40hxASQe8k1XelrZI
M+WHLrWFatfgMu2JVU+i5eYjA0F9FDXmQxfniDHjhHXbXA/jlzCrDMEHN3H2auWgQt2aVlP4XBy7
0s+0apYUolxIvLTILPMQhlYUP6givAbo4DK5IyjEDPuxY/GcH0IrF6khfXdoeFXoPh+F9skqE+EO
KeEkfRpkoYkDQewKCUhBVfHROcXQZgev/wMF6WEiisTbX01nWK2LFEH0PgKW+jQVcaMQuTe1h64z
2so2obhw4m2KqohSjppmo6tYQf+SkYm9byJo5G5qdcgoR2zssq2q0kbDSrAy94Uo1XsSs6o41QkK
7xtJ7wTdb7SJHkcJN42tJz0GLaiZ8WsEUVFy5FoFxrUsRY/Bk6jVqFaoCq3Kw9iU5qHUyxhI/Aoa
8Y5SpHJiD2bVdo48aGzaC+0AWc9QlHqdNJOS527OWgvFdIqvtyXsz9LWgWDCNMZxSu+7kRonRBqg
FoW+g8b3WVhNsFerJvTo5JaBulVGFtkOlbr5CSC08VhEQ/gTb7YhxgUtzQxRVjTWQTPQqtskmTA+
JABpxl4ViYiBUs0qUNXhk+CKYtcmXjkbc+rQlHHGE1PbyqwtB1uRY9F6QasIF4jJZChmaXnd9cQU
Wv7GwBs4EoqJNogoDOq70peCYufo/j+EfZnJXpgjj0uoJNJxC9ERq7dRHoyggdx0E3tCGt5KnKxr
wsHuQ5DhwS0VerpjU8KMhz6ysIvKTDRauy/FviFsRmc78OcaQE6iEebo1sPmtqnVlC8m08XSBhuX
AIh0ytrYV9tSzV2R1exz1JKxdLNYM44AFM2ZE8UYEieFIh50T/ShwgGNgBZzKJKhtSMMhQyOu9IQ
xNZmCqz4HZupgWUBIQ2YeMJ2h7UQj4IeT3TfSF0WbrQOf+uP1Op1v5eK9mREZh7bPS0bkDvrWVLt
WRQJe4Gy8iOH4MDjpPXT6LRhCliBzsouci0Ip5rIKhZqs7U45A3BjTXN7AgsBysEaACQ+oTUcy95
bJT6h1Rte/YESqiqPpplE7KT1rbyc9YWJtidUTtr9norTz1u8wnE5+iyq8ToJW9H8JoPKkWZCZEH
3E07VtPgqAKiVHtqeQtgR1t2r8UgiZ+8T8vcntD5MmyAgo0YWGRjS/JoW6WI9RCDAsmTKX2IV3Kh
95BCkaJdq4m55RZGBS2tNm8HbcNkuWKPPLdkkAqVVY63WtJJ6RMdqcSgskjjZ7SaFIPDRJqqgdEb
PHZ405XM52FdAAGq4kdu8aDBI1gakz5/F5hlsCeKM5QRQQAsDIJn5iAiwkoQPyFa+B+Kzqy7ThwI
wr+IcxA7r3A32/ESO3GWF062QSySQKzi18/nl5mHzDjXF9HqrqquytLNvZnOrMGT5lOZ05ru4beZ
0/EzqBIxXKqDf2xyrtVn0zBiFjly3u+h8HZZhizUvE5effyJZz+TZ1Fl6rOCObw3a8asgtVX91ZX
cTve2UX5r+GeQQJ/XLq0lX2Q/QVQkD8hupx7VVWX1Ret6pH2YbGxvPhSH0MpFyGbMh5M3ZaNXkeJ
a9DkP2LUvv+J+jXLiq2ZxvzUzU2F2C6xPEPLJRYWm0cpQIhSq7+yEiyWK7PY/1Rvqq9juorpPFIa
Sc5pYpL7wox9PdgmWzfnSqW4xq2HguZ1elUXChlW6U2b1k8taiMaF38MXrhDEkweM6d/GEebg6Bv
ZahwzcZ7tHfH4QpV8y0X2dZgrlZ0/er+iTltP4uuOlj2m9UfMlqG6jxOK4WxaUfsTGg18m9ktyU0
AR6Br6wWhO4xbybJ7OKHhzoHLbfBMMv887Kn6n3YRXXtdACj4+XxtTv87FvtYRm3enr97FsfU9U+
qkR0DlcrfubSB7mRy9jyOOYsOvltjCFfhq0cD9QsibymtT/OZzkuu74PFn9Yz028VX6x+wcOJPD8
UXSaotluT3xF9N9NZoHV+9x6sE3j4N3XMYPxOd678b0KFkBwmdHmF0ePW1vhyZ19umkOsv08712e
njtrJOPdqFbW3+Iqak7xYnxzYpg5NK37AVEEoM4WV5/KQZZem+bjP7elfOcY8cqFHqlR7XVt82mm
bHH9PDJ+GXu1bazu4to2mJx7axScAt8O0+cUbabixeTO6q8R7vjtiX1vnF7SPuxL7S8YvqwRUIpf
f3QaQdjTo/k78QtlahmkCyOyvSm4O5Pvi9bxNwJ/GTiGaCOu18vaEX3MvG5P3mJzVWxJh/O1pjyz
m+/WncQvU2d9YerhOMdUalEGFsK9SGSsgd+38SP0IAiXhzpm41rFit8qjzbzKVgaldNZiex+bJYd
pWSC0LY4Mm84is7Pd8jGJv1eB00IKaDdgvB2d0qUcaTz5z000VD0I5EGpGvHXVJEk+q6MuubYKcn
Wtyfqk578inWvG9Pck5Ww7bHoD+brvP++tmSgrHlq3Kndba9Lpck02Q4c54MrWoj39ggjD5P/TZn
52iy6VSMXr3XhVVB+ujJPG5KF0GUkJLlwY+Mc0MnuiFj/89C3eADEa3Rw8ifHaW/xv0zO2aM7Srs
1L812Lon0cma3LzB8kq2ic6asqdrqsu+6YgHr1l9YIei1XymOFrdi+/L1l78gEJDRRnTL5w8+bZu
krQ1/qz2TiLvDdJAHdjnfTe1PfcHG8mn3fAF8DPM9qLqyG/P9dg1jFBr1t6HR9D1pZ9gXl4m26Kf
lgRyoRZtvPFDaWAZY/c1LuS6+bKgA5+/zWHfvqaRSMCZGtph33S+uSrIxKCQgz+6IuBtaIoqEnxZ
Khi6f62ywr9ERO/Ii1yz3J3z5JB/3DIdr3OzRe4UVkAc/C9t+8A3a2u6wcQ8qZihlW899d5c0Ee/
hAmNf/Ztm7BnKbowOQVoDmrCxuvjnWq9q1NXt918q1LpklPGZPcj66vIP29top5Vc+zJOfd6+cMx
rQILLfEcF+NAO1T0ss+eWczVOBL0jqobWK/JX7d4Cc2VDGRJamiCh+p5W0gkiQJK8E3BpKKst6YX
BcEI9Q9cpVZ9zzBhBC3hAm7ZZB7jKsLKI2AO60dzTp2oxbkOk+42bK1Lz9vWyz9jv6oXAx4tb8HY
heNtVNM4vA153XNZL/5kym3ViEj6Uan6ixHaNpdMHnN0ykyn1ruZbPfve2cybsYpzt9rpQbCwLhC
0yI6/IEx2B8YWWoVDeJ29PvYXU0Vz+FFSPrdrNlFXxpMYw4uj1DE5eQJ8ZzULZV71/70bANhaK47
L+C9V9yxRWW8QH4yVtjlIbYLAyMrgvAjCGTJn/AA8G+sHcsDnxSxfFTKgC3ZQUaaJnZW4VAkHEGg
9r2t+LqCaFhPZC9GWWkb5oAT2PA7P478+u4AcZJ1vHw7MmP2ch6tYRjzoCqfledPIDAzcFSR72x3
3Iex2Bs6qtlmJ2yeU3a6OAlBKWxUi2Lq2Eso0rSdTFEzPo9UqCnQD0kbVD5Jo1v/FOYqHwqGI6rd
4esoLLewjgj2SGv07t1Um/RcmaPDY0XpEX1m5RZB6WvC8yba7njTm6GX1B9LLYULKxIXpz6BQwBh
h7jPGE/++YfxfhxjPItLQnc9c2l2UVhUnHUWwJNlzp8HWecVYH+XPg+23nJgQtx76S47fg0TShxJ
jK2D7NaHsfqZY132HngBydmYVO3/BerYmWXCRXSnKNqzMqtc9ZqPHid+CzruvzSsucYXFAXfPBy8
mS8w/cO/FMhq5E3W7jJklOgixwCHqnewZ3lhnh4Qh/XRlDwuGHxV18X1aU/yXUONXTqe6LlvvRaO
3qXLVG7t7mdlW+H/Uco9mX+Ek97NWba1jQrGa9AeuS3Hr2xbwr/ahQnwjY6Dt5W4eIzJJnqjMtUR
L7NJpQkLl5iOOxTnxT9rl+S6JF46JhFvsooCPtXhhxzDLNhiz4JtgD7vqWNbw/BUKed5zF1ryoZP
0JnnanPZcc78fahPfavC8Fns1T6XHeXgXz90uV+skW8ejdUh0GBjpm+BiPvwqv1jfiSy0DQnZ8Bp
ikZOvn7Muy6RtyRdJ3EJ3BYGl9Zb4YNlpzQvmagIF4Pr2fAiiT+837rA+vXJW0XY3lZq+0set713
CpoEgAkoKW3K8YhN8xw7r20etrDVdTEJgYOK3cwQFJ3D77504zL/wVVZDKd48FV2zgMEoeUgVJOd
1zEKfmcsuvJsjg4H8YZuJzgfYY3F62qD7Vu2puuTcobIGj8YsK8P6tH+9BYvp3udlng5rbqPaQBk
23O7CbLatvgDgtxRQt6Z3DPb3WB8OZaDE6E5e3qJbzlojjsp1gKwma6VuKULA8g5z3vVXDUpUlkB
9ZNTS2svexpnL1+KEbvq1hTrTmk4pSyksB/quLA9Bz6z1LZ/HVXXAxlvJsFSEWvDvGxprLJidRkJ
IKIzIQs6rD4ZQM0oq0qhah9wWcGsXvLRggyPzGXy1Nc5G21j7HUnxJx4HDsro4cpGlN7q+uP0WLs
dl6xiisCsTuAJnq5VNm5FOOejqdFB/vPllNmSjzEO5reIWsAPnM5kIhLkoO3JMpDLOOFgDB8id39
1HED0mZFw4NZO6CcHbD0CSfCzZY5U9vNJmEwnTqz+xvYtzKfZrn4fISYQNX4I7+4OA7T/MlkRg2s
nf8OqNO5kzAupGHSLH3SyoymLXLWLecyqOjaQIrm7D9BCBH5KGad/GswpFytrUPqj8/64usbjYgy
peCM/ll5XHQFLpLpNXXgwt+X0Fa/6MicLGW7N1IVwzgE083somkAdn3l3bdCj9vlWPlXAZMEB5eF
yxjg7gM29eF3kwELucWlJ9T9mb3EekreulF091vdJ6wZD9FIEN/Cjux7ve7d8Nnr11r4xXb4TUBu
FYGvoBMIqMd9dw7Kaqke2gNUpQRfCePC7816nGxX4fOaAhF/d81Oh2RMu73Wiaq+x/KI/4xVe+jv
nabNfJm4QuIvAZe2uzuqTsgXPuUuT4c/xVxt+NQFDz72+9XPzdiDB6bH4ZMYNrWWOu9rU/J+rZib
henYnWqcQn5YFqc4DJHOvoxbxrpA5a+K5sTfK/3mhm6jrCk1gbEGk6uzrexnozBPyKZk7vmPs8g8
b9E+mbs6mI3A6Moko37rnSd4FsOaNM9diy/lKabN5Ulb07z2vWlQYTEtrX973c4ZADlkAWM+Ig+V
fLKhjncWrA/8TqtKennJvbfhLrKscb3cz62XBhRsLb2TR7dK2OV8iK+g4/PjmDLAXTu6CHmu7drG
j+7Y7O+6z6xjIVxH81PY+7gkhNIpEGymRUbv3GSw9Pwkdae6lVzjOdn3/rRM6b7er7BVlOkPfwk6
N7E8qsm64X1ySd+APGDce/pA4Nn8nIbo1hO7qm7zatAnF3G2z9UVYW8nzmNbZfj4YZYg74fu4HEt
q+f/oNdN2qLNOtLGyLSP4YNEeHx8pojHtQ0+FivKbHy8RSXpA4DdNJ3pTOP1lOklmYpIWNRdXgDk
UXbzmgyv+KeO/bnJqKOnsO6q8RK3oq6u7IeEX6OULoWvLWu8U0MWyE+J1yc95DJU1XrGFziZr2Jb
+/ZuJl1XP+wiW5KTbNO2PSXdrJpv20FJvGsr2psKjM8JKQquiTn+FxJci6ruEMndXEdkz+QmzH6w
5Su+K28a3N9mxkf5D0jdnn7meiUDJHL6Q5lIbGkppRjvj8iYFO6q6eliNUgNrb30blMUGYAuK80n
0VZAW7ACiBXdDjhmo/y4UamsXx65Nu4/u5pDPXixVNuFoB/9PDViRBbnHfjJTnY6cBSUNujLZhz0
8drRh7wTer8upUuS/gskOlRO2XnGefd5k6/ZtwG732s/HvQSB8ZY/Z07eDxEwvhqONUTRr3XRG0m
fs430eAlMnTTb9GECYpct/VEJ4jIT27Z0s/P6UZwQ+GmWZyTNjoeq6DRwXmoaPnOoVFktBrfJsRc
5cgjIxJg/gay89PH1YwLDsADQBhNakKcLwVnkvdhuFr7Gptgh+cwymfBsu1odutORUDSe6ZAOOdM
MooEbFWsWh13wZi1XyS8GXp5L0H+uaz9/Douxr2udNfNHVI34AXN3YiN+mCYiGTlB+98mdkLEwb2
9/OW/FxzHlZhIrleUwJYsyJNFElhcT6HhYp7Wi45JmHNKUhHRPoDsQnFsNnkswDHVOAFScrWxzhm
ewEI4EwhtsT70gG5ewUqzopyryvugg3Ufy/ywaVYvfpNZPk0hm2UlDuat2gkISqlWn/Z3KB/WeC7
l3ad6cM835oyOo74runBns6DY9IrRTfzmUjbseNJRav/n1YinItoGMX3XnrmVx103lIM665eIxqs
6LQwdO/nCbvnzxvuI1WBlerxbek1rdqQ6fh8SDfupfloMOEvku5dJgdDuUokVE8SyOq966cYpcMH
UD8zeJ93RA+EGQZju53kTgzxicDIJOd9iOxbDgcNRjU3DiUhQIouJznk3x3xdNtdT/P/dLBE+FY3
KxxeJUaC4Kptdc+9Z4GghZPrr7pKafdl0yPcECBn95Nuu+SyCd3eVdPmoNTghPCoAMrkOTLIc0a9
KL9BAcU0NK1KXhwYwDuXQ/gHnQ/MUAYbDsdWHdEX4sXjhYlpGd5Dvsi+8BV3euFZ5Tkg9yb4lSxT
9jT14wCDIcaxK71sXiliYWDf59yvPosI/4VsPvIvLqs6H2pndV4hGgvQ3y89iN3eCPuZtba4PVMd
6UpUXcfflmCTzXVMd3mVOGY3hYWH+rRv+uDv71xzH+75DDtjona1ZUIHeLfnkTKYXebz3zqFAykA
P9XXpBYaIAzQ8BUrCL2dkf5PedkZhzGzFHIKy7iniWaGWImfm6UL71Ms39pi3Jv1j/Q1e5RcygC1
It7G7UYPuUaA9FDZJdvyCtJsiPb2MkyV/zJWo58W2w7OVWZm5/kukb/NVzsYIIq5YSdo3wIFl7z2
+9durdr/tiEfdVnrOYVFaufki/a0CbFoC807bP+hi3xjBi711Gfmym8dPNUyao5i2pr82oZ0DHAQ
FYvPqmle7XgE093YzRyqqHGMwGrE9Y2X3JnbMLY91AaJom9ynA51EjLf9TleMIkq/dBlf442ZPFs
UdX2ikCge1F8zOeljjdOxPTBajAUz9+NN5tPAAP1X7cSiFNOdG2/5jE8HlUXAOFkLrlX4mN3ZZ3z
+C2UMmZjQ/fJf3o/gvy8tkui3/YQqo0z6Ia7ZeZYWT8KvjFbfEDma4rGbK21eRgX2U8AbsFEP+QH
d7J3VXqewtihREs6+Svv9/lzN4ArFDPTsruAT+5VuW/h/suLtNYXt9jhOyoJup6sjpvkRFvpxcgD
lul+CxyWmttWryMwZDOOd51y23BpaXnfUhke4w8kp4vHslhsJnUNPTS0pUq98eKR7zQ+LFMO05yE
7uOUteN63JItkNENviKQ0OW+UnfLsDp92ZM9DK9y9o7g1va5+tbyqkUgtTYOf4PFzuIrS7Wh/UFv
WaOu2HDxgf8O5SXwWiNKCrf4AQCvk+u8T41/7s028wXaPfEYo/irAfNTxGXLInBuQAI9xy8+ugDa
waYaxvv4oJM9BTDCPxINNX6qqFH+WffdRyYZ9D5ScqaP5sZcVm1ltm9VfjmOGWemqAOeuuat6Ef2
y9wISJFu5l+WQ0CBvLXze8pQlnHaE77IFeFiV/JCzH/6LFMKcfjBOlO+bJ64H+nt7SVUCyB4odpR
f9U1JM2fjD9OH4bG95rSDmHOxYmCYIGOqFV4OmwzfGRTQn2kJ3vwAz9R06L8Yaim9mu/gJ9TT6r0
JXZJ9N8yOr86z5kYBN7oTfqT0BCW/42/+LDBMPGXJG697dZK9kSQQzOQImbysUB2U0T4S2FnA2SQ
yc6bzvG2U2R3D3jywnpyMp05dqACcNUROrrDaRbqV48XVTtPvYSma5rnKTZgownoCUqICHXNPX1r
hEFYYyoMW5sIBVHFlavKPo4aXYYE/dK5jln85ov8WCGNHaNkPI0dvL1Kx41hL5dAaaHf9RdkMGzJ
uwjJEawn6esAhZn42gXig+fo8di5291WpYXJ1kRQt/N4LnuZM/wsdPREdaRApFsOx1sCx2e/eY93
RCPDMsNI7vNUnzDwyNzXoLPc+JnaZu+MdGpo723jtxzMQ0KLrcgokvOaMLWWFNR0YUuqduEJ3/SG
L8i1ypw6FYT7c71NAobXws8dZF9O7XFeBuXky24J/bvMEwzUSxwi/JPU0zVdXjbQtO2kY3PIezOs
qnu2iS/96xr1wXaX2w24Xk2t770gqdrlrUn6PGXc3PVjNhnS9orIy9f2KwBetzLoDNa8htY1voPx
iYbmi6jiLr/LTArpsvReHPMNAzN/q+UgxqsWCow+P/ztS8h4lhRSWPdhviun/rS7fHPXvDIp+F3r
sX3+kRb0F60YcJgftul6QebXeFfQytBcuo4sjEvlIFtN5Lbfa+gty0V4lTYnbTK3l95hK1lukUGg
5/hcECxMdy9Krkt9WzFw5X7SW7U/ILybVYlGD7xIxitwhA8EBXKpNp2XS5gmWUn/sbGHpAL25NR8
gMhmsx2G11pJkHou2u04iy5mb2Js8g9hkb8l7tqN2fyDKaf+nO41fEiQNlNQTugYRpAP7LfOc6fX
RwvPf1yUN9Y1Jgo0Ft/bNZ3Z0GsGsrx4yAjhdA/7WyhWNObTsA0mR1URHDnQh67GT3krm66IsnBr
z81uOExqDndEZXY0+/ceqSJZSDaY1veD39J8niqUeeclVqF8XRfY8+915nUElaNkNOdYmJ6ee+/V
+mxZG3gcPdXM30RwrAN+S8nI27Zy+ZbV2GAeW4sJK9uhxps0Lyo3tM2bUjA0ZRWxXgAMDLkLqCWP
6tFpE0EXpWkniWiRib5DK7lH95rMluMMYN3sl2HJ2QVdh3wXFzrULDkD4mhWDHjk1Z1ravvsQWKZ
m2OdpX1bcsCsdz8bZHCvuXrk30Wn2fxACjDURJv68X4jvTX5JEw6y2td7eootXQCl9IEIcpjtffs
aKOqxKtqOQ7QOellB/M2pELz1fPTcCKxITUES+ZetvyIhrDldEX1Ftwf9DkYvlaRtaXll1WnY96I
gWTjrVrwheoFt1ZXpdkn3JXS/Lrs8Iu3vp/zDqw0oZsr54n35woTPC1FqIJIXLCxbN15DOMq55TN
KYKMeIrkvc42TiWpl/l+HY2f6H9i9I8GvVaI0G0e8lzBiU1m976STqbic7t4VXtFpbF3Jy9exfBM
Ve5fBiW4Bo1Ih+2l59fLScvc++pdL96+vvr4u/PRua6qx26raG93tdZ/hMde9ifRpVTmBIzae4A9
JKagB+/FpGGQov277UlA6MNkQnuudxPBnoLDV3dtAzCAYuPYYaQo3Ht/PvatFxef2jx/8aB05g/a
Br6PfjNDkwhIXcm7pQ7qPyARm/YKRDehO2nrqqRY4fD6uwUmADY5Vza4eDr3tkvsx1iwu6DN6vvE
M3NwjQ9xfEl11Rw3z7WBvK4r/Hcx2aj605G3qs8LW+c9LAnXtinAYgB2kbwwbDAfL6xZpd6wnGDG
UeN765xwfeRc1ojTbPAhJZnS+eaZxbMPvOYIGbJDRd1v3TOPFS4YRXze8jVITtG6xMBEIhgSbNN2
3T4kJl0f8rFlBHSzhy3THB3RfrfurQC8VpHXXDzXIRgJYxNFZTDFKH65JblW/cExFtiKXnrsYGGv
Bu3xXiiaHlv4azZ7J6U1ptdLFSDAawB9oDEQaLFhk0N9nls9Ju2Pzsz+Tx2N6wjmYNHhobvIbWG3
NP0BQxylV6LUxBvzER5HbmwjSl87jc0TpInarruG6rlrdfjxLs/+zrvfqj2Btkp2rmkbJWM5dtbG
D97h+zODGxvg917tBRyCIwbcDuKuPYoh+piv7BKEDt2KFtmdZgHA3bzDtFCyqqYh86I4/OggJmZR
1q/j/KQrZBOMgX2GHdFy1FHRDNP0nzLB8V+dtG1yVnArnw+TgNbki/ZZA67S453KwabRyBz6OSQg
KLuO1bR/3TzJgn9u9PQKoD8859nYVIxAk3trMPTYrs2o7XHpGe4P1IRj+E9zmogBjDSdTSNCF0GZ
HgnkYrIJ1EV5Nv8Xe5OLbnWyCH55PD860CHX4NuRxt4vSJS5QXU3JK+Tg2krl7y1qqz0jKLM1v76
iEfGivsKHYq4CZfneBXOzo1Ft8/ym9/kwQ+ms+FpVWi8i2XL/a5cURuLm4V2++sFUTsgHE+ULX0X
d/UJ3nVipzBtx0dMjmsWq2SLyMdBHHxNEQKaG4GRefrbAncvSANTji36cdXcA1NEI86XavWLZTcZ
qrKaM39GM7bNdIABB66zow+6MCX7v3Ttj5GduGnwLnO9oqrY5SSOK0oy/9PK29OddB5vtLA8C5gn
0lHtxU5NcCUJNkcaoDMVnHUItnZakOxyz0Sha26Vb6wBfuhmfdXEEMkTryub1Wkyt0A6mfTvjjDz
uDfTsF+xa8jiB9/P0SnagSAS7gIuLRQGu6wvydJmQbkGNB28YJMezrMfIEfcEwhcRqwP/WASkIxY
kggraliFTTiSOyoOeLU6Bh56I3+/TapdnyRKcQ0URweBGVaLE4YFWt7OtMbtzSMFa3iEQs+/5PD/
/TmNFg+d/KSSuFy8/gjvWuSo+z3MAW+DdyCrPqtmoxfYwlGjY22BhcqkqUdFE5/uX7OE+agE5RT1
dUt6OPxuym1ztomKROkfqw/Lp5bx1bY+jUacZvrHlsQDklq3VsktWDI+s92np3Dusn+xab03JDnp
y1qRYc7Qjdrvng8D/rW3Qd+XQ7KtqM3HDC8nxgD3Z07HWH/f7eAPRapdMBVd0tbxC2RFKDHSU54K
oFnqSAR3PRwdxw5ymQwspHvd2fpTfHyVBM7hBR0gBS28OcTltIuGpb9MyRE/CZ4OKaKxbcZPH1qa
X0Diqi/VMTZTGWpTv1atpaNXnKx7iBLOfhgzU150M01vkpAeUl8cZOJ1nmsPtHPyq+/U+yO70IIe
1UlVA9CcnXjDy/TQnf+o09DdwmOq0dq6WdNqNzPwMr95531P08MyeXYNSzPrFkbVzxkm6PYRIhEj
1OAIu2vsqwmNv+32N8+LZleuGZDHTz2HlnllGDHgw8fWE7jvU4mBMjr3WVVOo/FKLPkT6cBeySUU
gd3vFSXuCzxM9sfGqBvv+mxafo5oKORpjCPergB98XZrbKpYkU4nt342xBQRLSXdJL+l0Sa3C9+t
pgzOofe+TmOanNuaOlyO/Rzv95upK0sGGga+nza2OVbEWDZkxbGJ07wARTjWS9pVeXJZm858wDJd
/jMdRPZbL8E+oALW4RdP2el7NHo+K1oQU+2ZhOjFlUtzZJ+noWu5b6k09tInrfBYYK/xmELAMUDP
6qwLqycEmc10mtcMqzLajnh8g01J8NgzNKJluiVYyvskoYZgf8r/uUSrfGknGRKfFTqgxr5nXHsK
8mOwp6FudtQwmzfiLq7nLDh9bHqMIBi7fQ82HYwl+pDqy0Yw1oAAtmlqrgQK2ZnJWD2odM641KIa
FJq+igUM4OT+m/aH+S/9c7c/ms6C2aTbumRnz5I1etfwFP7NMdmWPyOfdRAwKSrPaV020IrQWq7Q
fPCO/TTFtZzPiZzq7hcPUCLNZkJdTjsr8LjfchurUxJG3a+B6/HZ3/z9JxrcLi6zI0a/NIo1nspj
8pNfyx6O8WWmcjYMhsnofRXdx5Yc1DO3tDZV7n6H7DA8dwNas9/Wtrt3N6GK9k/o9ZrxocVX8Hg7
aqjMsklaUAVYXvDgM0s0qr8DTa6mv7RBkX+Zs2QP7rt918OzJ6ylru3HFhZruMGPxNaGAqWDqLrw
YXbxVJ0QCC4J/jjzGr3Gwx5h69FSBG4H9wLhG/XWoMUbglVe7TFt3UVG09jf4qlW6f3KFe3dgRFD
gAozwsMnIprFidtR+pc6iOHHa4YxMI+snl+bKWda9+NofN/kkLhiSDIYX4Fm6i3J50acuAx7TFMD
1tqRVkjo0FllI8X9SIanwXloyRO4p/WCBFvwqSuHLJ4Ujh2B3RFSNCDDV30drWeiTxzHtD7vM3N8
WQuA8GJk0yK6UgePpVTsz3q33Beo+GZUYXy93bCQ27l5PzFxGN96O9vlcz71YXQ2m1/9TiYUJ00f
99Vp05X8W5MtHBb1HDbN4546D0CGlSz5KcAS+TfIRv57NSkjcLf7cfbaM+37SE1QtHXXDroMiTFM
4fJWsf+EFEOqifYzjnfexSOt/MvUzE7ebTHyX+qUL7eTb8PRXfptyqpPvl8F3FxbFgwvxKPI5rTY
6UO/1ybplP2MPGYFDmnvvm1m7sRVCIvgPauGXHxakwP2Z9eHCx+rCAHMRaTBQaMhRLCmw1mzZDEu
KHx6BG6gYHof5DVuXDwgaDBiAA+I4hR3x/9JO7Petplsa/8iAmRxrFtRkiXZmjzEsW+IxEk4zzN/
/fcoH3AQ0z4Wus9N4+23Gy4Va9p77bXWjmgybqCWo9yaSkPZaxqwrM/p1UxkyBSii8eUkmO2TgEE
JresPcHdINP4V8h+g09J7dQm/dGadpUqWazwzl2aMEVq1Os/7FivEQNJvUe9ZoKt4F9RBxP4M7FY
33fVz4I62G85GhkiQoGx4b0yjJkfLArFSYAxirF6jKNGlQThilDy20aNY66oxC+eK0RvFI86NX+Z
iqF7rNSx1e/l4NMKKi/a7Luo0tZwu7Tp1YWZZZr1nc4CBczREDbvQgRDygac+hIoMSKYEm4/mKOz
1h2MMNDq2FO+HsZ6uBVGRfoDTW0Kjj1IlUbKHILQtLgQ529GMQEcN07eJPSiogCYruremb6NgXRO
KWKlinhZRPZeBa5Md57hNf5dJ4LIWcHiCuO9oVaZfx50etJXhE8yTGEyEF6NECjzwTmPUJy7Jwrj
2kutUiFa4eGhJKuggevCNR3YPLTgC/3Cz1p8QzLNDB5xm4u7TafBsqbMMwzpUffERW+D5q4nAaRX
xspLFF4NmtJGbxTWVeA9SAOtPFkVZnEPiYNhpMtO5H2BXu28NHWUPsY2NR6UNGkKLEv+qq3rWFrs
Ji9ohAsRtrmj9Ev2WudGeoD/fJFWD7XoF0IbzZfKVqf0RP2T6GnAaNlf2lqdvoJb6bxi1CLh/rRm
jnJCA3jvrEhGC3MKLTQT2YXgrIZa79zBR6DUlrR2DTuKJCxx/TiMJe9yQe3fM/lf/wD/+v7WAkXK
6UQKVYmoA6I9t1ijlUuEn1q697Qk0FYhES8kGCfpIEUmqp72R5+IMdz2djS1N6qaVa8R1WusVyd9
7Mj7tS5c2FFQ/h7MwXoN1LLgmsi0yI06Jz7lXu9815CCvNpKVEFE9DXEhZrt1OYya3PkoZWWx69V
3yrabWhq6CSgsofdSviy3sZ9YzoLD66ceac3fdh+jyqz9RYcYZueHhRTq6VthTCcW0OB/VtIHUf+
KEt0auHl4DwTVufVwkKUgMuT56NLg/EPH1J648AK2a03XDQbY7Dg0xNvdXFjli7y70YlSDercVnU
qda/tLUOPJik+eBvHDqWoxmVF+UdxSQCelehhBSgfxxTgT7Oqc5m1el70IqmBWNNmrdscGz0NiZI
KHATMprpN/HS8G2g2Nau/aIgHF37NvzZbEEu1S+FFSS4vJHfkXwb8dC6TujRfqIu80wsvaBCZpEZ
QfqQSysooI6kVuU2XVRi2691Sg5fw8vO6DbZbFJ06o5AnYbUqlIGD3QuMZTbSaRatYyG1hsPtRWk
xL5VIY2lBOT3CcEs7ioOBeSOqtKaZ1pp1Zbb2lT8PKxqOip0zvDshW3QP0/DBBhdCStsoXZdtmnv
x8Zv4BrWIUJ/6W3Uti2JvTnWrNIw6cKleGiykkZHVxEDZtbSLg0Fr43+AnB40yVUKn0dpW4tqWpC
qA/V2zGUSNtFGhqPpV+W9G90BEQcy/dr8DRfUVoaErXtI4XfDE5OggYB/D/0vKUtqv6W9jARsChf
8kh2Hh+txkNSBBKVp66Zt327cqZI7RZtfVFJm4pKSTdE7mksKGuKW7CR9rWLta5fDF007lOSvpAH
0POGm6y7UDapQqvnQeWjHLqGisWWslpXYBJYZ2+Q5wvSdNPMDnzAaAClg9tKGSTUq7Um45w6Q2do
CIygNaKRyKfqVCttkSz9JCfjVyQ/YmUalfND11vkBkChsNBTQ7SE4j7ms3TunNB8cxzSEnbChdrZ
Kynpo+pkKvJdSIIusKZ8tmxp/czUKOe/g2o/N4mq3pHGhpObU3X65nuEzK7RTznSgdaLzzUiNm3h
wFoE5QWcW0AnB1/hUYLzWwAzv3H7lv4aJj2SQZZk0NdD6A3awtSTkfPuS6zAiZZaex9OanPyQ2U8
BULL1CUl6rS8sVI5/ElLFCmLyGyoH9K9tn2ijlE8IUHimXL0JDY3Wg0L/7aicvmWxh6qhSnWO3MV
WEF8j61qR8pf6u3BLCjTX+gAPMNDXaYPxlAlYoVLGsxJfxqinUefNhR5mYqvi1WYNsm/pntZxhUc
FnLPHaxA/vJM4cAl0JSweDXgI+GAg8qnjn6EMCIhLLIj0p1mKGW/rExTIhzx6bdwVlXy8JNRZk61
4+7q/uA6YJR3JFptcFOmZvY80AXNhN8V5fVjVBi5sg6zxDmE4JO8raHKwjIRSHWdCjSClYAOFaGI
DAp6pKmNcauhiSyROyWD0a/SDCTz25Sa/qkfKOzdAXWq97HqJNVtJC1Q7UYv9PDQ27VZ3XqZfiFm
t1ILVslA9I4QKZ7ekBFTPyLPIbAhDaTwTKHYf3FqYif+H575R7fBdVndIKctIsNQ2m0gHW6qqXek
myXCO+JxFbarbpD1uVcGTd+aVIu1717l6Y9GE9U/JkPrS3hKbREsjKQgZYWwIBsbAkUaK8GijSV9
CG3atY/bSk3U6RY1TO6c0VePDzqNwS8NpEpk95fArNnVhR0MLGOCzA+1B9W0IYkcZRkVVQmBMux1
byXUlMcCIpW3oVTQPTUi05+BXiL6BrVNhLF6Tdt41w/86nVyHB2Sd6eO6gLRR/ijmmTzIonkOICD
gRxlgHz6SxAhUUaswXFc6NFD99wrcUspr+VWXFP50Q262g/kxWiKmrsE8SsSOelzHZHEx0s55oOx
8J0UynQHEJHzJkyUCFvdUFFN4I5prQ2VOP8s+17Kk41qCJaf3fv3CqhhdxysXmLOoJPaZKDuCoRb
BJ0etlRKBqkmRaTauGqZV/rG0AOYaDE5hb0cKexJtzT8+jGLzQ79XItMiMqv7a06Q1eNbVnnBSWb
wK5eikqp65suTdCyBm2bLLUqtCxuby8rYefTT5BwS30pukmlHp0VOYBrpKcbDbz3ImOr0hXIhFlz
foYpdbtIkMe1hgg2fcJlsUMP78FvD2Ol/060k2K7RLErPMQQaJrfpHEZJhqJhznQAow0sXnXg/FQ
oCL41osG8mzWEEssdCH68mGkHzl8vglOKT/XMZNvxKRtuMXbq/sVBwiUFhCWSu6HwtZfzEwZD7E6
sgnzMC/idVe2xdMQDemDHSYTkERfjq8tj/WvDpqKdRFKtacsCJViiUf3KGD3q7B6bWcwH0xvhENo
Vo7+nATF5SoYbS91Ed1lCetBqAcPEG7lIiwbnHQaA1rYUvI77cXIXfTNxGsCxlUV+t8aL4jDBx0+
F/V/7tXkoRRD8BSnzjDCVWzaE+hwVbAVJ8Q0ra863YaCEEC86TepuVY15LqLAgDytz0SZy5rfYoO
zeih0EVxVsN4QRr3mOBB58HRFVi30Gp0RGQzhslrMxUOgstega7K0/hD5XhXS0ik2asN/o77FFrE
bomYAx+DrFdtlxJ1/4xD3GigRYyiI379kuZ7jqqoNw0h5h5uRPAMGwlGvVlMEfaqWHc8I/HqqjUW
xX5548F68iGK13H5Y+IdJwZTY/2BPNMJ3FTP4ParYV2d4Z4M4Q7eks+/tvoh21qYy+R3U5K2m3Kq
KnYJJaWQvWtYEKEpDDzj3M8S2HXTHeIpN14rAel0YdP7GBPdqgfqViSCHghFFqwpoOH60SBJf0Pp
kTY3qVdpf/DtKMVqoPcTXYGo0dM1s/Mvq9GKEIY9pmZTS4VPnUzEIkVBgbcsRK67dlyM2KczAeVg
V1P+DYCM0o/v9dkzl252GIgJVBec1iFaqsO2WthGEL5xA7TaAlHYIO9GXCsoGItI7sCLdXMDFTaN
7w1cATqmmYMGVm3jECbKuN/bBuwsrrwCF9GwJKRahHHChdMlZm09dfiyBT+QrfjBTWZ10R30KV2C
L+JsxKaFm1EAWA4bwJWy3NRBi62CGUGidC0R0VNrNFRbuFNh92gDzEz+ujCs9h1VBPVmqp3eJGAv
x+r2giX/CDGsiKEo2PpTbAoJdj70gXPMtb4u76lWoTFLnYu1gRLGWnVI9KyJV62dmd+byB8xHSY6
O3pUnojlIT59L7QRUUsnsomiuRKOGS2OR1Jk2cUdFYDcTzKQowt3AxSejcBRKJE4ql1FvG+Xo3bI
6sk/4twT3bWahQ57wQVXxQ8psj15sOw+04jSmgjlt6saqqKpB0xYSCPWeVSangO1tzXrn1NKP75q
CXoLXXaROobdD2v6vXZKe4aOr5XayRlb9FU3WiDCFE0PesDUv5cjDgvlraPDDCZTJN/S/ZWFot60
EaigDg+3dPNzFPo2m1qiEKdWQfnDKqxJJQOE9bSMw65AmJ5ZtrcOPdrnZMu8EgJb0sgh+sYBqlOz
P0XtlzAzqVr3/V7JpSEf4KhPzkrkfU/kpYbYKOh5Y3uLVtfG3zreLflu8gg4KDEYRfbYh15a7AJu
QnPZ0n3iVWLepJ5q6vkXtTaXvPNL6dLePwl7lFRuHBFLHCqHMGm3sZLa002m9/R/vviJALz0fur/
mEarSrdj0Qf6pgHz9Peyx/xzh+sfd6aopyBd9mpkDw8NZ5pGxJltWWgzcET4VrYimm5rJza9PQoj
9FaCBBUVFzVRyBAap78RCwh5yLIWGafLJG5FQrIC+aiUe8ATpDtDTAF3p2CxOSxUPGA4PRMeBfgY
JZBz/EaO/FlK6d2CzLu/AH0l/TD7NIMSJzXthIlvDLO+HbQJKbGkTADvInoyu8r6IRDR8F4UvbzX
iimjobEA8hwpMCIWStKIyIZ3JyMRl565iG1vPBmeaXRHClS8YZxI46nWHVpw+pzxQ6d0HYYHLLfc
KWYl34ag9H/GfIBpFUAMVwEaQHZWbWXVb2nQEz72RggQaqdUkTy952+G3tSjnDPE9FJMvuJtRFwo
1YYi3vCty+x+nVmWqG+a2hu6QzZUWK84sAoeOgnQB3kCJfBm8ApUp7j/9OwVO8b9tGMHHqacF/Y2
sCEAQZ7kdsAwKPJWlLurzZROTbnKmzK/H8e/752uDU+lTiluWYmAWiYCmsxyA8a13aCX2gBSbsZo
TcrWGDZeHgfPmI6EZA1tKu+Qs+J40htJvkoMzbQX8C3gqoYmZPQFAG6bb7jeC+4so8P9ZwqCM2CX
Vi1I24HrapUM7AJcafqqRon5QCGfArVeJspxDAKA28pPka57nWz/9L3VkJ5ygIpVBKuCVB28OAck
RJd28JGIehg/5Fq7HcBQbp2pgTo90KOdBqp4+IjbVi8cyNZ+DYNCpUBbcqDSIVoFelEzNd9rpjth
A4YiTq+8zu1rsGncRbSJhKTGfviUVPoQ3ji1E1xkWmWp3okOdQEFBAXcrqiGbliqKRmXS/6rwqAY
IxhZdl4jKPE7jBaoy0ULvxZ6vhSx3/+GQE/u50E7xSQzsFvjJq9tHyEJ7/VNTheQaYU7mHkflHgm
LHHu6M5q71Dobj2PxAmWHvssgfX21HilQclY1vXSNkCcIdCp1RkDmBA8C+FCdWdjNPZtzPvBO+R0
nX121LFaxkK03cuoU/gGTR9lRNxL1Z7zTbUWuSyGoLAcq04uKO6omYspJgYvWgQUuYJ5AtNVx2IA
2gWpmYZiszKfi0vas/RMfIL5xVaRbqUxeU+VaqN6pnxrPtiFOi6RlnfHsquS9QTd1YdNbzW/EPHD
4EEfAgqPTx/JxgT4q67I4tUjdjPyolemWroAgYxRrCPh1lYKKiesO2AjwySEOYG4tJgot4u0Sp7j
tE+8WydJlAGmd6Iu08jCLkBqDv8sCxOXs97sp31J0v6WIzZAqq700X0wVaZASoc4ZgEPudWpVsIw
XkcadX72maxvc1XzBJ1PZJXdF4YPjpKpWf0n07riZw40zC+oMockHcRg/NmZaWWvHFkOxxRoq1+E
mafL35aqUEjSqdDf+Fosad80as0DJhJWgXLcScmKmiJL4QuU+m4wKiopdWYG/ja3amdaSgpRxcpp
BX11HLj3t9rFaGg15kF35GLt4hXlJrhoGteBcnPp3KYfirQd+1v0AMgmehxItG0ZohCTJNWwAdW6
/mnZthzu0I1I6wR+LQ3UsQg77EFiKNUpCUcOrWGgRBsrbZGChYYd/EA3EMELrmXfHAN/sOq93g4X
dlqnhXsDDUVwjNs0NfZq5w2UTRC0hPEaNoPDxu1jhIEaGuC3EAz4h0R5cYI9BOebgKKzsQmSKB75
Z5HvbQQOypaspROog5s8WZXUonIcIRDSAEqEMNUWHrGU4kp6jMXrKiFx4mSF1AbdsNIVsbQSz/F2
3HI4eZq6cqESYa6HG0039e0JWj5G5mz8wsHSxJ/g/TWuGRqtfvRragbBAj1x2POoBSg0Klfjsk7v
wYAmFJq0HjPXfSP9fCPNGHkiJbdWX094cxq3Y0/p7YIECzYvz++S1HQK3DDRml99W+qn1MDXOnFl
C8qzH2k0iBVVZqkeV6Y/NuUtVJvU+K5hKEEp2FSU/gxEFVTf4EwGCKptuATGMoL0AidGUCQEG8RX
JfsW2p31lnDRwAHRqVHYU2dQ9ektzB8httnJsq8go8MJp/y6Tou48bZJb3X2DV49VX0jewIWHkSY
HNJVoyouYDxbEkfNoYraXZ6laJKDrtL3w+CrvgSlDjT955QZ1Z3IQPe/29C6tFMDARGbr2lsnPuo
aErvTiKVBL0oFAWf9Ilhbkpkt8p3zai7nH6+/LWHxAbv38iyoqSPBkZAwkMkHhvpUnh+eW6UJhPb
FmzBwYJJiIdIhD5W8KoguC7jHn6PchFEZhQj1B0xrx9tB58TuwlYlfum0sgyZdVgNZDaTvBKgjnU
N9hmtqdO2GW9Cnur7SArN4q/RVnsq27R5SOaLqQImnLrAN5j2uXJwDt7cSHeokLxy23hlIUDP12S
hSDwtV65Uhr8hRpKdrg5+U4XAzbYukMJrYYYU37PJx7AAhVdGsS7IIjU5tVRibfBBtDBr/JwLPWD
iTtdsMkj+AgYo+EetTAB8mgQnER+/IxRS+9fmLqmep+XdZEfNeod+bLSjbo+1bKE9DaxZOoWtZBP
zC4UUy8fjbawKFS3NaBH1+P4tkzrwEhPwObDsNMtyD9Kp1voAWwj9xCztZ1BpDiY/R7T6emX4XRm
CDm3iX5+7QyqXaw/566djgqXxFQFz6+YGQ/HXao58J+aPezhNnwQSbpKYeIxIBQndTEp/qM/Jes2
17bOpnFdVuqK+7L2mTupIyAZqTQHoUvI7CeUVmYXg+Qn0NVuxO7aX2EksoQdsk+3NKxw/fXV7gIX
A9sPs9aFebH01pEszgxRFabVJbbf7vukHFddRQeUCiIWVeGe9oKoCaBWSG61eCjbtWLZLxnCta3a
BeLoI1TwrlgRf2gfoQkJp5R+97aKhercydxscdMJ8rzdU/5YdeMmSn9L/zs2XVcW+6PV8GUczN75
2Hj/OLMvPfVaK1AotXvnPDSPuTsOW3tvKqvGtbXHMNtXS92/SbFjcHO6OR7Ta51ZPlnpd+PPfIUB
QAKBxwIK1B9k1EVDR1Nzhahv/GXu+zUE8w2Vk0BbB/LKB9Y+nTkgpqQ7tmDu85nbIa341Kal/0rh
Tu1hwjWDZMdXb3AgkDyUZoGu4A9pJ7DzqrgQj5vtqP8RvbIu8vjKlv/4HQDgVPWy3JdO0/OGpFWD
zLPDuWxPdefol2tKaPuovP96tT8dRKN5A/vbtrT5pqJGqw8JMoa9ZqRnGH23ensfGQ//xSCkqpQB
iMzEvPV4nPl6Yxlet8fM9pu0tN9o189OoF8xyZ7PhWNBCIIo0JbgiqYzO6+WImvVMQu8lMLnSrsX
9pNTXhlivkMYQlOhmOAmbBIzarPu5lrRSTqLi+gIG7VoVhWiUmtTJRs4Fl9/svlhnw8024qE0Gbj
EJUdo+LcxPex90fIn1V7/HqUT77Yu+nMjlpIz4IpqbToWFc/RfjLkcfpWpOua1/sYtL8jwO2GcQJ
tUq+WGK4dXvUebzGFTRwq7pyb1yby2z1C2XwgiHUo6MdPnnmwTN+GfkVh+xri3L5Cf/MBSu2wZAd
n6v3TqZ/YFHU6H6s/8PTMl/6WXuXoNORWqmMgpOgm2iYZTjfDev8f1v5y7L9M5UQtYABDTQ66ghQ
YuU3JoLIL69sr8sn//cB/f8zIbDUNVVwcmYzgR9QKIVqRceLF9mCwtlObZDjfj2TTxfFoRhv8iha
cN3ez4REDlYzDVGOQXF0cJSNsBzVwl9VX1wZ6MPzcJmOMLlgdBsgRddnp8XuMk0Nxjg5hs0d6EZY
3zktds6wCKfiZTRB7ahz4ZK5nsTRs7/HGHzrqeMOVGYCGJgSM7Cvpz43U5//oNnZGprJGBWPHxRM
YpVgghaaglKvv6yUAmEdzVSevx7ws2/97xeYnTFaYHhWDSh07OSN+JHhL5k61DWvful5+7n5xGYH
bbJLQNPST44xLqYpzGX0drCDMH2TN5jqSQSY8bC2UUB8Pb+/O3K+Yx3d5tXTNcje8x3bOrGmog5J
jjJTjsgn4dWdsNhDD4B9n/IQ39s/yRS7u3Rn3aWYNgGDX+sz8tk3dgyHmtwl2DOs2TeO9MBsRxh8
x2IZtKtAoZcK+n4zuzbVywvyYaqmZgl0BiadfWbfeNQcD+phkxzL5h7Id4FnWkKSpr14C/tsrLHV
gtCXuFc+8Lx1kS3o3EQ4Y6kEWJawZldCDMWrAmAaTwI7D5U8tsYbggbNUXdv9Y9afgswGAHYtPaN
I34OZXK6rAUEmBGTsGID6rE2u/TKr/rwRs1+1OwybMJwHDB+G08t8stxeAyxQ5AYjLWgF1q+/voT
fLgUL4MRW+vY60hB74z391WBB6iZenwB278H+VlU1e//fACLv39pDYUN0zxTArKEYmQW46mniqfr
GHUrL1+P8DfMebd3mMO/Q8zmoHSD6ZCajyfioYXl3AXGL+Z8MOJVj3k3ZfEtRiBdKa+s0/8yLpmY
bZsEYHJ2NsB8cUDMuvEUZ4eueMEUcalcxHvyqDiYIf0cWkwnr3V3+3AgmSyf0aZDII1OCGHfL1iN
oKWkpj+dFCylmxSBBGcS5sreCK6cyc9GojW2RrZJiwwah7wfySk9r+r9Uj0ZPgbsGEt50Rb3cIhS
VzpYXxto/h1lNsSGn6inFo+BA26/CnAl/rkc3GTbjNJZfr1hPh3PFuDzf5MZZ/ZGj/RHICMe1JOo
40XSPEjiJzzyy3T79TgfHkRhXTACQwjgUVuI2VKZPtwkeC8qMnj72JjxTVM++mWFsZJBeUaculx9
+HpE8fHuYEib2AZUgqRjfqGlKNxrox/Vk53jrpoYys/as5yndKLUk+L6dWsaer6rKdvtjHrSfoH2
lRsDFHSJY2x9SCNKWpOGSnjh+VF6OzRw3fFwM3f4iSzapnht0L0g0DabTYc9xaKh9OEqvXJIHTPa
4uwZvCA0D66ctM8+pI4WBlssdrwwZzsRMk2ODEWoJ61/yF6imHvQnbplUx2KK1vxkzNNbotTJDgL
16E2b8RKOUbJ60JyvPAOjwttXVjWKpx2ujO4BR47A0qdfsLdaRpXX6/dx6W7XCP0NHe4JG0Cu/fH
La9jQduOYTrZlrLGAwEPEGXdpbsA/lqtv3492N9miO/vzPejzT4pYn+Nl6+bTtUbxPTmZfqlPag7
uY7W3tLYim3n44O4kD/SO/+xfSx21frrH/C33c2HHyBIv8lbTdP622Dun5DfUDDwgYw6nfqdf085
4ZZmkcrBvLeW003x7RCeUnq7ym29ifYwsq4M/iHaEMze0B1TSpP/EJcb4p/BY8yRYAjb08mvsXBC
YXUbWObGiNLvWkrtF7dnHOKanzl6aZRjy0afvv83v0ACtLKvhQ5I8P4XDMKEDY/7yKmuFQ5X9Q3c
dusNyz4yt8jVXxFLw8W3nHjREtd+PfhnO42Ih9bbpnbxZp3dS23oT1FN1f+kZ/Wjs6ttV2bZQzr9
cYqb/9NIf3fhP985oOqOfMX6u6fzhYFynnr8Lp2SrdKjc3Kyb1+P9/Fmv8BG5AQAnSbP42xdMx3a
k4x99cQMd63lrbGCxhmiuHe6KyN9elEA/6L65THm8Z8NBegcTIaacicdSytH+PEW1Y/0hYuQvCle
sSgTdVXm9rX76dMZ/jPsbN/gMKinccWwil2vq+4mbCoELMU+ibxHzxNwyleBX+/9osIpeonXV6v0
u1DGqwJ0vrrWfvwSlc8PMa8NCKVtYtFmzXbSIPIux6VVPWV9Et7IbvhDu6F+M8TYBHy9sp/tWTIg
U5UajYzM+U5KRWbCZmXeBvW3eMKmeQNxsuifTDTMXw/1F8qcz+rfsWZo11QNRWkksXrqzRbVF51l
XMrPG0PJniBVHHqhK25kDHdTWZ0pat2mk/GQJtNdhKeVi890tKpTyNAmJvsLW+LZlWk6ki716GMW
HUzN2Q81XAyValrmIIg4XFCY8bRfgWPeCOiNbim8ldX1kLJFfeXi/1A8oSOzzSNqOVIVoJ9yNjm7
jELopxVBiTDxNdabQxu3z6o5RW6aZIULf/InhsjbvDReqQ3uQyfYJVUu0BHrG3jZ05W3/WMCwu/R
eQEAS2kiLGfBGKEnCLjXqqeGWGLRmyJy4dYaV0b55Lg6BAgm3W900j2wyvf3bdFK+m3FinbKF/i6
7vqbvF9FR/jAUbnG+u7rHfTxkL4fbJbMVij5FV33xcmp0E8U4i61DxMt1mBuq5uvh/p8YjQOsKgL
6aqQswtBxwpSLxD0nNCF9NY6WtqvwQE7LgTzT8N/NTFTl0KoBM9SnU0MQvQUtiDSnAzyUTwVA/xT
IRogxfl6Wh8vFr4gISw3uaTiNY/4sBZKJmtkoKmtcW0R5XTT0N3qxs91/0qU/ulQlsomlNimWOIS
fP7zRinamBYtCdCpov79B8lY6Pphn71ZofX29aQ+3mFM6pIOQPUTUnXmS4UttSl9RsogZEDZcJNu
B50ixUkrT66UBrRLAPf+EmMwiVeztByNRGR2NceJEde0LRGQJgosgWHd2U80l9oY9mNjv6aQCMLw
GypIDFc3MTpPPbjSnv3jwaZsbpGFcF07lAhneyULUBCWPY1CnBEqOyFOSrU9tf6LjUIWZxuEMhrc
zdkoWJxplKZ7cSKoV2HGGPAJReaK+6+X7rMT/e8ws9feqBDk07pZnPKES3CnhGdcXeGCfT2K9jEu
5ZtdQhhmxL6f13iLeioUD0u6U6T/HuFGKvFjg6Fqlm7i5DeEpYWR0l0djvf564E/OwP/jjv7imMB
/q7bozj5FHCN1Li1+41WNOuvR9HEJ3vy32FmX1G3Cr2fUk2cshxnA8fTlzm9yFZ1Bfp/YYXS0aPp
tmRB1QEz73CHAWW6j+04vBuxKLjyay6DzQ4ILeulYfD28CzMW4gbTYbsv/ft0whzB6yBzBeXnYVf
2foKC+J29fXkL+dtNpy0yc0lzw8rOx/Oo4xixQYmgF30quMqDlbm+sNZFOzYBmWP394GZX3lDH4c
VKoI7k3DsYD3SDP4Uf/cbUhpOmRssX0KS22jZIvpIdFP/ajdxdG9Y+2kdWW8T1YYxwpDEgrqJLK8
6+8H1L1ogFPZy5PQ2lWJA0gdnst4i5E7lnTVouygnbRPhq65NppfLo8rX/mTvBaSsoMk83LzEZde
tuA/M5ZIaJzIGINz2v4w5RHJ6sKIbjQocfHgttB7BlwY+eR0OVDSM/zFadzbqKYwhCoxD2utlMaU
v6RZXsGcPvsytkNWInUaiZLzzvZ+jnIaKo/mnWIkN1Cp1Jr4cQcxvYMYH9BZFWAIsfF3ax1ea9f8
ga1yeQgwBdcumTbx1LxZezfpDcxb3z/3rfhWVNsidpt2DcCIC/7eboeVxKC1UjChktNNnu7N8KQp
Gz+srxy5Tx4lCBwE8SRnhCxEou9XB/UNIikt9s9oJpe6+U2dQFWqh/xNwN3YQ+BVc9/Fa2fZFy+2
f+X5/YgivR989tAXmdl0eGf45zhz1uWIzTmmC9J4xfTdLWD9ad61rr+X3f7+zPOxMdvXeZ9UHMdn
pyGkmQlyMt0/Y+GE8DCE1YadpNxgmnKtTvPJSb8EFxw7mIWGPa/T0L9rGu3R9s/WHnNJI9xmw8Hu
5SKx4lVevijOlYN2bbzZ1IyIXiq0avPPRXspRuEuk921NOpDzb/ESvTru/MjrKlDPIFrBFhDvk2U
+37fwOUTFj4o0XkaD/4mMbajvzeiPx0LGEePrUGVHV/8Yj1a/iHpgZBdbXiLlngzKa5QbqRyW2OK
7OGjWhaKW/Y3KAUDHM2TKLyWaHxY8/c/VZ/lM7RUxJ8/bqNz/i14YcGdU/m7fBpW7TbZwUZ78qCq
X/k8HyKt2ZCzW76neSzdC/voXPcvOi29299ff/4PL+Xs78/uVMzl7Nry+PtGh+mIU7oIhcvwR9e+
/OfjOMIC5bV4H/V5yOp0VZON0xidm/7ZqOqDU3AlpdZ4Dv1eubJOH2Jx5uQYnBcCR95ldbZMWWn2
jRJ7zMlOsxt1yBMsSEty4KnIN/XYdlt0n1eirI+5mg4diGiD64DbGIj+/TZWRxJTDOSmfevSy2TV
37A7t2gfwqu0tQ/Hk5EAV/VLQg1AMw+LUxOhYtj56h7EejlslUPoOmt1E1551T7ujPfDzB61UdpB
Gil0u253wzLeQF4V1/Lbj5v7MoSkqAGr4hI/vf9mMrRTVTFCdd9sQaeXiJcW9fLNP7k7LKfufv2n
O/DdYPPKEHglffMmPlu8CZbSFXfa9usBPm679wPMjmpyiY9G9e+69KvAde6gD1xZE/HxBno/xuy4
lqrEIqkP1L39gC4kRdSC/uZ+uOPzPXvH0PWYWb8MT4Deh/5Nnr1Fv0WDsrbv2iuH7MOL+3cX/s/a
Ofr7tWto/VumfaTu65WkriBduQuX9pX5fkya/h9p17XcOLJkvwgRQMG/wtCTEijT5gUh9Ujw3uPr
9xTv7m2yhGBt98zLTETHdDILWekq8xxGCrWgq5RvwHZNA6BRWIgzuECtWxmO8ssiFnpZHH2Wb9Vv
fZigB+CzrOtj6IP9s33sCLbukY3g8MQs+okrmzeYawUIY2wb5/iCjYtpHgcNQfiJ/K1f88xR4n0h
xiMBFwNYwj0k+Z656Vx6ibFf4iUv5d48ka1sVyvyDdxfpiNzghbvJjDZGAjsgaNGIJnYoV3uZTfg
nyNPO8Z3zFWfVNjnEo/zylxl40Z+R/pt53vFkmzAldrayXwEYKvZOQFXv2WzREcTCRmGWZG13Jpl
lcdKpIYpNcvO9XepQ7aVgzmSFbifOF7la3FBr8CVLMatEOKDiBCEDUf6ESc32egb38k34UZ2Cyd1
7/uwRf9yJYzxL7lqyDNdnDpuzxtehKT/703GzCjCeIwaTatKxijAsYclRm4Gux+c0bVRlzvRt/t6
LF8zTdMxPYImAF7Cbr8Q8HAyQcgrETPkyQaILW65Tx7Lo2/HHL/BlcS4KEUAIn0oQxK9YI3lO8D/
2uU73+bdKq4kxkVJADsWK6rT4Pbbxopc5IOOcqjXBWfAddEXXh0e46NKcNOkwVRSHzU6ik3Dpb5r
//3RsR4q76bCUKEQ0BG34zZ2Wkv6tAHodf6X1sA4JOCBmFIsQ6F6BRwHq7HMU2JLNtilONbAOznG
K3Ugvc/9BBp1iIoplkaQA9qtJ3IUWnR+vz8Q+7Dil0Inayb0GR0afMkWj/g2z/MseHFMBSJhl+Dk
8JbNfB2M6uN5FAvOEBLaMYRMh+wvrumNDObDzLECAjLjYtLAGXKs1rKKrbDlRd2F87oRw3yW0gQB
FhZN6GcBc68tIviBk4Lz7b8+v2HQ7urANCYqBMBAiOYIDN6VhfV9uz2AZ9SJ4asjwI9jmSS1DZ5I
+atPvRHJBAeQdCmAm4Ji8oPmUb8q2DmQ5K3OEZ3dJ88vLMU9PAebqG7Q88DUGHOOErAB46LXadwb
t+WPcj/iFulvkQPWPo5qX7t99DR/y2KnrQdwj+ple5GVnXogN58HeKMG7QhwiR3Ik/8g2cU/xEp3
4t4/c50tddtMtLoRz5wsKPpq7EZexFO3njoYH73c5moFbgY7RJ3HcVL0b/wiEcOOmNTE+WI0GH9+
lesSSZNSQPThcCML++X70lWs0Qbluw2MY46HX7RVVKuYC0UDUVVUJtC3DdrvbZNIxyzDknWIZ33N
U1GCfZ8HTw12TeYRTCjJz6DItQasfOuCxtN3ocCkBfN/fwK17St9pbCKEmDNSghnxE4d85S/Y8F6
+OFv8K5qGyfh4NvFuyhy5F5WCNlzvpbLBOx5VAVAYkBu4woPQBavncgx7PkwnBBXD+Q1sjNAaIO8
zvEf2jdgUjkN7wFvIUzg4czUUPfiKfRLNwTYLzh7zHqitlbB7euEz9E5OlMvC8alVXYAdxuYx8Jz
fqqtxOE5qsWrdSWeDR9Ck6LhBurRY3hQH1rnWB+UXXuINquVdFqDnPcNrG6fM0wvX3NsfOlWqaam
YMUTyw34N/PN1aEg4tTgm3udq26aY4iY72+oGyEW2fPrhEtP7svXvpLIuCxR66dAjlrpCGw98BS7
g60/DWua0uSbxp5cFJZo2AC1aj9uhzUtZP3NbJsAdP8FZsXUqlb8+ogspMIYdfnvMahMpIiFCMvF
M47B3KgPhofXfa/bzSuwwCDZAk19/t78AhX9urTBa4GCvkJhwfkSC5n+zU9g/NvgRzGw0fATRid1
wE3gFEf/kWxnO97kRxBT28IzL6FYKmVuZDJOB+Vaowngx8ZnKEsr2ciXQhs78w7GVYYnc8PRkR7j
nW/PThrotawOslFLx5/yPkRePsLIStt0uIJ435NxKS244rNUhGIyrlNxamzBBiasDXCUwQGX9paj
F+cWqUwhUAOMxZ+pXoNL63ofSUa266Fe9ujDXwR/VYTefDmmIkCdpddZTL8cLgstQ8dDY+vnfDM5
mE3nZdFcQ2FST8oPowg+jDM89E52AqHR5esNDrCIdiUvIPCOk3FKY0tR43W4iA6BqN9iTQ1sbE7r
AKvKJVt/48MJCJ6KFLu0dRgPOMLR6+J+1cWgcOUUGE9lBIAxqDV8VTDyXvpCQJmy+wfqrBQH0Nd2
80j9gOkI3GaeTGPtnZvCpq4amAvB/YTva3j+rjrBFbpg2jwF31oHY9I49Qe0+R4w8rYxwStr9bv0
Vaud2QZXfW/pu85JT+kJBK5/2QO8tj2N8VSgSTdMtYcxFO5r4zbocT6uVU+0eGFxMbvF1LApadj3
QFrNGDm27JO4SwbpqB3nX/rFY4Ct2AVHyIbbyF1K9q5lMRZeC92gNUA/ubQBpadxNaz7Ldh04f/z
TfDYWvo6PdGwGONCAzLGuu9CqEl//d6/VWVMHtjhHZgOIL7bAQfTRuMYQS/mDbTylGQsOtZkPwLU
O/yUjczdzh8ij7pF0Bg8/FUldHWgbEiFr5eANw9ZeHVHX7V/9p2eRk98PmIpf1fsYcwSKwsYkcVw
GWOVqZyiwTRJ/7mt8cE4AjYe/gIfb9vjPhir0L3/yRazNqSMGvAYFGBaasw3ywY9yHIQOx5Bnvg5
OuRVbrfPlSOtq4MwuYBb2pTHYhUeCxSawlrl5axLHxPeCdAQOgEwH3vA3QQYpAx8akcTN8OAhWLu
1QZWloMsnVedLAXua1nM4VadIaYtsKeO0xoV+9G0x3Nr5bv/Rx1E7xl7Ea4lMSkJQAHHRomhlf4A
sPi3/lnfxAioxqH9rN/yU7VS8Ajg29P5/sf8OrZBl/KuTpMpfuBnAJrbQ0OQg3rFqUdOqu59p/7U
d4Etf4hWC6QRjszFL4g5OjoVBVpP1sn7vi8ltdoRxDnB6h+KXeDiK66xJy3u/8bBmFeymC8oAUIm
quYW1rKhj6HRR7PFQDsniV2KmNdCmI/Xq2otJQAkvNx56jqR1q9VJHj3D44nhvlWat0MlBGGnluC
3nu/Axq8hSluzgVfjD/X6tA85aogrqeS4MG6J3jY7R8aT94HboFOVb9WvkWcfXmeSkwG2ZKB6DNI
vC9vyKDWbhzwJcPaeV+IqxMTUyPEOAPP8QQxleb7gUvd8mj7lnSsvt3/TEv9cexY/bZvJqYm4Mos
pABK1Q6WbU6RG+J5IdwgefuXBsF44iKfgbREjRtw/Qfak6J+H0rx3CD9Cl+c05VCTPwsCqnRKKMk
ojSNaclGeZtOtEgFmKIDZH1nLtbmP//uFHWmNpV7X2qbEELpk6uIxkxmzzsg+Nk+xx9d1sAY9QDV
IspoVRugBWBnpvUMCMipMhE8Ew6nZINhhoPs/GoxBTA42A1/e8FFc6unp8DxPN7RLiRAN7KZT9gA
WDPDYgQ57r+Xj8RN9rMFTG67tyFYtYFe62ardM07W+op7mnMfNBWr+SSjNB4PuDZF3i5aN6DBueQ
PY4nDUmm/Mz5mAs9tms12U5PA2A7oqZQU7eOkhPsy9XD9tEtT83jy+Yfzpku+JQbWYzLj2fMPysx
lOtccMaiYEsOsdVtVM7lW8qDbuQwXt8cxwh4vNDpO8DDf4i2gLGAebv9wKCv9eMHWQFtE+R+MFfe
qJqy8PWky5CPpmPSnx3zbKKkJeZY4TCV7pRV9UuSJmvOB1uI0UTC9JKCbQVsuyn0N1zFgAhzP5I8
NfTK/+fZJTmW+/ZEX+m5wxXL+vyWxQQBIHzLgFmmsuxLCza0AH1NMzvaesKbrGMK3CJrySAxq0oH
pU3M+4mMfl001V0n1eQYaw1WIF1B/KFnn5rOBZ1YEkREjMZialKmsGq3B9llXZJJsUKOyrpHJY9X
TDTXtmdMx7pkhV6jIyKEcz7eklO5lskopyYKGGBSyJQefC87d6/5VnRl5xmESXbt5q/pKXtuT7I7
bO4LXvqQ13KZD4lSpBDANESOQBkFYcOqUT/uC1hKV7EX9Ps0mTAOxphAVxJIEIDFSPGQdccv96IP
apbCzftT06/r8r3LhW2pfjMqpwYFMG/+fMm/XP8GJrwDQFPKW2wYHEXb3yX798QNXPFI4xPAO+FG
BwfPGKDdxLQJ7+YvzdLc6M+Ei550IJXrZXIEYaybnPqtfJCw0txbvZVawBCeHG0lu7UNd/fMOXqe
UTExQ5FKgiUCGqnej+8AprWez+v1Ix4GxvXTYPFeoZZeR641vXjfKweUFTAkcMug9LK19ey8V9bD
z9TZAhMFwVFDZK5pPb0frH/+7SFfftqV6LAFMrU04ZBB5oR3WsGatw/P60faBXkDfxKatx6vbcCx
qUuj/kqkUhN9xPMpdbcDRMYrAIui286rIL4COgGHFGgbFAMAq0Yyi3So10IEniiV2g+YJOJDv3pY
PUTWx0ft1i6omt4C+5NjNzQMsrnGtUgmTMotcNCjAKeJt1qMVxS7Cm2edleftU1pc1+0Fl3QlYKM
uwUhWtuFFRQMQ3SkV8fn4HI1yHfxl7oTnNK5rx1PHP3zq+9GFEGPsgji1KSwZvGkFDFHwiWa3zs/
xqmafQzWCf9/rVGxFTdyCxvfi96AdFPbn+Ah4shcvOrYYjVBt6ZguYDxcAJaLMAN0Mgx/x6Al7B3
ym8Yu61kFxTC98+P/vgr5Qyi0LybKCBYAr4nFuluzw9LI2kHYmvZq4H8FgLJLiHWML7eF8KocxGC
lz4JqB6QBDTRWyEy5mF1X6llzxjedNObBxRK0SHxty0eWguRc3j0cFiVFEOHHwaADvDTmMMTm7rq
dRBBeMkcAccjjlzSpY2rAHC7VIf9DM6R++oxGcZ/1DMBBSdizwzXmjlD5KFYqxkk2RtGN+48EC1b
eboDQaJ9Xw615S+KYYMV66VoGWG8nDnGIJDSQjPwrWK5s4F3ZVhyIHXr+1KWtfkthQkzZTSAfL0n
sheC31Ft1qGEVm0AysiJ00hcMj1AgMoapmCxK8QeG5DSqxiw07KnCKJNmS6jAusbGkfKsjq/pTDe
LxirSs1aqINm2GpITkA0B3UsttQ0TpObpw5j5EIICGqkXrIH67O6HOD9r4b+8/63WbIAbP7Qm0pU
8JRTZa+83TzNkdrKuEgNwJT2cRb1DwlADDh2tnRdkZZjmVam61ssekBhdkNK5lbxOvPJCB5UsejP
pg9EWtI/BYJcWQClHLf3NVu6tBSyQAVtLyCfWUwjuSq7uBdN2QNxg2vUH75wnrEzDY57LFGS1X1h
SzZxLYzxECCQacDDLsAmyLGMfijlNkSZqHIMYkkliuKsI9bDubJjPELftjNY7RSPDPGrOoJaLabL
Blq4aYng3tdoSRaAZugmGsW8YT+ZnFZRBx+keBgg6X9qBYKG/E/WguOx5JzdggnC9DC0QbBPA3wy
eg2uTJAoAUX0iTUv8Od6O6SjbsVpUv+5PtTLASxGpGtC7IZnXRsSqAQT3QNXLLEwgOj1Um0XGgjv
BT9+V6Pg+/0DXDAJQOVQEEjgMNNa8VYtgFEkWhJnulfi9jkCyVQbLPb71E/A4DXxAB0WpdGFQYz8
QDk2RLXgBygKoPN4UwsuELsPmlhyRjUFmehIZuNd68RQ/vNbDXxtDNIhKCq4aIxf78BmOSkzopRQ
HWVQ5s6U7mMb58ap8OOHGjzs9090wR9iAxoj8SqwegzCNvWqLFHNrFFlz5cGRyvesnC0ZwC+3Zey
eJJXUpjvlsstWLEK+A0yb+ResvIusIYC7JN/Ea1u1GGOL8ZaqxrLmuxJytytMql40wZwMeh+xQNC
Y2sEmk9coKskWYSPB1ryrS1W8hAWHZjRvbwd18rsCVP0WAX9PpdTINmdTNkmmAsDhQGw4fv9pD7I
gyOAeCkE0U9qg6CG94ZDdWMSD6LTCTUwf1CcUuoTru58DkoV0S992ZvNY2v6n1NK7OgUoiz0PbDw
AvR1CDZ//l1pXwiJDl46VYP5rmNVkETLStVLZQJeuHzVJ0/Z9EFx0u4LWjBTiimBWUukGnjHZXRr
8kkXW6HWvEk4GYKnRG7PW5hfsNEbEYzLjOepjBvAkXvhPINHKNe2iZj0jh+DORzepuBotOChsWBh
YOkRbTXkCMzRBf0QxsTwEXeKKNgDETmz5NwvOB566dwoiqsEQCgc35c9zklC97VPVC8AIXcQgSAG
1IMVLPT+51kIbOh0IqsGdIIEd8lcuwbEudHU56oXKm4M1p80BzmQACYk5UUc6/V9YQt2DmHIr01A
fcLimZPDk1uXKmmteoDAXxdBaw8Uf/A9n16aNFyJxJKT17+QqMDQMedL8SOZ0qE0h6BXCkicAvIi
h6D/6DL5palb3W5GAzEojcJtPwkCXnj0ybkvnKrDXGtQTQAwQkacBYo1Y5f5lAQY/itUT1NWqv8m
Y9dN7DZDt4t5oCBLN+CyuqTiUwIZh1GzQprki0KL2yyAT5P8HDvMivmNnZjefZUWzYWCQ8BrUvIQ
+kOuPJUGvhqAjfiqJ7Sp24ofrfym1+e2G1bDwPl0S6LgMwAvIsvAFWKX8c0GwKNwUZoHYOjjDFY3
W+N2i5jxBxoJ4JR+y2C+UGvocSolueYZ/bSKh+olQLPcrD/AuwOgSjSyhXHdBP5jHPFc/tIXo2QD
QBoF1BPK6NuD7MBbHBTmrHmZlqvWDF5IMvi2CrYf0MB93v9o7Az6Rc1rYYx5tEFUz3k8aR54Z4to
LUaaKLqZmpYH9AHNX9I8aJtIjrRHM8EcFra3j0LTJT+nXsB0DWhiOsuHjQc20DXNb/d/2+I5AFsF
O8kUYYW9oHE4SMNopJrnV8Wvqf1Jgg7sHNnPzI84DpV9If/PKeCxR9QBDqqBgeP2yGO/qv4TJooJ
Y/azI0iOn+ubFvAGAC0Jc2CzFs1HO2YrIr3d13IpZGCHB3sOeM4iMtsFAmDGpJWRr3lD4q7TgaPZ
0hle/+1MCa76oFsD8xZKhsCapnVip/M6fbmvAb0JrC9DMAJMIR6RgfDFVN/gWm0mIwh1zyhO4Iu2
RgLCpz+vvnE0uOwoT+Et2T2oVE1b8EUXuudn+wK6dC2nYlw6KMBCAedCk4HuwaKUARI80IHBq3t1
6Kq9PQWbUjpGHaddtXRUiDQG7JnOybGwAZMGOsdmGjU0qtZhtKqeBoPjhdkBjIspX4tgTHmScvAi
9xAhCsFaN6ot6Olc3xAA5OGSKrDrUdxG9QCSXenP2z0An6JlsAJ8Il1k8gWw/qFxQf1W4bt1bDpS
o1utsiNd/xfB80rQ5QiuIo2Z9kLSdwQ+K2ysvLcl9QAiOksWakvMJMuU/+arYcYQJBBwD4AtvvUO
nVxPhlSamlcC5EQ0i1VgYMS7zjn11KJx/BbDIptI7YyNmBliwlo3HrJGAtDnMP7Ckzcn11pyOYA/
M1COIlx/6VgIIVDH0XzWvVYPrKyN7QGckPd9wtJ1AvI/ECHpawvAcG+PbJrlcarnAD4B3BRkaOyZ
eBmJrTb/Q8hEau8wN1xZUJbi45hM4jiVYyigitA8XXwdkG/P9d6XrDn/i2z4Rg5jBH47zl0WQ6O0
3urG2YhDYIxnjk68Sec9AC5Ywm9ZlBTq9vTMoQNnLzU4sZUtMm4EcAoayuaPP5ECLGxUK+gTECC1
3QqZJzApijFCAxyF4hRyTqH8Z6yw1lNj4U2OB6y/YHVYWASqJfCFkNqwLXSzBQWFQdB4qdpfhaTZ
ufR0X6HFU7sSwCgUB/Ms+goERNKPJD0BcRHpwva+jAW7pkhTFAOeAr8Z9DdcuZ4ka4OmnHLdU9ut
pH6W8yEqvSbhZZ/0pzIh9UYM48Txyi0J2DCBsWmR76p1kazNDG8CeSFFdtNMb13RqVvgIptPYVpy
3N1SNgSEOAMAOgDxEfFKdaukbHahP+ejgWXExibgngNDrDK/oOK0DLnehOETyd469dwrHafkZJdO
Lrf5WjSTjpJKqOZIh2gZMiUZT6X1DN5wjN/DS/3KldQO/NENZGWTm+lD46ecNGBZd4wVgfsHCEkY
8b7VfUhikQDWwvDarFh1Y7Cb0nCHJojbTodB8fdEC/dxWQKH2ijORfL9vnkt3REEGWShaMWj98K4
zQqgon2BaOORvomsNCWJHYkiL91dKD7xFAiAVGRTtFNBy6srI57nIi0wOmV4yAytsf4RF+lqUM4x
CEyHaDV0n/eVWqox8LCAXTvkiASvkMzFVMH/C7ou0fCkwBnHp8RwisL1hU0p+hszEJyWrrEYz+AZ
eSmBk2eGTm/yHlYWSkYIBpq4BmIKera3OpcN2DO7NjO9Y9CufHHTgyZCcNKUk5osiQH2HsULpq83
7LZbgqFvPZjQohcGzR3MfgNYarcD8oWmbUHjfP9gl5wRAHxR1EMiRQi41UnvKi1pBkXz0rEcVkaO
98i0kdVtRkptRYyMFwKXHCx6CEANRg8bDSHGbkDXGwhJJKMwNSOkWmopW+jp93YRE066v6gZQA9Q
/gLQEd2EW82MPi1Us4dmU99u2kbP7XooJKsKDmGkceIgO8t48TmAKPmvMObKqy1Q8RpktN4oRSqI
kacU0xlqAWoAoQZk4SzOGDGqlAZEmFHhSuDhBog2eNpa8lyAjczK52JaDXKICVpflx6NBmyRIBiS
d6iK8o0wxfFBjnjDHkuegh4NXjaxjQJMwtsTCvFgK9aZpnkgMnoRZRBKKBonDiyLQGJFyWmQ+DIi
ElCgT3jr17wo1T5Kqfo5gb+c4/CX7gudglAlCdzq6OfcqkGCpBnbVsXZq4Od+tLa6Lr9aPh2INXr
loSc8dglu0JPmxYpeEBDuXcrbkqTLCpAa+DNGbaUVAztWcFkDmuFhNN7Oo49pxpblCfJmLOEDYOu
klHP7KZG600kp6GsWeo0r6KmALPZsTHz1X1fsPSxYMIiSFwwxQ1/cKtZJsgm9rppGtzr0WoycS01
rZo5n2tRHyT1AJ2mnT42cpSNOhVaSVOsfFgnpNi2PbHnElVYyuPjXVToShQNYldBCgyFkTRqeIYU
WrSCIz/CTHqm9RyFllwaklEAPaggEVLZUpLQcYsgjHQPJBbEErQW2Bb63K8Amc8riXiimC80DGmP
V1Wa1Bfaesg0A9zKcwE275mTBy+1ABRgOhBM9urAQjGZJNUvWyBJKDGKr/wx7j8FvQX7+jodV5Ge
gF4ucc3oMfCd+wa4aBro3+O9HekxIFlvv9ckmSAyjyFULYtd1imPtVE8KqGyV7XmfF/Uomkgm0Au
gTFJPIvdigorf5j6FL0aUUlPcognQfEPuT8vMQHVMZJfYO+ArIgJrW0aaLWZjbrXV+12MOtV7Aev
ZSgeFFV8v6/Nkgu8EsVm2+lgJNVsQFSiNDtV+4jkb6TD+OM0W3HGkbX0kQzqI0z1wnLGfCTkCT2a
NIbuDYUbiPsus83eTYX1fY14UhhLnyVxiNHS1T0Jq/7zucQiEBCAecx6S1Iuq5gEtTJ6nPTPrxwE
ZTIppQwej3TZIYp2JJDB5lfZAmaz/lgfPErB46FIplUfIykwZkOQaD1UlnNuo+j6LpWRa7RZZhlm
xSv+F+wBGST6g+jiwQLZbpNvBvIk16HpjU20zmcTGQi+pj0JhT0m3Ucm+yknA1q4T5RgB9YuowWu
sEE4xzRf1Y2F6ala+lFhptPORoHH5rdQ0oLCBvkgNAJqKjt922TgQRyG1vRqIDWnFkCy57PfuDP2
R34WpXv/iy34WhX/YBbWADkDcpdb28gkZBVG1JmeFM+lJcYksBotei4VlWPqSx8LjTTwIgAAHjzR
zIXyzbAC8FxterH00eQ7sxZWGoSl4HPR5W9/oRQIragwbPHojBkiJS8ns55ML+jOGHLLpWPC608v
3Clap/1XBFX36k4lcRiZJjIWTzIxbavpqwAsbWKQO9HAYyBZOjkUQ7R+QV8VKfatKDJGABWooE2v
v/exvCteajANzeUbkkTO/V0yPcyp4H1ZwjMSMHtvRYFdRzN7vGZ5fWRFuh1W7ineGS3QTvCidP8b
LfUP1GtZTOCYEqMOplrECWJReje/Y4LTPEdbIAm5QuIaPEaLpQ/2W5zCdgqHYCoKQYI4PTrUzZ5U
h/GbJv5zX6nl8wNHLXwqJsPYZi624IXGmBTTG4afTfQqKS+Z6QygbjWDB6IkzphwKo9F2wCX0P8J
ZNLmXh1UIHHMJibCgEespa4ogV/5sQDnTtVwnN+SqwCbI4oCjBDjvZWRVfSiNOGZzMRLPPC9n/vi
caha+/4BLn0lpOb00gKvDS8ItwY4ayOwafrU93oy2FLuqQUAY5RPQt7uy1nSBcSlCrJZSjbLPi/l
Udq0UgND9wEtBe6rrjybtZgdc8IDkVrUSNUxrIcXeDzJMRoFLZ4/ZsWH3cmvoiJZRXRGbyX8i5cX
6iDwhoD6m/Kg3R5cqbTFYIq179XAYVHtzrQy/fn+mbFEiTTVgwwK443KCdMLbKzIWkVKRdH3iKpi
90RWmq2B7Vu7VvLYbqswPwAS7htAKGoXvbTZHvRB2OWFnq+7TBIe4knqHWUO53UWgm5D7hPMZsni
dCRhPVqtKvFW1Km3YnrDl0EONLOwsYspxtszqRR9Glvd9L12BqxwHTzmwiH3n9K+X6t4mprMH/cP
aOky0sGR/5PHeDQ/DgOw0Am+hxF7s3F9PFM3wVvA27tYqlqu9VKYUCoKOC9J9X0vVMk/pi/plh5n
To3OCSjnrSiRULr4qxiUsrXC6wssXRwMoNHHPXRfv1wcY06TKQFEnBcNb+DptoT23Sh5vY6lO2OK
VAxqCnRVGEPTh9QACFqMrcRJTze9MCRrKZF/tJXSWnjA4tGqL3w3DZU6NkzAhKV94WqUBmL6bQin
o6pnEn0C6YLeUi2snDx275vIQoCgrJAIrjBHCUO8tyZpljOmgstU8BIBYLhFvA6zyZb6w9QDBTq2
lcS354IX1Re+GXqeGka8aR2I0H4r1M+NdEpLnd6DCdNhVgjKLZ5RLskAwzD2WehkN9S7lVHVwhgL
kyJ48UDWPZZL/JysQPZ4//i+SqGjgmgaI36DVZPd9g+kSh3HEoZBcL+CULFks7eIwump0vO49Ru3
Ur74Ul8yMcnje1o+2L5SOGHP0eOrgVMJePbFWjEcBlsn+SIdSxxy30vbzSB/94fQEdpj1j/+zXH9
FkMN/ypJ7QYx8+WowD3KhXofmcq8k/x8U+Qmbzv76xW6VYhxtRFgaaJuhkJYjVYbIJuoa3M9js59
fZak0K1e9GtkHcPa9Fiv9MmiBglIT0y6opX5hi2KKx0TVTEosxOZk+0s5KdIgHXIwnobRa1lvHkt
j1jfLUtYQbvKugdx6m1VOUxDZgvpSkseU/IMMpBVahac6ZCFOEslayAVB5cpJjyZz4bKpQRJDA6z
aN6l+KWWrVyfrTIDA/SayOc5XDUVJuwi48F/zOuVKLiCbpnjgxgm3xXfeAYpK+fgv7ot/CIcBuiS
MKTwZc8/9HtVjtDjx1LXz7zHdq0GbqQdgs/4QrrQDjjiFi4gHnVFSk6CfRHc9NvvjOZi3SLD9r0g
hVOseyF04qLkMXEuOBOaphuYokUxD6auWymDIAbzMDQ45gnuKnGREloVb6tw4eQodii6fArYpuC4
boUUepQMggCHP1fjymxAtPgaYkoXkbOcnGn6len/3L8jC9mBTgeecXgYV8DjJaOWJA8glGtrwdOL
ZqzdSpCk1BKwKpNYxtyO71pfx9iJJlL2LOBhqrMrjO8CoqVpzT8fZKAGbOoI4QTJPEt1qjZ9JRi5
KnhSpuJxvqreRqXnLRyyVF5ISyGFBgSUxng3/VLZTf1oToUMhY0UPLXZVtFzByj7ljwZoPFbpbnb
tEdDTh6wsrDqBOxr/fnwIH4CneTFWBfIQtnSSM11LcDDruANZBfX3/xubTS2Oq7vf9olg72WwthS
WU+J6pu64Anl98Z4lKccTUOOjK85MzShnSAkKHixYi9FJ7S1VAdJcEbrJErXa314iQtneir+fOUR
zRmsVWp4gQH9EdvVmIdOGmYpC85xsMbwsJOURxPMv13y488P7VoOEzPAF9U1rZYG5xBImfJU7Sq6
u1dyosVCZLrRhnHZ0Vw1garh2OIYXJnarug3vqpZeajbPe8TLRo8cLBxuYFvB0gixg6qsSo7yWiC
81z8SGU3VZxYMjYyKIVVZRuWqRPXjyo420evIdW2Gyve/B27bX65cte/gPExWhYGZdC0wfk10ixM
IgB9c3Ayr9tHuhUmdhmhdWTXvn2ws4oTHZdOGlGZ9gdArIhc8NahViQ1EI764AxuN39y42bdAmGj
W48T5yYs3TZAF6LUQVsUpS9TuM8CkQxBk4NzWj+UpWt063Dg2OZCGgjs9N8imDg3CCop/FkJzrSJ
KMi1pcknPQ3X3LXfpShECadBjUBnhthcxsxyQw+jOjy3jyAzbaKPsd63JSAWgreufvDFiDccROsY
JoW+MFz/r0C2zslntVZqsQUmuAZUy/mjEmI3pwr6oT2Lh0IKLRKdyzRuOG3FJf9F93M1tOLRQGfN
g7676t0MwUldrhJDRZr0bcAz8qTgTe9odDFH3tInvJbHWEnRZoibehOezU6ymsmbE9/yBWfiLXIs
7NuBlBxMcTKN6vgP1u5VIo9NPoRnkmzU6VvZ7EPt12AUVq0fMHKGVLgIjqShS93S/HPMnxphVWVA
Maz+4l5c/xBGYz0KRSywkPBc9/s0+NmQ13DkmM/S1QNOAVacMK+KSXPGvaRmPM4hkcNzCTtpfWKL
wM1oe95r1ZKtmBivNOg2LdZcGU3GjsixqQXRuQ0dqfg5ltWrlG3ic6u3b4nxfD8OLRnKtTDmrhuh
UidDa4RI3w2kmco+kR7D2iJN6/47QWx0yCRMHjV6eI6ixCmnDwmAiUBOR+OEcCSx54cNNMRvumWA
hg+IxNnQ2uI2g2d38KrcNWMwd0tOWa00RXbCGUSunBB7ubrXPoUVx8TYTlJirNklg6cg4uGdj+SO
FL7P+q9AOxNNcozpnylaqRFnEoYNOJgZkkUDZcJlVxHsE7cBh5RqpKq+LHpzXa1SAfzQijGc61EA
kXCTbNtI/Lz/AZcEotpCj4i+1mK16lZgJtV1rwEODJOzplXl2iYVX/UW0U4FqFHEw1ZZkoZiC002
vFdhpYP5iGQo9GqQS8kbkyi31UZ/93Nx5dfG966nfJcKryhgYxG4YVENYIER9QBGbdiBASMri6bE
CoQ3i4mt9+ohl+dXUSh26GvbQdo9ypXvtpXB6YXQz3RtPYxYdnhgivRAmxKIRWLxaSJJMcXm9f6H
44lgXHQMzAuUmSH6vwnZZWm7woMn58pRz3erBTg0RTSzgYSD/hcL6leXQVh2ehSczSBbzbq5RrjY
RPW3+4p8/US3UqjNXPVZgOcc9X6K3FwcUwvLRHYum3YmPaVpsg3Rk2jNIx4in+4L5alGvc2V0DTK
fNK3ECp32GkNMAlauGYlcW4zNecvB4gZUAAKY4wRTxm3UqZEmctRhRQlbyy5rmy9GWxsk6YxbyyL
J4mxBt+cciGZ8uDcCjt0F0bRHYt1wntWXzw1CRkIxUZC85rRZ1DzbmxKSFFn2clN4LpUDjcef+kp
YOoGjUo63YNri84/I6USSoBAjsiFh1HHWH0gWI2O5eP0sVnlSXjZeU6wPecAM8K7bxVf7xQkw4iR
tqIbZrBvHXmaK03emfheIcmQ3MRAyY0VfXVfysIpokuBrBG5BtAn2O61litB4yOanU2Sb4GhYLVS
sE00DozxgkXcSKF/fmXhgRCSJMQgxFkyDDfMX0ptF7blSqh42IM0l2CMHC8z6NYpaD2h7UTVvRI0
ymUsKxkSG9l/S7psZYSGo+ZeOX5W9Slrfnai9D+kfWdv3EqT9S8iwBy+NtMEDUeigmV/IWTJZm7m
+OvfQz27e2d6+A5xd69xbRgGVOzu6uoKp06RSdkPI9oyeheAE/v+drJvyqIuGhLCQLFgU9Hmdi0f
YHoAYUMa45UUrEiJLTq+Ts9A6G9532vntnQALNh8cFopzB0Tw1xvjAiRRBLMLu21E99zO03eeDrW
zg2NiJgCtGB/EHteL2cEdlDPojH2BSUGs4tmisG54YF/Ljdi21VBOo/gBWwC6GtmTGCr0lrr9Cn2
Fd1tMnUPmxHxmOKBKeL3D2jtVunwL8BnBZQ68DDMisIqTGnPx34gRb+CME+JwIepdV/IjcOGFD3m
pC9FQuwetJA5HZAUUI7SMvXz7jWfnjqttGah3Weyo6eFA/iHOVegcC3AFrsh+XZ9Cw4bv1QeoBnc
6Ov1id3E66EkJT6nTUQJKZl1l1fRlH4euXlXabGrYSZvfJS1xuFbEIBm73Uib3zF2kcY6E4BZQfs
JsCR1x9RxwEmH8ZB6hdP1N8irrlJwWBz0fiO7ARq8d9qef3TqTxgJrkWZn6Yo5dhbxT7NPDHrnuI
+3Rn8HYK/F3saWnp6pFr0PFsRLuiFJ9gcTaU6fYSohUT1WBE3Thk+ZuN9MLa1BguK6D3Kfen7FMq
v4CTrIYNi7YmApoEmB9Qpgrqp9eLjcVZ6A1g0P36verOwulfo9Owm+D/+UfA8gEXa4iiTCnEusj9
QFEIVx1LIkxwuE8JEvX3dXN1KQZsFpAnAP9qi+2+kDQlQZt3Q5X7Q4e5NcFOLaiXydz+vpRbS4Lx
9VB/ZKT1haCHebDrua2bThZyP5rUA8jDiZj95oPqMZ++7gtacQ0gCXdsyUwgiGYTLlpc8uEUiDia
DJNZKgxzfG8piFbSQ9E1pjAlpirDiQy2UHFrF+BKMBO9z6GqT1wCwWrpR0NF+uI1lg/lKLtZXppp
DxpP/JGazWxhljrppr9wXVWkCw3//hawYfCiO6BOQ/Eb1ASK9j2t6OJEQUoFEPes5n7VdyRMQhIO
L8WwV2F6ZO00oRb+v5D37f8DnAxIL7NwLcp0DUkR3DdhepXLVgbDZ0lrpFpHdT9IQmLOAs2cpJD7
jRD89l1f2jlh0FFewhPPwsmzoudGMOmANlDuDmqGSECzdN6KdfnHyI0bwr5hCddeDKShQC7A+UNp
RWSMeJUpdVWHM8VNyeGsAHZylpMytroSI8S4oTTzNm4dJZdbC51wnFvoWvYQVEO9F4o82oXtlFr6
SLMNyN3acaM4i3sFiwEqJsZUDGh8pFNVwqQb9EEOlNdczfZSFuynMvAqeq4TwBfvn/iqrmvosQQp
DcI/VKSvjYYiNNHYxSr1NcEb3yNMX5Jg3sfKReG3Ct2+ikjRP6raQRQasoBk0rfsUG4xEq48aCjj
ofloYfADpooxXUUFXE4Y0MKvQzS0zVKl20KfTBvPyZrpwszWZVY5Mksqa1BaQc5FxE6Fr7soB71l
msVvnOCaCb6UwFwgSZlqceYhIYILEotf0fwkb4j4Vk5GeZE4Qt8PGj2AFlcWLbowCg2GiAxI71B/
5g2C6ozMvQe2OHzKrj5hOFBpycEOM+fJQO1aPWTZBzjShmMAetv871S8Uw/0DPNoD607IOJSRKfj
UWW5r1Yr+4AtBs0zANno4JWZfWi5LqGjgO5cNZncqW2+Shmco1G9lWe96VWGhUQ1Gv2sYGfTZYGl
Y5xzpROo3FOE9nJOtFK34oQ3gQi3O+XA/y7jtxLV8VIx08DiNsELKwp1JZ3xwww6zwONkBfnwVel
e/PgccIhjT/+F5u5RDsGcqIokDFZu1g10gkAR5iFgEOgk5K2wizUaCvi+U6qMoqFVPUShIMwAo3J
jFPNUyPguAimIJx3TRkRLjz3yP03BpkBtxqSU126yTwggi1MQ/dp7ACDCBo0DPDISawfktc4Poej
04KovOxIZowu1R+EoD5ww0Y4s2IvEBkhOwy6G3iILLdo3A7gnhI16mcFaKAUHT2RXZlugYLWjhdY
MBASGbhxoKK+vmmlMc5jr8rUr4aPcOTdGIzNxUwi/e/9A75NiqEmvtB8ossJXGhsXzQvZKmetlnh
V9qzAcBr3PzVg9ScAEQzfg/Z0xCoG/dz5bm9kshY/WRssyRC6cPXwSdXUatKqFWmf8Uqt3ou3hC2
eklB6wR0N4DXAEIyCixEUi7N8lD402QmBbj6y7dCezSaxqrr1gxj9S3t9nUvI2chP1VbI57WgkV4
FAspEt4XgOeZZ3XOgLhDGga+XFESOmDKVxydAr13Ko17HMrpFy1CInf9C0agkWBu5o1nZ01ZcauQ
BQedGVwcxmBHUxz0EWCSPuUDzmnaiv6YGo7fSCWsSFkYaQHSRryEx5S5vYYaZUlWpaU/Vo1mD/o8
7vOkFjZcpxVVRVYEzhMi+6WJjdnLhlMrQ+vl0u/k9yz0Ysq5AS/shFhwjFIztQFIiP7X/euxtjIE
u0uLKKI09H5dX8O6KtS6E4rKz9NWN1WhwCiwXt6iHV25EhAA7QBTDpJ135M/Lp7VbI5oyHFN5YMg
5YXPbEyF3GnhYMbqn02kwcrzeCWLeTdKOdGrAtkBX5kW2n75GDXTQTGGjazg7WFB6XmkzIAgQqKA
BTUqNOfjpqK1z8tO143SThYr2anH5JAkpSfG9a+25UVH06Ot1s1bTxaSQXq7uFrA9bMQnAwXASMh
QT045YciQYhkeMgEcUlqSYbPB1sdP7f7uYgDAmFpuEXundWQXgTyTFNrP1etpj9yhQfQzIYVW9lM
fDHAa0hIoJrFtl3XkC0YGW19YaiOAMCd9eZXGh9BIOmgxPeriG1p07251Xxj0Xjk64DKh7PHWI6h
HsRKa5IWW1YqzjQkosl1AGjev18ru4cufGlpPkSWBamK6/vVqzXNhEzt/Fr75JQnqhQkT97vy1jb
PbTeiBqIwAEsYkeaGENaxVqpdH4iCRYfc3BU0+jQN5l5UEX9b1qGABs17n2hN3AmAIlEmMKFzQUJ
BPx/vbJioGqTpm3rK7l0LloDaEVpb/QhQfGnipSHOY5JmibvXRpZahBbfeIlWbNhmFfyGMtXAG4A
LBqKrqz9z/EAJUFXtD4mI1jqaOOhJF1mN9NPWfIEjidF0ZsVegI2Vr9yrldylzO5sGhcqlfDMFat
3/0ddEuXScr5JUh7ZkvxojfNnjChBNUpiRjU1LbClJVX92rVOpMnysNZwaML6XzMf9T91zC4YSiT
UWhsWPGp2YFMCxw4loxH9/7Cby35UkcSwIYIkKGAzNv1ukekN7WkryGZfinKXhz2aYmKZkfmprHv
i2LnIemLhl3KEq9lgQw0TREBQMMWTia3DM6t/EYH0BhgCAaYoaeKI+Xvn9Jwpk2IjMZDbnyiCFkP
9rihZlurZkJoeUJdvwn71hejfq8YYIMY3Uz5yEX9YZLjDWErscKybqTCYZawn2wQiiEMGkgO89Yv
1Uz80qWBPyBfZExkLvj6bzd3Q23GU9DOdgpyh47oQcIL+7SuaeHI/dDZc5Dk5SOmvFQPYa7Ivxua
lBmJx0x7LnIqliBmSAfFnlUxfpKTWmwsUNSnnCvwWZm7UaF0/H5s1EQ66hyNzrE00C3G+G+jdB0Q
YZGY2YKRE4guEQhcH27TGekoKhMOl/B24Y675CzttF1w4O1yz2EMBBk6Vz0+F78xl0bZW5uTvpYz
u/cBjCbHtTTWCp1bv30vE0cm4ZNo5+lxHD9nfoe5uUTb15WVChsO623cg3VjLu+CAgVyQ2eVuhyS
tIuw7i7uMrNUAwxTE2m+G7Wg/6HlQehv3KJlI2/WeSGQ1d2UFrUBmiE/GSuSx9VOBA5HE/epVlgt
so75+JbLs8lttWetvK8ocaDpAL8jw8qSN+GeZnopiK0f56JkpmE6EKWfQ+f+8tbsMBDzeADA5b5w
XV+rEae0dctrWedX+bGNfwbiH1Ha8PRW0ngIMC5kMJ6CFoQaH2KWka8q73zvV9mhx4Qmu6geBlAW
NEcAYZpXlXRHsTnV1UcIAPb9Ra7a+8svYF4bKg5z2A1pBy/9EIXdqW4kK63/RCl6ou32qEvtsR66
lzbd4mpYO0Tkf6CuS888eJKut7eMGtHg6qrzuVnnn4sE7gs6A4LX++tblYKUAjLxKBIhX3otBRw1
YVWKdecrSsHvM7Gu9go6iTfgiSuhMrJ6cGBBAAFEJsor12KCuk+CMpU6H717jvyhu6pZmOK+fJPM
1qPyxksprhmYS3HM3kVS33ZlLHb+EKPlVonHFKyxY/dLHtTImsukeyhrbj6jlRAt+5JAj5IaIA8k
6J0Jwp7YnuewtZDT4D20byeoYOf6Phtp7/DRPDgNhz5cWQyqtyo1Mq/gZ9Crh/FWC9GtgwWg/4JX
R/UAyIAbLv4JoY/cxHrv51wZfUlVFpl0qIXHYgiFh7kpA/RhSxmYDTCrAQQ85dweBLDJft7XkJtr
jq9AmPXdKg2mPTba6iStb6YkGwAfl/YxeEnqKNy37RZb0o0iLmKghsjRSWjGZkvfXDQBqCV2A266
kr2HequO4HUZ0Otwfzk3j8C3HKSXwfe8JKcYmyxxNA2HqR78ClVoK5Pyv7QHI6CcTZhSFRfWfWmr
mwdSu/+Wtqz6wlcVE12hIRwmXzVoYBpqxtlzBpb3GomSf2uOvxeGMtPSZYyWWeZRpWlVj0HVDD5K
DqQSg0OW95YWzxuF5fVz+kcM84hWAP0kEniz/EhXXtDaHhzE3og27P7qtoEAAETC4uKKMlYp5ruh
jKMe25bULhVGW63qw6AL9v3TWdWFf8SwIK3OkFO9R1up34p/Wox9NyazT54rcdyQs7EciTkaLZ1L
hVNwNDo6lTVUM5KmI2orbpi9xapduRvII+EOIR0JdA+aDxkjWxqpGKfBOPh8UkU/Cy0Ao2lUY4br
wKu9LQMjbgWxOFkYLbaVRVhZIeiyUN0DFQXgS2xEn5WYYqDl2eh3XGPqGQJBtbYFdE3fP7C1FYJA
FZYC0y3ArLZ8xsV1ioQYuyYUI5JZdin7YjOROBsFs46wtE4HTDzf6txZ0ZGFOh+dnIBrwGlmNlUs
G3AIivMI1IiUk6ruCqLxyZ84KtCbMbbT7v4Kt8QxL5deS1KfqMPoD8PgGNrckBb8AaQM8tFSAn3j
XV65zGhwh8IgO4Ke3Rv4VCvWVIr40adZvpP53kVx69/CR6GUlyKYqyx34gC+OHH01eyH3AxWw51S
+SMItsbjrGrgP0v5fkwvVIPWHVDZojT6afYDQ0lsIa0wh2TaMEzL115cMUD0ljmv/0zwZI4n7cAZ
IlWY4CkJJJ9NVbECK8as6c/uK94aYcSowo0sZud4ta5rkeqY+jxhoqw/lCTYWA1znVgJLOalacJZ
VmOsplwGlJEpJfKXbgCRQcqt4b8bG8cmL8DhkClapIkn9RTnpDnNPNp5MefSnHbgtLp/h1jH6T/r
QpYWNpAHpoctcMEnGpsCY71OeRI4ffQg1ZbRUyeYC8uIvozY0/nWktAeviGXcTtv5DLmSW0GauQ6
5DaVOT+oiPlCs4oJ7+j4JZya8/Bji0WC9az/I3NpbwKUeaHNZPwZhce4MiGNpNMw2fluwARnGdPI
m88qN2WRCCfj55bI1aPErEoBMEHkhtl2hCaparlLUulkVBb6h3nZwiiZ+Gt6SV7HreItG379Z3mw
usvkJlgSNj4p4kbPOlpKp+5v6Oe7fsd5kje+pS+pI2sberO6sP+RhUDl+nUZ+m5WBoNiKxUiFER4
USUSvoRfhaX/vq8py6NxY0YuJDEOAUjxQWWAzM5J102ld5pP4IoxinULfrI+1v1Cjni9olSuVTFd
5HCEP8W/9ISouNs56c30cdrVr81vbT9oRH29v7ytjWR0sqn5QJ9RHD31uZnE1K6kP/lstfq+ih64
5FgVP/5v8hgvOwLkqwwyLBNvcgD26NLRapI+Jj5K9BsZwq2lMVecj42sGhPoI/ec+ukhtANKipcJ
yW77/7am5XW4eM8CrueFsC2+16S/CT8CJOaApQbPuSlswVpu3wEU6VFHAyYRhTU4V9eyomFOM9BY
GCcwG5pJyoMdvrTF8pzFFaCdX3FY/XtLuYyXk5FzWEJb7fvaX6wurZJSF/oiOClRByrs1q4CfU/B
yzRMnUVx7zR6SOt+Ka0RoX7swOQ+cfJWBX85rOtreP0VzPUAHLgLizkPTpr4Z0rdgp4rzb1/jFsi
mKvAiRpwlVMWnDpZdJJsbwyHQd5KFa0KQS/GQgQNOCWLm8YA2QmNvX1wasKG9OVjWz10xoYfd6v4
wBLjP7DZyUAns8ZRViZOyOY58vT0oLwL51Ky+eSrMc4ZVUlT/7soE2b/WhpjIKeinsGaKkReKIWG
2eUUvFmNXJv3D4ctc0AMUv0Y8oLyFRqBQKDCKn6UJ6UWJ147031ePMcy5teZRYb6xmQl5Vteh0SN
QGo8k3oGUrQCg3MJvrDsnPSlnSCqCsCYcf+jbt2+629ill6JJYemoBAlO9k4VPRZGox9mD31dEv7
2TLi9+pRzELLCZCSgLMxJibrgIWQAc709Li1Ku1HSQszgpMZRpbxxJMIpXQy/jGUDRP6HVZfXztU
qoBu4xd2TjQ0MiuU5rhp+aLLvM4Gis7MbaL51Eqc0A1tweLsxtKt0QS9lwsUthWR2FWd1GqdV+FL
30Adfjdr3vsWxgRgeHOb6H2feZlI+ugRpNlxm4FVAPNQumMv/MaYPpN+SYqb6JqpNz1Qf4TLdg2G
l3DvLcqsv+Lc0rsjx9lAVCvJj4w+52iOBjggPKOIkVRnJJayX1K9B7Ja538Y2UzuKwwTxC3HiJzZ
QvrDo4yPwtW1EidzOolVrWZelRVfuoBClDY+3xdxa2CuRTAnFpWYW4OhTpkX8nju+v2oWlO9gX1b
U8erdTBHIWt9CIQ0hPCu8tm5cwtyXXukO+mE3mgQNLZELO1py+nbWhpjoKU+ViYRpHmewlkpf2xi
WxQ3wqwVJxZGBgRVgHIizL5hUuXRm6kETVN4yOc7jfYo1M8y6gVDnBI6WZmyN5KaDE3qRt2G6FtH
81oyc3DBMHbSXLSFl+vPv6QCPC4ZyLh2DSq59zVkJea6lsScXoP8Py3DrvDK1NEEK9RtdCrFHBl0
tz1NZIg2XIjVlQGMC55KNCHClFxrfSnleWK0BVYm/wQFD+k1Dvrxs6IGCphbDtKKTQYj8T/CGEvJ
j3IeC2jD9squNxOUS7sPrXDrYbA2dnHZJcYcQRDoqFChBOqNNclaUs112uG80J9hNsJejQ5w2rU2
hCd0EoLnUX2sQUe4XMINS7h+gBgPhHol8msY2nW9ocZMAUbjqsIL5n0dcVb+mvGkLty2edX4xzp4
GJONh4Bl6FgsF+jIQW0NNOoy35HZVq1Jy0GP1NKLP2aHPv7mzOFRlohi67D74tHsdtmrZm151muv
/pXYRbUunE8eNZVuSrTSm7oP+U+OMRNRAAhNYzfcw1zs1MEOPsXElfXTcJ5S47XXzXH8qfW2qob2
/QP/7oRkDvzqW5hdb9EdIpeqVHrcjjclJ3HSV3Efu+PRsNPMxPy82JzNgER2TdA+SaaQ8Lyp2wVy
aVs3+NbDuz6N5d8vtgXjrMOJL3EayX52Kg+IYOS4TLrrTf7dOFUPye7vjprcI3oY9vd34Tb+gOSF
5ACIdyBb2DRkIlZILKPv0SvKwpwwIjOdQjMdnUREcqgkIK3fWOuqQBVj/VBhgKvJwjyGqQ1BqCuU
XqO8g//H5IcThjBYieo1wPHm/Ia4FfMBujXEOkBCLyUNxgpX2swFUyeWXj5FXhpQlwsqUiA27raY
8NduMRoKkahGtho5mpvJexKmVMZ1XHm/gPm1UhfJGfIKKu2NxPGaD3cph/WcQ1WKhDmBnN7JXtqX
+b2CtiRnzq6s/ijDiYMzd4oc3Qqc0fyYSPgc2foud8Bs/Dt8NvZb3Z0rThC+B3h2AF1Bc6myd1ql
CYxXXnl1mZhFgYluzYZfviYBgQ8YnWEi0UC6/PvF9RDLLhkViVZeE+fCcQS6FF383dazJq68AEB3
ofYITwHRHIvqNoqyF+qqrbxyL5rgCXPSHW/LtnIcyUNoqrvZzvzSfB0szX0FiGXjAVpf5D/SGYtc
GFxRUowI8Uq9qe2clsKjGMXThtVbyUuBPPJikcxpycqQ112NRYoH+sK9xzuEdzxJLFcw5QfdQfNh
8XMjfl1dmSjizVmIhA2JOb6a9nnWpFPloRhn1fkRGKiNW862330/Z2DG/B8RjEuihEqlt+lYecYO
pIafU0WCn6pV282DYAdH9Xdobc1cWX1BL0Uy5zU3ghwXDVYV7ZVP6R0b+pZYGG1/jPdTTIxD4mOU
tm1Yxst9i71qZ8BbvJRocemQfb6+DXGYxE1k4P4rFOPKGhPJosDiW3DY0vAkIErQk2rjAv5/ZAK3
BRQCmtVZl0+hTaSnSD97rSWbou08Zl5NDlug6/U9BUcTLh9IhQC/uF5aNnYBJ01D5YGjz013mcPZ
8ISiwGweJBOY76P0NZCI/E22xs2uRUALTc1/S/7egAsTU+d0yoUZkpXzaNX7kSh+dpTPs/lhWN1x
i51+Uccr10MGaaouodd/8cCQ/7teJ2YpdWVDYTJR0C3MWou6napMmV0jErPuqwsLyAFG+FoW4+ZE
4IdOaJhWXj6+5MnXn+lX1JstKJyPk4ExDPK5QamkfAqolbdEac/JL/w5/a7HQ/8a7pvJyUJxS522
1s+c81B3oVBhQJKnSu9jaAnaPhKeuegnpq6YfETSfZ+6iWaFoC+e3HkwNcG5vyu3ceHVriB5d30C
6AIbAWDHF7TD32AXBH9BbU6r8yyhTDo7ivZWzG9CZWxY3+Vcr859ybqgdQKNLnBF0F7ASC35Nu7V
rvP0IbdL9akXDmg5M7MRjHHh1/0l3uyxAuwanmVQxIOUBkzI17JiTeqqSlVrr8qz9zINHVqKZtN1
b/fFLGaOWRLakMDIBZwSgkG2yYWOyqBkM8Q0U2gX0nOslC44DIep2FCatfVcCmLsbdpga3NgG7xB
EV/AsGzquXGa5WJj21bWg/dxSY5hAAty1IzDCNhXqeR1jPWUHoZQEz161UqnMLZKzCuqAEWAnwEn
F+lj1ooLsZwmMtBQ3vQGygHZrB8r2e4M5/7prGzalRTm8pfq0OuFPNceZt2aTfIIfB1yxvdl3N4l
YNSW7i2kE/mFnXrxqy5sZ5tkJfo/k8YTVG46FX0lgcNEqHsLcY0F9KRqpg2aD8seuABDDMH1Chif
3bfpVhV4bU/VhcAE44DwGwu+5fO+HkpFqjxe60mmyC4ff6YyNQMttmRjK4l7a1mxbjwZQD5g3DpQ
goyqJDRZ0L5h7c3lzzn8LCoRNW5LElFoQw1aGoodVz5mRfQ6lo7xa2hDt82tSfAifqeIvYlahIoW
AnQQZv3ZGLUt7rpvMDlzNfF9SE8uvUVgtGa+L63TnvKDXnldbexaiib8z0jKiCT9Eg4YAZ2+lCDA
lXYcf8jS2NGlfTmemkhz9cCe5FNtkCh7u68q8q2xwBglpEoXlBQPOp9rTem6OW1HXYOPO1U/KiM2
21TecDZXNB6jgPWlVrLQ9rElcrBzRSPFrB+vFGZLjA9jqJJU3TASK4oG6mwQ+qKHEJha9vLGXaNV
c9q0XpEehPlvZRhWkhimGM1Ek7KN7OyKRboSxtzhrAgFlap16ym1bordOSo/+/JPrG70RN4E5go6
SZdnCcB1BcwJzIuICsvY11HReWr7m8PgDd2oiRCKRBFPIv+qoBRzXxduwy0EA/wyr1qXUJGAQlwr
gzSAmEFWh86LdFdqE9QfwtxSmvcW6DzJ8Jo9RfcGeoo+ixf+mO6LF6N/NdIDNNVTj428u/85t3oD
Ohh0xWEQFujbMBjk+muyPJu4DHMhvJw+tuofPX9ItH8JlEJyEZhiiIHKYLzSDYdrJBcZl0u082oM
Go7DMy2QZ+r/bd55EYJ8Bw4RZTqkTq8XUlJebZKu7LzZaREfUBLKdhwQcStcvtWXaznLhl5YfRBa
KY3cQo4+IXvG23riJrnbz0SvN670rdVYJOFOI2xdGP0YqxFJg1yiWNR5naRGZiuMZ5EWW9Z8ZTlI
ZYNkEfyiCKpYqoKmCsMZEM/eo5aTmkg1k63+tUWfr80xGO4uJDDL6NTKSCIFEgBxcSqA8OO97jxt
5cvZPqpFycBegJoiJjKCiYY1gLFmFHUnJT2ImvLT8KIO8ODbvQH2yCh+zaOnuSvf+THfTw1wyrM9
BadglJ1Glc1OssOXqLQHCUPqTwU1peq5iIsHdc4cowAU379/5VbOFV8KkDFIKPAmsBZHnzoBwUnV
e4HecPs262O7b6Y/94WwfSz/tR//SGFewbKux7qcmt7L51MXmlQ2swjvs/wRPcr5aCrncKAVMYrH
kadv5V81cpLZDsV/OY1z+QwgZxcSOxS8VbAEXV+XvlCDUqfN5CUiuN1AvqRsLJTtLfsvCbCp8CjR
7sHitXqKlrky7yckJCgs6HvqJy/d2/jQPjZm7qpWRsLH+FGPFsLjZi+Sr60RZismFN2+cGalxQ3E
MI3rJXJROqRcI05eQ1G7zyNTKI6YU2LdP9Db5xAbqSK4AS3qQk/AxDVqVuTFPAaTh9mtO3TrEWXQ
TEp/iFsJudtiBY4MLYniAusAEFlmLOnQUpVvm3r2JnO2xr10LJ9DW9yP5mBRezoCAP0Ymn8Td2vS
89o+Xspd/v3CsmJSa0d5rpq9d+txI4ha8dWv17Ts7sXPlsWkFZMaP9sgsvu7P7YkI4r5lDpbqNMV
7/haEhPrTrXGYfAuJE3m79xNrOKk7+U93c1u895YH81ucjFV1UNWmgxmbQX2FmPAyoVYhghg0NfS
w4Xa2mLyL9Y667NGq6EQvXEaUpNqMcjufyR8TOQ/Cm/nnYnipakFA8n8QnyrG6eoIyelwzkOGqIh
SVmq864vHubJFrdohm6fG2CweJgDVCcWgl/GHNRRDvBvKMjezGWzWcyCbM2iGu2WWc6YhJerDqfy
Hcrwkurevz/rkuEjo3kew//YHISmF8jQInnp1cCYDMBeUD0n/OiG+6J5j/Wtzs9bIw+Ai7SQzsHh
wWvEeHloo0+4OUlkL67Vk8KVTstt0bGseJIghMK4JxkOObLbEqNqwqTlqCkastdGdvmYBKja7med
6G7+J/PyBxBTcCRFa+1DnVuS7LQpkG2PghNbgtlvZhJv7dP1xzBalwQGzdNAl73pia/MSj0KsolB
Y2FsxuO+6Xa6k1cv89sIpFO7w9i5bn//fG+TqAo+QFgoLtESAqZDxmwV6NGf0Ocle5XMAfBpSsJT
fAw0UPhilJIK9ujoJHaHVD8oAtFmHT0jTqL8TtCx9/v+l9xWqr6/ZOkiAqvYQqRxfQE5pdIqdU4U
T/vUM6C+wfbmp+EZlFOPSnzOFbvj3Lw6VUfxEB1kL3lSz/Uh8+c/AujHiPhD0HaAXhk7STdL3JGN
h+TWH9PxSOkogi9dfmjEuP66tG7EokzwdVP72ZWUtMZTLv39K/dWjRb7ovxxfzduaxTYjUt5zE3g
ZBgjNYe8sXe1w/DgGYeAvH54z18bC5OWh/ba04QkEBpjzwHBv0F5hXk2iDRNFU86DxnR0cjyOM5O
6Md2qjgqGBhdkOqg0QX4vrog4bF6MwRHPPU/519af+KcWbZFEMJrmBy+oxyaAcPZrhzOjcHeeH9T
bp+66y9lXAbMm217Tc0VgGR6olYDmeeDskWJvPLoQQpqT4B2w0yAyf/6pMVIGEOtGRQvmMy0ngkG
2LSCH4sKGTHVQo6IDBpCI02dLY/otkVgOXP4uCCuQZcvCqTXkg2lwbw2rle8uPpUjlxgUcGijdXn
mO60a+PzBFB4x/vzFpvC6r5eyGVsgDIFQqc0rQLL91bHLxQnXv6vzk5fenIwsRZOJ5MwqNuBA9fQ
rHhd3Hqzlu56vXUlZdyI/hbjfaPMF2KYlxLFwkg1xlHxlExxlSFTTW0qP2skZTOjz+0467Y4glde
yOWhQs4cZ7cQAV4fmpBXQbZM+vOy8meKUZSt06SKX+NdGbh4F42cff8SrK1wYYhCHhH5EEFhfLJC
TTUJDLGKN4yUyOEPRRzcJHimRUrGOt/wAJeTZ7dzAdwiBQfnGcyV14vL43qMebAWe+i0Ugk3G5pd
UKptmKAV7w+gViQdEUrDwiIivRYTdZzSUbBgeGoWw8MYTAXM2tmbDFJyXrZVKArGDvMEpJG9vQyM
nH6n1KmMfduZeuwY0s8EYKuWV0iX25sJhVWHAcw5+oJeW7ppmE1QunjuxFSVPZpkB4zvIEGeWxzO
Fw0akSoSLUJgCGrEAM1y5vyR5TPpGjcXTEl6CY1dqfwwZBI8G6AO7h6yeCs1dlukh9nAyFXQ86KV
FCBhRgPraW6lQccTLoCGUJFMsSFD3ewC0MmSj8ACNLpT/Phx4HRr4l83ialWFfJCPLM9o4yEHdQd
zumYV6SNpsGOk6qymhANZNhNYCOMaWtayJpiAnkOgncN4Bngoq81hi9bbdAwNNALxKZxkeBKLHky
Mmfjri3fzuq/hjAV6Sk0qMF6XYvRSjScpoMEX/EFHr5ty8Q3zAc/JM4vgzifbkxOvLnHXzWPs0zb
fjj8sP+Qj4eP1+fuaE7kKyKH3bPtPvzc7Z52u/eXv0/PbwWxjlbovR8PgXl82oJMrR3H5Sczj2Sp
D33bTNDWdm7NMXnVpuOgVU4vnIXNIQX/j7Mv620cWZr9RQS4L6/FTZRkyZLorV8Iu9vNfd/562/Q
8+EcqcQrYg6MaQy6ASdry8rKjIxYjFKujVE3lgeWpVodRfEgAGJfVFsAHnnlRcws7ospLVE00xdh
q+6jYuepa/X/pVvr2jZ1a6GyI9RRhrURkg9oxGPPG+1a1McvefdrI9TZ8j22KJoB7FS795wMFkDw
hMX7Pie8nThgKCa8CQEUohqK/uwTvtnWezyPFUMy1p7ISwHo3P2L5CayNugcv92KsdgKQhLjnvHH
X/mw6eZ72ifNdAzrHStZVbZGxr10xFATQSs1vD8CImrvl41aMlUIqF3psURCC1WwUkP4eVvQpwtJ
WviuWfcab5DbIQFRkAHGlcgHy3EY3XEn8i0bIvmtmIr+7Rnfz6FeGjIxI6A4LhvFSd5fUyKR8fxn
rRFu6Zxffwnlw9RxEPkJ/dyHUtqNB0/o8QL7BSDEykX3s0iPRkxddLXsB2OmYMQpGbcpeX/XyNfx
C4rHpNq/f1muoxrfqe4DEajpz7/794x4pCBIMA86b31CMU6PrdMuN9vda6tLK1+3dKA0tJWBmRxc
3Hdi8VMZqFlYtPKh8wSQym87YZOna/QhizN9ZYSagZmMCLImtXwY4CtUICw5FVRbRMk/H7vuxd17
ZYe6IGoF2eKmwWBaf8j0VqnRKFLGa4zey1OmzI054HNAkuZ2B7OVmmlTN8gH8APhobDvxg0nrCUJ
lnzQTI8O3DUo/NCLd2ukT/POD7JMPowqIJOv6EkoXpQBnaJITuRfj6dtcXmubFEOnWc9SayiVD74
2m76zUaQvat0rl4LmpecGehof0riuL0l6uRzHfjZ5KCUD0VB+khw6prVRzAQDsMJwdSAYqK2pmWw
cC9inWbOfZASAn9AH/Eii/wiEeSDJo3jTuVA0d2EnD0V8lONLJFeTuH58VwubEFwTbKAuoLBecYT
366bNopK6jNwKkLFvXERMjxd7T42sbBcNyaoLIES5nzGtvAnXCwSAbBeEWmTyUrTf8mPg3IBSi+o
RbIYEP6jQbXJFPpNDJLOQ1n+ATIkQLf8OKz0Ei4cphsb1KaYQFLmKxVsNPEvjKVVNtya/ObifCGZ
CckjcAcjeKOWRB67pBmxvYdEzqDeOrqyjCe+yNQJidHG8Xh1lrYcmr0A3JPAbYqnw601HoRCeT31
8oHh88DsApDKcJMKucM6QOtUGgZ2mwcrB/hHNoy6YpAmhrYoOvdQiKCxapCQCFouZTFEKyVPClHI
a2S/VgbI2BCuhKTUjz75Vkz7/Pz88awaZzJaGdlzOm/oPeHJ5m9P1mKXxYm4+iZqIlIGoEJwPWD3
aI3bhIOqx2oL1m8UYkRwNnZSscYstrSXrmeB8plRpcocuuHkg4rGzOoc8U4SrjTiLJqAOwHrG84F
1vh2dftsSGUGNfWDOB17/zILPvVr0qpLLgQAs//YoJyW5tcVEzYi/OTU/x645jeTr1GI/qg9322Y
KxvUmWgEtmqRyUdLxXbcvtYm3tR6g72D1zR+YlK971S93b4LpLIQBLvfuc7MGyvG1kLzQq6fv50z
jo8joyEo1EUS6ooOUZwB/1uZsRO9QkibvHV6bRGWbCTj9L9sLzCbz0kRiG6iL+t2JbpaHIcxV7DY
ki9avJ/Itp/m78UoO3zLp0cZPVPG46O95EiQM1VntBTKszRPHuL0mOuVRDlIysuYOHgBgWZa5/N4
JQGztMmQVwL5/9zXD7Ko26GlYzuCSS5UEMaghYHNhNxIIAmArgm1J4+HtHRI/2sKxdJbU0kGURpJ
YrCf6+oSid2rOPBvSsg1RPZHSQ/aobMeW6SlRH5uFZS3wZ43y2cg53lr0k9U2AxT5fDeGDOQGr4K
6Rwj0UG5SdDtpSfHmjCksxpDNXv9nTc5gpT0BsWAx1+yOM1QdICcGzI9d41NmSSVQyJWykFjtox8
YtlvDbHPYxuL8wtYyiywg0iOVipnlFgaOz9XDmUwRTpqYM91jhMmScgpC89TZD82tzgkdQZ2gJdS
Qsb1dm4BLpj40GuUg5hGREI/Wq5+NtPLYyP84jlAxQaaQRD8gqbNrRVlDEQmHFvlUHkjCfpd36DB
c8ONf4fmmU1Ip1qaiuZI9rmUkaET7bLVE2+XTTXJNiFzHrqYoM5BBjCQjV7/BGpB4iVG3T6za9Dj
+64EhDCA6CK45QH4Q9fY7af2A4TDqmZUDl6QAiouWEGz6/HQ8x2+MSROl9GeoYPL839Yh5mFT5x7
vVBvpFx41QsqWDsE5cD1Hd45SnNimCy1PSQbV7BcP5UJ2pNfm5p34FUJG/SmRc1EMNXqnTXgR0Kx
fNRzgnQFWpSAIjtDA9RI8dwsyRFhwEBi3d935oTexYQ8+/a3b5I9ZFB5Emh6sD2dWl37H6I8qPuC
wwG9DNA2mfft1UcigZ5JCRhEDuEkuwiCXLlSSt0beHblvP2EV3fTgWAfbO9Aj0LQ6tZSMCVFMqYa
fDRuqsSJSWdw1mjW5Igy1oYzjiH57sjvhOxzpyAqAUkEqr6cCV9HMPDHJ+XnffHoa+jzWGZFUPj4
mkSGelpraO9j/ofpbamxvWwnp4coqHVBRs5OQ3/OF8MBfp+TqnbG3BR7Xu8mUIfWKuFKwLKZnSY4
wC0bhbwDlbkQ7dQIz+lYb6CmLYD2I9imQ0ja+Fi3oEHVix6vX11WCXsIZVSw0troZQ+0Xo5UjLrc
rQ0WM/torHNYc7XGDPRdIF2jwCt0aDYMwSu0BhRY8jsoFaNePb/pkJ+9tQBW/QJn3FcPyvDcTDxJ
QleFcFjerlxRSxkb9IlBkHoGDwGAQZ0pFC38MMiwbBXOTU7ewclkKIiNUJMjuJVAi6Gh90/WsZnO
3t43v3+r5PdvkcikxMFqTJ39PYc/I1HNU2wgE0GMSF8roCxkCCBzweHqQvkQyojUS7Mr+UYRgkg9
CP4nO35mQw1Gs88y+9Sk0hTV1Hy8l+/JOOBKr+1RUUlUDqXQFLCnqF+s/+QJVplswKp2UALc2kVJ
gGUA+byYGBoEKnpdGywvcwIEhfJ4avgYPDSDnnCmMArYgDu1AOoeWdP0UpdGwn2MnD55vp6Cur48
J92r2l1ij0hTvImZtc6KxWthnre5iQOYEBrKObR97pdSqh4SRx0+PHDqBSg2OeKmi3eTeFijyV9K
mYPB8b/2aK8E4SjIg8Fe1zT6lKdvkvbGtoEuH6Vc97VTocJTgxxhCk05PoG+0JPWiEh+Qg36fF5/
A+2LAhAVzN0Ih8E7soHuZReFB0CtIiCE0DQb3R+8eEIEowuKNaV60EM0gv1kw+pcBZsi8Ai32rU7
b5m7T5r7QVB4B9UAzV7csAFbhTG2VI/1PwglMkD5b8hcypCQ8zdltOKhlqr8qLOjhIroHWzGNHNt
CWVxJvcL9ZBKaIs0pWcJ2LODP3yUepPWZAL/R76SDlgqJF7bpGvgyLIXnuznmHYgoEHhYwX6sGFM
kPeQZ5W8ZfAToEMzIM96QCO2ka7Uxu/bFnFsr8ZM5yNGuayDerYvQSStlnddMQB52eloY4N6aDDW
elMfhQjtxDuRN+p8rTF09pX3a/yfOf9BolxdC+3gR43Uw36pFVuBeVcFXWEdVkD/ZLAmorq4n2ZG
dpAVqGgCp7Z4JAbSqHoVjvXIEbBH6VptJIhII2XHyM+8ANLRtWLRsiu5sklde4lQCJUA4O5BEEzR
7pVUVzC5KATPKkty81a8cN7fx654KcpH7R3Pw1moGKWh23tQlaJSYNRePYQSazTZOws0Th67j40s
rhtytTxiZzxFeWpcI9SvxLxSlUMUpVCV3Hh9Yiie2Yi1zvgr/Ss/L+e7TYI9MquBwqZG3WUy0wGv
XsMRoPvbiJzIYXV0IpKJQCMNVSKfuBru4QAsUKjCTQZDvlAF28j753zfGx8zRsojqbN/6cmfRM8Q
yoEcBVUU3nr583hWFnfYLJaKkPsHXHw79QEj83XWw5FLQXZQPezgMd7FrYFXiBWPw6+4KomfvT82
unTTq1gCAGhm4DQdjrBc3qIeDqNqLUDCCNHIPrVbDdRrOWISbuV5t7i7rqxRa1E2VRyVEja0DJdY
8F8i/2fEa+3xkBbfkIgn0N4IDQnsY2oPj1oaZzwTwPUzr2lbk0T+6mqn7V3ff0+aTdKQFsA+NsRt
9BTN8qGbQVJA/pEDC/IVaU/jTBTQgoZqLMxKKN4av7Gr0C5Uu+g3j7914SQgQgDrj4RoELodVI4k
FoUp6EdMvw9Ga3n4EL0zOgdJ3D9D/2tlXhZ6EQDHA5wc4DyUlqA1f7vBYk0Zcy2ZXRgCfcQl5azw
MymbsRJJNEBjQCFTExsxknQdGSb8JQ9KYFfqV47/ol+bsYHgLJuF2VnqQ3xuasqC6dQD55uBZOa5
nZ7bSpeQWAgAjebO9dr1vLTNry1Sj2YlFf0oCma3BiED3Z+YDz+Lzdxr0OP1u4r79x4hyeOlXTNJ
Bfqtl7dRMsLkGMfmJCKub9whOeboUvaT3hQZacXTrRmc//3qNkwxvKnuhtng1tumdbiPvT+lf1ZC
2cjCNYHrJW+FihueS8AOzJSet9aklhfqChmcQyoj+VHtINzbM0QGihEEuup7y6wEWIu5PXRgzyxq
c9PeTxx8Nby+6jOgJ4BT4wGRUbcDXk3+pngWLDAHkl+iWRJ5O9ckOOLGIE/qiFvrExSRGzNLVpZ2
4bGoIkUFHcC5vxWELbdj5/xu1HgO+WFsZFPxv/ii3jSKSvJ+jZtpyT9cW6LWNGGKBFwbsJR4vxoW
isN4C0GsxJip4QNm83jHLg5LhCwvuvdw+dMz7HeBX0ZdoBxQfEIEBYEm3ie1nOscu5Yb/gE6Ubcy
lH/nBhfgT1DSpFxAXECWqISE3ow+CSPoz5BJceT89wS91o94MOOgMOKXliHN18jtw3rUwQMBOEzr
CIM7yjYfr1Ukl7wSPgnQN+SS4JRpbBYkXaqMSZE8TvsURc+XijuLqhnIvwomdZT8WfDzV0F4ezzn
iwt8ZZR6vcWoLchDBqMdfC4zfAO5aDT5d4s+EdQvV26A+UzeTTouRBRcZxHNnwvi6gixjCBnYQtj
LPSh9CQBgpBJyjXOj8VtdGWFOh3tFCZsNxVIyHHbMUUlDtWgDl3wfUxCCOY+nr+ldxd4YXCvgWcL
NJh0WroXQAaIqxtpsPeGNb4mnwgeSHeivXr2X5MVhNHi0DB1OCN4cUMT4PbgT1wZJVlUI60ffagN
nDh03uo3nlkDtSwtlIyIDMCZuRf6LkBWwkTooFF0GFQ3nA5q8+fxrC3tuhlh+xMPQ6WeGkeldF6D
7gjlAC5mIpUfA0ggtOy1FH3SS5+PbS1cSwBzgp4YkcecEpkvkqtNVwp9FEVoc0NHqDnxFcn5SzKh
BnOqkb5e88xL6bVrazQnKuohCQ/8tHLIatUR8ic2B7NU9FExDpd9BiDV8vRKgmcLkl2UBEZRceD4
mbZDUpkaj/gnfhvqXmdrR4Wi5JASTzt6/SnIzc7TGbDdD0hyh7u43HKsM7cBT/UWvBMOuM7VDgf3
jBZhsIOQDKLTWrYHiXU7QjrxrPghgQDL45lduIJvxkrlLEH97IUgv1AONR+c+8ZWZUYHJB6dVDu0
/PQOlOZWLC7tS+jTQ4MFqUv4ESpc7RE9CrNO+SFVIj3K2CeVKZzHg1o6YhBuQMMcTjUSKdR20by2
hdKupBziXBRJl/CargggAmBTZJQK31dWLj1hfg3QTlHVUHiF0gCIPumaocIGcdo2nnJ4epeIAawL
oJivc4b//dfTV2R85UjOvuNPn6Akrc95fRE/tpzo3cvjoS+0fCJAR88UHmMoPIPX+/aoBEGPbnMe
nyIOptCSVDFSeRcHG7l12MnphljvD00Npu8tC7DbFODdYiF2B0tis0bfQZ1a6LfPxWFMC56iuA9p
egSx4rlEUhvuIlYApV/6yGYb6DXCQcRhaXDpvwTf0vbobmw0gUdxI9UciE6dWkFbDOj1J3YlYTUH
FVdLfWeEOjApl4feGGJQfK+ZrQiZmIl47Noqzs7zkRXKueLlOUZ9BSvsqf4EKMU+e3+qze/oUMb6
WhM7dVrmEaGwDlpCbBxAW+ketxSiNK2nstwlryppr3ked/Zyif0Khioy/H6VwnvZ3txbge4FsAVS
MyhGgtoEJex1ij2CmjAHfx+fWSOzdizpaOz/RvZfS9Qs9hqbVz0zcRc/N+XEKTWOZNkTUPnlRw0W
dlQi+zUqY8qf/mMSJRl03oBK8q6Rc275HnLofF+KbOodtiqSc1dlmYU7TTablp3OUlQlI0lFcdj4
6FNYcX10LPPPB6DZCA3fGtqG6Xcx7wdRgwQzd0lfoz9lTQYXXTnv6TO7h1biGmvhwmGYecD+Y4xy
NgyAa3IOa5c6LHYpW5lJE+vj2JgrTm3NDhUOol6aF0IOO30nG1LgH9tSBUv0tC2FbdFwetyKREol
vB2T7FiA816NY/i32I593uDGzn78PYuLfDXs2fFdhSMpVB/9oJcwbH9yfXHL5dNTCGqokRN2YSLq
dcaaTLQKirr3CTeTTd1qURxCuTuH1T5prUb2LQ/q3MhSWU23xrG5Mt8/B+tqgAOTR5rSYxM1HDqs
xeldqQ+TqKxdEHTyn96sP5v5yk7XRT00/DAkNv2bKu9dlWxbYK8nLjeBIiVlwmwCXBmsPFk5gytT
EXU5LlZ218pq/nRAXn0EGhy73O+wuZgU8gy9tFWH6iBG8k5qOkMqWwcqmWYjrM0x3Vn5f4NHXz9e
jLixad45v4xFRgkZuIqPoSGANHVk0rednZ0goNWT7uPxpv3/eIb/2qMOK57lcokedyxqoG6KEZFQ
KJgA0+sDSlo4xPoEAYNUUvRBYPVaC60V+4ubCq0bChAWiM40yhtrWiw1Zadyl6ztIWQYgWEv0lmh
O0y1rHcaUAfjpLcjmJGmvVjHlzESUXDcyAxa19a0gRfX/OpbqPRuBdjiwEXYeEJi9Wyk1yLhDGVE
V0c/ofQVPz8e++KVN2e6wJU5o6yoobM+Uya1jKUeUcsT9H6yOBEaESu8ynQt758ddWWGGlXNqUj+
K3gcZUldoUgKdYmuqBpgK9gINAFtgZY9PeprjdR15OmpNBSkboreFECpYNTABG35evCgJMAMZseP
H6EylDtFA89O2qbz0wsJbQXPAyOsxe7gp0XkPJ4o6nHwMwI0FcycErPmL/3Q630NQELR51FbL49N
lV/8Vl1rXVjah0CvgrIHAFnQR1DxR6hGbadwEWZJHsdNKPiKo9YgMVW8fI0jY9HBIUONKEeb5dJp
uH3ejyCqCAv+osTCrziSLRl9zPyBFwB/0y4x1P8S9hPAdT2JUe8dcrD75P+SsvOntxmyACgJIRwA
qHGe8yv/pgzF5IVKXbusVBC2S3Qx9AxP+FvIvuHz58cLeBfzQ1IBiSFEQEAtglyYMsaEzChyDHoK
uri4MCV/Cofc8oumJQWeH8yEVA4Y/diVC5luN53HCKcC1CZyOBCwpavYfsn0UyoMtVtPo6U2nV0k
+yo+4aAxIENtxvcq2Res6zdmx3V2XztTb4vSGrEP/Q78+QyAGEHxNWvoQhHrdqrBL4xKjKrV7hS+
TMdM0IF3SsCV0AIwQUQI1viMqWT79m8OaGGxC2Ur5cz2VBQoYWwhB8r2QOgEnB2i1yneQ+aSS412
2HEJaZljfVnDKP8ACm6eGbMABi8gEYU6P8I4yi8FSinUcenVbuEoX+k32Kt0gGTMCX26zQ66DaaA
+6jeVFZj9Zt2D1LvS79rjOnIHsZNtHIP0wiQf2bv6mso98XkYsyoIWaPt1uzNGu9NSFdoSNex8Xo
kd/fkFUif31j5fVOJbJ+zOLdjqcy2GbBM0sHl+1U+lrGNi4XGgMy1S0QxhKmPofHhO98fD7uPQLq
DmhnQ4MhkgXYtNQWKeux95oGOzXqio2SVW4Wf2hVYcdBYze+v89jzoB8FVBJ/d+G+W7Vtz7hjJWP
mNeVWnfo/UCWB1x+aCKns/SR1/AdU8i1G2udnsuVI5TRyT9JuRGJvD42Rg7sa6kBfFj2ANWz3PvK
Byy4CfSgAPKKws9ci6Hm3AuzkEVjX+OK0ZvXN6TPvyOfd4Q0Iy0KB0pxLOLAGV7ryumLpwJomypo
9FowJP895MDEyosrQFUaAzVvA2hE4nuAVpOBqaOuBabnpbZMhcYVao5Uwj6vACSwB0SjEKbMNckY
2r/hYMvRc8miuTYtzFjgV5ILd9cfvgG86ODYE+eTKVLfIPdZlXm4n1w/LwFSRIs6UXt+0Fdmf/41
9PKjzw3tCbAFHkdq9kGSOYJeoWtdMdBrYNpiM1ZfQ+GAluykd73cYHOjbf+sWL3fdOBSAF5jJtpF
tEvDBDotamMW/IEXddpMqTUeRnRjDMgdSzv02yAiAD5xGDbT6mvm/swB1/sDdMa1BEA/nd8H9BMy
lyWvXgxmYzlfIJExEXDrurxbcSX3FwBlibr+El5qJK6CpdEu9pWTGQP5BgbWQDuXDsoWY9QtIH+s
BroowaYzQ1s1ZMiVcWZoAB1rsTvfmp7XemjpnuZZP/5m/HNEdBUB5JIARD/8wKUF8nowoj/qNnOy
fWfNuhvCjgNNfWLk+jdp0BwDFC5+WAP8XTZvKTakfUG3E1uFvUYLexeEU59FPUimRGBrDcD4S69z
MK+YM9iMMdaAqHRK9G741Hbn6lyDqMePnfyVBTYWaSDD9cnvt88ZhVPvPeBxVnY7TV38j9GZfUX6
B99P7QSNZfoUqHL1Mlk95lzYSJtpE+rgLT6MRmpUaCc5ooJhbDGv9uOTNo/n5niDLxlZGcQggJij
oEWZzviy4Yew0y5B7kIBumSAMKs+wuIpidY4RxeWECneWQARd+ec9rrdWb3QyUEVFcwlHAmgeQNL
fJnwBeIW5GMMdo3QcP5yamTX5ujKzMQFE7ZyyQAaGpAy+krrfz11uBOBnYL+MxwjCme340HHjcBV
FXgMACUGZr0mamGpQDKBrlbn/DX8/f1CgQ8W2wNSQjPbJS1hJTJ+HSEBAmsqpBMFtMN88NBm2o1r
tAmLhmZnD5QvLhY6xEnEscuzRghdHkDeKTVTt0D+rNyUa0R29/sBcwY2aQ3UbeDspy/RFrlPSWHC
yFUuKEqTQEx+ADIloyfo9GB5c1jDb94/elHfhHQ1yMHFGXNALxkyfeBAi4ExatBH0T59idtR/8tA
TihF+4hvgwnX/AAM0S7wM6uZPD5r9znm2byGpx0oAoHHp7NHqtiwzSAkkSu/QLcbikXFprb09u2x
mZ8k/O3OvzVDxcY9qsZVBMioi3KiLaGcNAKsEuhfE+GdCnpJIhQ3W4ATQzSqCeTjpdB98H2sfMRd
GoMaK3U6EgQsCgSMIrd49zcMmuDQAUJauO4JPbyiMZjPE0S/eqMgha0SONcE5LQsyVbil6XdfD3l
1HUmRynnyyymXCEjdxQUFGcBatnF1eXxeO+CVAwXnexopeUAUb7bWejglOUsboBeQ2JQzQJS6wAQ
AI9+6p1k7S328zakV/jaGjWqsm3DvPfqyK0/YxOFQQtwe8ODXBswK7pipSam2irQbDgYk/F1bkBD
KkOLO7TzvaRXem00pP6QCcp80D5lbbyh9L/Qfdsw6O2IiYZeRkimOGuCs3TbBe45TBIqjqD/gk7D
HQgniKKuinkxcjtLgHqXA0zsRiHtabJ4kweUatTZbWMUTmlDo/V0bq3ekknusJaQ4O79TI1sOwzk
EhrMc2D/D+uH2wneYW6uV6jX7dA3uC3C+dNajUTqpgEVT1NyG3TZF2DdTdnzY3tLx0MVMRPQXmSB
8qbs8WqsgSmvjN28lp1sSvTcc2RG2TNrib77VC4m/doS5Q2qtsSjboAldkSjDxS2y9bylF1SQrIN
HQTknV3rE1gbG3X0g0orBCYrMLZ2IlHw3A6HLhxIs5LCpPGl2E5AsM6XLwh4UJVkqYAiBOyWy2Mm
cnkF+Nldmrg+gtHJCcDnD7lV0oqIR6ddx2x6O75wEKT/rtd8+v1Y8Q0zTBD3GOIomTqJ7NQHEseE
sStD5l45euAeLZ947uvxblkcKmBryJKBxxYXFzXUgR/w8mbj2B0s7Sh8lGb6F9SvBu/EpmI3GxTT
CAt6hJVU9IrZuwREDyYnPwee1G32rS2e8lNttJZmTtvWYq1iqxjwPEd+ZbD3LhsBIk7hnKdDfpfu
fEgSv09ifojdgLG8J/FQx5vRQ4qBW+E/oLmx5v2DyAOnDxA8iNLL1D5lQ7x7C59N3Glfn95nMiwE
+qEZWRMaWs72837/Zn8/f3977/0xPjIF6SLyeF0Xhorc8ow9keEZkfi9DSHTVIvAmFNmrvcrs5hP
zoxXL+L7TBlGCSCUBNgzMDQiHXaPBVd6XTVk7rgVX9tfwdH/BXyFLW2Y8/inMfuL9wbH+hSzIIE1
orUzOnuX25sK1kG+hTQvpF7BAnQ7QnQPN2kZCJlbGMMeVYGdb79xukoy3PTJ07j2pp4zYo/MUW6V
G+MuiSUZ5px0k54GTk911tEO1U52EiPeCEb5Ih1qqzE1u7HDS/aiuZ7Jbto3JSLqgflIXtYioYWM
wu0UUA6Y1cKIKbT5mwzWLNBqWdqBJZm9wRu55YES/PGeug+rb81Ru7ooOshy5grkDpmGTOpJSJ6k
8Qj5Ha16EXo9WcNozR7u0ZRTHhC4emUAk0nmst6B70B8XO5CaOs+HtT80ZQRYLvBAiChuIhsKLWu
IRgcBKViA7euvljurVhLcy0MAnBBhG0QB8YjmCZB7TIt7yDaELiS8ged/0xmh94a5GjhsCPqRzVz
ZroUcSnfHoVBSrVBlPPIPQqGaJ55Uv/rtCTeFtcWKHeCtGTGeAUscP45B+W2Gj1zyRM72rn0R+Wt
3BX9nbiXPsEkq6OG+3iJFlIn19bvLgtUpFKeH2Fd/OWXev8af0vWtEu+esN/IsJmjEzRCQuneIHc
4Vq/xcI1jFmFBAh6rmYIGZUpF7NMaIWqxJMnJT0eO5vqJDf/cg8ixEAuHkZ4ZVZ1olvVQIQUApzu
564/gmAdlLLIiK5MIX12aRPU2c1aD42tKUxk+/4v8xvDeS1f+c90G1xCvJWkLdqIp79geX/uXXbF
d95hDP4xjm4pzCTGSGcYoCZW5eoYwbgL8Ye3QA8u8j4xmWcchoCs3Qz0iaOtzaflKs8Y50NZDLO1
fEqModkn6D/zutfHE0q/ymYjiH2B35yrxWBpuTUSddpUtiKbw/WqslW+xKk+gH1316/k4u9e9rSh
eX9ejabsmzQtyil3BQLWbX+XvyQ7blsc1M3aFbdqipo4eWILlZ8wJmbnPRVOcoQA8j44RxCxeTx5
Syt0PXmUvyq1GG5XhiEFNMYiWntkJ4pXLqvFTYfSjogqMAIgkIPeThywzELscVzu9lvRxBbovoo3
7SWa9difpYisthDT5QwsFJKdIE5DIhKJO5pFr0JQWMwhiSsc+YT05/qkHhFp7oS/4XHNKS3svhtb
1Eo1E9P6ARoe3HgXbhvibUqrfVvT/Zh/yfXNSA+IWqVAVgewKsNI4CTPwoY98vu1Lbc4DqAD0aSD
tySKXrdrFHpdzMdFCR2H3/2ncAi+hApyBd7n4+1Gt+jMTzhc8SgxAxQN7Wu6IM5LccIJWl66yTv6
yndn27KGHUGkePDIm37agDt+89jkwtzBoor+FPQgoZ5LuYdU6+PWZ+vSTc8+mHCPjY1t9+/oYuZR
Ia8/t6dgs0GelgqA/YyJy5xhKpflnqJEA65c931/5eJYOKpzxhboaRa9UjItxh4LScp1RVC7IedE
QIfFga0CSPB4tugYDL99fmuDIv7nxSRSO01KoKpVlBmwIUqBgmMC9H/eJqsdFXf7+dYKFcOwLZP1
OQsrYnAB7SDJhzWC6TsAyD8DAYUVyGKhfadRAbmUq2FUezDRclsoY7GMZsk8iBqQjnouRtAJNnqX
65q/ZQRSoviVrWyJxYkESQQ2nIpnEV1z4WI5lgQ/rd2hazSg7stUbyt0+T9errsi9c8wkZvA1Yf6
OY7V7bGVgtYbRx/wmoozQC0P4bp80rNuplcHRJJ/Z+Nf3fSrrY0AvELSyo6kA7LZOFA2s2OHGA6A
hLfGJyYFtM8DPqMYq43EvnlyZI78K7T6VoZ5v/VvDVEhEwcIG+DvSu02GarTIke64llau6buqqL0
cChPwUhcLgc5QBBzo8aXVT8NX/53VuvI3W2AUkJNMDQKe6P04NiujBNPtgG4ByVjzr77SLRfZirC
x+u7tIt4kFuD1B0VlLtCdTDlUppyRePWShicoeCgGdMU1Csu8q5k8jNyIPpxiYCcX6O9sjKNU6Cq
TINigrrldunZsFg9s7gdSK5tYFDBm7NDzRfkm5qzElX9AMBu7zas7ZVtyne2ZYdWNQ22Icf39oRi
tI5GeUfedsfaQkbYyp3P3EqNV9ZQrcS8/Hk8wXd1FHro/O0eTrpC4Frfb11AMC004x8lpIhYu3C8
hCDHbkn2sFH03kIR48zvh0O2Xat632EE6E+gj1GfDj0rYAZ8Vc+bLwXdYltPeW8CS3mLRJ0LZsEb
Ky5JzdkZM9lpo5mCwWZ/RqEEUGbfxkRW8n0YM0aOJvcq12XGSDX87XRufTsfvsHpR8DO1eYbjbUe
T+BCqIpUBLDvuJQ4gNxoBnapj+QgbIEd8Qs9LPa1b8rMjtnUb9mTtl+7zJfOA26+maoY9xN8z+1q
FS3HQsmIbV22/exEaF71ofF4PEs+DWEJChfA3aBNiQrywygUlSGKWzeoIaQxNHnmVJla6Sz4Kwgg
8OWKvbvU/bz6SG2DQYFDrw1HQ+7qMVYSJklbPF8k8hRdpKfNBZC2v4+H9VNroI/ZtRl6k4EGNGMi
mBntaM9vpYv0m9tZ1hNnyM/Vxtvb0i9iE3LuyNnRzOjTZJzTiSXBr1MLvMelgE7E35Wh/3S2Pvqm
ebWvHlRsVU+S1uKbQDYXq7tIAbTszAaWhioGqonIJJ7SF1S1CneSrPY9i8GpUgCRrRjlZgwMsTab
F7DKcX8bzqn5L83gJVDUe6MRrOW/+MVtcbVK1N1QpXWTNXXSuny8q7snodA3mBAo0OvazEjcQzrx
L7rnSWRGZmXr/Nk4JZz1eA1/0AyP5ovam/zQsQwPCgi3T+0xtgFMz9kv4LX8Stc2jHaqpa2WntL+
WBYTEfpdUjgh+1WgqzBRCOolYKkAoRH00eInpTI02Ri1cwe8e2yKeDCL25630l5n+r+FU/WEywjH
2FV8/H+cfVlznMjW7S8ignl4ZahBVSoJDZbkF8KWbCCZyYQEfv1dqG+crsriK+Kcdre7o+3wJuc9
rL1WBfEI23OyQIGwcQ06rkcC8ZaaetFouviNOZoH/2RgeDnadTCZG22ffpI4PdgxMM1uPEQrj+J3
NluYBzSKonCAniok2kTIJHVon0xmR1/efz78BmgGDf37xi0fQbOTuhSl57n8jOy+BNGLOCD+/KPy
8N/4nxJARafTXXAnu3e/8t2rFsguwdP+nAQJQFcjUtb//OC70sMZuL2ES6fdwmOO3BLcUk2Vxdeu
bYtisEa4hVCKkOXP1Ozu9Tfyy5J2prMpW/Zidz8Iade2Dk7S1YzpKpAscIXhjgrbV6vSPELWjr1w
A3LGdGp+6sR5l0l876TTGqfl0pNggXIIqRjIZczYj8tzrZE2LTtzxu1q+aEYX6hB/VrWfQuZafOd
aA8QbKDNWm5yyZO4MCscj0ZrZAhAwqzz8MNx60e9cfNnSIK8mj4Hbk0LQB/uSnsZGokclW96KLdg
q1lJqFxVAnCfo5wzJ5jnaA0b9HLw3EprXeoB2VTlO/Rr2xuVxD57HZ8bsE1rACgECBAf9Hp7e2fN
f6y4wugoQGM/8EMz98+l2WIkhd7K8GMk476aKTbUNczQ8sjOTAjzKyUNclJDxF4aBaRF0BwGOb2a
bPt4k0l3UDOs4f7y3/025j9uj20ha4A5PbMsJCdMyDw6RYLBzeSo7V4GPSpwlKBFBW1lh+VUvBaP
VOw7+LGGw7iqj34v6JlxwedQ9bicuiQBOPZev+vRx4k7Jb5LcKcAD6++ozdr2DabcY1Z6QowKNoV
gmRuRW1sS5huGrSAaoB80VMAGcyOBlDwWoGAJHKrTQnCTgfAF3WlcLoUWZ7PuRgTOEUU95UG89Kh
Pkon0FM8DW/Wyboftt1v5zG5X0vb/R+rPCu8Iz+NxmNhldtY7c14wMmJBrf4kT3Vz8lm2jle9Zlg
8IlbpK70ob0800CO3cKPTnZwe58tJCrnffbvFwhLLWtAFBQ6lrrWAiv3oi1FGn6XyQeQSEWqCx7K
JpD514rV64LAbNVB7XTutlNswTWzJTkqNQo3SPkc9ib6WUEi91MOdG2Txnu0d8uPyniEMlX3rOcv
oB6TfNVj2cp6z/fD9f3x70eI1xY1cjkxMfl23vEgUXBX81SrvN6s326Pd/GmmmlCECvYUCkVLDnx
4KhVbaC9YvqjgkyjZd5tA/MqXQ3lzIBwFTpa3VnEksGMdZTejZ2BQOgwvZorE7b4yulnZoTrUJna
0tK4AtG1v9qn9J79cV7to/7cPJTVyoCW9+WZKeFkTGNZT6kGU1Pnqj8nHIX7PPEawIUP8nG4d7jL
Pm7PoSi5OzNRAxuPnyC8CySXmG205AmikQWOf5267QdwSx/FnWHccX/4kREXZCAvxVtcuuYaOdXi
K3Nm2BEyWjqVJbgV4DXTEYS3R3PrvDuH5l5BSPC32KSPmX97pEvXzpzCwqMJvwibUlhHUqILtVQR
8bHmHkF1YrZbg7y2+is0xXdsAJPcS924Tu420ugO8k7XvbbU3ASNQdVdW0RemZW7qtxUdG3Z54Mv
bOSLLxOWHfJDmhKNCDp0slObg4Huk/4xUT/KzNenUyRtmg92P93l5PftKbm6kBT0zQGEPNN0wFcV
G5FbO+GsgzsVoh/NAdDfBNNu/NSNj03UBgqP0NG/hhu/ztcCUwlF+nkFoAKJhNCl/5LGVEfhvKZh
Ij3EYxg5kj/oDyUDYqe9G98SE7TjRzBna9xFEoyMW7n7c3vU11kwfAJgAeh8MxWwz8nCdFe1nSSp
w2jYWWg7diXmjfLPXGVBUskbxZA800KsdUrHfd7srcRvikdV+juNI1q3mgdnW7ZfseRC2bmTVhbk
6kabvwwdSA6UofAIiVXpyWBdi75RGmo08Xv92Eh/GX3h4zszISWN5/L2TFy9BbM5E4JQ8OBxD3yf
mLO4nFWFBHYQTkMzzjw9OThDCuGBx9tGrg+6YEW9XPHKsIt8NAca8uKvxXqXMct3ekhyysggyU/Q
LibqrowKr+l25fQ6pOnK+Vpe8LNxzufvbJwgtDaMGO3PYdd4JCm3lsQC0pSeJY17OlW+AqGYrHYn
lCizj4+hOerZT8ZeQSkTRIkfVXe6BVU88ojeMyUud7fnZ3ERkIzFhgTPlSz6X7NmVmqSiYYTIAhd
vBsi6uX9/r83gmQXmr4AlgdJvXDqOttOW2ZFNOxt6TelabvLrCnfoqa+Ru1wneXEckPjA+H6fLgA
ob6cbKp1CetqhYW9zH6aaRTEw/2UAqWsb9UYrIo6UhQHRduVhU+1p7570oY7o9ulj82BROieKthx
yp8TdZOgjeBn6pGAox+2iB76Zl/128pyOXg/IE/frCE2FvfJ7JrNAFBFA/v35adXQ2baUBVmYSYp
h4wbgcR7d0zGpxTNLXqle4X9KNG/ERYK1NUo9vxGHO5SqNmmQBYXkB3KN+p7h/iE1X6uy9DlXdNA
vnYRML2gjQRvL+CUCuoxl9+ojyNpCoOzsOF+ogAFV5XQyMijoG/d5tn6AoRzXHk5F56JC5PCfQkm
sNgwW5hMvL6474A3koYnbQx7BCrlL77aLzhvxovncB7ijMRFLQS9kGKtK8UFiYxT3IXdX8bQHG+6
zlMRPY2PfGhd+Km7dI39dOEMgj1BAYMXFJvm2uvlpA4aUKqlwYcQ2ZzJL2qOfpFYzTwqW8kK0eq8
PsLg5tsdOXS0HqPLQPCK5cppE2WchhCYK78GLZnixF7V7Lp4hW5wcUxnhoTNrPRq3NZMHsKeba28
dhm568Y11qP5a2+NRtiNNqV4YylGw7O3mPyuox+3763rPBo8lPPpEvYexODNlMQwYCiuYu36zkvG
DdoiUPY0/WY69T/6FX//eoHAYzDfYDK0itDWINxfutrlmRUlQ1hVabVNjDo7MC6Pvj2NFZDp6poM
6/Wbj/IGGmiQsEPvL7goL/feFBkEkIx2COPU2rGHXIfgakQDiG35U4YNH5O1LvDrRQOAAdiMWeQK
6TuxB7vXQVOFYtwQ5raDtGmKlu+shNjCytLNH365N2aNRgQWYNPGiRYfgjE3usRODUxk31j7Ni/s
DXAMqsflOvO7tqh3gyRlu7xFbEHH8m9vd2OQDlbvxsUQB2Bxil20mPQbQPTiwM6GfKvF7VqSefEr
Z/nFOZNnozn/cvrT3kidRkvG0Kk5dD5TTwbqUOG2b/MNcdZYAJamHrfaf6wJi00dhxrqCL+3byo/
psZOp+UKcHRpQLOoKBz7bxksYf+OSEt2XM/GUAPYK3pNDWyje1P7IStPtxdYvQpbQHWh46CAfxxE
ztCTupy6LI9SQy+6MUzqapPkP+V2A0pHl0A16KF9tGK0N9hvic39BtDtZKbqfSriLXEOYDqo0Xvc
fxofZWq59szJMay40tfXH3g4vqvpUOFTUUa4/DhuWYUzNnwMmyw+pgagIE4zuk1S5ive5dKSAg1v
zzpeKCaKs2BWnaVyiY3hZLNTrLc7tUheb8/0ogn0T2KaUU+AocuxWJLeUZ1jLImSIGQpFQODkaeV
gSy4FpgyYGHxKM2NsCI0bKxMpWlNYwyrqAS3Ie6FbWwpzG+NikFxzx7fjJT2u1JKWq8YRxqYgEHf
sbalXsGIunJ/LC0g4jMQ5iJix8EUwoY851XdEmUMDWo9GNg4eVc8gN5oe3tuF657RL5QlAQbFyrb
IqQrzy3sDVMew5QnTyVYMbKpDNr2F+j7bxtaOpemBugG1FBRRBf9/Mmgptpo2QTqWvKnzRy/xE8u
6kS+OjkvDaNr5Zlrtw0x/ZlB4QQwpsaazWMY7NiWK8RT6k+9fMllALdd1f7U+pURLm4gE9UncKoA
dY9L/3KfTiB4LAoAlcKC3Cmd5qvKXWTmYDRjboywOta/xk7fjFP8YMlkT8t4JZRaOidoRgSl4pw5
ghN5aZ8TpdHAZTmFwFBOXqvF9VZStWRlmNcJe9x7UJxCbQ8OHCKqeeeehZNjm0gF2MeRvLCynVL7
/ei3YOhlflSYLnnWrC2alsHCta0lZ1t3jQ/xwwOYfShKs2n2k5s7UjR3LdOeb++w60zl/GHoywGV
pwKujStCT5WytjTwYYP0YALGompeIgVq86C8avUmNX7ytRzvPFTxjcdEAFAEaDY6n4S4UtVRKp91
KHB64kCC9BYwFfsyX4tAlg7p3JELEk1NQdpImHFVLZ0BTMtTOAx9juZyAvYKu2ldMwGBEk++bs/j
gkcG5xtcTshQYSOb87t3tr4sqTNnYLEcKhWTt1Wavdq5ZHhyrLFjUZJiW7SKFfT6sNa4snBiYRgM
ojpoARTQWl0aBvrU1kfIMYcgmb1rX/hW5d5U3rG/Svdxe4gL63ZhSfBDCrnQlJpgiE5R7hsDlB+g
lkxGayX3szQgFDtmIrS5n1K8EPQinxxWVmNo3+cezkjz46kyPC3xqjV2+qU1O7ckvBZjCX6dqIKl
Nts45h/ACL1WDjP0b8v2C13Til0aF1BD2PQAnl8zq0EYVObEacfQkvPASmIAsRRfs/3RLlxZfipr
FEijl9tLtjRCBCUzFBOUOFddU2o7gZIXPNZhi44EPRzR0g3muBIElZuerID11mwJJyCPbTvKHby9
siefKuD4QVOhHqoVK0sXKVoFgKWGhvvcqyUca51VVmE3+hiODgCIXfVQ8dI3BrKJiLnP8iORghYI
FP5opHxbTuyHhIxD9OWYJ9nwUqTnw9H+6qbP2xO9cNlcfJVwCgdJ4ZKUwg0aYnQ82/1eJSDGAT9Y
BuLg26YW5/lsAoRjGNk4hHKHVEqsgkSflqj6qPEXanKug51LOJa4XTG54Iag5GqChlMzccmI/s5Y
xhnJpxQ3NpPDKN7WkRw4yb7PfxtmcHt0S5fMTLQIESW8DOiNvbzOImXK+larphDgum7HI3vcSDpC
QaJNzf62qYWyAuCzGJMC7Ox8fQo7thpN3JtTPYVZ/tyqP4rsT259sgeb+JBAYO2PXHor6wMrfGAq
wWT3X+obz2pE6AvAw4uDaQGXIbyDsi1RnuQjZlUfsm1R0k87neJgolm+sn5LVw+Sq3gd5nAVhZvL
SVVB3eeMCl5cPnjFk/ZcjQ/aAeLKIDjYxMnaBl1awnNrwgZth6mOpcqcQqNB7bEHSNiGgGoXr8Ss
17C7ORuBhx0tFYgo0cFxOSo2wkGPdWkK9d4vJk9Gur0OHeejbGsXYkTuVAfE2PVS63Hy1VI/QnYk
e4w0l2R3Dd03KnHJMc5rT52gJ/iS1jZksKx7s1wJSpYOLLKvQKShdRWJDWGdo6HRB9uIphCIbdnV
Wu2xA/W812et4jlJ2vsUZNheZbP/IUuEHgNkbJAXhVynmPZtRlpTC9x5ofWegeBepb4dAyK+LxpI
KL/dPkwLiw4vCyVv+JLAoou9gxk6nUYEf3KYgEgwUJJCcWtWpUHb5fXutiltDgkEBxJlLkPHLYFM
EcgfLheeEIdz0+JKaFvxi5nLhV9F8JzzQVG9aWzlwADXuD+0Ehr5JxMMlcakbLpWLnYxLrKnNh3K
Y2ZCLHTqzOxgw/vdWH3PN1qaxm6bO909UfXSt3OlPdZZZQdl29U5koeR8q71Qxcg26wFwEIUj/ko
J09DEkOXOO+hbI9+r5VbauFl+a632wiN0J2sC7u87lhDkq7Uwqo7Fqy9L8ZHm6JkYNsr23TpOjy3
JN5HRZJWzdTnWlhAM7WFYF01wRNqg6Ssdkp6snIwg/WplyVupccb8nOMDl05utYgfdxeYP16ffEh
JmJC2UG3rT3/+pkv3aH21zoOPkRWSp/qSLCvAeKucVs4Fucm5u18ZoJJxTQ4ZaaFmXEwq5PVosEA
vgTv1K01HAd6soAERFI1H4/MHD2oyOQk0ID6IU//y1gRDuFFx6Mn9lQpGc0oMxstNGTpqEm9Z2Xp
820T3x6zcF4w2H9tCFuItJ2sMFZr4eiVmp+b28Krcs/atndZGzSRn7/fNri8fv+xJ24ktUd7VV5g
TClS7xBIdwHBvm1hIWqFWJHizFAEYybuEIakDW092aWkh3TYD+Zfqr8xVx//dNGm+GzUQNrctnd9
u8Ecet9QfplvHVl4QClTpzYBQV+InblJy4eh2Mk5XTFyPW0QuZFB7wIVbLTZiBQHjipTMwOLZ8gT
tK6PJQMrN6pK/u2hzDNzuRlAPYDLc64l4SdTyLdItLDiSjKNkG3MBjTy01HypDRsjfdXBepBt40t
zBvaKtEDgg5sZDtF3bo862OapbERmk1xbAAdk/xS6/9rVK2CllQkj1CWAGz6KkvWDpbMNYtiSFHd
bqjCWuhmMLDAymN2LIcEOtT6ZG+ajCs7Xlugeuus5GRprNo2alztuJGRlbW89pjxSd8JJTz6eBKF
J6qdCJiJ+toIaWBb75LsNvonB9xM2t6e4HnjXa4m+uuwM0zwEYNK74pFik0mKMmpEk6JDzl5t/o0
h40xrrU4XK+jruoIleGVo2ER2eTL6zKZ6Y/GwlQQQTb5FnRqlau2mhMgn9bubo9oIcCbbc3nWkMd
EFCbS1sOnlDZoIYSKtNbSp03bSCBitJ6JvucBr2Vep1FXbQsMnsC7Gqbmuou092q2qcSAFovre5n
wN/0X7e/64rdAoUvuOvYyPNMw40W7oDGBO17itpVyEGixcAE2vHHunmnzfS7Z4rXIGeZ9yCrjWVP
Iw+kSlH4e2ibt0rmLw2QImapfmmTvRJ4Xh9n4KF0TBRuQ2T6xUtD6TlvZ3HFUJHurKJy+Vi5aEu0
22RTTT8GCNCPK7f7gp8wm4S1edPNz+jlAg08LhWCXwmLp7EvANaPfFLlxI3lzJPYLHRLbLeHRDbE
ObWHhAeyQbyot/Zx260cs4WnDbRG4Aeem77ATSzuf7upsp6PiR7yNnIC1cqKTRMpw64fGxpWei27
dSVFQIvpvRvZlbmTgNhGHyrv/65sjzkwvTyJ+BIovkIpDPSOshhMZi0tzFhKZ9X5WQ08sKQPhg5s
ahNXAYNwfmKefGjIpraC25avd8Cl4flZOXNlZJZZGtUxBZlTg1NyrNDxUiCS9QrnTsoeabISdy1k
7MHLjKoHZDTRWSyLqezIlhSAoFozTI5V8tKNHATgWykkSEFK3C1Z6RrcpY62kesVHMTC3QDTuO4g
+DB3NIto6EwrIinuOzPUrNRNC8119J88AogFl4OcpF6ag2Zy09aBRt34E9dE1QZ1vnOiejfq95D9
jOM8cOxh5buub/v5s2YJT9RP0ZErLIFqp6wkOjdDyVB3Gt3XMSixJ8UvK2MT/fcgWMXQIJGmoxVf
x1YTeW37RNG5ZoxW2KEFtjm24Emds4lk3BDyPAL/+9Dy+0rfJ2Q8WMqaM3n94hgaYDZQ7kYJdxZR
uNxuHS9RInF6K2RawEFzaUbPPTmS7jnvv/LmyfoxgC67HMh2mvvA3oDcGoeV9vn5tRGO2sUnzEfx
fMejD7sdUm6FZu0p0kbNfgB7iuTpvc0OBBzht8/X9dt3OWAhS6TZylRK0mSFCH9Nj9eQbLLqEVgS
u1oL2Bdgj7AFPgL8NfOliR1gvGRTwgrdCocETZX1jwSlN/OgTMBy6xXbIztBALyw/Dy6z7rH2+Nc
XNgz28KsQtuHgJ1Ws0LH2qb1YxU9xfmRr1we3ydUWDsgOzQck5mY4OryAITBKGmukSddkrFDmjzS
Uz+2oh48CCUlje8QBYVk1mjAdKQMfL33DVWGt7SO68Yl6ISOdoNM018NBGveJMeBqgyKLOWJFAPY
HPpqhFaRg98c+6Wcoy+jT5My2rGMyLZXT/lkQywDWF6/j7n1B63Jae2BrbcqvHRQ2lfb4MW7nozS
r2qaswE4BZO1JVqB193gk2XegTBE6ja6XiNNqKTABHpSqc9/KJNyj2cs/8UmCm0iMH6ArFSLIJOU
twAimUk2vHG5izi0sc0ebZqaUngl0dCtU0EbtfQys6jeiTV0iMiMSnosQOcFjjAUSA1vhI6g/Ti0
8N3/gKJcwybgAzIYQICPv9uC09IdisgoTxPuureOdjlI5NG2ccyUPG+8uo0KH8xjHPSCnZ0PoMhi
0nGStRjiUciwUd/E3GQ+Nyb+2zQTWni06FF86VS1crbSZOjxr8KpcePInVE1m7TSwa85FlWvvY5U
z49jBITaSq5f9DSAAZqxTf/qx89b9uygOzb0dhS7AS1fszNZupOawIRe/fhUETd1tlqD+fsbaR4S
/vkfENyNmXf7TIgH8uoL5pv/7AsaZRhybYSCPaAqlbWhtNv3KSQIjY1luD0PJ+PUTX9qEPwW1X5I
V2BlYopzNg9GMxwT1OSRfhdZ6ewu76WqZ/ZJTVVkDtVNV0zPepXAn3hGq6Qa3avoNyOfrPhraC/I
/Y+fU0xdI/cp+ZBT8PeDXR1vYauCuYBTV1G/2EfxPKz5IGI+5Z8PVYBHA4oIiQyRY7IDO3kfN9Q+
Rc67AZ30IvJ7oBTssgX3YOHZaMd3yKEAJORRc0qvjnbj5LeM4witzNn81p5dMP98CUraJnQxvpuA
L1esj5Uirblin/g0uRYYGaq3lT0hpB//vwX4m8AsOIhqhV2ZxFoFNRTDPjF72wGWvpNYqBj3hAJh
HNam7jb0kLYrZ0F4ha6MChuRdyn8bFw0J6d8MZzf3IxcFPFWRjY/ZVdzB+wdYENo9kKcczl32CV9
bVeSfYpl3MRmAbVSvdCbjdlWryUUa70+QaFtQNLOtVC036HS1N7LpLND05JMV6mdNcJ2wbP6Z9jY
/xDAhgQo/KvLL6JqUxYKw2oy6V5pttGjZBxyx9OKp9tDF1yKbztQF7a+IdJQvhKmlyLJqkNizz5l
BXVlSMGjlb+juxIt6hD4TvjLbXNLq3luThjWqFRjRFvNPtnpPVN/1em9ka7lXtaGJKTIHCmru2nE
kEjnMUSGECdQWs1Vm8A6kv9Bgn2GWQCwqVlze4ywc2yV5ZDVrJxTAem4THnROtOtpfdOXdsQYvTx
z0qdWZqn9uxG1nltVFlZOtCgrt9y4ykdc7ds9S2NNhanhwpEHM0v2rmT5bM1MbjFaw6kTSg6IPcI
dIDg/CqVRp0ubZyTutWnbZY95tZTGXWepj5kCtrKm73RPTHnrtZepNgn5FXLIMi9u715BEftewbm
C04Br5hsOyJnsD7qWoqueefU88xjXexNBlRj2tij9n8X13xbAjsxiN/AH4wkq7CFykpNGZkk5xSp
qLHHxxEqzIzslTS019q4l07Ev6YAWbhc1pIwMjh9HJ0K+Y5GoBuEl01XFfauz8TcxArFQFBLmzKu
lEsrVZSSUSLYPGn+3Bg+cJ1G966gXl6l9zF4+m1XSfe8+GlJNUKrwIl2UbetMMvSbo0W7noV0Tyg
QHgb/8JD8t1ifbaPc27lrDdxYvJa/qiU5l0iWudKFt/kGl1Duoj5cqwkInYkJIGnAa4GBe/LgcuN
kjKdK1hJEH0x1a3b7WTtDKi223CAx3wju/oaePF6SWETspmy8a1wJ5byeQbpqoGR6MRY48Zs06mJ
txZPLA/szIgQnSEzP8qpnUQnmv8l5Ak0GaU7bidz306fkib75bQWDy7sIRRqIMCCIAbVTnEq0QQ0
yhGQoadEeyJq9FGl5qmN9W2ffOXlkUorLujSLM6rhkgDxKyIey9XrtfrBAJZxDnJ+R0bIWK8l5s1
6M7iLJ4bES5VqlmT3WqJc9KNLlAgZ5bvqOUAnqhuSxIOzpsZfY1S/eP2RSZm7753JdrbgeNBERd8
J8LilXiPaTbhDPDyVKnkLnKAe0Rc0e67rnJba8OTftvGqc/tlQd4IbQANvDMtDCtTlExx5ZaEINn
FSRcX8NBdZXd4CdQXyRbFH+/HAZqrX5jVYFkrFm/diFn6+BWRbiPcYv3kKWncO2Teb4V4HdK/od0
oJTT0NI44TWbPAU55Dh+pZO+sptEWqXvKYfyDYAg0FbDSy1E+aZRMxCw4PFgqfv0kniKW3mflmf6
ti+BBQeZhp0EComfE7QUBy/1tu2TPx4cH4k9b9x5mb3icy6dpvPvEbYA+tK0Pp6/x3w1uB7gNVPN
oOdop1A/9DWqVLFZ75/RAzSA1mXQL8LPvTxMcUq7yrQZDpPNgyhFQJQa20Z+55GzadsEafNNBGYY
BJ0emkYImCcH7d4aJoR3BkUQ7svdFzoWQMrl9vFnRbdWupKFmffdpQsOUVIcRQRSygxvm5+Ns2cB
nAhZbCaTcypN8zGREgAS2njF2b12qmEDpUboOaJzEXzklzYqJWeUj3gMnFxG+h7yR8MTdK3dBrGt
urLhxLLJP1OOvqg5X4lMhSjyhKpqZcexgYNGNS9T9ogIY2g42nYFGprSJR2ks6QHOdumEgiYIF9o
m9sKmKxkyAJqW65ug257jQF04fFFE/Mss+uAzRsV18sZ0PM20a00wnOobUzjEPWRp6j7lK6xTazZ
EZ7dTgWLWQN60ZPU6fc0LXdOot7pCN3IStS7Zmg+ZmfbJkV1WiEtDI1DAF4tVmxBi7JGwrK4N89m
TXAHU6UqaofirTX77JedZODRYvR15U2YHb2rA/CvEUNwBHWELNkEEPxpiryIe46+jbFvXj8t4sfd
42htbtsTG5L+2Z8gfYaECxo1rW+w0dnMGRaRc2UsolPmSs+z3l/yMoBDhboveyjWuLprQTkpd4/W
3ak/PX/dtr50EpHlxWkE4BlNEMJtnOuDHjcGjFvQcC3h+3Wpq5VvMlVR4Fwpky85Eue2hJuW0RFS
y0UJd4xvLf1nU4SNsWJi6TKHu4cmivkCQ31Q2IU0yiOHYTjJ8GypcyrXhSBxpO0V7c5cWzmh7vW9
cN8VCJDogttUhP9BNEVJ6olGp7GQj3BOPLAY+lIi/TFTNOPY6lHlny1fiYhWjIq1T5aytDbHOjp1
IxjwmmRnOodWRuTnlC6b8sIdLcdL1GTN6Vy0C0AsACgmHm5Rty7Ckaiyto1Ota/fQW2QFe40epHi
07kP/vamXNwoZ7aER7LTy7ogMiY2Lv9Cw8nWvxppJZu16HCiKv2f8QgXcBHRWNIJxmOgkbO4m2Xp
dM0dxp8kuydTUMVroNSFvAHCvjOLwlWsacxyKhUWzWh46Nm9TizA/CH3M9zH1VONnLJ8yEzlOPBi
06rJypwuJJJn8/bMrwfKHFSKL49GVSDBPhYwbxOCirAZjMXvWvmlxeghfVaKncM0F/iNPLvLRs0v
/4cX/8z693KcXXLTRPKR1yw6cUlxG7lCg7y1s7hf3CNOXnnxl14J9Kribw3FSUBPL0dKWr3MlBhh
Xw4aNMtf02lbPAnAE6FVzAHwS3wfgPp3jM7ANZbCm/MsRv0BcEyv6qNt3wfDO6s86Gdtbx+JhcQP
lm/+oyEXhSkRHQbKG8euCwW7J2VeVWyR5c2k3TD5eQ17zTuzN3XipfHPlLnmhlRgmnjrlHZlakXe
tX/uvLPPEDaxLFdWZnJ8RtYB61O4nfkMlHMcjDMVsd9U3qwCr0rIQPuDtLKHli539LiD9AeKzLMn
d7mu1E7joUpxuY8E5bQPB2l+jbp13oJ62AMVtbsy5fN7JDoCgBWB32T2hZFdvLRHEqskXMZCo4XW
G8zitdf3jePpkemBvoIxdF1rCBXlLKhRi5H1fbmmnLc4YuDl1W9VoCv+9LIeiSxNuOwBOfMUsnGg
CmpC3s1XVbCZrrwsS7cuEgr/MSa8nbbad9xQZmPTK+du3N6zeK2TfPESPDci+Bt2Po1xIeFqh7sR
ta2fqT9zrTu1ylsK1hGFx7sCbUpux6dNXfoluuf/h0XF5pk5MC14PeKjHXUazZPCik4oRXqopE9x
4xsIryqOhFtxYP2my3/b9X2ZOjs13VjSj9sfsHR7nNkX32+CPIRi5WZ0kqCYB3ZcdcifGlA5bWqj
f5YR/IOU5bbFxTM7Sz5ZCOfQrSA6mKNMiNSrDs4NB/I2Oxnq59S+tdFBrvJtpHNcXZaf5Z7Cfjcx
CVDyvjed1cz1UsYBPi5cB/Roo5IiPLgqSvu1PBQSrs0hcMbnpNvbDYh9bTAnMPBzAjZhUdCYaeRU
VaugkYVpn5sfcIpn5Vs0b12eZdXmDcWdLp3IMf01bYYN4NZIt2ABGs85ZVt7nwZSEagcnMnNbi1u
WfI2bLgaSGADIYe4VzhbScfpLDsqzdveRJk7STeF/tQH2QOI0PsgUleC+P/DIFqL0FAL1SExvzNE
VpFnuSqdqCV7rJECBXqs432P4pIdba36r+xwT1s9XQuLjHH+a3a+0M6eeaVQ9BqrJ52q/HlQHtUu
22SW7Umtq+Ro1xw8+K3Ub5NVgraFoM1GsyawqLip0akgrK+SpIk21R3efDVFTsUtuFtMAbPdMXPZ
odNV11wjNZo3rPA8wCRUYmZFGnQ2CldZiqM22C1MApLqOho4unJXi41DV611YCw8A1CIMYHnBeLK
vFKGZVXHTSLh0e0re28jS2Gnh6Kwd7YJhXbtzeKrZYql44LeB8DbZZCugPTuch1rMtBmhHrGyZBQ
BkFhaQR0OnIHc5/ahTdFoar03ijlgQL51s5qPYtn4JoCcXIMAV/1vYyf1fhVW/MAlp4PoGDBTY0r
BHGeLZ6j2EhVrSTSqc+TD+xqo8Q/R6Lh4kLMB05wOnbbmG7VggdNtcYSNjsY4oqfWxdW3FCgxEC7
BHSz6PZxKSAv3DiZtdv0BnCvlX/73l5cdfTcIBmHTgZTrPKneatyu6lhbdiQhGBbF91u1FK4GVnh
5nXiIiu/FhbN5+RqiADWzZWFOWEmhF4l66QO6ykB7wEWRVXt/PLBYZsqeiij2q2gTGxT5M0Sv6TV
AT36ZXGohpUncnHgINGAW4WONUss22gZzzspLaXTYG7thm2sJvUtlIxxmlvtS0XJ6PZE/z/SvmtH
clxb9osIyJtXmXRVqSxfXfUitKmmHOX9199gAfecTKaQQs8ZYA8Gu4FeSYpcXCZWxELgg0E9APfB
rgnRV3GUozFmkmFkkARlakieXaKBExMM/vRmoa2YWvTLYDswgM/FPUYF8PJitaMU0pQ2sBU3oYuz
vCORNO77KAVWJSuO1Oa8RlkBLtMimtxINtYe4sXdRa8DqQsnYxPLoWTCxGcXSSQIcXLtDFWDCC2r
u86ewIHzEWXvtzd3ccV8PACM+KCfQNvzcsWzPUxjyPA1G3YXJqnX/AWIUW/1U145Jme/Bdxhrdu4
dFHPbXL3dvYMpRil6VQZNhnYFjBDVvpd74zZr3AlHVraS+DP4YcQgOOLCmsb6r5viW6ToDbCj7wq
NsBmJl49O9knpE60lv4b7pRnXxaa4ei8I/fEYyeUJotUVjqW4tuBAzRp4y05NVsZ5FRS9YKBoNsf
bskTnNsSXG0ax1JY8HMyQK8w7ioUm1Yuw9IDem5BcKcV6FPztpxI8Ba1im+4TUx8sjoBtPSUASyB
14KzlWFE5/IsGLXRysxG6GVUxnG0dnR8scJ9WUGeRa44FUH0eHvjFpcFFBqGnNDZQM/h0qCuFUnD
QQtBPoMKlthuG/ZBpkpbaIfctrTkuNBQV00gFJEcimOoVSeXSs4Q5JX622Dc5+aPKPx728Tii3tu
Q7hKVYbTWKNwG4TZdgj95m22dmbqYgtzwIBj9cv+stZacivrEueVR6vNwrmHTVv5m3V/LftU9h8r
61oKGM/WJbpBQyUopBg43ip8kASpTBOiJIEU7lAvrr/o+1z/o1rW9+XV+LA4x1NCu5U7rTOnZFdD
G3eWBBqhbJC8GQB6Z87zbsUlLfWVEf9iOplLaWBeSHjBWRxyCsUS4BwPKrQuOoxO7Jh+6X+8lm66
gdD0isWl835ukP/52bqqJixDWQWkpcrtLZP93v7V17LbyvbKxVpcGnhEMKII3D8wQcIOWmXUghLW
QKvWxiC9kW7i+Wd1KMwgH2IERBgmPUb2ZsYjM8mowIf3RvLB5qeVk7P0uJz/CsHp60VkzyQyAcFi
Xx09hof2R22/Iv1wk2J0euZLG2J4YxGAlzhU7vFLSHc/p2uI16VtB3MbmFUQGwKgKFzMDCJRxqCM
YQDaVadMAQNNjtVsO326pjq8VDpGXeh/TInPjkFnDERbMyAuEygNNScGLuGQG8kuqfTTYPcoRz2l
ueSMlnzUtSdMnd3e8qWnyODdMXx7zIuKyWyTlI2e58h/Guk4kciJxhVvsPBJcTE5yoxjzPDAXh7h
HgJlpjXn9NTYiasAdS8BvQ7Sq6hCStesBoELn85GGgeqTowQI7AXzGWl3NBOzaIT+6sdZo+csr11
YH56HJ+K2Amf6d7yEqdUNre3kZ+Ii9jeQNzDEVEYXQJNgtgBoFOWqFVvRqcMfVPI0AN1oDWO1jp6
fF+am2pYiVZW7H1HhueOYZrzAWQ50UmO82Ntf0aQuyXTyW7eIJ7kYTihTlbKHlffESuEyA7Id1Fn
AlxduJqd3NJiCDV66pvMr3JtVw/bLH2sbO01JCvp2dVH5LaAGwIqCkhvECpdnhlWYcbq2xZQWIDK
bKsC0ESTbFcxI2uGBIdujayjSWrRUxc+VAPUnZGAtUzByNnL7fOxaAjpFg4kxyGLhI0WKlQ1MgZ6
GnvVS9IQoPmHZLb3hfLrtqFrh8L3Dlfge54VJTlh77JEolE+RNHJYEE9JL6cTB6KHJ7GCkysxHdZ
BmwbJmeg74ozIhWfq2tdOpvnv0DYVAk1uqIb0+gE/MUYpnvSHxoj3lsa80CI4PYZA/vC1+1lL+2v
JakYXATsCU0FIXo31RJzR1AKOnFWiTb/oQ2Va4T71d7msh2ICWPwGygjEcHTNxBh08cyOmnZTqJf
LWp+BQSm7ZWHcOmyccrx/29G8GJJRXvQBMBMTye/jKE1murOkDZuU0k+DN7evOs8EmcGaSsvYIPC
Bm29y/tWVqXOkIXBXDu5MnzYRxIPThgF1Op9/XWCxskq5/A1PpAbxUwzcgeksCAxuzSaT1PVZhM8
deFrW7IbHpP7aB81gbo11lpr3DeJ3hmEoXwmDRz0qJBfmqrKth8jeYhORMOQyj3FRTiG8StRttHa
QfyWF76yxc8G2OA4JFf4dJToVj+1fXS6+/FpOo1/OsnOyXb+bDan/WbDnNPm5Dz5T3sKycWnxNt8
vVCg9BBOei9f/sPL50Pw/gXmBuc+mJxD4H4E/sPsBpH/5+/jm71/vJvcnel0zuFedj92z49/dub+
0X1+dP2Dd/tULJ7Bs4UIDj8rSiRHfCE00B5ap4YS7rxWMOEbf2uzuCs5e8ZSFeI2fTHCBk0Q+xid
gUCPrgUF4mQxjjSOGqZeAFZG8oiU7tJMAx33OqUdXkuIzhvFz16LHU4mXU+/iQSR6NhV2LjtSx91
uWrYtXPtGnRypfSlNp7yrnQHAs67QfWA+dre3mXuDK934H9/mnA0MQIDvBWp4bgOGCn+uVJzXNxf
cDYhXdbgGcU7ZpAxixN5jk5pfmeAeSwqVxzVkgGQKWNkmwd4eLEvd7YbUq0fChs3K9Ph2iu4qmiq
16RSF7yuDDJuRAIQCEOMKnh3o0gBbw8tBHVPzoPurnHWL52Pi79frMeEMep5Lf/7zcSdI2gh57Jv
tic0DBxz91WaLxbUUuM3wjDpD9U3zQN7dFruJflvBOKk8L9ARdExO1+y4B37ttMra8LG9j3TTlap
y3s1HD5vH74lx8+J32EJNWHen778fFGf9zGaXHiqQfykVMxRd1HiJuojiGlTB1nXtJLQXkOU+brO
LApXcQA7YCaHsDj/BhzZebG8l1+nh9SFtIL7g3wLdUIQ5vB+/+GPrv/Hcg/Oz506rty669lL4WcI
126w5jaN1DA6qem9ZI1ITBQQhkHbA/2mKjOADT9qIFrJQPJgdhbUSaLt2ALhekesP61cuPr0q1Q+
IvoyjBjU3PaJ1+lg0AJLAbwEPNBK8L3wgF3smnDNEjYMPTUIDmh1Z5WSlwBK2Ek1aszvRVY5oV34
t0/GgvO/MMhv5LljZrSRmIb9QYvvIbJDaPPc2ZC+IcXKEVwIFmEILOacLh74E+EFgNaQEkddGp8m
6aMCLTSo2VQofoWNx1TDNfUPff5xe2nXPXv+7XHeIVkNKt8rigXNqPOkLrL4pNY/ZAueXW57dBiV
rUIKl4T2ngA/bhMo8sWvGiFu1z7MCoBBw7C7/UsWnCfGvKB+BW4XPrMkHEKI7khNQbH20ZQjD0DV
0NFZuUYpsfgpz6wIZ6fNJbBNNTQ+9cmntk30bRe9tbnf1M+3V7P0JbkIKSY98NaoIitS3CEnabsp
ObUzpryCgh7CHsLNTf8rZxHoS+3ZRd5z2+bSvTi3KZye0AAnPSOwaSN+xNCrr/m0OxaRDrnZFRD2
kikgbDGbJ1uQ5BIng4xqipEhFslJBrvjtMlaH0jNSnsI2yNZLQstuklQoKBPiLYOMAbCwvq+l+2w
a2GNST7RIqdPeG9weCHlNqTyMe6hd9Q74GkhEbivtlaNySg7fhkTbPkwBFX/NRD1N/ul3TeNW48/
Fcup4vcOjcYRwU/S7CNjZ8r3cbtPlE/Qmzi3P8zSoeOaFhjqxXwYuo2X/iM25m4mSZWc4rndohEG
IJvB7plcue1aB3/pFhkoXeHIceYUkYYsbOM0I3aWnJT4DwrMyVqZfulcQwWEIwS/y2R8qWeusKni
SbdTfAobgSnp530yH6vsvorAg9T7QztgkmqNk5ffSSEqxIAIZw1EfxoBj/AuJ2bThcXcJ6fcwMiQ
2jtJckBhdOX2LO7cmRXhLdaQEaEnNGDnjAQMHa0FouE5XXlJFrfvzIjg5LBpOYjAuuQkFX9HdtRt
T87fJGsXGaljFR/J2vT1UqwIXYxvOAdg/9/52dnnkgd1QjiHrZOpF6X3mZQ4JvihCHhH/v2InxsS
FtaOegMWIxhSzGdwmvmyiff/FJvNJte8/2AKbSjOEooSqqh/hSnhMSZzg9vU1p7SP9kdGr3Eteu3
hHzdNrWUlitorGHjoCWGCir3g2f7J6W2WRgpciWF6g9syndWLTkoIj2G6eSn4eypuqPPrkVe43gN
x73w7WAbxK82YgI4PuGp0jJtyIgC2736VJa7XHc0uHRje3uJC77pworgm6A0TGxU8qNTZ8mFUwJ5
aiT36pg542w8pdr+trXrzgonq8ByQOeENj1wzZcbOimxlqGyHp+6RJHuwjSrPCkzJ6hm551PpSzz
9WGYt6NclU5dmuGd2cTJMTLMcIPRqhxtzqJ4mwZknqAci1dO1sLthCYTiv/w0Ty/EhxNY1A5RCiM
8Mum2wZEFyir/2k1BsIZjIKroSc37afWyD9vb8qCf1NQIOGbAtgVsBqXe2KQxCy1EY/pMJYvacqe
cxPkyepaFLuU34A7WuMzK4CEqGKZXFca2iZmmp3A0j1tJwZxw25OakenAQGIQGkpAj5w6jEUmDEZ
QVZ838IywfiEOwRMCk6A+Ar20NKElG6fneokd9LRNT7mYY3++7qLDOrScyPC+5TOJtQr7S47DVAz
mhzmaMTJAwY+pZ+F17xDNnFlVQv3h/NY4Zpia6EVKjwbiZTHYYh5mFNdWyC/05h0bEB6CshcHv0w
5aZ6oBpbE0UXjaI8ybWbVE0F+ASdHcEtRYYUshi0F6dBAXUUFDtpAKoipzI4gdNK1eSqhs6NYXwF
JKoYpufQ0svjqZLImFsVxqj0UXbjBuBWRwFJ9AR2G+tkm14vf3S1NzDJCcERlRorTTnx3HD7usFl
PzjGFMWbS/ujEdpjXofZSQ0zB9XsETCRVP8vRjj7Cj4j6DhF8AZD88NOgRg/1XrjGPr7WLcOiZOV
V3JxKWdWhFeSzgyxQRqz04T+zYD9Kzh3x7SqmMz/nvOIiW8Z/gfoOU8+8PmELdOGJhlaOTulqbxp
LHBjRvkrBpy0cCcfTHkr6flehuCcRlonspvAQqpJV9Z6NQ77/SN0qEcBPgS2WhENLss16TsLWwoE
o+W1oKb0Vbd1gX53yOH5z5+/7DQA2XHbly7dDLD+g0sLBC0ggheKY2irUmZlOCxFGz1J8wGFTpzP
cCNnfiGt8c4sXg1wNILDzkDxHs/Z5T6bqRJJas2XOJ+aDlJHCK9Q9ONN8gxFiSYd97E9OhVykrnK
dmX0l81rTfPFFUPBDTeUq62INQM9y8OqDiN2kvCGuNaAZ5UiPPInE7PHYdmETlaM8e72Nl9NCeHj
qib6Fbyqj8lisUkCJog5HCxY1cHGQsLPYt4pY/GRKa49gNvDOGSDV8tPqv1L0pnnTG2CoUU8avpK
xeRq9byNDvAT+lycIVKUh5S6IswiYFUfLZVIvhRKrtHREdz4M0WBSu8xJsSa7e3FX90u2ITABPpR
QGMDrCC4fKJHZExVO34s2inymkiRgatX5pWH5fpwcTMyCAzwXUH7IcJ4tJoTcmkwA+KWdvhqy8pV
J3mTt/HGKEFTMLxX7R1EFQI7CeIqaLN2xSdeVYJBfXvxC0TPC0QbpHSt+NHIwFSTeWS669N7XSs/
0A3rekiO5l42gkBP+T1iqAFzvYeuBNmZ4bTKkYQ7jNeoa7+Jb+6Fa/suO+ClRXwGAnFxrKacSW+y
Dh98YDJ4kEH0t00zWT6oIQa0K1qr0KluZIBa5RYaF7pxTMui9domVjZSnbAHLbL4rG7bDoe5Bd2k
nYaZS8oG3V883h70ld8iXftFupI5lR0nfhShGHb7AImRPSeowe9HfxFOQ4eazqXbiPK8guR31h47
Oez8HHJGXo8XaJuMCfUYlBHWou5FgwCEwQ1jFAnn5tKgPkcRIW3VHiO0r3L2ZLVPCqKjvn7q69Ex
+896kPckH7bhe7MfortO/wX3NUNN8fbCv+tC51+Prxw8ICDjgFIHhiaFH0LtPreGommPiiHtqXxo
h3c1d2uvg1o1pbGvVaD0C+9AuupUEJ6f+wca+eFD1v2ier8p6THXjF1Rf2D2MML/QTHH0zen6Q0C
U9thWnlLrgbmv3+tjoIDYiwwt3wHm2fZ3xijZtdmY3tESecwFo7daftMAc1r1rlW+0LTzpWbLwND
JygPH9R89ptW9zTFY8Z+KA+srqEJEESN7uZzgPGOZ30aMYW7Btb9znjFXcWswjdAC4G9LXRspLpu
ITSbdcfMZOXs1INePuZy00jQe4lAZGlRKdY8KMlmttNRM7pTpiwOnWq0OkeK0em2MDIL2kKtVuKX
qgSM2jE6zTokVTjmfgc9tyBJO8x4VmECHtyIWOz3nFDA10vaJb+rSh+oI1t1eRyRUHxGaS2heKvU
yehpObjLN7maqkAIzGyNjI17oKuVo96F1x4zOZihvDzYmhaDdkpH1bHRNKcMY0/v/+byZxtNIBO5
t9YmJcTXhh8ISDZh7khWMZf77bLPDoQ8T50BBtcWJS+QZuGkehsH3/r2JblaExR08BBiPA+oXjgK
/vycGTHkcW6lqCBHGodHBv5bXaoPpj7fpeSopeCcTkP5/bbJK/8Ak+goQqeQ00IgGb00Gc1UrdHR
JUcjOaDXux/a44gUMdZeb9sRX0681So+CF+ZCaSDLmS6ckf7PsXJCVLXsVZ8y/UaUA/CTBjiMThV
ZPCXa+hGuzKNCZkQmSFhYtW7ujrozPL7cloJfsQonj+K55aE6wb987xuMoMGszW7CpklhwztH9Ja
K32uq9Mm2BGcZdZUPUWnCHa07h6Bplfm9E6nUBmpk99ZvdY+4MHqxV2Cg0MQycn+EN2BtOlyA6dS
S01aYgPLewQzxzH0wK2ivyI36OXN7XNwfcQvTfE/PzvivVqoXdTBVJSFh+FJrfywO6bsExEeooeV
w71mTAjSiVzgTiMRCeY8PlgzonTwXJYMipUqsGANlBWalZR54cOd76RYoTRoN4OMDRY19hxz/Ssr
9GbQH2D4NqJ/b2/lwrG/sCUcxt7oiJaWNg0kADPiwdX6+xyZxmSsPIYLh/7CjnAYx7gxey2Dnbn4
ADrATQtlI5cr5+KqfIOrdWFFcESIpUdwKsDKQN5jw3rvQ/aWh8qd8pI9VppHaPyk5JiB0+cOmoMr
c+nX3unSuOB456K01VoOcSrNV3v4mtg/5irfi+PAX4z2IXL9TpjPTr1RhOHAZkKDzAZ1wyjr8XNn
QMOUynW56auyCKpuXKsiL303kApwqXlwbV0V/XpG5mmI2ygYMmlwEiDbD8yccjzJ0pqpJQeC8gkP
7lBBQbfr8lYbRh0jKWiioNUqaFOCmwLRbNEw4H6RTD1kDaM1+CWrYtxWc9X5oUT7NQ7BhevAsyUT
sCbUPjB6f/kbWAbXAnm2NKDDEP9QYxt4fRCR+/LYEtDM181KI/SqqIqPCvZ6G5gqTP2g9yAsujAz
G/pabRqMfe4qSgjuR5Q269Gl9eCnc7pNwtDtjDhQQLp2++ov2waoDlMeiBSAOrpcbNVMmj7rchqA
3zh7S+xC2k5qld/hd6buCPQ3uCJk4lc2+dHKA4Tmq2JNU3rBuSKMRzUSVXMT0HZh+a1ZJgoZ1TQo
7L5im3Ge9eemr4EDsuwI7OmRoUmZq+ZVHnthnEZrEzxL9vFMGlDJgAYRUsLLLWjNMCdGPieBNKna
dkig2aN3Tf8qKRRDKMjP76SItFvTYMramM3CUcPwC3q6POIGoZYQcFSzNMlp17GgbWR6KsDgtrXb
OoQUhrXp60rb3v7aS+aQ9eJygdsA2jzCTk9JpzRmXeUBncGA3yKdLVjnVnDFmC+S147Wgi/EDCUU
B/F9+Dil8ELnvWTVA1QcA6W1PJNCsDcz9mEc71LlyOjsglZoINACkA2XyeSkodfcMPWuM9eehIUP
bKE3gn/QN0KOJOxy2kRtpBlVGVSoMJUmSAWiYmun1qGsx85Nku5JIbF/e6uv2n641N8sFmB/4RTv
YhUx4ZWBRumqoC6sXU9/kuqxYu9meLJltwFiAJpbu3h6psoaC/+CtwYe3kS9G4KfKOoJ225NBcbO
5bwKZC3/25oUsp4DJkuTbOWhXbIDJAXvWHwLhgvXZkjDtA8tuwzSFB5Sy6DMbryFGZSub+8k/3uE
mBLVBs4JgisChU5hPQkaziNE56tgamKf1ZgkR11OH+KNlr2o+kq8vHBmLVQ4MOusYSgDp/fSF9C4
CwnmqVEKo6yAQk+ebykYML1/XxLKfza/+ZiIFHOYAij30LTjOihVFwzMO2uSt1VCj33zOkhrCMEr
eBYfoQGHFjD84MXlzcnLNeGgEnuwkzywrX3XOARj8YepQw7YnvQt843yM5zvc8hjMPMzsdeO4/Xn
QzYIEgS0mPhVEMcnJGmAcrCalEHWY4aafkoqRQ1yj8fAs2PVub2x15/v0pjwmnVpQaa0TMsgb3Un
rgHxXyMeuuo+Yzc5FypeTJDw4gsKJkgdt8zsrTSYXHtTHOQ78Cx96bvGhXq1C+R578jRoVrr1vFv
dHkJuFX0IzRM0CH3FTx3ahkDBC1gVYYc+ggKqRRDX0kT3jOzfLy9h9f3+tKUED93BO1lIPFTkOc1
SexZ5lMKOZf/mw3+Hc/CWFInpAalaIZhyBwz9X0ZZ+D0ZxZUV9r27bathQN4sXXCB0MrZ2ClZKcB
o5UzF/sqwwG07iS1cGdrhdJxzZZw1VBu1/PYxGeSHgtjo49v7S9aWG7G1gYqF7Kcy6/Ef8nZDuqA
VpQJgyVMNhazO4LPxc5QX5zU6DmKaq8kzyy5H9DEpoCoDfJa0LS4UryqgJgCbKmqwhe027CLUPrH
gRxyN6f1e9IMGwl6WhlF0l+83v6G12kByll4zXDuUF7AkOjlaltzmo1RSrMgq45JfuzKrZZ6rb4j
6TFsHjXpz21zi7t7bk/I981MKSamwx5oTh3Jz73T0+/SmX0GxqUVUzy5Fm/2mSlNCE6UucnsOsUQ
WUt9qbhj0d+x3YLgwgXJNWajMdLZOjbKw+XYr5he+oQoEgIXxz8gpq8vNzWtJ0udodUU1CPxYodq
gWWh5pn/Ttdm/xed5rkp4V5EaWVqdQFT4/w+YyJADkHX0m/C4i7G8U2nrWp6dB7AaFyCmady43Bj
NKPTSGvgjm/yqqvtPlu0cG+iUJs73SjgefZVMPi9B4rH1hv87ik/AaL1QY/DQ+uDV1yKMZDguPno
AsV/+5svnuaz3yCcZsj7VFTFlHKg0R94P+YfYHgD3VT3wn5L+UpBYs2WcJLDDNHZYJVZYNJtHpUY
JgGcZVNVDvsDjlm9X2Mzuerq8vdR5WNBQHpgNkxkD+PUKqFsdlkwk828aagzkl8MWEE27+T5iXR/
1EM/H2PjjXXMm2t/6jbGWhlyIauFR0IuCTCUzovSQkWrkep4SgzsMKvAW7Md79gPDKEy9Cv+zKMD
vcHbH3TZHtwTlKfgpXCbLq9STUjKzDZjkKeoVdlBsj9SJ08gI+HSpJd5ocmsWnTJuuIvQ9cDClyS
BBRvVZvVf3juMHmCsJGn1FcDlU0yjq1U4YDrWrOBiLuCOz1ld6w4jVAyu73upVDh3JZwmSopQSsD
3i5As4g2rxl5IPbKXDa/C+J9Ra0B6AAedeCTXu5sqhpl1zXwxHY6eAlzUX7wIgtUaWBmGz+sZK0A
tWQPZKnYP1DwQTxTCLSMVtLmvK+yIJyP1Ayk+Msw9rS/m4zPwd7d3r7FZwZyHyao1VVA08XENI5i
q5gkAmPN25Q4jKFMbkM2fgSttexIgJ1RwyWV7ivz72mtVLm0UpAsQqLYAJ83yuKXO1uoEK2P+pQF
RAL5OYuOhG6gdu0MHYRpLX9aEzhZsseTRUAeEDZAlPPSXk1VFaKBI4aoY+mgkztge9wQsomaZ+bg
nenA2nN7e5dcH9iH+D3A1kJ/5NKglvVS1TGN4REvjcRpw8evKcJ/v9HmhaprGJql5VlcmANnB/mj
OBI7mt0MvhSbwe+FDoQCZYOC5iN39RiVjvy5iMKVVPUKWoFvh/qnCn4RuDrOM3K5PjOjwEc1BCqG
M+AVKFB2hRpM1ava3bXqS28Pj5kVHgfVKXXVx8yKq9xTNMOBLiznHoPPujfHv0l86N5v7/s3ZEm4
s5jnwPwRELCcw0G4szYt55CGWRFYebKPe/2ubqtfql3+0QF+BqnkgAOnY5Zda6RtRRS3RiIaOTRC
+CprxSasDVeq5weSbFHjXvltC0EPuq8q2MTw68A9I0QiqlEPqjGSIjCNrzGcTrOSOBb0KYrZo+Qp
Bx1L/WjMqdf1kTOGO83qXILqM+n3cwjBD9S/b/8gbk/cKygroWuqA4mJ/br8iAmrtZAMlAWhFbq6
htFYzcyP8ZAoXkmfb9taXPuZLcFd130uGeGs8VjAI90WjVC3wsY3mcfMNV7rtXUJl4/ROLNQzsTT
oEa+ikFg5ZlI7SYfVrLVpacXxx8Db4AHoogqDvYkqBlZhQ03Vg+Q30m1EkCKAnqX4NVJJbeD1HGU
qZsZo3YmW5vzX3j/YBuqmwBIol0gdgrAnjAlrI9ZQLvaLWJzn071q73KCnYF4+I33ZLQlUb9xgaH
luCq5bQnZhM2LFABZK+b0Zfi4b6jz535K6O21xrObGjeEMY72gw/Ne01W5UW5HdWPKdgjpM49htj
yaaQLFRdrc5zmMO9GVrmKlYBxUPb+Lp9QJceRDSOOYM0sD0G4CiXtwFAmTTSayw0zv9aGd2ziPn6
aPyZ8vGgA+tqxqar0/xeH/SjJXlNN65EckvHFg8iHkXAAbUrKlql7HWtyiqGaTtYa4HVgcASxcxQ
Q6cV/710eHBmQdfAh4XRarpcqwJl6GYYWg7ukWTH6mwCjmVb8eVwWivFL5r6fiUMTGhaV+EwplMM
DIVyU7k/UhURYdPcxygarLjXZUP8CxqAdV5BOpHJVm1sDvh+qgam5FfITnvoa90+JUtGMLQDwCYG
8EGFKbx7Kqb3WGEjkCDgHPV7U/kz1IXkGK2xht5aOvToJisocwMDDfT65ScKWVFKZYgIoiYDikWP
RTyubNhCjKLzW41BfAlaaJpw4PW+t+yxKvKgnvsiPLCxRR8mRPNmW5KpDfcRUZErk3CyE4+gg7jF
QyUx/583FJVotCsgdMWbgMKPAIv1VEdtD1Xo9EmzUNXsHHte1XRYWqoMYi5UaMHsjdLR5WayIoss
A+3DIGbeu+33zhdItN2H4PXdx+y/89Y5oJJYeV2Xat9gn/wfo2J1xS4tpiUMRtOm9sCHDw2SEfpI
U9H4dbJvbXfswUXmh9quTN/q+EBAWHx7cxfiQlCyKMhCAS9WJHFz+yLD0I6a5gEQbcbGjKPQrzGq
A9JnTGJZarmpDUi3zWq5VnhfejUAkMIQJx8IAsxacDAsHgslwr8CvFzlz0pqh71RjJoLXYRhH7dQ
5Ca2nGzLKR4xJl1Brd0GkiCWE/aICUPiZmrebP59M9BnhZabDM+HH3Z5BkaoNmYllEWCiqTWXV3Y
st8gLjooZSUdaGVTvx7KydO1SHq6bXnBaQDcLqlcuQh9ZoX/+Vm9VIqmHizUeRkQfd6EZb/LE3eq
pO1tKwsRFrpGHHOFDUf2KLgmyY7msZ2LIuhCv6p+Kv3ufdD/rpZDl8xgUgAoQjhaFFmEL4uu7dgU
Uo1tLFN8xSxB6DhK+2FWT0U/6x6KEGtD7wu3Fz0kRDk8vYGrEG7vzKKR5WlRQg9JPcg5xqhB7JWZ
x0KVPT3b9VsJmj63N3Pp8p7bFJGZeam2IBpC37Ydni16jKXP3nrqMmnPUJXL1JMGEelGeZgBTGX5
S02LbblWZ194AXjrjM8NgT8dT8DlsbHlkNSYGy6RV0GkfvxsirX4VcHfIARWEAkBbQEa1Ig3xDdG
AqQmzasBzel0Jye+BFR+iaTR7/u3IXuTp86h2UuW+mtaoAuRDqDjiAVQtYLvF6co+8kYw1BF9thl
SuMzrf2pQibFTc1Yclhpld7tj7l0fsBqw0fOUGlG1HO5kRJJi45NU4HAqpsrx4il0qHg7H2Ue/R/
entfpQZ0jfqkgiAykVZirQUnjKAVcR1w8GAKF+fPChS2zSQmaELaAIc3kQvdpDTb1OpuIDl3xSsj
BgvHBpPMiIMwUQK9URHXoYZT2qtljT5k9y53rZOsKWstLAjVVZlP6WO4A0Cwy+1MMoBReqDNgkTV
6h2dQLBe6OP00KhZGtiFAtQUUSgYyam50uJacKS8UgUhRAudyKs5gEEdh8aq5zIAVR7qVXZ733fT
Lpn/QysXvoazhSL8wui0kKwCTd/Jw5Si7T+PbkQNh6r+7SO5lG0AJgG4KlpKvDstvEYg02CFYgOi
QXNysOBk+rl1K9OzwtqhffEUmQ1Ye8zeGyrLCdts07I1ofqlg6Igu4MSuAzkkTi3OxkahUQ2wBph
GqON9tJ0X7cXuWZA2Ma+sWbMYGVV0OR3o/Q+FuGal+ZHTXBgAHxziA/2EUGOkJzqJYlUFuJD5dkm
hwDtHuQ2mlc0O2WDsS25cqy1/snC8wfVT2QAmH9BmVtkJMijiiXxRKuAcbLqSDqaYGvX/EIFke1K
wLK0fRib4kNaOCjIOi7vGZtLySqLpgoKs5b9opkll2bxSo9maT2ITWSACjSk9+IhMKRUKZpSqwKt
rN1uVjwJQhVGkzggqHpERryScyx4fqTwgJ9rENWFJxaCFHBYjtbUFzVEoNH8ouPB7LStCg/tRCsL
W/IV2DskTrzMfNWGQVFZQlaT1kGaWJWv2dVpSLtil8crh3xpA7naGEft8NEg/saeBXczRALGptNq
BHfZZiBRIJdbzC6izV8+rRKZLxwJqB4hhQHCCsACWbhRRllHaWJkDaTxirfZHt08qVaaHksmEGUB
sgNOJdTKhWArZcM0oEcI7FjTg67EDBO/77K1VsfCObAQ1mAVKCwh8hDcnx3C/2UygFVKbd31ZuKQ
GRRNBvP6eHvbCS1YQrAKtAzG7b6bHZffh6DfmqmYoQtAieJp8Z+2eJNAT7hKJnq9b8CicSUQQMVQ
phKhYgphZa71AEEbs2SdRt0aPmmF8ubt1VyHMrCC9ibwOCjKwS9crkaKlWSQKUKZPOrvtSHPwSAC
bUmVtvY+TMCAMI5WCZXghvhWO9n+bevXewlXi5gUAGU4DICyL61jqLws8GIWQTOUkJDJEv1RC83M
C4sRNbLRjFZWuwBk5L4d5VUgPVDRFAPFUQE5eqSVZaAOFHDgmbTyfSMllpPJxLwfmzw5zQ1CAatm
gCkbTWj8MPoSEk45Zsg2txd/fdHxceHx8YtwkPAZLhcfG2yIjBBZXCxPb+BPvFelD2g1dU3lmuaa
W15IoGENTEUgGEYXA2HypbW2SaMBujYc4agUzGuasvqAh9EHR+sz5XEs/h9nX9rbuK5s+4sEaB6+
avIQ20nspNPJF6E7vVuiZpGaf/1dynnv3pgWTOyD3cBGowGXSBaLNaxaVSG3LZUNKHhKieg/QXOl
q4cB/dOJN2QUDJdaLzWYFjZbteDVXdOCpWMZsFaYcKSfrz+NOX1hkUauTyD9meLnNn2mxKODwNdb
224MPwPsDPhsRLPcdqc0NtK+iODrMWZup7iKNkZElCDPUsOXInIBI5UqkLm6MuRDcYUBvbf5oK+f
5DLVU7gTLU1CWZKKZVri3mrS2mtM9uu+Pt260UvyFRV7+F9w1DXuhJWiNapShTBWTe5SD3FA0IhR
sVOUuV3mBMh4Cx7fNeMBdx3sKYi8YHi5g6vgPsMHgNFl2UWVP2olSKy9FoOhkel/UlNk429fYCzw
mzjuBIeOOTKYrwB1SdsnjErajuY7UEWikWZrigLSqYWj10bXBJ/L1tO4bqwS8Q7+eTPkccjG6Tj2
iA/UHLB6EQfGqji89wvVMbob+ZxaN0qkqydov50pG5IASz473T+zZv+Wp88EvCL3tWTVBCLcghUA
sgW5cs7FXQgHqa4r9Ykesuxv56shtf3sk3WYauUpr6/3xa2dGYq6S5kFRV0ArK/vdpZ1EuuZXgPr
icZqBnQ8iDWcSUTiu3bRQMAGSi28Yjg6TveTOGocq5sQemCyZMnk2p+M+H2c9Yukmz/uL2kFFYTm
YjSso8UBbTVo7blek8KsKJEyFcKQh8VUrG0yVOGoemh8JJo3Gwjx6lCdfljORc50jCqD8zY8ytZx
IuH9T1nTHVgVtGQvAyZvkt1lO1Za3tjNqZkC1Twx8sDoixVvDVkgaPX5+C6J05rMyKMqSqwGmV/X
tLwuqNz80yAu2p93FdjAMT6T+bOIRW2lIIqtBp0Fcp2IyzBF4XqrSTtnNdyH5jRjEqyCpC8YHXc5
HXZyZLi5o6AWOr6mdf4616KsxArOb+EehzO5FPCQ/eDMDS3ATZenc3PqAfBDcIGOHdocW/peWLpb
pcdcORvqLxkN5m30kFUgeS2kJ0z4EsQdK2e8dKvBP0PiG84C9xkqyRvUiLDzBXoYlbDw1AE3VfMF
rtHKRYURB5JgYRRcMBjXO405HHOeRFJz6lTr1AIwSNQHzGt9ua+wy3ldx9cwct+kcOZgqppZJWh7
O6V5vjdND4yhLnIvQVsKFHZ1OUhDYMNQ0obDc72cIa6IYZCGnuy+C2Q7BxGHumu18c/99ayKsUzZ
RB88OFr5sEPq4maMZqwnlzQHrboqwOxN3m4S5BYEhnvlsV3igP8VtejJt7hQkjGnFnSw9JT0UIDs
aKSxl6TShbQgqW2c1M0a8CdFoqLe+gpRnbRABYUcGbeRpLciqhkpPTlwUvMt+YxEgNpVnQDeEBUU
kIEC+HC9MCOq4HY3yRLwpi46LIIK3q+eOkFWCa7SmiTUcTEzDhE8jOay1m9b2DWMTVNK6SkGsoLk
pq9lezRBh037z321WLNbGFqA+AKNMRhTwru0DsMo7jEe6EmplO45qyYaKvU0/y4Ntd3QusKQGUV/
6Ik1h7Os7ltSKYL7vGY2FvjmF8AB8KBlL76tNQXHKkWPIz2B4M43C8xZHl9iKSSSHjbdf3HZvsvi
VNOUiqgr2h6XbdOb/9iPVv/7/n6uHRzqXRi9hygV/YXc8y5VYD6Mspmeyuw1zjHp5QPYzEh5vS9l
MT68cfp6ZNC2CQeaH0YU50Y9ME2hJ7DSVvVG097v//6Kg47eWCC2VFDOgFmas+SmwySzzeCkgEKu
eEywzvdCqvZyir81NrGDvM1lF9NT/32vOkqUKI8AX4A+OqztWhfinkmjOaARLO+C2nk3kmebCYoS
a9bpuwjuatE+78rEkOEf5Kh6lOC2klGNLaez7rSBLD/lcqA2m/v7uabiSyoOsZyFJD6fvOoYMu74
t+aEG9Qbvd/rH43jzn3n6TQWUBis3mjwcMOJRbgDOAh3n+Q+Jkpvm/REa/WXRGQl7C079qhuND46
mpRQ0cBsUBVx6bMYgLcuH5xf/369mHkMAAfiZBSeuU9wij4GIRIygy3b18Q5IIC5xIRslFh5bE1B
2m45MP4yoPMS+U55EckPh0hRLKE9IS2G++YYkGWAzSqPFMGbtnavvwvhTH/MSgBn1aQ9tRi+PqSb
2XmSBree/wu7j8HzKH2iugSECidGQmdnEnU1HHZnlI+qUnjFZO1Z6uh+UmmpwPKuLcoBctZcZvRg
0D1nDaO2RNcHxjifoAYNqEnAW98qdPBzo9lGZtsKxK0cFKqeS13uC+/CZ/Xl1EItO4/YibYtdM+0
Gw+loAwIukQ0eWstCkCR3kEPNJQCk7f5yEeLMiehXXuykrpG48XfMgWwm8S65k/j7JxadDaF9izp
27yTtZCpRfk4JFYZJkViAwdb94KTXVk8Cg0guFn4c4CK5sxOQ+yJWWPK8MoBdhbbrtZ3vqkJDM3a
5UeBBt3fS2YFkQiX6HDUsekSmnQnc+M0+8gOSPPQWgyFtV1VVaFqEdz83f3bvqJGkAmOasTpiLx4
Bk5mWSkahfPuBOIxGzXmU179+veqg7yijDAWQx0RZnEGpYyKEWaG9V8uZWeca0Vz0072/v1Cvkvh
7gPL40ajM+1Pw+zW04+u9SvlaUCl/L6YFVUw4D8u0FJE5Til60dOHdMob0synMzqz5DsE8XT2s/7
IlaO5ItOF9T7QOzZvE0EF0olo7YwnIr5mJLXGrDqKFMDB1TN9wV9XSTO+iIdDvQNUvNLQMZ53WyS
R9Cvs+HUpYDfT0l9oM0bEuPgV9SGAt2RaLpBmlpztlWhnKkFiov3PvY6FQOJfg/mx2w+VmXqNjhQ
qiNP8ZSXj2b/ahLTIwNQYm22NdPm+f5Xr20PYH8oI2EIIIZncB9NCjBizJEynCyS+qXjY0SNy4xX
YhKB3q4LgtKCuXnJ5HKO1DTldW5a3XBidbEBG07faOeYVE9TnGcCUYvW3BwEwmHQTiKDC6bua60a
Z3kcs0wbTtMmTneDaWyQRU3NwaXCfu9b99AwQASNGhbSbw7KcteiSJ+Po5yCg8DsgZPBe9E+pD5J
Phvlby39vX9U+s2yQCCB4QvLUaHyzLu6Giasz6j9IA43RneEDR9F5AO31xFzcIGvspHaRBqVVwY6
N2bMiiUbnVPVRxLNHXSML1X0fzvsErqGDj2MlwKTI+AV/HObstmE85ciP5KbrSsnDPBjeyMT8CJm
hTfn8ml47LNc4A+ubCCyQstUcJRSltrZ9WFFo5WzeULQqujNEUyCH4pTCozASqYWcI5lPKq27OIN
l8soM9vMCFzODjQyfj4rlldZxaPZJrnvNGCQxaQy6mcUlSo1sZk/zoUXgTJDcAXWlvoFqEUbDJ5A
h7vWXZ3XdiUjlYIp6EEmlYEeCcK75ReuLxnqtuiJQxIcug8U4PVmonAS9QlDiquua7cgWoF6RY9E
F42Ota60fmzrfyMVmE65EbxNt9cbrjwKY8vCkNzgh+xIvWEgz2fRE4nzrYHEipkc4wW8lsUHTb/c
v3S3ZgvYO3C2gHMU5U4kVK6XqepARKNVtj9NADfuag2TIFQ7Sf2kbaedpVWy4OBWFoftBMQRGEe4
LgbnrWFUQqUUfQV5VbsFZuytjkD6I2GykKtP/V7P9PD+Am8tGBb4TSCnKTSbirhWm/5UOtZWRc9W
0vgW0FUzNDSL1A26yTb3JXJbisceGDgEtAioQWFxE6UoeqwNo82qY5Mq4CE1x3JnDLnt6Uo6P+St
ISpYc1btSx4yweiPUfD8o6/j+ggxJtI2IrmqjxY6/HQUTwkS/I31cX9VPJjrSwzYO9G7uaR8gfW7
FmPpzM5ROISYFL0pGMNo7MGMC7b3tK692Rq0z3bKs3M/gJtSmSbrIVL00VfLYdhPJCoEoSCnR8vX
ACwEVCWGDcHr4VPDTo16JVFVdpT0iYXKTF5LK30xDZCvOHGh76QI1F73d2Bln/HcAhWAihj2mc9Y
lAWLMfxRY0cNGozmYykBNW4ywM2ZE4EK8R1+X8vDC4gsMQYI4B3hNluvCg0szSomNSVKZoWY5xMB
e9uhgdXJiAQnn5gZuE0ZpW9JlfV2ICkYzuFWmhR/Rhi9+rNjvfScdRO13aKbKchiMdJaA/N5XtGA
gvsLXdplKScuOoxrQd6FL0Z9fT1mZ2nLNFi8tzc+6YB3w2psdqRKXg9uFqfNNrbmwq8qC9MIWT9I
qE/EZcg6s9pk0ij/AuSxVd2ka6RQalJQ38lSt08JxkPrEeiq+zqiguPkA6ivr1zqKAsrGjI2/Hlm
2ZxMSWmxowVeDxBfpPSZSTHAYWM+e7GdN6HEutwzzMRBmcfEqD8MWRQc9Net+fbM4COWIBn5jK8u
WoRW17eqmiKweSIZdpyjDCMbCzUyYl8d56VBOLJGxFkVYT9wv6MuTAA27EIKbGjrltMY/x76SAPA
bGgbeGZK3zzaxWR41DDSPUhZyhj1EnuqEYOOoAG2k8Qsf5Np7FuvBCE94oQ+1l7AowtXS9aieQ7y
sYsY+MJG+eXfXh0FuCFw8GnIYC7w5OtVUjJPZjZM7bFSlSooKVPQlozQoTccYZp7cbT5HcW7Av8Y
FhjVD25Hu2YJUmUZssBC7kdxrmKiAUsxCdCJbL+Ko+h1tCpAKKVk2lKtw0VQ53fMYk4FCrYI4j8E
1gIELguBOGiorhcdV5TUkgH9qqzRwcgc8hKZebYtB4JUT4rZsSn7d4/rlzIhIY1e12U0MobIXku0
mG7QTJ/boznXYMK24Ha1sw5WfzAiB9CzYQMoXLu7f7aco/QfocA5IjgwwQTB5yFIH2PqZ6q0R0zm
pM8oGxLQGpWVbzXdFMAbZJtOSfRNMk2JF81m+d+Ih7uNe7z0p/LICBkUSkXX4bjNGlOYdaMY3jFs
QcHIDP1PVrBiZ+oS87Keqh5ysyK0CV+QXVaPcgp8NbyICxqdC/sMGeVuO5L6oykzcslNhpFIugy+
Wns0NwSMioE2kikYu6rzYnjvIWsbyYObc9YA/PHaRm38qhziN6tvRdU5zvX5+jZE6kChArKnIj97
rQ5yN6I1SxnqYxwj82C36OLodctDdKK4DRJ3zzYKaU917mgCD/b2pcQbiYQw2mrR94ZRkdeCUUuq
e5QG6bHHcL/RpTFDs6cjmZ28iXRcfIEK3Dpc6AcCsSQSYUhq4yiuxc1Wlwwp+kiOFQAQz7mOni/d
ZJNnGzW6O7LaIG/3VX75Qe5mo80ClvFrvAYIRa8FkjhN0pk49Cip6RxKi+Ih9y2qlq0ua0keIdeC
vC3f/IyizQAYWsyO3RiZhdcqvUYzD2mrWnoiUT7D05MibZgFUeSKWBTDQde+EE+BTYbbTZPMwAAu
i1OnD8UADA3g70ICj0/cCkKsFf2EG2Us2gm44c2QZKtWHIpokh0bDIlrc8OzzDYwMcS2A16rtqoN
K0VsACteLJwSZBhQhEGTGpIn10dXD7TM+q7rj7BMzlts5G+jmVdBnReGnxgYGOeMWu71cFvdDHPM
POTDUBgluoExlH0kol5cUSTMQ0GTMkJp2Gu+e3JMqzpioKE+op1XPydjPId5z0TZ+BULjdQguDkx
MRkISb7pu0aBoSFE7Y+ZXjx2ThRmluxPEtiJ5l1FQSlmaS+Dngg89BU9QtYIncpAeGK3ecM8KnNZ
WgPtjzTuejcBIEdpiw+ZJdtG396/jyvuMlojFt4yzIXCW8tzIBYVonAWGf1RVlpy0SKpM7eFlPaO
l7ZR+mimXXnOIrt23ESDnfblmgE32tKm+KPFehYOcmW5GZ6xx7gm4xOS3+9NxpQtfFy2o5mkPPUa
RrTe/+q1DcKMTqRUMZxnaU+4VsUY+LBurOPh2KIrZjCcHqiT/pc2NrVX03xzX9jKXUOmc5mPAZ98
SeddC6vNQStoubxTI+29ic6Wm+f5nzZWP5K+9VkNUKbeivy+NamgiEI7KvpIDET811LTzuysribD
kZrGhRWHufns800WwQ9pAwNDLe4vckXRYbOWlNtXxx8fFNpDWktjWw1H1pvbMbZALfqjBC9rnQWO
Vm7KPxEmzt0XyZeflkcWhYqv9w5FWKT9rpdoT+j4yeR8OFqzDe6bYrJ3fW5i7AnIcjetLvcbkNFW
25hMmV8Y9k/4mW2gINfpFk6yMSZb1Ae+olbLIwgzt/y5Qc8rmH0RpwUbjhj9lD6AH7XdTMhMb1QY
hp2Uz6IOnjV5IHQFqAP3D2/iogPfQB1zNypSh2f+qOizXwEl7+Lm/Yq16id80fbf3xmgG+HNICW3
AM84hSpapzUxDnE8dnH63iCF48x/a2N6jc1GAJP+IqLiHnnk3oBJRREKET9PwJjiEUplh3THyVSn
F/BpvnYsfZebvvbldJ4fYjV3/IRq1gv6VCovHxh9xFCvLLBkQjA+mhhp4U51+Y/ZmVODngWnvjAs
LIyQwXWTNFLdtMrGDdhT1HBA1kFw4/l6DTQTbxyKdEtnAaIQ3n9glWTZlGXDMdWtFIwDUpfvEDrY
lzjWwqzv021ctPQ5J3a8TSwQNCsqUOeDWSLSJYUV1ok2gu7S1PwWVZMNbVIn7Byj3VZ9OWF+mtJi
Np0ZuXJun5MilfzE6RDnoJPNK2CF/KzO96TvgT7tWxEPxsrpYAY5ai02vC/gLXgM74h+LocW7XBs
Msx0A7CIXNKexS8ENbdgGHpauAnTXtFaPHntrA1haU1joE409ftumINuAjx0ZH27B4V2tLdhoDyK
AtfGMWJzU05G5JYywUA6rZGDtKt0gSLfvvz4/oW4eyHZgM1aXOhvt4bKatZFhjEco7mO0L4q1WBp
wkjR+9bp9m5CChxIPPowi2DBv5Zio6dczkrYAr2VWr/MlPkQq9UQ5pbc+9bYqYJV3dp7pOMBcFly
hHBn+P4gxWQam+dkPJpFr3qZbQ0HEFjNrp5ofWBlVeK3rV1hzIEhomFckwy2KWRRACMHvozz67Ie
HMlRDSvExjraEDV+TWdQtg69AQZoWZ0ObattajaK8tm3Tw4KLtrSIIzcjYqG7+sdNovOlOyBzse+
3cAD88EQND4bJtsr0maqPSZiQVtCp2urtMgDP8lXItKwl3//pjcWikpTmZL5ONTDRiXE1RSM7Iuf
G0X35lJE77G6OlRAMEYJLgpeuWtpU7dsuNHNR7A7dD51GuA4HEnDTTccV5mskwQApT81S9bJNGeB
Nq1oLxLpaERaomukEbm1jsjNAIyIvR3UcBp3aXLs6Yf9XwlBlIVWbxBM8TC+ttbyqpzAmEmV9oMp
hU/yj8H8J8F0s/t3ceXksBoHFGQgyAeugXMU0LhmKYPM5iPafRL6KKcno3uVs8kDQ9h9SStBzoLz
xGKw+ws+V70+tmSMJFPOnekYU8QuGvDGAUn8NPMYkhC61761be5SFcBIwxeIXu4Zp5/L2G9AwqE1
S5/gtegoqvpWjef5iEpr7yFN1w4e3iA7hLYYD86YNK5kECTnjKTwJwsESUnTE0HowVcpl6cP/EhI
hZnYA/jWnN3L9Y6OzMJXlKqvvUUvyHz4pqv6tusBoXx/yWvn+l0W51nHrEvsRoesjsy+nrszsjrK
3sgTD2+M4GRXrBzCZKSJkNvEfeApHmdlVMex0uUj8i4HFADsAX6dgf9rIP1rf6o1FXjUt5kc5FVg
2xaIN7aUB1ch9z5WWTMpR2LkOwlRwwsGTxO3LiURWPN2GyEJI2YwpBVwDRzdteKYdVIzNkTKkYHK
Vn22mz+9uZdbVLOmWLCLa4uCsUbOEF4dSjmcx6pSjVpOTtQj5hy2DyW1Ewy/kbSwq1vp/b5y3D7z
mDbzn6cQZYabucxto1ArNibtmPZlHaDa03njbIsWdGsogTNDbh0O33Lp+a6Q0SrLQh5k9dj1+kXF
7A2ZOi7BzHuaiyacLMdwfb8hCiYFfVqIsgAHvj4mRBamORFLPYJF7UmTfUU+YMhKGE/yBkQLG4qs
DbrdBSkp/sCgFghZFQCc8A4tE0+uhSLDiaFToCQ4K7H5lNokiLNfkiXqm+DPClJQUlyy53jIb3tf
C1A0OVnspGfJMN6kqD3ZAxE9qPxJfclAc9RSmED2kC+iolyDcXFgaTrTAlCJ5KEY9uAn82n/cl/v
VuXgmXGW+UpA63EqLmHSallnKMe2ae6PcRLa5EGPmp1FBEezumnfBHHXdhzjUolq8JrJ7e+ofJ3p
6/2FCH6fz5D1pIZfMVXZ2bGy30ulyjE7UWVbJIPzchA/VnhIi+ycufYR2ZEE/ykPSWgOnrwbTRcs
nvpWWDngX8ovVfi/neOZ6aLGQH+OhJWZH2M4/RM96bvs0B2it1lgg1Zuz1Is//+6oHO3Jzal3mQ6
dAGghBDBGnrDSBeODpof758Vbxv+syL0qCKyAVLA5vYRWQm9jXqanVMQWHp26qIrDHGYfig3s6hD
9abwwgvjfJw+McoUmYDsXNuPxa/hJMUua3yE5KVr7FtvPJabyfW77f0lru/l/y2R30uiT+ogNdm5
0+vDNDfbugCeGqHc7r4c/qFfVvcfqCW6m4Bv4FzfqKnNpI4s+zmPwL+lZhgSbmBQs7mf2ue2eCeK
aEz62h3A62HryKPCabS4hZGUlFHexc6zNlwUjK8ZRGTRqwKwEBikBYnJg9NUuWemGvfOM3MOuv04
xyKNWNsydGzhOYdxBRUgZ4k6ox1zipYcTPxWvUh5xEw99H8WIeZQu+Or3siCBNEX9vH7U7ickY3g
SNeXZmJgsLlXqS5nTW0S6RkgmGJyzVz3O/KDDj/qftoVyC40ftddnCq0px/oXaz0wo2c0EB6NxWN
77hVS3TuIOQGEhxvGFpErz+lqvqsaupRekaAigrRGBQTcTFy/L5S3uQ6AWYCoAPYja/mC6z+Wkwu
NVYTlWl8fvg9ndOfhrmfN8YYYMT3px55DJww/9qimKBnwYKQWsWq+PyFpU+lnhg5OZsoXmawJc28
KZ/yvwlRQsBHiChfcoMJQREbDyZgd8hjoKDM5+QtCdDaMoOnUWmGx5JioztvzqeR+IbidUq+n63k
OOeSYJlrYtHehToyWqZVBG7Lc/4tqk8BtKvMridnhjqgD6hOERaYrx1EGh3OoNcsd5YzjK5TD8ku
I43y6mSlaODMrQ6hmxIFDZQkAMAHCvf6G6S+QHGfzeRck8n2NMnC9WkraVcbUePfVyTe17dBrYhL
g+ZNzINeADDXoqx+GnpFTsuzdYmZG4779MwEIeDtW3QtgluN1hlRXqL8fLbQgyEFbYdGf8Mt7ed5
zh/yeItqcnB/UWsSYTqBlsYMHbDUc5cDvViFTTBz4gxoMTz82XFL7QDyaBT+ewy+NkX5BJE8zvxo
RonuLgPydNsvgDhI6kA1gjnb422w8xf1fH95Kw/uAkb73/Xx1JtRXs8kI5AnLViCXyZ1je4hmcug
rbdF5fWR15Nd21SwP7qXPLdAuYgmHPCM/HApHLRToE32C5sLAPK14hQsl/sM4yTPJoZ9GAc6nXrp
VxQfFYx2qR66+pPVvx0w5fwdlee2soOywixAILyBwUA3POgB4mI/UyERwYo+47OwNbCPNhKN3Gd1
NM8I3gd8VoEy+cG0D8W78kvzEsuVf8cofLl0YxyHHQvVwywyHit6AOFICIBCaCF/5PQubXOlscy0
Oiud47az38H4b0aMio+yQ5MfLcHFuo0scAQIXRBUqOh+5VOCZdelJgWt5TnRy5fsrNpwg4rXuM42
An1b21S0/C8DLRacMD/kgDHaTqmaV+eh/aXrg+tED4OPe1UE73+bwPmLweu5/cKMg0XAlJo+NILI
hp9khGZCGEIDhRfAecFcw+Nqp04DYJ/J+rkJ6gMAgjv92XxW9+ku3tu7+dn5SM7DC3ovQt2nnrMz
BfbkJonFy+e0yrDHsSkA7zl/TXBjF9KAKb33a4CKMWbCIipmTj46U+mafSSQfQNL5GVzDxKt43KE
BdfPqlfu6jDbFxtkSrbtNg3Hh3FLNvHODFFAejR26rP2lIVoONuqm3wjojW9fRqXU0CFFXP5QDaB
auv1lR8aeU6kGLtgKke9/qWrewRNribvDGmjVefWCAegJAW6p+JHr1w7CEWOHdWZpbcW2cxroY1Z
12NDGuNsuOpfQOlKvzjGh+IQP0Vu9Siqzd+eNBwN+JFwcODlAKzOXWF5sk3WqZJ5/pk/xh966XVg
6n6sjwjV5tSXBW7czcVC1zr8RDBvIUsM5Am3uAyd5hmakpyz6gRdv8ulh0b3JlfSRPizWw95kYTR
osjmLe4bf4NY3zDaVblz7rf9Q/9WXpqj+h6Fw8HeZo/phgXJofxHFzXdra7vm1Tu3mRTjppTBKlT
8jd6loa/Y0xdjBdOaChQk+WXrtSEWx93S4oOyLaRYSdrCnq4t1gKjG1jut2ZygfwgIOdQk0+EkOH
um67ws0wc+j+FyyKwX0AfGPgepaABwTo3OWIanTaTtoYnTtM49xqDxiQGW9O5ut9KSvLvJKy3JZv
3qmSR3UxzEN0Ltzwzbv/27f3G9mC70vgAk+7qyRZnvDj3WkyXOvxZXhCZbZ2VRyZQNTyUze79cXI
aaFEgWLM9TqaPFVHadCis/wsU1f6dMLyEr3LOyh+SrzozXmanwQib15LIEPBIojWeLQp3PKIRJMc
6x1mrF+kbfxAen98cJxg3BfhpdvKv+nRPlVvhv+vqzCQh6YXZDEXUAdKzNxKjaEx5kRPkkuhh4hW
mDeA65R6DJ2XQRMywUu5ooXmQscOJjQgQID65/aV2k4zYNbVpTx0G6twMRGJPUaFKwsSdbeb+eX5
Ie5EswsMF+fxmlVWklnKMgQNmTv+qfrLJLXu1ArrZzeKosOXWmi0FlAvesC4a0WryGxiluSXGCPS
N+Y/VHaTt+RNwmtwIGHyj/FnFNRZbraQk8gd2KhGMZAocX5RPsva7d+AxmKHMnPR/XVfI2+MIyeI
u276MDaxHGNpBIMDXeOMhnFV296XcWMvOBlLKuibvZjU3srRrJZf+icngCN6/9dvsxDcz3PqNra6
3aQafj55AUmnl/rWKTO33U/U+Az0laTAGXoCkTfJK04kZ+jRZhHFbIbIIfg9vOaqZ/rGM8hH95H3
5zkStfbfePSctOUMv+2fI/ezRZcFNlC/3I2eMKkU3t58dJ50K7y/tDVZ6LaFn7uQNCKfdS1LUTun
UZiKs6pckCJLSLF8Tp1nb8F5YYkGDtxuIwpGEALkLVAi4Iu/FpaMWjYPcTZcbClJH7t0YL7aAIt6
f0m3Kg7TgNIK4NmQhTIVJ0VupWZISv2SgWnXCAwEhQ9t9TTrz/fl3Ko55CDcQ0cLvDbAKq/l6MaU
56nU6RcrOwB26naSR+z3+zJuXcMF5/ZNCHc+RTHrTTOM+uVn9gvqQM5JmL+VP8zP/lf2dl/WbcDz
JQvIBA2AD/iGnKwSLLUgjwI/YRuO2Yf+UWLUdvfiaJ9F9JRlO6Me3Tx7GArPRM5beVbV2KU/GPjI
DdfsXHbI8+D+F62e5AKV+H8fxF27wZiVdMoV/dL8KKagqlM31TFyWQ1lbXdf0g2eDOE5PP4FRYx+
MGjNYqC/3TmtnjsmZ4Z+eRi8n44bbz/0YHYrL/GJN3rv7OXXr7+Te+lcEQ3/reW/Frxc0G+C48Ys
szZBX6/9mpmu7QM6uRNBQm8AIderc/iEm6yXs2XNKoQc60u9+x3tso2zl3bOJg1E/I+3iaKrrXRu
cqi6jvQsvN5LT7cyEkOP1hl4/g0YWMkBUwaeehB7+5JoH9dvyv+e4M21z6vZmWVMa7hkP7QX1dM9
ABqfraN0REJVoJc3jgi3Qu4RRfNprqSwChe/ed71PyRBiuWmf5I/Ls6yWMrYZS3aZy/qM+brgrgp
eZoKv0NXomsFDLey8LW9+TlPgS4MfRff5spJRq87kOLL6Auwd4LH8lofa00aUNNNjAs9SC6aeA9t
ED1CTzbsYdrcv3RrR/Zd1lds8E33U6cqGtOI9Iu8GQ+p734+AUcWVIdR5IavXLIrQZxDxxIy6xKx
YKov9CXUQH70IL/rT+UD8zuAgjSPviaBU7vSExNhM1bclasN/bqb3xbZN6M26YWjX2gSxA/R05M7
b6QPYzP/1bwYwyFFAkVr5ZSzSZw4A/+CfjHcOZSDfutsqCuiIOFHBwETfb0qTkWLGvPbm1HSL4OX
7sqnBgwFbuRTbKjm9a8JZp6y7X1tWXkMrs6Qe50AP6do7INi2pvKPYyB4E4vH3yl9wDLIyQ0UKRG
dgStZNd6r2ftqI2pbl4SC7Nl67c4F93qxe+4kQAsFeZW4XnFn2sJxEGPERB71qX+Kf+1wjTFZUYr
9xTmcMWDzMfo3Ps7dqMJYHVYqNUXLgkAGPglUQJib6Ip8QtDF/QLrZAqpLjcXplYaWhTIB1AYqKf
eycRGeMbA7lIhq8H6CESxWA+ul5qopG4n4sxfrGqnY1It4HrOnR/7i/vNnXwJQWpYQCOEeby7mQU
xUmdplif0SShRgJqE7dlAB5sdDbvTCvz843SxgKrtbarYB1dCMZR9AVz7PXaNABrWiDl4hcAhrzZ
BHWb5tXgNaqSjZJ+armIb/hG71EsR35nyX/CHJs8+KnVNDQZTGryMu3lIN7HOyUYBAH82k5CALqG
QVqI1ji+9ldII3FIrycvyU7fj4fxwdyxgx6mwSS4xLdP27Kab5K43Yu0ZrIy3UheaChtpW16sPfN
kW4zrw6irfJMdso+3QO1KlCV5Wev7961WM4oZnJKgPqH2GGfPJEt+LiflOf39NTs7FAS+JLC3eS0
v0y6WZIqM3nJTi9gytIvs4e9PDbbSrSbomVxNrFR5TjKIixL2tobK4z30R8EPHslkLcYNy4IFVcV
8dvR8d54AZRpXmJZ5PSovJW/qlC0nsW3uD0lIJdxs4DD48HDpebkRiZryYvsDYG5j7fjVttEj8iD
CNRh5Q7bqJR9MZkhfOP1HUn/ysxMSl6qYA5Bku7nvvHQP5h+tps9zcNl9kk4uN32h0Dwklu/XiHa
MTQU0ECP8dWbc208ugqI5ahW0y/1j88GKin5X2ujP6SilIVIEnda+qjQOO8hqfUxWtuNwjp40wL2
UAnezVtPACPYvi9pUZtv/g145gl6WCBIQ9h0+uifPkPbN45TmJzjdxTGRM+oaGHL2X6TV0/pLNUt
5E2wVJJnBV3Y+cioKv/+GmNhYD+TQZYMAiGeqojkhd6gtyp9QVoT5XVfOdmPmCbhNhf9fF8tvobz
3ajFN1Gc012R2coBvklfmoAe8rDxcv+jDwu32JJg3A61Oz39D2lf1hs5znP9iwx4X24lL7Vnq6TT
fWMkncT7vvvXv8f5PkxXFD8lzPTNAIPMFC2KIimKPEe+MW+qrUbFjbGd7sffb1VOfI7R8L6DBb2K
M0T1qsV3DLt0K+FktAfzDu9fIp2c3A2cwIu2g9s9J9v0KT5ZHpA1aOIaW65RLdZ5RSE6k7Cjox6s
YBM+pLQxnErmhgr37Y/fP2NSH2svcn3Hd+J/3dAFS166p5cuYBDy6MyRSTK56LUBltW76G5QDiGd
9+jmN23xpjq0Lzsa35XH6ofE45r57li/ymVOUJbmSzELcoMXdSftMUVUU5FjYt9d61cZzKkZyzBC
n9XnqRHITF5123/IXF6IWOINu20YBcUQKHrdZWSzX8+mIEft1LQqjox2aOLbSXsDUSPHeX+2mF8T
woTX0pfKupsgRPTUne+Ju+HzTb5xIzRYdJ7vNV69kXazY3i6W9iFO2x45aJFBPsJeNdBzQ/I2QBr
YyxlstpAidImPeuYhByVniQ8cuHvEQp0iRcSGJtIuziuYrlOzz2miqfyBGpd2k8OOOSU/l5pC45S
P7uT2BWhr2+BLQTfCxAsv+5cLGNEFEzByblR7saOtgJa7ZxguBeUg5pLDibaiJ+J26KTvVpz42Yi
udrZRX03lgc9LEjJGyteMyXcIEDBtEBbY1Lj6wfVctbhKMpQsV92Nuqrs52loGkFksvLde/7vQyB
c7+Q3eBiJlqLD/gqaphNs9CHMjt3H81J2mf0EGyr39JjfJR4hYg1w1lwSJHMw9XoBqNmsAmDcTeq
svOczpNMpyIo39WhiwTahULxbrRtYdih0c4HYDg3z5M8TjpNA3846lJbyGhls2JcdBoh/d1oesdD
L/9erPhUxZ/vY1QBTKIpCKo2OyfFfsyng+ULJJzVbSBGtpy+FYgJqpaDEauylcdwRCPGcHd9N1Y1
BJxW9LKKAKtm+4Q1MRKGbE6zc2lqO2vsH4RG5T3wrciwkH2hqwfgG7g8LinGZQqRZV2AOnB2NsUS
TauxHFCr6C33+krWMqOFYWhpIQKXK8aNvorBXAYGWuaFOdnu7dmWkM6aW91W0aJu7fDgvdE5nR1r
24dHDxWzvnh0Bn8ecx/IpUwVZCnPzw2pUP8MHIveOi+ltzFueQnmmg7BzgiiajRIIWAuf7/QoWb0
Vdn6BXrA6C2vvrquuYsfZ9ZhAco0n+oyP/tNN9xYQi0/ayDJuBPKrqPhsrNEEnvdJPJolLDJspFC
IqMxVqGjjpqA15qZlNKmTJde8NBqePwg399KAFWLvgWUa9AqhR595gtb35iC0jT6s1hSE/0lYR0N
tJrvquC9jV1wL8nW/dBvYxkcbqFFANVtT8056EI69V7g24oASAr0OVSHevSu292n+X715fg2VLHw
Wo5eRMyXf90acRarVBfq4SxUmyqQ3NJ/7US46Pg+CAdgcG2mvHESjA1iyD8Soq0PTI4SXEIZZjML
mj2P1nMrHNC2UqSurjlhtknDD0z9DeaN2akO/uuuBqgAiXo0mc8lCUeqTy0pSkdARUvEo175DEqP
RjtWZWOL/u9cLJzwFL1nYK9NXvX42RpIg3b46+v+HjKBtQ10cuQxwIWUWd8KJ9rGvaQN5wzdCCTX
e90RQWbuqnH00ajV6PSy+dZ3QuJcl/sZ7Rl9oxiqYPAA5SDU9ZhYLUW+HrWiiWbA8YevjdtRdItg
W+T3U3EvRreKQSL/yRqfIgH5ckhKS3LKG+VV38rCLjuID7Fhg9qAxqdxomVANekGgMHtvFX3qulq
IFgCSZdhS+OdMTmlE93KlmvELSlrMh4L3esjWimP1rts2dcX9r3dFukAesJxxsFjivITkzTmWjOA
aUcYziI4cnu05dTqjaVuwJhmANANE69VCRB427jTqL7XggfdOFY1KNVizzyBmyFMeL2uyuIyWVVf
fhFj2mOtjskU+sO5BzmD5A6Vm1S3iUWboKWllXmTfpgCMKCS4qBv9fClfwLOYS3casCkaJ+BYmUU
gCPewBiPU+jMhi1nx1xFWLUlNC77myQFUYhOp3Yf2G3Ii/7LreXL16O9HkxTGN8FgjKanpi4kwxJ
Oc7ymJw1YvuTM424uToPE9FuQ85dZnE/1yQx96cE6P9qmQ/JGbho2nbEZD+t59G0B9B0c47dt5vF
siggpGD8BIUbnIGv3qbyzT6t5jk5J8Q2JrenaJOpJ8K7I3+LN4sYoD2j5rsgJn1axkW8AfIlONlF
EWIsdNQjQ+qobAJv+rrJf9aMWcXBdWCbwHeMJIRJgACDUGaG3BTnph6FTR6ohUxLMfITT6r0QqPF
BHgXkrZq7c1p19U0VQGgAjbSCSR0fSWi90mYI7OkOdi2Jpr70xgTkNQB4H4soyb2YoCPBadIEMKQ
jBjZkYii+PJDVSoWTFNDgzvN9KlJSdnNU07FMBngZWvfQkEq1IeX1BJi3+3mPASwCgCdfkVFDERB
sZ4MgePYvodh6BzkQwDYxUQDIPaYICeqdT5klpSeR7fdgiLIbrzQBQ2qE59eQKcxko5jS98TGEYi
kzLpfdfPPZB1zq1bHoCKtssGGm3h4Ga3pYLt33P7i5cNZTYciwSi0EIYik5fJiMHQm5SKmiIwj3j
1LpD46K7eEDpz216MMA9qfvmLcQoA/Lg65b2vUqMGL3MUQOtDGEDNMdfz41Umv4kRVl2bhyDqLtj
SPVt60xnjhNfgg+7vksxjEZTI5yytkM+3dHs8efDB6+hjLsOJvo1VhmmAfDzzr5n7FtyOClOTOi/
b2lk1MXEItHo57JslnU4FYnhZkxyCtGQwXEAaxb4ZVuYCKNFs99YGbYFTTAuluS6AVG3JgmosYsJ
b8Dt+91zWRbuOgtUx9LpznjPvhZNsDYs4uzBabfye2OT/gl8lj/ertvbt+yIEcSYWzjO8TSUUXZ+
rgjAq0jsZC7H1L63mSwyFjoqNIGiZPW52AsfjRwJjztTARnuDdS2PSSHhztuXXbtxF5KYU4smO4r
zJRBCsoOEnGlDeY70Vry+FjSD85ldE1peOlGCyguOpigZoxhlMwklaIgPwsheS5GanhxQDab6zuz
EkBR3cOIC0AwMfDCwjMWtaVUqtLhJkX8X8pNvu2J2Hq04dASrR7USzlMaOuQ+gpCDjnPs0+sIwnO
QIHZPZi8MfA1pV3KYUy6SJVRAW4aLm93wNyl+g0eVByOqX3LA2FplzIYa1arsOtKvc3Pe3CuYq7r
bcw5t6jVk3kpgvFrQmOgJNA1UFe6lT2RCo7wS6EPvKfXRRusf74Us2jz4syIc6tokYSVxFt959aH
ZUhxa9T3ak4ewkde8XQtGlxKYwxaknrJmhosCtMIL0lE6AdnYxbFX1kOi8OVolio1zpu7u1WteMd
59dXvfPF97PTQGUOxlNTwc/rO78kmqOTU003bxNVSPXj+rHkGQBbEjVqPejrsMrPE0XCSbKdQCs7
O0iYleHWBZfM/5ramLMJhNYepBj1si9IBFwZzKlu5Ao2x9o4R5Mt2sSDPgLEB8bW2uNDD3dW08gO
eJvEswHmcBbpOA0TmF/P1Ufsqtt3a7/FUKbmJA/TRt7LuFo9Xd8q3rKYHGeIBS0oJwi0o/v37LDb
8JbEOTbfUPr9VPQVEQKeVSpt1N8p5b0o8CQwbmAoK6GbRRxM87if3XEhr+adfU6cYYNZqAZzmmjY
/AHoHJVXOztc0QknYq7mAH9OKCbovvqzqUsF2Wj6xZIn2h8qMr0N7m5jUmH7dn3XOc7gGwt1Hcxq
BiwnbHtIY+vu4DyKIhmI+qMJSU55Uy6c+Pn9pqA0gSQKi2tzbc1Eb3D5ktnprqQ8Fa4lOJcqZJxB
IAeSH5SfzkAjvW3S2p1tbVODaYS0lPKwNDmODlM8X7csaEy1qJXl+CTklwKCL90+PCY3vEN0PWZj
rPermNav4qEFICpqN8iom61INhyDuO5FAe31VQIgsEY5qmF7uKi2D+ZtuKcONY3/cnO73J/lLF+E
7Lxs2mHhWzmLH4Q07kxpiIsBz4te9wig8v4qpc8VKZ90pFEDxTOnSdEBfBPSiKqkf8lxPzU+uoPg
5Q7vQrcud+mGRKUKQwCMEpOgHgNUJ+C9ndo+NuC+Ik/X92ndEf2RwOgv06JBFIs0P0sPxb1A252C
h9rYuy6EtwxGfVKlDbUIDAhk1b9Qinc3yu3fCWBSKVEfI1RNICCbSUrAr/I7frwu4X94nH8UxbZj
WB3GZUAsmJ+B5WzrdD45Su7sKBcQb9HF9+zjjxymWuiHPfKqPMlRIxCfYtu8eUwdztnk7DkLSQlb
M9WqhVUN1CICJtxGZ1ceOUL+hyf7sxDGc8Zlr021EcPFuKaXof9ZIInX2PEp3fCO53LLvKYzxmmm
Q50pWYurYXzYd47mmgrp6U8gTtINryq27jj/rIpxnFLV9kOsRXjV2z1HRH/gLOV718/nZerP7zMn
PreaSKo77I3U7AwiybakEekknPB2QzK3Jk6K7qf7++Q9osZIZGRXHIewbuhghAPABxoQABv61dfJ
Wq+VYbc8JhKZjluJGBs0GwE9jFLOkVqNrReSGLeAac8uLTW8ycrvFZiyUdIBVLe9H48l3XCS7bXy
6TKD9s+qGA8BDuQ0i3qsasLYS0CHwwt10s3u40lBliJzbH8xgm/2+EcYC1mA2tiAcjCEhdvwgVbu
db2tetOLX2c8hFlZhQ8HkZ+ffs0huc9+P1z//VX3gFLo/6MCkVgQkwpdwUCAQPprj7adbaZHYKcj
s7ouZNnbbyq6EMLsR1lWdSmNyHNMD4HUe8TMx99JYLmQagEjSGGAFDt8Bug1TKv1xA0nPVzd6D+r
YDFglbL7/1nvvXfHsdjVXb74aaayJk8R+jgbKEh+GjxtJxN1w9lnngTl60Ev29JKMNwKV4beutZ5
8O//cgmMW/bR5YYeGQhIb3s62A73Cr3uqy6UxHhjIKQNU2jAVAG0c/9a0NvBFg815ayDY6vsc1dq
1YBiUiFlunt+tV6QYb791WFgXW5oCa3UyRAQnudN4h0Kt/auS1gNWxeKYlztNLVZoeEJ6Zxug0eR
RNxy8+J0rpxnlobJLEqhSpd7kuo91bayB44vfEZk8x4FOQthXauhDnOcVDgW1SkgyTmnvJv5ymaj
3Qi0eGjaWBB8GZPKKh8XilYpkLbgZl7QySV5wLOoteToi5RlmRfXlhIj5Rb+gadNR3FfJbJNtiOe
aiZeer9yxr/IWf5+IUcqqnwUl9Xg/r9dFDbxbHdlQ8B3iiYX9AfiisIOrSeqkodosStwE3dlIG4D
apHjyL8PsWLm5lIEo6x5KoG2IkCE/6tzhqeb0m0eSwd4x080eQsJ57SvhL8v0hiVWWUhzW2pF+dn
/+iKFVWBoNEj+6nfrx9JnhzmSNYyAK/TZpGDHvORKCfqn3gXL54MJsoihgia3kNzE9U9/w6VRhu9
8zWpztfXshIHL3XGVpqT1hiMZJED9GRS9Nxiwop3AWMRLsBoDEU7ncjoymoHSRJm6Cp6GhwQeG+j
LVGQL/KP/1oh64soRmW+MAC/TYYoDVOwBi4tbkgzCgsInYmIP3gFn9Ud+rOyzwh3cUCbWOmSeFmZ
RixXoD09Je4HJ7yse5sLIUzGKKvB2HUjhCQk3u4nZz6hTvLIyYW4UpiMZdJaywhFSKkc1Tsm+4oG
j9LH4/SDI4inMiZvGcs5QZvEp8q6F2mjPzj5r4/r9vy92wqcpei8Bu03ukXB/c2kLsUgDfVgqMsV
2T8mp3I77bKT7519OzpGR7RCHH6OT9OhsNEH4VyX/fnbTCj9IpuJQAHalcVRh+wspOlbbYPDs3R6
uw69zAnUTVfviwqT/PWw6220gjejDV4f0ZkoMEPGn0W2YIVEe4xpqB/ZznCqneKmBTFrkh3No7wD
IXXwXiWkjkn2Wiug+ibx83DIAzvwN12QUeWYZmAU2YgvvukJKWq4ZkLD8QVdh1F9bmevz5043bY6
6QPOu+hK8AWqBahjAG2LPk7Wj/R5DgDwWsLtV7LL/ayRx8i2r6uXJ4I5C72Bq61iDUtNXKaufnh5
4A1erGWlX1bBHARFkPVJbsX8XNTkuXJkqgQk16DHO95s75q3+iKKOQtdqxamXmM1jRNvy5Q+Aw2x
plVKl3cXY5txYuOKn/8ijjkWVigDMz+DuL34jlYo6ef1vVlzIV9+nzF9MCel7YyO0fN8g1d+Ax1d
Ic3J5qnYyPfXRa0kRl8kMTlFhc4FJZAgafJkemw88/fm7wQwaYSaaHWs6PPyiCTSV/225ixgxQt+
WQATEkepKfI8xlFBaXirOnVKXjYfnO3mnZXlGy6CUzVE8tAlMOQIM3fu1DmTsuHVm65vBLoGv8qo
E7/WCwMyuo9j4al2+eRzOvGvawrg3F8lJMrcmr6InfAfC9KfB4vQwqacGMtbBnPm/UrvJbPCMvY9
CvWPw7/FJFswHv5xjN8mcFKpGZVKxGtKQY4Rie17y0l4kxi8JTCHGyj6eTA2E+o+Ih4lU7uye04n
7Mpd4csqmOPtC7k+SCBDP++jHfqEXZnXds5xIGDK+brXYxI1su9DgrAXd8fl1QRQWqP7GNi82dfr
Z+Mbo5+IGv3cGNiRCpQ/hAboRKg2XP++8or2RWPMKS8LwEAnLfbkGXcrGVHeoNXBeNpxUqrrfl1n
gWYwglYouYrFnLct4V1COJpiU1xYtWrFKX4cPHcuCIXeo2NbcYvJHE19WsaFryqyTG2GEP5woIr7
a5mr1El0G/Ouuxxn8vnkfiHGV41Q8wsYmEZcV3ygb4XDcbqrEmSAa4PMABQN3+46ugl8hF7BITHQ
TVXMRLsjwxsnC1rrrcZcxh8pjGtvcmWOAkvGQdkYxG7STYXqg9sCXReA2QXx8bjdeyKaigskFslJ
9zYtRvG7Hx/Oi3iz49VRV13Pn69hTQS5eKQIItackOJXZf9EfzVHq6tGeCGBCQKFXBRB5UNC2xKL
Crf7Acf1esRf9W4XIpgQgGHIMpdziHjCtumQUvxbyrFPpJ8LCUy2F+NxSFBb2Hha225EzEOok5Jy
TINjf58vKRcWnnZhJQ8DhGgk7EmDm4d142IspjhfVxdPDhMM1M5soqqFuib6q55dC0MR1NEerwvh
bTsTD+rRjBodu3Le1wcXvYl2/VRzylM8213+fqGvqB/GpBggwrhx+3284Xk2nlktS7z4/UY3Cqtq
sB8YNB7tFuDCD9d1xBPAuAIrn/GuDf9/nh+etfvO5fZVr7rmP2b7edm+WIEaj2GSLRD1wN7fWuQ5
OY0Ez5rpLnCvr4SzFZ+DgheCulHBQK8AQfnvgtzgpEdvnDP+jd2cOYKf2IUXIhqh63QwcS5pd2tL
rkg1vCvlVMBDc4SZ0r6mxp1Tk4c3XjM8x5JZsjdNDbtlBnJRomQ3MfmxG4j2dl1/nCPJYoSDQ6mc
ygoy4u3gmE+/Jc/w5ve/8y+fL+AXGhzNzipzA0IGqhWA3bIl+rM+/aUQ5twrfjWlgF3Bua+e4MBO
2RZDV5TXnrP2qnwZRdlpQwTYduoXg7NHy8M4bE+37bl6Tlz1da9ueOK+oy0st4CLg8S4grjx+6Fv
YHzP/UHSnehwPGMK8TYZMV087pQnCmZrG+uUEucD06P/sbJx8QGMq4i7INUABLAY4THYBDv1wSQP
hm3+lxvbHzHs063aj0MeLsH6WfT202eTCiYJi9fr1r5ep7kQw+QEc2jkZeVj90aEBvTBvb34NPc4
Z2rt9eJy0z4zsQt7F+EswK0KnaGXdHBAX+SbNsqIeFgK5WNMSngPHnYMd2VMohD5kYHhOCjQbnNS
xOQFdbTI3YD85C9VqH4NTuEACmQ1ggpxK80eI+/HS06NW15FjeP72De5VBR8I5O0z5bfkQTb3hHv
/3IhjMPAOOWYaSNEHLON68ZveePS9Pm6kNVlYJBx6awxDbwyfFWWGVnVWBcmMgWAOv8sAB6nb6L/
4vguZDAntEwiXZBSyADzUQK0XGmnPk97XhF1NVD8kfItoleahgdrfcnd4p/KHfrwl2Zfg7OW9dv8
hRjmgOom0CcM5G9ne6LhrUVAl0ykXXvaXN+Xz44WpuKOofF/NoYN6mBuMIO2gJyk9AzH+AUSeKCO
EeoAQ3O7OzXnfbwVXHPXEAM3ohJAvZio5lzB10u5Fx/BnNkCWKF6GS2LlYt9cAcCIf0BMeRHSAQv
s3mxZN1FXIhjTu4cgk5YmGAo+6OMaVlb6pcmGdnjLWs1+buQw6T5UVYMWdEYy9UOLxPkubeD3fzx
cX0HOSeLpXKtsz6NAhFCMIZWPe3lgeBmhGGU61IWH3DNTNhMf7RCH+DNaMkB0BAZQEXzn3L9C2Ux
HmLKs3Cq+sUQdaLaGG5++7sVMN4hkluMNw34/RGzIKec29awXHGvaIgN3BgCn6ZEg4Y+n2nd18CJ
tvQldnhoCGuTDZcnlm28CgcZVTEBC1n6GmR6MxN0/YLujdv/z7EsNnr3o+4XfoAVZQTAz7Qj4d1T
hyFh4Sa8Lbe16PV4FcbYjnG+vlMcD8vOvgvmkC/P0Mst3HoQbvoz8AJcPbQ5Jr26PIB0LL1+aDJn
9Yj5sxr+1YLT6Z7afbJ9TGyuF1/1ABcyFqO5SICmIUqEYYCMve7lB3En2SOZFPry3+6ZIC4HcyM6
FL+hHwA2K4mCKCqwV0/pGYDLTwGYt4ESyHOeq/fMC0GMT9P7rGsqMV4EGeBzwXQgr8143cAvRDD5
CJicZymdk6UNSUJ2OjkNfR8pYrkdEl6VedXWLmQxfm1sxwkcW9Bbn9ATUP1wg4hsi5czrEecCzGM
c7Nmcy6NGGKeZ3s+3Oo33eGu4JT51vUG1k5M8cOaQVfw1diafp5ABJEvrQ69W7wML8hLaWNPBVFd
2eaa3JKBfHN4f8QZi+1f2HYTgy5MEMsCl9nZnZ6AUkhuZ+o/Sw4nwq1r70ISkwtVVm71sQZJIhix
b0JbBS9ThgXxjGHVti/kMKcVlKudoIA68myDekFAnBM4b/yrKzHQoQFCkGVEnX3k7wa1T4ashrkB
TVKnS96xlJv5nexr8fpSEKOy3PdHPfPb5ZgmpwiMWX1tt4fXkVS2/BsW0Ryqc0v/y0ZdSmUUKAqt
r84TFKiQ+TnDvbIFyHyPmhBP0FqwvRTEJIyj1AvjlHXF2UBdMP2p0obc52R26lO545QIV4/VpSwm
W0xjMcjbCnvWusjgJkdaTpXb2CW8BY+0Ys0dXcpivKs2dTBCHdvWL2i5G0xyFDbg+u3rAVbiWcfy
94ujazSKBWJviCnx3rmgDgPX9AZMFTD5nrYOWMgCuEEuLBxPLONs0SMrGa3VLA5qdustQA5t9UV1
0LvcOulp/CU96Xx++7VDfalSxvUmKdqXE+AZ4iTMBemeJsdwDdd6Hl5CGuChzDCpqDnZLXfUiGs4
jD+OemU0tRrLraFlDLDRcg8IGWDHlh4XjGIxQtYZ/1nlN2YVJUt1OVUXw3HlBTn94EoHnWaaQ6YH
nvWsJTWXshjfgmt2LLQYk4GRpm+yE5Dfg91t/f0dx0qX37m2JsabDEM5tHoKOUAhes2c0H1vnfwk
g0SCm1PzlsT4E2tOymAoIGp2VTz/g2AID9s5uh65yc3yS9cWxXgTTVBlMaywUYYZE23oXUV5n9Q7
C4+PuWjXyKtrW+83Q+tZ3UtV9v8athp1VBCmqp84agCWZowyNaKoDptpabo08CakIJg6JW78Ob2+
e+vH7h85n5HwwsUg49aEoPuU0/waXMnJvf/QPwrYTCBkAUDdxIATsxTBVIU2NcbFDjH7uOyZcNRe
+CyGa3YIzlcDb/WijLEwxoMEgyU0AbBugVYgUjeHddxq3mPivl3X2Kq/uJTDrEeTminsDcgBjv7v
hvQk2k6u5Ul4fA5sXq//5wawhnghjd2gMVLVzJchDaTC5HXc/56fdjy0pM9Xk2tCGFcx+0NdhYtb
GkBRlxHlN65ztj4RYBnZN/ez7eL2ehtsVdUZP+LNztry2FpWnykul8k4kTQS5awX8QVzv9OK/eP+
Ljh1RCSnYYu0y+RY/VqEu5TG+BF/7hJDmCFNA+oAChndc/ty3UrWztWlBMZ/jOo0wkgRVIIX9Nb1
ITW21wV851yGh7iUwOQghjyJrdZgDbUtL6A2s52jD9wg2jYjz8fgLqIpGdxbNbDHR8d+2eX0g+cl
167ml5/A5CedYFhzoC0pF/AGEhRyZfLBw3bnyWCSESPKwOWypFrd07Z0WuclsHnLWK1rXq6D8RxV
k7eTqX2agwH20zO6iB3f7tFt8ijurdvrG8dbEOM+wlSUimxxH8qNu4gZ6YSHj+sylt+4cp7Z4ncb
FH4ztYiTKATJLyrJQN0GbgVOhsGxcfYtW55mORojSBlgdgB3nkN6+vi7hTBuIVfHxhQEKMuOkOyS
hM40QccUr69w1R8AL9LUAV2oauyV3IpLqSh6sTj/Utx5m9yqm+vL+E5tvRzWPwLYS3gpgMw5qmas
Iw8dV9/pdAQIREzkgtSI6qe8ply6tMXFfDOCC5mMU4+VNIiNCnEXiPC0IDqGtZfsVrd7Krq0uvnb
NTJ7JVdFWScZlIj8XaUCSBHlx9RNqH7u6UvoCFtxGXDtPY4VrkdIgOvLMs6worDG3g+lArBNCWUH
r7fjnw0NRVKcd/HIff9YSz8BbfuPJEajggpnNCmQpMmw+NbVyHEs7NnrZO44EU8Uo8zB0ItRCuUl
QrmxnRwPO0Do819hl5/5biN/VsQEQsD5RmamYM+aZINyMbifVaL+lhw6zC7PPniymJCIhDYv4xRL
mt0eiONxCEg5hTY3dxFGVHg1otU37cu9YsJjM2h5BiRNjPoAgUlxsoNVoxDQesutBC2D+2KD5zIa
etcP+qrjvbAQJiIClXUsxB5SFdNrmqeyuzVbT3sU00exczORXJe2+vqIciX4voC5jOI4o9KkNERB
TBTcUm62LtrthuNhRPfYf3mxvRTD6BIUeCWgDdXlbm6RTiXSvvylv/LO8XJ6vtvin8UwuktaQMdL
ARaDnr6KhM/LMOjBJ8YT0A2v6219l/5IYnKKDpS/c2Ph0iM6mfOeksNyheTlmNzNWRKBi6tVbZVd
UC2bY6eHY24DYR+RXnF4x2o9dv1ZDJtP+IYq6CHE5Le2O9qd0zxWW/FhfBlITGu745Svl6++skvs
+5mQgnKi8HGKn+eclKcS3Z05F2Pq02d/k6KCwxxopwvN9OIeL3QnCQAfDStY3AKlJ7nPkU2fuogm
G2UTuvIZnfnb/j51fJ4RrlrGhVzGw6P9QdXLFHJrvGj8qh5vq9u767a3qr8LCYxjL9HFGGsNJOz9
I4YPKfw6Z4d4a2B8+gTSezyXQQJYV7JNcBp9wMPdDM0mGP7L9C5K5H/2iXFAWl4HUyVCFgb4bOle
JLl3x5s2XLzLV1sAiDfGqwGAroEegy3Gq2rQpoWldmd7ywuzy+dd++mv2319Y79nw18/k9lYbe6m
MJiVDogqjZsdB5fyHlx5imA2dgAE9BCoUMTr/S2vL5X328xG6mOb6Z2B384olyds5X71VTVs/Ags
oQOYdndW7PvGBlyPcwgQfB/eHp6u78HKzMBXSUwMKeEJhX5RUUK2QC0eyB4O40G3iUsf7nNv/8vG
eXNsB6OHDqcj8PMh+poxMVHFx0RlUvcwgKP7a3iMHk0no+8Anz7a/c19aIPufUs30YNDO/thc8ps
nwautX27rgHePjJBB6yxsdjX+Aj3HrVRTtz8Hmq+apcJNV1vTuJk4sdH8s475Stltcsf/zZlZ3aa
1gSB1p2fEkc4ZV75mhJguMePtsBjULt+7Nlxu79ROPguv0YqWfLnWpMXhd9ytpL3lcxxr4TG96MK
tvzXv7xIvoiu/dwplr+4KmBH8xo7rxugzsI2ToKYRcOEr9YIIZyq+Eqd8quNMMc7T7I2shYbAfr9
fWM5cvF4l963LkrK9uHt0AE3dNoflKdWo8YxfA1HEh9iHhT/Z6/d/z7o3+bqBsmfDHM5YyCzpgpJ
wLroHpa6dkPyTeU+P07E2zgff2kOzMmeDCPvBRGKHQnl/LTCMzXmYI8lGj8THb+NS1lSkeSu8HbO
zWEi99S+68hh80LfHro99ewF222nxHbFy2M5n8DUua+fye90S+YXO/lMzS8MPAoljHPMWM/+V0fw
wh3b7tHf1kQmzjtYAK5LA8/e1TRC/3RtF+IG2ZqNIYVZVmRrW2Q72sJrQt4SPJk2G4FsaxdjhRkp
KqKqdnI6okFG2wrONnT32wnlbTkgyuuNdnpuc9rJ+/MIUH+w5WbOUSNiQConKJ3NvOm858a7MUVH
+a3fSWB381RQ+HrWQQGfHglNEoF8ctxVQLYg5lG6ByoICUK0pabbLiXtrf4hoYtyC/gF/AezHe1H
MHWC+stLDz8+lBhP9OaptqWHJrfj294Hhcd9fihbp3gy3IK2+Fzht/mixZ8dEXFOBk9xwS3a0OLg
o7iUeRL4Po63xYKX9n4Ut63rle67RTRMuG7xYkbFXeUcBwiNks1oxx3etFHS0F5FZ96PNxXpH25M
J6QoZIOJTKehXbqxSZ63FQHBNKJZQccb9PC6Qku2rubBUq2M4jpKARuskJeDtwEWxL3hRY5jOKhI
H627YF/meMa4M3eZA2jPwS3xdJ6+amDQm8lkjxK13o29vFVbomV48T3dhnYxkq0eLX1T+h4FursW
9JqDb79pmM4wSTXQw4v4mnm7H9X+VNna043cOz15AH1abmfAe1K2gn3n78pH46yVBIirgDQGaZAj
IDX2ADgs4V1DP/WDPW1EZ9vtHovXrKGaF9rU7IAbE7nGCbHPaalRAskLc21o0YCNgEwgmVG987dO
uXkYiAJM3PzjbbDlm83b4/BDUwgJd7a+m7bmPQYuduiW3ZD6XR+It9Nh/LNA2iMlOTIPqsJ1/QZF
09lQiFuDuiJ+N6i1jU9odbkhzkNNUqeyExtIXz04jn/0tAeP0y6xPzoJMFCbmmx3ypHOd6fIFYl0
Xz+G8IBnJL7Yj/502uJ/dgdSjlAaKlc9vsUOKLS/0d9OGjqDqIkfhSYE+hza+evsuUBnz/GvkrPP
iAuupR8CHvvffKd4HQBxnaI5VyWDHZWOlTqnzQ+avqveTbE/dRQrBaCEgSdhLwI/yrn0rFtJ2qek
s5PHd0S5CZZ/8A8Ajy2PbxgUJWpJ3sSNTJrNbLg7L90V5N56C3ISfkT29Oy7/0falzU3jjPZ/qFh
BFeQfAUXbZbkRXbZfmHY5TL3feevn0PPna8kiFeI7qmObj9Uh5MAEolcTp581u8xsrp4blFz3eZo
ObZx0UQ6OMjXr6my2m6EzPZ8aGXgtFa2R8F7ZWlfH7EF9ljlcab92bZ2XVt0nVBs7W9kQoXNIWno
eKx3iVPFlK43TgmSeNNGz7TvyPcC/J34WND1aHnYm2/YKvCR0mb3/PWaHl9Sd3gI9tGHnQ3utBZx
GdpkvyVY/22DtvTMaiAyUnVVUdHky5pPEkS6IIReBwyu4uLqD/Q9PMyAjMRuUmociTvTwJsbHNU2
BO6b8xxx5TM+lTTVSpWoZgf6SCm1pF14Orkh+PRbF9ih+3xTwHNW7k2Y0WzPiSB+1sY87hdrZ7wu
kgaRmBmQXY70/WSCxSC0PIos5fr2Ji+Ae9CBcLbJ84N49miIoq+jHVzoTq926OzBeqMcyldcFg3j
fHV+jes6u3YpjonBfKNJJlLhTIuC/nqTXiK6k1xcAN6yFvw/LEvBSBVFVggo6i6XJRddIHee359M
imp/JrqwkGilz++BdY/Ah1XecxnkFioA89r+ymS2Mi6jNvUNyASzexbgGcRsl9D97jlr47kol0u7
ffy838V88qDkctQV8FDsR85XXqd/Ln0f5qADv5YqjHObHXCTxo520EDc39OcI0bmyWF8cVCQ5UKd
QM6rC0I1SvdHwXrfn3wHTx1dY9jSy84R6dPLmsevuKBhZ/kg8lNrO7s4flyXUjpHLyhm8aIXnifM
NkDpxlD0why+vOw61w3sUwQcSUZ/neCAuI907Wy01fYloBao4r9Ga+vbPLjMzwQ8xgJdrI9xxj1V
TspmwPpebXv/+HU8rkv6BtfS3eU0dQCidF3oeW7tup1nY9QU+N98ak8ojlrfq4fBcp6crbp7wtNA
70P78RuP9Wb7Z/3nIOKF+qXQ/T6AC7Y2nNsa/dNJeuO72TqcYHY1CBvgBUvu0bP3m73d41PfXW1d
I2xAs1rqKvQOEwzzI6+Cz7lNP/HAmUpEk4Rh1HPaJ7Ucnrqp16W4iwvFtl6RPsiGcg4m7JNP95t5
p1eW83kCJCagcNMyu7XtrxCx4IiczuytabYF14pQhE6c3O4Pjf+tTb60Qf+lFCQRYhkfg7kL9ub1
8Zf/oG5eV3t7U1rGfUOd9cqiT/iJzhnACojj4AOt1foJQzZBk7HmaSvnMrIVKCHQDdLNhw5GRd5T
PK+FXauJ9L+CYalombh6SoLRT5sUQ3MRsFQS3KD+1VijTVSw6x3vlJes2bksxh5rAXBloLTrYDVD
p1v/9ujTfJa3r8iSc4FR1X9XxNjm0QvTeCAaGJ6sffz4mVrJB7oZuAzwCxQAeA3P5DC22UyMOjc1
yNER8PXOu/JZYSQI2G4zEJcLgORjyil1nr8r9/YCebvIpEDbOkKFN/nZRdHx33W8PU96T3mgOJ4Y
49LHCCJznMICy7MTjyop9X6nUIoEN/D2chYzPWjUwQxR2fyZingpSAv0OPcGAz7aXkLzFt6Dai0g
4gwADqoQRaS27/ZrfZP8mRkWSs5lX6oonEtn7rpUKMUYlrP09vGx3mTO1+3lLaZczwUwSj8mdSXV
CgRIqZuOdq47sme9+RuxdsyX0bNxdLzBRf8fmeCH1GVdwqxz5uzEyYuF0cSl3pugJyLbCInxxpkc
K3v+V6v7K4l5RwVMa22VCKuzvZdosmsbwWtst2sRByZwMpOLKaC5O/f/LYt9/EAhnlVdiGUVtkZ7
zJyUqLcR0akECn8drESUs7ilR+lc3mXl6r9idZj8VMLikrdprR1WloxCbLD1n27LWQrFYEn+rosN
xbyg9tQQ4RASKflatZXOFZxiByiFvEsxoCvZe/ArENdvI9TQyaHUKc+oLLn3F9/A3IMA01/qYD7I
EQmj2GnWxp3kPJWf/+dNZe6DFwkCutNxiCNm6KB/BKN03Gfj8C86+Wfz/HdTmWcgkuXS7MafBc0s
dimIFnoX07VW3BXNt+n6Cf0riXkIQmKoYzJgRfO8UBPUWR3a09E9d5i75zz4ShHyFCEaKrmSeQrK
PAWZKFSmKc333AV15T2xhZUPidL9bQVdfgr+LpAxJ5EaZELgI/RL0TMSrxJwLn+EXDSRPKvYrX1k
bEmrGCZGLuHE1IceGVXM/LVAIIwCYwHH1rQ8NwTV6KqD9dwme2HjH+s1D8/HOUoWeJEIdSp7Kt7W
0aqf2xacMcQvbBI4nff9j/cU/LZElWU4XiC5ZY4u7ceiygUstnNfa5CEVeg8eOK9rcv5jzMpzMmR
1pwmH9PATy8mDax4oAMYW31a2zJAMokTuv7T+MmVunCQF2tjDlJNE0VNVahl5/74lIhVJQe5SHfL
nbyxcGBnoq56fWpPDv1yvnspFdEbqzmy/cSD4Co8Icw7IBFS+j5IHtFcYe6ytwx5smatOuWD+Tg9
JMbcwgy8m1XAUcnX39WDvL6D9c7o9hk5UttGC6oN9hpbXJtckP2SF3qxAezbkadjls0njL0WDau0
TGB5Pr27+z/F7lcBBCAl65EKm9FDFe22Ci+9GZoEMKiponkG498Z2Zkm+nEUwS6MFnoBvbu7j4Lr
Hv50uDNW4UII8zClfdQDDwohpZMezIN6bJ/9LdmUK80JH2L09M5v4iFz1rsBqfDvFoCs7+xBQAqd
jmi04CUvlsKLi+9h3i8z1oay1vE9lbuXHVGlq8HpDg0AWrz2cu7+Mk9YKuhFS2qIsr25DhODA/n5
yXzjRUwL5v1iRcz7JQJvm2gBxOw//e29AZXpKXFu68riFTpTFcbcyW0pluoIGcW9d1c5qvuAGJ7j
yvPWwRi7mEiRLzbIvu6j+9D5LawqhGD/5s292C3GuKGNR44qESspndrJndYBCBvPe8ofqLzkxp+L
YgHtiS8NGh7e/oQeZarvlJ2Pktshd5vnYs9b11LS40IYY+TMCVhoVcDuSUfpVYQh2W90VD8l20Wz
4bu6Hff+NrEJ7In91m6s7ENb55Zg3TmKSmHaPGqVm22wV1CHQhHM8dzDdt293daipfTXxUeyFifo
5CKZd8QY0KzwK1RQ/EKvs967ebcOyKpVaK7YYbUCZ3wkHcORTpoVTFYlWknqeBGKRwDOj4UTBXY0
bavioS5XYvHE+cz5M27YLJ2xWRF2kjQNyg6i5W21X/5u+Kl8rhxxB4LgdUQtbNDnVwlClNB94Qhf
vmpEV9BkoWJ6DXOQAyGjlgc4yNHqP15Rq+xpg4J5Zofbfp8YqO9NVjFRJzypR7xcLf42pv3OtAub
8yWzpKttwAxYAjfHkK/GZYqyoPgCJkvCMY46JMollMFRvf1Tbu6HdYhWpjfU3p4iqu7QBWfzmpqW
LfXf4o/IWOpMqTwz6BBWKa0V/8Hg0XSDS/rEWeWi1TmTwhhpPy6IlPnYbtGqvgQrfkNWnseLu/wS
nAlhTHQCSijZiCAEnsQLQZNOiGiwP4n04faRLWRDzutlImOmW7EUK7WAHHAOP8pPCiLA9W0Jy0bt
bCmMlZ6q1EibWT3xqHXHP2/JOrc5vjV3uxgbrWho7a0yyBgxOUNaF7tuW39Z0Yo3B2Hxqv1dy893
nKXE/aBDzexHw6Ddw0Z4JG6HHNXtHVs2epquqAQJMhU5WlyzMymhKoZZW8Q90qbgFvFezNhSdsCK
wK023GRtvc3xmAx0loosgfZSrb44Kr7sZJ59AaPjapD4zaQE/el1yCioBP1ttzOBXJjb6iIq7rK9
cQAPJSYvZytuNLFoTM+EM7o/mooqDDGEDy2atDcZ9e4c2jkOx2gvwVqBf9aJpmLwqWmqzCLDKGiV
QKt63DEVSIUuxJmCTMMaMsxi24drdVtSbbKbX21E6xOmCO6KEmZLjEAWSX7FT/jvuuChxhaty9lH
MYtHqUefSNLBb8LMpiS21NMzCP/rX7dVbPnCGJKCBhdJVaSfWTRnKoZZM1mYYIDIadxOqCS9Wc/c
QsO8fVePgYFnQBQJug3YUecehiIMgTfMK8leyftOfUiOZDM8DinNMKv3/YEHpF3KJ2hoiVdwnMgD
qTpzoDn61zXBS/pT+B2/zHNn58xyaN25v34fUMXxqb6XHibgbp6CVRFRzpbObzy7XpCKog5hyERT
FMaUjrmYD5GY9jClI/orqlPsgLPyTsTw1mH1xOtUlmYjcEscY1bDXCpCIy570M1gNkR5cAdQ+HtA
X1nCSuPRof3U+q6kyZiroOk6rgvbLuBnVV9mBvSlsgc3OjWp5esWgbRk7Vh3b28TnMH8TURH9Bdn
W5fUSD6TzHg3jTd5edjV/f/Q4gNRdTdnNjAC90t2ZVoiw8d5Epdu4LlAxuX0R8XLhRZLDTy6V+4S
qiVUdBuekV+yclBVU9H1WWsIoy5dPE1JBQJxoNkMqmAcYJlZtfqQFphhLH4MhksE00KrnWWC6yk/
eMlbKqxH/SMKZNoV21wCvDHrOkrytRSgmV/kfOBCr58GiPXfD2QUrJbzUCnm24SrpLvx1qf+/o8H
yow33xLXScmn/ZyXfKVkZxKZV5xEWacYPnZeAfNduU1qWOVamVGIgvdKyOYw7U0UhAKrg48PPgou
q+2S/yrDJoomIaZGdOYDglBQ9DHCB2jgq7x7NNFUMFgHgZvHXbZUfwUZc573zPwafTVOzaxjL2B2
R1PUa0xVx3SzJwnc5VsVmmAfPuRdYbUZjbbmfbPn5biWqnA43v+slY0alE7uYrHEJ+xmPvNu0/8p
98WvbDet0s0Hukgx3n7tRM46WnkHXiJpyY2SVULQXSnp8hUh7pR4cpIUI0Lqcs6aAevHxbMsNIdD
fc9kMGepGgkweDlk7Jv7LLbmXMoWjsvqGXlJCgiNYPNSHss35q9ItlzlSWXRj/3UoxCt7VJEYTNY
1rkHYXuwF2xpU35yC3+Lj86ZSMY6el5cjF6ER9aex5rVD5jYDc4xtBpDa/hkMIvSNAVDUjWimqrB
7Kk4JR2mlKh40jduKFqZDfojcuzvmvdoO3KSO4vRHHLl/yuMfXK8NgV/Sg1hLzpyLagNSxjfJIOY
KOF5gotZ83NRzC6SMInBVSv3J2/VfIFAKjjI+qbOXfxTOgHKccOztpqQduxbTqVlqcSJ8bx/V8m8
NmabjKRPIbpxdXqMZKdpKHASyUMDTAZQ4TwnadHzOxc4n/GZ6UmzMo0xr2TOMUUSUowwcKBZowKg
i//m5dbIPNBPMXSZMK5sjJhsTE1tdgBBZQI41RxDDNZv2V4HDh9XsBhowlFQZcRg+FdjtFOJiSCA
gQZWZVAABDZaoZuoWMXTkaSYgUy7Njcbu0h1kJB2XhmWtEkqqcIgRKMljtfKzbci6NLv29vwMwH5
6lVDy60xj2E25R/I39mGi1Ms5FIfD6cEIZtqSe3rKG8ThQ5tT80gdw1wyiTvIghYJXTWGI/R9LuN
aak8JCgRJa/ah5kA066Vn4n0IGdUHn8hdefU1T5XvlO5tBLAMuXPuKCxCGA4jTOLVKux3oCqQSec
ivyi4QZBDrxscEKZ7FpyLRL1XomGE0YORuRP95TloCX9iJ+U59u7tnyYfyWxhblSl/xKliEp2pig
/0Ynhv85DtsYs7Bweu9hsIqQ1eo3HLELBVYN1bn/XeBPO+LZYc3emg9ysgGtjhIwdqjTKda24Wb6
lzydeWwyoBom5rPqjG8VDcokCqghn0IMMp0O9T0vF/YTbbBady6BuQyGIuQx2meGk54Dryp4lIzO
6FQZ2kHC7XQ3mLTbZMdCtbRXOdgkwcor0NeC4SwhbYc16NlqS1ZsUcFo0X4vIp8WQVsnayw2hr8S
thgC2ZFDYthtsTa5odSSbwybqIiKKgFRpbFGUenFOC3wkFZ2+r3vBItsCsxbcaziT7fnu31LWn0u
jjGJU6b2laD2sw2eI7f9KQMlmO78musihvP9hKQpN8mxpAHnMpkcz+hpQw2keo+56cgjHsEGlmO+
C9mkIO+4i+3chu+31niUPIuO57lYJkTOijYNpwlic3BZgw/iCAoFmCKq9vDuVXv2jMR1D0Bjuct3
lR3tcwdVTk56adY9VjfnpAswYETH+HBGN3Ot9VKjFmd4wWdi685kfSQrXr/FYg7rTAqbq8siBHF+
qfS4yiX9PAoUJRQLo/oa2jzFd9FOL3ktFosO4LlIxo/IGzkBRRQWNjrqn+lku+92d6fa/n23Utfx
78DhWKslf+xcHnNPBiETgeSEvH2B+UphYf2ZDjEGfaMgM8dnX7z051IsroHJSZJwMUUM5r70HRoh
LtKxg0umdl5iBzoi1CFsEkuYQN94e23LOvJXFBMe96MnylJrIOW9Ul5rjZa6raNJSwCZr+xOKkfa
4nOjgeJQ1UEebQBCc7kyvyGhF6hYmQ3Xtn7Mt56N5+WR7CIuPnB5E/+KYmx/242C1Edwi0ZM2xw2
Y0k9G+gClNAyx66fhA1AAzxFWQpsz5fH3DixnIYQAOc5sBWt9uA7v1t7AnQi45bv1VkHri/3f5bH
BkFV2deKoEBUkkIvGktSAzshlgQc1rSNW7vIEif5GtJ9nodW29qN00+vkTHRHhxk2VZR92Zv9x4y
hNuw3mi+D1W2qtb1Wst8b81Tku884nTJ7yZ4rYu9GXxNIDDJ1mPsBuAY850ckVflaXe9ehTrQzSs
vYQzznQxtgTSUpd0U1MVsARdagsSx4aRgIX59Lp7F4mVA9HpWA+m/V2gfc7mgpR+vA52T8/lMcfn
iUped4o3gJt7BArSBPfIC0p79uZx86hb986vN32klmYl622zAj8JRif7R/QifN2+kz9O19V3APsB
mJ2saLrKfEceY9xtZvTj6fUVOYsJBKrg9ZvWgCoMaBuhd9T5iIAm6FZPhVWsvjFZHLXI3cPtr7ja
fVC8oyiC6N3UFVMEl+vl7qttPEl5SMgBmH2nzJDQTeRspYllQZEB/qz1KaJ6aDSUdMkm9XxiN028
0oo/gxduFLlQrKRKqq0qdeN2rLRPzuexF2D+PKDr1Z/Et4r8+uXnGa3km6kX6AffkHa9QO6qxnuK
SUlz80UOW5sYk03qdu3ViZu3NFXvNGVbS4YjdUeZ9+BfxZf/8zWGgVKSISqw25df0wtDbyJLoB/k
l0EE33NIyZtpgVQQPbha+xn+lnrLvNfb9e1dYN0bSZZUqMjMGAuyIYMNFFoSy3UVxeZhwtD4MXjN
4dcI+b0+nQYe78RVRMvIugoVpt4L2wmylBLTLLzv6gj+uNrGTJvS4DIxzMp1fgV+hOGhUDQTdRO4
Upf7OWBcbppFDYQpxKnzp2YQqJDBSE3Uz1/Vx9vbeKVL8zaeSWMeXAVT1wtVbs1DRr6bsaYgSaPE
eJs0HvSIfZTmZSmaYRpoyAAZEFsPkioyCgnG3BwSENSWuU/l4N1sdfrPl6MQzYAE7BzEXG4e6f0I
VMahd9AxpMq0a99Kg53BgyEsKoQmAhAxpzcNQ2N0vsLyeiQfvMMU0vJhWjcV9ZFCWgOXl1g8MPfS
zgGiAk4OEDFrmCZ1uSYxatWoECLv4EWV5Ue2lH0qKcemzB/MKB2GA2E9om4A5fHTTHUWlcqTbBCx
8IWDRtLa7rVcoEovp5vbp3NVUoISaCCekkUZWBI45szxNFGixm2QCAfvubqXTqrkGprV/pl8Oo7u
ljxqyCxGQNpYHLls0A25GD2N2R06qmeEsLxkRNcqIVNE4SBWd1GAgfOaRuv4naRWh9qz6tlyYaup
xFHGaxMli6APBWSGEAXZKcblq8xSCLVC8Y+6Rmg3fZkNaKfbT1161cKGI+vaaqDfmyCrgJhW1q/4
W8qoi2Ihm4Jjn/0ZQulktHsRvlBWN1SXVbvnUaNeZfeRnwH3k4jsOuwHsJrM4lrQnFdT3oZHFfYp
rT8QwIvHEiXusE8O03TXaL/7HJ387WOtazQFjWMoNLu2kVdhR9PitVP2OhICqYkLUwHKo3J4nRY2
H30quokSgKIjzGdUbRon4plhHx4N7w70864caq5Q/ym8V6FN7Nv6dVW8xGbIOETwnGFQqqgS5kXu
NMTZXqGEx6x7irI3r3+exrtRA00PqZ1egkZ/lQINJzolVp79zqqjPJOK/OpQi2u0SaSKlNImVmiJ
BMntb7u+2UgIQu9N3VTwYrAYBLHBJJkxVaKjFMapXWdxQpPBMzk37KrhBDsAFcft1hRJF1F4uTRS
04gqaqKW8VGTcZmbxk7EeJOkABUh/+kL901ebtpCtPVfHiiHSWTLQUyJktupj1FHyS8xhTNPbA9A
ujFymyqBzzXQNtTsNOTdy9lgXho79CWqyIyJBjHRo8icloT3QQ9GMT62gVVnT2peuSX8pJ58tnK/
9lKT2z61oIxIUIND3yBgyMIGXe5OkMkYuaQb8bEyt0F1ktr70N829d1QciuM8vXiyPxHRUoci2M9
6MBPy7QUvewY5J1rigja45FWWGkPuvHCr45ebEANPTseXyQv25dDx7Hy14vF3qIJQSMywBngSrhc
bBvGetF7pXYQEL2H4+hEtZWMPpXkZMWb53otC70OBl5HDHJXRLifl7J8MsaVbIR4tzKtccNUAD3z
oMl3Xi5FdqDW6lFtlZqj7MtCDQ16rhPECayuJ8GUAhkhHMJCUqxRDXrDykxfclC9Gl1xBHtII2v6
y+2LfG3hkRjBYBBjTh7gEWOkSjnppEIehMNUGRhonhWhBmYX/H8VLHxeg+xi9EyJFqFYiw74ZVOZ
s+yrFMZc8xANhENgF1FUg3XhCJFSVeonfIHno5dmSOTWEaUuuMtk9Fx1GS5ql6SZLXgGwKFp/JKm
pFrDlZVXWgMMwu39uHaLDFDxGzr4JUUUCtggrQ/CLNMNMTkG4oD5F4I8WJAJ0qii5fkPC6IkUVYw
WFU1AJcz578/846y3giHKjDjYz0oih0bpWANldzSchh1zib/ZC8ujRN4U4EtwhwRdTaqs/KdycpB
oaqEbZQeCwO824liG2VNvaCyuh2BrwK7IQ/PuMd3MCLdaGeVvm4S0O7Vro6h11U1uGNaftZZacmc
F/U60pPn1q/ZgMlwfa92XFK6JAiaND2Knun0SNCH6J0awYhYPMjxu1SB9FVzlYmSZtXouyTlMbhd
HwNYbQxU82HcCHSRueywrmoj53p69EQgGFTcOTTh6avbanV1uVHT0DHwZK7RwLdnk7q+2uIO6EIG
v0bdBqpstfWDOURWqx2zoXNvC7sOJBhpzJI0FVPf/dHPj5PRbYwSJFvephjs52gfJuix0Q6ywvMU
r53wWSbc8DlAwiHqjEy4Y3VnYlzwse4RVgZSlzsYvP3QdsVHpY61i8cq3EVd2Lpli/ZiZayjra7r
jeOJJqoGaLf8QPeex7nOS/tugAUebjrCXliYS733O2XExPMxP8qSAi0K9WAzNZ2OpF30HvRJ6Uxo
ieQUG68tGrYC4QjgiSaZnXRGaGVEpO5rkh+zXm8s8PvKG1/VC5CFpb6LAZb+2kCblpUIAsAccert
SCa85ZJebvqyMb45yjC7pBdXf/4apFHwosGfBqjxcgtEo+/1upDzo/akr5VdhKp2gzk1w7diDegH
2YDOqnElHhj4CgYh/YglCgGmUQK8kbE4hTjEig7S5uMw5etSItR/qMbCrjs0EUohjcm2Nd0ksEuN
k+VcPPI5PjJmz1lkSSjMcMRkh8kvjmLbPNftGDleqUSWrE3qKspEnZJ+yj5vb/KVDcFi0dOHG67B
XsDSXu6xJgAWLExTfgyrUHUFJRKsoGgFq1L1yLkt6srznkWZ8DA1Hb4fgpBLUWQaa/haUnHUvXdF
fibm8+3ff+UQML+fuceSEGgki9TiKOtzqzwS4cCEllaWrKAot0VdecwIKrFnmgwkIV4A9qSSqZoi
L9GLY/xdbIr7GNgHu2wtEHqq/0dJ8/mdPX+9VGlBYirFUTOPurHJO7sBgqR+HJ8EzZYajv1d0MCL
dTE3LpQn0ifzutTkSQsdSXsIPvz0xE1ALByVPEdf4Jj8n5+XqyqjKYo1Y8RREXvsUtp/l/CYRP9J
BrYiHkpOPLqgeRfimBttmMIIJxDiJuNDiU6tdP/P1UFRkWFDrAfHyFQul2MKBsDdJQ4pkSsq1Ccy
bmPv2ys3UmkRbbI6P+SoxbXvAQ1EOI8IE+k9XSWMyDj3u8aPoexgR5+KfVhaBeYp3iHZ/OWdspHm
xiYiNKk5cpd2UoMTgAhDMTWTFSsjaSnWOhTEyHaBAJIspfkXZ3UuYf6CM4WvA7GIMwMSumYSnDT2
gaYYkcS/fWJLCjhPm0CQPgOl2Dcf3pKY6AqkaL4jnRJ1o9Q0idfRuGpbzp2a7wzzisnEEAnaHeA/
ISV1uSASJaMZh3l59IkbgM80eZBRLhp0ztu9dDLnYhiF6Dy5yut6FgNFaLJtIK9vb9mSAAz7JRLa
YxBLy/OWnh3M0JCxQMBTHg2jtqR0n/F9/XkrmK3CDZJFxUAUqV3h15IM2BTkqaqj3m51Yx7RQTa9
HcPFV3RXDO8led2NFrgr12b9HAaqI9MIjXUoVtqa5KKskvJ6NhcO7+KLWMuRRWVaDzoKHEKzFoH3
gi7SLPgGBIBzsxYeYnjxs68tAwmNePJye30hh6Mn6fURaH/jOenviooTSi0Y9wsJzFMSpW3TRwUk
KP1oid03MXYh/Fm09NKsf7itLIurQYoNiG4DYKuffv9zZRFJUhZp0RxbpREs5BoDxA1Rsk4i1ecs
a0kUlFKDkDnxyqZXetLBcwzq5jj1kqXKeylC4oHHWrGgBypuFzxxgKRwiRnlh9zRmPSmOaYeFDJt
VkEcf+j5uC37guMFLjnhKqwFYhJkq5BHZfyYqK9hYuW2OQZNsJPqFSizXVF9UvQnPcaQVTVyY4kA
mKGua4GsgsT7xwYLHT3Izosq2moMUWT8NDXV4izTyhqzNkTL8P4k8skT7EGpV/9URxA3m/iD1lXk
ENgsQtsGYZRopD5KArCNWU7zSl4JoHW+Leba1EsIkuHN407pIvKxlxerqXxNzrqpOWYq4GXSKY82
BLA6xaT5iN4GlZPtWxCHDJihImOBIFBn67BDoyhNHysNHGryIrSuHzldbYntqbKmUuSVYq/v9NxR
9h9pV5XYwRumIJKaY/ntP9TqQQ/c5y5JOFu4EJZfimFUUmrGvPKlsTmS7PcYoUNW31Xlm6TvOw9N
4nA1PJU20dftg7u+cxCKhBYeaeTXUNW+PLg+rwdTSNXmqK4UW39s76Ln2wKuvfhLAcyl1jTdbOMI
AuTVCJ5uCX33yirnTjG8NlCXYpig2ouTKq18iAn93FK73ZyL8grOZVpQBFWUYZgQMqO2wcZxUpIW
xZh7zTEpNnJYb5seCVAP5Oblg6cXHOu+cDIqInIDeBCIQsH38mSaDnleI+zb4xhlXxMGGkV+TatJ
srWeFxMvOLqSCgmYuwvk7pydYGSNIulVX26PwcY/FJvut7itTv6q2cZ3zbf32nH2cUnVL+TNp3n2
compJ6CpUGqPjdts4HmcVMzrVBxt0/zzF/9yZfMun0mSejEqGkWEJPXZ9MvPyYzfB/+f41GQPZJQ
8AVyasYbaIyYViNJDjcGo5OivRcdNcV/qjRHELak+iZ9ARJqlBxNaR1NqWUq+WPmr29fsyuQJvwW
pG6RXAP3JX6yeZxJ9EKhaPP2aBoJBTq6FxWAy8FJ73ra/TTZU5JZFXo4A1tL7hvk4ArzjkfwuWCW
L76BMSaynHvjNHQtXgGkapu7VknujKZe11VJRX16m0ReMm3h2qtAKSCZBlTO3HJ4ebx5K9c9yXBJ
5HEdjH+yIsB4A5eztfNbfOkxY2vPhMwe9ZkOdZmuBUY8tMek33V6YlWSNWgTNcRHZVgl/qYiv8Kn
2zKXLj+izlmnAAi7ctJB+JySVILIRg0tpTyqmTtkvzzMkvwXcjCIBvNGkY0EAPZyaRMxA4yZV9pj
GJkf/VjbRiB8ptGvUeU1xy3aGAAi/iOKsTHtpCd9UKvtsXDhFjR2Y9ACk9NyFw0jQQKyE1o19vBW
8y7GfDpXp0dAy2kCCwQ0EKMiUxdJk1hgiWaU34Xxvmkzp8xDilKODTwNcJooh+MbpM5zi354FrP6
eHuT55Xd+gJGf4R6qEgY4AuSrrqP5OZZC3jnuHgPzhbJnGMbGWafAVJ19GU00UgBNYHQJpx1/Djg
txbCHGHalmMYC5CirMP3uqTF12cggQNXJpZa0hRApF23xtQCZNDJK0ry9br4k39mg0VAf4reC9SA
Byv6w8Wh8DaYeU4ULwhzv4VqjTJYCyVH73n7u6y9OtBQkjiPlmQRDdI0mXquQEQkUzWeaTLQhb/5
LQ9u29HoI97Ij7eVZtECnAlkXpRQaaUsxJid47hNNoMrWr3CufvXVb/5yTgTwZjrtg/FIYJ7hidD
PSXlPvRpa1hhYBXNFnWLjZaQbRZa6lhuMiDBYkO784lP0eKxEQvU9dWOqsJINQVmo+dkWhbcxotv
Y7yfpIQ/1xtYfukUDcaD+A8YYxM/1yGmR5P7sZI5EcVCQCghmJjrb2CAQxsAo9tBHbdAePvdsW0e
xRHAGDPce+GM0JL30/CYIXE/IQeYivWq0sT1EBSK/c9PHP4DiBbQLA73iAkJSVKII5Gn/ij0FVX8
FTo3qVL9VmPOuS/ZCkBzwBuPTiRUNJmVZrWqy7Ep9fBSkGZBav1zKkd6ey1LnoCB8gMStiqyWSxE
QoljHJEeYVDPVDqReKfLztDcD4NnF4OjcTZuSVcAh8T8EQRpKKkx9jU1W8GTSTochbiz+iBaaQEg
sz0tm2zXRWgIiuOVOHKELsUC50IZi1sJKMMnYOhGtPYniF0dM561V5JvELjd3sqfOgdjdeFUyhpQ
PIDOID/y35x9WW/cPLDlLyKgfXnV0pvtbtltJ7FfhMRJtFEbJVHLr58jX8z9utmaFjIwkIcYcIlF
sqpYderUtY/ueW2XpQFJZhm5LGlcMFbsMJf2tVJaL8x+aaBybJ06aU4JmntTzdoa8nuV/CwJ/zAS
azuNxDFY4Q8ydSs13NT9b7s7t3UO8Fy+FtkvmK25dQeVLhANgLFZ+FhZj+MM1fLhlEs7jMMxfui2
Ew2+PVI3p79aP/9M7E38p7D8IfyMMcZpJbEz/31RWZfyBVdgRdbQAHSGs5Aq+9okZ2tYm2axULsE
CBEtfBLMJwpUYgewyRKZ6nU9nCY4gTDsPiz1aOjtU16e4skCtwPwdt1fwOV9c9LXFDwfZnGB+jzZ
VEOXwJyNuz4NtNM7TQ378UQ7u3cVC3OhQOTo6EQNX0nCf0nqeOyjlmyTWkGXt8S8rDMxmGKS10ac
LNxxfR7aAvydBnyOKXgoTvDqafMUX6JJ73X5R7K7wNQx+Iq4dvch2f/aeA0rArQjqvSoXCDtI76+
GyvUtb7lI0qPlStHw06rfG727hBTZ4r9HCgVQPvG6meufWe1fWI/uyg80LT+uH8hb/rq/+dDLHT5
zVVJZDCut8AqGotGzTSe2uKUDsepix1FfTD51jL9sd1w096CMeHBsOV9P2WOhKFXxrGV/xR6tHLa
l7yWjqQbwJbI5MM2CKaPg6co6qQRY6LKhw6spX8qz+bOBODlEYPGzKfJ+mFGh5X1Lx1B1G1QPUA8
D8iAcMdCMo191ubTqTIrf9AGJ+52oLyQugmlAoArLSQYFSeLJqdSpW1o2msJuYUdQAMGIGGoLMnY
ATGPbyTlwNCGOZ3q9HvZ9Y/NT6jooU5tjMjq0f8ZYnKB5FYY1N06jOyirnHk6Dcvit9x9uu+Nm4N
jiLh6YmGhnkfZPHdbaljN3WKNJ26AXBao57Q2J2sVQRvreq1EOHEyVmB8QL6NJ1oeyirbV6hwuVj
zNz9pSxJAVYdAwwMFDtRfLw+1zHvdZW1TDrpaeSWJrotc+cv5a/3pSwpDEO6sW/ACMNfC5GdlfZm
r5NaOhnj+NArZoKpDNZK7mwhwaQANAg+D0AIVMMW7wVhgFDmbSud4u4QDjtDPiTkqU2PaGRFJVf1
VDtyY42tXMelpdkoEyOutgH2+GpTvkgUKFWqJGYIqZHBwKoxjZlvAii+Er8tbZMNQBwOODIDCNaE
bcpM8AICMXcq8fdZFm4B3zuD++dnFSf+v+/VpSjhREx2QaWW6tJJ1iafj09ZWa8sZlFlF4uZf3+h
MiuMI7WuNUiQRkAL69KxVboS298GvMihfAHlUbnCmRMC6zhNFJPpuTRjYrIw3kj1UylPKwtZiApm
KSi0gEzBxhUS3GFS8ryrTNyegoPJy8abqAOhIZpRD+1T8VGtiLvVG1JSGlIaGvKbSBELazLjhstY
lHKKtNFr2ZZyy7u/97daw59GnIGMJtAWgKFe74zdENKkDVVPEng5UrB29Ojwy4HPui/m9jQjksKD
ay54w4OJBYiBIUVbtpN2GqsMXB/7Ft1Nk35IsjU87YIg2AL0G4F7HzoTBZkkV3ifydqpaOtNaiRB
FVp/1Qa9JG3+/f6aFjYHjzh1nkU0N6qI1VK834p8KjLzBE/pxNJHBUN6X8LCaQOADZholA9R+zUs
wQe3o6YXU1taJxM4vfyxrcfnJgSVkNnbTpOCXys0yE9w1gJxMTzZOQoV9z/gVptAp8ACod1lNhBi
BS5BG+QwYdjHKW6eug48y+zJYEjhJSv43xU5Yu1tGHnUxDy2TyRO3TBBFy6wvoq95/TX/QXdRrPz
giyccxPHUBajy2GUFDbyzD5V9hOYbJAocEJZf+mKn3Ik7xOuvtyXd9vvOx+P+QGOJg30iN3QOhp6
kYGfg5z0uNWcTNk18kEq+4BZktPl3C1jMGjYnhY+2dPzRMGWSX5XvYpAppkH/cbJv4d11x80b8WF
KbatVjGpZJGT8lxjSPYPHZNzw9aNXosDf2JPZHNfAQsKB5oLvJKowusAOwlxgBqFID2ylDgwS+JN
5GfWqTtGaj8JR7RzAYK3CuW+OUsQhI5GhAQIHS2Uqa8XaOl9FCpRbaBT7GyPeeuRCClnbpK/fR/9
6/34kjXbNDyNcKCUa1kt61geWz0Grlr6iJb/5s1qMFiZ1czcpLpKV5Q5B4BXr0KIA6QVdX7YbPRq
COaAVSpquEw3jxL3qs46VsaWM37WjPCbwbM1aTcJl7l7d+4JQWkScFaRXjmqKq1tZG4dO/OHYX7n
dfSgM6cF9UiRInWlWa7WrSn0doWQidgKNxT1NezjtUIpC0ukYzJMneaT4ZV1GyC23DIwXjk5HXVX
t9Fkdv+E3l7ReZ24FHODGWpLoh3vs0Kuuqy1jjVGNrmQuStNo9mWkSTvgO14ULswfYwz0m6zsngv
kXJwExtjnPV4Ms6lXX/UVhMAjRSeQmOiXs3Txr//iTdOGrRgEnzZvO8aXqPCJTJ7Yica2hGPKeZc
R5h06UZd/r3K8/N9Obf571mQoiMkAFgAWUoh3siJzLWIRvbReMJ6v03tdgLpEgZYgdCtQIfIWf07
7pFT1Nq1jMeNM4VkFa2UeOCiUxiMY9cb3zBbi3lX2UeS0n4jMzQuouvPWokRbxsUIAZPaYSHeDdA
nUK4o9tRFc6DhI+mxIyPMerga+RYs3+YytT8qtscRnrsI/vHBJre2unCJIscAltTbYaxT0EZlcQm
3cVTybc5s/o14tIlNegWnr0goAe6W8z7WFEj5R04AY5siqbHyARkM1bGfruyzwtiQNw19yUANIxC
h6AGowQPRaOEaDI32+phQvAPvnuWAVfThZVjTEa5zczR8rWs14+yCqh0YVSR2/Y5JkhYqelXnUJ9
O8/6lYD3xuYA2GmgU2POLqoAMwkWrqmHKpPSLD/likKftSSWt1FI2+cwkhs3TtDriM6g0KmtekRf
Fpgx7ivm5qJ9iTfw4EI6G/DjWW8XztGKu0TqqhhtSGZuewWXEj+bwgRJzfqf4ZCgWQa3BOJGFH/B
RyeIGuuEpkBaxYE9Nf1vmiPA54nMdmNDJbTPxN3P+0u7fSxD4KzcuW1gfrYKRiQzCr2jSZQERvOp
Da+9TL0BrV3JW6Vg7n1cb0IMG9dS777YG28MhnKYLBwydGPAwgonDaTzLKkzKwkKVWM7pVaiDZta
zc+MpnKSsZBXDtBNvCHIEzxyX+Kg4tmOVZoPdf9Sk5cMTSA6crRurqz1LtwwkoEED/uHXk0EyHgL
iC6yaduYNshEB72rbvjO9qnHPRnUMpZHPdkhPia8u5seRdF35TMPOtnVMXlnDRZ94zQRfczxDsJZ
dOWCqvH61BI5bdoODdJBriMpV4BEMeWgSdH0X3VIf2VxZK3EIQubipAOc1yRGP46vdcClU7TSN1R
GqjJozyFjjQFb2MzrDnm2dtchTtY16UYwRjIIFDlCclpEMeg7Qsds4ge5CjZlplfRqFLUf3uVGtX
yWs8ozdWSBAsRCGaqmBCXkayQCoyTx8eUnqqh6MkB6hBgf/9aKSVf/+aLG3h5VLn318Ynp5krYbL
SQM2HonNwKmFLDKpNixeq9kt7B0y2hZcPCDQeLwKSjVJlXIlUfJAY0io82SbJ9/UvD9OSrNy9Rcs
DpwMmM4MEAkhxhJJKiyW2u2kZGUwlqabt7oLPSaDa8ebNE93suwW6CbSUzTF3Vfmbb4c3TCAucmo
WaDZDeZH0CYrE6U3J1D2NO1HjbkPk4OJg6a9UWK/zfcy+OWYtJUTujOItrLqW/1eyxZ20qbtMEyS
DNnDOTZjhxa7vMMcne8ra7y9HLMc8EsiHYWKoSSY8yItWyvN6jIgctDoqls20XYIH1P7ARlj5ETB
lBDo5PO+1K+H+PWVvJY635yLczqOyWAWZVkGHAYue2Nn/Vf2nJ74w0y/mLjlFqjqx3IjPaB19zQ+
VsfUp9spkF6Ul3HbbvT92lW9tfdXH/R1Bi8+KJ9TB23XlIHcEo+Al0cfNDdne1nC7I+JuWHfvd/X
wa1xuJYoeDQWDxjcNUHxHIzVEsz89FQ0mzrxkv4YASbaadv7Am+CEkRpwKLgEs0Je9CAXOu8zauC
I2IpA3ADuVwmXmQpu7xYqXctSYHzwA98GjKB6rUUu6ktuy6nKlBDB1EW+VjF79xms+ZwE+dVQRSC
6ynWc8JoKPBcj+uAhGBPQhECk6htaXJUtVH9tsb/NUMmeeVAS5eqQ/4d/T6520Rmtb+v0YU7ioom
SCzQ6/31qLpea4Gp24ha9CpItB7vtWhT1Af0kjgsXSOsWNAqsgOoH4PAEHVykXSyrFCoRVquCspu
dAppCBhwaCkaR+4vaA4WhWuJtxOQwvDHSHmIPSK2lmf6xPM6sArKNzXm47p6N9Wb+1IWTv5MnAeT
CrMDLKZgcpp4qjOWjHWAsvVGD/sDqCqe0weSjO8ysX6OdNrW0cptW7LlV0Lnj7q44HEfjV1pNXUw
knKfpd9qhqwYO+SEOwUDS7TeAQi+HzDInJC3iCXB/TUvbSCabHFkUVMA+Fy4Flwxhzjnch2Erb7p
htblvPNbUq54jUUxc44FqXEUrUSPFU7IadmVVgcxQUG3Bs6OtNZmrIzf95ezYC6BXP5PjuCdrDjR
e+Ad6kA390rN0Az/KhfM6R5LekJf/gq8a/5r4rG0Zqq5uTkV/W7C3kVdl2exzlgwNEX7rJWp8a0r
M9tF1bB55KWCyXZy+s8zLzHBDaAJPDjmTsFb+igT4yHbWstZoKfxTmpxuTEKSf5EbjVTX8DOhfdV
NxVbQpN/fnsYGkybMc/vQeVTRAzIgChYFViRgkkvFb+wXnltld5QZM86GlqT1jJdm6ASen9Lb+/+
XBxQ5uHRIBtDRHd9QTKAEHKMAm6C0WRATMg0/tYYRvp8X8pCMIesCd7FaKUC2AuYgGsxYN6XSJJr
WFw+ZrsmHo2DXtsYrEz0CFQ8Enhn6374BuJi9G8bHdlkeP/uVj5i9q3XBwofgfyQhgfXXEsSDpSR
WW1GZbsJVFYrDshNkXNj9k950KL9NALZaPKZPyTUc7ekXenTiNnIxqb/3MA5p5CQncRrGrUZQLau
lVE2rTQnTZqgQybCB3ik3U1pXq84/qWdvZQiRBrcYihaJUgugtO09/FmAena2LT+faXeXtJ5LXC8
FjKIIGoQpITo5m6SHDqVu/pBbcMUVE7GZ6rE2yiKMKvG6FYgPre2DgJxRSESlGa4L9fKU+okV4kN
gbo02ls5lj8VOSzRss7MFat66+fxIDbwBlAAXJrRCNeSkOE00cLI2qBhv/nwTe1+1vkbC1ds6oIC
r6QIz+8Cmd9Brcs2QOou9RIwFDpxbYZgOcwx8UPL0BZSmGuENeLZQDiCojBKS/DHOsiphKWNDB1/
dqezALiZ3q2qmiFBHmsrFu0mZBPFCGtT2qqYhtoCoN3CUFcFZEi5R/s/IQeXRvNsxn9GDGtAp8va
dFzxjIhyBbc79dVAkSpmgW1869NtO74N6bf75362FZe25EvErENEoig1iAYtwuRIizZRE5jZh9Lk
DgOclBeqj3YWZwK9oKnpzgQw+32pN8zus1hYDoBVZo4DpLyvz2Q95ayqwhHmWtukp+RNeTdekyd+
CB+Lv6YbHeYxtZpjus2eRod0WDEp4llV0JgBs4UKOZJFc1nnWvpYGF0YhiirJBgN9ln08T61DK+W
dQ8zc1ZCpxvkuShMsNaYfavEeSS3gU2RAt1IYAqonaYY0XbGNTQQTCQbD8MA67TTisE0fKIUTexi
thQ4QnVTD5NtKNt87l6vFLoL68a0XJol6I7D1Jsk9SreSNNOMShwPmplNGD+n/j09/6OiUYEqwAA
FDsFVCOqIiJrFt6VkdHSiQfqyNMtQflnm43xA5qQ0l04smLNxy1s0Xyx4WqRzAOCQbhySVX2ak5p
H6AzUHlK8pa8NWNu7o2kj/2Q8AbmpZqQWJQa7qpZRbyqUsHja6TcxfNOcctJ2aVVhVwjIco+hTCE
Xvlqx42YgIBeZkJGDEGYwTYw5ddHKSKjNoC6uA/SLrQdQykfdJs173SS2SNV03lGjIax80aZ7NG0
Ix+YlU0rSKzbKzyjv+byOuBf8LKCESz6Qq3KUumDpNf6Q8/KIwGVwg+NVa2fkKE8dUn4ZkbqUa4w
bO7+sfgqRV7bj7mEBMuPbDpetSL4nSojRR1dHYI0UuoTo+GwwcyyEeUjjHBGjCJtMhUtgZ1M+KM9
5eXRyHm8A8y78vOo6n+mNC2OWasqbtoT0HNSvUcCQyo8dWhMJ+uL3KdxDTtbMfOg4OqAtYlnR9Af
9m5ra5iWiAZvl5eh7hrS+GIkk73hEo92hBtnVtbcbUfJx9SD3unzVnX0oihXnp0L7gHVWND3grp5
jvFFAF4RZYzGUjIEsf2rKxUvGknhxt+sMttZmRIMIdBYygaB4BlfeF//C9fkSrTgIVAkjjVg3vug
UPSjnoVnZsg/Bjs7NvyQEaTc74u7iX/n447S+9z3joq4JoZ8TQXuu0GiQyCnqWuVmpeC1BcIWZcq
GGJJWldtyz2pAFuJtM2K7Ftnfy1bOOdawTuTmcUQcHOUnaZGY86keBxzR8jPPDRdxQ69sQB/h9Zk
2z7ZmJLlAjKt0jXo45LSv143YKNFZ4kYutmpNPF6YNjvtHPQhSohDuDo6Rubv0BcrAQfS6uGi8LH
GnNjhCYE2eZoN2rDJ1ywlKD2GOryTmc2+/dzBJrHOUej4v2EXplrM2apcW5bqTUEmLP1zOONMWlo
EPyt2aB+eVvZxwX1oQinAdQJewXbOf/+IpdRmlGLIpIxBklb75JYd5j1rR73Ghpzxp44sj0d9MY+
FSZqnag7Y62jHTuluWvMTwxVdgtGt/c/6TbOAogROBlwLWHOLazI9ReNA4ZNVHUyBVGo4XXaDQ1Y
cwE/TkY44vuibrdzxkuinwKLh/MWX8c2SyO1mPIpyEK9dxIE/35YqoV3X8pC0AFXBHME7hsA5ZEE
uF5RyfWCRAmTgyzirU9p0u4rSSudytL6bT8S5XlE4R6k0FG0iWrV9NATb3pg17U8nU98K9PQfMzs
sthEcV4/tSWVt6bUm27MuiIEp2GnPtsg8l15FC3EhUiUzOPmkOpFl4XIrcErOlrcStVgjHIPGQvN
j73O/qt1jlFtdNCvjW7qtLkDGozEA8Fi8WOa7x1zqrVk4oKpu/6UeScvjinq4ibRc3yKcTDcYhN7
AcNojGTzz9PVETmgOKwh34zyKar+wulT7T7rZbVQA7g/J/frg+ylm0/1ED4Ubna+fzAWTjpk4cUH
UwqqW7GdYepKKTJkyGoR3xfVN9n0mb0GX7qNFbEgFLsAz8LxAzjoWnOgSOVxk+ZqwLI38Pdt0rHx
aU+dOF6LEmezdB19zJJQ7JVmvBSQhdeSElWtrdYo1YC+G2Rn+vV2TLcF2yCnRg5T6fY7XXbytZGd
C3cYeVBQXKNAAPSMSGqZ9gkOaTLpAdONw1iPmMCmZ7b/zzsFOwy6HnhacBGJjOeq0ifakDEraGXO
PDNrqTMy9ji1SbqSn1w4Ezh3SEYALAwqIhFjrymcKkOkWEGqEwysNJPW0zot9+wStDb3F7WgOXSc
SgDsg+oN7WTCUZfUps3j1LQCUmsGRpko1gbNTem/m3M8UGDLQUEJBJ0oxSSN2lYDsYK8UdmeIwrF
XHjWpd9bjDR5vr+iG+Uh7gW7GEThMMytENcn0CRRRauE2kGjSOVzFkaluiGKNcBUoTlvlUr0VtzX
YEOggubWMKBzrsUlaH+zKtMkiPWpY2Ncjh1+mGrvhPq273JHzaZgrDca+rQNhkn3LNziv3xOUJaM
VtDK4qeAbR0rR9AAHYNJWextsdGHj8KyObyE0Rz2/Zabt3BaCUvWZIhv5y4e+qIkmDjfjG5cZ27H
5sGf3+7v4bxHl1bkayW4xwAPmhY8s7CHBakyGgJj8BK2k3SOW3DR6qWU7mrQ0/mEJcrRCMd+pdI4
e+BbofNuIvc3RwLXO1nbLaDkkj68xEwzes/GXDTLqeMaczqmRGOfuIfa97Icqk0fo1K4v7/kG+82
rxnpeUg2gKlEw60gHhStJCfQLBjcjta0I+qjTiWn5HvOMchLSV86fYemy/tilzSNbm/cFbwiJHih
a6mGzoop7dPxReteNEL9LvZI99Ebhz5+vS9J9EFf60MtYKZSn22aoN4kg7mL7Xh4MW0ag3SMbcIy
g8kpc8lVQ22N8WNpNzGoA/ncrz5ZEbhp5tnYF0QdX8ZIbV7sph8SYDqYgQkB8ThRhzO8kZ0xGgvM
ijPKaM2wLikWRR4EJfMbHJ2j14rV6JTJBVeml6lijz3K8FZu74Y2/0PJ8K6qvFx5CN7Im3txACGd
23Iwi0dUL5e0Ouc1715iBctCJNtT7jL+i8SfRfHzH7dyloVWFtTrkDJE5fx6bbI6MdoQq8Pjvt8U
lbKJh8GdeLRXVpkvZv9zdSkhag5cQIOKOgAeXNeiyqznJnwGfzGMzjf6JxzXrYaURhf+BomtE3WV
A5K5185YS2SLORxTmxu5Ubeei9dwJML+mbnF1Ky3+hcKgOmQ/LLiQ4KeCJD9u+8cxr2T/X9WKgJB
0F+p9gzzEnlXKfpHp7JIpBcmPwJZ4YZx9awM6aakPPj/kaTizYP2h5nl51qnKLYylpUpwC/J90px
6nGLVJFTkbWoc0GFyEcAF44KNaZg2YKcSE6GIZ5s6SVj5hF0Ab6Rp4+YfVKbgOun6WM1pL/KfCX3
dmNmNMweuhCqXC9OjmI96WSwI0VN4jbxXop+4/6P6q9/1yHQIvC3WJ90w4+WFm0MPhqsLf4tSZ2j
pN8MjI0e1wLbGysGA4Y+FWBUMddhHul0vZqqjZpezhr5pYrjd2UEBR86nDX5CFD6I8Y2d7Gxcgq/
Nv/6wmGQClLwMxHmHEcIDiHiciSpg6a94DZupnZ01VLfWtR2C4U6KVEeBmtwAUY+11L2MCSf99X6
taBr8WgARpIZWkX3H9zS9YI5C0mpG5P10jbdto2PRZnh+WA7U+6X0tlO/lbDezo9F9ta3aVJ5hvG
BwmstUnPs1URvgLTv/CIQYkOryXxLtpjoRYhNcIXSljsFKDAf+iBhIAuZHUlV3lrtzFFCRVhMPvB
VSFte73gxBqpTA0lPueS5qiPNjmBT2GMKjfM3lZ0K77NUJIDVxnii/kNCDUL97GPSIw57R26JRqq
H6Ko/tH3iXzMxgK50ILk31EPkb1RAoMEwN7THsT4pybrm0NWtA+qQZSVgOtGy4AHo38PLVjAIgHw
NP/+4j2vY3qUWcn4Hm6dGv7aF72fmepmZdU3VwhSMBALETGuz/zPtZQMhMZy/LXqCIOvzRP3fg27
9G/i9u9l6gOgYznUR6YldYYgnFa88m1U9yV9ftij1wz9Q8L7qkIJWVEHnpwHK3O66dXMz3H33FoA
8Ct/y4r5isKdUfXvL1p81SF4leZuDWCvgNG7Ob+SEpmlQqHZrI58Hc/hVl9LaN0aCkHG/A0Xu4dV
FXxEY8KZ/0BohWqBZ/tJ6fC/lVO9rVFfL+vxYkXCWSEJLRQutcm5A7efjxEGhtd5kSt3HuhF1kb7
rqlPuJOaTrKSdBAGnkgnVH8nsb12LpbO/uw9MC0KxwI38lp7aggi66jHuWicap89RM+2zw8dGkx9
yWNP/Y68th56ue4fixtbM28ZugGQswZ/CDzLtdCkbE3MEMW6UnhiF91lGDeN5mDM9XhpkuwjV6KV
RMasqCs7KggUdo3S2DYUNDOdI1A+5jYKx8ovZvwwKr4iaFGdCGUAOMZFv0GJNgmjmaIPyTmR0SrC
jZA4FBGj21vSuPJiWhMlKNGMqULyEqJGeh7xjJcwORivjZWtWr5eeDqAPnl2QWKQZuRRNkxKiOsl
/YlKeWvE7XOTq0/JcKAggFV/9kq9J5grmZlrTfE37XZf5uNCtnJ9TmioMqU17eSM3DvG9yWWV23k
zmXhr5o81YpjZvsIQ1owQDzx7p/QhQMzU9xZAI2BHR6YgGvJEdMTQ+a4FpIJVGU9vtjaYAOrLj+r
XbtWO1vYSTBcAl0Es4y+fFEYLTF7vU+wk0ylkYvX4gvRabHl1hq32sK9Q/YcfWOAqIK+1xJcEIZp
UXwI9lI+6d251vxEdRLm59OK9hYXBE4TGBRMQYP+rrVHdTNWi4QkZ0TkO2K/ZfSYWvJKwHIT1eNx
AuYdxNgYJ4iRSsL57yLMwewYTc8gIpzSx6RlHpFfUnlbwsMNVQvk3f7+objpjsR5vBI5r/vC1WRq
rOCdHqfn8m9fuZjD9qPwrPc/ym/ZdA1HQZV/B6DMitD5kAu2C0IRM6H0gcFkYveSXMwDYuM8PaOt
Nf9bHvMP0Mpup73hVtkeHfLWSqVlWa//yROOfpPqNQqBkMe7g/29os+x5CQFqC19Rd+S3/dXtyZM
2MSCjaRN1So9p7HtVyFefxFKs4MHyrLc3veDhafFGov/kkm70qiwjVxnaUfRYnOOwh7YmddacobM
q4ATA6rez8I/Ub9hyNXoa3SON2Dt/zlA/+lWcOjUoKo0jDiz8mfZpUhAWzvyVkfjOW0f+RDBYZiu
xcGbkh67Zg1rP+vy3kGarcPF6dUoryWAq9LzqJHCpxWfECfVhX9/R5ciJDzYYDwB6Uf7lBhpshzk
4Dwt0nPxKCOVr5hbWu4TxWlinxHQAT30Kzdk8QxdCBSsWo72n8aWsJ2GO+1S1INxF7PCGb+vnNWb
UbNfu3chSHBHdYjZ8IoMQcm38W91Nh+sPznY1ZzepyewXn1SMN28P2L2OvhdixfZld9WVLtoCi4+
QLyakjakY4vjU45O9DIOjvrUb6QNejRe262591bEzffg5sBciBMvZw+uLT5A3IB5nu6H8ifQTiAo
j91h+2gHXvrnXyksRQULF7OKWz3HKOX0zMInrsWufu6RapCR1Ovjl/I1TZPN/SUuuXkZDKDg0wO2
QRWLnmjnLynRsKN9dRzQVl/8pR9sjTl7WY3/CREufa1GKcYMNuk5rJV8003Gr1hhMjDhQ71yE5YC
Jtw9tC8ia4gsvpilLLK0aGqYt3Oro2/fPIybcK8+ds0bypFR+lmjffqVZamTDmuN+f+Py/GfaGGV
ZqPoQJu1KagmTyH90xjASrtN7eY1hhJLD43isfrTeO1+pmhIab5FWuyEnxTkdE39rNvfNWuTVsWK
Ppa3979vEixenvc1CGyhjigloafXWbfJwf/tEVs7k6n37x+mVRUIYQ9yxHlSmiWcWRNvmNYjLqHc
ofavSOdB2yZwbAcD7KPVYfiLSRr73toN8ibNdlO3qcrERZ95Ujyr6r7DyL/737ZsI//TxPz7C9vf
aBhcq8+7I+UPClALQ77H4O+3KJCkFZ3PRuHWaPyvJBExo6PupxvlrASdAQA2ssRrtCJfefwse9L/
TromGP1Ss2Or6rEg235TTD975AztK07uWd/TQ/znvvbkhdwN+mWQEMTTDogCU1AfiTvSRi2Hi8l9
yT6GIwb98ddSBcJE2dT2G92n7K1v3Ifqt9U8jN2Gkn0jO/L7/e9YPmH/fYfoWw0b/PuSBlNSGLty
ctFxVWy16YkaI277KTfQee21VeMoujdggOVQNnM5xNeA2GmeSbgDHs7IHe1l5bNW1CO+K1IOMkFq
QD2cx+/E2hTNbox3tD7hsdbQ8lnrancyqgOrdpn9qaTvOQdNxQsS/qOa+gWGb8XhrhrRieRRPdlT
5SnKS29i4JbpHWqNYDVdK6ssm8oLVSrXN6KnGs0K1DXO2lv5Qc/Zc/2Ubwe/f9W+x8/ZGYjT+0pa
9AIX8gTfTdURCF1LSc91GE2bsbEGR6tD5rZmH+3vi7rBSs1+FNYfSDKAYDBjVLDFNGctsnG4HIUa
gYs0d5M82kv8RbW9Stq1wN9K3as6bYzWxfBbJ8xfR8wIHx0N3aQI9k3w1K/2Kd4U0IRvEmxxlSg6
qdoa+rbItpneNYLPSgHVItNGbT8zikEI/AM1jM2KMmbFigbpUhmCVe5VZdLqFncGc0DK4qyWqaMm
J5DXFNOpTDaoToaHvvIq8zFZa7Vbem9fihbMRtUDP5dOEF1J5Du2gqTRY17JTvzDUrIVC79kdy9k
fYXlFxbeqJidtvgBtFl2NAkTGteuzJI3vZQgmFxNS+UGxab0nGPMCB2VfV43u6lUXMmM11jY5r91
s2loAAGY1gDlt5h1ihJMAFQkrKYpfHhFn/w03WpbucMTf1pjfFh8sczdJv9XmGAKJpD8sJr3ECb5
qDn0ncfN6qHyMefQybodmX6Mxhqn6GIu4VKoYA+IgeJ1o8JmKhhKOlYuWuSY4rJX+2SNhxJTPJHJ
sDq3Lp9N8q3JV27FkjW6lD6fpovTUgwNNZUG1i9EC+Y2Qk7IswcNfqtHeL9yAWf13dvL+VsuZMVV
wYoynqOw8gG4sVx6kiXmxPkTqEHJ8Mj7xI3YqdyA8e++5Pl63RMsmEF5MIcJDPy4+eZuUP+ia9i3
3cHJ2nCbmL/N1/vSlpzgpUoFA5cRW2cVXr7npDgyqfDTrncj9SPkyBRFE6LhlQu/vDoDoARU6lFh
EU4tH4hConaEkd/r9X7qN1xzq34LQj/rrLLVXOzyjfxPnHBeIzVrMIoCy7PpY1X50ZP8Yrr66CCe
sDUPWei1t9miQUMGESVCNF3e4OcYK7qchRYExsR21D6ZwIiKJML9XbuZGPXlKy/ECO5BSTBzXU/g
l0G+EoNXctqY9anrDrigDki9e/2PFm5U4hsFhvjFDtpRTGOlaHBbbJ5948U3CH5iqGw66Sm+oZf8
fKs+yLIj/SkLt2q+s99qUGEA+pHKr1Z1aAhoO1bnFn7xdt3clP/9AJAlXV9RsFAlhHYynLOEIush
euOFo1tvXQa00LauNlq2a7OX7P+Qdl27kSNL9oeWAL15TZqyslRJar0QUktNJr03+fV72IN7uyrF
LaJnMcCMAGEUTBcZGXHinOFoPhQvSbmxhD3ouYg5ob1BjjcZmrYb+Z5WPwbzMc7WFDFX1gjg9cvP
y9OuQ/IFn5eJmzT2+u42ajdd+8ESL4/RJOCx4EGASJvY70SBOTHriVn9LXPW5UYBDeDlR7BgVPtB
1pE+21iRk6V2/+CnK6CRxdSkAiV61McBUENm+9II+gC7Sgxl6luHJEbFQ55clX5mxjFv3+K6I10p
ObXpav2PlWOw5KTPDXPHgEFHEmjRifpB8txFv7KnW0EnexF0itOnEJPu4+G6waVgAtBiQJhRjgBJ
MDfQsp3QPZA38BtavIHao5idGnRTl+iLu25oyY2cG+IGRlPWgg+kQq1xHEhJB1szn69bWHL85xa4
0xv0lWa0DYaSaKUtJ53NhmOSQgPvo8o9bbWxbtHcPxhfZKxAbHC5RTKJqoI2r1QLye+qzCF+kpKs
mZzA0GJIbqjgV4vrlXhh0UWB1wtoeg10tahWXVqNJcEoBQmlOEiW/RT8YnS0wLnPKOm30CX6VFxb
7u0tu78+tYuh2ZlZnvg4GUsGLiGY7ZCbJ/Vd+KY8ih57E1+EfxPenpvinIxEs3zQBxTH4jSw9f6A
1pcWekvWSpjwfwxpVkmYwSZ49F3OJJAvaj8pc7o66cBejz5M9MTT4lTT+ijref1QT8lEsqqyjoqU
tvdqosW769M6bxHe3aug9/nPJ3CBkdWYioBe/Ng3JEetWyhX7HoIuefmQVD/xfEDgvE37GXuq+ZG
C4GeMRcrpINCszL3WVlrBKkvYSUWWkzQANkPWD9QJiBw4U650fQFLnK8TYzJ78P9UD3j3CnsV/WV
A7KpPkhdQugn07z4IxDBqrQNSne4Mz+uz+uSrzn/Cu6QFJPUgWgE770wFPWNXpRApYrpGpxxMfcF
HCqgWgBOficBZZ3eB02M4D2NXMUQ7LGXXU04CMV9gKyCZtqVeSMe+/ZzXM3u/T7n/NY5t81tnZaN
g1FbCAP18S6ndB+0wr4rsl02nmRx34OBq0xiewSfY/mT9qk9SV7SH6G9RNFv0XxMmtPHaL3ZQaMJ
+98Jg3cQ7u0SKd6qNLPDTNjFY+LSVa3Vpftt7hrDrp8x3zxxqq6ned1OiJaHzA3bj0K8YUzbCkQF
EQV7jhJwm6MTpPSMlcth3t/f5wtkwWhDgrAkjz1tGYg8RMRIfhOpgNiklnJASyW6kQRFX/HRi7sP
BCX/MTVPwdk7S08HpJsHhnINOgjcqC0ZqB+lFfc1b+Fr4+GeAb0ZALPZini2ltI22Udou9PDBBqr
gR+E78Fguka4BoNajIpA+/Tfkc0jPxtZXwUALmVYPFMKdyEaurU8tg0Fz9WOOiHkjiKgI3V2HMEJ
H69JnC2tIBS2Z5wS8NDgL7o0nqIprh8GvEPUcexcudByT0giwUliPf8XfhlRH/oyFQCiQeNzaUoA
y0JhtdacqoL0HurvtHdEU3XFXnfDfCUCWxyXhroXPMjMWMa5TGRYK32Ko8SHcGRDAOuZbAglUKfL
2drjcc0U5xfVfAKgJcsSv2pTfQPCVeYmSQhBqMxcS+YsOiiAQf4zLL4PXewSyODFeuqLZZ2CNs+s
0R8XWo3ReTXtWXUDLrEhm/aChlyWLQ6KWpKBDgE4hUEy5iYoFVK31GWqbJU4SKRdxiAudWgteZQd
mcb4GX26SmV3A8Q0HsBATetfkhiBTwC7dNxMgRYXIBOo9elgDnID4Td9bKptLZZNbfe92IDYY4oK
08YxAnERuX4FLeWVlFnEGtAlZAVAhX+5h8Don9JKVhJETJX7wUjlfDU2JT8hmkdiey3ruHTxIirE
kwzgc8C1eXakiiUpDnyb+rX5Ken13sCdFKhBBESF6AvFV1PGBJxtj0rKjt2U3wzUVZOnfAi8Qfka
BT/QPi3afF6fhIUQWUEqBvymQLpCl40L5XJrAMtoGWa+GtVEFkQwC+aenk6uVXqiopBy+HHd4JKH
gsXf/RJz5t3irkUEjmUzgf/Lh5S3RCC/KtjkS3lnp87PVmW258/nfDCAFYjF0fQiowOG88FxlxnF
YMEYrlQ/23TQD3xO93Z2F++rFTDQwsm9MMV5pCKCLbmfx5Xieo5M4ysqo3dNytZc3+JGOh/U/CVn
Pl4bggB6irA07YcEookbVCKC6aQUhRMI20K4yV0Bj2HNDTJCn03xRRu2UJmMy9PKUi5tHnhDKIAp
kiiii/fyQzIzh6BbVmX+WN+MspuMdipCuhG0ESf5tX6sKjd/CHMnRke2OJGUPuYgnBk3WvF4/UMW
gvQZPvPf7+DundqoWFyBwsTPspZYkyNVBxSIAS0J16Qc50X8vp/+WOL2k17m+jBYsJR79KFYK8Iv
VaMuBsLtISOk05QHmFA62UbhxPUmTp5iNC0f8q/qo4hI/8UASbDFl2mbn8zbAQu/FjMvVU7njgN0
FkKdHq1wnFtsUzVSegg1+lNwX+8gFVF29uiIDbE6Uv+oe1safrbP4bgH2yPYVovuvuoJmA1qPDbz
Vcz64rECoA8MV3BTQA1xeyxn6KyGmoLf7ce0tFnwoxcOmYlC1FRuW+EATECk/YB09di13qw2lQp0
r0UrfbpLNVAFO2zmb0I3tMHXbVuWjIKk9Jn/LKnvLC+IadagCHRTDULVjtxvA8lXhR+J+j4oaxfV
4oqAXhZRFYjS52bMyzkYq6CqTXPE/n5Ey6e7U3fso9qAb3tnPPTuydq0tvhhOeJtsW0Oaxx7S1v+
j/FvCU8RtPt5qbLML80ESIXmkImr0Pp5EfljNb9F0dIODDO62y8HqKVTY1CIy/oT2+ulnaoeSD2H
Y6Tb2nN9AnFJC4qFNX2vbwzUSFMiTv1jlUsPaWhSrGtxHhmo9gc3d2hCUq+9U20oCo2kc5J7Ya+4
P3btnXYcnzb5Y3873kZb7RdUQwENoB/X3djvfMa1aeDizAgqG41Z4IM0Iu+b99L7iOzGjj9voJy+
653O1XxrO9jBV7V9KA6QFCf1QXj82TiGG26sk+kAK7Brt+FNSn4gnttI+P8YMTbdU0xS+/rH/m53
uPax3KZsoW4Tyj0+NkUrCdJqD1S3U7+1BUd+caVHze22wa340u1ae3vd9PdrB0hmBP8zMhtFTz7H
LTeVEavqVPspNGwUEeLqkYeScQf3hCxbgKTvdXvzSC5HipYn7BMgimewGE9PUCpJ3lcgAvPNEwba
734Colk/Z85a/nUh3wVSEZRWZ149NLTzTkYbVDNDhxwM0V0EgEH3aMnHYQCH31iC0GsH5ZBJW8GG
z0eLHxwIOGYqBDDdgLro8ug1Vh9WYGFvfTXWDlKMjl0r+qx7aFDI5a/r8/jdk4CDSdQhwQpr6Ori
tncwZio1Aa3yIU1zhGANXlJ0c93E90jg0gS3KaEVmpf6VLW+MYxe2kD5tN1WlUNNCRiZlTthZTh8
P1A+JXqnUdgaW/UxTBMPKssr5a41E1yAJZZ6XIBLFcOZaqKFGonDl+sT9v0sYfHxVFeQdwTHMU89
FzUB6N20FGtSTgGR0ZzVRKbDaOFoKVQcq+GXJa5Rf63Z5K504G1UMQiy1s+C2Fb0ajeZIcmze/gT
0vXA2qjb64NcmkaQJYDIYOZBBGvK5R6PldjI1RzTqLFJdycjBl2WLr5eN7KQa5yn8o8V7joZwlpN
KwnbG8yUJ0YiJzm+BB1he1ujzriS7l+ewz/G5t+fvQFomxdMs/LWn+wJ8nfv1ls7Ec1+vj6m78HX
5ZC445RZNWQxAlgZvegpel67gZdO658ZA4fG5SCkAasQtvA9WqO6AvM1q0eA56NTo1ujn11yc+em
uJM0JCUAZ2z24c3PUs5Ik3onoV0TWV22AhZdyB6gTZB/bkpqFTWUwgobBScrN1RSvFqJP9pujfx1
zdK85c/W37KieCzktvWL3IJ2pxw+Uik/AHf0LFR/y6CL2iqE+9CkBIIaiHjzrdVa245JrE3Ya1Xo
5BHQeNIHQ1B2fa8tnx9E1lAfmqWA+CBwAIa+lBjMRPVN2ACULdeuYOW70qTEiFwIl99GAdRJQuVV
K5k7huOP61+wuNvn8BrN1qCwMbkDTMMMJB252Ppp8qOwMMz0GEZr8OI1I9zB1btCh9CjhFFaghcN
0SEF8WQm0LXy+PegxRTR8TXzEMz6PDyrVxBaQmeoATZI9hUgswRCGbA4ghqbZDXY35KMpOxLHgrU
fjL0Dbhxn7ldgXpEEd9pSWHLeIJW9Klka3xjC4Hj5ZdxMwC0SkW72sCVg0ekI9RO8FgD6P4rYG52
a2wHCahgxzgZt1rv6Z+mb0KCW1P9tXfNd+eDz0BNHW9ccMehVHt5grpWzc1g7NHcBxmBCAyjsnRI
s/2UEU1fLbp9f+DMmWq8pgGKnquJ3JgFQdCmRi27GY0MveIp29XJe2G52ltYvWc5I0B6CtkX2IRW
slLfr75/BJNA+YK4C4Jtl6M0yxEkIVC2ALDrTdMP9Zqa/ULMCgMzP4GKch7alLnLvO5UMFyrce+3
zdDrxILonnTTJ6j0H7POtOgGP1sfEPXoFEfNTGYQPamMrSwAp+X87flFAz1qffObAN2hfAVcTFiY
QB989JGklqgDFg5xG0+6WDrgZV7jm/jugGFMlhGm4lEws85cTmwnZFIoV/noC2m6U7OpsUsJPmOM
R7wd87XQ+bvXgLWZ5x5UKQpqmZxrCkZWdGZTjj5gLuJ+0gP9dlRFZScbYrwSWSyaAiuRCa8BNVMe
wB9QXUxytcfAJlBXoTc13cpaoRyUAM2G1xdscQ7BpAHtHLziIMRwOYe1SfsqCuTRjwvakFDeRkmp
oRFidDttYu51Ywvp/plXauYahC0A5bg5ROV9QDRdTr44Cta9FepNTwotBLMVCIUsZocGFMXvcY5T
OwnD2jOy1qj3tDLSj7Lr8eYziiAdSW5I/RPkK9Ps+foHfj+q+D7kd/DWnDViePqpuusKlqMl0A8A
Hj5khprPnV3yyjR8n3P074MMHJsX+kzo176cc4OFhlApwuRXaOg6oAt/2uuCEO3aoqFPojpUf/2E
gT0kLsBdhGILLvcLe9dn6PvWvPxbXBCHBJEc6NCv9/UH5SPZ6S/X//xCaeLy73O+DJQuYSBQ/H05
spO35BD5O6shaAIrT1k6/3fF3vcr6NIetxYzMWqXKLBnRce0PaTNRnqJ9bex3ozAiprq4yi4UkvE
XRlHNop0ZBgf6uizUtd6+BfSm5dfwnkzVupaWI4KumtDV+kO+rte3shIx1XvsVfltphD62ZjdXfv
KzMwr/5l9uHSLucBQCMsQFwSdjvrtaycGnIwzMsCD7Xql/DnGkXx0t5H5+IMk5XmBAR3GSpgsZSz
Jmc+TWRU3ws6AVsd3Fm0CkgvF/VKimxxPym4dBF9QVcPxLQXe/9/aNOmE65H5neKDJ2Br4SS6inY
/WDStuuhP+DSNTnNBR8C6BBYShD14cK3uDhjsqSGKoPI8CzQGy8W49KbjHYtUTX/FX7Vzq1w81il
VhSMQ898sy7sWgo2RbnpbtDzT4KDacUroezSKdEh0iNCIBViTHwFIG3TPJZKi/mWGWa3It4JJG2N
aicJjbJp1MLv47jYXd+Yi/N4ZpNbuV6qhwFOGjZnXvIKYdQmqwpz+2+soASPhBiQrN961BBrt0ZL
Uf2V1fYmNdnrAKzSipGlTT+TC1rIfSD+4x3+mIAXvRNRYpbbMbwJJcOTA+UxNczcmaimrkzckouG
twfeCi84DV2Hl1se6UuhCMpM9BmuODKYXfsT05zfanlXrdxkC6EnCM1mzmLUqMCgaHLuOuxVpjaB
yXzAHpXdOOYpSulNYUORfLLzRAyf+xZ1R2MoCwiyp9PeGCx9JVpanF3UzkGVCzVwPCYuxzs3pkgQ
Vcc3IG+6j6EqRajSTU6CzIkdMfPzX+wYEyjcOUqANW5fskTORiMArZrRj43HMkkkZl0KK45rafej
j8AASmHmNeXV+bRMkCttiES/MIaHPEmgXm51j38/knMb3MRV0L81oLwi+gmk4gnt29DurbVa5kKp
HBg2RDkaPCIy3Dy/rpEYualkI6wgg79Ht21zMMzJ2gXj1D52IhJzidlYbh0aoKxRa+BLw0knUhBO
bgWgt6tRwfKGZqiJVE3M6QSdPoWlmtpROtGVTq6lowMOGNQ00I5omgZ3F6KUXuVWJovAfwaBk+B6
8vsWhE9dnCb+9clfNmWBbBV6bwg1OVMQnsnDJrFEvxG6yZbTqD8VjakSDYzxK6YW95IJkSK8fJFj
4Cm4R02jNG0U7CWxC29ZHDNXlVvx3+ymMyucK2jrTDEoPLYvm53qRV1Z7PT0r+VTDaSOQfsHeke8
jOZC7OVhN6Hl3Cd6KPlgtgADZw/sINQz4lukpNYUKxYaOS5saZdx8/+UKkA4sWCKfoaMAipAZp33
R2mcimEbKkzsjv1EIREjNAzM5opVZdNWoZbYEMlgDUr2qdYhRZaqOhGp1oSkrTW0PhdqjEaFf7GZ
sJcQ24PGGxppl7PSiUUntFIgokEuKfdSa2ivkzg0D0FXWCsll3mC+cDDFEGFNr9fgJDm9i0gcUbZ
WokEdKN8Gpn2UVfyY6T5oYQGEETPM7ak9f5+eCCbmu8YC9ShPKlQDW2Yamxgc6jLiAha1dmlEEUe
wBPhiqmlSAdk4JAQw9ob395mE8KBXipKyY/inNBDqztj4PaNVw8rMcHSoTw3NP/+LHsM3a5Ejs1i
3sj5fRZROw2zlcTTwsWI6wnADeS7QCfLkxsP6vzUnndF2IT7vG02Mdg9iDZkALacrq/QUpyNCi1c
Jph0FIi8cMOZ+jqyxh7DEcF1bsth7+htpHoU8jK3ploLdkuL4djWKir7mnmjd+b0kglKuTKrC50f
SJcgW45YFXsF8rmX01qm6J0GE78EmIROwiK9GVX05svPtQmeeVmyq70KZR8ays5Q4oU/6bdN2rld
2t9lBRR/8nBcOZoL5+Xig0zug+rCEgZ5Pi+RravUk9PiEGAWummALNQEHuGjugYCXthbsAlCOAPu
AG8szhWbY6mKEW1gE+ojagzh+7Ve8eVR/bHABUEjnlxWW8OCWkeBl6KiZ41+N9BT3ddIZtCHEurl
lTWsvEOWEkgXI+O2GUNat0zrVvKn/FNPXoTb0EIGiU1PsahuipiSonXKidqWUrnoqL1NCkKtFQLW
hSoJJteU0fUmIsyGiNTlkuYsR0wtwEcAlaUAp1IKg50Ymp0PEsCaeYbkY7CP9dYLpFEneawclXGN
93reNpwbvvgGblsZDW4Ua8I9WA9J9y4KIl5+OdSMX8YekRID2fdxSHrZYRnkzK+f9UW3cjZ87grW
BzOX6Dx8A90IgvkT0autGh8sXUsmLzuVP5b4C7iC1msIyDJ8pJ8GJI6JcIvkdfxcPQ136scab8pC
RIYpBSsWyk+QHP6WRg8ojfq4lny9PaqKLzSeOq1k4hZulwsT3LHpezlNp6GCd9J/YkRgGZSz93Aw
cZ3t/s0i/RkMd1DabNAGXcdByZgNhNBWMzNS6MVduqZBuRTfX4yJCwgQc05lKMIVdMjPVsmuzjy9
UW1F/ZJRpxSiwZEkW4D+EEsybzQ3ZY/Fo06tTt7U6y9qpnxpVPy8PvxF/3S2lvMePrtdJbzNpEzD
RJvSj4g6YlASle0H+tYId7l0p0QrIfbSQxgVWqRYdfAyo+eQM5h3MY2Ro0Dc0JMae1UBS8K7/gnN
WBNIpfKxWYPBLnuhM4ucF8oKJk7jPO9NFLhlVRGDWZsyeaBTuFGF9yI5Dp28KQuxIE3/rLUrrnjx
jjkzzzmgLqumSA+6GXJp1ZvIlGLShFXsXl/HpRgc8wrMEtjwZzwst4+NYgRhXg4zumnLp52K089A
0XWUCbI1INew154xi0f0zCC3nVsB5N6CiYOjQj9kSqGmbsquIP3Iyshp2ev14S26nDNj3K4Ju7aE
0CPWsCzKt6ZLc9uMJSg9pWliX7e0eCDOLHG7ZTAmY5ig5OMzrXWhjZeYbq1sG/1oTXZZMhvJqBWL
i9fEmUVug1jZkMWDAYtGn2/MYDv1r02Gprneuz6ybxhSCAhpoG+ca3OqDBUtzqmmUKAuxjZgJ+2O
dSQIXBOSWST102O/Za9CtWmezZ3uSIAs2/pNcxOrmxGcnRpw2xuz2bcJMUv3OfIyYLseuu31r5tH
eX5P//44vCTAHI2GT8j0XjqisBhFI6W9eAoqvbaHvirtQoKAS1lGApFH+KWEdWAxGoXV3NySaXR3
oLYnIvpXZS4KtFiVICIZxFMUE/kB4gAjxGbfpw9jXycbS/Koao+/xg24YcGi0t7Sp4iuvBX57T0P
Huy9hgKRHAAheDiJKld1klBDPKVaOjiszyYiV2CfLYM+WrnvvkWGsy1Ut36DiZFq4rvRRDwKo7Ep
xJNTkLeKvL127lvzWpJ9ubm+or+BAvySnlviPETTobKhiJl4ykjvaCQhBZl/wlvfCbf6xiKqLdoV
URwPXZr7nNxD9oSS7mlyfl3/km9XLz9mzn3Q1Mh1kFCKp9fi90fcSGS3uSfMbpzjPrZze+VB+a05
gjfIeREIa1RtrvxjsHUM4qBv2anseXy9G9q2PTjDyvvp2w3A2+ROUNyEshJC7+90uPE+PqzbzT50
bJH427XBzX7i2rrOLvQsZqCD0XVjNRvqPYcdwCOyszOnv3EeVpaNvzrnEaHeDowT/iUiZX1pSIuz
0uwhanMqSEjtt6h26xf2iKeKHhAb9bDO+Yy/rttc8gWogYlwA2gk+AZeSOOgkOtmFE+eJtjSo8Ds
/QP6c/5/RriV0iE1oFUpjKQ7AOOPFk4FypbEcq6b+Y2b4hfqfDDcQqUQxgNSCD61Ur3iJf2h7szn
2HqI7ipSGW56KApiIJ8So53SjQyi/puNgiQk4C2A4s0Z1cv1GwqrVrJpkE4O+l4DkqikUhEqeObr
7clO1sRslnYLClN4yAM0Ab1BLgLSq8o0h0CdTkIh7ZA8lzJx5Qb9nQjiJ/TcBDegyoBaLoPq14mB
UIU8J+9vnkS8XX3oCXtsCTInN1Auzcmtu90+AL72eX1Bf99E1+xzfqxIBCSWYgzRPGkgeCfO2xN1
i43p0E0y7PGEJnAuWwG+JXC1z25l265NMOfURGkEksTUplOZIlelF+CdbNIVG/MIro2QOxpNiWM5
1MZ0kkMvalpXFHdmWXlNUD1dn8tFQyZS42BcMJAm586GVkeaypSYnaTohEeI1f4qmKeulRgVeWE8
aFhQ0Ck0K7Xp3IqhajRmhYmOx2eF4B6QXif7tX51Xu8k8jSSzJZC8jj8oLbrlsSO0Dznn5p7e81l
z/uSn9Xzr+BWrkpA/F7HwnQyyodIuxH0wxD/ZRQ7++pzE9zCpVRCc2WOhVPxjkoMCDshZ1d3R4ak
x/WV+5bt+G0KveAQ3EE9FQ/JS7fSUkUuxpyyU7zTXrOtdADXSfwBsooSdTGy1um0GDYDjv0fcwZX
3dCqwYySBJPXg6jJPtyMkTM6Xu7sCntj2Ed3cNzTj+Du5ScCNtd99x868tfsMtyQ+X5sMBCHmcoi
dpKnm8roCcTbRNMJCyg3dhLRmnfaQfOers30wiHBWxLXL9zpLBTCDR2KyGGSSCY7Zbf6c1jZktft
jfpQeDHbQRT6FommwbaOCQhz18qh38jLMGRdmhUrkRZT9G8ISSNNUz2uOvHUh++j7BfpC21VnFPk
J94z2m7YcB81oKpIVL+l/Q5U0JvKzInx2mmkyVrbpNsqcLL2vYrQIBL+Aus5EVcynEsOGWECGlDn
DPqcSr/ciozpqZyoIzupNzevEgLqA+6F8efo4b2SIlYpaie/DW2Z2H7oPDyvHIR5+rljfW79d67l
LBBDVlNSmnxip7HZd4+DQTLjRRS8UXmgDbr+wMu/YnDBm+m4XGfCjPkVaXDeLC/Mvu8lnZ0CiEAa
AGCHlhvQwJ2SW1EgQADegANtLz5lsisDqr1ifcGLQT4eGCVEhFAh4LXMYl2kHcRa0X2/b9zX0XOK
aZMKLgTCbd/pB7IGm11c3XODnNtkU85GUwvF01hppERJqB3sokc/beKMH10CJHRq16CqK/ufYbgp
y1tBuhMUR8f7Rt8M6qamLvqQITFjh2v0m7NpfunBJjJrZEo6etq5SEQvcqEVshafJpE3lGz09yb5
yxzsfABxL6KFGC9yHcWxy71dt0Fs1T0OYEbA1Mi21ml8Tk/X13TpjXhhhNtRSRp1rS7DCNqcHNku
bLrPNnCsuu14zCuPYME8eoNuow6FDdVu4AIqP9qLh/yGems5iG+pwt9DtlAQExUZFzbvZhWp7KFt
Voqn0FB/xh115WaHuoErpL/U4EkfvFj46qhnSAPJ11QSvuEaZ+NztR4VE1CIyTymwijyMVZYJZ4G
cPyO3SslYifaIlQv0n03MoLUAIlyySsiRoTyOV0DUy89F3SwGekiZN10lAa57d6lDCwJEdYiiP1O
fy3LB33TPZuhjQqy+qT6CuDiaiPaU7NpIsJyp+3ulL+W9ZynAU1JAOijZoRGv9kHnTk1/LrUaaqL
J1kninhfPdeWQ3dN5Ki1AwDw9f235FJwhCDgN+snQX780phhNkwd0lA6SVAXojhHgC90zco7aOkW
PTfCXRJTVYGQvIcRq9mM+nMMgA56kPvX60P5lln/Z+L+Oxa+pQCooQYQVQH7ZzJsw/rR9s9ZfIii
B1O7SUe3Hwoi7a7bXJw+QPUssBphBnn6wGI0JCFlkXRSZNe6hULv9T//rcn895D+/H1+SG1S9WDG
L+STEoZAhDSiSh/QTgFJ4FAE9Rc0ztlMcBfn7B0NepkvAJupkrAPQTkf46mIviirx82khpQCGzWV
qRtrwZiSwcL72827xDqOStHgBgMLNijT2w4vGiYhlkcTUpWDUwYS4ZGbDULyOWZp9xYBQTuQsWa4
EZBSQoodXAfmOzjIUHDLwwnAawpN1Xwjaf3Q2iUeGRCOQeZfsfMy0+7EHrGJmymp+lxIuak6E9qc
G5JptC025cQiL9aZlkLfvRJe66EeR+/6nC5vk7M55YDpoNTLIA6INXPaBukHY5ttZr5HZk8ojG6u
G1t6MKND4L8b5Pfz6Owwi4MyVUIfS6f6KDleY/dOumMe3Zpfnmy3d+wR5Ynb6Wh6ohMdfrf+r1Rf
vnVw8VuIyyFBV2HStWreouK9KbhgDeqbO005VinwUPehCInOrZmbTlp7YvWq6hbUmnJHDR6myEva
3s3Neytdk9+b3Qp/e59PC5eqiApNrgqAs05p48LxiCgrBC8oCm6vT/9SkHBuhrvBp6ZlJWqO0imc
UGg7ojGxtzYKMk1Zs3JSF6N1KMKhlxThMPhfuWm2mN7nqYSF1ojW2xRZ3QN97nfdJoNDjUl1FI/q
NiLyNt3HD8MHeDOqOeO8mgSdd+/3mf3zHdzMJmWUF2KQSaesd9r7tnTGg3lEz5prm/XL9dldSrgC
2AowtIanPShUOVtilI7dVOTSSZxcfROmW6lHzcKxHsLXffCzuUO1KPNXlnQxRDk3yq1pwICem/RC
OkU7RGUN1IPnKa5D0jjmXX8C12GauNcHunh/AU4G3DDw14i/Ly9JOYyARGpLCVkveV/kTte48lpH
7eKJOLPBxR5hWDaQUIANQbHFBz13xfxUOIWJDquVsHbxzpo5I1EoneXMuDct1izXGijqnsx0E6Qf
aDQUi5WoYr7Qv21CMCCDOg3BjMhPWFuwQRnxXDwVhVulYEYFF8KxBLrxXht3VFs5e2vWuKmborBL
oaINHxtsRoPId8GcBkla219rGV/0J2fjmhfx3JuzNgGNCiyZqdMiBI7uUcfu+w+QZl3fcUu7AXye
4FaQQJ4CXcJLQ3I9hVGLsOlEfyUhgaAJJVL8oxBHIq3Ray7eh+e2uEEVyIwNeVfLJ3YnIpiwKBGk
n8pg2FZhF3f1vlzLqixtwHOD83qezaLeUc2YLBhM1J7E+VbRXtOv6/O3tCXOTPApK5NBAU0JYAK9
ypnLjm/9IX8Gr0i0kv9Y9EbnhrhgohzGftJCGNIqthMg8hix50AeSP3OsGZViM5PH13LUUdGqq/s
+7WVM7iXgjkWYZ8WuXyKrD0LHCxek2ODkPwht2m5cqZXh8rdcIE1Nk0vY6hN7aWtXaS7sLwXmn15
pMUjE8En13q02zblivddvGZQRdGhqI4MHLpjLveL2qhVJqeNfMoim83ZHcc0nFDd1uXd+JRCWn03
tqFrlk6KEoDHBuf6XloqGINKYe4JB8uPgjb0S/tyUwgBzigSca1dt35e2pMz2pqrFHsp3oj6sVF3
o+qgTZWuPJyWsucXprmjIshT3bZ4sJ60n16y1Ty2w/GsjwJhTup5gh3kdmUnELPfGQ/qFpxz6V4+
yCKR8Q+a1DfqkUFpFGmD61OydCH+mRHQCV7OCIjFsgHJafGEugFB+vXBWJnzpfMLZlwgJlW0bAMW
cGkgFCrAQodaOgGiOG0AqBlKMkZ2+ISk60qAvJh2mLs4AIGb4cAqt7xTobVpqI6IRR3pI3BuW3uP
CtJDYP8tFHaOxH/LAgAJirbG3x9y5vfGCSLa4SBJJyBPALncBlbhjHLjDn3i1HVFaHuflmu0LYu7
Fzy/QHYD5CsBI3k5lWVgiP0EQpWTtc0Ii26tyW3uteeAZPdu4h+Kw1psv1SegLoJWsQRMVkzO9al
xV5RejYllnRKyKE+3gyb1CCVZ4fOmkDbomfAnKLTEG9Z0NFxnqEa6ySKqkA60eltEL4EYzeEn3qz
y91yU8e2HDmi6Na1TX/Ew6GSVi7ppU16bp0bp6A2kxUUs3X9AGJP9b0KXxJzV4d3GrLCa6o/Sy8M
9K0hLYQWOmR/eQXCkTb41UTl07RJmC1DW8ki/0vady03riTbfhEi4M1rwdJJpERKlF4QMi147/H1
d0FzZ5osYog4e7pfduyIZqKqsrLSrFxZjGchNTkwF1UR8kRmuUsjJ/mqCvNZjM0MCbMsdyR0Xxq9
95N6AHqMb/dNwXQTKVcPkJ2JbRHFEHA+Ug9gNXICl6nccNIQxY9FYGnxUtl17oZeyaDeuWZIWplP
IYOpRKtjEktkxK1cnbrGAZlp6O1A4OOXwMZmnZVhOh8Gitxf5OIXUG8f5jnzzRih7p0NZlC1dglm
zxg8SD28M47Z1K63aQuBZG5NKpCZiVqyKqoFjNTsTmMuBibWKxN/B6VuYPao+qZnh9MgtO+9qwAq
Gy4cJj+t4+Y0L2RQfqeqZDn4WbHTGGFoh1t/5a8q8/3RI/hrY/DiE5JLK/FRJm/r54YsZYDn6g0q
qisgXp4sJO71teUIG4nr4x4F9vPu/dPDxGNGT+zaiXQbhf0T3l3Skcrx7cP/FYII03wpmK7zDTVw
GsDrDqdmtCv5QWk+uvQcLw1Emk7odnf/szy6vQ5skVnXltCiOgHrsFY0+ypRnTFEyo1tGOu+zv6X
zdSQ0Z7ae9FRfL2Zuf/vzWz02tjtHlOrsgNMnXsi2M03lTSrwno+fOcLT/ecmiLwAyoJRIWgQKXP
sGeloQUjyImT15H3hNEfC5fx19DR23ghgXbuOaEPS2S1UJQl3aCjRchuAeV7PEI5Y6B+tZ226/Wa
fCUYiuaRALTVvNmvfP2IssqfV8Ksa1vSOR3ZdR3jMLvFwu20wnvfR5lEJq4lLw3wfQDbIb+IrF9s
hVZmZzt3764S3TYfTqEZWaWdWLGJ9K3eEcZKQcZ5uK8Ccy8xosf/nAUdICRqpwH2MI4n4A0BtA/I
e2pku/FhCP+Jsl1KogykrJRcVWioA2NsGpIy2HQsWV35YDkFKOfNQ43yGV5it0ntJXLTX2fw3n5P
GnnhV0WwJhh//Cv7/YipigQU1sRfJQRuB8Gh92T/hUnEZktq58/2NScleUaqV493nlFtFlFCs48F
CjgcNxXup/6Q6+8RxUrA7IFxwF6UxyxysoNqdOUDOkUSjjMCKwXBXATO6NXCac9Uw9VLuZQ3lMpS
A8Z6yOVtsISdqz+uRvTEchYu+FzYeSWHeojaoBM6L4KciNQWuzakkeinjnwvLGfOWmIkC7pDUYdE
3EUtp3WFgC/kjoUY6evx8VjYKw9zMIzxBVzeHQFh7UK0NXtdLiVSCxu9qVGwg8Qi36dSDbCe3sVI
J64w3WXr7zTpARyYC6ucOzR4dICjg+gHFAnUi8ugcazABA72tGsNpP7eg8j2VppMmkhfosadPbhL
WVSkEyAvjAGtA8K2huzOnWpkujLuDIxdM++v6peJlL6SClaEjnW4hPBWrq+A6g+uVnQcMNasqjd2
oWxBt7Xn1snKJk8eGYlVWfpPulM9UNUcNsLxRXx40QzMde7I0qlO1+32WxB7oRUZ/Uf02x5W45hy
Ila9C8/eQdG5tV7bPjToB5d/QWl/57vdE0bZ/k6JXXCLTse5Ga3Pd+u9sTtbXVtQ3acnTcfY9M3+
+Md8NT8K/RXUQadYd2JTM7zn5XhzDoStIgELGhZEf+jtpW5Q16tRrIH77FS3YroZosQotVjFmY+y
WQFZv5b4xje0sc8eWcbDY+UOyiZK5ewlkFN2JaE0Z4fsqDxgClWMf4YxnMIoKo8V/pCg8bQFCzbr
sqggT0NsLIFoRaM+mBkDPx8Zd8orGK6tsEQEgTZrhI6Bt1FbHbLPH8ZwNtKqIaq+hHaZbhp9dGD7
Qxv05GPfgK2LNFf9Dg3dp2o0R+5T4I4DSB9JLg0Ld35J0KSwF++VGiaC7yLZf2qV07vY5HrQHnJs
aL402nHWnb9cErWfoSxkWBLSKEpKjPMG/kiD0q9ZvvkqkUzkVCR0JezVTa5j7Ny383LfCsylHkDN
CW7sqW5ye5xJCZIQDO3mTnnpoW9oJwl/xDAiTRDoIvPjMqXOMrrYFqg4kgpsBJ4ZiePx/kfM6hTy
A2D9Q9Ua4FnKqNdp7sZqVHOn1LOjzUi0j9fKsmuP7G3T9N4e1uuD8garw+ULfio384BNFEgojaEJ
RIVOUeeMrnVlLAEebNYR2SHt0pnjgP0ukWA6CPuGLLh7c8c9NVoj7TJtuvqLJrhQrD5SY0wbw35v
BJ9kPXktf1L0eOTkgaAUkuqaUWxSXVi9OM79TZ7xeDUk6RBoAN6moanmeqVFD/sjlDx7SjtLS98L
76vutjFLGuDrhdBo+aX6yKS41F29EkhdIYlPJbUHDP4UfnHZTuFKQ1aXwH4z1xSBNsfKIkJr+Ya/
AuQujJwVkJG0u6E1Rz0YjbReYHSfwxxdSaHUUwTLTe4HkDJWurd+DA6Rg2ndhPviNY+IhuzgTXSS
7oXNzQV1mbueUyYBKTqw7vB4Jq5PLZB9MdBaWFs1DYinPmvcNkvMJDIBLCn6xiiZgvR/FJkMjB5X
p+zzvtLMLB3GgQPSCwBbeMsSdYhBLnJJO9Y8sKP8QfmaoBiRaXPKA3t2A+IAhVCZrrk0e3MGEHEt
ljKKo+gzqZpBLGZSyoNn8ClAdTvNUjunxIDdICa5YmkGPiHBSKAnFnkOyRC37YsWGUW54J3c2gh8
DJgXWKx/YhWjbk7rdVWEWJaH+7cKiL9ZKtpM//76olz/PrXHSKELXdyMWCzGL8jKSgx8HalFXRo3
afksyozOVjstNIphlY27ul3SsduLei2f2mwkIfo2mdbHg8/mtd9X0tGNDDd5ityP8SOSH5VOV74z
MhDgVxf069a1vpZNXa1cGVqhkLD2ONZRs2qrnGCWZP9aVE4JnLQpVkulhMmBvtltUFdNM8qAYbxh
1+HrIZIK5NqFqI6B1mTbRCFKE6OBUulk8TlywXrUVBh/V7TjKOld6ksCictIlolYsIAWtgkIFq2+
UIPNmER5Tga/6z+jsRs+MjYZvzPFKxLz/kbdGjrs08VXU2HBOAQxr8lACJWiT9hKdgTgtiN/I/WY
Z6LGC9JmNAJNCxNud8J6YhbVtdXhuDpXMzRLnQLpVSxWanhMGuv+gm6fI/DMgakP0GUZw5FoXEoT
q52QDu2EgUmAZsS0zqJaMX5kKPmLEBtdnOhZtpQCmW4SdfaiAvAqp8J3BEyK2kVFA+1aA+rA0xiV
oe0n8Uff+ktkbzM+BZJq/DRxBK3M4JabzvLiiU87MfHcwOdPcgV4f7yuShKIu8bnAZJ1rbYt0Fxf
jobaWEFyLmO7SQ5JWhAp/FrCVs0UX/Ap4K4U8IRo0+zU608BJ1kjR23Cn9xdfsTIZkMyV8E631SG
qZLRTEUiHO+f60wJGiInxDe6lvBo0CkBxlcH8MChVDccwFWA3HCiiwb30OsPkSH9A/8NWWg0ZKMC
CZZ7HOz1AhE0KeApiwEiiPESAcaYf7MfvJ7oga5yBLMAm7OM//nUvYb2wkLnNBhBG0DAHI++QXpv
g0FmXAbOx8nPMEEMtjNw3FW9UR5qJG83tbn+U6wmpluEjqv7omdMGEzBfyT/vp4XCoa2zCT2+Fw4
cW2kM7nNdiQBs3RujrHh+gu2YCZCRdX1QhrlgjD82GUMKI5P7E9uFA+CsfLWiY5uUPexNEW0h7lI
INYYrUmKpXra7FW6lM1Tx6uOYuJGkJ3v+5o0dmp4GwE9dzrrmzrTkWaD/dWT13+Q8rleNPXm1/Dg
m0iBYCU3og9Rjx+lfivp7BEORhwuOBgzSR9IQwMDLO7ULEaTXqY1kmuq1gOh0m/6FryN5NuTrFwz
gI3u/I+xWoLEzBn4C4E0USo/ctroty2eXQD4wa/OEx5+7BYt7tK62364r+sYMchS9L4kldIkJLr7
usDE6FOfbNlUrxq7kf/RykAbATpdGHnkkq41BuxcTR2FAvA2/EvNiCuBG40adCYSfyoETAVYJaz6
zqU/FYiueIsPHcZ1ukq/f0FnTAOGP01QU7yiICumzG7sR1nOBqlw6vR+FX82K8/Cfi75TpPyU6/Z
pRT6EPOsBxshDyniLiHie280NvdenLMVyvhLCfyZuBXvPQLXqc1dndrsrvd1qPHMxPLvkozEEWu4
5Hr/pB6/ui/168QTjSPyht+Nj2j4xfQwMPQ8pUvR3ozdu/oG6mHtqxGDNCR8Q4T2G00Pgr2wdjPS
ffrZwgHOxF3Xy6XUKIjZUGmm5T6ORP62PZu8EmH9k5maA+7H+9oycy3QQQLQ1LS1Uzr2emuZcnDD
fpK1k8zvRS2Z/3XEcOCxBlDxF7Jw8Vg0vOxlmpAJp9JKj7xuJc5TYFcGa5nZG9TEuL8WbiaYwWL+
ips+50JcGSkqgLjTGZHSqn46G8BqPIfsY7N9bpx2kfJ99hKIE54b+BkWgNlreZLKFXmUNsLJTULS
rVvB5NVd+BkcQOFCxH1bPrHjtkqzpXXO6uI00waGBtAKmjauCZFM66KOPxlnfj0iVAn1B0wePnXP
SBwdlvA6MyCzKUeFV0Bk8Qf01tfLrNWoGTBWHcCSxMxZAxNWXMwfj9kYPYyR6cWqkbox9mCb5wEB
PzPxhQOnwAHzO7MdTly88cd1nPE6qKtqgEDybcQbiv/ccbpY6vK74CO8NNj2O0YdZYkmfobaBF+P
KoM2lbmR5aYurp8DNd1JDX96AXsjaZ1VpLcOC+OICK9A9+kTvzEqBfliEOrc18eZ3r1r0dRFDrtC
ihIPb85w4A8o9hm14R5aQyNSQIRXtjTNN+TedDEgb2/2Q7tz0sXG9jmXeAoEeFTI0DeH0OD68HoP
TV0aZngjZQ5SQy/TXY7UOvpBD90/iOWvRFE7LbsBcMIjRL0YxllcFx6JGMLtWDhojiMuoF1+eavp
FwjMBIIG0Cc64ehYGtk3xSsjPK3SufpgX5RNb7RH4SEyj4pubzlQyPjEP5Sn52fhdCoJMV9TZ0uQ
z30+eNbCjZw28d63UAet9ANGozMq4NhoNAUlkyWJOG5xKWMxd+955E8x5R1Hikbj67NspUKJBnUU
TrX0FGokSW3P7OEapmYQne7r7pznLV3Koh6Ggel5d8hYmG4DzTHas6iPn8GJMQdrm36oZL12cv1H
X5A6l3u7kkpZ1BbVjirseOE0lQAGwm3dtbxuj0Q29uZ2WxLe+hhHHVNb9er7/oLnnirw2SArIIOK
BWje670N3Dodm0hGpKFiWr1HuudwaVr6nJaAtx8JTQz9EaXfgPnyeRoDLuArLC4eAMrVSiI02zBZ
+wse/UxP2RS2gEzjd1qURLuhfO2pSsJgKR3ayYYX7xWtw/sKhAytQ0iy/YKCIiT+askfxvwUKuIP
Nrewm/Lcdl5+A+WFVpLoe1ygCqdMyhi0NUVVLNmpMGqvWuEXpzrKhqPHScof2dXkxsgaF93iIuMr
u94b0QuoFW2dmHU3pBw6RIpBIBJmUWHeFEZSffKJCGBO1qKoRIqCqTAMzQOLM/pI3BR9t1wYI0/l
SelXLItJbMlugonDTPM5ouXkYQCheEu6cmzegMdvViPXN4WRaIx0UvhKPmZ5Gu8xP6RFyqLm80JP
B3A56UIqC55ZAdHk4b/94S3MlBK5Ui7PHUZM4JjVigbAuR+qu0gSYiePldHxc9n75iXUfPVGlDI9
TuuUI2PS1ms15ZlVnKdKQGIuV1o95+MmRbt8zGJ8cYk2TAIqAUCnU7/8YOOuZIncdY2ro1E3+kyw
VRVBXoJtFzzC2Rfj79HdDHLsghaNnZhffQqPhQqQM+YUYyolnxFm5W9cE0TZnm/dv3yzLu+lTNra
qHI1pCi5nvytrPvPj6HhHTibAy9EbMa29HZf3EzNDzcEFWQ0UOO233QMqF2camHqQjtNf2u01m4X
OQWASRk5S49gQPvIcl0sDDnWdSazjYXXYn61IP2FEUcGEi2B17ZGEgN3kDFA9yS2RsscxuwQvYho
FCoxHQg6pQggLKp2Tf8wLGHjpl+mHyrhr2T6BfEyPslHKRBP2pnP9YgIpc1n26y1q3a/4A7MWgD4
FgKgBQhFaYgHekKT0utTEQH3WRt2TQvQwEL1Yt7SXcgQrzcS87X4QGIho7R2G5CLgDPIN57+uJa3
bXVirp3nH0dZvaiL8e/s4qYhLBg+Brzmr/m7MOWMMDID543iaRNAzH3tnNykmzO6+G3KY2uQOlaE
6beHk7k++QAA3v/9+Qt+IYDy0xSpD2UthwA1dFzbB7DwnLUo6Yko5yk5GYVD1mD4X7bt6gWn7dfb
vLc2ylEqlAQKWEB0Zu52748W0FqkK4D3AdvgdlusHh7WPDGelZB4xtKzOOc9TTDXf58Zdet6L8xD
z2fFqe1gN/y8Ix4hookGodVTvLHzn9e35PiwPgFBcnCQQ/hHl/6veBqVynA5i5l1WHp75raPUwDg
Gk+KPjw+Y1pKaIcLWjRrZBCwwe9HeAqQPbXVGDJYcVwAkxoB7bgb9EQyanM4rsGz8+0u8TnO7e2l
MGpvtb4LvXGQkEYQzWit6PGTw70tqO30BtC6g7ODRcH4I+T2qXuRtpFXu00sIlVh5RvW0p3Dt9Ms
xWxzOQSE9MhXYNQqZvfRHijuBYbHw0IGpe7+WJ8FSV28C5/a5nH11pr+k1oaD7oQkVN7iozn+2uc
8xAB9ENHE+ZGaPiCa3sWK00iFC0vnkL5sxg+huyYMB/D0tTAGUAsYogLMdQaGUFIY7kSYL3Ok9X0
9XYfAjFVkM+jR3zcB5GQLXNQSbfVa12OQF4ZWBhPYmgGuLsaVBzuL3tWe4ANAWoU48JRI7tedu7z
BcsPinhi35nHuLPlZpXxBjoo5P0/EYT56MCeY+oLPf5D4QtOy1RfOtWGKlvCJ+s6aWq2kZNrP/cl
CbN6hLqXJGO4EzqcqXiC8TwmTxKIyszKVAjzPFqjoMer950VkPwZTbt/vCk5FRPuEP+YKYmOoNLE
3HT9GfPyLP90/3vmqhmoN4MHSRGQ6AOv7PUeuwmjcZ4P1TJ2nb4rtxlBWV8vX+NNspXWvqw3+tKN
5edeskuZ1POsSq7P1DFkwtFA9gP0WxOhbv9sQc2I/UW2Zl3opjNRsB6Ml4UFzx0Amo4AXwHaCfBZ
ylxUtTgxHcDeMs95rFlCfFb9JwE0QX1qgvcs7HNdLWy4Xwy0eykJP/vGXkqn3lgxaMdMVIdp6Tuj
3GuvCovWX6KG+g/Y75yFtU7KRJtGeAXyhBNGfpzO0I2YfcwxgSyeErTD1KvC9ko99RUjClv0hatG
Hxq1/3Vf6Oxbfil08pEufKAmGNIqh3sLn/3l7O4A5SK7x4qs/nT7/f41224F/UF3HP1lyVzMqBU4
A4APgP8OnjWZMl9REbqhXCXSif8BSUmHNK8Brpqese8vcMbHuxJD3ZhM9OKo7nMYC8wyt8dQxZ4y
QagPLioQ90XNZVsA7YYnCxpBkOvSIbsnY1bu2BbSCblIMjGmPtl7Wy+JT56BZ124GtO1u9IWPG6Q
hnvBTviqX5j7xcFFI1t0seR1p1SNPcNvsLCm8xtzYU03Vn0Sg7kxMuzOlP6nLmCHTLxUemp76h+j
B84QnGSHtPgf0HXZgS7tXmtTNCpDaw8Ly9NubgMlmLp7UiCFKRhtupMnP7jlhnmuV0KyCnwLqNa2
/lD472TQMUNni6abzIp861P7iEUzQXiuvfFVRWojeSqMYFechmYVBa/gp4h5Pd76NgYyVC26Myqj
gttsesfsMYv1dquduPBVTXTfSDxSxo99bkuFXgWgA3PyZ7nYl1yN4Q36wJDQST8KcKBUmuXxiHNF
J0eb7zoACDTcJpzR8UaiR6hRkhQIP0k1OwFwFL4m0UM/de/vCikhaAxCsb1mXsFmgryAaPo78TOs
Flvbp6t0oyoXZzid8YWqaG6AYrSqtCcJDf0vVaELNeiQtxzI/PAxykFizMo31af7qjOvOahJYbAr
WiroEVBq5A+tMh0gZ/mPCnJVrkeWqOyWZFDWq81Q3McMsO60EW10v+UbfulOz6vh31VQ+t/3+aAW
Hq4ZyOqN9LEGVOElgoqQYuN+3N+wW6zNr8r/lUWpfDcUqdRykyyCZkEpc4TYlA4PLskJJlVZ3YbT
n7VkgShmdgsBgUEMDOcNnPnXyoGRV0VVsxGE1lVjNW4ck4GLejPrMLoFiKO+7l9Sn42XUHQ39n9a
LIoZ6HWGGQOWipKbhYmStji6MHxnR/Sr8eiGeUgDbsITVywRwDjZ2/J3wG/zP+xjqRoYK0DEZn9/
0yev9OZuXHwGtefATQ4pm4bdVO1PLQZl8BJLds0A9ZziMVEE676832rpPYHUZQylbBT7GvstFlbt
E0nDxIAgXJWiUX9lEqa2YIAAplR5urxXAzNZRYqTfXF/2s7wEWKb7DcHFGH2ev+rblG61GlQznvl
B02G4Z+T6mWxEzVPEqf7n15+1PQkI+KqOXfBdhqWnJJKNiJmEwwL5uK2zoZPUKbp9hhRgZ46mgY/
xRzoJsml7lTJm0BGjnif7jVBrzOY3DfJTUnvSCmJV4WE2QpoGQmJ9sQFr71gDSosu9mj+UVCLrcj
QmgL3U4WV9IizmbOlE7v4ERgCSeczv4PqI6JfCrjI0sir8MeBygfUnEl17bX23GwjqT3SttLwvPC
Ac0992iVnpgyME8Pkc/1dREQVVaMXPeY3rHlgqdq7PWxB/10EexD4b2XWVD6rEve4tzQZAJ8nPZe
Ngt3lg4F0OSI+QQqevUwyJpFeEvpbsS4SiU1aLI6i/YZGqKGRH1DYGlndmIHjQ6k2uBEFtpAdu4T
kFWGvEsBJZF+/97fkMk8XFyjm0+h9oMBpAxo/pE9sYC1CxGG57EPAHO7ycKa6RiAFsRR9lEABUMb
MRBUguEw4L57d68WOQG3nSmVklUnerIRmhpkOe9Dky5YC8o63QinUgleMLZiVrHsqc6O2YebYIbz
OmidgDO42pKZheQa9RTcSJuU/8JP4FgMOmIGHG+EYo58DLoOY3MaIykfEwwcvn9+i/tKOeZurLF9
JqENM12xpldZBeukjd6DcCdEW7eQOpLZL9Jr/J4WrTbAW4BYgZPBlfIb8F8uMSgHZeRxmiiHtqqN
8SxWCDptTIsA+pL7XGK4mV3lRGkEU4HBO4B5Xm9pE7IgRQUU/xSKphTrUu2EK01wimEPJ9KPfyrN
LvHicu5CXEcDJn7PEs8rBj6KYKMBfvda8BgVSugOaD8TGt99kTFe0u4xVZhkqccTIfGH9yFokxdG
FcIVxyqDkzAD2vDi7C0Zy5+ISzq7UsTsEAML9zhmPHBLrPSRD+HS4LK5i4xCODqZBB6jw2msc5+w
fha7+NCgshq8hj5nZ4agpvp9faPTZb8bMnkaQJBgFjra5a83pG3dqkM5A4SgpYE6kR7uwdK5Tw6y
GX53dg2ae8aUzK1iBSvJ7oxkxVoFSmUgNz1EhrbC0AL464HFLDmYVEL05rtoDck4DH8X8F0K/0dO
Yqe16iowe6R1PO9d6RDGCKkuLUi9AeNNnWqTywf3C+kGwKyvdwPuYFTGLccfIwK/uV0ha7g6rkhh
wNd8e5D0abzGYUEofflUWiilk4zA5RqP9R79VW0YeK5+1s7m+/45U+p0I0O8XliPBuFwwlsfjfdX
5/5P05f55repo8Ic5SByY/y2tetXjx6w2Wvdcc0FMTylETdipiVe2KiW4d0KkCT++LKTkLR+7FFX
+dpvif7gPDvGwn7dVFHpQ6EcYAxKK0tlOpSNceas91339Lh6+rJNxgZHVm87+pIa3NT7aImUFzGo
kRwV0zYaO84qV6OB3PVqtSK5Y4JFojUF/QQeiR9ttbDU35TIhfG/2VjKZxhFdojYchKMiu3rCCXv
kLK8ryQLpwdX7fr0XPnfq9vEWyBZrSP81lVoPO2/XgcLlei37yWJtE/6u59TPQxmFCEVnUlTQRg0
ljLDH89ggLEq8viE8ikSs+YUNrpkjazsIu3MrI5eyKSuMp6T1HVDlz/i9R5tcBuDaubBzIzqca13
5Pl5yga/3N/ZmxiFXqd4vbOITnpBayDT8Fe7vNUBNfnm1tk3lMXB2AkUNRYETkd1oy8Xi6Tuu4uh
IwqmaPLHTvdEwhuG4+rfS3nQ6UfuCaFue+gJnTo1Tx4xJm7vPv2vm0ZdbyWT0xD0Pfwxx3QqIxrN
9th/DuHWiW3npJenQ6wviaTcyH9ds4tto+630CVMUAsQOYA+kjTj+UvX052yOjhrHcS9h0VtnNZw
bwupex1pTenzgSccDfnb+XlZon+/yctQikcXfZVxKEU2gOJtdgwakkCYqttvvLH2iWMsqcNNGEwL
o1z+MvJYqR1xmyOCEg+Kvo9gRVk9yas/+z3RzY8PiF13xPheQgjPW66/50bzCPmMXwkMB8mbc2/s
fN1arfZkq068Prr+vaAlNyBBep2UBeGqpuolFofmbzfG+zv6ognIQ+SjXWOKK4rC3ufi1i4YLXp4
bFkKWdaiEnHcbCy8q+0zOr5s3+BDwv2AdGzjRM8DIAuhvfgoLFxyeuhFqWZCjHHB/LG2XnY7fw+k
kmV5BDVaw94q9hZEVbxR6s734b4JW7gZdPYeY43kLEpwFT+PgA1jRu79n188RMq6iEFdxun09Oym
YVEWaMcwb9I0zTUgO0ueyrz7daGflF1RVIyHSjtozOa9Omh6tjc8w1nwEf7LJYCXiNIy4jI6wTMG
IRcKXCRgRe9WDGALvK893tI1GvH0A4D5i+0V07N1a73+SqQeAK6qew4ZVywLdeV2JaY6HC+QERDn
sIiLmHcV/sqizqsEnUvP1ZCVkBfjnTOO1hMsy5dN9Ng8PR8O3wvbecOU869b/lcgdWauyKVeIYcw
zcZn84RWmKQxPAJQZj/BhQi/IlvSmx/BGSgvzyc/4LY9TKGHM+4jgjfq/5bh+P9P09/PoV4KrQMb
QVRh/QgBB/Q8rpJnIz7fvxT/RU//I+T30lz473WRuoCGYs1gBctfpdIizmntvDTkf1vMrypfyFH5
RqnHDIuRPqMjIJ7LVI03vTjU8f0GDxcicrH0Ei/xwdxkPMohZsCt15i66LTLPGDztvnvplHPQRKn
/pin2DRghPH33JmIsbjOWEQULFwBupupTdM69HMIQknRf3Yb0yWO93wIWLJUof0vT/nfNVH+Y95j
aloQTsq/O7O6QjAUsTMB1WHN9+QUb7zjIYezrOvxw5v+HC7Z5gW78lv5vzi7rlETl62C6eqdrXdr
dfy1ZTZ6KBC2niaSTXgRC6o//879XTFlX1rFq0ZlktnoL/K6Eg0Q7/iE2W++nUV3Zd47/yuLMi3Z
0BQhBmHgIDeDvrMYYlkruyXg+xH0NQLl+0ubfu2OlabRTV3RFUOoQZrhuwD71C/Oz9KKlgwHXYpD
W07De+y0IgmNaLvOrPRjvsHMeXTZL9iORVmUmykBVNP33HSzd5asg0YZ9tdijksx1NJ7SnfXDbUr
5/LvKWEmqGyD8ZUcyf717a0zPhCAL5zS4rIoM6INaeLL0aT0mCBGVMSGOprc9CXOTboSQj8kv9nG
i8vVaH6csr8PyXmXr94/GYIYHw4d2tFsopKPkJxAKgYqW7gMC0c369OBihl8BSANwFBXaOqFaAnJ
W0EQMwEBAvgKDsZm4fepmsO/lnbx+5Ndufh9WeiFpBpiOOYaIhCJpDVhv4fV0knNXt8LMZRxFGGD
XWlaxgucYWWHWcIIru/f2fnA7UIG5Vq1auBWkYalgKXFgpGYUHvtRg2M6BjufBtjc/b/o0TKAIIp
2vXSJJ0Oh7dr46wRDZMydUQ0iwCgG2zw7+N8sTrKAAZNrYSRlgjH0iqN6aT6bRkbJ8DwfpayqjfA
Q1oW5Tipo5d0ooidbCDHsHy0+pu4voelN3NB+ehqGw/22VGUsaYwN6rj809HvM+FI1pQPBo4JaFZ
pwOoc1I8US9OIGsc9EK1Fq35dE9uXoy/x/Nrqi7uER9hom7oQc5gb86y/Z6smZ6kD45TLG3afGLz
QhRlEjS1TDJXwunsdiFLchNeRYcxWxEIh+9v3nzAdyGJMg6xyxRJo0JSYZ6NR8vqyVO6+YrB2712
9M3LUnFo/vm4kEdZibFyMeQlxyYKgJ2ekd5cPQFuv6/JfvvmxLqK7pf7K5x/QS4kUjYjKkbAP2JI
DF5kxu6BbHUO2jF5BaPhgqjFxVHGIos9L6wEbCa4b8kZwEtkXOwndMMZGOS1hsVYyAbQRUHatNPd
BEXmBgMjQyBry++b3aO1qsn4UH3pzs9yx/nMTqqcNGFZUfwEdpeOg1pXc6VSrOHOJJEzWgoRDz5Y
IPl1nRjq68Kx3RqOa2GUP9OVrdhy4Hk5vmzOSF8hsbOybe2Amgn+LLyQM5noa2FTjHFxtTWmLZIS
xD3HF6Q4ybgt0bVorIj5UDVTSWhJ3KRy15bkWhx1vYtKLNuxg7iq3NbGoPPrAqz5haHstoHOH6Ue
McwSDcOSTOqie2KKIY9BKRzBF5ikZiZypGOfC81YOLdbb+Z6bdQF99MgiXsOazPAW/regZPDrAZr
nZrPjjMyi27vrfG/Fkfdbi4EgL5rsKzNecdihtIHu8VFu7+mJVWkrnVatoGHHnrYyM6wzr4u7lmQ
8+v6fSkzz//1Uqjnfyj7DKQSWEqnb1g9whl5oFIaHsVGx7D0ZS2ctOyeFlIugKKGtcxUkGcIj7vy
CFaAcYd82KKVWtA8OgoaRozlLvnfI0r+lKclhbsN5K627ZfU+uLu5nAxRrnA6UQDOUMJcIHhOX2d
WwPgYf9pCQGyoN90/MMA6D/m067tXoIP3+r26ZJRXzgXGtLSelHF5Q0WNBzOm/AodobMWPFLjsTC
ZkGzZxzq682jrAIjBUoyqpD1sjMYsiPuqv2dS96RpZT5DFjgWhRlGBSfr2XVxcZh/mMI5q69P80/
f7l/iWbyk9dSKHvgJ5lYZyqkvOzOzcv7YGIEeL4GK6o8BY7PJuZHvMWEPDBvm92GedxtDL14RN0Y
lZ9/4HlcfwtlN+Qg65SgnxQf8MfG/hOtBDhWzjIOY0ljKMsRsbHajAMe5k5HTbALV5gCqOipTAx9
qUt6wRYKlNFouNCraq9FjpJsjBzEq9vhC/Oo7p/i0nssTlb/4k6PFScK6KrHKUpo1FFtjby/Px6J
bYcymi8WdGbpEvw/0t5st3Vk2Rb9IgLsm9dMkuolS5Zs2S+EPT3Nvu/59WfQ9+JMKc0t7rVOoapQ
qAkomJkRkZHRjMGSISWF44U8j3O6dq4FVIYtsGBcgGujV7vxdvN1j9GoHjhemYk2SsAYiF6KPdyZ
By9fb1FN1agpPBlmPZfAm+gGudNBeVSdm53kc7EESgF2EpeK846QOyX2YYWyjrvyV1v0Bs3elnP3
GNuYpdVO5eYtlmfCHR92JN61Kzob+s74YRY12y1zHRzXkFLTdo1efiS9qpgQ7qIs4ClRaJhzyzOR
BtvfXva9ETUStGQ4vOjHHKWqejYVNPHwuz8uxmUUXlo5bVuOAf3VHJDx6oCovwvnEBznNo9xGEMi
ulULcu/zC8jlNok1Y75zW8U4iTjzCr5psIr4JVWJvvYzWuoAMSapbbz9x2N2eAXdPksUxlkkJQjd
lOJnzxqTfzFs8asWQdlcLucKznOqzU4CA1Z37HaHKBODdSi32fwOja5vuMnmkoK/xgrYVTFOou4L
X9EViFLRM3BVC+BgGOSAKhdm+dw1/1wkVrfIYb7fs8+hOafB9prmCcaQ+wz3iYQyx84WLfRzAeba
jHeaZSzqhgAB5ILR1MxMdjPOeOZ+YdHFxSSsw3i8yiIMog30DAxzHVQ1c6+h2ZNkohHBQUhaF5DT
j4bmgVMlj2zkLBFizaxoItV2r59MSCKUQx9LXSahY+dlZwDa+KTsh3ck21yU3mYTbhMlvntxjAsR
mw6v2fEBhqaIXfapk+dRymyVe/zqB5eYwrgQXZPjmFcgpqUvV+1gg62rrS0UowbLWlazfJjjzz0S
x7iUQkz7UB2fzC8KmEvJZsgIv2ip2QlWWCwpCchyqZlzBHNz/pidF3cjOW56cdxMryGZQylPQvPb
teei42mHDAQFjIGjDsA2GYYpyNHasEdwXFOMDnJHuaRzQdWYMfm9hf9kMBmVxhBGwMB2dF6b7tVC
ioN8z9VRfo3M/n9u658Qxm3lelx0gwMh17ELtKQgTkPT0R4dR+tksfwv3y//xDHhjRa2El8CMB6d
XNddvKOlSZ+RRpzZutEZPNo55pWkAolTHXIs6iXjCaYe5zzEuCmPfp9xRk0l6qFQ4PdD8rKTAI29
R5lrOduhNW2y/zaLcUR52nRO1/0oQPlh2MNmZ+MvNJlWXwZN9jlgIre0X+I200HzFFz+q6jgn3jG
MfVa7MhFDfH2wUYHtAV8seVjEROdyKPv+yeCcUp+koMdQxlXeMUFjUbkw/mMpjd3YaEJHm2l62/D
/J5RjmmHC5xWHgwqGHlgfQQXym1VaQOeRB4JtuE+euP/yocadLZhSpznYDnbvzgRXwE7RpV+EKIx
jssss1Niw3WagT/3DliPkNt239ywyiA+41HjGzBimepGv/QN0TVTjLPsESMVM6hBE0YBjjCAG2gK
AhGF7VJGn5igcJzIn7PyGEQuJnwsfW6MceKlBIgIALaPI//AV2TNG4hcfFrm4rkLz6qggr1Kpo9V
5odNi7G9kbRUFIAXBaRdtiNGVzBhIOaFiLA+JNdohaz9O3AaDhFqjO7+sBI2Jw5Epsvtq0paMyNY
qWjX23K7ty7N4nlGmSYXjFEmGSQBUOWfDpSb51qYAjkrqTM0D3tIGUhA5y9l8njFU/GIwo+wQPwI
gyKzN3cUA6rfrVxEdxW9DmbgEUMDQCzBzB0StWv00AOYAjP6Mzs9oS9AXJFB5YZ5UCCeMDe4q4uu
XBcixMojSuCyAU9FPRuhjxrBHCdQcRW0+ongl9Z/5mRuNrDqmsjNgW58Ng/5e/PqbLn1+lsC2PeT
ObONc5KYSyFUWnfIPEgq7I1GgrNhhYIZAhdiZDkr7MfSpp4D47SZgUHVETWWxQ9Po1xGgADPFmK8
eJcDHkckg4vEiIQumVNDZUxalMOe23UqaRYXlLjmkLqmkjIjkCzwgEY+9F8H2LtdV8gOh5B5Le4/
u2Xlg98AAbrGL+IVBUEmNYdDO+PSp4pOkCpLIKZXMN3068ml8NXQ87F8lopVYCzrVqX8NgTFySlb
GOq27mmtETGeM5KJYAl7DVI76CrowH7inBs94tsw5jRHMM5IjFvNRlxhdoyIr8c5X/7TZ8QoLLBF
QAsiIOzD1cXcijEXqEmXSxBk9j018w9+7C8oXiJyUFcj5yJH4o8G/yXtBI++Bj7qRNKax/TaUteI
8DR3h07UFPW7D2Iul0AwkiriRONcWu5+F9n+uqTv7pIj2h6Djc0+sFKPHJUZcxp/9dE2MN7BaT1H
cXlsA+gHjFO4hSE9z6jSRIx9s7BfCJpCLXd8BPqfc9+YiWf60abbyCtfmYvmJsKsOzlMnK3XRlkK
LuRsglVt9aCPBL3aXiblmYKjy8SIN1kHc/D0E+/mO6FM3B1UYJipAbd9hszBMmrS8GbqfFRA6aDK
+bEzmlERle1YStxQkfNMHXVWXLcfktmWJLBjqqhkv5aopV5TczZN+1hDVJ7xt14bccEQY1vNYsVZ
II8ZJ9EfL2zCGMGpBGY1cJ8CiVRmpyi5suSitHWMs2RKJFkk27gzh8VA3Qt3qFbNq7IoLwFenoB1
UHZuSNXEDkPqokC3Gk7Ze0QKAMJEZ1dZOH8ff9rv1Rs8kIEQqsBNYPGMUvFV58ap5znnAQCo5bbS
4lUqG0Ro0CYcRbamzmzFb32CPABwyCrIj3jwA8Jeb/xfl/Bileahc77y1vnsUVQurnOXtToe2b3R
3wthfJ+Klk8jKyDk5Xr4a9sbnW6Q67IxDN+QeJkudra52WEM4bDCTKu79A5Pb+u15e0/9vu9BFQ2
vMaPQCwA7LVv0/X6mX7MJW9+oeyDMuRuH8ZzudkHDOy7qqPgE0102H9+Gsiej7Tl13YHkurFfo2m
qWG9FuhgLdEq4AJH5vG5T9x/+ICRmgzIKmgRZMOmwXcVsSgcB9XAAUxRRFkOy/Yt60m0TA/c21wP
y+SR/BPHPmZiUKSFQ2E4Z1nPaKBelXzm2TARft4tSGU02c2lKm0bSAD7xMovR+w53srXOTWot3cB
vd+9FFSc8f0/zdGsqo2gdwg8AS+Mzbw/Rz/P9C5JE3mcik1BMC5TgH3aJwKA07ct1OmCjpk55Zlo
rkIMgVgUwyfo7UQ8fy/ULSMnKAEwcsajQjDRUIr2nNx0DvuPlqRWbWmI5Z4/HisMOxePBMy9UMZy
1cRzBLmC0MKE1ZQEY0n+X8dc2bvr5sswv77Spdk2yzyF2awTSo8qyN8zcvzPr8H772CMW+eEhqty
fIeMRJCdriPTP7pH52lF+mtiqa/yJ3d+vPQJH3m33Yytiryu9EFey2cgiLxnElFXhWvPPNCm7PFO
CBOouIFYRqkCIaZxeFf/noYIqEYooh0fr+V3sHK3e2yvlVcmWleIjXzWF97hBFYb7uuxgDnlZKdN
ej/THN6AhOHAv1dIBEkmJgpWC9CXbrt1e41+6OFnhE4eEZA+NTAGjYgzo/u5cadhH6fcEPXYPYyK
Y4bBtc7l7ky4cVhwc1qAI4Iq9JnfALwjId9HaTUjf3Jbb+QzFsnJnejFSjcaB+DayFjFsXN6RvCy
AwPJ0+s4Y72/PHtrz0LWfOZMJ5KjONQb6YxpIkJL/CDE6pur/6GuYZndEg2XcOrW0+s2Bc6yQr25
NoQp13cnlTFEvPXxx+OejwOopn1QlueVymEO7qRZFppK1t/957jjrmnOVrFGt8q43TvZjElKfaki
nQHZaMdwUQp8iZ5XZDhaVvz0IW8DpKBBbzyXTJ/IyN3vM2Oj4OdrtEHDKZcW+BXOcH4LGS2Yb0Df
eKxPE29iSBp5BhEpIWvPjtiqhh8kLggfzg3M51PYrBYR2QKIwEI9wjd7Mtd9NIHzcS9wzErcGFDq
u1olDBC4MXfvKAVCh066eVLNBVpMxTFmpUhAzFZ7Ju32Zp2M3aZoV0BzP8Siv2SX2YK8ivbi9ks7
b47R+zj0NHeGU4HX3c4ylqoNcaoZHSTWdGPaAHhZNMvuNaXG6S+6hxYVKk0fYJDZhdhlcMwrB22l
W5El72cc/rT53CydMVqx8hTBi/EhAChHv3Kz6hxM3q4W/hZYquuMrFMTnUX8/6IOOxUq3e0BY7l5
oMaCEkJ0br2gnw1zFemi6BHw8svj7PzVRMR/J4wxVdmRmq4p+XGdgNJJznVKFY0UvAW6X4BNzxjO
7+zZvR4zJipyEpdm2ShtoEC575b889u6RJvjcayKmjPSxjP65Yb+nSFLI6N4Cuc6zgCr2eF5AbxR
VNgw0TPO8wAxZMbNT7SB361NF+5tVC/0YpAKOD19l6+B8gJUZUwTYZgNY8cUrECmNnOtTfTW3Utk
otvUC0M/rCBRQQHp3V6Eq+XMDk5enDc7yPidcqhiPWohITNtZekSYW9Z+zWeO4h85pKd0/fkjTDG
2/iSUkhKguNqTH1dEpGa55/44Ek3F9wiWsZAbeLMbEZLJsY773eRcTmeEQeiEEJsDCqCHYZJEA/Z
K90kBKDYrYmn3nrp2l/LuWGcORejMy4mkjQ96gEjiXfwBiGJbQvwMClonQDHvbXwqlw/c2ZCIxrQ
OV2dsUOdcTFBFZWt3EI0+OGeVCoQTCzgMtmiTdL6sOgzUn1H/b94At66Gp1xNXGvB8hlQyg/jlTh
bM8xPa0Wjr3Yi+iqmlHduSUyribwwsiQa7iazUZtaYEC8ViJniXkm34Z/NPaHwDkm6u5UgpA5IJt
8ey9ec/il4oaKvfWks1xTlF/2h8fuDODcTCdIXAqH0rQF2+rAMYZs9W7+qXYCubnKqegxT2dcD9u
9wB7tfYqQTi/tbTFm0MKf0T+CD//33aYTZsFbisM9WivogWuF6DIh+B6w9SuZ8mnx6ImWpPubJQF
zK8SRVC7GpsMC+UI/2GvOkKIT6Gul26BGc3j95yJ/K623otkvFGDfq+ITxS8WQDrfFCqPb9CP8OS
jsQL7eYZuDuuabxx23KuCPHTKfnonBmHFASuUkQVFhsWxNQITyvOPNlITtaL3CHo70Xf8lgPQpcs
7Ghjbp6Xz/Tt7RWhyUDf9mgxerz7E52y91vBOCpPzgsv43ELAO/a+uTwclkJi8aiyJ7U5OuxsLkI
kK2M6HxWen2JfQ+/U1JbSLjZwMJa+QshJuKft3FcUdsimWEu6QfywXCUjz9g3N1Hu894KdUL66QP
ZFyqn3/COcqnic6i+61kvFIJ/tXWbXG2gH81CfDZrP2H9XgBM48Fge0q6obK7/gBnk9xN3ZOwOUW
PXkUYyUcyoYcaesFHmHVKSBWboDvIbnMmM64Q792EJQA4PPSQWLLM36Kd2rXD0C6d94kW+VT/gPU
qBkJk2HJjQQm8Cl6qUJPACSE3lGMt01t9hxVuNkOnckA8kYOE/5wjaN50gBd5Cnqj9bi6fVVoGPz
JWLVuQf7tGrcCGMcTlylqTg+t86VAajkg/7dxBcBhLKgyCjP/aZGQ+0crfrc+hhPY+h9k5TAfT/7
39cyekm5da3PHNX0W/lmWYzzKLygdIRYRyWXXEcYrBG/4nS5jCBJL48Vf07vmKCG7yoXzHXYwI2f
mMNGNgfdNGej1DndY/xDIoZgNBS0MVy8Ytao40n02VmAx/DN73ZpAMwIFGePF/Y/7CFo/kTwjIIs
iPEafGDgKpI9BTNbZnSAI8RF9N1u8IhZfs0W/Efj+W2+/1cYO7hVKA2XtmGg4FVh7swIYO2mTiiw
K2YlTV6x4KP4/5fFznDlei+IrusreF1gEAmMf9dZHMfppNCNDMZV9IUB3hLR+UlhvDceQfPEQiRr
gBNFixn9mw4Fb2Qx7iIdKkHvHcgyljtTQl+WLa46K37b13Oj4tK05f7bOsZZoCUkAU0TBw+IQxpL
U++HXW1lK7Ok9vl0Oi0Mmlnbxfat3u6BYrH+/gZC4OycyfQL9GbFjAPpDMdznQKKadjJOEXurOx6
JW7mmggnOvxwbd7IYZxI6Mt1HTguDGDTmDkuMuSQgdKRbJAPQu1oTZ8Tejyac0Bb05HPjVzGpQht
EzlSj/W9XHdXza53w3F/GdWHzr6OprzX2Oaj6qjziiILRdLUTS45oII5l2uUQ1Oi9kiPcC/+Sr4i
0EKw+bUxH7uVUUdYQwfLLlibReRGQfWFP795ubh8nhVFLClnWU2JCBrsbq6NZ/RLrAQJlFsguVRk
CTRq9xKUxHVSjR/XRDKBFIR+CH/n7rDJcOdWCKMbTe1FnN6kCubTiflefoR7nl438ffu6qNPCqke
s9/+L+Bvp9zkrVhGNWQ5VZ1sGMXuKtPzx8H/ElPPzrkipbkAGJRV0TWU8uvxoU1mSW7lMvePnNYD
1/bx6DQ1rPcHLAmYklvrAly7uaBkSilvhbEXT6pXVQE2h/NQg6BrHzvr4cOLFoY5h0gxaWn/JP0K
WqtSaRxRHLfzil5o6TXcrpsL0AfnVjSZprsVxESnTRwqXj0KGqkYgSBsI58OdN/FE6YYRFuZxzIa
f/B/NgL08d0bQSDrlVyPBxYSIBGiy5t+f82jUMxuIHP5FEbWRCUerBBTmFd9oaHcDRT0dbbxTm5A
THNuJ3+GPh8tjLmDhsCtFUmEROTqrzsFqeort+TBbmKY6h9qLl9GrNp+jX8WR0zaXi5ra6CvSYSm
bAp4m7nvmbzqb0+W8TaSlHcNuN/hrJHuja100Z0aaym1s8+CqROVMWAOhkQZVBps4qMAHlzdxS0E
cQmY+64i4GRtF/WB5zljnwo2byUxhyo3nG4ENSQNzwifuYhqxLAbeBq0gcKdjolsAmWacTFTVn8r
lTlYQ+xjrcs75Qxe+z404wVfIXU2PKHeM6Jhicj+fs3VW8bfZJVJVtHyia5y4LqznU5NjfnRoleU
8/UqAG4pRcMjEcB/qRhmtswL0yGWgkzskdbL2AFeaL+YWfTcBzBm2sgOwkTQVJ7Rj+l8xJktnpsl
71E3/pB5iv7aFJMEfb6Q/BnJkxfY7dKZQw6KjuO6CEtPSjN/QYWWfzPodlsj9YxQg2iLV8qjL9I7
DsHcSU+FkbeimZNGQtZVIw+isz9g3inOsrhS0epeO+iDa03xTX8zDMo7mxDd4tE6xUzZzK5PKbg2
dhXj0AUN/Br3zpE3Eix88DQkogHqddi9pCf36EXkcmlfPdQ1vx7LmwB8M/A2+yePWXAcY56j1iBv
g4a+wPYEqpoNcTAImL2inRn5797eApfZ2CpALgUj+aLH6NdS+i8m2wy0HIIdUgQl3xiF3S/cbflw
BO/TzhHmlniZeNqxtZV1NdZW+mX7eTzKA0HjzpydTdj2nVwmfIgLzXMw3abhOQ5caoBmXHOMtJ4/
B9jaSV7J5z8JkH/Xw/u62i251bc2Oys29wVMTJFXIuD9RHyBu1ReMYb8iZnW48tVXl835frLtfvl
zKFPFVTHyQBNQTcW0lLseEWfAVcjRpvYuQ2f/LNooqDTb2J7TOMcy403S2n/g9XBOLM7gcwS+yjx
3ajhoGXo7RZAM0cPnekv+cbiLvHqY/3s7J/XFvFefupLaBpAy0AFwOoQMwSPFX5i0AUrh8obKmYz
QRPCfEqZanpntCV31l077MCLpp31z4JbFP6TgjklIVu30ls6aERpv2MQMNbHoDV9oyM+n5FM/Miz
nRIUJIALjIAEugQvYuuTODk0Om26FRfVVNTPBbf3BisH7O/feK5fdOpZfbuEn7rIzTulz9K+ytSC
OwvP5bdUrUTDA+RvbewcwcqO3Cp3aFOfH+/bVJh4J5QJE/tBFVo9zrkzx5tgmiF28MUJlrIZEM7Y
lOgHKuz484VHL8txrhtz6ll9J5y5iyIv1rzIwIpBpaQmz2HEm+6TKp36zEzzgmTcSUxm0t4T3d13
isJCRuSSnsudnnFnRaR5aTs6FURi1H+bzScgg6W/ebGq/zjkj6aQQYZPzANh7jIYAzTGbO6WzTjn
IeIM5Iqw55JIA5H+PR3G0mQGNlkLY6Tgo1jOHPK4j3cCYRWYS9IFTAxh+optt9Nrnef4onPOrk7t
XbrPnmUrsDWNRKgX7i3aWOjoofFhxih/NPaRXEa5ikwPFE+E3FJYVa/Fxh1bS04llZZIpJjnHY+C
WmSTRWkvzolpL9xFgPA58FbPkWWoaN5MFhGVnh7vxu8E9M9uYNoGGwFwJtZNKnzaqaojOuf8xfCJ
Xoak+UTx6TOPzcJ45viaqNlM7PNb0xmZjHvSm8pJPFlCo7X2R9oYR4WuL3PAa79LSvdCfmU0U2CH
YvLOOSNJFi9x6WnkCla7xrPUp3CBYRv9SXMspSc8YIFs3MAo8n0DRkIc/mMNH78ErfWiKigSGKyY
29fI+yYC7yCWKzko+B8+DyOgdFCaiYMJm7XXzWja78wxI5DZXz5XCi9uFOfcFcuqQrN181XvtN1g
Fft9fIbLtn1kB8XljNzfcda9XJZrI2myxMGOO+dN+L25hvuUxJYHXvV3x34F/yQKlegyGF8vxtPx
OTo+H2d0edKy/220xliYHqWRIJW6cwYXJw8SYZ5UFneMnxDVwGE/FvZ7fmRcLOZVweRuqILGNnLU
bm1UvOxxZ9DXOsfgKdk6Vk8CCz1NVF4DJhx9piDFcBcD5oHe4masz2OW6/n78Xf8jnOY72BiSrBL
62kqcA7gBBZhTlLNErc0NH3Tt78D0LuT741qPZb5O75gZDIarXucIIi6y53NKAWibLe1oz9n2w/J
ebUj7bsskQ/VXoqbdf96XC4jS/v46M2PC6Lcuch2VGXWqWqKjPZi8HniPcHcHoabu6XTI9LB7MiL
iyTgcG4O3jXeyzRc64t21wpkHVklnpLy0lhX78G6oOtcIKC1fLwpk17t9lOYTEQvdQXngOjzXEZL
pXrteKpIm/bZFUjQYdqeW83IG5fGLN0ANCfeLuPaMeiAP7+JkDK9rUA/BCtHnFLv4UetDkQXqEl5
KBB9PRb268VmgGYIt6WmgYQPeWpGVsxrcWqoUDKwUPfAp0s2nI5ZqL1xfiznd6LzRxAmJEFtJ+FU
GUGVH9QF2A8RkBBQgNfvTYj0qnpQvj9EM7KayxIpf20WTOB3FuleLNs02IRaipRnyCG/aobYSzkg
29xWbQTtcxRLU47DEBXQQkn4F2gTRy92c25h1xppkEJWM/Z2HJulLS3bS/h+Hv0FQTMPqL+sZ/k1
PaBehbaaT5hNu6npXH/x1NV/9yHS/Yekeq7VaYIPycFKvA+MtepYIu30Y639qWhck6yd4TX4nT0c
9/lm7aNO36496/luCCHyZbPrzOzLtt/fd5vNZpkBza48JLBilR76v+cyJ/XFis/CmBXI33A9J/NJ
2kkLQjkNtLwSSk0/bu7mawQhDVGAUbhz5Fp1BvyqDe8esop4hl0bCz2iarf334yOts0CZPEzqv7r
STzuBa4QpEvRNIH54/u9AJ+i7NV1CyeqEWeXYEbJp25gtrYITN+vdOQEmYM4n1wwxKqYQgYPsMBs
fxJwYZjWGndOhUODreXTOarO36Mm+HkFlPEinp4GQAcYLyhkjtv1de1dRH2PJgMaByspPGbcVZUB
fguWbhpbKuAAHPclkd70jTRQbHCfrRVxowTWYDgz0eakvWGeXAOLPVA09B+Xc3PKoiEUqY+ejsvA
Hb1q1eVHub103WuJ7F5G9ZSK+YvYg7a2vDaiGQya1QxkeAnaD02jDWaUNRekpgPJor9cS33Dp0Nq
t+pOk8wGPYZ+NRcv/srPjSdkKIqEJntNBHjDvWK4WubIkd+4F8nWHHAhRFdZQ8BYJWSoQR9OdclK
ikXu0h5PtPgpcmdCip+AlL1ZAKigqLIiAiCC7TnUqjYuo1zxLnGCGt6TDgR+E3Fcsmo/KtlsPwYg
T5vly5DthPytygCUoQJZXvtMU4rWlSAPTMWOgVJg6xWtpTG3KVsp9zGc8ktsUMElvHqSDeJbTW/x
ihVrNi9RYeFsDZ0adheu1NdsoMPeX9UOwQS6YJjp2lNtBxPqXyCKjs/VzqGgHApiInGk9k3vowX3
l/P12EQn3ZUhGbKOlqZRq5nYyitrR+Ed1btwAfUOOQmuItXXHo1MG4jwFAZkWuhHTMjTQTZBvW5a
2Wkd2h/ax1JbKWZlG8vWnU3vTFySGmplQDEZ32zAMmEcdyx6sub2Mmxs2AkZ8QeaPdUaT5TCXeb5
rtn5MeUikj7rqZlwS8V5LjrSnCqV1vKcdf12KfgWuDFQ8xrI4rNhcI8qVzL0gX+pMJmcrXrBjD5w
wvlfJbD7sCNZeC5cKgomp4BynbQtKYOG9CgpuL4lRja3MhSahJbQvLZznNgTzggJZvwFW0Lcgmr0
vSXFWZCHaRv7F2/FXT07dZ7KYMl/l3h6752cZBiqTknI/Rn+xuF7wO+MAMMC/FL8j5ugDXyHDBXC
eDVoySQmXk67Ti2qtvAvUf9kPMN8lG18QZmh7o9c7QPFxy7+qsjADyavL/JnrZm5dydeZgCaQYVF
GK85MKMxG+FzIIYWPC645GgwaGg50FSj6d/SeU0trt+0ORBFtg0p6j3CVa44damdu1ark/TTPYTK
zuEQ9tllcAhOVUGVmSTEGNTd+5v7r2OupaLzykEav67CuK5HAx8XE1zwsDPSE2jEm8p8bNcTD2QN
NwIqAhKYlEcMmXu9yIuh7qvBiy+BuM3Ah/HBO1YdmDm/SXeOY8PF+Ge+WAoS8S5pQIecuHMdDL8T
nAbARiT0xis8KmACGwY6SRHwjRQml3qRgO3myXlDixe8q9m+1qvowrsz18qEod7JY1QgVrOqcwLI
S/hvA9cdOicf7+rveGZckIzYHZGUquiMgC5OBM01kuQC9EoXhMDf7ef/YjptjIoYXbmTwuiK4GCq
UnWL5NLoq/rYbSS72hhrJKvdYpma8oarZ2xn1AVWoGTo4GIX0dEiskkF9HtUnCR56cUpvivP7qqX
Jt0+3rmJpyOwRG9kjIu+CVFSf+TGzSEjW10rkfDBRj1zC35T9KhKPZY1dUoyHldw15qsaAazf44R
u2LVVOkFsUTdW8h2JcAdLy3hhZudJJw6q1tZjJllTR5EylCmF+1PW8DvEH7jedsweOGqg3ota1o2
dpRajxc4kWdF4In4VsXk/0gYz6wwqHMpMXwtu3gNbQYEENo1TFYNZ4N22JO2TWnGocU/Sd95NBDk
s6vw7NZL7ugaW05594WAiALJ3aWOdqyWKIEpxjRKlpp2rbiXulwNpaWXq8ZHtmXdIzLBiF6PODGg
af3szOVKf2sfcpS4vEazQjjNvoezRGo8v23zi+ebivKeJju5nnmI/Pa+EIEcAjIIqogX9xiO3ihf
lJQO5xhDfgHaN+m65wJtBv6Jb5Vlv0qO6unx8fwuORg6AN4kFehSiBuQubgXh244qef5Mr8gGdrU
RBNos/KKhVfv1VVpFifhpGAw2whDxJtfar7g5oxt9EP3Bo0PgDUbyN4hXmFhL4IgbmPB77DeDs12
gERzkf5H53BLmp1TUuOpXmay+XjVvzG9xlXfCGVieq1reXRvQuiuO4uXT/szeI4GM9oIQJxZVxjs
sC2qLQBy8qysaNAsH4ufOmJjfE3A7sE7xhp9VjaOJLRVflEGM3NI2+mLsENXsWGYyYdfUaXk6WOJ
P0jMv3ZZFbFoIJoIwA28P+bIkConr3twNJlSZ6eoKyaJQATR0r/zlxpQRTkxrISjDm9GiSX4dp2S
VqbDCX02xN/0Kk1QefvIA+Rwxd5EZBZh1KgAaZBHi4gOLi2fur9JRju0jNSrDOi3Pq2HXecti3ip
foolbbhlnlkZ3iazyFm/uQfwkBxB57AwDSBtrBIJnejrQ6MUF08ifBXRqHgNYurmdhH2VGrf/XTB
Oy+GZ4dvvXLqZFNun6W/KDIpCkD7aWIAwc2WdMuIlwHKOyUarotVgzYq0eTxFEUpTFsanelpm1ow
U8PG/1SQz358SD/Dd8wh3a2C0UohjzKVV9TigpF23zA1NBxpOwmoXMO2/B4+0S2BEpCzSP6CC9x9
G/RVENiCtnB6qunLMqDhsBb5RW/2qhlUyzZZGMNTxG9lzkozu3Cod1KkQ/qkvfsnKbN86dVtwSiJ
wnJvuQf5T+VYWroFR6Lz2nGbYiGpa9U4anjU/c2DRRGbnP8SGosyPISCPXBLJ7RFhRb7FG/ubN8H
mRU2OZU9MiwwKOHhV7w1p5BApRLEb8vc4gtbaGjfPnmftWfmhohUDv5+atH76ikz2/l7tpNRivE+
vPGkflVKaqHLxUVcB6sddz3UizgnEXJpC94EeKdHVIS2ZPibgbIXr1crWRQL354r/yvjsbHHqmJo
ANElgFCEn9fAzXfkDecBmEwvLtKh/db+pPt8X608WwAIhHuOt3YCrplDTwc73LtE2ymLYA8GVaTn
LxF5pUC7BCURDw4yzBry9AVcvpelshBt/xDMvB4nUpC6cPulzMOoL1IpLDmtuPBaSZPyexzXVp+T
k7LAqYa2Nyfvd/RzL49JL+dZJ0mFi50RDoVdol4zMtYOgAXRTc92Vo4t7OVDBO7iesYDT5Rp7iSz
5Ugp4dUYPgO6cQxf3E2jnIY3edfqtCyJWr8N/QpxR2oG4TpVoBri82NTFyduvdudlhhTb0PVgfpj
p42lSH2Xdkg6oxvo6sISiG+jJmdKq3STUOXNoeU6tdKNtBqbUx5/x/+gmyrAZDEMBmA+5gQUVELb
OB6/Y5N/qMeSdpvELAZbVPH63MBc+JHvMVplCam/+dfsqcvNHImWffXFB9T4oy3jOCbKOl+kjRWE
xCFcSYycckA2qu1Ra8JDe+aERTtsHVqZsdnsXZHUn8GxgRNZh6ajzaxpInzH2WoSegrQTSFqP6Xo
G3sT2j4yYs0vL31reh2Cx281NaieRMta3PJ8ToOc2xfaf/xqhlTEUMgp6AaSL8yJ6nwTK77iQJdl
y4lI/dJ1HtHevY3bPKtziK4/qeFfPgWMpciE4dGs/fi+mzXmsoiWHC4o/w9p39XjOJJ0+4sI0CTd
K60oW1WiyvQLUW2K3nv++u+w9mJaSnFF7NydHQM0oGBmRkaGOXHiEiC7U/8JGt6SmkOVvwEYRIrN
FP0Su1BrBDvExIJWzxJ+xaNYvLpXH0Dl4qKgDXo2j+sLiZ0EIFG43U4TO0q9G1asxELab97Zv2ul
rJI0ZVUgKFgruz0wp8idLPbzBOogSU83zdzKhoxfM7ft628tqHxSB7GaluiZ3pifhVZaX4mzweQE
PFW6b61FVQsRwc3HURcIHYPCmJL542KHKzZpRDRpeHl8SxcSZ/DZkF5EQIDelLtbKmUS0p6N/63R
Uf1Rim4ibsRTGoN/Vb5I465sbaawZDAJMUBMHMoGeVqzGT4G8CKONhueHn/QQsZm/iAZMR0+BxWb
uavsWv0UPxk7Cacv4wlvg+Ng9fD74DU1mAHK7CeM8BFZXVEB4tEY7ynRxd/JNlsDcC7pIEJLsDJK
uHdgVr79CqCVpaIUG+ggOPvb0vKC1yn/5dUAGHjDSpyyJAt9tLIsz+OCCZ27LIs47nspaC7AYze/
4MgwyHAjWYj6AzLfK9vLL3gMyoxMBUhFhlNLxYCBXHdDPpXNReh3CveufDHgHJZlkP9osW8LYq0r
vlnW8ZaPV9IrS/Egdy2autecVKRFmBXNpfrF/YwFQRdGg4h63iggjwr1WmuJkZ8l0R6ONQn1DCiD
vNopa4H2QgkYiLCrLaAufZ71OYYa180Fk4UdNzqLMHMfsn1WkCw+yQa/csUWDeq1POoed6TwC5aD
PI/dYthgzB9KzJgtIlRcnpveUVqdizWW0+VuI7tqt2JNFz0vlRNm3P33A0KduCpMXs40bXNpUxRU
il1BTFLq3nAoGtGs1EivObQBlJonuSu6Nv8y/ZJcS6YOfMxaiavRYnSJ6l5rMzjFcqqnk+mzqAT+
iWtjaj6z8lc6nut2x6uOP76ljT58PP6MewaYuRQID1mATWFZ4dthurIoMRcMYiJjA0Y4wU9gQScG
n+nlYYw09VL8+FKOzyJqOKHF6RfRSXeKGZmtVm9Eh1+7AvOK73YEZTaCTPDMWjnfzqtPCeKwFcoc
Jr2Lf4yHrjSRZlTmzMjYY5jm9Mnku5g4cqCH79xJ6Y282DzejG/v7+4LwDqKBIGC112mzoSfx67z
dVpfuPfcFJ96JAQbPtEIa7LhDnEKIE61DbxwPVjjDtwitpegJB/9aRBtbasKdbDwHQN3D4Gvi4Mu
hzbgg13//Pgrlywicnr/fCR1Qwuv5NVIxDZVuTaWeojXNd2VBcq0vg6v8bGw+9aqWT9QoEdzCgt1
pfO+Ipdivmld4QnUQZAlac6EfgEEmsb4HrujE5hI/a2gmRZvxpVISg9aOYvBXlXXlyZGNhGBa+Ad
s8iI5JVgYKGAeLu2OVi4UriqjXLMHv9emwqqkWLfoi1OMJC1N9EX4YC5dC+A6CwxM1BKP97XxUOc
Eb3fLe0ghrwVnWRJJxdtV1+ULXfq/USvJkiJ2lMirzyg82N8p9NXkij/mJv6Qk0CSGoyEMn3GSNa
fl2+PV7OQhln3sq/66HOzBciriMgU7sgpXZhfkpfUbnJgOEQ9lKmsbkTHGpvJZm44AGCq55wnMSp
Io+5HLdb2PahT+ROBD11E5gRbGNcfIjCio58B6TU9t1IoUxC6w1KCJKs+tJvR52Y7Z9y5sIujHZT
mo2RPPk74eeApByns1anh/inoPdOZ7LOgD7Y4Rif1xDyC6oDrQGh71wtU9CDd7tutRKRuY2Y+pL0
b6GMUdvdc4e21NASEEP33fBvtvlKHKU/fRgk5cR49aXM/rQ5hqsoP4s4XLkOi2dJ0BA0H6cEQt/b
NcEDj6YGo3kvrarH3lcqoJsiXgMELwnhFAUvC8shwS9SR1lwQ8uMUdRefM/0CSbmNiA7X2srW1QY
wH7QzoXyC6/QbwhTSYSBp9heKiNxBoMzyJ8AHKQT2lIrtEmaihPqqaOcYgchY/AClnHQG+rCCdAK
k2x4o9K+Ht/NBeQPIP7I87NINaDKS+fB1N5T1DLP2wuXaaVdXrifbGv4pqrXVoMcl6wjKY2GY8KC
xsMQ9zs0XskW0XcdGsMGrdwlaw/9kgZffxB12nI8qW1GsvYicy+hpOfJjum3YRwaSqT5xNcAR0M6
w0oVjRf67fTO2xKGbbxK44ppXHoAMMBIRVscCiDSXSAzcEOldF3VXnYpCu3gDnO607SRX8bTiG5o
JNcTM9W6vVFsuUO18owv2OUb2bO2Xj0+nlAqXcziVAYU1Sfu0Az5yts96zNtujAyaYZRYXqJLFM2
eZxIXaRT216EFECz4dAUO6/dJPUT8awVFZuNwLUodcbhoIcRNQ6g+PAft4sJO06RW+L3F783mnfA
mQDJsgGsyED+eEAj57j3wUaj6L2xQWHxsfC7vBPqDwR9G0AmzeOMZBq1Og05mYqk7Nw8ct4nXLHm
p3cC2Xe/z1deA1pxvyVJqBJiKAvyIoQOVpLWy5OIb9020fg+3RY9ewgiTBILmudodICcXdlYWkn+
IxAMezNsBs17lMmSQpaPmkppXYZHPhh9gx2pV+z7oogZN47SOzA5NCgHo8STLFbDzk1SVHr5AM0v
/6Nx/14Emg8BPxJVFMKpXZPUgMnSsOpcbpIsRn0qhVjz/XJlHXdlh1kMICQ4mrnPkaV58lqp5bpp
FlMZkl3tFVvZKtv+Vdn6G87IDMaUzRAzbUqH01U7d4pj6wQbXuth71YUkn5o5i8BWo6wBGUxsH5T
C+YmpZ7gLHUuCi3hBhGVAjoCLWUwLmkXsBt2z+dO+zPf1ah+/O+iMb4BJV2JIDGD77i9iC2bREql
xoMroZIQmuMhx3T46Ni+xOQs1i5pnY4/SPyTmJnREUx7K/Jpk4OVz1z8SI8KeMQxu4gSrxZBGeXl
4IZhoJcMcI/KBdWomji1vBK5CsKdzZllCWjsAI4D+ND5z68MqNITpvf9FrJkVsPTqkbPpDsQFOsY
9DTDnqP6JXepESGCk2Q7JYHeNb+92pSEShurt6DexsVrX+8S9LoLu5iz88z0Iq1odInbAoZ75pqt
lJtcDLRjSdbennuTefv51EmJldczlYytamSHRw8sp6Hi57/E6lcSa6qgJaqe/Pg32sEBVEsApoCC
UooZBsSLg6Ab3FgxmnpTm0K7K3bdlidm8ZZz5xE8SarTxUfxowU68N9Ix5QZBNfwRFTacUWvfyOz
UzO4bfVChlav0H88ehqus+YB9ihwGl9sMqVCHsZhIpPL9bx/5ZRh5Tvmjb19q1T0QuNJhJWAt0mP
0ZaAmEFgObAuW8SMXvAkha85ZitGYI4+bqQAwQGgNRj/WfSJoAp5q51lzjPjgJZsN1FiTUgO42j1
7BMXmY839a5XF7cNclCD/5YDK34rB2rkxSH+2B1O6jmvtHo7OLWOcrDr7RVGq3yt26b7/UfvjLtg
G3Irtv3uRfwWL+PhBZBqTpneiu/kDpP1cogX9/5wCHuzCD86DuVEbgbkTiurvSsffq+WwIuFfRUJ
EJy34sZWGhCNQBxXuCW3kctNnZmpgDlMkRbWst5MxSbAEOU6LQ5R236GZf2J+Vd6NNrlmplfPGHg
JiUJioRAntp5YYqznJu/ZahAXjwk9hQdKuYpFlZXPW8irUuARwoSjz47mHdqkyexJCichpwr1iYZ
nzOXZLrCvKQv/FzfDxDDVKPht6eB4TSAmIw4Tldc9qVjRiMSsDM8chWgE7jdd0nxCrkvEs5N+q9J
tZvkmW8hkgX7fOKKJbvi9txlJedzxr4qaArBnAHp7hnLxywePJkF0SD4ULTXHSbY/DidHNfpQE29
f2sNgL21c4Amys3z6+MrtXSu17Kp3U6Fmlf9YL65w7GtX6tdCdB/M9mPpdzh876XqIiAtcG5m2tM
t1vaRmnYN3LGuQesDeyQxEacg/F2mpXrNsj+bTsGQ7TjclpsThrY7C6Cif9/zl33o/a1SiF0F7j+
54PgQ4HVB0dNo6M62YuSUvJY1+hAqZzr7o/Dj/f3Q6xPemv1dmkkx8rebc7n4/EZbFtvj/fjrvAw
i4cNw1RSVcHow7uu2R5g5CGuOVeuzfqSgq4hkSpdQP49ykqMOxQ0Hh7kczd9pHK2VZ9WxC/dMRmI
PDyKIGu74+BKx86Ha1lxroCUZgJ4d7WpggR4pWe1+zH0KRqVLwMvmo2IYYWxIfRumc6T0B5/xmwz
6Js+c8fysG4CATDgVilktCXFARk4l5esPDHLHlXtz+KVj62uv4RwZh6L+y7J0/IAxYcRQwslqnmU
DataUamLmONcKT/GHKag2tOg4jU+Yj5806MDYBI3QmIMnqV6Rl1coleCiXdSbA+SK6Sa5O8lUR8w
fCiaTLbTMR8urX4C25U4+XCY6kwbU7NYG/x3VzOaVQXOJQ4LFgnxO3+7S+PQgNmjwtWBrxC8T7sQ
RTGy4cCwdf4CE+LjPVpQDBmVQOCSkQPn7ghUgHuLEwYzaV3hHch0cFD/efz7C0d+8/vUEUySX2ZC
2IBD/TfSHyJ6dZ1up4j25rGYO898rqH+XQbtj6gorUTdiGX8QAxijEa7cn9XtokG1qTy6Jclg9/n
DM9QD9zH48+/K9ThzG++nzrzRhw7Vurw+zM/pIy/+yPZdo4WhHq+ImvhAbgRRQUWqtAXcqFClHf4
GZriIXp+vJa1rZod1KvApQg9URjn3+e/Agu1+tU+mzUB859fCQjHuG3FWaViDf1o2rRX0G5ktHv0
3X/NvAPrrHArSvxN2XolcfKCrAd2jWD8UI0pb6p24jREYACH/AKWzhyt4bj5WgNRLTglN+c0q/yV
ULQoClWaYpkYXiHpzOdGefn9+KSWHiXYGKSXkB5ExETHmDEj1fEwD886sIfszOn5ttPapwhD5Hb9
StVr4YLeiKK0IgrDQSbZiFFuH/FONkmo8bs1otU1GZRiqB2yFYEAGWyp17oWHNu1DZsfKOpBURBd
ISBA5wticuruBInMNkzCzaoHRJ0O0IANitpRW5NzFz3PLWRXcqjdwiQInjB4Rl0fZWvy6fiOYMdP
gNAe11ge5l96tCJqz5i48KosxIrAxu+thKKL53G1CsoHRIAk5nGE305rDdjYfr+aD1rbJ+qOkFys
inqep+RirusLoOPEEtBXkL2sXcYFC3BzIPNlvbqMEmDt1RRA0M5/sX7GumD2xopztHDfb0TMn3Al
whfRrRAx4PaXtgd/5xmd2TvsyjO5YPuvZdAAqwjsqFIEKkQ3fGnt5FU11sZyLgqAiw2qIfjYMu3m
ypHPewBWwZ3QOMMH8PmxxVr7eSpAxsyiIicpfr7+ip5yexoxGv2xhCXvC9izvyugXmLF4/jGgwGY
G/ZzDVr1Mmh/tqp93iQrB762GMqYyGOedQMyna4hInvS6rm7spTF24EBs6g8oh/kLkmTxGnQtRz4
7MHhmmuh9qc2+NW5bguv8Zz8/kcIdSRNNpZd0kNIYBSm+j+nEWdDePXr1GmwcimWY4tfzxEp87oF
uh0RQ6rWvOC7Aj/8rxs51Fn4UdjFdQZ+dwNTgZ9fM0e0uA3Xr5IhL9qRq/VQhr2fhB5GC+uZfZcU
E+HdwjZWjn3R7F7JoEw6zoPNwwhreX1FWh7ID/grmOXd+Bq/f35+XoOq3mH76L2b9fzKcKlS2HgD
Xnc33DgH+UW/nDEjafd+NPaXr8dLWzSRVyujzH0+FVUfxipcy+fEIs5+Aofb2nLWdo+y9CSI80hp
sJrIqbVwv/16fryGJVf/RtUoOz+iLRljdHE8h51/zBzXfWnA96CtiFlWNBXkZ6CG5IHDvz2UKVay
qhHFeTJphu7IP2iMueRrLHtLQjgRZTU88mCVo9F1HVhGIiUPQKyrK/ZocoiMwAKgVSt+xJKhvBZD
X5oCHWZji4kIih1uEKvb/grweEmvrgVQN8arfZlpJggACuarvPDvv6LtuHYtl6zxtRDqmnh534wD
CyFsgnmMtSY854504ra+UW/yf/HOX8uiLkpUgutIGiCLt7m9t8mdNXd++UhQA5RRCwPygrL64D0C
q/OA+R6Tij5SjTjRBJ9o5aYsqReIL0RkEJHBUb/b864MSyN1UVx5goAI6F0wqrdsh2yMXujIicKK
7TAW9fXfSETORQH2HOl3Ot8/sf7Y5Bir4IZaftD8bT7Yw7Y76hsgD59F4zdjtfpwWjutuxkYswUF
U88/YinVGHMv8phIETCLwhBZLTpnaH0Du53x9Qx+t68vdB7ir3qjAJsqgtNszbv9zsbSUcD1B1D6
wmImaifn+ADs9GThCXx9bYz4IJva09PLC3c8fwVmYH5tfj/eb35+vu/kzhAVdM3OnRjUzc46r0/Z
IpqfQ0hGb2V6kcCZW4CaeXvUTQ7H7bkR6nXAEGurq16K5r5BKv9POnXtxY4Po4aH9NdXSN9ZXKx7
juT49scWbXJncN6GRmavAdwWfY1rsdRpY6oF10g1xHqgBVN+Z1sMLJ0nuDze28XLc7W11JEOYUFY
v4IUVjJOMwvpoCGM5IIVJ3Yxh3C9Guq9lOumZZIOcuotOBFz7dC/tAcxMYCtev69YkPJ0uN8LYx6
1eImbhgxgTBymBNlfaIJG+9JffkJhrEfvRm9eQbc9bnje8CKu10qPeXczMFc6GGBIU6Nxjxlf0AB
6hvnr+3l84JSw8rDK86u4p1Oo/6KMjAKPKJEmcbG6yUxVvr/uHjv74kjI0kla4o984EOm/koXMch
TyMHCDqrx6mp/foVg6wcY4CrTWE2gFvWRmQqUP/t5vfXnNDyrUz/Kuyvr9+rNm/Z+CD5D0iDCEQH
DcIReD/JxxRJoNrkn4v9gGE4bm4HVvBWOVZt15rveL8yW9C34Qn8ikZuoGXbeaysdzjsbwt49RGU
FkVDmsdTgo8QTsleQDNrck4P8UU9lJDmW8GufFqjVpxty905AaSAmiO63RAi3XpIZS9XQlFOSOkW
XaHPxFA6HKli5RouunsCJ7DwwTCOCnSAt2KKXsnRxFdictQ7ml+dyekJ4BkGwFXmiuYtOuLXoijD
wveMIKVyTlxA1CZHfMucQOdKW/3xJUcAYfIaaHa+FMs3pBXqoyX/6VowZWs6BYSswlQQt9qHJm6f
LqFhYM2g3QPhMCcKjxQPcJrKAgtFxWhVHYXAHsmTW9SlJo5vUXMeI7skov02JIAmc5VGsrWS1cLS
0C6E+jcAePg3Dd3NBjJGXdOx7k4Vzdr2foE2KD+tMXQvvEQ3Uii7lpCm6HjEbW4kfvmfTKt3mPIy
Wcnwe/zdgK5CDlarTPdPL2773IsC1mJR5GXqxsVpl8gCwlG3wLgRLxEsdXqtA9Ta0W7nZ3rRVWeA
rWuie+Il4K2V+36/4Fvp1IKLpmyHsuN6l+2MCd0PZSNYXh5qBXGKhuiSvKlifgdKphW59w8I5Coi
qMwEsDGyhHI4+mRslVHJAUsaraTbMnKtTfkE1GZhkvgYjF+VakU+6MOGnShiZocqvwDKaze57nW/
m3blPVtwBfA5IAGcO4qBY/1+S648XOL7vByr1eDKv2ryPFXP5bTJmR/dl9SBduGMN7TdrNFDLpiJ
W6HUHoQEfi9HAM1i2MZUuNqsWq0b9qWM4ZTRZhzfmQY0QY6S9z9zY4xOPQdaQibUpuxzJIcmu6yc
yfwg3hri2++hLCRbdn0I7R/cqTTGbCfHeBhzU8rQ7Pnsc0+jxke5sYqT+vYt78WCpAb0CUgx0a2X
U9LnJdf1g8tueV+XyYtcD7bPi3Zd/IiUD0G2Sik9Rgk4+c8q+hGH/FDUTjw5QncQEj0tnwau15rA
FUZbIiclLFdcq3ndjz6QOqcuQEtbzQIBGPXCe6EygR22wY7J+GnlNt41AgMZCzX8uxXUCcjxGDCg
8xxcv3qNvbMMvmdkQdGHHxcWI7kymgdHQwDsCVuQbqtS570DU79E3HOVnDneYv2PFZ1Ysk4yYHxo
mEAxHA1rt6+mGE6FIvjc4KpJqAxmlhax7pOYfKqjMlmZWP5pgA0/VWLpmSw37JgIKEmUsT/7RElX
kpDzPtPnIJO5Xw5qAoAfZSkjlRmyqJ4GN4kznLaYEUfBbJ0VW3D/0IjkWgplEdEUloRCghWL71Fv
d96u5zRWALD1k+nfV3Z3SbOuZNFlACmqhJSpIStm9kz6oaR/Ju+H9IPP9qGg+2i2DuJNdMyHMz8e
JwYh54r8excZa0XCCG4RppegO/P2dINQKYUpEwfXAA0VNxlpZ2pqpYlOdBg1olivj+UthJm38qib
lEmZHOIKDC6xk+YMeqQOZs6CP53ZgPDb/Wb8ib83IQbUjJiMk9jGWpltAYpy+wmUQnfYD6kW+cFV
2I9EOTVsqSH9b+bRBsMY+mgnYyhkz4WnNm6MKv+Qms8RI4qmzEF+BPS1GNP0Jy9NKbXIsGsKNOJP
L1Nmx7V4VBhvUyu9XjBPdVM6DdC9Pen1caWAu+Cizyv47gtQ5/IOtQJ0xUtg/JXBbBXorO7Z81+V
g2cb/w70obIG3g62K6qy9F4DMQQANNqNWMD4bzWlGFUxFnlmcAfwjBCjyEsERv6I8nFfNBFYPsbp
0E7wp/+NxlzJne3T1cM8lH4jkVga3JrHKJ3OCNHtJxaCTrwnOdFjEls988YVtt8dACnu/VQD0iHk
wSUnGoH0nsa55ovgEYadzHb5ytctxBQ4ChmgOoAHgU39puW6+rpEgaWbOhxFBQpzKfydFEdE3Jjn
y0cODzB+D2Ts1kvWHqQFNC7kzkS5gOOi4EM3fyUM6cXIx2mIQWdFEjhtJGUneQivlczwVPBE+Ikh
JCbj7aoCbe2HonAxAYMLZ1JjNKBPwk5GKCs9jTnin38RaolzqwyH5lokDNFud3tondRj/kaBdpJq
OKKJUCvCF+jqAD6BuMvAOOD6hdaP+7XgdUFHETmjoRt8InMUTUU/iVxmiVIznTuxrzWHqqRk13lp
DVlqCv2KTzC/AtRbBFlwFYEMA+na3SQENVV6nyidS4ZTAR6crn9FV47E7ztlB/Y08vL4HizEXPCW
pZmSED3ZCH8oS90RJhMnTuhcgG7y8zD4vFlArgUt0dkKMHYBy38OcZhn3u/lbZJla5HKwsOoiCon
CQj7kCagXfaCJAlfhWrnvigBKH5aorG5nTO/k6nSkzWuKmF+CugNRosXuoVAyg1Y3Pzn11cLvXto
55F6N5bG7DgRkXlJ5IaJtDL20V8sNPl2aKHxQjGDkhsPlPWgOc5GtTXDceL3zKSUfxhJGPXRa1O0
YIAjba6S6C1Cnl0bKpeYDwRD5sF9N8mxtOm8AoQEKowZmjobU6iUz4qrC5tBmtBi+iQEJrohWot+
FIuwo1hqdSvA3ohCOa2Y+CVFhs0T8BQBf46M7O3ah4At/TCNe7dLsjeRb54J81Pun7vyWAuXFcVa
cPAUoDJF/A/QozvFSpQGfEpB3rvEM1WUD3LPUdESkQUYTdZ/dUlu1Gn6Nta9nsqMNk6JtvIBczLk
7qCBspy7wmSCXtbbxRZd608yUwLoSix0QdttGVg8XuUCNPD9tKsmJwu3KQPiCvKLbc95C6LzUtKG
8T2L/KfHH7Ok4ihwzHPsMBMDnDO33yJmk9gRsQCjlfejbH+N6ikutErS5PyYZysLX7IgaGRHAExA
ioxe4VtZo4z+6iBre5dvop+TDL5FWYIPFp6kXx0Dyjpfb/mV8tpSmAt5f2VSe+1XA1/kfNe7gsf8
EhQ78uy8wBOKAktS28wEbsF2sEIOU8azyeCbcGXNS74LPgBbDL0GtOO78eLqVk9F07QJ1/RuSjD1
wynbvZgc4vbEHrjGDAc9L3KtKnZcBBM6GdlhWqsqL57w1QdQV6tq05KMs7aBAdsUk1QbxMzynkjp
2W0YH+WMrPj4s8rcqfeVwPmDrlaMJ1yKIgnHHI3cceBqp0zVvdiuZf6WXJGbnaXCFgaMC7kaYWdH
pt5wcWmwJR5eyQlBc5PJIPwfMYOrC6wIcAfRfnxt/ote/XOsNM2EN/ByD2763gUt/UGSdABQAl15
N6fLud6sOF3LJ4jaH5565IslSocZr1KYroYsOf0o2U0TnzNZY8YXAQSgK6KWNxX9jQiAIe0ORRUG
PphH2ap3++xPHx6kQNY9QS8ycBrvk1rLPesrb77+zWZiHAVIqnnAz++8p7zJ2KbDJW3xdim9KVgi
wqUC9L06o2qduFHaxmmbTfDnseDv7po7Vb0STPkYRalippfY43JOqE+9hN5wmdhYm0dOVLCDgVTo
DSb0suFrzvi7BAMqevAXKRsVzl3fgLg9LByUhILyqWTPvIeBKqh6I1/jIXvGd1pMNkq3ElEuPh5X
n0x5CXXZN0ObY6+kDs0ACli2/X7TMGutxUtbg36oef7DPNkVLX23tzgYesyEF2qkgNSDaAUmhkYK
daGlr55oY5RAEhgY6VtI6XPys76olctkmQnOJy1XvSeeOSCCl/IDuJi31VFqn4bJ7oXNgPj+8Qku
XA2Mi0KzAl4TDtEI9ZWgPA+4gpl3w06n7eA9i4JThokxklMprpUBloWB0goUIXgtWcqweeE0xEwq
4h5iVkm28YUeLZbo2fjFpr2WdWsjShdOeh6F9Y84yr5JXMaleUt6F8nRvWfPZHj/ZvP+EfDtgV8Z
6mgQxWIqWeThEzQ2spI5Zp/+1rdFDFlJ+s56LG1WTOquXS/n2/JcSSuZoif1iOXsRG2VbWzBf7z5
ccpEkkJo4qzDj/PR2WNRTpRr5FuIk6EbviKNUTcnpsE4XEfBTfEGFhyaJNXk6lR51ZYPm0M8rtX4
lwIYfJM8zy5BQRbsDbc3SMw63ke2G7rJ5k+q7BVI8icZ0bqGl3WlH2P0c4p/4NzLW5BOVZkmgqxs
xb1b3BekMvEBM6egQt2PjhQtcOlQ2aJ8DvgXVu+9QJd8X8dM7sfHu/QiIiz8K4ryM6JyyNVKkHA7
SvlUZpvmvexAZhXWe5bZhr8q0YhAYghC1bWG4EXFQuTwnR2YKyu3+yzEnldVHAPBLbjyGRVVTnWI
mpXwd8mRm8Pef8RQnnI9ZEU0Kh7qRuNGCUerq3e5PhSV1n74rV21p3anTFoCyqKxNarsk1vZ4IXW
Tcz0vvoA6iybgouqRAyQDHYGq3Nb0Jijg7G1a715OomWYP1gMDbpELHImB+7ZANOO3ue/C3lm7Vy
76JaEYLGNhSw0fZOqbbvjWk7yiBD4MHE1OhJDcTQCOJtI6neo8iG/6fV5KV8b8D4jwFc3nRU2xdw
Fngfj5VuqZICBM3fD6FCCkzfyac0RFFNPHVo9sT+cy81SFQxjJSzU8DxE5zIixzpHeJWvt9P8QtX
WQ36mOPWaEprAqLpBMZZHWNFHn/agheMSXRzrmwek430zK1W1nCBVQWtJ67Q5e+hWv4em12Qfj4W
sngOIgBcQL3Pk1EolVCEZhS5COeQDRyDrG6oKx4bGhKGn+des1ejNaanxbsGPh9MvwCvIx7e21Vl
Q9z1aRsNbtln0Vaop/hzDKJspSi9uHdXUqi9G1TBS2QOZTkhbsne64m/K4QA85XERj0/3sHvWtvd
s4TSCpwdsDXegSSUls2qsJl5PTqjsxpr3PI2b7O2d2FAD168Q1us4ZcROewWfN7jKbf9/VvsjJb6
o7V8pzBbC1zQVvYVfIqyXrcO/tmZ59BK9DWHYMk5B4X232+ljlsgg0CkAhYgAptMjklLHLIC3sEv
nmOe15Ry4/kvzeHfZOJuxFKW3SsjIZQaqDJTHEL2R+6dO9Ros5OYaF36VHCwMo8PZfH8r9ZJOVp5
rHBxoCSoTXfhCCTkUJl521WOpITiig/0fUXuzx8pLGluRQPN9q1GV3zWpH6IOnhu9tvG4u3sCbPE
fknn+XSzr3wvWZldbx4vcPHeyn+FUgvsmEFCCTKD/WR6bxd5QqgXVU72VY2hAUEugKkr7lZpxGcn
6NFSKYcyzbNayQIsle9zc9iIzaQxw6na9LlVZQDOmTwmpvQmk65ZjeXz/Ge5dGsO18LT9ARYaVZs
TjziBhSYFKZfMYb/5Xr8FUM/BugmTtqmQKFLRZr/Kca0v47dhh4opX/7Hx2YYGXuzKz5nkulCaT9
gaKAucegG3q+TerxMdf6EBuyGx/zB2XkTJvQ5svQgDF2xGHSG89qWTgJmW+AHdUg3FOdfaj1Zyk7
zKfPfPHDjuSMLpG1kGXZa7n6OEq9uYrpsljAVUpBzRfZdfvcRK5CjLF3UlNudSW2ckOMd1GraE2v
jer/nti92RxK05lQzfqGwdEXmQ/apDTfx7LZFJUug4D/8aWard+des/ERSC2QKsZjapghKzrSIVX
wyPv/LjB0AMJQwrXRjz8l+P+K4Z6Aj3JzyaWzIExYxHyhiGrqBufm/RUi6w5j6acx6to4aAYCXRN
hEIoYN7L4X+k8obNwSWCeZbhjos7nQ+5/889oF7OkCGlwnfN4HbIUBCMssk8S2Ty5xaO9+PdXjac
V9tNPUaDl8sdN2NEmDi3onAfq8eyjD4K9UmNNplf7Cb2Q5heUnaL0S1e2xpg1twyyr5U1wbDLR08
QbIKHGsci4rRbPeuIstQCZpBzEeYF7kcPknYzXLIYAyFxO27NBXXdnlWWlrTrgVSaaO6UUkUlAAR
+MdaehLYBsSKehtaYb5NwYn1eKOX3or/wOWABZzpNW9Xp4yNwA+5hxv86ec/68BhMTaxLWW7//m/
C0KNfYYcgtISII1bQR4j9gpf9KM7lKUBSCWQV+0FbU+bKQ9PClmz1nOMQG8ieI3AGYqSD9hoKMsw
xojPvQ6l0SmX7bi99ENqpVOnK+1WUHdqwW2F8EvNavPxKpfeomux1Hb6XCPEYiCPbsg/y/U2LN/j
2HosYkk9rkTQNfJJHNBfyUij29XvfXeqKpCVBlaYkP9j7suaIzXWbf+Kw+/4AMl44+wdcZmKmiSV
qtDQL4RaUgPJTDL/+ruQ99muoirE8X66L7Y75FYOZOY3rW8tQ4NY6SL76q0DgqwpeHqBqURdZXbn
ucgvCZdzw6kOkcaJEfapIBFyta5xQ1QKv1/b9WBQJiDwlaHuDKfwC2xydtcgbdPTMOSBZwFgpXJa
8Y38yEHlHy/Yjes7fTnO/IppMU2iAONw+qZWf4zqC9hOhsfvF3MdzVwOMnvK6zaRk4ECGQOkA5Bl
EpjyuXz4DziXMIyMaAnVH2RT5+ltPRYGvqUEQWqPthLtJ7yfHvSIvT1yVsAMbmzX+YsYfXDDUypv
1eFjQAahCDlLBmqglKgb1u9h9CkB2jBsMq1wRWkNKZ8AlqZrOrNc2pbr83s539ne510UyWoH1Fma
PwzjoXaZ1ULLWrSU4G+jty9Hmn2AFEAV1pUYqVLXobaO5dKOg2c0fZk85YHWWIDT3UBjYTwYCKTD
QIdP5pLoWBQXxr2OlcXJHsqHLivsqj32BGy8XXPM+FWmOR3jjS4eDYBKqMSbQYBEi7+q+XXTmkL2
RrO3EJnfFDz94UK18vptAkMR0GDgxUZ3gD4vDHetpkG6XBxQBxF8W6sgphsXkIZuY/r5/cm/0XY1
vRYTLxRU+wg/tyokFzQGmI94kiqY6N4UeifIbXU46hCOUuyivG8VaB1xxyqAfHIE/CU01g/QDlWi
X1Te0pC+p9qHKh6k7FVpXhRick3g5PXCAbnxDJxPc85AGwgFnjBfEkHPGouOoIx2rZbRBgnX+CEc
6mjhdbumvgTnJaiyCVTNUAJDbuvSBlawStCgkeTTFrRonFGiTdr8+fOnZP582D0/P7++vt7dvW08
pNgMdMck5sff/iwYH3kcCP7hkIpznZQiVJROF0b5FO6AszCUVe/IDjPTfbCKVvWWrHyHPKar0VXW
gp3fKza/QoNFsqFe434/lRvpaw0g2KnJEk8WoMqzHF+kB5qS6IlyAil7bjh1afuBndncK3OXIIo3
x1JgT0A3CipetHZebrsQUjWqGlUBIDp81Z3RnfT3Mltxq4XMwhUxtT6RmoJEHHoL6L65SssNPKFk
aHQFXf1QqGuMznxBi9onyN6th93rZuK9e/p+I290jmFIgg3EhYb/9pXXPTOZagOCvwLsFydru68e
TvfOD2dvJeZg6pHx01nfQwzaODkGnpVH9uC6rulubHtlUCzeOmwX7OqNgPByNjP/JxxRNufzQjmp
RmTnrcU8APmiE3VNs9z1mwTZpM0StGlp0CuOLGEU9L7HFiDgfDJ/DD/LxCbPZDfeZeiVe6rBaXMM
jgv7PpmpSwfzYqVzACcfUYTgYYl9t/bWj/29c3+fWc59aHLGj9L4OW06uAk0YuTr6s7Cvh+pYb6J
6LFxD/JDY7gLB+EG1n2a0CQvMLm8whzGWmWJEgw9U0B/1TzuQTCZRM7uWXR0ezWC00X4RC9m/GvY
qEvwxOmbXu/EXwNPr+zZCQzR/S1wIgYeBUs0871+rNpVGSP+d2ry8v2236gDYZXKhK7GeUcv82yw
Xm/KPOJr3LAUBFmt7nUjRH4e+mDvP6uRSR/DbTwsbO21VzrxQoN0dnJ/BbQUXS5Q7SnXRX2gnQp8
Udn2itVSo/StI3wxxOQ0ne1hFul91vm+euJX0gaAW2j6RjZntsbzM6ppruQuQjGuvYHLRc1uKoAI
DUkCTj31Vov+1sCFxt829oRH0codHFA32y+Jp3xVJWYnRUJTEFCPIOeC2uAsllCEckBTJsMqQd3R
bkNTt0vzZ2iFFmeiHcVInRzqno8QO4BAItsDDeFMe5CuAoN3HhMrcqnVGw/yChqsNj1Awge909Ps
G/xXsYLki8GZz4Avmt1WXid7bl1Dwg5CruvS7owjt6hVevNknC1odhqVtEoj6H+qJ6twgoOX3y9R
6Xx1Uc62DIh0KG0hhYzLPe8NVFGmr9NWVU+1JZlk6z9wj4VDHeyYPbrxj9Aa3WDDVsIzcypD2+bo
KA2NelWvYnxE/xF02GsecqD+XbdsV288gRP9DuDayIehYDO7F1Rro0xDGws4kQawx/2o1qoz7kTb
CE5oW/Sfv7/6N1JjACucDTe7IxguTdBSp50au90xQPMd1UYeCELMbzmErugqhCIqNdQFr02YwoSr
T3A27uymBD4LpYpgmQqo6et1fhehEbs1Kvu5XLer9s63v1/ojff0C20NeQsZ8tNz12isIo3RpNdO
/opaxK23+LAO75YLLtjSMDNnlGilgKwphoEb6Pbr4KCvqFuYS3zvV9qH8IkuljPLnyUa4oSy67TT
C2TsDUhKH4CIfQz2ym6So8oMFSYSSc3XRerJ6RfPvxvRUXeBdAFQ3nMqDwWufJ7Ig3aqd+VGeVM2
iVXZkqWuhmP8Li9AIabDNx9MgheGQikwv+pcSYOnfil06Gw7kdKOJAMvFIpoAdoDOuP703HLm0X2
+a+RZvsZ1CTMx4DqJz20O1OGZlmzY8SKm6Nid4IpLrh00xN2vTAFKo5Eg93VZqefoXWlHtNMP2U7
elSOojX+Rzv37wHm1f46H4TBnwZQ9pwLZPhjsOMdaeGw3941BBro5pahwjlP3wOUoqutUuogWODf
yo34Uf2ij5ktPi6yeF5nHtHuD11ygHM0BHnq9GqemfIm9aVGrTv9VOVG+Ujf1dpAljwxoB0+vqkL
m3fzcTofbXq8zkarY6WFim6jIz03wcXQJJMfggNkb7bqHQ/F+R8EwsxgQV6I8G8YvotFziw5bTjN
FwUMq9/X9/QofQifzZK++60H6nxpM+Oq54UqRHGrw6ENW6N7Q0fYffUrd+oFkvQbtQZ8san3B9Eo
Go/msAMh8sGJmWb+yYqZkTx03lp8GCxTNtlOsEEOkXjfX+EbiSIMCHw+aNl5CPV+MVecfbSEbzNO
qzEgv1Eh7RQiJJW3DexniKowCGkM0UmBASBmel+Yzbb7uaRPcytQvZjBbG+zug76ocAMKgsNXQdD
hWgj+clWyvr5ToTqtP6aeKAg+NtvySThAGcBmBK0vUnT1Tlb96BVqTCqsn+CnoTji+uyEjbjL67u
nO83+PrNAh4N1AYQFQJCDjWby3EqpWSsKRh34vViAz/0vRwDKG9naMcsxJ5fcBCm33bxQoKyQReQ
xUCEAHXdefPYQGLo/RSxeEo4PMJxV2VW7suVLZKGmN8v7EvpYzYWyDam6pA4edHzYpQYAh4zjEQ+
ceOdUG74YqvRdaEbKjrRfO7Z9z+iyNXpngfMJDiO/YOcG7LowUszVbLqP/jgrXFV/1gk5ugJqGDj
35/VW567unbsKpNHz1OwHfrIaHzHD6yGWTWaF8BdVDEb6P7mOU6MurWVEo55ihqY18dbEiwgdK6M
KYoNMKHwKycJjiubIzVVnWZTRJmFmg/h3qG1ShVpRFo0nJ1E0CgMxQKKvs2wpIh1a2RQ6QOAqyGh
foX4leSeyD604E4gGRNWYh9D+o2IxZr12GTodaQrlcXZQdaHpUL/rU87dSghMYvk8TVnMVRlyoAi
Kwb4DXASAnSgfYOPN3LmEcEo9mnoNPkGTO0K3Y/Bhmr3mR6bpbDnOzCEuCFnjqEh/9SH7Tg6rDIC
5UFogMYsfoiBG2s2gb45c7j8KfkVlfu09tHDuWqS1yA1W9loYlPbii/ZRpYOPBrRI2r4nVNpO4L/
+v4MX/vxXydYmDLlUzfWvPVOkSIZLgXScZQXHxA/VcAeJ8RqyiJwC1YPVtUmohVXBHoGMjvUicJb
8VAeAyVtLFHwNVMGq32XZr/SaYVSkOdmTaBgb4gEcgMlZHSMNlP79ffzvgaATFg7Hcg0+LMT483c
YQ7FThkDLfEI05I1GF3SO5FT1mGSlEYEAHvbQ7+I+L2jF7hryMEXjpxCEHlhGlf+BZqVZQh/IRic
Msnzx63NAZSn1eifCgrlr1rIDxRXVqo6I0djQYkvGSv1Q6g+LYrGXCdfMLSGyF0CDBZSXXNfUPIV
UvIVH3hpvvI7k7id4LT8qqutyOvqDeCYsv8pLXZZXcWZ07BYswCpUuDJlenSnpkNJc4JDxLTwKON
rtk8h3JR5/O+PeRtuGIR6P3LljF3DH1pI4Zc66CvxGjoWFgaCdGF15X1kjs5OdmX7zCYcsGcI0Dd
TUI2febkSW2dRQplgVfFEjJtlJkKH8sm2k1lpyL54DSAFFpxXWorPeBHk1KWOXVE6VobxCWEwnWS
QIK0PM4kbA8UEaV56i+gfFQ0gP94wlELzTTeD794ZsSjiYZSijhLsrrOziKb+PeCZLPAATQnl0qD
T++T/F3ciej/LtyU2gkYHFEd+xjalUw3uWyrwlYmlq4/qV4gmSq3tI9XsfU0c8jTqOhKhUDf/ESl
stwGedrhRD35ihEGiHfJLj006l0p6QarX/Luc9jScZUq48JF+srQzr8hQoGpQoV/Ak57eawG0olt
MBaBJ2p3eDx8K3gcOEDjjLDYNGCVat1Yeqhlh/ctyHu+JQf+sXuS7KG3ZLqFsrktiQZ5kE+pZnVg
teZsXTGXYNnXjtq0QWeTnDlqUlPKaljmgdfjXbnn2KonNlE3wR56JlF9L9jSNn0eX0jgqgcOr35l
QdFWXvhMX4Wh2VaBGQG3cAKxTviNy60i6AztGlkLPNbFdn4YyqestPtg5eem4n/W3K4tVmXzmo2g
rZV24fBe8ZYirFTggnrZELIVcgyg/aa7EuEIX9hJa0ncahzQmnCXJDb1H3JQnFc2F7uNbgiJLR/I
Byqk/lF/rOm6ApVEjeQu9ykpB/DYGo2wbzZj/Qpmnz4wg2gdHeOhMfhsA2rYhXOi3DijF4ufvfsS
l7ZSGkmBp+yZ4qDZETrij1Gwh6p9vInoc1kamZvGz2hpgtFGc/5r9kBzN5atMdwFtaPIz2JvDR9K
sA64RwnI8HyjQskDL7bO7hUfXH/VI14bI+s9tKGDPq+UzKh7UBWHSIb6w4d4eusl8brM7oEyDPHc
DTsFUq/jPiu2CXClkdFy60AzCxSO86essgrVLvtttYrUQ/GyLNk4rfjqOCjAxcNFQ25FniX+BpXV
Ac8pgVfHjlKawMaXwRrC860FsBYkNqOVVpvQMKzRrmaj/Q38cOjn2iiaqQz7RSXMW2YJr8df05nZ
hyTT86BjfuAN+1RC26/DYqtDET3kjTx8qqH/LNkSH1uauESncRWiwk09H3mWHGkSsR9TiQs8LjPS
FFyXFQj3mGrIigMRnSqDCm2y1JByHfJPgyIVCg8ZWAVQxl1eRrR3E6mqgtCr+TsOloeOk3K9ZrAC
eIrM6ElhxwzkUrK+EeA0txquYzisdW1RGfAqzsJMJvVR5Dqm/Nq85TqlhVhKDQm9XJM7Q0QV405u
xH5VtqpgdgPLdkxNtFMudA9BzdfbTA96K0+H3lBCQXzJFchGD3wSW2Ip5B8F5y9Bva9De8xwki/l
EQ2Cnn9OBod+JDVKWRh5jU/cKqKWrlZQhXSZuiqYEzatzbh1RlsrzB8p95RUO71yYhVw5Z8Lbtt1
lKii4g0+2EkQB8RPs4dcKSQyKCCD9JRVDEiT8Kw6wx6PVSyBdGotym5liK/xPaiCvO9Hvu7sQZkd
3iKBuvUEYZRnvkoLLIbI9DDxlPIu050qACePm8cPqu8R5Z2qe6hY+Gi34O9qxWYaszKffynEUw/G
gDATTPgzAJq+dDyQ1YlvakW0wVCZAZlQIn+EGrhiwoUA8Cq9NJvyLKslSInEwe+KPVFJidfjGXJo
xxhQPIlopxXNTKnPwwUH/8ZpRkkMngioQpHEnWcnuAwY34ivEq8CJGLHlshtpldo9mhe/PqZGYnE
rgJOHb9eGO7U4an7UMmmuGs1cymx/1UTuhwJWQj06wCMhNw3ckyXD4RapX5OwjjxhmTcBHQvDRuh
Uvd+sys98ILaXf5aDG5rwrewOMk/fX/erlOtSO8A4TLR/k25fW3mV6UiJzV+6IdeJUw0WLQz4gEd
n06b7LOKGmm14pd6V67Py+WQs8uVDOCKElo99MawMGOxMRIioAHrFUItnxySTN+v8PoqA/KOd0Wa
yII0eZ7hBaVrj+q0Gnkk7BIrbEZm8NDr5Tp1iaTzuqiPvcTbCmQfWMKRKpztZV6yoBdUSr082w7K
IWhH0P6g10z8REZHfmtbO8ns0oE4d7dTtHu9dsY9+HmMhhmZuI2XKrg33FHkSHm8+HjuIReuz+aj
1gWlIpdQr+b23UQvIZop9ygffIcbjSJbp/caSpKDwR6IpysPFWiBC6T5ekPNFlJh13UlbA3kgpCa
laHHchWOF3yfVjm4srxK+iiKU1sdGPdAUtkcQjuIDMVHUz/15N4iqBVLG1+Hdxa7YiMaYm5/fyBu
Hb/pwQD+ErUfGJvLCxdDObkT+A4wKULgDulNtqoIrYHLBQUnVcvEgpOwFL/cGhTkTOD0mWDyZK6b
LccsFNIwir0k1DRXahm/7ppXoW63QCGNCPGovuAJ38iAfPEn4MtDVGTiirhc51D6EfMH7OoovUvD
elChFpYi3pCYkR57OOMssoXG1pZgwbcuHKhcJ0IwcNcj13o5rtg1BUUQTj1Vace9AIaTOEWvS12N
C2/XtauPhDEIqAQkWEDiN2+2IU3HD6oWxkhwhCAphD5it2Bkbj3OF0NMn/UsmeHjbUaXP429kAmG
oMVGA0nU7oMAuvDEZ68DMQK0t8Y7CrrhBbjjrRNzvrqZn6wERIc7VMaeVsgqqFl6zqSJAEhSoSLc
BU0+aKfSdPX374aKCB+9SxBhhDm4XO8YhsLI6yz26oGiYfbkk9IKSWDSvsB9TJeO6LWVxRdEiw4K
v8AJXZF++3kbh2OONaJdVXDyThONOuvLzSiMj1xUceDZUmMrgK/qCk0BZBhFq64UNpFVcxWoELQx
s2Ng7J2GKR8qHQiorbhom47iYkv7dRSFqaLchET3RJI7Z+SqQYxRpKOAz5FuGxlpV7TqGRq5Yzm6
mjdoTeXZKl7i67l5/jAuyGGhw4nMx+wF53N5INIgx56eMisYmKuXR2400+yEXDepnAYReq9tGW+h
55cPlryg6arOfBMRPXRTbVQHqcacbabmfbEYxSLx+LyN9lyuoYVaS5IHKoVe7Ef8fQba4pWs+ak5
FN3r3z6LyF+g7gaEJohhv1BYZ3dPJkFc9EWdeKAmQrftlshWV9oSZIKLH9+PdN06jiN4PtTsqQSz
qu7HhCWeuEfP5fpFTZzat5+bl8gEgYCdOGjC3ID7VTUhhH1PY2Nwg3tlsRp97dMC8avhMYPux8Q5
O7t9rZ9C7zpKUg/paWblogDGsdhI1L9vAC+GmT3QpZYnKe3i1EtHii7lDbimQrBcg7FmKdd5jZTD
xp6taO7cimUQ8o2GochRXI3QFH3WXuXA0CwOMuI2UmCR00NX4DgeF76oeH1ygVUGCBCeGIgJvsoa
Z4cnJBxtq6hIPcDNbCTc3waP7anzSe+Z4VBLA7iks9iDsg2Q+9jCfiw5XzeM08UEpgmeTUAelAgY
wiz1Kj7TjUHREzuIh8z5fp03sinY4LN1zpyZQMqB3C/y1CssxX9oOgvUcaKtZeDCdDjRZSex2iiZ
uzDqDdt0Meq0+LPFKRqrZEnH4tT7j+odgr2rJrakl95EJngNPemNaQ8/D98PesNWYEyNByZERMD3
lWg5G5MPxAAcBnXqcTEiSlCj/oTRyFZ+08Zm1EbcqunE3pSyfAlQeiP1PIXjwNQA0Iacqj67lqjg
BCgUNYmXgJ3vntZ9IcAUB1JjBgUnAIwll6N2nHJvTwEfD7XRJ3kl74o8B2E7dGLTpzCg7UfM6az9
QLzHBqSi24YDJYeuVSHaR0owyVaCVFQWTxV13AfyCB6RqGKFgmJEp79zBL6y08c5JLrCFBoAQtKH
P0kfBZHV9LSK9y1L+szMMwUWQZLrrLO+3/6bV3kiAYOVhgFEUenym4t5K8tlUSYeMgk111oaM4QA
9Aj+QdXNbiejYK2ZcQQ2qM5Efy86W7+fgHjDGJHzCcxCckniM5qA9sQbqNvIPCCkTaQYabxhgUGI
GYNx9h3slL0DhecCpREnZIa85RowLNe/Ku4lfMIuJ/VjHWDHI0NPj6WyR7XlP5gmoM6gR5Xh6F8x
Q3VofB0KOiZgD/uM3niX7rhQAilv5USN1XaOUhmtZiBIMsugMSv5hfPvUiCxW1OvErOHcx6vfd9G
mTIWzSpet/26imDxjVI1eHpamO2tmyyhfA6ML9CaiMwuv2qDBDk39kLi5YNbKtumjI04dJAfJOhl
puSz6SK7Rm6/pYLRxi9DZsT+JhJ7TM5QUMAs1xp50gdT6dDN9jzQxwHwhtSqSs7olorut14AxFAI
5BHPT6Hb5Vy5sIq6geqJh6p+awWNUlhlOviGji23UU5VjCRJc7equCV2rBshzYQUBE5lasgBy8zl
yEmV+2WsSNglhQ9c1hPI0ZBhvJPTslgwzrd8ABQeVdSLoRMMZ+ByqEItA7kaIzzoRJDAZ90MNtXz
J5R5NnxcLpVLbtoPOLUiEH1IAYGc5nI4Dv5l1IDHxeNTtDkJkJ1ojBq0WPVJGaBEZUfP8WgN4ZLZ
mh6LmWNJzoedWUdfCyOflk3qlRC6Lx9Ued/wW83BBeXibdGvhiXJ1msUFzwRkPciswwvHgCy2Sfs
5ZIJYTim3tAiBwFkkeGznyLA6sxoxGcUQ7SHEN4QtbnBaiF14vCwpAD16+CyHn8Jw8aXFmKtW+8Z
8DKguQW1OLyU2Yz4UuCihuPgG4V6uwEPLaAjtXwUOSbvIXYXboW8DEyeSyOzAd3zQnh5Kz1A8ETp
CLxQGgdX1uWXj1U/BKd5nHkcKw2FvqgDqnuSy6kbQlZZX6+S4FBpzI7qpYd8WtjVx0f2BWJHSHtq
czdXElKgiFqM3MlGXx4Yn1n6CJAAteM2NSs+N5ny3NY79PIbQerICsPTiFiwsNFmPwoo5IVOooNX
7K6PnrTE4n0TLHzfP4w3rqGE4zJlaxB9IcFwuTvcUMtUSIXMq/3EhAxJwFpwYuz1JXzNjfoQEEyI
uPUpPakAJHI5UFk2ilbEJPOSXXXk1qnBzEkkDXJ3j++VIS5xOd7KCV6MNzt13Zi1dRViPGikhY70
a2raePwc7x7inWI8FwYxPUb/F9b7xo2/GHdmaKBczbSRipnXviMOiKVtFr5l6krOC1BmRCsJgj++
vAdHF98fGbf1MZ3CSmK7R+tQs80LO08WkKQ37t/FjKYjcOZQcqOk+Ag7Mw9F8qlLoLBaPsWp7w0h
/GT9IlnIzfEAVePBT4mmzjm70DAkkcoKjDf0aJ90Jw22NRTOjj2+OZD1Jm+YxX7qkrHb0jTdzrA+
0q3PjKfvT/a10pqEE3c2j5k7m7ZoOQ51nIAtaEigZ0xQEDZA54pz99m8rpi1ywBphaC8d+x+Hg5L
6ddbqeCL8WdmnGUtKYVy2ncDcFZwEFY7RC05hcZl7mP50Dt0IusQ/Px+3bcqHefjzpmHoqEBy0SE
dTfmIBtoskeQbSY+5C1WFll/P9gNt+pirLlZlboo0UKsUVO3LVhgaf3gD0998LkIjLmVIroYamZK
Uy2W8oFgWeQ+RXsNMjHoDG63rENoa1TSHf3RAaK495cy2rdfrr/O0bywIgcBnIoQN3oQ3Lw0mtzk
9/wTP27iTyBzxtjiQLuS2+VRVBbyNTcf57ORZ28Yjk/XJSN2lycHBepHOXX63hQXneObb9aUygbJ
K4ATczaNqlM4SQmA6ZS57YR5lJ1UQLMDGPDXXF4Z6lTbiZ3qTXzm5cbkNUend8hPpigS6tUCH8At
e43v/NdkZs9V1ghJ2Av4zrTYt6HdI67hTKguoA0+AW5nm1rcUl7s9in+a8iZEZyCXpDLYJ+JvBOo
U4MXVXoBrlj4HyqR/3rv/0/wmT/8af3ZP/8bf37Pi6GKgrCe/fGf/7dhNYBZ0Vv2m9FUn2/Nb/mv
3471Wx2xOnpn/z39sn//5X9e/hG/619jWW/128Uf7KyO6uHQfFbD4yfDHf+aBWY1/Z//2x/+9vn1
W05D8fmP39/Bsl9Pvy2I8uz3f/1o/fGP3yd2l/86//X/+tndW4q/ZuZpXuVs/hc+31j9j98l6Q/g
iUG+AIgGsFva5Kh3n18/IX+gqAh+FQQfaNv94iHI8qoO//E7Jwh/wH1DRAKYlwySgqnCx/Lmz5+J
f6CYPB1c/avPCaHd/0zt4nv89X1+y5r0IY+ymmE+s+BLgPMMFkYZnfKQSwDKbeYuViUT+ShWiFEE
DTQBeEQObi1o42MzRvwjqQPZ8YE6A8RNKNt3PgN1th8X6VHMmFzbtOLHdZ5lr0mSwd5JARAxhi5B
DrzlM6gKhqMC0b+uBcuIz6oUvabg5dlngg/M2qgpQLXLLGhOHWryT4nQRZAcIXXyowBoZ5dnVY7W
NIkzuCatRitQpX4PWLE+WrTwi30S8+PLEKrSsUliSTUCgAWiNPTKgM+fuY7kANInBRii4ZErK96n
AKmhFGFDPdV/juQ8e+/1SuHMs2//rw0+39B5sRgb+qXkiO+HHnBUD2aXK9RTYUhSWKJITgQQHzUV
4NxaQkHb02mHfGDCRx13ia2M0sjAMN71vFn6rHzUBcDXhljvfo1lMrqjDzZYI/VTgDykMTpWYtp3
Vp5J7YaGiUzcuBuDhcnPHuBp7pO0DSgaJpgvKn2XrlPCjUFSDplsgLewsDtd9leZCLdG4SINvGfR
UtPG3Ge4GnD2+BGfD0O1S8Der4DWl/L3aeobwlR7aaTDAB2kSpXhSPbahm+Iw4XZLhkTgBXFTeUP
z6IP5JBWmX3cud9/xVko8zUv9NMCZA2llgm1c7kRYsX6DgdeNmiPBoDRT/MNF4OG8z8YZYLgI1yU
latgpECExlS1wFHh5HoHguPKLgkYaL4f5UvI/CwumxYDr5SfVE3BuyHPmRkIicdIojoEP6jGpUaU
S1xrFIIfbMWk859CSMGAzE4sh2deqfinSlYApGsUnr5VZCx/hbzs2xFGICYJcj2A0zOGlp6m8acg
JozgdPqCPTa9EtpNyEGjQQrz1uWRGe98AgGroHkQSA9gM5KrxbFNWPZSggVlM8gpQD6yjwx6JMLu
ltANgWCmyDJAFQUwIPMtmNYE2kMUMSOgqvnal79lm/bRO57u/Fd9aXYuDdo/74vP7FhXn5/1/q2Y
/58X5uv/D3uFFNPZEZns4YXBWrPq7TM5t1dff+FPg0XkPxQNoHoErTAxCGDh4v5psIj0B7q4JKTq
oZYkT/bi99/+ZbAIbBmOF5QEyFRFRY353/ZK1P+QgIrXUIgTwHsJE/h3zNWf2Ja/DjMSWgAegH9z
+lWYCvIblzdTClMWqQAdmKCMpdQa5WR8qfy0Omi9OL74OSCGDvFb9jmopHjKRG5Ala8TO/WghiG0
JUmuCGhRj9OeWGOqRE4Zcgz9PH4q3wm1Hll8rKenFm9dAYsij4XdJzR74uNqpXbghbTqFgh6SwaR
GKhxSc1EG1iCMndSbhLwkdQBxZoaRKj8LqCQ+rGCspFAmBBHnOBEmpZsJSFn60Sl4n7MqiZz5ZSn
nNVJKQ3N1ge8w664vPyUGGFo5Uj7ItvWkgSpoFSsJH3F1TVoukohlfKjSHwxWHd5WCT2wPR6zzeh
n699pmeCC43NpnIIaYC9DSK9GdEJLQASXGcqFxgKsMNQcogVoXFBLdfE676hmmalHS1/9koDkvOo
z2R0M+WQjTSLQMt4q5UTZYNm1zpa6wOLSzOSeKg+A4zIIGGbak1qC6mMcjkpkvZQViWiwKCPOvQ/
QAUcUrzA/5hwPhlg5JQHWR7fZcIe1i97YkWmpiso8g0/+CxTO5ORHuXSaORHQ9RSeUfqvsscnYdh
3/ukeaMh+ntdmPXQN/pURp6BkyAVYSk00gsTySedmrQiMdwPlSTRoc7E5EPnVNBVkgQQ+aigvhsE
pYhHHrwCu1woEmpLee4Dk9fX4EMig69t26rOFAP8wSKqD36kV1YZQq7T4CIF5Z48R9uvAcbsFMJC
Hc4dEBwV1iXw1TBgeCwVgKwGvK8gFNA/x1zLC3OoAhG1fhrkH22by5oNB5z7AYACmEUTNR9WKrxE
MD6pWrxPdVCYmSQTuHcd3H+VHbKGr1xdTyVpxUZZeylaqdh0tKVo6x+6gBhUpVn2ALZaescoD+Lf
tInQaIbKaVYavC9wv4ZByndN3QvDSipDAIHrpq5aEF4Rva1cSQ2S1k01OQ/RmFISeS+Mud5t04HX
FYhg+NWQvcR82WiWhpDf35R6DPCdImc6vypG1VdWWdw1vUWVELxqojAWjZkGY79p5Yinj2DJyxvg
1IeMw6Wpw2EDfu4kdEUxVwck4Aspo67AxYSaVacBq9zHaOgxqRzpj2lJstTt4JSMudkAwpDtSKwF
7IPxY2TB15fdqBSzN7lDt4bF14MGRruiFEYzpkJ5ggiNeJdFfbQrEVwAxa92FXgpC9BRlUQ09VZP
F8K7yWO6fK7AGPz/2PuS5UhhaMt/6T0vhJikLUMmOdvp2RvCVS6DQIDEKPT1ffxeR0e8juhF73tX
4bKrTKLh3nPPAF0Lzk3y66X+fxxXbQ8th7N4IOnxcczMWkH/xxFahM3n/peu9//fZ//jF6L4v/df
/9lfiq//dp/hB/7rOnOj/4DPGtSCwHsBj/2q1v7rNuPoy8BIBz0WHRgEhQRw1f+6zXz+H7jiAGHD
zgvZwJgN/e/bzA//AwxQvEZMHJDgF4Fk+P/QfP1en/99ffz6bEJnCkPAX8j81xfwv19ndYllyKyp
E8KX4jjObcLlhnUSvRdlFe28SB/5MO4JpIyK5ML4U+abz0jUOBupDBPpIjSYB9uMZFv4Hr6sdZ85
Wicb4M61et5oBSVVFexhzZ3wFowvVwRhwhuFkSlFKJp4HsFESl1/Oizukg2+hyyJqoxdyFlYuRyg
9QMWgpCHoD97/M8wzMeNsrirCmAGZgA7YBRpXzapiI5NdaOIKzXhAvUJpZeuowlc9+8j5ved/+a4
Y4yRYyKdCHFhoKhIYm+gl8vEqwVqedhzrgaeaZEDAsllRSrUAPPMtqmPRG4fSMOeYgzE9zBM2WkY
Jv7qOvyxeF82J6cNNrOpEZIYFOlQfsIFPa7Wo6s+p4lDC8TewybzQTSbvY+5A1HVhcznbXFmmm4N
9fKItxgO0SYew/E4zORFy3bfjevL3Ph/bWVV3HCQ2eyRbiwVvOE71kzIyiKxVyOR0vHMiTdOHiEH
FPmhu9lvyuNKB4spU5X7690zxRGxeOY10l4ysueI3yI94DkDJDeCu2l6eLTXlYeyt533yIGObR1V
j7oOd0NFcseL9pq2Z2I+q6Xmj9Ll5LVXTD//jpoupOhfp4kim2P6LPGgIyHv7gQHaqI/KC6HCVqt
fniqYR2L4qmMbbnKuK2mEmafvoyLoc9lT7OI/7HMuTSjPU3SLClIWtlo1yNwJAbpr3dYEEe5MC1e
hxkmtGsLWLImQ0ZY/wADx9fVR+Vg9bz+Y+oN6ZQxPHK/hqZOy4I9zLV8GOiaSP3o4sZF3lnsyCLl
ninTtoXva6uiAbZBLayLkMY4Dv4zjtTx1czAISUcIQyMA3LRb/VO1wW4YgTl19y7UOK5CfcQednB
iBuIXsSy1b0IKx9pqJAeC3/uFnfFxPykqvm1cElcgLY6zgJSy+BR8eK17/GRbpjLN0dfUtA+JYl5
uF/79lC0SMAtL0icg/o+8VoSk8rPjQNnVmeO0ZK/MCzuIPquoeDukaMcwSO8rVA7QPYanAI677Zl
OdGwjzkHaafiT0L+teWp3OoXqk741kuIBIyMLn4aLp+2/cPHx9CHEKSagbLuZ67SCsmFZXOCqCVG
LBh+f3c7rc70xy3AHDAa5JjqsaD4ugeLET0UyTAOeMldjNC8pNPiRW/kYbD121ayK7H+zv62VWHi
bdyNK6MThmRV1skzFxbCbfWsw/JRRQfPyENULHCiCNy8HfsQtRzTSAHWKoZoc46VZ3JndH6MiMQp
YPWD2wwXT88/cJf9bIe5yuxWv/dIwtzDTzjTi3fltJ7i2RE67epg++taXb5bpdjjKvtuL4tuSlH+
0azz3OfKX5ajNWwEAM7n3aARrOR7LrbWYCroENkSd3x4oGPwBHXMHbjOpeHDHmSS7qexW/AqoxUS
/rmE8yMtngOvwfc7MV4Y6tV7U4pdMFbHkoz5UjmXuSEpiKfxEI2fdoGCd2pBhAjoH1cOuSxgALU5
T8XE6iSqP/x2TeqymzLDFkQOyxEpdmxzs3JmK0SVfgUSSFbqLyCtcdl3EWgg9NZ5P6tu07UOzfvs
n3prE6nm5Q0RL2W2hGX1vRarib0ARn6xHVAK56bZMlKwMfGioYM1myWf69xEZ3eoYKjWsT4DyDpl
UUP4fuywTDWL5hi53U466ltTj1talz40Q8UENr6n31vKnit3IHvkzo+4KSz5u2jmJbyXfjJavWXA
KTKt32ik3+sIyExRvA/tEbRcdtfiW40S+1lGoOXUECI90jpfsDkU4hhDkP9ughx9EHFmvp+8v0Dg
phJbQ+GE1KdN9oe2XD7Duq3SghW5LL1jM5Jdg2Wo0P9b70uA21OVSJkTG3B3yAgh7Sg2gmbPv8gV
w7zClnHkVnuyvY84z2jkfBCLcFvdlvHY+g2CzfooQxUdxUgZvMOnIKvX4UyZPasWvoRB+ARuTykA
DfbypFqIjpX4HA3YitVszgyPtwxo7IYnQc9jkM5hEWORUGJTyx7h8v/RCpGWa5cUgsGY4+z7T0go
wgIjSUXKTx+B1LRZIMtq9mVvkpXzG4dxB+vRlZ/H8r2Y9KczYlPr4+JBowg+ENDNeHGjjLfQsURD
2jjlVS/TPuqdS2Dkh4CLQqhfWgQvMbVtAHC2E3M5zIxAVsk6EsGarECEoQrlruJTdA1VCUcGpI1V
y6BjO2GUMq7L2VmbR7AQ1MFHYikq8tLmCsEVbQSHznUfVTwBvA+uAIv7BW95498+7L/RIaWMob2q
g6lM4LOwnxdxMrU+zL/mWgqFBtCCJOiX5QAr9zIWst5S5TcfvdM/F2v3x5fqZIYIQfRtkbY1xCpY
wY4NYSXcL09z5+6qhn3D5iNMael/TyF/m1yOMO1yAocVipFypBYahwG6X+pihgy5VIzWdIx5xxIS
oRmTH+YXtNqM9bJ2BFNule8ujDgPRo/Yi5SZmDlo+lo8DFmetakPPee/hDexg9Yhq6PhPfDaZ8ct
Hl1t3Z2e1K7SBQwShd4SZSVG2TiqqsnugJzump4nE/LGVWgQ77sHXTvpZ5UgEvV1CpdD1ILOXCk9
xxaBgjGhqExsD+TZPfV9d5vrg++inyQrJXsd4dOBC3TYNccuWnLZRHHhrydwIFEd9LMnDrjEaNKM
xa6W0d62PA2NuPVQdc3E+bd4Q6x4lPJNPLqtflJe+7g5842G5u5UsCH3ivbD88E3nsOnRk8fhPy0
rbefe7BfvOM6ntzyq8ScC+SBw0rQnztrDrXMvgHIMmLbEAjau0uF6RT7LOiRLK8udnTRQR7dZqs6
Bttbx6F/QmZaU+cczObO7aD/WVKHv3obPE3Wr7FlWTCYHW2uAj+4AIrH68S781NDgudawoC6N3Cy
qHBdtJ/1b4E3kY6+IQ0tpUWQ9B6LGUIRAma2nKItjFFsn1wrE+QHoZuan+qVhZkA7bIv6h8C+kg1
N6fSX88CTTdiAJdrXR1gQ3Aycku7sCVXY3QqZv/vMOuEG+JnDIJxd3J2xCtx6qpcSd4lVIlUB52L
LfwYgro3MvOnUzpf7Qxx8eIkYOEhXjA8yFLGPbFwcw77F1aP2cT03R0vdMAyqOjjLH4i6J+hNcBp
i6Spih492z3AYVUAiWJVPEwNzvn5VZcu6o8pK0ThQgxQZF2w7pTgrz7ykQRKp6sjQYFOxsJFxhkO
Tj9w0LybosnKpTVgXm06IaaPDd5FzXq2m8gct+MRrfzcGoJDx/sJC/vSr3gEZK0kZTVHd157RR5u
K5qKmj5ATcUQ/fQYqOFPyMiUcoN3Epr+JGqElnf802xTZl3nRgf3BgQDMNR30Ou0CNA6tJXfHyWB
HBm37RjUT7N96RCRwgd8oIC/vIanlaUeMqjZhcgR0sjhdfJtLvj2FlSInY/oRQr3hHsiWX+t03py
0h5JBa0uFEZJ1AFX0bXzyYyaJspfVpzZJnbCqN111N9VVU1xEFOVqbo66ZBkyp9FbMMtht9V0vbz
M1CcnDtNilbnecNH7qwtUsFxqNS2Oy8dZek4wYoDaBe0IQa17kzg9QcXjNpXG0QZQarq6WsU6ALW
mfxF6Tp8hB3O/8a45Fq2IQxwxNLtBYC8ZJldv0udkoawZGjcIXEiijQ9R58QGinykm57rVwvB08a
nql1mQKyeZJwunmQxunAaBjUy2AHnLgVnDqim7OZ5mYs9Emhq+DUt3SwC8OoxCK3BrX0HkJM/E3I
0hBi42hG+CeOPpVVnfNmWA8DU4pmb0GIjbST2W2Fd7CDp/JoDp6N41wZ0xwLnmFFqt6w3eDA1BBG
TQv05TbvGRq/foHGLKqct4qhHai7qPh0Qv5QE7D/KXRxsUub21ZHdkfXBoBnM7FYNXCYYD4cQ/v+
2PDiHg0e7AF6xGYKAGMdcKthKZpk6b5FHWRymADfIPgz06KBTKpF4iJyBx9EDcTHDeyYM8hWEkqg
cxco3bSHIMI1qp09653xPEV+l4QjsqhGIRItZn4OJ1xkQ+nEzCCxErHoSOdCzK0Xsj6R6LSCrksj
Q78WOnq7vpt1LnwKcFavPLZjiDjRZfAOqH/2CsMaeH7XkM4j5WjkFjZe4051gxuH9jbp5iCiARw4
fmtR/oEWGSMN6DuyOl59SDLCAdI5S/95XXPubHiLZo1aE5uFzlFCW1SPk+ug++tFmMDOu7qhjndS
gWZ3P014bYXtEEgdtONuG4BcucHWoicaMTml7+vg3j1F822Mzr3W2eR1N4OVfWrEj/bZx0DmfOXR
TwclftM1/wZYT0FS+MUintP2LwPdfXVfPXd8ApT5HJi2OhZb9deJwq9gGD/7dvyInPkuPDy9A6Oh
thpkNtjwS5XYCkRkG69QMpvpMFKVeuCQCPHdook/VWEvUla4MARfvBCz3yCMtxn6L6C0dkQhUc/2
bSABUgYc+HfqTaY1U1fHgW5ztI9UmSr3MB5GFldcEjheCISN9ZEOs0BKmYbzeHECJ7jSUbZJy/od
R6Nge3IfcX34sjlSo46tmP9UMHqGGtZiiixCk2rJcegBtTDTsS/LN9lVT30nr0UwXhVt0kCimFL2
exEzaFUDTarBLWLdVKmecF2bEEXbtmYbIymR9R5d+V0qJA02fgM8Y/tanSWf7eicI1b+CJQ5blmf
pF4eOrJ88ynUaY+0odhGCF223TuzoKmGEFEjLxxFe5d1A3sf6hYfEGFT3CnQFWlUJhFNy9r9FGAh
iarIAxvG3u9FQkOdSVbLDBo9NKtlKqk9SswOBoR4MuMeO9c7kRWTcTm/BLR1oD2I9oWJdgtz08Zd
UyEauNl5SYBSMuY4qZpwyweM66MSCNHs0TcLM5pY+IA33BFtNsK01+lQzSFKqQj5TD0A5PE4C9yE
kzrMHiANUyCqi8/g829cnkuUqNtSuA/DUF0DsSaT57yCl7EkvaM0btyakbhC2ZqXo5rPgMVhy6jN
YZGYoMdVPU1vqIjmM9f0L2wIEGRkU3dF6ccq8BzJUgbXZVsNJATKuIfK28R1jX6LE8ergGJbxcxj
tJayTNcgXB/rcQFFjwxPnlY1/uBt75OixxXisNVAzAa7vapL5nr8o8Mg4+a7Nn7atNNzJcx1Ed4/
DOYnnJirvpaeclQS+MP2Uhbh2gCQagE0ady8fjZvBBY5WE+wf6p1nyMwi9x10Z3wa09JTcanbsMb
tNgk2bQi5R65JYg9nbIFQ9F+glAP33yTePMOKGFrry8VEbumDfs9mViXQjEcpv70+5lbmbJVY/Qz
ZpWskOmNQD4fsMwMtsU5AJhzXbA1Ehctsldv70qyw6A2f9f5o04DJDkfw7G/D3MjzvNmtgzuhrsV
BJd9O5mj9XApNyYCgaOrm2c9QOPSbpghuGsFhphqGHbVjBXSmr9tP2aBq6aHet520S9K0UU+OpF8
naK0WJad25ISBk9lA9deg2U/LWV4xSHfvDEKYK9GL4Dz+mPephZJ6KhfprDdDwHYIqAFbdc5GM3L
1orty5Gk/Gk6wJ3zVbcOZgHlX48iqK9UXgF7vaBPWIVmC4fpUaoB2SfhcZGvgYs+ui8g+1mamM3B
0xxVCZlM3sBBZI8gzNH4P5gRASLanAwik0fTd7tfffdSlGjIuLaXalZvjkcOrTPcQWLr4kVX95Es
sC4sgp+pGva/NQqyk7OCnKv65Lgk7UM/8QP4hg/ymXl/vWlJpJDgfXl33i1bimnHJZrXb4r8nB3V
/WEZmpOIWplTW9xrX180dffEAJraYMudLxOWvvz9XCop7kNLLm3EzY6Uix872hNvsvgYa3Om0523
dw39WLmC+6asewMwFf5GETVyrxAaHkeRdj/tuI2gzgddtpA6hUbo6o/mIoo/ynsSNvo1NwMmN3jv
GyJ2gncKXA6YnrFIXFjqq4Cy2eJawojHSZ2uyHw9LqhF7DtAjyMUSbnrAgKBtfEx6nH9SRfNgKuf
lsJBAyeCD4e0c9w1YROHqNAB1CNbi90F+BL1FH5uJphwcfMsHED5hD97BGRFn+rgeSyjNMBhNuGO
nQEmdKU4yd49shBojwACNJI6L8mWOKj2aLsCRkDaUom2Z+M0oeuyxRgcvZmiHmClx+LVASGwwm2D
FHq4TE0fo3MbgUpvEDxClBfi5tkCaBtMEYdjnfqRxXlkC44BVGnW96p8bJ3PfqLZ2o3ASMqf3w0W
Liohnd47A3mfJM5imHoBrt+ua/lkInYco+AQViR2AsxKl/3C3xDLizOUPM5t/9mA55EsS5FBxHvg
E47kdXrqcVwU23MdwgHRBrD+Qdlspsuy+HuNafawcvD//0IU9AkjmtQW7yGAiXnZrRv7V6PLcQCA
NnObthaOlRvZh9F8bMy0q9qsm7OGPlXmH22/JHvf5AKC7/cEzTQflsydaRI2H6N4AapBWrFXQKEJ
5KfAFa6jRLrNiLbBda8+d3bNIgGrdeOpLX8UAm4bt70MhUF6Itkz+I4V2zbElfZBI5FJpXkCqUFc
qBq6x+otCpsdGl18cn4Jl8HPinqHTrYHZ3mQLlDkJpzzofVz4TSxDsKHoHti3pecvZjCkGLp6b2V
aOoH+J7NyFCM/aG5jaI5Fejb4rrzMjeUqfGGtLNAqbUzP4Z2/dP65TfGw+Dvj+pBYqSIX+8BY/uz
xamnO3GQzGI40VbdcSD0TbkI5NZverl2mIQU66vriZ0qfwzmCRpu0PStW2/rFIDU+4pIQ3y4Y+KH
tn2wzkyOq98dHHNvFowjECSyD82UyYYdkXl4JkMPULhMF+9d2Okg1Pos6adc4bi/RPdl9Pc1lFyh
qVK3OJXBhy9Y3qmlxtwlepmDHuGfqzx3Y70XWp766YZ5fP/sCpgkOk6u6yh2e4NOkadwpxV1caJe
mMChYO/RbVcHZWabFc4uYAv5DDyCB11FiXUKXIT31X/uQDFglLaXUGTl9DnT4wbAdzo4M1JZhylp
VsRckSPmPO5wRi/lu6dWXSyiFWsAlNWxYYdR2INTHjtUyBVkIygWRdZ1r9LeZAjFCPl0cI3XkGAe
DbyEa9QQFWLqlvoCOZskGy6RAmvnyJUXi6ZMGVIOJZbMb2voO30u7HfhmRR600cJ/YE2b8wHOYKO
cAgbL8CY+/UXeoarb4A2cvV2pCsfKKeZdL197eWVL66DvgQNplg9Qv5qH6US0DXBYKUX0EOkg5tG
wVS84QqIi6jLiD4F3SmQl5C8jk7eT4CLdp5wYffwz3Sv3ojBVyYo7kAV3XWLb3VBbxCARKjM5RLC
0aUB88N5Hdw6mwSGHUsrYE0HLbDdb8rL+1UlTM4Y8FwHOKt15V7z9cOrH+2YYsIeA2KJ/Vqdu27P
xJwAIp48HCwCxxT4zuBS+sb940LnWkXI6RnaB/B/KIYVGIEwmAby6ORQcLrKtsUg0G8vi4SjScWj
t21bvay3c96gBUMJlTW9PVAXys3ATUd44VR4iaS6KgNvvbolMLemonleKphBAGaK0K+jEKqgiZTw
2iOsPfjbiAZNnpUL0FbCT99Ofd456jZVxdca9p8exKd2mt/Ap9RvNUzdjuDPoix0G3XZ+PDRmHfQ
ReADNI5/eynOQ2sTDwrmLpwTAZkRXHEmsLlb59YUU/wLkvNt2w+Rg1M4jNV2Kwgeeft0Oo1O2Ic1
Uy9eoE8FxJH7/uzkBs6PdBPx9kseAOT73KC/0HYMsrZG8O2MsZo6bxoFP/wE+Ovmvur66iFyGSV6
bB2NxPYCLAsJ2+1z6y0P7vh39ZyD6IcDZV98EvcaKCwVDwWZMJUZsshuqGX0bgCS3PRwuT1sc1YV
73Q9dcETUO7r0Hqov5F2TwNaxgEBCDXq6clKsImcyfvgwZpK/sEWdVYhTEQVpmxwkIkjzXCUtIda
2gvZvO+u/OMDPE5n4JScGh1XRQRyVAQxFus9YFHKJI2/nBeCX3IkIunWIG+DsbmBENJ8hLYId81G
EQyL86rGnCSz1Z4BkeDOB/psbKcIU6Bx/mhsl1SN3XnSeyzbSsUkFP/Af41HSeHmWNojeEfZ1JS5
Hr0BwByqFOaotK6xkrULdBpwaOpsUb5EDsdgucGEd3D+9A6/dhZzXIf4V4lg6BMT0/K8WP8LrjVw
YuLm7gIdAun3Z570YasLJ96acsLYC4g/BzyZDBNmIsY8cl6Trylwwny0MzuGaFEiOyU6+NowagfB
2TWAigCxlEvYHiK+XcYZkRNuVIbwbSsRtccq/egExR20SPcwB9ULp6WX/Cf9pyoUwX4ay7xuXe8R
0oOCexXK69taaawtZ4WBpPC+eGUFYNRyQ8tpfMjiVi9m07bmPfUxRi+JKN7QGHIsIW5PtVtOe7Zy
59jq2Q2ycCubXQToHbqFIVeReSsN3oZefZP5w9u6stypgi/uBTsoYDHI9ilU7hYtGN2NEm5h1N7C
RR8wId6VDCsQqbSKkvPEyTVCEoCsnd+8SGOOtYVme+bV2TQwHJXWIXuOlQTnzA1SxxKiaNmVyFlv
ArkjKtoURMdSvtFZ+XVGgZLsx9GnVQproWhGm+RRB+dJ+SxAzEHq6AinCWiX8f+m9Vbv11Bmo/Km
o+MFiMaTPbxhfDzTiKkDMNqpKYqkQIb8rihUvwcN7A7OYnfvQc4B5aiIbqqkeg8v1SmDYzyF5lhd
mrX1MrSa4KSDEBS7Cr3NAmurtO0BVdiKTE8aqEsGRN99WCVB2ofZwin3LNjI8WxaC9YEFdujXsB4
ixEL5u4URW8Maj+LW899agr1d2az21y7gnoAG8re+1jbSP8svyBvSd0V/kNAmmSjhx8w75uYl3b+
hz244CLx5pvthyjzmgHoSltjGKwc+Ifj58Bk2Ba0VdbBP4FpjL/EGFCYDKPM70WBTyUrSR+GMHpd
OCAyXxU5GHMNXBc77wMjdwymezXfZmod2HO6OD261U2JInIXWMHfy6ZCnSun9RMahn9Vp/0p78I1
OOtx9b4G2H6fSvAd/qmuXtt406jsCYRR1erkvICBfMytBtIWVvPZx9bPV+J359AB6NQXOd7FhLPR
BMdOD/+mxVW3gFfoHDGOxH1rokThagLW4yw+6rqVHCoHdRkZ1/nqyi14Xzqu+8QdR/5DhIHizYcx
9Z7KYQfYYw0yUYN2WKGj2SNrFbhvUYFxHZeYZ6EPlpv8N/hR8zRPhbovnRkxQLEQEaz2cyq6dkda
K//xuhdDOgIswih2UR5uY9HVj+NcRoh1RekG3ivHS+bo7hbWoDCA6p/rlX643UxvGl47H6Da6YNq
gvZCV6v3dAjotUX/gApHoaLqN7Bt4ZDmuuDLaB+34lpg/ikLKPfxxf5c1xzw4AqXR6WNyHwGaQSw
dAxUoMUA3Y5cGvZriTsbn32rYGkzTLTJkIZgt9xI3/E/coCTfm2dKFvUEFyKKCA7gvrgCIQaRRTu
0tu4OOYtWsyW0IGGD6O7jbtQLh3AShWEp2Hw+JU1XpQuagITxkNL4XEHmI7RK8Kki3D5I1eI3PfC
cdCzFJLAtHLoyHEYmX9G5ph7dydEpKM4i/qs4BjnogHb0l7AgAisiwmDPvBpL6CE+ANA4a18mAEA
Z7PvLg8NogB0PDEHU2k3WnccYplL4GIaXHowp8BWRivXUCRueWXw61JB3lhR2GGnW2Fyv5Xsc2mm
cklI01oNdYpw7hRM3zSKnG9StAYww1Z8twMcgNsOQ6cAfOZMgE7VAaIo+JWXQE0GyWEcXEcwiQKP
6uCOwYMpdItbs3NFVqimBLQRuugU+8h982XhPQDg4QN4RUq617BpZieui6JFf6DcpAGJJHMcBg8G
16X9GdgG8O86WFIYS8Iot3dSb6vZY6TKbW+KtT6RoV6yfgVlqARDOmfQE90LacSjQn+hadReaxSS
IH2sxY9Qw7bGhS7ZRfXiwXC17aumQ77tQHYzOLH7ubBAiRWlMFpR5fuKVNRjvQbwUO70zYdj1wOl
k8VxTb0Mj0XxWRdFDhBpOummcN9/j8JdwNFDgYi5vaxkwUvAmriXDQ2g9Vf4WSOwivyBHHzIGZ/D
GTYZjWndjIF0DLlOxB/JQOdHIFXKweh9E2vMyMLDtFrrIYprxw+gF4Y9TIVJQsFWP25lu0JHvE1H
to4aO6J0UgM1+j9f1JjSBGza9QpTX+whDFW0j+Xhosz/rtdquwCQ+9PPmJiPTO25XTBJnhrAMdLY
7hr1IKXG9Yjyfmpa/1ANDclDQ7GEV2+/cTBnRs4OUdQD8WeRTnqCjDz02Y+q8+cLhpb+ztVmu3jb
uGXOJLHHagSRQMwV3k3RhReKxO7btgQmb2GP9sr6GoiTgjHFDJqCma8epiQ6hgNXgXpnaR7MZMSu
+kVjJ1rdt3bwbhveLbwcAsfLME6KcqgHX0XN5GMQ8vm8+FHxhqBwAsSteXeBLsAacnRTi2jOfOjb
HV/8decug0oLVI0vPJjfOSUsU+svONpvcn5lqwfrfpgUhIhMDifASTaaVD5oA29909BLDZ+wuCx7
skP5gzmSxFSC+RhUWgxIb1HggpbVAgXCJPkEbQ7M1HQ4wPPEfgLoAT7Tr+ZPUXgk8aUB92INQaEO
qZsZNVjI8TFJR8ewFTRTpgXg6cAIABl/PWgZXSQy6IW6FAXDhEsDhUjXjGq3zcuhBZqHWBQYsgJ8
Qd5GA5d9soQgDXH0ICmkK82X2+HVgTM/HT247ZAYrlw4NWEcqUDzAudk0m3xrytddt4A+2lwa1Lr
OWDy1LAj4H2UELKSIxZok3NoCv60DQc5E0PJG0gcHv6jIdpLW4WY8rjUuRJa4bn7Ji9AxQcCU5rw
QNYFQyDjlWidt6m4YbWhLxejluA6FeI+gdiIEpMtfQZnZ5FDbAPWGfmf1J3JktxG1qVfpXe9ggyD
Y9rGPOScyUySG1gOTMyTwx0O4Ln6DfrF+guprExkVat+LctMRhNFMSMCAbhfv/ec75joparkcOhR
1s2rCDISXwGkP9JdBzcLVrQFp1u31IqWESq2m9Cu6K2bZjoWblIg+dQgDkU4FC8dZwQ0X33ubjon
nT5N3ee3olqCdRuMHMnKDFhNYuLphP6ViU7GzwOr4y+jcxVFXX9Xijl5G6aQSwc82r6dK6v/mFW7
fJZV1Z7ixZ7JHU0tJgXeeJnATul3FBj+rcVKvnNpQJ3cccxbxDF+dm/NTbNdUkedjaZNbjLlHJZp
HL6pdEk3aexTTXtV90DmaH5ND6vd1sbt1lk2fas4P/AkthYNQ4XI40kn0/JZlUV9HSfJuGurJb5g
Wi1E135or7WN8m9pJwl2jpYFhk3UsVU2Lxu59OhYaxPJ2ymND1NR1uuOLekYRI1zAlsTI0Wamuse
m8ImL+b5dmqR88g8fEiYT+6m0Cu+ZVHZB2ufY+tZW7rFJx1g5ciW730ydU+DipFnFVCnq3BSz/bA
TbWaQB3ToFPhGdgZAkVz7wXpVzrwiBHsWd5UfeHtEa3r28lOmE/nSOG/yEB3hzaozH6snX6LeWO4
v3DRtu00VuxCYc1KqpYFLVvUIF9a5uhmaRBd8cxYV5nniDeZcjEzz03ZP9OeMXtDGy9iNLRK0sXc
LyRl8N0FeC/SLrhguWCRbkvQGS8sJm+aqeKRsXC8ErQWtsZY8w5VfXGdzAXPSJLiu1gZfzGvQTzH
91F6XSWMPrJz7N8ldVafCIKTH3XjsTslV3257Olnr8JAUQLIBGqqc9nNF+sMZm6zCN0wcDn7I6pD
qVa2QxKrqc+iydVGydjnOJksEw995KWSOVASHihQ/HdmEuIbO0eyR6sIqNe0of8e91byrOsmO1Q0
MpieM6KfVpW0LQr7ItiEnSPEBjdru7JFL9dulO1rRx7SMn+2af8Rbrw46V3knUIhDzKhvd5Jw/C4
lQumHpr3eQr53xZnPBEAXoDiWeVylUT62Wr5Ey/j1Vw6+f7843fR+9+S/5O3yz+/OtR+8lf/zxxv
+x/txdz832DO5jTzV+6A9f/9P+rH//r438eRMp1L+ofh++Lq/v0v/uESsPBUx7iD8AFwNoNA5fEz
//AJWNFvAbcUVmyOwiB+7QiP6j+MAo79WyjsC9NeuOElgYa/9Q+btsDA7XohpFwE3yDvvb9le4Ol
/JNPwA8xIRDSJHwbL3hAEMYvhtSiQkKONRe1eJKqpylJaRZhgGH9ZWEJ6bmv5i6wEKDYRZN/13ld
ug84q91ZHm0ecEpUE6eqiD6m3uKIvMu6zm8/OPeyL1xPSdR8XRJZpOs4ow67yptJcuSVYXfAstXc
je4YvYHKqd7sJsleoiyEnjMCgI2PGnZXtfILw9AgYaw54yxdps9YRfTZecuXBVo4IW0IRoL5VYly
Fi1e4+inUS9FjyLP0WR0mHpinzZteW97mTxiN/N+LIz45y2jduFtuCgOchK7KzySDCxqG9eRub5h
V3cOoS/q735W94g1EfzXcp0pM3+CzXfv8XpppjGRzr6L3rooiBmHXUWWYWQdxIr3m5SlawCBZoE/
Xpml8PsNwhnUwNOQ+8v9XLc549+BmnYdKs7wz67O8+4q77yidVZV59K8cdqwjnaBO3maoiY1Lzov
RHmey0x0W1t54rnqQ0YL9BNKby07skPXnJU6c1zq0mRH7JaWuvY43qi32hmK8KtHkxjvGO7Ebg14
IQs2fqsBJ/XBCIotcASNQOgg/rILUllyCu08AO+F4yNEn2ubUfDoOf1HEqY6BydbdVe1n5h8vQxO
ehMHQylWdODQPViOp54sNFb12lsC5hOdstvlxhLFjAR/SupNMjG5fg9dzmVrjzkYlLvKSdNzhsyD
/a52YYJoWeT9KnT7bNgXemjK1YKNa16FShdcc9/hB9sqo9Gw0CfYtqVdJ+tyWmi39LaGdNGIxkE8
4OjmmyRfoFmHjOixLCMh4XCIKfO5aRKUZQ7sgKNJ48WiK4AagcmXRiPGIBQHuYQEU+5dh5uCTNbh
YnMMrejDVDE3XRVXMlznTaYJNxM6vCANVRKehSibdMfULr5LUrO8dhMhB8h6EmTJWCsxYbZ5HoRI
BnDeROjOHtBPh69DN1lM/CkbCX4p3STdoQLz0aDit2Y2l47Ja+HEi2R4mcXPea+AkmMWaHyy0vgZ
fTcOXwurbu7HsGIbjtuh/FH0boUWpDb5G7ZJ8TibiGagGSG4V+NgiZUc6K+uIqJpidwKEfBydbpP
TkpojHLfi79YWVEzaBDhXWcjhtyGo1aPZZaT5xQXaF4Kx8uYcRYNjRdKzpqtXYhUI2WLx28FJut5
tTgSObc2lUaCm3Xup9O77UPj8XCvJZ06QyDegtV1Lo16SeegWKh5wGrtKqfE+qhn5sTWJFsCggo1
vJdLaN9WQxqEm5m5BeIuSs0bM6EfQdJf2vYRaRKaUI19ZZ3IMHmt8UNZW1loiVhPqOJMyFuFhnwa
mCTAIDF8F1i3krWbFvMpCJv5m20GBTYzHBC5O1rcLEKNctVEC1u4XWY+6sDGrr8sTtEJasEGrQMl
iLpi7GW/ofIcPawVzLw3tt3W97yoYJAuG4vcxtYJb117ujiUIp+bzlH9eejC4K2d+wKffM/fu5wh
5+eBJihHnaR7xBGZURzPYfMlHW31ECbCO09tj7vEckuI2GFOqRPWGSRiis5l1aRz05+6Ju+HXT0M
/reqUGFxTKhWpnVqJYRxlbWFOiytZ8wlfdQTcdTb/XUYBwSENHZl3fReWOJLiWv9WHs5rAiXHRF5
dYfkLfNVfeZzt3KTU5ESUkRMTLWSsYOoM8I0Ul/7YV1+01SMz71VXySSw2jsTWwC22xHTgyGE2WR
X1Fa1dilS9aidRq0ENO91maOblNMvlkeyilcWVkYMkG05Hsp62K+CnVoGfpVRfUDMZlP1bUkwDHt
nrV0yQlxzLU2dx6lJomXLe8aBVPLWX7KsuzdDaeC4NkSvBmS6pmIP9QADoMgQJFIPIn5oy/aJNHe
HRLKwxkRQEu8hVt+ul2gmYRZjEQQci3lOk3tmEM7AI8nAcAPW2+WMoiyutG9HmqvR34Rtbh6C0oB
UpUS74E7hVmJnWQEYSWtIU4UrMnXNK28J+Q8ZC8koh2eqxz5axkiR6IHNdkA68s+easNiktIb179
DcLFHO4dOiAM3P2O22rKkYqTZz6Nq2IJERaqOcwQ4lpl9K6GrMH4U1YIduKcSW5NEwTirDPUKWdC
GaO8pvV0EUPTGUKgIekRN0NtTu1sxdm+sHL3jlQQTDaJQO60Er2f4D7Jawh8fYYaQ/Jpke9Ytjmo
pvRifFgs5hgR7NQgkGo6joEd++DkS06NivUTUkkUzTm+Dc+geleojqOFMx2vu/B+BirqZaWmyg5X
g2oDs1nGKvgaDlKeKo0AxgkkB1aoDgnx5iLhf/ZE0vbbyFGm39W2qYmtoiEx7TEiKWevolAM17oV
uLsbOoZfHDThPwayzZ4MhimUvHHFJ1PuVGNuEK7Dgy+SxiAEgRVxdqoUdCBBkm62bxoyaOt65DGY
5trnUjUV1CfTXZzPmubCd8utXRoJnuu/JuWy4LNR/IBNS/f0LeVIbxjJmYuM1I/c+0T0zmdDGgjd
zDz8ITuYipt6SMrPrDWlXHECGsFrVMt07hwtP8PO0++RvRAyYDhL3Y3TxchFOcORZ1nIkOSyK7Dg
2YDYHqdD+R6JxUrXo8dYEWUFT1tS1DLexamZ9doLnOKGFonCie1E3DhjElXvIrQ8s9VuoMzWnUTI
xuRk3eswGLQAxlMMiXxdXqm+8p7Z9cLizJ2fmFVaL4rYqk51+6r1Y+QcmvbeXpbNdG+iePmIHTk8
jV1c55u8qYJbz+2olUDzDM06lUOPG8ofxI8uliJYSU43ZBt2A+F8rHsRN3VHw5cDZI0kyZnNDFak
sB+Vxlx+AjvSxfsWnsE5ty9yan+u5G0lJROinHvIY5VJnZui4ens8gUMjq5D5oR14CwoEJAqshtk
BrNrRn/qGwbS6CxpqH3Ju9BECKybYt/Ui9HrhjuGMnQMuztZUjpsWPCQz/J7cx60q79ZrJE962Vq
zugqBXHQyKbZuU2MLtjJ2S73KfjYl9rMPBo61hbJEC7AfjHP7avE4EOLsHG641Ta3muopHxImylx
OYYLDJeDPUSPvT9jwcpaF3MeBJYs4LmSOMHTqRM7E1q+f+a7Nl8cKeJP+pAoTuOcydzWm+ZS75k/
j+m6ScLxu19cGmQL3hU2gUS5J+zP5htCNGCaCH2ap5515tFXCkt81KDUMF6Ffq8yXXGoLHsbWg0m
sTkgNtVWbvXD69LiSZeJZR9KTyEQ913vJend+BwMTAvWqnIYvLOXo9S108DYK1XhC2Xs0/BRdFqf
nakAFm0xp0VIFFAboBVr4k0ZSZ9zPepDhvQil/ssQEC3npohS3excUhP9NtQP9RYnXGNWMFyFRma
ZJtxSYg+yIqLBgZwhc24MaBrvhvqHqJF1qsA616LEKwr3PKO/jGjb8c0I34qN6fcj/t8UqsSGaGF
7j1iz/j7Z+3/OijMXzJhVq+ZfM1/op5dIDJ/HI99+zd0Ow5w5giUMMT0fzJh+BO08Wj1SEwGM+R6
+Nf/cTh2scrjlScoJgI9FAGf/Ofh2PV/w4frXYgIjuBvQif+Gy565xfGghd6Qjge6nhy+CC7/grc
RfDt4VSc0dRhRdgVRf3ZIsd4LUjeuKotagqk3eHeG8dlRx5E/QFDZtmVCHj3SRYv3+nRoj6dkxHa
uBHHPzUb/g0OTPyM1Ap/f3Mu78lxQbwRU/sLldPvGmNZE1ux1S0aGUqhYxz9Wk3bqtUICKY8ebVE
j/p4UFByl46uat/lmCFAm1wXPufWS1bIXdR3bwHuGLZ04z0m87LodYlI99mBy8GjJ6xvnsypf6UE
9kazXeBiZuYTPuOp0+shHK39HKrcXs+EPcerIggs6tY0iTc5QeeP84I+eEgKwCtBifaeVUgInq/2
2kfAKdYyDMcfVdSpC9xEICJxA47Y9FJSaoALTWc1xjOqTInhvrbswv6D1vQTSPAnrtrPoLo/LqRH
lprgsGgLElt+JiVECkmLlV0Ed6GGMuNuXeOu5+lig1T4wa3keqw/nM7Zj9W49YbvTR3haXzoGbA0
yIvb8DEh4zrc5Zh3OEQde0RTWrOE8J9zDnzJRW3GkRuHxEHgvPwP98FP/Zt/vHsaS5jlhYhd2kE/
QWmXvlRtWgy8+3LEP6oGsXZKLH5//Sr/7hoFtKEIomLKAu/i51dxwiXPalnJTTg3YsuW0m6bBMHo
VRXW39E2LKuqp+/+1y/qXqCnf2KceBjx0THY0JQZmfjEG/78qqknB1Z9RXOz6ettJxBGmnpGITXm
9vTqu+DmeYQLkC9O2t6LmoVkJQs7eyffor7y87m9qjzh3mlhY7CvKVCv7MItXoqeWJ7skkreS1Pu
p2D2XfwgnPn/wwegTfcvH4C1jVjryHVcP/rlA7CsLGzOpdxk1ThtpGfU2i/B7iwLFAW3CNqd1Agh
lzEJd4Gtq10+M7yybCatrRNNR2zkZu1bWbWdAtwuyu3IwfawltXGj/ZUNegfhvu6Qt9d922xqSEx
XjuthQqUVuQ+6OwHtcwNfm34UoiF/hOZ++fmITffJbGLlZsupAiRxF0+/5+IyP5oebxthvTFSNPa
lfLYo1hE9yg+CXXcRCGjgr++pP+y6vGK7u/5Ay6s+8j+5XavSguMEgegTSflE+dklCHEeKAyPeEe
8rZ//WLOv9yAvBodWI86J6JN+jvR9k+fry1Lm8aExLVgY15UvtrR/GAKLrBMFbUX7XqaeKv2jmEu
VN1NPn3+9RsQ/3ID+TYbmYMS9JIk4v66NmmOurMWKTLJIE6ppGvBqadOGAgsqJEGoCTZ7PZb3TDR
1j2a5tbrWWn8EFCVloDPpzE8MvWON22odjENuWXE+Y8niKqqVDaTG9yDwQUM4tW4xZsoo9qnrN3E
Q48vJJXuXpX5tEFLLSKOy8o41l3d4LWhq+lvzRinDwPEBOSXxOJVKBW2YYEGhvmYu/WnDKm4UlH7
hRuTMRnvSE7CwcntFedJVe1znvX65LTdyJyR728qOd38fg3/1vjifzab+G8rvC6RBP9/ehEY4eb9
p7nE5f//o+6CUcQRVcTB70USyzqP0T+mEv5vbK3Ee/BsUUoFzmXR/Ufh5Tu/EQxIRQbV1Xc8pgX/
LLyE8xtwuhDAX+A5lw5H8HcKr58fcl9cEt5CmzkHpxB+F/3ykJd0FWTSNTY5wv1UHianWJ5F6cen
hiycK7Qutv0ftpp/eUUamyQCUuoRrcCluSx0f3rQ7drq1NAOHAc4HtGL9kNa+zA+LoAIKbsd1f9y
/6dv498UcL/gsPlcIFFJJfL5Ki7/hL9sDm3vYw2yy4tEYeHRK8YZROmAOcQDVbmE6ykl5xteITEH
mHfSr5riQazmVHziI6jeTOeiK0w9b3rBp2Gi3V+/vZ+X9su7IyQqZrH1BVUa8Uk/XxGvBVCh2IFX
ZTujfMYlFlAiYlW9RUjO3HupTLRp/HbWm79+4V/45LwyxSz3kCOIsL5wsrhr//xd5DoIiwxS4Qo5
i9UihYm8PX0xGt5dm2kbUbMN/C4PXHkLi04654sBt19XYrBIM057bD1zr/PqAaGK+psBZb+/O/9C
rwzIJ70Ec/IM/PndiUnQRQ/oQXdJy2zY8pzgTuJeQidfFhTJyMLCgyUt5iR+IOdg74ZZ+9lGaDfX
dFqH79pX+X2tm9K6zoAmWRvOy/jQ/sNF5LDDG/lT8eTagecyQkSt5US+Z/+6ddRRHsSTz8Uo/MQ/
5mkiGeu4xbmEQnQIbfnRVsWyJWdCkjZlxFvfFEy5RRWqW3q11dVc4PMIqNAZjTTjcG8hRVgXIJOg
Q0SyR3KAFfKrl1t9tulymjCbYfSdVy3jGb+hGStgYIyp9n0aY4SeIkstdwaD5nQv6D2+LQkmtUPn
Jpree6dlU95d0h6Yaset590XMZmMW08qLyd7vY0Kl9z5rEWtqFI5jYwEnKW4w3CZT3s6ck2BvqAk
e16xuHFwGFUQqsdQ+gC5umSK3vAV29VG5r01HHVlqd04+3WzV2NX0AZTVohphmEi1VbBPWdhEJBH
qbvBRVTVJPNxIQopWdmtshC+Sh+uWsDBR24bMMuvaZjRL1uamIeB6HORX80M+JBtLiXbYWDzE5du
xo4y2qPo8BzV7r0cZuyzCunmumC6cC0W5v7XDbxLe8VUgF+tqXIRHJZBiv6WUoQeiRRcSvQwSY8Z
YwKH0y4uDdN6ROq6ny3bfksDn75yDOoq26R+rdcVdkSariZlCpCkjtippcmqp3FQwzlCaUvsEjK1
+Vbbnl/g0umrZ4cOabSJ0zj6qGaK+5VP/21dOxpmfh0v4RsCkqFahVinqhUy7ukuEIp1esHlcLZG
Ba+7srKLnDYaWNK6NrLfiS0ry10Rx8l1lEZiF8wd6l+oPd7lONGARGjjZb1oo8btNKcalIyVcg+6
2l4bNTVolQud3SPFiD7yFmEIVgn6gssAQxPBvHNPir2Sp6RgdgTZ14+nJy3GFuOJ12bxrs4ilI1x
09/56URzqXdV82KxsoyHBNvuY+dDIzj61hhhbatTc085lxNiNSH2Wjkyzn2s0mN77P2u21M4OSev
il7r2qqZOVht+booIs3fu4AzHzPF4mMufL+HGlGyVElvnpytrxtcqHWjz/MSnA3jjg+n0vaq12rY
ezh13v3WLa4RYtpPoUIhvAb83vAelkkd6Oh5Nyrx62OKF/2F7rm38VSCfjp36g0qfqS2tMd3vhr5
/DNeEr74CFLUkPWXfnw77pgcwRxrfMG9Kzrl7KZaoSkfooJ13AwO8LBI5iuVJ+4L7L8Ew0qJMwDA
VIEexfe1xndEyevY4Y9A0dhDlBh/9hbtRxqOgxOvB8zxT20H4nDlRWEOegOj5lxG4UY0Hlk8y9A9
FgJu7qpXTfFStkBLcgnnastAg6mpw9ft4pYpU3tro8/CL0bLgH14Xk7Qb/1HwQz9LZ840MgJokHQ
M6xKdRNy6lDtVdvSeVh1tt+eO99lVWn7wMP1rcpC7WgV+3JXaYGkjxylH20Uy+s+nJatdjocKE2L
T8yIOcMKAbP2sx3wSCwJlFecEtZ4UWlZqCZlGsX7KWz9zZDL5cEGd7h2ighRTopDdioGK7uelaVj
TPhWuXbGCi8HPZlgPbgQ7TqTDzhLbHYuG0ZhCTWWXU0p8/UiXcarRojvtcuUazfoHjEQ4t99wSEE
c3mCg2T0lXtfpstlLDAAF0T+vBa69Z9hq7U5yYF5fGkEW8sulu5ImQ35dKf7IkKZn5Jero3IT7Pu
573dV4DB27QSELDteV/QPu5olBJwklWNfmTnr94Y9HjXhSPHXV1DK79XzmJAWsSRHFf94vYPNaIS
eUCrru9nJrz2GudIgJ4qjsrzqBp8kXCT7qxmKvAPGRhwkV2xlmUDpls9LN+9dBAYcVsR7JY4vOw+
aSui+1K3tXVfc6d3xxz1aHxgQ7aSI322CcoZSTs7PCsAoehF3Qwhk1+GicwSXdtc0LDW2i0LvSEV
azhNlX83RuZIm+GpTSL3qhzneQfjbo+mG0KS815Xy0Nnxz8Gp3tgvL9FaPo2p+mtXMwOOv5dbilx
9BlI3ApP4r+shghUg04vFjPnseqCa4Sh+W7IR7CElTlNdc+/lR6ZHiE6NJEYZ+vwNH+5CB93vesH
uwtm4TBCG0C/i82UnS4E4JIXPxIMnlthpT2YER1iIzHqbRT9RCIMx052nxbdX8R1FJHXP7eFTOyN
sq0DQsNp2NkyQqbqe6rJT/IC7lyjKu/OunDoVEkSCxCMujjJRAnjGN+3MzV2fh3UJVxpx8rsXZgb
WQ1oLcokfbV8cMrrKImsxy5P0x3rc5Ye8yJAbVB5deUfkiS1o2sTlYCG0VsOT63NouoWncMVLiE4
gWxMHprewwqIvhuJAPOgNdTSJD3VzQAPcVL+FcYWdHkqn4Y9pYYhuGvy4RLnZrrB1on3IYo1nDVv
7qZtPtpLtw48uxg3cT/2w5bT83hwmAbc9AEmcDQS4tI7aesACMQUzghc0Ss+AHbseITp5zowDWv/
G7P1LN66tITWS28vzgqCPF5J8jaCLzyz/VUBToFYSisCRCBHEHTFXHd3jNX8XeGhLN2OQ1p9RKny
Ltco3M6SPu3G62YfL1mbF08htX3McbmmITd7deDiobLEfchsBSJIXH4ikbW+9LrLcUBXeXNkdJHi
gxWlXJdhSIIZuqAvU+BFXzPskfrUt3HXrAuVi/aIXzNh54BDsc/stj+IZmw205jGGwb98pbuFzpE
dpPqNrLi6Ruzvu5BFL48XQQ89yN/fA0M8GUEJnUKS+FeM25Pn93ZYF7JXOV8py/in2MSSg8w+ZzP
YvDCL8R4DFuCDfU7V9b/ppzEPvPFccfw8RIoDdIl6TOvfPkS9C1WneACTYMYhou9kW+T205bkiOL
dekhM2UeiQqDwI9pw7NPFVAxUTYHnVbO9668QGJlGZ+cvg1hNIy8z9J4TbPDKUhIUdk20FdQPM4e
PrEARcFe9wAxTNeO28R0+UuB3hJhTUC+Q41MbR12F6SEjr15JyxfU1w5pbkaA++cp8V4qhN8mskS
8IuN+nq2NeqFjsdNJ/qYeEW6FxHgxy1rl7lpgZygTWsfdOWbBSKuNx7NNKXb3uqiO+Mr5wllSHNm
2NvfzGE3381dDcRjYXS1K/FAbBMHbudiT0drHsvvHE2z9RAb7IHsGnuaXlayhfS23EJOQ5faFYaW
DrYGdjS//4BClVzhEXRwzljDF4+z+qGYRX+qY6wrrmnTu96GUFYMt3SJmqtu1ra74QBwSkPr2IC6
/RogOXgFMN5+0RQ7+6oK7u0y31PEwZ/K2mEvLLtfReFIxpz2h3V3EWJkTuDiQnD09WLBRPAXt2BD
qwxqaKJmKxljz7wwmsq+7p48wxm9jfCCzM3cXdSupHTlpbNn0HkVVp2zRTWob+IybNYmqDPGoxUD
wT6K4IZNw61XlqixUDix1pr5PA+dOnWjYd5u1c5G+o11Hk22kAnD18333ssCfnqGFAijzfOc9tU+
8rrlbBqCbRvtv2VdVlOH6H5rYqwFdZmPe4QYP3ohW8C6ACe2eSKSM+mmOIyzIQZFPLu3FrKYJycb
muu6sbEtiDQPt1PmUU3PUBEWXZodsCp1nlHu4EuYYdUxct10lp7PwPqGp2wpP2MTDR+1iYmmZ0pP
Iq+bRmBwUDzl2iR7xqTVvrIVw3mSSKDwNe0VauaPOWmTHbV3c8bFD2rOVdg1vN77XnrYuFKsOaw7
w3ATTuiH2qol4wLPK7y9ghFzQ+WRLJzUx6DgK87L/YBP7l5HykV+lxWHqR+bXWV6uCVd08fXMGiQ
MGjgwkMBNtD2ZLEDV9O9x1SGP6DPIygYHfaZJHGP6BIsOoJBuZ8HEX2JRcLZScGbOFugR7f4vp6j
JWXN9X3SnquG7LTYlS9OqzaWSoqTajEirIwXcLRyRrb+qr9oTWOTXlkXbBRVsb3N+wmFcxc4O6PS
R76TaZV5ubdJsmTY6dg8Rwki7XmeiPSARDsIZ9l6Fpu00zbzrgI9lM35hfmp6m7dY1DejAG2Pfsi
6oiAyuDEz1mO8JmvHPaWpzzPvYNFKXWMqC840DXeexXYNaB78+Cpzp/ZC+LsBY/XXZXmC4HZ0Q/S
XtwT3zbOI7aWY5zn+7gjhFX26mauJnNmLeDoZqz6kXptOZRCgZ9wXfZSZKuu9uG8NLWI6nUSM4CK
+2rejxaeFIRo2Hl5vA+0vpIdxfG3OjTZnlRW76VmLn7dzxAYoOkDvAJssAuNZh0p4ze8RI/uiA+s
gzSyBkqt8RJWLTLS+WDxAK0aIzxctVHxgWLFvJia+IjVlE7TkTE58QTQAxltItw0Ycl4a+66HVYC
3CNBbVPU+L8zoZavuZ8tu0F4zPxzX88o/tMaGG9XrRcvCvQxmgLEt7XWigBH2DuPWb9kWClxlCAd
4ogACZziw66at0S1L9U0RR/9jC6Pv1jfhoPOIMD22r8WaYciLpNSfE2R7pyCsR1hFfrza2k58s44
3e/Okrk/2L7/Kjo7UOsgkpAlg0C8VsLu7lBSFKcegu61dBvvTsB0Xdstxwvj5PY9B0r/lERlsydU
oTvhZOggAlmZc2xkpU9WAwJY5XK6b7NK3vR5zG9rgxBRW96jqidE/rMw36UYHeRZqt7YFsacvd9g
fYOaW86HGCCatxroeB2RHA/8wklg8FC/9ZR1X7pwsT/gjy7bWEfzh8cdvmfGM5FT1MJRGjKnOtcJ
qCbf0t1+QnaBdyEpUaTRTHVgGwchOiss5ohlLyKsL6HrGU2CiE/Ruaj4pV0qJ1+Hte3/GK1Bq7VO
eqJUiaZ49hZeieirUd8noTWfQKrSCC1L+Z70U3woySD92ramPaWN/2Hl0BHEjG7LCrzwibL9sSJ+
4aovONGuAm+5N5Fnv2QBpWzWTfqAyD17K0WEk7dDa5m5AWWWVPu2socT8RbxFcYkaiRVdk8RyOB7
sLPNtuCmOWCWt2HvYH6cumJcN1q5e9ybGCxNcz/NXQYbQ9/r1nXeqwHyp1e3kJpH8438rMpjw7Ix
LbWT1b2RMTNCgVlS4l3KNlUbTklEkGDtTQ61trqvk0SVhkrcOqdBUSJhRUMEBTW9RjQdboIKcgN+
4iI4EWCFXX6qaxo5VLEC62DF/a4mjcaduJqDmmGWP3TVXJaH0Yuhfi5ywibszsGP0ATLtndMcd2l
7WNNXl77nqlJQHMZXVCgcAtCIEEtbY3bsayIRzJ+DyBxkrZzQvPFbAfMkRvhjJuM2MKnmLLnnu6T
WTkM+96A25LCnED9+R5TeF34JH28xyPGRL6ECogZyBH3YylpL0WArWgaEQAT47/scCEAQJ6LMj94
MkyzHR08quN6roLo7PdjglZNlnN0iBHuq2Oz0HC56tyUVlprwfJeOT0D2Y10HEZjKuKU5aBs27Pz
gbVoTazvWE6b8rVXBnXRgK8WTC03rf8V9+Tg3GTge4JPOnAl+KxwHhWme+AWLJ5AeIVOdl5NyY0f
V3bOrQhwwLKwjEOxK6haPkbHq59cDgSxH1f6AePElJxDYapnxdj6mdNTj1bTrsX35f+RdybLkRtp
tn6Vtl5fyAAH3AEs+i4CMUcwOCbJzA2MU2KeZzx9f0hVdSupKql0d93XSiUrVVIMMgJwuJ//nO/U
oHx2Ue7I+QLoT0S7SJbhRsrBumAcw7eex8S31tUYQqGdOLVeBbB0mkOGlohtuPUbfEG+nx9t0bUV
jjUoq5qVZ+c8LTUcAE64bDeLdMx3TNPg+ml9cBtK3yZC2KERc2lF44KkLNPvbofmujYMOry+QERp
0x0eVdb00BAp5VUCQydbJ4zBQASGgQwC0bfiYugjtbeJXeNAmREmk71ZKSYINYG0wsvnmc+1yVzm
J3NTjTf93HN7q0BZ/V0YiVbAbGz4cpttZ+4lSHkPfsnlSXhTxzZWDg121GRujdabA1Dpnu3XyHgg
n9lM5BPExF4zlL4tCEjThCO08UrFjT17gWF3Tww8hn2fhKm8U5Az4HZJjXIk6ZPP5ZDImVnmpnPF
rjy8CgIGEJ4J5yAkrM3oyWsWJ4AXsfu0waAnQ+KBS8GwazgJYcV0iFHR6VIhfAbtdu7WsCBxtODp
pDesiOhims3IwqDp+HBzTfB5iBqlOdwQ3dZ4Z/KqxeU3k1VWMVBLlhWGEXhR8vEhDuHWrHEDApNV
/cQDpLciUpVzPvjt2hcEXcKxKN9DqzYyAjJj83Wo/fCmISvx3tqkW5UYXDTwsrm2Gh2/hyhs4o2S
7CUAKCr2gDn70tpL5RsNwBU1OoeirtFpw9oq8JEPsjnjnIdByLaKgLQ5Sa/r8/TRZP/+NIlxvhAU
Bc5XVqVr8kAt5BepT3rq1e6I747Nsv0yAxTdaijlPKXHnJyDU9p99hS1uc+GPmvs6HvvQpBbG6Hd
JftmsNjyoz8DJUCGadxzwPN2B7MEfkrk+NO45Sc3X/rele3K1HxCxMUko0032lx9ZiKGYz3O0bMA
I/HgBGZ7MXBC7tAZuGSIPNnOumX/GOzbVs7JaZ4SHSxBGcA4L8wALnlkZdzK8QydY4fzmY2Vphm4
jCs7MyG75ynJO/xh6UETEXY7QGk2D25QKP7aRo2fvNDI3BPOP6R6UAUsbG3SpF5KHzeUyNbMjrpi
l7jhrMbFjYfbgl4gO/1bJJdtZ6Rnw73VhrnphQVR25XOwZ17rsu0w4RRnbhharOlmHzeyiIKQcJw
BFebJlRYolx/rLP9XGfJpXFaV1yT8tIFgoTB1qqcVEYVuG3xK9Tclb2nSo1joPhxvetOEH6MSSzU
xuKYd6H8TJjrsmfK6TTQTWizqotvjRxM5vnDEv33oQbfo+c6L2Q+km/M/cNxF5dm+ijYdJbcrIn5
OEPBQHHMR/wuAcZ71MWxv3a4/eibyIG1GFPSDOvGRVw56BHgOEj5Gj+hnYlEbcIClwPULIzBBO4D
/QLsXb76PcJz1lbcoF3Q8tFRHKGH1JZJ7KJRz7abV3QJhy5OaZTuySy3iVOwe8VbnZ2ZYU7l2sW/
BKeN+iSvS3V9N7Q10Ah6NICt2GZgriMCYiFXvOG3B12IZtjlRmGOO13OKU+MOmS60ue9lcIpgNXp
ZX05FBDMWBpXLFypvekyUV3nrsuax0O4W6NzjP6WA06Wn7t4GM6NNTucE+3Wnp+VlRVvk43LeM1j
XEwn7MbJeItFPmB7ShSYrhsSrsO6dorqy9DaUOCqrGDOMWmx09/9mGJNmZFlByqiiCTnDMFei2Zw
L33s1NO2GYWTc3rHJgeYtAzuE2ynYr8snhvFzUY+IOzcR0LPZM+zxIGdGKGbHBzC1WAj3eCjcQEQ
mkXAnq6ILPcQ9shF+HOd9pFe0xlHUUeRIpDbTKJzVzzqVmBUhvNisS23ZZO7O6k5iPwtKn++p4iG
J0OoYMQAXs/PviFy/5Q4bqbeO3A4003stlVwqRXZ1hUFcXN71se+4g5EKBGnJrFjGM19yyiR87OZ
HqTb+jMmKq1s+ICy+ntdaEHL+ExLHkuz0qkTIdbvfxWzmuE+C6KGB7Mx6vZFh0QzP5J8YXfgGAPl
KhijXHvjoFFU95YfT4uxO9mURusSzCicECrqYFLFpRp0nx44Bv7zEobAAS8+FOZ+KLuE8gGbJ8Wr
NYcR1qNxqLPuBlU+xiRFLP3LTLDR3jQV7TBbvWgCSVpddvK6W2gjGThHisf0U0K87w6+IyWhSINP
dprMbwHkhCsqIAyOvxiq6Suen8hOwOYomuaOwFSxLydHrmSgmOa0ytknbJeuKwHiRZSGXoJvmu0z
mzleSZR6t2Yqa99bpmrfkswOuHzcyN7RWlrdMMdOP4yy7r83MzZO7qrJX89pX91FMXEq4uyZc1Il
6APIigPROw1nFqk/iktt8kR7THObVpDjXCcY2L+NlgudUyffrbH1Xdstl4JNjGhNgEV+ZFHmEJA0
bXHVT3F7oGpIvw4tU9pA6fBEHaFd4IdPCwySURG3exYDuedYBXYAqaR4LcNSsYB3MGW3k25CCeyq
8MWcrXivpSMKgDPg9zat8Shxb3jK0NzjFIJfCKhfu4TuArqc8Ah5kB18ap9GaWkMQnxjl6XhfB9G
Goz1oMl1a0WwKrxyZovQGgrhiyDP4hm2S3zTjoB84AdnU2nDAlvIVcAgYZ4bDL37+NxaQtF0gIwC
kR97pAviYKi3vUugakPEMrye0VsDuvsAf1SS0NTKMsqeMoDKz+7pggy/M8tmsTN6Tmxhpuuxh6Rc
ErnMiL2FfdiCQLQSa8O+Nj8ObWk2ODJJpuAGhaDLpQxsM/IPkzuAoHCcDrCZka4JedEhMs/BwShS
hmOG/yQdxK3DJIGVerZBD+CGYGP9NA3Gd4e21QuM0y94NCcehUWyIbZUnZmfwg0oQ8CBmlVHd0U7
yLVdOxjWUT1ptMIpdmxHTBLK1LqHcLKclykdirOBxeIGMZULfx6qfKtLQFujBG4Yu0EkyMzje/H4
0UCOuoVYfGeQpzy/14atrUpV0NaqV+ErqDjtyOANPGuNr1+LF0v+THQOf4RGwblDNc1q4HSMIU3e
66OTnXGSFCsm1g59KkwSqV5oycDT4xrfWB0IwFUph+Jq9kv3wAE5fWTikK3bBCAo2PrFFQmLy/Qs
alBOMT2I38ao5yk2TGHxZSgd+xLN8fTVLSuxcQmeQP2ojSfKDnG3+S2PVMh4CBZmokfhthsQsiAU
piep8SSfcqGCbaADPRy08js8/R58e9mm68Ui5P2fcDDoOUx8yOKgkptVZ8ES4m23J09GNXu2wC+O
cYQo1QiCz6kDs++P3R0/e3NsvICmWKr/cCQIaSpzcTP9xq1Us17qeRmy5sZgRVaOacrT7Hc9WRzB
vE3P7Ot4EOws//hlfzZJ/XhZiZ8E65eOGd6Wn14276JRQhZhoJ1rNvixdLL8dYrmzZKaORwOqMpy
/uQ1DX2x+/zkY4ELCaPCtpnrwJR0Pxlu6oYwdZYyfW57a1Ez40JnDqWzeK1wELX1NhyHjuB6yxDX
YE+NGcKJ9wz9OfH1iZrbTTgp/XVKGxf7ohbpHF7tZiyfpIB1c1AaijlwMmhc8pVxM3voUlrx9yxJ
J7pXehz4e0lhCBp0bLRvtlswAupA4hg8mV2qwyT9Urcxsobm0a5tXnqj7GCTD8yyMiKN5m1RKwMb
kN6V7T7sMtoN2niYpk0y+ORCjVYynos5GFWv7kT4eq2AXLOKctMhlRF1eHCjjglqFbfaQfdp9GSq
NFSlZ6t+PkgzhwBkxim3FmeF14GM8W0Wjs5Cc4Tzb2psLumMsujiiwMNoh76n9+gwSldremAM+TB
ifQ+XE9NPh1UqnNmG6VE/cDkUx6NRFXMTThfP1GCWeVr0v3aR5Y7ZCnzcQS9yMQq+qrSHDBTFPcO
NYLUiL2lZPJxMtcj/OWkHxt9E/cjxoCK4vZ1W6JEc9AswBlrqGOap8dmVx3SrAWLXrtEqVauXdcn
yEE8Zpx5gJIzOjWGlwBee7IuiYVxHtPwucM7xDBHqMvMNrFqST4UQ5giCxiJy/KNbUZSJ0VXumWk
ursFojQfSnfSx92Pm+Mv2UxBZPDX/1+UDHztv1lFflcJfZ8W/Uf+c4nmj3/lVyOqoX7heSaXtUxX
uP0Xk+SvRlTDpBBTAnog+gOmChvdf/lQ6crEasrR0eJvLikhcjsNwcTwP/7dkr8QyZQsU/xlCkuI
v+JDRRbkW/129dGhzQlHxwJpYJZdSjt/XmrHJu3V2IHKhgWUPHap7b91OucPTqyygkpuLjPrppJu
tDXisLrTw3oednI0UBpcg5EslKPBJinbheE+dJgNLp6c+roO7UVRwGr92gQ5Qhv9wdqF+X8/7eHz
BWKN+axiaGwKHjGTEZGRt1r8OVRthscm5hbuhLmzSrcRuzxMoi+B00KbL62iRbvLKg7VkpXwzoYc
fi/YNpKaqM0Uybpij7iizQf/VJbHDmXRI5XVgAigvftVwQm1SSkHWmhqA50zpp/gs+SMuGoke/d9
qEjDUlsZGZeipLpjLUCvQcbU2wxwtgxOAwJMRQ7VES8GCwJjgTxOc0/LKSc6wFmNqDgLqpkSoGDU
am+CDnu2OFOcCYRlZzpuBHNhfsvJi0SOIdAXgw7QaObhux273hTXMohkS91nqjn8xHbSbsc6b5/j
IDA0gnqqB/FKQKlfV/TYIE1Y1R2yLZa1CtsNQ+Mp6Z/9zrSyTYMN6DkLpPXVNgL5aINV/5ZUbnXt
q6hv18aohsxb7G/almYZ5LJqhLtbUmjWY+wSBSM2l7Izyi7bcol0toXz6AbNqaBm2dSWQgIj2rqU
KHG2vbb952zELJqe/FJ4Pv6/0AU5BAQdulNlRQcC19HGtdZTJLZROr44YX6rG+cCOHzvzE9zmKi9
KOb2MscR/jwaE6XmtSKzN7qZvc6a+ILuJQBngGM2qms5YUKZuitDtjuVzdcYOh6ATxxDzXhMGwKV
w00VPKZQcq0Ky2agP0ddfub5ucpn57prl7d4TFbsWg3Yt94AG8IPm+cqAdKexxf4dLvaqm4JvqwU
A06gjfmuyiYP4uBmsI8clSvsWTRNMDfGHBCiyoWkCcrz7GT1TphLQ5JbwfR1I4YtjCUh1Jj3Kp2L
N/oqaInkmnMYrNNdlwLiKkzjwYdpsc4tYwNCwL5PZFT2YEW451Ya7IpNb0waB3sGSxZlkTgMrhTl
kRK4GFRjDFo92ia9tA6hs2TLaP8YBn19WWLVVmDD3K0OrXuuEXSRQO8swQQS88psuU+u8aJPF/bN
Hv1SDIe8QX+C+LMxOHOl7PrBO+6xVK+EfzPRgTkTkTNJOQPgbu+xJ3ga9RguXMtYp1Bk/oYUe+vP
7b0JcFKDoVaiRFWlucZOyLzjkiq5ddit63Zw3bgaSWhrbeEeStpqGzmKSg99OzISXWnxKUBhnim8
rmJJyWBMbiP0Up3y96X80+JnscoaOnhx32lfwvRNdP7JtGMvmJ4FgA0CrW+4rTFunSI/3fYFrt1x
HxnBW6hgpAZwPrCz5VDk+q8hZQUq8D07vB9c46Ea8wLLjvuqae4Ll9qpBx8nihD3UyUyTqa3g0s+
MKqrB8R3+JgDdmkmU57tlLcZLQq+InVSKSQ2mT+D6AIxSEnGpFwOCfGWrYA4tKpE8pmxI7S0dUf+
Jm44rEfaTvnDBxPHZZjYCXHLthsqhTnBYAiSm8hyMIGk57QPgcCb/s6XCYScMcm2wDUTetq68W7k
Ww9VT+EQrB2SLVdTrC4Ydp+EkruiB7djC23XJN1BwjDP5okWpmFLUAfJ/VqPoqObzjgfNK+wuHr7
Jr3oafTqhjBlaA+jkCqS6KOklZeyxImNh03BfU/T4OxzuzbPZm98o7llb+dZfJ8P1Y6ZGkRl87aE
16wv6TX9HCRwWfv0YQTHbee1JakJsal3wO1wb8f9ndBwtrHjMpobDa2KlsW7QfVn4CfHvEWzxTzi
EgO6Jy10hZCw0oLgcTJrxmdHdzn91vYXNlxrPDgroDmQW3bjwJAyKofxFMxU48SrWqP/EjzHNUil
8xzrZ2RUkOXcjQMNUdUtIz42X9pZZkwu00sq9plZnwHKUuRZZJHXLGXKfQC1Awe3Hrc2p20dHuTE
wY1GtL4W27gqfzinWFTYAHpzbG474X9vRnmInWSPqu+fclLzLxludkoWnb1dVtd2v1hDgdiz7+2/
WEMGPJ6+UbmaZcCRPlHU2A27Ma53ZO3ObWrtJOIAz9W5vY7wnTX+W53qZ2OoPScvtkRkNwlsPhlD
OKYsOwrFbk661yqSZ31SNwY2a2HOW2ughg/VU8jXWRzcOb+2R0xWwJybGz2DMqifLIwNiuO/UYZ7
t8jos1b0tqKItPTEakNNv3zSAIpnW43lBY/a8ILscCYV8zwT4afE6zmjoK6bElqX6LqYFPphCzK9
bVlbR7Km2aHiTNkF6mGAyPjkDEZAYelZy1MvSsrrrFsW28LMvnS1/OrMteA2e6tsBnN6+zrX3XZo
tOK1trDsQ2/WBzYsRHKJMK4a33E2DV09AJx48tbFc6jVyMWRfjPNMMinmVrBQ9a5K6pOuMlgERYU
2urNxrGzvZnNrILRS6TqF+EDvNWb69kRV6Id9xWLOcThed0qq/Ls4By4GiUqAw4zW9/gsPWkHj0j
CfN5JQBrK+NWS/n206Outw3ZfiZDl7nG2aJT4bRh7Chr1+MBOu6Z5XGnYrLo53Q/mc+NHwBsmMeD
GuTVaNffsV6fEwOY1FiJFeAETy6w8+VZmhDkca6N+snKMkA93SO5qGNAg8PswBds/Rv0yCegjYfK
xUSOp3gcX50FImgV4wkkwoYcNRlpUg5mdEQzeYCgQIJ5XLqh4y3KACw1JL3VlA9wh/Qnwu5vdVFC
egR7WjeXrmXKqXEnFe2B4SpXNNh00GnvgVKOJ2V0hd10KYu6UdjU6YgBTThMxoNUMB5rf5gOZmsV
a6eRZyyWB9PmeZB5asaVm8MMivndFB7RxN11TPduENA8TlrIWIhK74VPz/uS0wS341kxNpd2fMnw
wIGEWlnTPW2B2wrkVJV8M2l7BPnwFa72Ese+cxQzvembiU9v6SFVc38bNfEmtpg/Jl8lI4gRlAYG
lwuQBK8Pz2nLo0Dlnu7sERjeOxXsBQt8AvozLdjQws9kvM6TDklWOB5ZwK2kFkoC9DVKBa13vHE7
uSGN7Zn0VrSO4rlcPCqoq3H0dS6fwriZsD5E2XVEDMgO6YJQ1hZ2Bf6eYpUyMGC1KC5D1tkU6iHZ
8JGpoxMG7M0XZH4kqkMs9PXU84tOp8ixn+tK3g9CR5IreR7jmGJXghMelKUwvFRpmxByd8CBwAI2
neX9tgzee2GtZ0j+NbtH6ie95eE6YjrkwO+NNCDk0AB0pbg8IalM+vzFoJ93NgNr69RUVZv1LRBQ
tQYeicUaDsVQAnpsK/OqTMRjX31oVrCbimtU6qxscYDAAMaAOcAHTstXZxw3Kjzb/ctYbCbXWaP7
cXmhpCpIRh++7A8JNeJleJRtcWp0QmVAuncN2WQoB5sE+G62hNBqTWxay7oHbLbO2+CgSCgYmAo+
CLSx7rQlvXbtppAcvMeZJuegCDZmwAkj4Tyzynu8yk36bFbkALScUkWIMgQuHqMBuqfUHY+ubix8
mILCSbfWIPtwsbTmfZ4pdk5rwqX7wUbKJz0QVvx8KC4vdsMow8UR4OVwxN3Bfm+Qv4m8PMiOp9yM
gw1toeUpjs9Z2G3pdTkHp9luXiOiCaMw39EGhtuckZhZ8fzxre2EJdKyPyxn+lbVR3NiT56gj/Sn
2MHFj+8qInRwm4+dp8+nSBMfmc0OBnb2WIMZ8tkKMfTaNDpDmo47CCr4Xlj0TunVBjviZtnvCEXC
Qs1bXLXboYofopEPimFaOL4OKTJ2jMGeBi8bXg11Rru+/gj0fCPxuCn/zQ+H69YctoFJJzgt2nGX
EgTKT4GdbtVCWghzZvZ3jb3Psjt+VobtaMZwsB4VDx3OqrcCDrnoDK8Q+VWcLcEte29R3zD3tI5x
qBDTA/raVR/oZ4fF8oLPeEerwRrH9Y0RFxRjAlJ0TAKIoWmuG0O7nVT4YnQLDmaAnVgbpMEYs7cA
2Q2GXBpd2752b87QD2x5xpdImWuf7YPYxm5Y+gfCTHRrzdo1Vje2PjqV2/Fzat+l9NxQkwm6AOGa
8tKVTpPdC7yoVWU7N+jTVDsfjbi+8X36XvoZo/YqzYL8yHx47QTYmXGNkA4MPAMDDF/4HfDvSiN9
zFA1k9CxwkS/+Gx/aMqi0ofhVQmmLr4KZs0zR1xrldXs+pCDZiRs7ODd8C10WM9FXu9ntoqLfzfQ
X5IkZhkwU30DyR5rR8f2x8wfxFKDyvkDkdldkxqFixb1x1RwCuR0cxYLI7+Noj0uuWbvSozqtUzv
M5pCqo3SuIEdDqkehTn09dbp1lieG7o7vduIYxT6+PXRGID/Crszl4YH7UMjhLGJDI0wbPVWNT49
Sprk4x8x3ECNVE44rasqONG8CyTRokLeKxMWGqcaz5pTbXBz5ru+2xpqYFo8mic5A1LvIOs0zlVn
1U85RtYMGXJi6L2aK4opNBwUwm1eyGzt7IpGicmoXNo5Uw+dVAJu2hAKSm4qE6lfCHbr9GACES+z
dV6r3eScW58KCZvGHME+1cJNe4jK27LZdQyQNr2/9EUc1NRRUnFYPrtuOzsl3ySG78ONVMeM79ny
jI8hIbIGdpDTfI2qiu6yCEn/u48rGub8MICDQDWt/a1ryCXNhU3EoekZTyD2uA6DTDe7/EvTgI9h
lRiTdU3chLNUKloKsJn90VMWpoV70bsWVBOr2HjVYQiIDhh43WffN8ZgH0gK03aqUHjq2qoqr/ts
ZAK1mOzOPvRwthncrRHmQqPUNqMx2TcuLRlg3DB+RUyVMvd5mDlZ7GpEaFLxNOJiE7Hmxb5b6pjR
TYI9YtMoUcReFTriJkdB48fRbNDx05B0739dv/zfGZM3iI//85j86qV+fXkvmp8Avvwbv+qTmnQR
FHWDJC1pOwLxi9r5q0C5/JHiaSXcxWGPiGkxpvk7vxfxkgCFQtaEbiT5kv9SKNE1ic8D5pdSEpl3
HPuvKJTomb/VJyUmO+k6xPEFA1ndNj4TOPLYbXJRWnQYS+OMvMnyGuNRp08Ne/9GuZlVbzQfohgd
NRGRtqahdctjsgvRkFBKfQzbqfkOgp3BmkjSAXMoRpW5LqxgQwqeR3hrGsO7AaISX2mpvhTUcl7V
iDTm/4OA/i9egP1HjVXu49+uXsrm37Zd/v7SUuD6WXdfpPu3AoRtFIRt839//HHwUSwS9U//QEY3
aqfb7qOe7j4aij3/joxavvJf/cO/4Z8fpvLjP/79rejydvluAT/WTxfWoi//82vx5iV96X739X9T
yk3rl2UEZ+mWJCuOJfDvF6JhGr8sFyhXmw2JVVdcI3+7Dp1fdNfSudoc1+Eqtf77MhS/wJ1W/N+G
bQmH69D9K5fhAmT4zYyOi9yyDYE6LlzLIUT1CdjQL1PyorAnGq9QtQ0CzauQbdVqNKKCwqOpXZUm
1JGIGc1v3h/OXhP7md/Cmxb5/ecXlry0Zfy4CfhlPr2wTn+Jm3CGPzvELFYkHZRnaiLfG7T0eH/8
Up/mkPyOvJRr8R4ryBmSN+ynoWsPcXrqhrw+F76betjZ1ZZ4ffQnv9APXtOn34iZg1TQUwRzhx/j
0N/MdqMAuLaeVh0bMg34ae2EBIpl+sWeVH+EsjVsEbMM9uf16ODyiNnLjsoK0e0sFyFhDI3NYDWK
45Go6p02Cx8rPICVAu69La4rzIQxUq5efS2i5Irrjclq3k7TF4NEIlWg1UAZdaihi0Fglbh2OEGM
cX/B/UlA1W6T4SsHqu5FTGN81HzOc/USsRE9Bmh21TpDEd/Mxm/ubBBY+ssfgQl2BBgFvhgLbNzP
H4GAU0qflQ5dd7A7OH8FCGnMdH/yQX8acy8ftMlNw1XFf6GwLxfCbz4BggJW0KBnn+UccuRam90l
rIZyZyq/Wf/xL2T/g4vKJN6FXQYGi8uN+PNrNR2ynCz95uxPCDzw1uDwrpndbGMC3N1bEFP3BZkA
DDeCojcRYe76dteQa3Tabu3UN6J7SfT4gHHsg16MTTg4u8y9NuFRDOIiiRgwxvbCZa+ePTo4KDri
4AMr/GCeCU700ZE+wLK589n4hvo3i+Bcf2xoHWBeA0k8RJohhriJ6ctz4m6r4U2O5x0EUC66p8a/
jovpNsF25frneDFcxRwQPvz2cZrj04ARpWshNRx9+HOlcclwSAyMpMmli37gf77YJgnFUuzz7g5l
50/e3AWt/3lxMC2OK47Oc9sFo/Tzm9tFed4XjdGcizAydvzjltINfRsn+UcE1YRoukEAJ4zTbeYG
aNk0cT8YSXKJ8lLfSh+cbRaSZy5qSLAZeUuj7Z4NIba99dEbRk2ME3Uu6/Oakm+dasW4KD26m08j
GYlNy4mJ/rAx8pDn3tNSIvDYsj+5RW9fKYp6SVtXJNlQiO/NRJWHhB0zn1I+7QTejsMfX2if9gnL
NoSLmu2I5VjsZ+zPJDJ8psQIO9WeZeOYIJSjaMsSNB3nkkJf4vk9GbWRVdtmthP3mfmM40occhMf
KRodSFMf9SkyYoNDX+d7moPh0dBR7XIZd57P+rIf/YbvDE56A/j8zz5MY6HwfVoXTSmWSgQ4ajy4
PplPqHoFX2Yb7TmbBo7CbVB5TeCqXUuzOGO8AfiUMyWnAQ1kReDpCb15+nWH8k9Jgf/gYWNyOeHh
hTxpOPan62nIyZAkNOFwghpZ5VymL1RwSMooffUna9A/fCmepoL1B4zL56dAboVV1czd0kLP4We0
SJfhz9W/hh1OjT++ND5xiH69NCiZsGEfGUzNf6xRv1nv8G65gWDafAaS6F9lToYaD9zsdujb4cSb
gdU8BOxtD3VyJlJD7U5XW9jsKnk9dYXaijZuLgb0ifOf/GC/X4htdjUM83V2FlKJT2DGZpiAEvBE
OetCewjwoi2ua2gkSseJFzclKN7B7NZ24CApteazX6GbJNiUtuVMdXOn8niv0mHe4+4kQUu73tMf
/4S/3/ZAqeIpjTXJUrgEPu0+LD8IlcDsfC7GtrjL6M7b4MFLj+iv+c6ewuRApFKd6UHI/+T6+N1z
A3AXOWAqY9gjcJZYjgW/+cyqQDdIsOc5RRCNw4wuKdcBbQV/9XlrsaNjB8l/DNxX8tOWp+zdsmfg
bZ0ynUZA8pm87Tazxj9+F3/3MVs2VEnH0AnrLwv1p9tKBbqa06mfT9lk7NBx6j1gXmZyBu4ojRr5
H6/2l3w6/+Ixo/zI79v646PlnPE/4XCxEMT++eHiEgUf9U+Hi+Xr/3a4kBwHFHF+G9g0C9vSN/Pr
KVf/hXoLEqUcISD1YgPW+Xj+DuI1f5GGjcGWKxB2GgeJ/z7lGr+QQlU67h0AVDrnjL9yvEDl/3n1
x30Dl9XhuO1y/DGBgf58vTNEnqKgotwxSEV/yuK5wHnLHDH1hqqW72BRGR40HeIg+d2pZw7cVK1+
JBDo0zHOCWqmGrifkhtfc/v06CtTWu8h5vPqhrgifWox54edH5c5sIqh8p/S0nEGNjlj/ibHNnxt
RpwybgsZfdXJtKTHvqnMY6fXRfA6CCrcz5ow5qMj2gKrn/K3KUq/fZp0GhS2vpHp1CbQHwMPdOPC
B3IP5NTLGlZM3Td7GTXtlxqZjNhlTdgKNGhezZu5CZeJJPag+fsEQMo+E0wyFk8b0yMnBpO2KR0C
mMBBY20APp6Glg6L10EnqqTs9Y+8Sl1svZ2b9pZDtrtwfnDtcmwn2YTkjhPRH/1vRMIpf2Cya5oX
VXRAMvy+i8n3gNFgCDljHDJXpNr9964ruqcqmQCuVxNCF/ogO6qu7wHHDIpUxGQHhLb0arKCtd4N
4U3S0Q7BHlpjlWRUXq9HUZEoKLvI94GX4Ipk9wAKpaaT7o5iyWzbBoF18pXuI61N6fNkaCalgZoL
nX7SHPJi5GreCswCBM7HPLx3G0rZszFxdSzGokeqlfE3bFIM4ugX6KK1UURLGImVZem9qDI8HCIc
PYYPoN+NwrcuSRo2DOXA3xprK+6+GsPQNh6em2sq8Cggn9pxFxXC3Nb4PO+i0irfLLRQsCrVEBmo
iPnz1BrhnsIFN19jbpgfeQLJ91wm+ESxKysCHY6upVvTCpY0duwnNBSE4j4zOwawK60A6rUfRMB7
pQicJWv0paB4SPvWLNfSRvn9FlT1mJyzoBicc261zkhAVaoJfwOT2cZ8GUiZucYKOaCZLyVmoWlb
ty09DnWEO/KiCQzny32RFFu9sYqHeZLxyapqdy0Tde6L8Wp22+9dUcKHLxnJTD4OWiz1h6DnDJFr
cMVqBOy1XkF6wGB6ThuI7TW8oNdY1g9TXdfENwId55rO8Hi0nbehLjk/jUDUXQrqVkbfE2YfZmdb
S7BtAs0+hIy7j4Nx9ujRfaTYkjyMb+5woTXbeYB5lk5lCq6oO4+luzaGKNm2/M77KS13gum1r9MV
n5N5cGwN2VmSN5ioiKejdiTDqL83IwVUk3qtVHqK4HnMI95uC8P3x5xa7xpMg9jxcU/M4p72UhtD
ObDDqEi49/2MyjuUbHNygUDFYbpOGTsFOtNfNfnE9Ch3WqtRXyeyhNjTGdczD0s64zTAqSNZ1RkT
8GvP530afRcHVnBeoKokzqV4yovgCXDz0XUD6qPseyZ4FItG6Tdydv66stiE9Vp3Ke04+Aq54lYI
5zDHvbmPGW5wNKyPMxQNr8VWFpDGpxT3KQwwSWXBnK/hOmJKZHL5JTEyddeU5RdZDl+1rL0eFsNE
0570OEj3suio6CqyL7gr6RAipv9dxYa2JeuNoSBaIJjkBybmz+qOHq6OwTDlkWEw4pYPqoGpaod0
nVogs+cMi3KEyQrG3RytSrzJnj/2wqvLNNo6ilweZYPlPk7bb+Z/snceTa4b/9X+Ki7voUIOWxJg
Jmc44U7YoCZdpEZoNPKn90NZrtJf9dqud++tpKs7QwLdv3DOc/C4bnLH/fZhkZzloosL8o77pBoA
EQ0Q6YzYDU6qBZQ8eiiYZnqWi16hMmx656FVxosYaeNqdkBBahfXLuh2eW7iT6ydvdKDKJ/it9S1
P8lwFmukj4SH29NLh0acc4LNQLLoToREI4W3V7De7uKIojLfJQNRgECCwr5lIeg0oHtMEFhWFrTH
RJr5ofe0gsqX6Em3GI5+oR69Xt03+BcukMDSsPeWL8fyH0rDkUAKRLsdvfFVECf52GJlW4txwmXO
eCfMOqxgON12pjFMF7+FRZ14WbJqcLxnljxhCme6U0JOL7T8LSMltrUT0AK9/TSM9p0oVVh3RNqg
OEP3LI1gV6Y3Yx5Aw50zts9q6r9Ltz4XRXasGvZfCAF/lWSDKx/RJIeNdpm62VvxyIl1pzVXkRGf
k5nTc6dP1Hq2cdDH5VzfDvpRbL0+Nulm5/VS4Ftj741IwIu3mW1vi96od26qNl09DGv8ydvaCdgn
Ey/WSe1+6IfvWi8PIFku5Ibt1aJr+6Gyr5xv5QWuOOttHxlBnplgLJzme64mbK3Vb1MRwWSn0Syb
JJzq+jRkc7BtjVls0LtdhY621iP6h62Oti+lfSD3qvtMhzFqSF1egwJgGWg6wO6E8EjykF8kP9+T
1ww0tUHInyB/wZ8NW6XNNHSGoBQ6ZW4KPXlY4ASFnnJp7oNvbVruAJvYV9bQB3f0zgvmzoWUmtgv
qx1Xe8EmNTYFx12lO538DXSgeOpqHsaVTESNbykfdL4BNnPoauolh0znwYT8moyps7lSPAvaU9ot
xi8AItj3E68zupsHnGcK7lYnpy+ICaQ+kpZuGsARFqMkAZmgV0BKYbBA+uQeG33he09+XxTjqStl
vgdfWmrOuuqQL7tX0y+hZ250jRun/m3SPtTIiDgyTBB4IkhdHZ50Phgon5IxD3N+WIxsBjZM85gZ
Y7K8MzPsJi+K24pQ5O1Ecpowt1ZFiZ5vY6smgWyrum7Stimzgx25LYP5zJeHSPYCs0E/6HMa3E+z
xGOJnuhT6rxHKPmpIdfUD046PbaeU9TOziPDhLDscrA2spVL4rwUIxExaytBHEzWj80zdBVwVU0t
qoFG4eiw8zphpMLN62iRu7C3bkJNtwmJeY1nOvrQr+tn3ShHod2RjJopY9+TxPeGkZ42l0AQ/Gdo
CBAPV6A/Q5jbNpvSPB/BslhxJlP7gRy4OMwybJGrooDRlm8bUTjIR6xkVFszyJcCblkA0zEETtDO
5xLLhzTVymDhL0NRNp7Px2stlUM8adp4AGNqC3mcU5SWs1Y+IZ8yLBYumksaIw66V7Hecsi2VNfX
uZxnb20pWW7hfuYIAQJfZW+V0b5jPm+yZyNRtfcIXgu9hm/aTf2Z2TyoESXUfav1QB4HZsFeuyHL
KoE8q1l1WAbtMHpcO3D90EXkMJKqATlIJxeOApF0iDkIWul/UNvO2f1I0GL32tXlVO7jQceBnUrK
svU08aHbNngn1GDkXeMDd0D6kSs35ui/LDH7Uda2vrfpRjw4VTagAy7GEqRL7g359FKVJiPI0rlp
cJVrtJErGxLNMux59iUdJmSemZgzDMHkQDWrLiAy5mAJzd0xipdQfhhf6rzethGmlMxlpJUBF+hi
QArAKhoUa+LmyM3lTS/LsCFIHJCS5pootVeyUp0EjEkcWzrftXNSoUzVcf/sjQbS1q907HqSopDt
3YSSiwqiCaAvEcPkBBWrxCJyeaxpjOW8IJhuNbd9NXyLFe/E8l/5hTiUnQmtyJm7bTs1C2lvVvPW
i7ynVrNqsFlZNCnH3I4FlLpVrCUqJJ26D4k86vYBgtc13YF2mgKP9bhb2Kdi6McdJshxrylPPkDf
mhC0ab2zUji7Oz5uBhB4TZfJN3eecNKD7nNs8VtqUZBCdr2BI9AHxqrYuTLmHsM5fvThykN6EGpj
ZW79pGDkrpXui7VfN/ZZA+rzQT59f8hTLf+VT55+0vqk/V3NkirRo8b/EbHu/iaaHcm4jnb20+97
XJ4mb/llckUeGaQTrJqswDBcVHQNRu331D1o3VOvzDeFpXBpOZnQViXHCEgz8s5KIEpBTNY198pn
w1xwxQKP8WMt/XtpuMUnPWsaNS2BibIuYFpNNZEiirty35IRsXHS+VOrnXHfFuW8QzGYg8m8TbY1
LFVRlnAwaknh7kHS6shZB3/dm4iRb/sUe56aV3uGThoUGl6uJk5/NToCbV90x6BX6FgEU3P07LQn
Xg+kKuhvoVRE/g0vAZFxIZnzXpjSQq1RNdsIYLof5UtQik5aX8dRwtEfylOS8dgvo4Vg1ucuL0gj
WRsliXsIXAJy6EZpP09ZDz/STvfsJrTIL90NevUqrJPBjZJGhw2TBPMql1n2Vba3RtYra4BlMPiM
3sjDIlfiUSYtveNosxmwh+aF34QSdQ76YVuXpKE2NJR7LzYWJHKq2fcEJvKLDxPKknnCkcDm5/8m
MeyRbwHALuOT/34QE8n+A3x09iH+7bZ0+Pn4+1Dm9kf/mskYf7CBIhqYfp2oC8Zv/zWTcf5wDZ91
L6EQzPQN8xZb8ddIxvrjz/+af+Vxvft/Tmv+skZp/P8YUvLHDEZtlgGP8v9nJmP9cySjM4ZxcU1b
HsMhF67OP0YyU0AeW4UNuakKH9MfRqmtb4FcXKVMWl+dANIgJ1mAdHHGkYq6VlbTloeya8+iSbwx
LAFIYZmAoUigkOek1BaIul8rBY9k7Yz6JAA2av0XwHftw5GOLo62TqOOSBbzPgtOWFhRq9n+k17B
51jT9djdJs+wV8U2PT63OaxWL4aNFmkCOfYmttNpbzeWCQ+CBSeA5sZu+/3fvs3/x076H1NhS7dd
vjYrYDTOXJiVxb9+MIm9TAhG4fuBJjzoWc3SyOjL/SQWZLA5SrA8yGFPsTFP/pd59D+mwn/+zYGO
TQpfnMc3fJu0/m0qnBJQavF7kRGQuEgSGwB0k9H8L4FDf+4k/7aJsbDo8tAxhWNUyCLE+cfvN49y
bnu3YNyWozu3PAl/I0NvctU14CLW3slVNUAGdWRx1QZ9uOYYtpmSpFrfF5EaFxIbw6lv8AcQuooL
lCD5pD3Zmsro3uGsKohPCd6pnllfsylnu/NA0Hu9vUpHZXdrGzgMuKShxhPckjyIsHeabvI5Z8BR
342dwwzpthgYZvuxaGr7mxmCrEM9dQJrfCA3Vjz0ozG9taCzLkWamnAr8MOFTQJH5IAdUf+w4MAU
YPrmoV2ZBvwFWftYOWYK2s9gUeKnqYZmWet6AAqSYZOdI1WftDwCk6jn58m1SAO0iQogGRN+LGzQ
28q9yEdbMtfz2x+fWV63Ju/ENznzKTFXda5gRHmJYGNPrIKr72wp1HyNedrvg0RgiCPgfcgjuzGN
V1MNMREwWk9FnCVD/VP25jLthlFOj0vV6fa2bAIYJirjxg6d3MiCMNGbuDgWeNum9QhQog49n4Zq
hWkQXfeiM7SJHflpOwkDHy5WpaL/+dX4R7YDi1hSezjVXJN4CU9H6PyvT6i2IDoQ6hucR31w4IZc
BxjADcQjA+MTq8dFNnLV8wu/jWxSVsK3LmUlgMDJolkJI012f/5A/7cN+Hfzf7yDVj/io+3V32+e
2x/4z5vHMv8Ae4W0DcmbReKXzznzn9sA0/rD8LCcBtBpOGHsm3rlr5vHcflXbJk99gd8t+5Nn/TX
zeMYf3BP4NN1ESER6MId918Sq7+OU9RZ/+0WlnC729XytxOIFQDeOv4W7j90OKiX/vUpwkieFGDq
ndCITcx3GZzrjTHRCIh+8XYJm8EVWLStw0wORI7m7x2R3PFmZDAB40UcpQC1Qi74O+hnd0WWNhTo
GkdpPmtYeiaxxpoAtoVfZNUr/VolPWJYH0CHp6HWF6O93GhoBwl3B+uY1mOGoVri7ScbQvW8bXOi
Dn7VMvNbpufY1wZGJjgCY1eF/FfcVGOGCz7Op3VACMcGd0/To+igqS89o2cL75TXaUkAqZXNW2Or
K0CmNMRyWoRxou4qsfxyitEOAZBhYTIXGUptvkFG/TTSCXoi06/ZulYDzX4e1bFEvLRuGDVuIPIa
q0Qm47HM5u8xrXz8WNVTAqhlXYrxTAqxus8HDTtakngb2sv6UCWVtbfS3tpUyqJlCMr6yDOShK0u
dXLHhLYrYpXhpslgrOkp486iRzxUeKRz+iB3t/UYY0gCVaQx5zARE7Qy/2X4EMn0ZVyeOJtd9PUN
luOULo0jZNoP1lJCE1lOtpP1v7sermKQLQ9VMhxstyOZFS7jqvWNEyRzZz3VJu5hYz7k2K0YQbYy
jRI8BNFQ+D+MIOhDqptxjuH2xMyQCZMs7G9AMO2x81QNLr91kULEzS5eMDNqy12lkmFt2QVqj0q7
kW4KeZcyIY60yamZ4JJ4B5KXBQoqmskairPm1UxIgt1kTwyIBf6p/Syh3aYqJ8on9oJdtvR7SxDl
zKE9rAZwdWFzoxMkNYNc2eHAbI33gJY6arQsrO2pXRkLVQxU7nDRUu1pTvLuPsex/G7o4ub2k2KX
sqxiNumw7BD4BdjHDFu9c0mIxzLaZzjHtRNI7dC+zRbA/1CG4axh2T8i6aaDOqW1A9ezfMGjtuJh
47toVwOY2rw1nidFropNrQJsiaqCtU2Z2LvBtoO7ssowo7XGQn5GKSMUatVdRZsCigHTGa8FO0Ve
T1v9IruZYojuVT8IHCDHDNP389BjLobFE/NqbYvOBufdxPCsQfR6i7GWC/amvDcxRIx8gpBs/Vt6
oqoy/07BCvvKNaIZNeJsEIH0KrJZI21sHTwgJkCu1RoS+cnQJ+ugHGlLEsIlxkODVRmLuLDswMfo
BcmwdpUbB1vxTihcDOc8ttyr6NQIECl1v8divgRlFwFGhsvIvKQSmhE2Pjsm3cnJTsM/FQnCm57t
Gj4b9Vz7yr4lvy8bbjHfRF4DzTJjmUYDi1Jh2qJF9/JVz8oHm2I33fNwnzxl9o8Q8kyQH1oNwVLl
r2ZMbqQCtoSK/CDIF2SHNcdbW5J+t5b+DRcKz+7Qx0a9LhaCZgQePubyxBPo8LfSIe8OlvfhudI7
DoMk7ydDPmbO7XRu277jmfL8YOPZDamA8PpWgbto18xUN8hKzkmUmhWisSmOWB09u+n8xiqSQZfp
b4OC9LlkIJygorZmdQzl0RjWOeDYdRmwvZqc0tvMVALbKp+SU6aoiWhsg4OMyb3BQGw4cANiGK6Q
ndYp4UT3dZNePJPDwdEhCGWudiGe7ncDCLUEFLgesuLdaV3rvAx49zk/zjrkuZ3y0tvfOzjIcWJQ
QFrJkwsZ08Fv2vcI8t36lDsVzJUJ4sAgy0veDVqI7VReADGIZ8Oj3dcgS1L1UGGCiYVlGHgN5h0L
tR+sgxMthrfVuW/oOQq7iIay6wnasz2wDsKO7By+63qY6VdIsai7ld0OYiNi9aGwE5oj3Xxq3DGL
epvnfp8uy1PBPZG03mFqAKKQFE0VG9lEPWTtvM6RWeVYPMspxaHmAnhw1afrYf6MPX7s7BTjEu9t
8yIm/z4JsoODw1gOPW9lfY1zTYadiQHHMfIkJFxgXPVwtK2ufysz7a4bXpgfPDrwTUU+X+2+7b5I
pAfs5WMcYSRFpKu4h67CIHla2xpUdg6nNYPQbz1v9rnxCdTuPJvY1tBhYflLZZZevdTS74K6tk4o
btRaF/Vcry2z78IZeARW8lrsZ8Kun5rE/77NDdn4Os9xAwzTkZh/V85YMhAcTUC0MGaPAyhwpuVj
EnV6+psnzMctkxdm6Mgmu2iQjSJzGsl66pjOrHiDtBc7b+IwL9r4zmDJzfyQnxzrMJwMaRznqjub
aPjQqqkx2RG3lJ1NSYbVCilmCR2cPBNvlP5DU/tEXriF8cv1M+4qmXvd1m7LTKdP87LzZBnFAfKt
PNN7Gq9dbu1Yn1ifqTcna6Jf3M+2IDUeYjVPTjBSM0AvAIvUmc5Oc2+eULiXwZ5B1byTlZBPcOkD
sgH05k6Ba5PYk+iGkGhUWyIRJM/c7Z+5Jnr2llCGLHBJowqwYnd+6t4XufNqamrely6uV86DQ4qQ
563ulc1MCALcnKa8nKLtry0DuQh1Ylh02vK1LBMthm+25XoCRYScS2XvI0f/prb8xzqeU0Ae3Wdc
JaQVVKmC8QQe1BwWgwlZIzdeHWAncN3ycxjS4MyD9V47OsaVwoRGYcBuJYpH4HtpHf8hxWp5ESgT
bxxFdzfo2SX207cyNrs9g9C3yil38FtbXghikNoW3OkIHvRpzCd9j2VV7PqZxIfKmeqXsqydteBy
5ktP5VkbB0asIlvi/dKzDp9Stn5aw5XWeK1GiurYrXiCkqipuuWU1OAmxiUl591t7nKgTUztEkCy
fT+6mIUS3r0M6qUDKaEra/HCtANwfcAzVAEcmj8YWNdv8Pnajd340yHu3EbguZ3pgVPIaLmFf7QP
HBGhQ7kWnZduQHAXW5ITmE0GwbI3AeDjwB3LX6VhDmun4/YaoK6TaNLGoZJNuQ1aWKj6gRKvPasE
B5yksAxH2zlrHcujpUufEaOFAMEeZV2+y3R4FLgVM52pejfcC4UMBDTLfWLE2Z4vkfgm2wbzivQk
SvX5aaFDf+knZ13O2bwNRJ1/MYtkxYU5+qCqdLivlX/nzrXGt+n4xbrMus98icfLgu8Pta5uiMhp
cPOKNLlHtlK8eJrtPCOxMe7cBna/T3ADlTMxZzgykC7wKZ5QFnZh5uh0t4NXhD1cTuzRI5E9TgB+
36A17YZ4+i7gxxylr23gBmI5SdHr5XH5lVjTqjOJsHbgWXrFeGmZiAYAdV0XHHXm7mgk1cppmgeS
nPagbF/rBLtqb6VUA8hC8VBnlX0wc/81m6aX0Wm2raNfRoS4uP6Sre4OqBt1OBQ+GBpgJcEWpsSw
K5n15q4TzYtMVoPsr2PP9jsu1cHJgoMxs0+Kxzgcselul6V/8HGwFY7YqFGLZPWl916o0htIkqwr
fpj2vdT8976Owf6yZBr8+pmgsd/+bG5iAotImkCDP/qAZUjJXpR2rm5zV787oNYCyUoqTFU/5hpR
U+j01g1xNXVsPiRjUrKZES5oC286yL53Tk3R69GSuvlRaWl9QUJJ2+yD/sriBnSaoGhKsDemQBLP
WoLCJ9XdOy/R3zTF/TuVprlGP8y3xVnHj5SJXZ3YLxX6K7AWnGJLMHOXZvWhMOptuUi2+s58Lya0
wfDuvCaLKh24YpGqhKnzLM5e51u7ocmM+6bK8l3lYWWfFph7yXhhc3jCNmwgtxnq986xL8kEpSLH
OLuNyxR1TVaRXGFYyUNZjvrHOOONXBBPRbne/8DkkVE1kcpHck4fGm1vcjF4491cBHMU5LJaB4tj
3UFqv1h+f51EV+KlzI0PLxPkGfQi/ckzrMocN/lntajLVA2cXwyuVsPwold59RwYzWZktAOpZEsm
2lrU/FAlK2sH08naK5oJUbv8diujgTPZdpdq4Sa19Ixo8AKiROu4P6lRU28NdbDWsZGP0vLOM9CB
BjCLdI4ElVmHrKp/4h7O/DLP5jmwkmdltgBZcNNnvfrM87k7lL2wsMLP7TYzCogKefIR5H6DFX5U
+QKFpGUahE0tEsijPnxdVwRxtdkGEVNUEKcUUXqyaEXpBP7b24xeeQtLq/1yhxJtp5z67HrL+DjP
7dX1AVzAcLrWTvqIQf7VE93ZbbsJz3P26aQFWB8sZqMW7LS8PnC9kTyg99mh5QY+E9bT7DmOsmNq
JZC4VeeGeon7csrFKVZUbkjSQLoMBsdf7lsvcYuGprRr94OsqO6tZYtnIYBaLHgVQ+DRweM1l7gY
GudXyTJtTRu0s0drx2qLTIA22LXcP1uB4m0NcgY/q18f7TF5HqTUDpM/X03ILC5o4kgv/WLrDs3H
APQl7p0f3yk+unHEXjERZpAVJsJ/hzJaNRxFMZRtXJhcbFk5nXQXKRzso3uNc/JmQ16ZnbUztI+h
ZGOlDRtntF0wAg0RYNq9U7kszKYBpQwxTHvfRkhRarx/SeKgcyCFGbCJYz05t1hJw2n9jWt1x1Z1
PFweNCbZQDp3LfOrz9o9M9byiEo8v9iLmKLAK/o10Ev/OJrtY1DQ1jgxgTVEJb37YxzsfKiFuyKo
BK1OwGoyJyMVGtG9pZXPDpPUaLCbcwZKhk2cOOAE/0W2bMbycmh3TDcYfGY0dcebrCxip4CkbYCh
tTZ4PSHFtrkPWbWkWC7tZ7yJeJOUoSi/TG3fKaFeyBCtTiRqyrBVg7fqIJ1du57JaWgvSxzZQ3qb
WQo6VGEQLsT2N73PmiRZSexiIYO/edWBkDiRYz78BHOZ7+aOTZurZ/MJBswzwWrNzjJF+RnXRvtU
sMmN5MKmpSUB/jDYc7XxJrsIZzMu16UFKDiI+zJE2R9z5ljFpnar4lWSwvXWWCVWJhbzhBM5P7e0
yX3Bfo9xkCchMzXMVHCBb1Lwlivc4fVO3Szy3sStA2awYbM61+QtWEW0lMvyWaSNtpWae1vINvD6
Y+iYD3w1Q6iIYlsncQZqaXbBg/S91FZ6NXiPdo/HPmfleB2RND10lodIstWmctcNUJLmfqr4ZuZ2
7dhOf28NsrmnG/dPdYVuUA86D7/JbTQ8I4Yt2LkiVZvgLE6KAgRVYailxARVC0Bq4bkZsEeYCYNv
ZOdYmHFY4ic+5xCvIFl3RJkRtJWDT0n5K8vhlYSgASlSMO9tHXjbrDuPmZDbrOdpSYZu2PiJC44I
FhV7z8kej31l3pmtx4U9jDcFk5fnfIRoI8NGLuOn7clmSwlTwUXT053XGvlDny6vll6ek7GXMJQa
P7Lqgicz8abtWHfGtyQMmnwLkj0vrmPDuC6quKLHB+j2OInpsym0ZR2UkiASZYkwmeGmhkESvxka
5mmSE5khmPTWt55ebpEZllFZ1TMzQsUIZopHD7BXbYVmkbyZMO8pt73BRNuQnclnxPbvaMQg13Vu
vsW9ULvE7QZOqIbPzc7ebDgcINL0z9hBQ2vy8RypN1NgwEv20TXiMY3nN6g/pwDnOIOjAX/XgCok
cWdiZcCL6YpcXVRSBusNmSxEtAFpGLxcf/ELzQpWUAEI52HNNUH9EZAxR3/0SUOF2WsoA2nUzOSi
G25glboXLxYLgV2VlcSW5sZybHm4j3GXZndFYk8ApFPrxRf6XSsbgg4U9goOtQU7i6/ggXZJlRHH
iiGN1FzzNOrLwFO4zBfHA8wwo7a91rUEqb9YMcg0zdqkARAdyrPc5oXofpjSgKo2JrYoJL3s4l5r
wUyPR5fQPFScpnE3l97FpwyVlb+xLGb89TTFT01FRjJlGn4+6oR1PsIHbYPU2ba3lLEe/dCKoSLY
QV1p+9ag8f1zOr1C9yrXppZU60nFDcwTg0YSH5OOJmNbVA5wxqzzx5MFvoeIt3jNZBACDr+zDkiO
XYS9Bgae8Ro006MgmfBEALe56bU42S8m2WYNfcgb8RaR6KwFq2PaHssROjSl772rG2yPPPHUOJCO
F5L8Vl0z+nvXITMFYJF1xjRlHQETcH1OSj903TydM5HNd7cMhYAm1NyaDWlBuZkw/LRxPpA8PCMo
8fCfeXzB5fChm943CUxvIs2ocEFmQFx+M4Sl7ZrA5W2aSuiCrP5grsTK3eYDUk5RiBtBIH2fTGdt
xk+akZHdfUjgNQ24XAm+yBfjak/1fsJmtKmLCXU4iCMEXz7rOENeg6xjLN3dSbc660tzNwZUwrOe
RKACKYkYtQRSg/DjEvbllv0vHml6x9S5lgNajDjQX2nMDgEhNcpzWN/M+kaHI83ak8ATmHaPFdBz
CleZfMcu34QvyMWEJgddDcPTyBn+gkvhAPP3QXfQd1d28TtNKf0Yule/SuRTK1uvZAhFG1KONX0a
VR5v4rF4qOJkYAsXjy9uaxaXzpQkZORCeasByBCxRG8N85SxsR/I6Ca68FDj49I1PslABL8liakM
R4hdXsy13qNDW1J1xADU0tc3w8XtDDfERVUerLZdLz7QvbQFXZH34H/7+XFejC6aoevZLSEytBa/
jVbBidMRSzYeTLrZvBFBfYShKDVhhcvj1FRaNADlmQm5Pc+qHHdWn3KogKA/FoH35qEI/zYZc44x
vCCG20+JK1DwZMIyjqg1PunNjZXIGRSA6OcymTNjI4nlJVKZfDR7yOz7Ng74122WpU1oEbg8n1Sv
Fy3T27z5og/Gq2sR5gjZbuHMaWfDUudu1uuNGkhSWAlywJjEofWU0dwMafmJlRJXal3mdbrCFGCZ
pFwmPqQmEqNvE2ngnkAyswVpoKPRFoyxE68XKZpvtwvsSw2MuCBxK88JqfIz/w3hryIam4nm1xS0
sIuk2WafsOqng6lIwCY2IcVQ3ps09UWFw/RGt2TV/o4ajsA3PXhhY9sbqMvy9OBr1oNTLysKpfTE
mcGwDR/VSac3eaw8CUp1svRtoRU6L2sXXJJElY9jVaTHpcwCqOWBk0YasrJwiIceS7nN+qYqcmPT
1zeUh0Gf5+tJetSbDh0gtvM9lIjQSXMfKGNmX/tFO2KYeW9SRzBSWQ6LHhAdYnnb2fvubN6lyagZ
hs0/fZaXLz0zZfLO7HilaVTjFpnGm4ZYLITmldwGs8neB9g4XAYOtCDF+TbDZtzqanwfA4dg3iHf
Lw1q4WQek4dAYwXFimvlaJxDWrUUz3GcU400Hdo21mQmJRjH65hvF0dFRDAeSNIVh6Gg1TNgrxAZ
TMCqgWXfiEW+nUwWHaJkxJ13sc8uWT4YkkTUIr2SAxJ8Yf6YPtSs5UDXuQBvaFySWMkGiNyKV84c
uwXYaxX317JHgetAAsytW7VSuBcMMGNE/A1vMRjukWIOTWm2pHuV5M80OM88pIjIDTSzFvZHk2BM
P3nq/WXfVsEVZ4X1m6kXsF3NMfQQ30l/TqtCRL1W8ljEDqE0pJXuLV3/TkayJsRAruhqtCCEgyOI
0Kxhr/SaSz45P/bCdSy13rpr2fHYbuYyBNWZQMeLTlUw80T3xEa9M3avItJzZ57tog9rypGVMjWc
G33KzqaAHEV2S1i7CpMJSJd1n9UPSNT2sYpZFgV0zZz3cBYHgiibKQUfunj5FgsPJEl0Bu492XL9
uozLfgPLNnljDI6GbGqLjT157mugYWSYEz3+3RcC9KAqtVe9nWMuFO7zeWV4WfVQyF68snerwoWK
lh65OmNG/r2A52dj92U0BAtYfpW96SJ/Zzbfb5u6+vZ5urnXMSBp7OLdvTAz1idFRcYsPgH70gEE
2NL7PyE+6hl3U/sQ3PTN/SeirIkJiV8i4cfQpixnPjJ+h6aoq/bRJlaZkFn9rSNa7AbUtYGaiQdd
R+PXy8VejX+yXkVMFBnYv7UGWAOF9XKHkJdMPqUUag5gC0sy7JWbkyhWFl+D7T1j0DqQAwr6qNgl
lsM8GwHoCjiQ2Miy/eWzHooKPmxq5lxC1otZzqJK9+y6NHkh7PLOnCB+ZXG2c0oFq9i25tXS+uO7
uhFmsW7qv0AKufBppReadAgPIMRApBeFfZudo8Yw0/TErjF9kDPWDIMd1RVTb3/CEeuF9RDsyC8I
NtWUAI3LdI1xz9KIJ0WlGIJpDsKpDLS9j6j1sfNzteG5g2hm5fMECc+eN6VXNshl4Fjpo0usqysh
bJA1z20Jwy4fueABfoJvbJh/BHW87WT2aPmae7SIZUWPWpyadECl2qQUtEL9Spbb+A3ttXLlj2l0
e0MsXPZl1jy3qX8G5mghl6aAcbrQvEGNYrBDjvnRu64VQZ0IyzwxLmai11+Vg+q0x8W/TnoBuc2j
Gewavd7zMFYX382cI5hjZGA6XMsyeYj5wQ8JVAJS4VliERhvhjrLY/rLyj4GogVSXULdb/KXTla8
rTrxsLbVnQnxsw9EPI+7hgBPbeqqJ/pChV3HfNKA+pMWUd9XhqojP2M/kATIZj3aqVU/s65KFzC4
LbB5y4oZ7pZ9RI9UkfFmxjRJ2vTl9mbWraqqi69uDZiz0Sp92zL0LVztG50rDCv+b6w2826V5zI4
gwVDI+2bps2SWE5nG04ih/X4q+v7HxRIULsqmnQl6Anq+tVPpplrn1GsKSx1ny4TkX7pAYFY1Kk4
GpSREp+sSkJ8zCeZloj286OULnHuBsaba7IAp+XSr6PFbK11TpxMisxfKoJMMeXzJLcKKWqZ7FG8
EYzl8pQVHQuJFm7zoFlq3w2C5qy/BijsDpmqT9kgL4l0s3MGSp216A321UCp3oxj+R/Mncl25EiW
ZL8IcQBVAApsamEw2MDBSOPgJH2Dw8kxj4r56/uaZ3ZnRnRm1cldrcPD6TTDoE+eyBU2wcp+HtmW
HOLJyO6itqJdBUID01TeIYvS4HbVz4jKdNZt5nR5K9lZxNyhRz6hO2+yITB6FdKuKYF4g2b1L7s/
qABk3HRkA5DIhq8l65mn57h/yOH3cWgdnSXM6ovrD2hJ6FS1orDLyoilrOqngyJ4bekRxbp3d7qy
NzOXDMo2xV0ppw+v7uxHD+426+u5Odh9TeMILUfAkgdY1SmJiiLTebAa8E/KpbI2Zov421trfGhK
674lgnQ9LLyvEnrct35aAJSpcUBvFWG7D8fKbfoo3bfp8qjLo4KWODWwsXBZOJaVKI82Xu4QSk58
jcv+yiKjApcdhTL33vSlGhMbO2/WbAz7HDJTm/KUzRdD3mLE4vmfHOKk+9JC8YksQT+3+6wvHqCl
0Z5wjcJ2saI9STJIfBi/yx63UfNq8QUBdeL0Wdw6XiGAbLzSSI+a3T4aDjJKunB9GkTOHOTf3l2R
3rPdJJBXW7Hvqb1wR+vUzx4dziS7sHxNL9yuVyQqHldvIN15QXRqF0VtDM2FaOVIMyf3UdXSzPQb
F2xebn+2wUUCSYnEIVkGpATeY7rhKb0SI2xLQeFChe3a+lCZBWWKVYvHdjA2uT41N6Xl0ImJYrry
L0/6dr9OKXMlfZ+ePDIOoC8YVwk0GBbQJeI+G8Ko2FscNI8rlv87UQ4910xZp8+1wnw+GH0aFgRv
ApTS+5FpeZ/nxXxKiHkJWqIOmcN6CF2p2Uam+bxOJFbqubqPDTiG1uDxuLK95E4MWAbB68sN5ptl
K/rBPLgRYhSMnPbWmsRPResQyU0rP3Jv2PlNGpftvcTNEPRpFh37duDkTy1zYGr9MbtAank03q1V
KvAKAjKggva599icEB0ryFUoXAJVvVJASVww6fK3WrMUbNqkCIk9rCSSzG+vspe7VMGPT2c9MD2m
y9a2hhjNWrkvK12mu6lgsYeYzswFoa7ZdJliBpdvZHCDuq729DDjyudx56FASNqzh5ZqdJTnIOex
GBKEOFyKSShf4OPw0i/mlrBr670iCHmIU31lNaoNvXxet8DHx5W5MxNolTAnJcLYq79YR5nCHCbO
l9UDE5RHdLPASG938HbTy3Mx+15af0d4L5hGN+FRS80QqO5bNVWIUByItE4esaE4e9ESyeFMPd4C
0dk5JtJ+LR6UZVhnzVTHdOM95IX3alzywMWMLBvRguxcGNyZw5G1S/17vgnjrmFQeJOWZtKmbMDb
D3aF5cbWqThNCD6XNQxbeVyjWL6aX5Kxjh1iOXuHcTQBuFP5c8wzCvCcBOl/9lOAJ/3yzCr8Gg7J
GAqL11omF3pXCo+kp1E8+lNUXg84KgPH9ZiVhoLZLEoNTjEJ+kUByBOfTxbRfuLeu3N6p9L2YTXS
H40x7nHn773OBWauHkRays2K6heYo063seU/xqJlX9Xj/7cyIJ8pTczXld1idDL5vmhwScxfivzP
uLEM1b1YdVKGppVIMMtk5Z8ri3cZvMsEwhCb6ME/lR6y99rKk8mmD5VanWsdU1KgdyVZ7SCzeOv5
ZO7CKaMGLeQI6oMMckxUaNUSuthYwk/23ngJ4YCeWt0nv1uIKFD5eezG2CTDMGcZ4QmXdCA/nNvZ
qSPvwSly7nTTbXZOv9bn3CvjK06SeM98eRGxTJ5L0Hbi70RF+PUiD8/wuq37QlBGBdZ9JCsbqouy
SQifZOPCgciwR9hHqgi0ad0pmp422HBoAjXMbe1HWILdyyNWEnCxRXxUSdzdJtgdQ5X6UHp19oI5
LtkWbv+Cf4yRQA4rVZ1lfF4KXs0eawcwGCHurm9Tt9t1EvQNGN4SEs9C5V8Jy7v+2ISem4HM1I25
Jw/6tNTJvcljaO6nc8YFR1C4u2qK+mTO4o64x/NFAN1pZdVHG0pGQK6t2JmS9YA/wIbUdeo/L/Pc
bdVsnLpc8FBwkRjAgGg26N0DPjP2mWs4o7dTBk/KOV7vvDwOVveyGx5Xua0t+WAZS4guqjDbFE95
hV+B3q5HKnxX1sTKDy8xf6CpLRoXI3vHOxzFrGw15SS6T/ZG4g8G5WkztaX18lEac7Zt1OIHrQN8
VSZIa1nf3oyK8yoMg/zSdkKHplrqB86T7rUazIG3T2XcWCV3dyF+31JjvGvsVuzqisKswZ8fK/LW
bPCRmi9MYwUEBo42VOpRINU39NY9tqPtc0tNWJ6swQyUTJstUEKxW9L5inNJe900tbHv8rq/4RNR
G5Cv5VsMiDdQa0OCPuXE1zbTa+PK6ZDZJt3UkcYkHk/4BNdu3bOu806pbr9HtgmbqomncJzT9N4Y
NdECns90T5qh9qPPsho40yUxHX9aH4zRn3bleDm52pzKEGiiG6IJP9m86gOmTl6fZA+2hhz9LTmo
+IAjHnF+neL7AUGW6jXL2eYDC5eots0TbroucEUzU1xRWVf8rOdUps52TRbjLofPyuu0aqP71QD1
iPc+3XaiM3euGvMnTvpzsKAdA3+T/n2XpN25rQsi1Q1HIaYP+yPuzOnaMcV66zdzvAYu2NLQ9yLn
aLsNRyN/KPaZNQzs/svsLAtHXJPYnG4bbJrgnzG4UIy6qH4LEpwyF4Db51Ln/ddEXzLzcxZ5T84o
7jlGrh4w6ZFc00wta7MxY5Yjr0vSzT3kafDwZIZxehtshdlXsATdGvzrt2PnZBtKC6pfdSOS9mdD
ZaQRFLiCf4mxdXio4eXaJP6Cia9xKH4MkmS2rrXUNeejRt/SGTimu3652D4KLlKPeL+M73OKVM6N
oC10Q88Qh7F6hmAdxG1Cl2Xlu9hpJb2SLAPWEmQ1j2jMq10bNrJRO+7nbjv462dzifXBiQPoWypM
G3bKqc2GRU7Nb7wdVu9eVAX5NuaVFO7seXAtigG8yCR1zIIMJCJxsWNuT5bPNIkhxEDf2/r5fB1J
8dTUfnGX0PC4W8b8ZrL95myNYthlxfBet/adbTDhZDZr4tITxBDy0oDCxZ66rAVnvRjZLLH5m+G+
vPX1at1aPTQHWBObyLPuZTYvh7GuQ1mpu8pDe1fja8KZNvKHUFI3ovvx2uTbSbP2vfbjlwzgPgWV
JM9L+yZy/eM8FKEp0PU4G4ZNNrs9iAeDZhXejpoORxlftTGIADXTGDyiEF2vOqZbsE/sPacgL4TO
JK/jDOg7TejcVOM0/iT3TdeOGa2E4tTOSmZO2jFHIJ8l4NU4x85Dm7ABhfYcWe9aZQPGhiYaf6yZ
oW6nKsree/go22TpfQrOZFSEnTSHoOdwm+AZ6aIbq2j6Vw5gZ+m1AxLwHHsHYpfjnqpKwtplDUKY
oeHbLdM8ROF+qCWpOQSNu0SY37VD32NDFVs23phZveMiPbXU0FAZg43PvjHq7jGiNNdj2cWZgmQy
UhvJ78SLjN2cGc2zK1gOU3axnvIs1YFooaXZQ5nts9IJmxHa4gaXvQuG25sL773oFJsB2cPg69ZK
vndGV74BnCI2EV96Z2Ge2Ax5NKtOlRMKUc33dWXdwfAeYM6gQN64E9IzpA4vfkvWy1Va1O6PfHLW
TU4A+ohiUnMGBTQS8U5UU39XJqZ4JgPLwT5Jcfu0Q3Kt6Fpgu2DRxG4Y4g2Z9cFkGXSlCm4PBgTj
qxwcA+tzWvvPJe2EWxh7VEIRLDzMTuUHUSnXVwrIkT1YGn9joahvbRjYTyl+WfYShnGsqHDHQmS9
j474bCjP2Hhpld2JqCIxO9i3jCvLiylEdMBD3Z0X3D97jY3lw2VGOA5N296ZZmPfY68X1/TbZBRq
56TB9CXq2EE6QOIkvt1V01Flef7Rdz6WYKwZPsFpvgNUPkm46aYSa3IqwYeHcQll3o3J9XQwFure
N18Iv35kydhfjxN6MyTc4TjzgZ8yhwYXZ7bP0KTz6ZC3hfwZV3reqrROHrlfA9ak8PpT1zxij77J
y+lX5UzHtY97QEFjhK1kzJZDMTTdGDr2/D1VWMBIPleITMuujoZuS+nNl6HGPtRpU58viVO2N5eW
CeAuZwJPaIumZ+0i2gNRrNvFfcxq/uIJ1wG1QKTmhMpf8Go6P3s7z5dtQ2WQ7r3hS/GAa0lS0XDp
1dxeiPyIVHq1mn2qhDg1EwdXS2YfdWywSICgcgX04VsXKRALBCj6w41BPTKBidBy43FXZ3w69FL/
hH7AKG6k3DaeZxKiXp5J7QMkRh4KwCQfheHVJ/Qg+1oy+eAt4N5fsvVNJTgy2R77Fz569aiAwxOp
LtyF2nL3J93J/k15WXNA46uey4KalDUmNbCOfKlVjvdEqZjndzp+166kv0eUP5BOEYHXyhQ7lD28
WLSsIDhHdOVW0lh3kzax3cP/VocejEW6maWuQuxilJuMo8NG3WI7pVb1xuzByrh3j5YcrvtWYLRq
Ins4uKYTXVt5a+9Vb+THlEEW9cOi+bW0s2CwhnHX+tk1YC3vJOreQ59oIBJNaq8rSnMaE1nHobVw
42aJd09JFKHdXhl77oiVFdQaAZvnyFF5fn8F9NY9cFwoDiu91sBScF2bHLjeMQFihRRovQpVnXOf
tdy0GKZCet15C8bWCzzHmGivj513QmXkuW3GP9FMOBi5nflYsr0PYiP2A1Cy+oHuzCvgSJR7pPNt
rZLPdG2GgG1kdsM21AfbP8kwwy7RUDLOvCOJmB+8dFzDBl9EMM75p1NMP5qUOXigf0BP7XDUDlVT
vWEP4bw61q7WyxO51+XHnBh3WLARpKksHuiA21D5+Tb6K68tzgZBal7cw61/dKvqVBX2I4lXjaFJ
Q17K6doaSQGhrTvPEMrifVVFZji29YPgNX2edK73pWFHoQXr/yANFzCNhxdqmxN/eYa8ecZu4FCG
5mtss5cV7IIaa2YLjcEyP7FCCKe2sJ/a3xdHVTkPEtsG/VjLGtYJJzUhUKD8DKVx03ueEawLoXyz
owvTZHxNO3frDwTGyej2R0yc6YGzNo8dd/V+EMWyeZe1yHm10R5AS8E1dPMKsyG1L4lhOCTYqfmC
dl1BWiJfgOW2H5glO1l9YqBRhzS33+ISgCvdwLcmZaenYaAOJWntiM8FImbJu2fnU2sd1A4nGnwh
jOU0Y4QOHtxZtvk2XslVDfBZZ1ebmySzmvtJtPJOe1jtZbywuzf6efiBb3w6dGMz33D0IqA/G5/r
CKmhai0ZcFHfNcCO+PiyEl3pctaiVn3vr3K6oZFwOf3nOb67/47X988s8P/6t/y/S27wfxky3ANy
/O+z5Pv3j/pPhPHLH/97ftz+A4AotC/pYCIjykcg728pPu8PxTsShrXg4HdBhv8jPy7+kMChbJKZ
MEfJ/hH6/nuIz5B/+I5rK+LoNDe6qATWf5Li+xdRZeWa0ndBlwmHv+3PET5tj9ANCsUz069JJeTe
7ViL9m9Xxb+NCv45ou6ZSrLXwxMLNhAMv/grM7ZnMI3KReJMJoWjWiytjMEibJi8/4dg659/nb//
JCiWBK/5jOy/Yvi9NKHLDa4LE0rEloiykG4Gm/BPX+2/CJb/i1+HECVfl6eEC4v8L8Hr2PHAUiks
8KlqD7Ffx3d66Qj7iQSb0//wo34Dgf+RseQ3Qt9zLWIQtsckpxTX1T9nyUmE0Kbi5KGMBHPeAIUo
uvVhqOZhy6GUo6JzqRSNqfEOi5i6vGsf6w84FfwDODAjtyTSRbhXbJvqQubxYvZ9aBodr1c/Zxh5
hMwHuy1aZEmMp644YsSJzu94k4hu35sy/mytiDe54wzzRWZV9YvvRCz942nmtGW0E/+R2IH7K63W
DPiJmZQjfKXR+YUmbqiAv8KGR10CKAks1Ocv25hTnnby4lgypompI28YJK+iTOFiY8PWTSczr9zn
ob8cISR8yWYDRIl6yK7r1afyKzSlUUQA5mZ8QcC1c7W84exhbtI2rYp+FrHC6gryVxvi4jMKosJh
MiZOO+0iZervCu5NhJw7Lx/kt+eXeSrLXyXwrVv4JRMVfQQtH+bZoz0sj0U88ovb6H6+Tp1XCE40
T+IFNz40mu1zZJds9nun6zYppcvehqqfGMSZX2bDK86KgjorKyn719KbBkA8cD5Qr/Lmp61E9SC6
mCWG6Cfe4ZcUFFB4aFybXvv9K+00+Uel0/SDu2Z4TxZSOKz1OUahSYiGCisp9LuyNO0vq8U3Yxox
CXY4Z+xPPLmAzxN9O70BOLacfektiw7o7PHeYlnJk5DaP3ddPFLIKSTVK6IlTTALb2lpZJ/v1mZK
6mAd+vwRey8Z9iov7R9w0gzQcPhIP1Lf71/miBNFmxsogqm7pJ8UXupHzdhU7MTST7ddPrF0m0HP
mJt8jecbz4f9B2AOdtqG2kLzm+K77HMkfpkFgmObszHHLj4LpNVhizqsjUuMZYSmckkJtmyk5cbv
U+OmENgGghxMuIUQ3Ed4VkunOvemj/uyWJk5t0O3CF7yNUw76qs5AxHnRd+pSmv8yVkvQXaZY/Xg
kZR4HdwUw2TbJxVGz9bDewnMhw1FO5gTRs4eoYIDDM1Jm7GHDop3y2o+ebdywkC4hi6B8YNiGTXJ
T8SuagpaN4Fr6EYz82evahKHtKXnJ8q/CUjVvcvOBUpT+cAWL7mJaP0Sge87NpsYTwNMonRx+Tlm
KU7qooVlxLGAygGe1AV3GbYShn4r6povK9GmszHQZxhzB4M4cqKH+rnLxvU554nvExB2k6/BLia6
GXWi3shkASKjKsoOavBxlEj2Lka/qvO7s4lQLq6XyMFa2+coNyFiPte/2VDHsG1WOU8b3y6dNxpM
0k9Pu+X90gwZrC4qQEh4kpnBcJSZjC5QHkoRgOvHjbHW8/i6gmHoObab+nPmAnqQmXhFCObbyvth
OmlrXr69MeVKGtqINUKUVJyafUIpeAfqCtB+Y1YEmhlpDOj8s/0Dg5L62UUGjFhnkBM8P1T28ujT
jfyelhe7omYhwhUVE3jZxUjp5OIiyUo7SZqsxHmA6/7Ss7zc1jCO+DVtg+QCo9WzNDL+gGVmM0s0
MyEzF8eJ/LVaXCqzT9U7S34X2Zk6VANfHOg2HTIjFmexOgURJMw0DzG/QL4bc3MNiKaMW7crsBDB
q27VTrs2zuTYq7N5Jx3aB4KK4kFvP2q6L4MxE3LauOmIfcC1pjercpo5sEpcShtaRCZ4ik0veJgR
hbh32OfbB2HWeeinDatSu5jjemM6XXnVF4ybSG1WB1g1JeAytzNFAYXk+axAv46yPS4s22Q4WopC
aT1hJdpYS+vcdyO7vE2E2enT5mrF6ykGP6UfzCuwSpItH6l5nYYSkcZP3mDJpMsVuc/4O7UWSrhi
Jxvv7aLEwwQojU0Z1dTz4+CievAr2O0SlpkHjylH+0PWmWsfJpRc+iTIrVF/RuNlgZSYg8QyDunX
CLTRWwe/igX9c1OVtgjeHU4pu4qxMChc9CRZze8hYsQnb22b1MEq9yC9JXFZEovSpNOTqABdHC1S
H5NbQPA6uRm7BPMEBV3X1MwVT2Ze0KXbOqS7kX0oYDQ0KLDpQmtzSk+femk2cu9bcT2GtZe2MnCS
JMW62hXps6Ea8wPP6/xgWxPpPt7uRr6viRMAmYpS6h0X0X02+WS9xMlIdrKfjIi677FF68Lt1eXB
4Kr2w+TZFhaDJwkGi6j+qKZiOtcdwTO77Kx7XgvqpBsk48CYxU4YSn0iuaUMIjoB9jm5/dAdkNG8
u2VyL9d53PGSoZuYJrdJVfop0mXy4JfODJwWtNAXtFeAAFZTuBYOA7Hy2lU8vza21XRXRiodFcQA
puNgmUzePp2Aexv0VtIdey6+j5ZPg/YJCk6IREu1HhSpsJSYOoiZChPI3YwfB2QpO72DU1nckeQW
20cCzOqd8jCt8HaNiNm2S+G5YYseU1SflUfevcyJLrJDYKbZ+sK1aaGBtja2qNniBZIhHPTYZUcu
J7MqaZPzmqx/W5c8JngArNrYQDnFUARreb5Tdm+XN5h+V94pYsnsoKFk/M3h4st3aq0LpCzP+5WY
sjkNvCi4jrj74sAf4/Qn4z/3Rwbax91aJunhADtq9QJKPf2JMznhwY54drCb2NmlssRNY3SSjoQ5
veR4zN+cnAnBiQXThZ5j/ibpFL+pOmUHh2eH7VRQlPabvDNxmvSpqAbIs3RyJNVuyLTmSYTZmc+0
73krh2O/+pgZ4skcz1Xh1PnZau1ivMY43AIAamPHPovfXCBTaL47+Rsl4/zGyvCEbz/GnL41YzWg
vP8G0NAiCYwmH5MLmMYUXn6NLD6ReU14bnHhsLgKgemO91ksRL0fPC2N63nxyYjNk4JUR5TxYotQ
qntq0ktOPON/8YhpNf19P5VVAjTN6w4Q/eY8nEtXa6iyGQDCbiA4xdWWzx+QLOlCXTxhXhGmBkBA
EoUGYxsPqbyTGXccLxJDnIUWPaobUl230TM9E/e9cDkT6Xbh3WWuwrvpGlONu7THGLqlV92FYqia
YsFBry+1sLPlFqeydef3LsPxs3F4LxbbHM51ss0yb/zqLp5xYvhYMzZ2LwnsU74N3ECQp7hoVrFH
fQhWHvYVaw8RY67117COSFsOjagkJGLDKsEzsOImEd3pKejY3bLhuqg5wdzzDDbrxTxORYFBv5xU
4W2MBIzxeZ1njfN3lFitgdhJf5c75ngoxjLxcGcYzZizyndt2lCoDPhQk6UV9F/8o2FE1ldj26do
XVKxXGCj94FOH0uWF9wYCeXNZCL66kr6GQyIkKhiX+7AgNNGWwyI2Ac0qT7Clxb7FfXbEjHvsj8e
3Hcr4fiPOZghhPeyGVfuh26UxCqUgKsZgzHOffu29WyDf1dU4IwhH2GFi6kz8wctxXPznqaZ397n
tm7VfSNshAqT1nWbgaV28+//XI34txrDP0sM//Xfahb/C9UIgVTw79UIqEI4Pso/UYX4H/6mR7h/
2Kb0XN8V3qWjjOH270yhPxzbtsDScV+blmNJJs3/yxSy/nBM2yU3zi7R83hX/j85wqaXz5eoEfIi
ZVA0YP8nasRlmP3HsAuI6lJ84FwUEc9xpfpr5ZNpZ3PREqYn9b2Y1FqjJMK5H1Cko5EJW6x6/0+f
y78Y5S+f2///Ey8YP5veEJNKtz+P12kNxj3zbA4ArXjm8fOe4m7PjOxJR8Oj8Iez17DYiib54g/O
pym7hyxtPhhmod4Qu+nILiaOc5PTLOK2+rWWSxFijmO8hZX93/9b+Xr+8o/FumELGn0s13H4Ep2/
aAE8by44fry5XTytgSyLmfdBm5+S1OeIzXdKsxJLzwMgZ/HU2fl6ztN83yXdtKcV6nmpaQUuYp5L
IyzdwB47zbHLNzauEPpUyOSNqucGT3i0BOR55E9vYD605VaC2NmQhRBXq3cXpzTd83pBPGYdzzzO
yXGIx2fax2i3UuWCURU11fSx2EXx8jGL/jRjEd4Y5Uqm0rC6rbQqDBm4GGNtzAzAjR0MncRwBnOF
9zK4kqnBLEXsg1UbPJ8SExzW1AJzuk4s/K0u9NQEltqZI7sBlClGSxVVuvOrRtJagvm/XZUNnt0M
YcyelOV6u6hE5t1W2SK/IxIH37q2eQUwrYDrgKPhDEZoegb4dZUyvpJwTsrqJelt/4gS97razaOj
iZ/FxPP0XORXuZ2yKSS8QQvrut6QT/SP2RT9oJaUMYIJgewfH5Dp47tF2zH2Q5c2O7NusYmMxpU/
ts/xUpoP69hMGA9x9FnGaNzmUyE+fMKIeySZPd/fb9/ycBeb+D+KsXJu09I+4qL+YhFU3rODSG+c
yoSwxa4+2fN4rTc5oe191qT7cSFmue1b0zk6PvEOAhUcc70FwQ9fZfKIp0uEAGjxoicgijMMCqmI
KJIfeWfTCf2c5uU+I8gNjku848wst1ZNh8dS+XOwiqoMCUDdO2vahUMP8L7SeHzgPtYnx2iYk/O6
DesGnNaYY2JO2Kjd0jAzo35Evwjcx1/x7JBY6FFzkAMymsmT/tC4cFRWHH7bMrbmwHC5QjOPmEaL
vh7EFjnwbkzineOpzwqp5F14xo8pKTgc6DS/WYFp4Mcz5HVixe+XQ91ri4L+mEPdYZxge0WSkMNZ
gyx12w3SCIXy8ZgyPk8BuXhCGFFz8s2o+dnCizpkFqpA5eE91tBgj0YKrMdYrBwXHSGQrnHv0Obl
U5+qjA/HKY9lV7E/auvsxIuy2TFOOB8qxV1qtItDlmkGXzEn97VDd7ciAcSm2/cPPPvi59acH2pz
zbhB42LX9Swh6+iQJgzujUt8srN6vWXmL0JmUYrryzn02il6AP2fn5yhwaZX2fXJMP31DeFjehvW
yD4XCyjniY0TGKoxifYixQSs/LOu9HDduRyfaGaebm1/sYErJN4Wpjf29QH3PD23w0cxO3cuvPOg
wVlr9ryyI7HcppN6thf5ZUtt3/jVZXEGSDh0GHY1uYW+P49lJLG9NjvZeTaeKOKS06RaxCVLsNVJ
bWgow9x+ISj5AWcA9y2K9I8SCtthSSr8dWnjb7TTkP+Ip6j+AcLsfRVlc7Jyzya06r5kkKeeoWfo
s5ZDdKK/hCFNcVissXKjGdCSri1H3FW9X9Ptu4h7b529n4tRZfuUa/WM07q5adKquBcZ/jdVJ7h9
6GMLRQp1Z0wrfLJR806kC/RUVlNvnLRsU2lXuXPshoESGSaYKJt5bZvk50KrwQYX7AOJLWufaIfG
Jofk9WCYd308PRnCfpkdE2bcUOLJiZr4NqfO8kDikOFLsNR/0NKcr5xCWEeHEMK24AH5TcRFXVvc
wIfGighfqsbqFEao0odhwfnqCPuAK3EcUmifxFy3yuqKg1QN97UuRzvlSCwPpiQo08I9xREa5XBW
apLgd03rYP+VM6Hwum2GN9V3Vgo6aYCt1ybJkAdV1JtP8IRmPlncP3YzlIe1FxLHT6SyGxVTqa2i
y26s+BL9IrZpe8n9wxM9gKYlBOKrSH04zMsYFlIEBx/23GYurDQs8VJcxU5HNQsmv21Ux84tLefN
OeqK/I6+gOUQz7ZxJDdiYv8dxOeapi3WWMz1T1pRqJ7iRrO2NSHvU9TOyVW/6uocs/EOuayPludn
l5oNcotoIcvOMMlhDwkTc+wyU4WlQyay9Fcj7EGS3tddhHVKl8XVkE3bqoE+UybYqqRfe7sxEdlt
3vjRr7a2R3J84JR2VoWrlrtmZxIYHbnqJwRXm9lzUzOtNLi9Cv9miJJfk6H9H3UHtdzgHf/ej6q+
FoM90aturMM10ZW8OTVgcfZTkZVbBq2y2K7lWN41GeYwY2EFGEkq1GZ7fBRsUK6SRQ3XsSPtsGEw
Bm8zfCdlXJz0TPzMZR7Y6QI0gNJYZ/BC32sWUTvtlC8dBPXNjCF54W1QJ4clrcwgLopmS59AdluY
ZrxdKiDCAnwPJH4MDOfaEJjDZgMPUO55ELcxQ/MdGvObA8qucNC3BtiPfgmcT6/pKZ+m/jjm0Y3H
G+iWk0G2aQCSVZti5CU5EEbfFl0xPTZkanbYxKd8642QP0DEP/SlDfiqE9GN0fvyRXLuALVSVXcO
7LkDEs2hHPMO62c/LUnYG+TX60l5N9g8LGQdizSWQqP0eGNcGzrpDpYNT4hQ86+UysVjymR23VqF
/yPVXKQ8so0Z+pRGz+6uQGyNhLPNrnACLzbZ7Etwd7QO4amMJDDyotL2bl2TbMvC5RI3wash3F+i
gJaxSerV30GBv18cTSVTwUhGtDC+7RILWaIQPkmfcdyRiFvIYGDfzDDK8UpyndPUQWkoBox4azpH
h3atL4iDKbpO5qi7ifEivWCLX3cgNdsg5/V33bHUgTnlDzOUyS67quCmfdi4QK6n3NXfxhyxzZ5o
KQppL5lup3hx9xK35ION4aqfhgTPY/w4aas6YuYEd0MD4t6XFZpeBN/KmRxzK3PRH0DCVuHA2mhL
9Ca7rqmBIlniuYHXS/sGLIW+qvCEEWFU92mEYbaY6yCzvfzbsdto5xDuPFCRhxol0x1bcCbhnpVN
1S3cgNZSb9Ft6SMd2+qA2G2drLl4yUeAfIkdPaxVp55Q9XXA46W6osriq6IV5woBZeM6pfzRjGN/
jsf1UCT82Nrsvjqqt+u1gysyTjlBdXZHUZKdlTFCKG3G4Tx4A2ECuXreiTdp9mMceHlCM6x5Orbt
dY9On5lTfFMRM/mOSMMS2OvEjzSN/Rfa4SNOClgtMJB687YBHnefiGq6n9i2pBvStskW5ikruXqC
LkkKtrkmlQ+mIs1eVQdSWIup2OJ4o5pAFt3JglEakrXLeHbX99SYPNma4iJhkTCfEez2cnCuhLGk
F7v0LSDigsxYF2JFKW6kXF4RntxN7/oFbDg8LXXn1gC4oaA06pEnXRqATfNDR/EmG5PsV9MN65Yp
7ytnnC+jHjt0c16ZxW7Z/X42rnxHMEyeaj8BhxKLW3zgTw2H7KsyTV5p7+kRCSuqcXwrJwfnpQEG
e06T5PY/Jtxdu5y0wRHKEV57q2mCAqfnAWeSs6M3AxUhI/Km2rm5YxVDFQ/sgTjpQWbq2Q3M/0Pd
mezGjqRZ+lUKtS4GOJqRi9r4QB/lcs3DhpB0Jc6TcebT18fILFREVHdW56KB7kAiEJkZV+5yJ2lm
5z/nOyReCyLSfJNkVyd1U5G2uK9Mk0FMzgpqdxWwnjL4pYmYrEZDV1XPdnNyFS+L5LN19DAB4MlX
n9C2sQmtQFtFRVM9CjslfiyooHNE6ocG4BeC0QfiIPlN5lBRGVb4JGfA6CuLMAibUde86nGGCdGO
bH8gtLWGuLcPDTn4CWgBnwmbcz+M1S9LeNhEphYl0pJr8Cg9nn9ghIOwjn3W6hcKcYdVgRl9K0P5
Liut2Y8qHm/tPD4mQ9b6YeISGagwHmKMV9F5ypxNQbKft4IBhmDpQtIw7tD5SQMKeyNtzT5Xysqv
UZwxoGhp9WLG2B7RwDrX19KsfGkb8mZFPJ9TRpi/vLbEalZ86qA/NlbNAYeMOfUpg6n3n2G67H1J
QTygphETylyTC3V01L6olNsxGyiZEtEZtZmyFhRki/4JbCrs9l3t7TGh76eiwv4qdWJtqzwZCBBU
HDHnoP0JU/qdDA9UIAMIEa/nhTFt9tq0UY3+Vjc/AySbQ5+7BGOreHwbht67HSPT+yL2P29aVQ7r
kh0SUyWGh4QPRn+Ez7eLHfu+yYnF2JV1p1LvEyDsQ9ZG4dEuuRvieQnhTfIhpk9mD0HdeB0LEe9q
juRojk+t5y7o2Pg9z+qJnAVPOpgDaFiU8O08T3ZbWFUuqXaP0yyThLQ8e7lxcKGXrxOTvgdYG7+a
bs4fkKfTVVM4Opje9Dbj5tuwssyrUjnpYcgpLKH94oEWce/Ie3oT0zNN6xO8tfKWw7p5rxa2isgI
1uTjRFJe5r6byOatNLGi0s8sdl2Qki9vJ2NlJ8tRc2QA3DJ8WKmZ8xLvr/dhbPAxudywVQW3lQRl
zo3HL7BVYXKs8GL5XEBbESXpzhvZAuvjeTCzxG84h1M1cu9Nabo4dlmyvHBCDRAEuLK9HVJtDc9/
PjPHr3yS80ihPBfnXrMfrDLSntlzd+feEgAQizz4kiPndeFm3dHS8cVXafOi0u4oU0WSs4SNIz3w
LiXn843mDNUxEXQNEiut9Kcm7qtdkOnazYy+QUoSJ5lUJXNOzrLfszVVXzPAI18lJDv+eZHwscz5
z1+7Rf+kEP6f6Yi77/LykX83f/1R/w9KiBgb/6A/bT7aj3/5LlqaM5Zf4N//9fJdfWR/VBB///f/
JiG67m8mhz/cTLiaLMa4/KS/W5r033RhYZAzl78hVfH//Gclhv6bjaFBp8EFmc3Ql1aEv3uaTPEb
+yh6GhD9TMu0TfOfERF5K3/WEWn4xPtDxNOjWPWPZplEY+SLkULtqdtRd01ed7dRFOQH5ZGHd1xN
u9PNEiym1/ZkmmLNAbViqkbbJaHs7suUc2iNQkO3Vr4cuzEZelBUf/IcTDiSZPoJPbjfuyn56lWY
JP03MBiiD21OoePQmRuJmkhQ3DM57UJ5rcE4XeAYAjiOiGqubQPrptkN442bB+EDz+R5G86G/p0O
pbdJ7AkHiQKIvLdI5915FP0ey37QH+eKMQrNbMS00tw1DsJr3dded8xDkmfZ5+yMyVvDUTqDmlDX
vigtscHj7J40w0goDtexdZk1ew/2pawiSiOrP0p5sGUcH2BKy3u2fNPFAmL9AngF2287eCSW0IsL
uTF45PtjTbM9mJTxrjYjgg5dF2lvcmjY6IDOrAj2TvWN0Htnm8S5c22x0LqlHp5QZEi2Mmfc18Ew
3fdJlb3mphOiLNXovGbiDfva0yfq4SJrfu/Ltj3l+GCIE2V5/BrIlPMe2jTZ0cxuz9hQq/fR4Zjl
TKL5saB3XRJQYL/SudXPSeONDTxuONcaKFLCqGlvHGoSLy8jTFlWndk6UicUsvfqIqbGE1Mje1NH
tnoJ7JBsoOm4xldVTxSbmnmBJbypfqVwb3Q0YVLKzCgT4un6tGmYuvAAJerDdPHBKNx8Z7XgdUHV
laAaAdSVL5xx9wIlYyvskJF1yqYIu25yH+rFXYWuSBitqJbJlDPI7TQN+U6muYAM6W1Emvp1GNn7
yGip64NVPc9sBPDW3ZfxRDA0QWzVyp/QsowdMaRs3VkhNSpWty2S+VNMzZ7SrZ1msI5IzKqLFAcA
ZOFVs3QWSAJEFGGGp9oWcup2iL0P6Ar6OiEoMwnnJylwq0pjhPtpmLb+azCJsxeu8VNV/fCss+nf
MuXhbsFzBoAKc81ofGANifdeFr0MXj7AB1fpSRFnGaEnE3X1bNXTcOjtJJPCdbXAocx3kqHwvtJ5
G0TaIU6TndS84p2mI8d383vDpnek0NKntCeWoz92VkLmJbqpOhckRgqqKZbrpmAIJ4v+ztCZjNn5
shUnAqvabhc22d6Mii8QBu7KYEHMDbgDxXiwEPuIq4MEKSbsNa2rH5Re33Kci48RZuOwdN7cOPwl
jeS2g0nP0d75jqW4UncwrPKBnIQhW5IKk2BLCid6JWeILLTanbQ2PBMjB12YGvzSw5W8xjaSw5rz
FSxYRa0WW7/7OZJ3OQH1p9rTKtxei06P5tsYsPGcPl4zL6eXp0o2yKqAUbyB02G2GlhYsRKR5KgM
rkRh24T74/xF13MU+7z2y64PVhnHykNus6Ori58uexrcmVJBp+5WiugwqCXnamYCR35r2Kg4bXkc
Uygc2mQdPKMFAcxd9yg5FV5pBOICGb/FPMVHVwZPWpsV127U+NVdFvVYur6nQZPmGZsyaQU1TNi9
sx6KmowzJi5XooDG2qjfTSqUP1CAg1U0Bduup8DLgdV8kfb8IYMKGABoAvfDnioYdlHpKbKuiC8b
XD75nVCq+xhtvjQOo+oWGm+409oquehmRTggrOb2VOH42PQoZMe0xCdOVcBsPJX9gmjgEXvyIr5f
dh1f0zBbH1o5xF9z5BXfVq5b11A19gEfAn4ar3Q2kFqRw4bh2Wk1dD8RYPjWjOespOPGMyoutwRY
t+ugxQlvoAI2rVCVp7Gs1yK1xY87WicVsm9WTWivZ1enPrRr3zMi7S275Y2tkVY2LBK2BQNqDFbY
AVB2Ly5lyesWxe6xovn3zrTHU4EifY3H/oOSn/SKU6xcy15v8JqXwW0gaWAOykB+ZUBqJkY0hX0B
gRVs0sCkLaGNFJxgI56QiSGE3o1TQellmACSCppHqI6kbEPjDpn9a8Ya40cOwConEuZjz4CZ2Rs2
hxUVB4wy0nTEb+dGpyCa5StchIc6X2xxpWyDD13iXqoY1mNbGnZjmJyhUWFuYvngkcpRyW9mlzVn
SUjk6eIGzIcdLHprQ1uiPWzisXGMzUTdhsDzJdRnJQq5d7JyOLWEzw9F5g4XWaLarljc0f/teYD0
ymMs29hxt4Buh45egJTrTKkbI245pgb9wTazpRQbNDQYWmc1Mc0meHS2IFdcuhZEg8o/S1UB8kA3
2urI/dtRJ7vVCrp7ZU73Z5ulPl9FzmKMoY9kW+bbye9HHr76dCJqYGq3auQXXemkk3E+YOPBtfMe
GCnzEEaO9PyOg/eSRCk+CJepFJpNzImQ+leGWx4GCKtQ+IKwurJlBsLtRNfQCbHue+FNQVygDbMC
LZkEUt/iwhmTYs08w59d9arSdsMQ7ocdvVzx9o1tJJqAT6d/4kzAIj3X8iYm4ArDnOi7n4GaDXJ1
rCzqcxHCrBNNfiCi8hRuQDNPa+WwcMzLT9XyN4Y3gV+axJzafpuH3scoeZ/kSg6lLfgOu+EzT+sz
KSUJ3ZPc6JgN3/04kNtUhEd5vAxwHnj69TZ0IZwlJjkPgE7pGK+FnI4uDj+MNesOiMDGrgURFzP1
UcXJXFsg9jVHP6Kf4urKDkXVP+uT9j6KurjgdKWMkT3DaYJuSaWL9SNN63aGfUN6aDiCCdt7aXKT
gFJpxwZ0wwwYuRD6l0wxO8bT3DL+sNexwz8Yg1VvaX79mXRxGcdb4ai3Preuox1Ou9LS6mNPDj9w
sU5Cf/1uWyyiIQ67JGLKENbvbHLaU9d6/B5VGu88tyJ3bw03QP/Tu7A76RMqRF6PsLai6iSnxwBs
5koYTcfA+AZ3Yv8a993eGu8pJwNrEHxhXTfPiBRbXCebFlY+kRMyzA1UYy3ye8qxw6wnFMp0sqC+
Iy7yZ8MhbiX1wzLgIJ6XtRPihsA/QyExUvsAES36iKHuXmxbrEsANZvUmu/Ixp6nGDx1Jq9QRItV
lNt7TEXB3jGzl1lLPd+l/NJJmxvqIIx+H7ehRISD9Gd3EQf3GIkqC4+yiJ4pqrQfitn9McuJrtQH
bCoYhtv0tRpxM9ON/eXJeYb8e8YPTFdp1n+KOb6zBlJxNb5QSH80Jdg55Nw4Odc10gcRwtVszHdR
4FxklhqrPibMro+voDnj26qzFQgGsXUA+/oid+obG2nkkooHkLLPhNEOjjZsa0D493R+/Iwi4BBd
kjPqG20+DK6tfmmAkQCc4asPiqc+1h8HiaNGz5sz1ywEkzl/db044REwgHrL3Jm7DPhXWtLvGcz5
Wjjz1YU6DULBoRMgwxTkaam7Vnn2JmGnN73CNmc3vuEMJqZK7jQgNVqwc3LqMaekrujvSC7QRs55
xaYWxux9F4p9hQly1NxHqwMLgsEneuiMdJ8M0dLOVWyauOSOLieAZr8S17l2QPQGGPI4h7ieBzxk
9eSdjQq6sw2a0eiuIsxAGDo3EcgrhFGUNo/E875KW7fchFxvYOJIEYQk8bBd82WQSZoqJ9n0g2Zv
nTGVvtd/JdxVviOZ51IyHCGmdQcF+ppzzfTNg1/Lw9PEXvTQTdPRZC6l9HmfszeNWVYak5ExbDjG
6NhrYXbr4klLraPODOasV+UJVAD4sOTe5KdtDDvbZx6+6cE9JYByFVsewk+fda84KbTOLfyNgWyk
hS5n3AZOyg43Kc+sSWedSSFd0fUan8sx5CHuulRh68Y+yrJo7cJFAkYRuyb8sumuSEjK5oUgMdGZ
3Kwms1ewBKCDtAdbb70t/JN3DZkQlt6KPgyeGyT1NObdoUJXbIa8XukKxlY/BIwvCUg4ic4xrB8+
uWBZhyfFTJ6eCw3ro88C+uMAvSFnEZ2hQ8K0NcOLNmKOcPVXNlMByCDXgRKPxRB257Bl4vYgY3lB
gDN4rJbpc79UTXS2sTyTEi6HGZVSlOah6EmmFlp98JDARTBsJsyczOLnB0yP/ToInom0H6XI7H2e
PVrjoqVmWrk2dFYWUSGwp/S+BakZbQipAr9xTYq003h874R3ibVjTNoMJwgQ/Nw6mzpvp237ajUx
fefcu4CDWjujwRmIEUPEnQdJQxvFfhAmWrPGHBGA7cFK7bVGJhOKwxPTZ7YhdGF7Tdse4Cck69YK
uLpVS+7RirjFamwISWf6iRB3RYrlGnHrtmziLzKdd5LSo146+U6YELYm72goM9zh1kd8ddksa4MR
+VGMK40SrDjvL2ZivALQIRZplucyab9H3AMX0EKUK5kFpp7+0lIgvun7QPkLAFHzjNeeKq4NF3Nz
b4TxeBh1OorthjNCnIkFw+W9UwqCiQLXxzV3CRi4EZeUEUMNV47NTnFWDGyLa1m39zFVEBCSu2Rd
9cXZYqR/6CvCxFqhfeZd9Guuow9pg/PUBlimeklk1RLqVZaVemXAfgsbJt5wjqg2Yevxa1RA1I3s
rMsh4VGUEDlBt7x3PO0RjMO0T4KK6nMHPLlXfauoBQOkq/FkIf4yzQKeAeUz3IXoq3jLj3BO7vnm
8y3mo3jrxOE6a2Dgll3rwkbW4biBZL5pW6SP1By26BnhmqyE3IgYBEyrKNytzQ3CxkNjj/6gKmOn
0e/MnK4/kazciyR8NFRe7cY6bncNduyN68m7mZ1A0ttfTdyBi7tNYMeEnfsVYshEpkm+i8QlUKPs
rWEiCmA53A+eec29Yd1NbKklOy+o0fyokr1s+dSXIFix5O7CKD7VCaZnFeHaxbQJSK831sOw0Adg
L6wGnLerNtG5UU0JNWFaJwrSVkRfJCi2bjPrytjP+COLGmcHW/9NQCsHgdZWbSeNvH/fx8a50gTz
Rp05/9xvtT68BdDtz5RrromNbie+1ZWqXxRP6cNgOFjUhUg2YRW88ai92EBwGAsyBE7QjlIWDFMR
ODFVdEuxxCsm2WtXD+lWDENzjgL3SEv7Zzy433C/cwbPBkFmiuR9Nud3RmFAVElcNhsAT1esq77W
tx0FOPWL0VtPbsSqK8Z2V0M9gy6xo0fE20DPXrdZ7nuj/Zi33dZcgFag1bhJI6wu8dU2m882T5+S
tF6DULiilnXrMHUZlxTx4xJ3IBj0E2D04krBN6YzueQhG6+1UNN8ALfnOkp/UslUKrS0e0IVVxBa
XOk57WIOzFrRsfDMrH0pV48dBdy3s/Y5aDxrZ8LnPI2Z0Ky6oflqDKo+csf2QzNiP+p4vj7bNyVD
4DqkTt2OfhKsC7SOrnRj7J9CBUhCYzNaIa8QnON0QkDlGSLWJ1TKaN1XDf9mQyF2opu38Ozlrqp1
/ZABnu6WHEh0tzAFNpPH/oGD04Yp4yvveG31OT0YNfw4G0tPDtYgwjRktXH90lsQVw3GzCRq4jfo
qNdpokpMWeKhDPkQZ3OpcGYTYEbOczWOHDwmuckGRJ8urR+onN9GQfxaiGTc5Uo8KkPeFPNwk8Q9
h4NlWPVkS8clJF28xAomnDZ9E98+N5q6jTCEdyyiPsxJsjwubQ2aZr/lhb3RJPBubPA7bOprqkeJ
FnApMnvfln15MDGte4mlc6FbWCIszMxZSEwgDI6iqgn+CxcPmdSTF7U8XIQNztV5iUlxGH0a+VKr
Dk0xnxsx+8qN73u3KtYTxS04IAC06Jjs7PRU1/3F6Ax/gGndhd0NR9jykobDbenOnDiGYF0xQjmj
C/C5FidlU4DupXLDyMrXM+/aZzx3WDvXcunWGoGcrGgpu1AqeetB42P/nFI2bMe41cJ9QF1RZiPW
sj6lenSfzcWLPY7AeHqj2jgSIl7b0tFHvGntFvpdyBnBStTC3AiGXUWrOTd3qD+MzUsnin1s+Us5
JsixUNE/XnFJjDqz9S8EsS3O5nbbgcW7Dgvpj/7KnREGu8QMXN9VbFS41A+9devNyUmz3TMzkFsO
nrTRO78C2iaj1Hgc+6zZ6pn2HDHGgTAl2dRPL12IjdIx2QNUDwKoDa6QFy9lp00SYtWoydoP4wM2
SwRYzv5dEO9mgjd+onfNe2YY7xrVI1oUbS3I+0fUU8hnS/sHlrcN/+XaemT4gRc9ZsN027c0m4Tk
ymEU970HJ0IOz0VM08ykYviI5ckp3Es5uztodAWZoMq4mxamHPTJtQODg5tiE/d43Q3rOeBMQGxG
22PluSaDek2YS60NqeDkCS8KKeCsTqaqT2mEzOfYt7FjPegm7Ryde1trIxbQdENLybfsELmQI1OC
KUBIa4525nJWVu9VhZO1E8iy5rDLw51uTheHvonAboqjmeTAwkyO0ERbVqRn4UHWUF51NvoLYmg9
D/FFWpz98sX7RsVfVNcL6/64UP3w2WSHPjG+9GXC1WKOqasWHpXlfROfWiAyXN9QQgBZpNl03zVd
DIWtrV7QFi0gH5to4CQTsjund2WD5e8NTMgbxn2SU/qQnoMxIfxB3v9Cg+Se+tCjqAkjgOfcTLR8
xlo/r+28sfbwa2ynPRpx9jOUXfQkdIFz0JEKygRfSp96pD5mStKmGEiSamq1FTD2d17OYdVNuhOR
b3jMWXq2AmNfyNeU48d2aogdztlXDPB7thHPcqBJ49jvNMFOSVVPrhO8kQmHos0dHusfXhY+6j2x
zT7w8/k+M9k41s5G792fkJ26zWSCsPQ7FpivQq/8aI6340KzdrQXR8kD08TtPGR7dwQNlEaHuUgg
jmbfk8N2pY0eCHJonPNaW550QXgONBt2BuvcueE5SKptBawrIb8IIRTIL+l6uPgJcmos+umkx6F9
Q9AI91vEt+AhTE3PCahCPHmIc6rG1DUnj7PKrsxH2N66DAUCpCPF8c6nYpEA8RA+CoUMjVdsZB9I
UocLblMD9e2K6KPVU7axgc+A2PKpGX8S1FgwRzGu2KE6okoVMb2oGfx4IOtZErxk2GrP23q6MWP3
a6zuVWdH2G0X395UfLF6cyQEgUg4m0vXjMJL20IgdeRHO2AtbgfHl3q6HYAberJhX9KuTS2H6Gc7
EFZL/dJwZeE9euAAd4tfm4JoiuDOjlsePLMm/8fe1bHN8Oz0GZ09o/beqfSmx0NZaPEvtpTPLgOp
bVpxzaTs3w54WSUpeYjeKYmbKF80UMUQnZbcTbh0rhoMCGLv2yQRu5K4y8covhMjoU2zB5BWavre
RP1GJlY/LVqHxsq5wXRYnApGLmMGOQcM1l2JdW/Pib86EVE0VgjR7HBZLwlWe9W2N7214qi9bgxd
7JjZlbQmin3jRn6pa9eq01FbmgB9ddT3EVE1P6GcR8Xmu9Vx48x0FJHnPDk1YfJRpyYIXwR3Hz3d
7Fsmoek3veM0e9Av6DkJUERaFlpanUBiQgIvHUDJrvcuTWO6UUFRfjgNIhoPt9AjckVtvN+JvF18
CJG9aZaWBgsrFBLR3TANnr7pHCmo5BlG8ZhVet9utCCvboYuAXUEQqtvGfnb9YHnDuIB4DCAZp/5
BEzPc5qr15X0w4nkS5+yM+WowKnynGD7fEOqE9QeURvi1NVlRi74rKuguI4Z1ZJOlrh3IY4o9g4E
vdcZ9jgSjyGg+AruNqd5U30kek/0KGcPTIuCyhs/MGITDk0xH2mcSTDlpyMbkIpClj60o9ti6vSH
KLLsnViqIoq5NHIEY8v7VRmJxugG4Vq1iXsC3QbclYPXNpDgEkcziZdthrGd2y4+p7ATLpHO8Kca
Fmii7dAbFWAo+Z7ob11PjsL63PEe06IjnUomu907nCOOQxamF3iu+r1MekkWHs77IYC2xSpHW2m8
TrvGBAIOmvvQz6L7DEWdHYSkFYVYET3wmKkCp+LwD1hgRdcNl00+DWc+UQANrMcmbUJzAfaZ73bf
ss8x14GpeqIIpZ2P/ixFGOJGVeNOd+L8drJG9xxo0m3XIa7bnxEuHd7pilvGG2TyNPfNEk3retQi
3dDkS5fUw7ah7H5PvpDj9Zx61iGnY/PUKPZWfhJorEQO9uZiNTe2caYDmn1Tn7fsmfB8m50bv6fk
235pxoTQEqlO4J82wkNg4JV0eLmCnbaHiZor9gP/DD8tTeaLU0Wzz6RW0unTpubbmBvjnT1X5ibo
PeW33CIp1NOg2U2irU4hQtA+HfM3/OPzo2Fo5Y6+zObMehWc56keLy77mSsaxnSABZ37sGVC3P6A
0Eunsg8CW+b9gIp1G3VE+fQUCarPFghiEZX2cMtZh7Gc2xaKzXsTq/lgdPC1AAQSn1FRQnx16sar
U2revWtxYCcPKbQbC20HFH88AVxIvPitJdhyYxM4vh2M0j4Zg6fePC9Q0zFtHMBBJbviMxp7E6yA
BGnNG/0YtEb1gBv2pV7lP6FGWLcKtWD0w4I54N4Nl1BBUCU9okiI/dAsTlmxhJiznrrnPG1njlZD
VzEtN0fnygNEoNGkNZgoQdfqPsvbKtzIimn20JeC9C36xW62teBer7T7gPk9tTQuj0XqCfLj3Hrj
8wyrEu8ghv8aSuY6k314qKt0vFFuae1M9z13a2cnwI97wAUM7yGeST2PplVtZ1OnCtdp4+iuWYjH
pM5bu8JhtBRb8oi/D4bIuuKZF+WOu53mHLsfOAoO8YjW7g6DoFK2wHabWcF8Aj4F8LjrVG3g1EGR
8d2mvZoiC6Add9GNyzGS9l4NOGmf15KsfOJlv/jfKrqeccQRGopKtVN5MSFyeCFddJjYMDjoQ/sY
WqakxpE+teeOw9VLjQ0ZcUNOw7Gzu/GMytYewHnpJHDH4L3TGgdJZClKLot52riREdwo6VnbMkXF
R6lmF6HTr5fbXXoPCRK4H7tv9xR6mf1ajxSV9Xa+tHfBU68l5mDLnR0/LcbxuamjB7r3orskhGlq
xArFk+enfMMwEA7+YAsw94gXvt2LQr9qau60h0lRQSUH+UZJNzlytGJ4UgOTPsdmgoIVgPOaIrwG
4Cv3DukoquBqZIV4nK1ofspZlATJIDS36Yl5pfdA34uO2qyhClfTMuabdADKI0+FsYAmv2lGzBAe
Fu77qS21l9ie7O2Q4UR03HZRqRKv2+S4q174uPPfsZMcjrUgPekcfCkaQ8YpBI51APHYBps5oM7R
tq03PXK9l5kxw86xcz9KkKfCnpYfWs6cF9pr5R0WDV0evIjPdKXjkdjG0HAfMe85xx7HyzYVJWeZ
zpkzKAd28miV8BmhzoybmKj1hsbn0E8SxkNN3tKapskRXjPsOaAMHP0b/KW3mdk3J7rQgjsMr83j
FIWooVQ/3gTRRIncYKacaamfLdGOsMYIxzM4U2H72yZG714qwLoRF25pgcArIGas5wwg7SrkerlR
tmrVHpAvBl+h5/11noBMUDpZ2TcTlVjseotp2OS6nI1tUVWcNoQlsGiao33mnNduw7q4Q9qmlC/z
UF89LMCr0gpQApspsHj2MUGRqh4+A42toYzGnqooUoIiENWtU/YFdS6Og49XGZO7iY1KPvag/uA8
ShHreFfC6kMMswTqabM3KvMGvVULs5YshoHNdNBZj6w+jmPfxNn5gonVo8sav8rNpPr+AyijeZdk
BnOr1HBtX3DBvCa/j9osxw23oQtOkV1SQG+GTT/13vQUfm0usd1c4REwNS+6yAa8LSJxcYTDon4E
AyrKXeR8NR29OVO9Ex50dqdby7Gc8f+Oq+7/J7+cS+r1f5+5vcRfH+oj7D7+5Jlb/szfPHOaa/4m
kVYdqS9kLyBY3n+a5jRX/gZQCh8NtC/H/Zuf7u+uOcP5DacdnGkcdTwtXMmf+rtrztB/AyQINsxx
XPx0wnb+Gdfcn6FWDn9RIIl3D8IMd7iQf8mWQg8lmJLVja+KmZJZNtIMDvAEoMin5z98MP+L0O2f
3Xm/v5SnYwHkIQu5wdGXTO7Xx30MgOrf/9X4N+hFTJZiNiUABbCftXcAC3eRaz6CAMB+r+3/2Zfj
I8elZAqbcifOSX9+uRQgyjTEjvLpI360YclYBj0k1HXAfqUZd0Yk9v/xK/73z5JX5BsmXk3HoXD/
8orkakkbdbxiZFM7NTQ12G9MhRlGhX/8QuafE8HLRykZY0kIYVwJ/P0vhkenKlVCf4DCLBY0exxX
6ZaGDYuVsQqnY2lEKfVXTfvoTAlOqqI/RNPwwE967+3qNScSUsCwMVdywLQ8CXWr27T3CTM4QI9M
752O9tF//I6N//aOhRCEfyVfBzR4fbkL/vjlJ6ZuIjyz00209kaU9XnKm6sMPSpFaT/oI73f9CyJ
q7yn3GkemmH7P7wBbKZ/SHwv1zlvwDNNbjabm1DnDv3jGxjDqMMD6qZ+YtBXuy5Af5xK6Cdo4FRk
S40puBdihNLWLkUNcy7PZuAd4R1/6BC6qXXX1q0+f5mlMfwP3+byq/9X+v33dyY915S6AyCD2/ov
t2DsRjieZJ77gZk6qDOBIFwVWk5zaDtkKCJb8za3KjgZg+mAecor27r+409HuH/9eBaynWnyTHFc
629W3D99PAlrlh3HXuznQxf+aMnkvNOGDGqffYN+gCOBKhSpGS8S6YM3pMXHYMCrH2gFoNfCHHoq
9Kiwnkn43/PHqGZ1Zt23Xc/2Ldk/4hgP1h04lbXLHQIWuXws2QNMTpi+IrOYveUSgMENuA3FYCMl
5WZP97SWSHObTGTvt6VHYu5sljXmtcDu9U9BnVp/H1qZ8ekWWXIpAABlDNs1700xanpp+OtFKwP9
c5rLobo0QOUlRhGiwauRk841oabTXBHtm8hXJd6u7xBUeX3KroxSL05OnhfsC6dcMXRv+m8254x1
BtGhR8hGpR+N1gbPipbxA4+h1NoS/J53RZtRw4IRbqfHshxfSJgZyW6iGEwcHdF7O/xsNJYIhYAk
MTxdgH6V256RxXfOiz1atFcKdHw3O5M5ZYyR6u0Pzkj2W2wJggvTuZKWmEZRNm7qNjXWMJtW2VRz
P0N87ctd1pVkhJRsfyJzmPYCpeWloP4UkNOo5a+FFAFF2d5wg5fRodxhqXLAiMh+rrJJyldW4qzb
1GWGpxzPOUbwThEY7HLaF1lgmD6m/V5bOXnnjIDg64D+S+xwu8gc+27XYLAwt27Ipt00pDh7cwO8
DBZe80nNinYbdk41HZicVJQNhZIv020kXfFqFPPMeDKJWrQSi6bM3NYT1OlaVwePSDC/pOOm9A91
Q1tPh1pRCXSoWE420FkjZ11GscTJhmjc18QUWcrwTN+iuDAYMCdTX5BXqXWaO7FUvCiCzSvbap9s
cFU64G0q9Ey7TjoKn6q+PqbK8MS2n9spvAGajvFRTxI6j9I0uQPZhlepI5z0GJYujTeqZkTOKRNK
Djs5Lf50ZhcmNOg7ZiO5rOi0DJR07kaN+cjBDWGeMczOfpSc7G+iZcy8mppMRkrn6H7+D+7ObDdy
JMu2v9If0EyQNE4GNPrB6fMoyTW/EJJC4jzP/PpejKxGRURWZd587AtUPQRSkrvTSbNj5+y9NgjE
E9Pb5sSFi76oCjkGjqCIx35wReI/SEee4iC1v00yuxbCMh9sItEOSiKxXAknXngq/jaQ9JVx8Qoo
ZlmC2Twk+3Hdd4zXmddZt6Psgp02jTrGbXRyBirsLRUkaQWJER0CWwc+1xrmBrpLtQxI4aaIjphS
TTJ/qKE+vXlR9oQv1Hd10BdbOkk4zkaCPdvOfld9x1/rQziQ4TGSOqnlDoMLRve+59ScHB38r3QT
udajcZt3A3bLwj70RqltGVy0yySsKroPFgYkkzTSXGjnXPEFHtr2MmrtUdPzYo95Hg9VOuwYbtN+
ChrmSZpzJU+ZufHc7O6YkOZZolzUnJ4/RuRgNdSNtutbO+U46hSnZAiztegRxy9AfjzrjInA5+o3
pDQxU1T1Hcy3ZGl6inmvqFqxiyYZHoYoBnvFcE4lPfhrYPb4QGZl+FzZKUkrYZ2i18OLHMwJsHbK
Sp5WkvlIiCKz5poAL2uqvUgja9NHbQU+vVN4cA0esaxr4RR6I8S2wrCIjO3T5MkwVRrQfkhOHtGh
dZFLAKRWANNBBbYMxIsZRVVodz0B2jEqkl7e65yJsZJlexqxyNZM3wdQrabVOamUACcB/iGD4ORY
53zR5tmBvjdhGSpSl6eS0djZi9r4EFqEI2qmTd80wA+UM6dAWZET5UhbrcDAtYbRF56zNLztQ21A
lDxRQa4Ko6p4ovFld8nYfgWKI/ZDE9YbVQcD0ERD8dRWxACSjjBFG6uA6gEHc5c2ve/in7PXflF/
i4wCGwGTogs6drALBr3gDSE37Vfjc605u8FTZEyM293uKSsWBdY6NzceUSf50DyGiVOORTxlKse9
ZmFhhQIW7el7iseAxWLj+zkqj6rQj1ozwPMqs4/YFBbNJvT8hHZPZ6OeyPH0/a1Dt79qc4LAdDFM
wp2kER7LjErFt4UBoqQYnxPGRfskG+S7VTXDa4JgbCVtE/5aSELEsWkyAP9ByL4CEWzcFKkwb8qc
qjCKwuY+H+NprbVef3ESos9LW0TwJktt5SNF3CGkRPSoq/kAkSDvtr4tzXUzkLSnRZNgaBW8VIEP
MQRjGmHV1Vif2ZKNjyGk0W7GVXlUU6aMTkhIjjXgBcHdP4ELSbGlCEhgdIS7fHqLC5sWnhfBF+Qj
0EDy3muWJ7Bd2Z2sBWksibih5+4mQVC9pQzoNn6pYxzAQbkr5hZhF1Y3U2BdiqC/Qt3XD2Whf/gC
7XOnT+UqyCKGR15MP07TQPoRIlJ2JCWZUUISilK+j0lfXSpvkDsPJdUkwWqF9geTTW9DlF+/skL2
7cQioIrL+ZqOQcDxH3FuUTTKJ2CuO58kOF9OjVs4zNMLjb1N6evw0yoLbddUYbAGlyNv24pJk0Gu
Df24lpxbn74aYNE8pv9VsFAlhkXCB1Jpy5Pa+6iX8Ff1APst7u7hjOSb3KyBe33usxvPVBvWeeLp
Qlig88hsB5r/D2im0I1Ip7sveuQyFby0e7qkJEM7sr3xGo7kqwD6w5IgCHmp/HBa0BVPrkkedq+y
UsILrbcY1XKeh+FhynXtiOldvkzxxBhe8wxskY2iq488CeEuCURVwXPLys+YGDp4fIHZPCMTCW41
pR82xDn5JGGmGYti0dLadbl9PRLhGMNAdJ0alD7jwBiByyKo6UBJhvg1A8fWlpxQY6DqsV+myCgq
/WIGZn6Djr0l3iCt8kfPQuW/LMxBL7fTIPG/j2UY3mN7ZpCi1cDZ3bqwokeBIAHuq1PVX3U7E4V7
ZaBrLGInZLZq4tZNStjQUVAlrznQ2yVNKFahQtGOqSiNc4g33tjHwre9fZ5GQ72x0gpshBNG3yyE
HfRGZCAQ9zXiyNzD2Ra+0WBxRJu1CNmfnyLWABf/eHYdWtoz0AYORWAYFZ2kBpx7rXovYzwYmzT1
+gPRZv22L/ziFI6N8R4Hc4W5wEYlX0c0oV8Jyt4Nd/l029u+t818EWnLAtzGRh8sbVHz3GtrsotH
spyJ8SDAOZtCE1gCgEVnjMebSPet7i6UQCqXgJhTtkDLxOjTCP5sHXXu0NqycAnLRHhHlTPzkVlk
8iaKjzFGEOYURTY8a30qT2pJKJpcek0DLaOKAoraQGRB+pDYyfBhc7T6xDkzXrW4q5H+oELYOVop
TcIy/LhY6pWKuqgeWMMpk/Jr6WdJcIO7i8Ugl+1oMnyDPQUKBK1V7ZEkVUIF9DdjmSvnpsRc4NIh
TFaM5DNi2EigI3pePtf87WBF/yJdWk2CTYczwp4kjuYOg7KyQULUHO2+rJ9qp6JYsusJ5J/KxPmx
GEcUt1XZekwD/GkOq1dlTiyXmB1WJp7qiXDeobMe4TZTiFWTedJVQcx42ETWypE1M06+2gjzeaR5
5w4PqscI06yKT1b4ijBI2pmpsxGF4Tj3aIGC5LExlWgHJoeKQMLGokFIXtZjHKX+TWo7iP+Y9MV3
JUItdWEQnbntS8B3qUqgHwQJbCd+h1aHgGYgG6EebDpdYQ+sgHQsBCSgA0kkfEqO4uV10vr6JWoa
2qoaBOEvXc5xJWO7Lcna2HSDWj9gV27RnEK+bMICOQiZgujGk2ZiaEBwaufLfGcR5cnMZNC3gYLY
kOIhOMUVExSogfYC3FdJDIk3uZI0wW+6h8xrVgBnPDIt1sLAbm+/nyFnC6v/mf+jv1P/93/9aI/9
5Z//jZuW//3qgv3xN/49/P+nn/q/1CA0OEv/+wbhEaIYbKSf2oPzb/zeHtTh6NGaUHm8aRnR7aMt
8Q8un/0b7SuDrpz5a3NQ0Z3fTHyuIOgJkwFDptFK+0d3UBHqb5btIEsx6eU7GqC/71/Zr1/hP//9
H0y5iH3MmrkLp5s/NwYc4ruEbhq8SSEsbLr23Nj5oWtX26NT4jMhTqPlDi+jmGUsQ4cCB2MZi1Y9
F2mFY69aGWOXHGknNqsmb/eqKF/LtNt5Vrct5/wfeEPtxoy7NesNlAzdbyl1BthmoVwSJXOLeWcR
yyePrCuvcH3OLSU2drz3s+DnCfUl0xSjOXdqeD/ayIGVukRwLIC+29+cUnx0qY6FrU8AvjU3FWr0
rolefQNZJ6YoYpGYRD1mDUWXI4gJEaICTIl03gYYH3pMGLKuv7BqHkrwJpx48mOWhBtLqW+sGNmJ
FWjA20s8SVDB8g73aAFcAnQRHk0k3p8mJlYIZ6s4mpVcYb8ule6rHKx+DWHHTf3pPYqTi8XklVN2
kuyJTJ8Faa+WxbDHEtUaVMqXQmY7EaHtM4SvG86XGUQPcrxM+QEWBe8baTaPg1J2r5FKyIvdMGll
VgNjp/cpzEbeZtegsXHR8yv3s+Urg8Q6NGW/6DVg5zFntKKO0ENOWeGa5fTMisJ+wKZHzvMyETNx
eQgOoqbtINr6koX9LUKDizAcGjsgTEiMiiVWpzTPXkCt4IpDQIxjeCZgZCfyJHGdVRXdGyUnfpH2
xFrpPVLu7fQ2QNOTxMmmc6AC+NOt4SUnUaVnRYp9XcGnRk94xQp5B7E7mFWk+dqiA9Ebiv2BEOdG
sa39YDv1ciz5YScRhGI3Y7lREoMTlxQwsaa0Vg48K4tWc9TFZIHSSZNzAlVbE0V7k1Xiqjihco3n
mUvm+aAleplt9HZ6VAz/gL3jWlYTyscSxD30c9cchPaleIUO8tXqEZ1LbKdi9B5DR2OsJoDRUZ+J
nT5POiNoTMkQkMGelKE70gt2I5MpfewjqrDqm6oCIaWJE7XfUxZn1bJiXg40JL6EYakfhRHQBbPx
W4wEsCkevZWolKewGrdjSMKo2diIdCpsoGN71kASQrVK8BVOmnEjnf6N5LtpXSY2BV0e8b7K4DnO
uUa6g0Q3DondUkgii1vcY4l8UJXkZCfBuA5or/AI6sPZyNJdMiGAHtvopcd3AnCuJHZYFCg6wXlh
ED/3RW+7pPeQy5WE7yJqT1pugyGxLXSmQkVOekrmmakXGv2uiZDcpS3Am5R8PR2/LGCmiDqyxoGx
gQCLchCzMk0pDAiM+j96DXVzFiKBTxrFXDZI2WAeP1jS75ZAhLcp7b2qDwJsB7hY7Wj4kMwoEDtT
V3qmui7qmS6Z7m2mZ4oylBy69fes0zc6bnS3bHHQpACaeS1zK0OSPGNcq9jsSIy9hHpCtiAPSNDc
ZgTFSflK5CoGyDL68Ptj1wq5FJxwAqPh3BDRHqF0zNCtjqmxIE3Vvwq9K7Yi1sqjpQD5NWUBiING
9lpXfVotQbKrvK57TayiX4+apz2jabgSJ3aEDOK5xtCSC5f55rlAoOlihM4+cpSgC+gqmPpTEe2I
z5gJjNQXkm6rAwVumdn5RUzDiXyFfak5wxa8bryfO+jcCMVNL5UD0/NDnchvE03YKOofk9R0qzSg
vTYon4jp5CpMVW+l+t7FJ4XDmPS9gcKOuFNmrOZI1WERCD8y2RVTrmzrJlZBN/f9ps5FetKJ/7YV
p8V8T/8n77e50t0ETnuO8pi1gIzJbduHs8OoP7Sms6+xVyxJo7a2k1SPbarAaISurJed+hk5s1PS
mY+guhO9x4R679Us5xQxDEtnqoajmmTZpk2Rk9QguZdRjV1cgNQfu+xq2slLXN3lyGOzno4KMDju
IyNZNZ3fLyYkm/deQmB1xfrdal3zOFp6fVJ8fZ/102pqM8hqPbQ1mxAGLIjDtOhNo18DHsDR6KW2
22tT8aHGLJ9jbMWn2AouComdLrQfLO0tgtsiaYa1CiKwT9/0GFqSSc4ujqfxDO3beuva4lvoN/Wm
Igd4NjNtwVNsg5zE6IZgXC+fgBv1mHetfU8QqK2FZ5T4j5MZWqugS/fxHGcGBialjl12c6r4PPx2
xuZztEFSlVi9LM/xdrrFIYwo0cjNQE7HAEbBhC6tsj2FjfNQoQPpW+9gxf03VYNMQMYYkE638hwM
9r76WdXJg2YTR5sblbkOKm4mkJXp2iLWE40DJ7Ow8+L12HgzdpW5NjgZkKdluw0Q+aBZInCyafs7
WvQvA+iyHJegK/PqLVYBhWcaCwBwUiLkUaiepGQH6qb+JcQLXixsNHfgekJroTY0MgcHUSNxwyZD
o3ZcZVgbt3qmTM/DND05Fl4f0RNfQjIq+5WiD0SgmwVhhznhvtkQ7RPi6N9DpCBrY6IpAu4oMInv
nZ2HXpy7gRW272og0t009jGtR6NFjKGPjybq/Zc5sPRWjU2CLzsElebF9NejaWKawdBWdOoVu+lT
msX1PfIbOGr2U1aYzS73SrImG+gCPpY9dnMWWQVx0grsJ3EFvfcqaxtuQFHQQVL7dGmUwbqWePFV
FHEc4Xu8oUfSZPrlpACH60bzLZqHE5lt7lJNUTmfNU/AGtjLEAHZ7aahq/tk+HnomhVKKp/ANh8C
wB5ZaeaKEt1GAZMBok7R7ISjrsdZSB8HJMn4lyaL9oFUdy0+1RxrBp0GqFBZucXZvwITtdRCYhls
bIoRCPwQeXdiPhKTffQ8ZhQ6XeZSQkmu5Xr0QPckODXd2im2SOzvUwnMqk17jLMAgAtv6C+N0DcB
REw2Z58gQhuFOZK90iK7zmbPzI8qNF4mdehbeBikd3GClqht8TqiNpbjwN5a7fpQXYeG8VAn9MPJ
GXenSFnKkQ5khE9HztxNidMhACkXg6zykO0C04pgFKWG/qnXySbXjxlpGaRNL0bUwWbsbw3zxs/C
D1TOBwh/y8JqU2LzqJd8HgQbMqPib1Kv3XphsQcZv0mAhlB2oQ+19goNlI0mK75yoBVrBg720jOm
O6KMzuQhzVzevtz4w/SQa5bKO+lNkppbzntt/+hoBI3Ck0jZ2K1LCxKqMNV337YOmsp+Rq7dV0dC
QghXdm3208LL6m2CLBA/y4WbmpIvRG04AXMm0L3PSYOavby1dwrb6r2q7xS1v9JNXiKVWxbimufJ
CzPipyzXkIuCt5TVbgIpl/rKzi7Vc2miP1OiCmRboi+HfoBAq4brgdYGjezxK4+dZxPn2Lw2xFb5
ktvVp6F6B7NvsSLkR8YaGzTYGyU0NkEMWj8sNrHZf+v6dBVa/b4zupep3MKQ3+SlTzVfrUUqj0T7
yal/7Ub9WPtH1bjzrek2H+ShhchoYKRlRoqjqzpaasnDi/As0FjI8qHCMkJtM2ItaePwzaLWjaFa
uATEUDMV2bte6lurVpZFfGqmgqhcHxG7dGI+V8afwf39hdsRg2fjGMfRgtw4yRPQm0suqttOIdIh
8k8W4T/MFW7MIV1N1Z2oMSuo6cCIK7kkdIgWSqmf1HBcNjgPMNGzmcATchHtBztJQlWnrj0reQrD
BNoubM1am0X6j6ERPBTQDMjNJBhrRAaeaGxaYXsDgeEFng2exFy0bAktAExxscePeYBDtBQpGPUI
mIU4CxqmkBAeG4vipWza/Uj4NArCatMK5bYT2kNZwHWzjjTEP7iTkDo28Z1OrM6C/ALYYWiWVn3Q
v2fMdlZOESNMMoxTNqKfBDVLT08/Q4i56Yk2T+sRW1tteQtwtDia7U8iREPa4+NjqJBsX5L+7LCN
+fNt2UlCcluSHFHnEjeeAEeehgdhW5tCiZlKSKJ3LaOjG9QtR7W+gDFwfby4MXtgoCC1Njq2gHYw
0QHDJLSsl667yKQ4j351EopDgBnKsko8z1ENGssee0ZV0SYrHtrpPbbeIlOBIHaA9nSjWiuLodW8
7N0y1N7WU3vKyxaIXB59G/LwlKvmI6HSpmsaI2nYcPx4d4GnnE3cfIxC97rRrcaw+JIaOA2/g279
rEf2ZyAQl0fZwQ/V4exr5gL8BWxdQpDqDhBguue0hmsaFecyjvg/o+5Qa5kr4QyYrG8ZoWNuUOc7
xgRINxNbn1vWp6RQNqEOIwpGcFVVr7GjPFWkeccjmUGmiuELhwtWO7aGJO13eObOzMk60mNZbATH
9Fm/qMFRwZLuZf1KUSufiNMZ7h0UzPabRaF7FV+TehcrjrOyNVbz0Ea/bje92Gl4FfgniUmJc+8V
wQssOYqtroVOQBBtWT7CZE/dQWT9vkgtz/VG89FI4Ui0cTctBSG1TWGQaS9ypuEx7XNqSQgmaM01
7PbdaC90r9wB7cJ9rVTPnVe+pDEBTxTwvlsTuYQhK/pIObSSuDyoey/P7fUEv3MROtY7Ce53KvC9
pdY6NxVyRP5ajCE5ry+62p4m3zrHhkqOVgTwccL4C2ZyMleeJ6wFpKgax6H/olgsA0ptpFvbCcDk
GyBncvq5G0RDyTrsUGP2BSbvQA4YMqyI+U4NqwYep/cEkPA+KGfBdQiGgr/WXmJWYjJyKJAxcTKU
C4msU0zEyVCkF04LGFgY7SHxqOAV8DgJ7o6h1+8yhxBpS668sC7A6fYrmZefwtZukmqaI540d7Q9
CIWo44t11XvZyaa3uNPKSCxtp1SWQzeCb7FIULby0L6GnRGsuKQD6wNQiJQzpE+1MuTDDY1JejZW
5x2Jk5l9b4WiH4wWx1yRQraJJIOVEIH7To8jKiVC+149Z0h3lhLWHNE+fIVnG1PfSMc8jO3nXHGO
PVZPWet7y0y/HPZaMaavgac6W3rFyAnKCAPmoHevadg/Mi/eKYxWSCIUQBHZ2pikAXfCU95xmw+Z
DpIcUJXFWrWsENfHRbcoQF5aJiucreX3rVaocgUmk3u8V4IdWwteBk4eGlyN0tQpheE1AzwN37QE
JsoQd8lGcrbeAJ4t3CFoiWPvCJ/chVFipyt1Au9ZObBAGBDPq4d3iHzvNNaCLnoJI8onnIW6Tn+E
5PzeynipDdqhs/Hvcic6c8wvt1pmK/chEoalVsQrjEtuUmXrIKvIfEaEagYkUXp0nwfwxluizY1F
7DFQMTHjZlDX9dbfWlp/8KsWx7IkeV1ThiU234rRd3bQNHGOKNVIjd1XffhpSHReRreXodiSCHMw
yvfE8h6G2rnp+s41dHPdOvoexx3t4MStWwPsSVe/erPDJknfyeQ7l0lwSMYXwHfIr8dbYfiXYYyf
lQwgelxu5xw6KzfdVIZ701FvySlzBQFTNbPjJRE9RyOPbgTTw6Jub/zuqRyiu6gArGkg4TWd4pmu
grGzKYkpGFHNgEAwaBFYwgee2mjrJBrDoxJQnnrluWWukE7JeKKbj3JY3vJYYpWu7w0fQ/CkfM4u
M1Q3T30AxSqp80OYhXfxoMtzN0TWY9lW6qoF7l1PDNrDhMgKpcJzB5XHwwyLVuuoRKq98NinEO7I
Q1RHD12N13wq+2Ff42jyCNqEIFtCuM7Kc9MxJtXaCUafLd0eDDp2r6eGOHefTABXz0kVbCcjQ0BS
PvvxOBKeqN0pskZMUiWPqJPIbippQYDVnpSW9B58OrGvCSqU4KuOq5zpZi9PmSxGWjmRYNQYO9sq
jG8sJEQc5zjstmuI+o+GPz3okpWzi9Px4E1M3v3gRGNIuvjCLDYGQbQTpLJwo6sUOXpBNNuKYf8u
mFAKdIZ99bPhGoXJcwdSzv37zf7/NzTm/7WIHRN53r/v5kM/qdr6x2b+/PO/9/IFib9gOgiI1QXS
aW1upf/eyxf6bzhcdUh0Gh48aTk/4DHN3whQlKhhVUTCyMT5pX+08ue/x7f+vz3+v5mx82vkDYJb
XtcgA8jQUEHKOXX4x0Z+Lg3oql7I7Kyb5nmx7Ik0UKM4Z84MvPVamV13qyB8OsrC8N57uo20ug2t
eudRw+BnV7W+tVOjeIi0oS/dRnGaN1Ksi+fas9N2UbboyVZl1Myx5x2dgnWmx5Ox/uFy/wsRMVfq
B7EkWcUqylfJOVVjKqKTtPbzp6gKEtXVStFcUyOLtgqxLCo1grVoAnlDM3JVo2+h+fPy919WqKpF
3pEqDGn/cvHkUJgZczw2ZNqpvUHIMMGZuppepmHaF1136iuMBn/+mj/LiX//qD++5q+K1aFXBN1A
XlMddtoM9fDoptOS1F///IXmIdMfLipXEwCrA+iScdTPF1WtQkxURQQDQoNkQCNPTzvaPHFAYZB1
yn0zSiItiB6YaQ+zSE5RG9x77VitiPS1DoqSm1vHVPuO1UrnSFAEAvlJH7bxTqOn8KaaKX6aQUwt
Q8hE5jcFHBIKPkgCyV+kNH9/zH79NFA4xXewLDW7Pk+0fphYaW0G1iWPJpdzy5S4QcHcze09mmBS
aNqwMrDhgdHJWntYBUUHUSXxUtZeORV2uOl7MzlMfaedPA8Gw7rSWoY2jV92n4Ex8sjEoxVRU9sM
BoAzGmS/ahTspN99/4xsEdob2qp418QFdtaJE2xIOCE5qAtvvkz9fMEk7r9q5XEVjUwghGPT5NrW
82WGzwTHJR7BeibfvweYGOXKUB1PW1oG6QSUbiJhBgy063Okz0oij8Z8fG9SYkPxH4hWWTpwL5ba
NA1fBthT6h5eBEpcb9BBwJkmvmJi+hRYBlqDKktXFJTjumcwGhKdNywhrRrRkRAFUBVTOmSNm9YV
mFlRRhDgTKJfoF75E7ZPBJykaA6jaDiM6ZofXUfZ7pncDfh5Mr3b91nkuZrFFJ82pI6JPEUs8JSZ
Nv2qWNexw0i/vWMYYNyPseheSrNQ1SNchbK+UX3Za+CAEsAbSZPvsOPAvTYnMCvfzClNpxVIMRCf
hS2H4cyxn13c7JWwXDlEP97lnEV9unyj5MauG8/fWEmM8xiFI3mb6DpoQDmNaStQbSvaZA7c0F1L
XAUqdD+MOSjAhULtOoxoXrMGqSQmOpSUdYcVWzg2UlNcYv29jmRvr+M+hlAeI+Skhm0ZyGG5QAIz
TmZ9tSzFH9BO+PpXgMJpTtLtxGcemuAPYcAIqoa4a98M0+kfCy3vycUK+aITVDcoJ6Mcjh75MYCS
FI05xNB1ZXVI+dZogKVpMkJRLXpvE5e4pU2nsko3b/PyuZ4X6C6kN+ta87JtzQt4/30tz+ZlPa85
rHBrsthTk2rHet4AbGE21/9MR3wATVnpVOmKXCGEsejLqSGfTQYKuFUVTNnSqlU4wMKK5T35tJPx
F+uf9ocF0MLowoAbtbpBRN2cTPfjg9wbDhxBm0s56fYlE+k3JxrBUzqNZBkKj0NbsSvp+ldBJ8CT
RCRNlcWctJI4PLu7cRq3ZZL9hY/gZ7E+izLvyZmtOYbhWGyovyyV/7wwYW3zifXvH96J6cSb36+J
+f36MMAK6IrPl22cL+D39fpvKS3+/yy+WIl/2Lr+ACc/vVUcq5LkP3Z18pZ9+6kO+/6rvxdimq39
hqEC3pFh6bO7if3u90KM/upv0rAsainJvaUK9vH/dVwZv2GkMTQJ+9KgWJsR5v8oxKjDbNw2EoWG
PpdoFHZ/Q1Mxbz//tHs4qoEpCe+eZD/ktUztl1Ki11KaNqwWd9XA7FVjvZhU59qRHLEIhtLZ/HCB
bn7/uz8qOH6ul35/NYGrBKMjjB57Vp78+AxB3+qHRCnSOzus43VKSjXzKWz1aKJPuQjwBEAD3/7t
14RGht9m9qnhepvf0w8bcBp5gd6myKVo9VxmIeoW2/2mqMOV2uU2rS2EfZQ1f/6i/+KyUtxSeGPt
oYz59bJ2VgdQQUuSO30yAcQ1zq4Z5BNF6iGBYfkXq4Bmzs/5T9+ijmQH+6gw5+sKvf7nz0ihmDGq
VK07eTE7aDZMh5dO/E2FQEFaUh19C8GcZ9lz61+BSUft2WmQl8B9oR9AE3qJnGLS3rBfRaTVB98c
/5uTPwzlU9DeqB1BCF/C2DkR8XrLJuDQjDnmYnFwd6BnrWDb2QFT3I1Tv0wMwDKwTQMqzfu22tXB
Eq/rbR6sRvFtzO/JjQqycxJcJvvFUnCJbhxn45l3wl4W+i2ddoeRIvlpzPd1Wl63japsELa09jbc
IC1T/GDJoMkVd0wWxcbeC/L9gnSR2xf5OL1ZwTJleDgkewTlT/G7zsBRuZnMj0RJAbRAB4Y4nt8g
w4Vt8+moL6NzNZ23MvKIpGM4U9zq5TuaomWdI2PRPzvvtaFthkrH5xQsdh1tak6wC1E+e9PtDAkM
yL1AicnYZiAmRRmfbXQumnhSwkM17C3mRslUQGs+qMUe32uNXwnh9AKuZY5ZwZdr7gW/WMIop4i3
ScpT6EJvfGUZ5jtU8H9+T/7ieuPp4y4h1RS3pmZ/P3b9fJeUkV/5aS8t5Pkpu7DlobHFaUzD26CT
7nkGPvxQHLMelcSolPdokbu/eA9/eC54GFQWHQteKHup/OVhHO2miSlZjbvGeWtGAKNNX08uKgSJ
6cHQ/6L6/levprFA8tiL+SEUP39gk8Aw+jGVdYe2+oGyBHQMghcm0dFxAEX4F6/2h8UNGKXtGMzI
kKexoP6yuHm93SmtGJJ7Bh7UxRS+RmM/2IW3Qy9ysGT4MFbAo//iS/3Zx8qXyqsirBOqIdhg0Nv/
/BnhdWSqEcNKr4A8NfY2SDvnQTb4oEInLtHlzynMgTXAA+m3NsNevy2Ce0iUt6jXqeeId8fwEOec
nbqlRf/sz9+fPV/jn5Ymaah4bHXuOMpvaf7yjaNYUNJY9+U1K07Mh/m2beE2DnBfDkCIYqjeGNBu
tfWwAzVaYIyyF0GxUj7pECNYVmkemgvj2mwjxUVDe6oO2r7cmXt7MwEHwA4EvwYZE5/R5QdpJfB7
Wg/8dAFcguYstIK9tYbRBfMa8sE35Vjv861ZLKxz/e5fgz2t3tdk76+DjbcqV7oNoohobZxXS+/O
/IuD+/eF+I9Xw7ZJHgGVJH7dAP1CdcyxjOXVeegp2z98kF8Mu3kEsPUZrvdlH/KHBPriTUJzF0Q5
/qllgbNWAg9cVI8lwfSlW17h+hyiz/ydz2EXUGf/4q6Sf9hQvn9r/3yfvxS7FWKAfuoCeY12xREc
We+4+InW+SHfKltgPuUXs0HxHJ+ZDNx2z9olO477dkVz0zvH+ob0Vu/EtHHre65+J3Yzbidch/lW
tqs8WYKR48xYEFIWHyPDdYaHhnauWPRIRTBH1S47GPOhmDPiwt7aB2/X32i3w92okDuwIDe0LzkV
ov9Ylu1mtjZNFwT0KDOYNHOcH4HB5y8N2m74FfRCn5Ozt8jXxrbYRLfFKb+Q/5Vfq1O0UdZ/frd/
b1v9+v1y4hQqjQDsxXNF92OxATBBpl7QOdfwUd1rF203XTi6ntMzPqmt8mQ8Avq9RVzFUScmAnZY
ACCbareTa5pIzGH6V9JUUWpA2K+HXdUj1MN3ilDFrWqX30uYpDIiC9eTuQlKsBJLUvNCZHLRxjEB
yqDQckswpYFbHyFRxcvslX3HdlZKsC8LHrp18lpelX27c57Qez5pp+6crpUbNh7OfdEt8kQOeT2L
xxVPhWlcJW5tc8nzUOZbpKgIIZVoAzZEdggoCZ2B3LaITn9+FcWcd/3Hq0jVYnMtTfv73flDyTZG
1DjII5yrd0I68EiU0y54AM64TAB5uurADJGAk3XAzBZVarpIT9auXSeH7EC+1lLe5rthpa+NNXM3
/YmBeHLKt3/+Fr8Hkf/0HhEiS53FntKdKB0TZfNP33Rh5EM5eeV4mzibEJ+Wto9Q8+Lv53n0E531
/0DLZUHYZurvfH9fYI2xb63ultGTKvcWto7ixZAPjHPrmli2kwm3VBB1tQVeUn4UhNLB/sr3zdcI
Y2OJTEbcZsxvVHr8C+MbEy3ASzfFF2S7NifE+dmpLrST+O8CDSV5vgTW9bjHVyZqMcQJ2rrKl6F+
nfJlXS7RiBINLBAFQpQNNwl2JEhUTBEFF1jjsZPAU3Ko8w82Qpwxwmp0KspNEM2LLNVfCLVrys6N
EULOl+CLHixxlnLJg9m1n7z5stnY6iq6Q7/Wvtca5/Jr3B4ifZ3HCBk21vg+UivCtcymegnfclES
4Q2sE/cNlrr/Ye9MluPGsmz7K89qjjT0zeBNHPC+d2c/gYkSib7v8fVvgZn5THRmiaV5ZYaFIoIS
6Q4H7j33nL3XJsdS5cWoaEYZLpO3YJMjKbBGKvRWSW72Yf2EIxHjtFg4+DPe4oBbGrukvxi4RZp9
ZQaL1nwIjDs57QHvcrW6vyxlNIz7FPg86gptSvrYn28AN5GBjY6+eEnVupzR+0FdPmC7Rt/NQMf4
Zue4LWXoHE6tekXjNMimf1tcAHxWGaqiKfRM81dVUropuH9nYoGC0Mc6+M3tffsE8uNMoD+mPB0P
DU2cvv7bE1gHol5pjHSuoc7cuZEKjFhp+lPR1anO3/ihKjKghffdKjuvQFfcYdsdvXJl5camBGLz
zcWWvr4gorxEDqqUVrRflKkT8tsLErpQDUS/Fy+4zh/R3WoLCkfSEPSdpyC9A+yzrBU2VYGUjEjA
oGWcyVhFweuJZ4zN8V8eZKnwKGuwQ1B1YXmwbipL1qbeS2jIXQAxLlVkX77aEQZK7pU1SgKhuRkJ
ndTC3+zL06Ly+8I4ARFMg23Z4ECrEnD2+Sr0gULuTtaIlybIgbVGlYhj3qvsPufO+/MtcFvN4gOh
SKFKgSLChb+dMYAJUn0vS5pLXYCGzNw53lSgUIQKcbJ8QVaBikv6bp5CqfzlHeoTEIObnKuKEeXm
xutLOVfKPJcvUbTJTDsJ1776C+ylHWUH2udquGqsg+H9SBOw5AQyTWRzRTyY4l6zgDRlz1pxh9XO
zR8gavVE1/TXIX8YqtcCwaPfX/1419Wvgb4lx4tqGcpvNK5MYAIF0KZVjmBdJarY5xBX4YNO7KcE
EVbS2iGCtFUkM1muOOGZRxrmwbgi06rPz0bAU39Km72mrxLxWURxX6jCoRhX6rCPhPeMM8coaziu
A7ruC4OtV33SvUtjXYzsoQC6OawMXoh5FHCqKz/jDNEnMPdD5TmdvmKPa41zLK4xbpWJI6XvuB6o
B3a4NU3EPXniCDF8B8Yd8YaVnyRpS3g0w3t5PMj+hRO2Acif94QcMhIQD725eF/aH1J2SJVzUNzF
HG/1ehOSFk7SQwtrj2uFwkIktkvYBRiu88Scl6brKNp+yBbNT3TCMIt/SJgufO2FybWNiSHXl7GE
gAgA6TkdOOwwSUY4sM7NuayuOT/rxl3b3AE2QbOh2xggKqJ/zAcG07AKZGVFj4LkYPQirNVVPlfC
LSiwP9/Vt6cl7mp2bYNuKSFV8H9udu0iQBljaK568THTc2DXMZLmZj0D8YVoR0NiEYDR+uap/VJN
a8RH8MyieCBrR6Na+PzY+sT0EqohKpdJZdUiXRztjBQSBgSElEfFeyUcQDeqKDwb76zUG0QpbroE
RKcWD3WyYEGp+meB6Bxjn/R7OTlgwYbWejY5CmjnQXpxp5g8NKoLnaKxBGA592jt6JshPFUkFcHQ
IHBmU2QL8n3ajWzs0lmi3FPVjSfXxdd5ttpmjhGKPDeExS2oadcR0XuamxH5Qi5uUnHTV29eulAJ
Jorn2S9XXxL3xVescxvtD5i/y+7oh08ZSgItLmcF7gngCKN6zo2Mae2DoWy81g7KIwhbGDtp8A3T
R56aszeLI9RxSZnSG6emuH5zZjGrAtxQqsiXQNlEpPvgQtzFa+3kzsEfoVudZXtGIOWTijymQSaG
D2AWDjps07M4bsjNmi0SjqS9sc/9HeTu6V88KN1Bgq+YObUT4+rBoQpXvbfhPcDqA0a9CY29n+6P
Gb22yCZ/lqpZXavszcrw1rcklitPDYoUI+OXXdYjm86Brs2s+MUKfgzh3qLnw4wgW5KuDD9Y7lfC
a36Sqr3B0MzbYjdJ9Qd3uG+RspvM4eThh6eeFQRJWrVXR5DJR6LlFeoAUUrsBClkXh6H4YfZ7KwM
Z7ZxEZjpiWSkOllhu/WFNDUkZbbQbIjXQCzveKSKjE4J8hZZrXdXadncbV6lAFMDZAOtvBMtwlAa
G9P3tYlWuMC0cj8xkAkMgN2se3YR9cyZnOFB2jXyfjIek0wlHtTgUv7oyMc5dfgoRnRKwj7GM+4V
R82F7EDoVrvUyl8Ka5u/l5uebB+AmJ22S8tTpT3AMF9FHsfx/FjUc3h0vq01r1mv7Zo6WPuIUU3c
NXn/it8Z/ecEaC6SfFaN/kJC7VeSDzDZ8n5KOHoTl3Ud+k82HYXccjng79ZRSbcRdllyB/INkNE+
cvKGvl6DmkgZZon+mse/NOVOnpWtI/Q4BpeAtiE9hIPjIQpF6d8vsOnf82Eu05cH+VWY4NOIsxci
2uqLcN+IjvTLCxcmhxeo+JOozkY3VWKT8Qm3n7Xn+oAOz+wXLU+5w0YTL/31EC5cg7yYAB38HBMN
QdL5fU2Soc0BDi3SvIf+ks8mdp6zyxE522DUU576CqU1QX8LfUXO+5z1wX9G7pe9eFtrAer+h3AC
RpMQYnTp5826WyH0qo4NvVR9bdB3ufgvAJR6cJar4opZuD0PKnuZHazzbfioImSyh3OpOupj+s2Z
T/pa4BpoKXR6kyIQOgbmn9fIjFo+iSziiENyKuYttn9inVoksGxcIK8Dp5GseSiCEO4N+loeSGcr
s7bkn6hY6vWDr0r3lWDsKjH6Zs/4UnrSPwSMh9BC0izCY29KT6tAACi4TX8hGYHYCU3OnChtg7+t
KHnrkxrGMHTV0DG6fn7/JDcQNBMO4iUMqCpyrXkQffGkii2H/PEHsK9TF1rfrJmSORWMnwpKepU0
LRH9TFeeGcLNTwXpL4fhIDHSRgNsiwa8yhWNKBgQibcoUngzCCXmOuh2lNfC0uc+HR9i1li68Pna
fAMM88ryA6iWlkUT43i8kJpCbtSzAc6+bw+BxpqxHfy3Rj+N3ZuUPBnVVoxf2+ZUhKcsfEjb95GU
AqJMwPMj1hlnhTBj0hCFTkPeC4RXuvAzIiW4B0J/AWu8HGyrn2NVMsJNUGKCxRrgyDjhApsnpiNY
HPWC7/jxBga9vECzv5K3NDRWFCLnas5h0qZf6NC6WkqLwS7mBJnNIeGf3Zfs3b2P3vOnbA5UfMsc
hd/H1GhRzOEvPUePyav0XGzRpb4MZ4FftROhEbA2TZExClxLh79SD/bPIhov7ZTRt1aMXd+dU+BF
qzx5baOfQ7IHSCK2RKPsxfBYo5mu0pnE9CvIV612DaGkZE8JDKcdD/goL4JiI0VbiyaOt46DVaoQ
SrHsEf37HG/gl9v8vb2Id8UzyuPkGVk8cmmDfqfEysYSCD1gZjwHr38upTjofr15DHQt2LDpgHw9
jQw18jO0WuPFlxBjrMhZCsOdqi6kHnr7nKKS/47ZQw7WjODgmdjc2OqLVTgE6bT5XWq8NtmBXrw5
7msK62GmSst2kutAdlqgU/E4vsHEzu3qEj8LT3likxJnU1zTIUCbe63dOYqMEG/Q0b0O+IfRpC/g
5Wpn9al9kN79S/pAOpxy9nb5ihe0Kfb+IuIbWC+k0fXlLNu5x2ZhzHmN6/Qh/6E9tMsMXBqWOzu6
sty/a+QmccOVSP7xhzpNPgt4gSv/aECZmok/0soxVvo6JzJZutOP+iLf+C9pRvL5LJ6DzHunE8jG
CYTjWdtHvLS9ssfEZQvzZEluklMtvJ0+YzOxxUU55wQj/Ahp0PBAIXR9odciXt2deyd29Dvo+oi/
5LUHYZmgEPJtZsU+23QH1Lcr/RfUWIwAC/lVfiSSMOAipLQ+77Cg8MQRxZLPQ8znMP2HjUYPFUhV
uiJPSWh/5cZ5aNeDcvXJatP6neUvSGjhawHJUWwK6cy4iM/pY7TXnwkQIK7A2yf3BZLqgubznL9K
19GFlZ4tcE1I+CF128fimtmkBnXdyqq2rbA1233WiXTrnqph09HDZH1/bVfG0kxsGBhRgO9jSbRe
e47IIb3vfmlv7V6umWKQOAaCfQacfIzgevDYrErdjj3CNRcwOyttKdeHKN6L6K1VjMw2NgZUMz4K
KSxsGLGIq3TMwRGbhattXMspw61CxKi0cLEXSAsz2/jdOaLFivy5eVcD6qmrwoiYqMFiWZHu49pK
dew4moTzGjxjsWzQ6uSwmZy6Y6mbjdwurk1jmyEiiS4W4zsmkd+cIr62QCAeTJOeD22cAr3y81qN
lCQh/Zb0i6QxcKiTEoi1GdQz6OTO8SNjg5VGwpQk4y7P5qaWyI7A/8CCaLR4leibHfvLhs3LYdtQ
dASczNduR3mlUvbEjfvSRXqyUmuYi1rOhDVjrNGb3+xTjPq+LDW6hmLV+ADD0hq4abaJsau0EVmC
l95JVsWmOfS77gFAz8KadycejaAgpNFO/E3T35EmVcqwXmbZvXxCyBXOzBNd8rA9QdoM6ZhP6lFO
whCYZlVqy8ESSoL5c7wfxJmt/UgSG1mWjv3JQPPm0MusuLdPxHMl9TGubOzORjJtUE0478GdcSxD
tH8K36cH/Tg8Ny2RM3eeehjaucLyfBpOoJ+fy5W3Tnb1fNx4SxI6L9FSmNfb4aQ60ZLe6iO/78jy
/pD+gGh2kBcE2M2VAzCoIjwY3JKuU4VzDctduRmCZR3tx/rUR/tE5XU46olcLTq+qE5ZDl2F8Rea
wLPEliPZqsFnY3cn4X5aG/fiiZfvvSD+9+7FE/M18Ul5h4a3i7f0iVHHu89gl5jDcCBijdFPykV3
8KPYBEwuxh317UKdsd868mJ8B6wvWjPhPn21yJOroHjNovuO586cFW9c6GmpWY0b/cm/wHuCxHTH
UUjY5Gdce/4bBGt2TeuXdeoE8huxG5GvM6teWxYtRklEBQA7eM/mIAiPwRNtk415aDbWSr+Ebx77
c7cpd/Gd9pOgx330aik0jmfGiaYwvwr9JrzHPCFbjtpwhJ7V0lYjPF2zR30HAahyt2Z16CxHWETZ
Jm5XQ7/r23NTnwJ176mLoMRO6cCuzqVFYLLosDw4sbC0qiWRwUKzGoMlFC8QBHQxVOBILzSsdQiZ
oZNguA+5W2bRI/66SVmAIXI+1Ke82csy5rmFPFxkdR/h6iJwlved7oRmH4MRqV070vZW8JB7G+Ig
jW/6uv/hmWVSgQgJuircW/FGL2Y2imG5fT1exjHJj4JCPkpLRAMonl6dF7U2/PUaYcmmJDEiUZmV
8PB+XrKgJg5h1wnRxaWhbNcBOZ91WWwyMfo1mIL+XZP4SweA5g41B3pyCZEpi+XnH2eFCEYb34wu
YYUcdhySV01Om5NiYHIZ6p8iOttg4JTk1xlGahQXfp/a2PjZUnW2qzqR6T1VjOoHYVkjGrdzq5kk
odXPP5dOtx8DV55u0NRdJ8YHnfNNk7PoG2CiIQHsOQRLRjsNt6muw2BRQfphWF3/+cdJt73c6ecB
0mUmOckgjI9TwG/NcyhxkAGrOLiYwdht42LY9SHJYFHlV04QjD8LnRPVECpkBZojgxbfNBa0hjGM
q3G5bUvOjLwfwpBD1V3ploBZR8uNXY4f5M+v1PpyZaRJP4GKgl2Fa6PdXJkK9h7qT2W8yi8NP0+a
QeOI74SjutSu7tLcJPPszLzUv3qb7E15ZKlnKBq8QO0TIKupszJY6OFJzRaAMGjXgNGQmgORJUqw
EAIiCh1KEg29PK0fYvpc5dqoB7VdWZck3HrSNnXxjW6p8oqYlAXI3AycFpZpt5ObCC5IvJbqRVNS
RCwYfSKdFVSnSPbYxSLzTPZGR7kPfKSY0xOgEBm2/KMizILXbD6cC7Alxow0OFYJOhmtQosESBjy
LDLC7OixZvVDY4WJLLT90CkpAjVs3d9c4g/Ry+9HPmSF0JW595gjANlWb9aASJcM2q+xeB3zcgeN
KXIUA6oZom+OnUJPRHQGHiJl/8wjqqtEPKqS+x4SpbpmKHL65gO/2dd1afKmoKvl1p70qzc1DUdh
X+eRTa+yHEhMceKjqnbt0g1+SpBwZun90GZEDvfWN0vF9H0/XwR+rjr5CxjgitbH0ea3JyJV8sTS
qyC9tpawqEk3o4tEzmOAmziRA5lmFrkff36rX29tRlf45zkwMeH4EIh+mmCpUl1JSpFcwyxs56VB
SrHucsijmg+TaPHXP2x6kABlqRbN7g8x82/vr/d6DImaxnUNiyfcLxTYivmWSc39AKbum1vqtjjj
29NEQNpAOThtKzetG6VQRJrbXnd1ycBhLIwZnCA95ZuP7GOzuPnMIDwbaGJNEVnsh7ztt/cUqkpf
SYXeXs09TTdar7P+DiM+uZUiRlbsN7JtcuglXSc+aZXjiXPMmRqC1vS+CdagZUMfc9wxB7WozUN3
mYG20eJFrM0J78rJT+ydrjgo5V1eObHnSNWyB+WgriqCJ4OFRioADgMOitbWU+ekpJTjynLnlsaI
2pHeOU4ytcYuSuUITyK4S+6kB6O3cXsrkBsO1F58PX6I2hlojQIYYWF7VJ+tTXw6/ogxPmTKvA5W
fXIIjQWgCg7xOAZMwQaODD6PXEzPWIbbOlmJyOu7ZbuHP/PNRf6yU7BH8H8F8TFaMJR6n3dQlSBX
ku7F5ipGsPr09siMbzZacg/Mq3xqtOzo087/8736RZeoS7qlMWfmNppu1o/i/7cPFohZl8b4gK5M
b0KOgcSTJgaRkRpcMautVAecIi2htl+lQu3NCzK4/vpt4yQwFSTaJLyoxse29NsrEL3R8zutT6/k
x8NxxPBbkgIL8yolYTWUZSfM3hsji79551+XBJZg9JgyBRnia1H5fLWBsUdl0OblldSDagO3Q0CL
B9PUTiRP+Ka/+B+uskkNgIMBF99kG7ipxYRahOpbkuc4dOa1EKVVBUWUkcC7350yDLfstrh0R4sR
Upxn3xSC/+GnozxVcCygAuToat40UTP2e+LGhvIqpKLFzGJ02tTbKw1QGS0I9sOuK8KQIaAHE9l7
+vMN9vUyW3jkVMiBhD5wXr352bIa5F5rpuW1SqotZHrONSIUbELNoFdV365TX7YWfhptMVjYk6r/
tpFtdWKJxA+fDdKKekUjq6vXvQB0ppH1B0X2SX4GN8+AGTT4n9+n9GVXI12Ebtw0BJNRpSjy5/vJ
591A2mICliQDIrdSvIO9a6fNtamFLcQ5nmKZkXRfA2az2BBsFKLmXA3WUM2QYOaxSESbuDA6Vb9W
zNm/eXm35TkKdUJiFHZ7Bvs44m42+zCPQYPqnngZipqA7X5491uyXoiUqGY4GGN05AyRFHA6vLqe
lbnmEF34UEfBSZAipS5qrGTzBOMU1rCLrMXNvExQvOXhNy/1yx2DXJWoJ6JMeDCp1G9eKRzqTu9T
Pb9aOfrtsWJiYuWklZGJ8dMvUJT9+cp82UAnTbbO3APNhURpdrMOWFVTSalnZNfB6BUk5ehWYreJ
v3kGtVtRJ/YTnHkYThQGAShxbxb3TisVXFZxcC0QqwHCs+RnReovlT+u/SLIdrqKWs0ju4qDSJFD
Yud1AJ9V9n2jH138b6fMtaKFS7gVQxhSusB2HXItULaRRE9BH59UM2G0W4b6EeMRuqGRsOVR/mki
5BV899XyfGHNy6BbSlNYjvuDVWh0uycYclwOqA1ECpVaFTZC5GYXK0mdUKn5AMZRXeaGWJ0buqNu
bbYkts9jV7YuyAoGrc5ORlEPhzr4pjz9enLikiFDxB/D9sTmdPPJVAFM3oZ47utYT05ek5FwKxaE
ccHGmWLGYyeAsrtpmujEYn6H+Qdmmmi9ibW4j0gzVXq1fcSEbY8lfYCSgKyFijT4m+3rxk1t8m15
mbxEni+Dk96Hpfa3/auQUw96eBpcJ8PhUoHBdZRIcyNxrZZnQ83tBA4JNUEOJgS6RBTVzYp0Om5o
lQDSkkYAwKnnJI+JCrQCQnDaeh2pzTKIq2qnCt62diV59eeb/kupwS2IE4AYNuQY2MFvDusK3FYg
kF07KbqspcJNsWO2BoYM6bppdYBSoKI7f/8zWSCnesNAZPRxHX+7Tp08RZqZbXmRw/rnGFdviR8/
xm60TkyXTZC5lyD635Ti0ofZ51PhinKPXZcvTI1SVpTPy3KkKCXhhnUPXchR0r2uXg0Lny4EWOBo
0DE86UmDXhht62KT6Gh20Gbi0nUtzqie3RXFPIAJ5eHnwWQu4skA8QEbVcaii67ABXE0IsWQX40a
+e+rDjA/U7YlDT+8P3J7bImVi+F9pLMhucDWbFH35NHKHU517EDVTyPOmhyEHqq4sNv8PpFe8fhW
jO8aba1aC8t/R/Yb+3QG9aVLRz1R78GZmo8pLMj0SVG2HUYbaYZKqjpp5ryBQ9Eh+GFMCumosS0I
UU3/LuQwyGjskX/QryNjr+pHo7x36d/pj2pM8koE1gLuyGWgZ5Ytckj1OEq1w0DUuTkTnll1GXgF
EJiMhTHJTPlW8yjFXMF2jhByKeXfLMtfdwFy5HmsZEgJqC9vi+FYHLqh0WVWSEVBOdHT3HSDg4es
Nuva6JtbkzX4tnDgNpmeBIvdwJr+8fNtEmhJIgaF2l0addGRVayTcH6sICvGYkHYM8w+GgXak2H+
sPK9y4eYuVe/fvKbTaU8K+qbpL71HS2u/OTlb7Gwh6dVjHM1ehybJZq3Jtu6IjOYe8m8H0gUUMNH
r5XturFmlqsvAsZkQmiT/2L3iCpaNCNdtHabS+fvyafwzKfGQiKV/5IrODQK/Qs+IWLHsVOHs7og
obl/tNzN4Je4ni1OZXBDU/rqdFJ6EjdbwpQUqD4DSWTxTO2m1OqOphyN5ah2hhZ5BLM0K8PPEGbQ
5+hJiir6YG6dxJsJypuk/YIKMEulk/XUc5gq8X0JCPlTugXeU5Ely5aXPtDPLvmqjIUJkz391QdU
MTNoaDMoTU4YMeBun7UXrAMdvfhyFj60iJViWzbPZX4Jo18qw+NIBsjWrwlBmFneneWdg/I50y8i
ihn/CQaopW8L0E0jhiKEbkl4cXkxqrW2smWTPyOfQsZM3IyCeoI7Fv6c5pjo0ulEF2tTno0PsAVT
G5cuKAD6LMzRmnv5Xbr2vsMEXFIRd0U7GaeCahu8YH/e5GfhzFSwfVW2AKmmWIRlltpwrjtWBHz7
yDjo16BeI1cZJR+bpOhE5msnP+D3zbw5s6AEl37nNNHcU4jdcPRmaYSrOAVKBCZyEyBj7KBB0pJc
y8a6GBYh0XiTG490+l7YhR//uR+OdYkIHX9c1T+KPqlJ8nOTPffMcVHhdtBwHzrorg7jvMZcYi5k
QFvKd1a0cWM7lTde/eSZkH1fjPbHyJ0Jcqo1KTemWXXjz2Hl5dwnTEWtZdbMFdMx+y16eJZC/krb
XQkwGWVUtOZM1subKEY4sEuaeZgfdIQiafUaTfNkQFjVOpXOKi9eyH+10rmNry78GYaNlTbHLGKW
a50dPYvuU3+fugdFWsre0k82qrd0Q9DEmzDeFM10vFfGFerIdDxKpNNITqouEu0ydI8Y+ZT2vokX
ybrJjoNJltYiD+7KCGvgRWpODYN/91Hm8YB/pVlzC0ZVaCca1NCVxYgUGRSwKnhi3zSa1KnMv9lv
QJEAR0cFJ1HufaleszoL6qG9jAwAA7SlEL5mRloPi0ESr2EYd+ux0LujWpOyUSXeLu3lAM+66y99
kS5K0cj0hSNoi5GMYo7oKmlmtEptG3qCjiEhREmfNVZ7Z4bpHWxO5rdyBuRXRP0wCcFSxFp14vdL
4nHpwLS5uIABiRfSEiNb8x+tWpHAJCQFatkW34kJD6+2g1hH7zlmS7Bt8jeX5Ovxk5oIx+F0DgRT
r32oj37b+IVcq0LJF+KrDPHopPuw45XUkVVCHcZWYjMmjV40vde+qeDnil6z/HPhIX35THgBkz9w
8j5+mPY/L+5aI7XGSFjrlcObuvPyE90AAFu1+h5USAfrGhZJXNIcLgcYb2k0/sI0zswp50b/80uZ
Pv1Pd8f0SlTiNRn/WAain8+vpBtj34rDNoEqJT572sjePXDiyih1l7p8ABXt/XV5Ov1IXZmCPUWN
49/NATxNFKB3skrrs+pqx8wgMtaR8VPJLfOUqKSK64281ss0QQ9LjISrkr3Ty3cKm+GmMIkHrvTk
noQb/hgxk5RAKVTfMppZ8psBH9TG/dx/c5U+VF2fLxMuA5PqlKIfTdptSR2MbhANQREhg+P+gBVI
ikYvwkV0G0C0XVBDWJ5oih7HJR21bkg4yqlGYuExbmzSGMyvZ0nLQRQboO4khRRVRnC8Jy0IydQX
WppZS9OYPDBJiBijAsVcSblOoDCqK98Pfg6pUe0GKVl2BKF88+7UL/cAwae0ahFBq9g4jJtSoxry
3s3UMbrKmCpmnVndEYe8+vN9Jn+pZ5TPP+TmU3c9DaQKgLlrX4kMOuDug5uEFv3xN9XE8QdNY6ET
+73MYj2Y65X1VDTHtI/zRWjAYo05cUudfOxN/EEdeQbT1MkWkTKQbTKgc0Xl6/Z4lxKIHWj3idlR
PWwJuQC43uHTVb4r5b8+xVMzXaaLBf4b9fjN7CSH+Ohr/ihc9BphU2b447wQyWmzTK8jRpBDi05d
0Hg7rZ/au543IYlMHYEW+RR/vrw3PBLOfIwRRCAKMleZ2tS4eY5rS3UHjknCpSnipVYr7bKouYrC
qK4zDZyRJOfDYkSVp0Ya6YeDcrSCmiIBn8Tc0yjCtIRJC6jj75a6qZF48+RY5BGSIcLjrgCp+LzA
pDmUnbgshUthDaMNYPmijMWa+iAm2KnD/JvWzy2QFMLlwLb6wlakj2AbAyqpVugrWxH8a5b0T3++
Xl/PyFwvjsY8yXxuHOZvzptl0wbh4OXeNXbN9DByntWVZunGZrcdU3dNwFYJl9f07F4lbUHld9k6
YVFbsDjzUNj2GVzgCX2UCiuvqhNqBWC9FkDtYiAXtccX8fGC/5er8l+Tqee/h9qRUFL/SH+H2k2/
/58sFUv+B0EzOIS435lk08/9N0vFNP+B+h8BMQIp/Obwjv4/S4V8mmn/UUR2PAn/2LQ3/4ulIuvw
7ljkJ8wK07KJzfIXLBXlRsQsUG3Ry5hkvJ9vec9NXbWvNXml6QLOSuakZNRbEaQnoUhWvhmAZCpE
41eZ+jldV2ST2D3ICIbfpEC9ug+IAn4QRO3RVzWApyRsQRWiYwAkxah8E20P8OYzUXNAQonAbSc0
qSCdzciUc8cXY+jGUu6/dHKpX0xC4FRjhonOEm1JaSaLfZab17GrNJpTkmB4ZJKF2qZqe+/i5Qbn
ZjEeatImhQasbyhC4QI/jk1Ck/p8o7Wy91CYcKVWSqrpkLUhNatOKBflQiLv9aLT7w5OgpwGAIOV
AvOHUBIXxko0hMRM6kOtOU0MbhJBoZneUU2GZy2PxpOaZt1GseJq5SrxtK0TqaGMerr3pT5+aXXC
o/FSWDu5k4OV3kNMjXOEQn5aMVuXAj17dZsqXQw5OnGyUrplJPnZvvKTfuslsT+vJXmZ4yY8Y/nx
94WRYAaXapnzpAL7bakVIEU65MJNSvCYJWgPpQpauzB7RDjkqq0A7A+0zvRAf47JUMOK4Km7nkCP
Ldiw6lwb2rUounzlul5jq404Li2d8qQkVm/mqdo+1ZX+p0vLfRbLw3BQo6qFxVkPOKdxHOSmkR5H
rQCC1pn4IBRdsMBJtcVjHYvapojhgkEyqI01JF+vnOW5ka6TSO3JvGqlo5l68j1THpohI3JEPYvG
8wj+gyCGiIhFVdBIPGVXn050uUwB04ZkycD2rzAyYFFQBOSoPYE13D9isYWUuEqImLSFIhfXeWjW
TtZG6tb3RPXRwHQDw1N8FDyx3Q5SpO67pPUe3RazhDjWNAaitlCoVovB9mo26dYv/ZXKBZgo17AD
Ev0xzAIdyYSvroBwICJVMwz02E+M1p8JbdfVNsg67GxAzJDNIYZ3OydLeTO0kTP1V+2n2CU6b8hB
TGcoVYi9WVqlytQ+1xlquOEgbJUmUrFHNA3Wj2goE44xRSfKKy/ue3ptYdKcOh2dRjBqaY6HXnJ5
vW5MQ3b0C+XYDD07NmmpbrauYwYtM01DFeOQk9ltybCT9p7RjQ+GJhjmIYsTMlYaz5N2camJd4Gl
C2RZpibpkHWeQpufDgOX0tIKA/IabvJ6IRQhXHWhIo+NP1l4Gz0ivoNNUEPIS3raIvXMxHMUSRXO
smeUjoyOaymC/eGx6wpxPwha/eghdNoHcoW+LhpAIEKf7DD5mXq9VFwdTHo+Rulcgpq3F5rOtw2x
S7dxSxK5kwkTGU3lI5qZ6RT2kIz4WLp08Ot5VfvCPW7ndB+3Daf8rhYvqpbJLEoFPhEfRHA3U1Kr
W+taq60VN5fejcFyzzCPk9IZ8lq+q5WKflwX17Lk+NJgGnNXI1pxNrhueSRHGLRP5koYjnRMy0gg
jab/2QhGvNbNkU+uqoX45Ic1LIl4imwMgw6BYF9VCF4RxmZHKH8CnTHZWAjpFI6k+R5prl2TrXM9
wT/YhB1CoByk8tREDvEFBIonvdRmmBE2ClZ6MwzdSB6YiXKxDnqe1JCM6BM317CTCwO+Rp2NaPgi
vWSAIZahxUlRJsUiDlp/VSEK2yoAmmmdhtxzekHqRIx5kLZb08q7oY1EiUNKFOLaIP4WtWBirF1y
pzhod1F80FzJ2IltQSM3TiR9XVkDEeoejiur9zXatUWTnFvqC9RFYi2sJaEtMbmmZrA1taDaJaZQ
PhIg2Q48jy3evMAFLVjJ9wbQzCsBjf1zburFq9l2HL259vIKhGL39velyf8gXG/5lh1+JG/VbQLf
VAL9zAjoDFDaEdr3r5JoAqx9+hcSUmhTnJu3cri8VU1c/3tvnn7n//SL/+ft47vcDfnb//2vn1mT
1tN384LsU4kxYTn/UJIQHtwGP36vSaY/8M+aRNAMUvMQvyA6VC14X1O58k/Am6Bb/9A58COlQGjF
SWsqPf5FeBP4Eg0JVmSKGU3Fa813/FdZIsjyP6hJZEYUmIKYWfPn/v3eT/8stf+Zdfifc/NkDqyf
anLwOxRL4sSbof5Bb2DcFChm15Zyp0Bk4Mnuvbmrj1mig56hKt6nXiB3d/RSB5HtCcwrffaMAX2Z
Serwqk2Ro2S4ucZLLZGiNa8sgegcFCToxTDzYb+382GMAEijIrjUmeUHCzHPJ5ZDHVrc0/3Y97B7
yceVjkUML5HohZxdj3HkNPwTM9UklA4DY3eXSrm278KuSFduW2oIYtpIG3uW57ooKtKTiiF6iLOi
iNZqkZXJQi2N7r1L8voFuBWrgllD7g8GQ5+nHQYiUOOHXlT6u/9H3Zksyam0W/ZVfqs5v9HjDGoS
fUT2rVKaYJlKyWkdBwccePpacayqzG4Nyu4d3vHRSSkiwf1r9l67H8mvy/I22Rdl++CMoWHWyHFW
LMU7t1H722E3tDMTjIxELl9uIQhnn52LJIpqmyeTu8kHLJ2rqvAbFqzRdOOFR7JeblBe6puqAlqT
yGo4eDG8p2VKbyIT1Q9BpWhI84RcqiB8Ij6l2JEh3e2Kxco9WU0TXA0IRUCe/ukmn7IGNZMo+/to
nPPzkKOXGCewjWJiakrx6289tp2HIBr+KHS7O69LCMqK+nM3IaoW7V/PAaIeod2JWukc+rl4q8eJ
8f8k10MCn/XJq32k2kB3+pSrP8x096abot9XfqOw11VfjhS/1NziKPXd9hi7K9CHnNjygJRgvwCk
EZKCwGwZ5pBPQPBLRVb5wkvwrDUftb8mVNdK4qLyl+oXEajpqdAxxaCJZ2Y26PA9ajMUGAmW6NfC
m3P323KSv/tkKeJosckYv3QoRdAkNBlpfNM0BN8ZecXEHrUtdgYTNJHFjFbQ7zFvjYbhWDqxe6v9
NRT7FExpfslHkbw4M6h0tPmLMyF08cKuwCcRTJ5YxjsxhHn8mCxDKrBKsH2PxF/tymFZbmHRm9Qn
W00SZcEma3C94mJ64lsgXCRTd+yiJsj3ENHHZ+nqdrkRrev1O+n03ovVkf+ZrInYOsM6n8Yy7548
pnFPkzX9CRhWsvXmGHLVNMBIiosh/uCxRfXrjIKtXXyt0N1mOOVkZd8Reqv/BjLAni4V3t04dWMQ
tnK5H2WVQI1BCFU75t1wCdBAl3hQCNjymTvY4t6bg0ckBVgB4oAJrXBwVqVNnOM3yEqeYmFHwtga
zgtxIbV80cnRdIS6ncySkLwmZ+fGerV7EulAQnUWERLmOMs+zaHm5ngVza3RHcAPo/vS3Rk1Z0Tl
tdWSfqV5l51qxr7j1ubkALOdwMc7ZmB9l8685X0b/aKEYzfUTDkh0CCFDwtQMmS78XJMHMeDX+Dh
VxXKPYTdtRJJMYGJTMQbsEAgB9riY9WRs8kG1REQEjlYejqUA3mfbVJVVE/kPa8XEzYiBLIUBqV4
MESO3/SZVmcte17YCMyAcHt7EDLsP9qG4rEdsL9bjKh3YrUleQqF2lQzjz2SCL6MQJJoTm26syuW
KGthioiKussYj9Vo1Sdc0f0kjm7bi6PwHXOufQS+JaGYZHDq9LZaU6pGFQa7Ni3dkxsWAA5yizUq
DMK3giiVrZHgE4zp6/2yltAT5+6F4mYmvYG/siJh8iVcMoHl4p9/Vfoue04sRmNpgZVMg+sUBTK9
f36DrdHuqSUkfif8609wYvunn3ugj03+WbUQCmfiLGG15PYsCSh7ZbLKHyuJjBmo4rZeQsp4TmQw
kJdhOJgw5vN11h6sy+QyGiGOJzoNzkWP099CJX6gzLV7UfP0ID1FOz/HP0W2lJ///P1tGuc/bBLX
ZMPzJ2AfpPf/fIetbOdXd26Gs0BzN9/Jmg2By6v3LU0k7si1DL7ncnCfTJ2UnyYhN9H0a/lZjUH/
oVS2fs3N1GD/liOhGxMTp2g28c+K6IrzIJ30NTHz9NKvynkvNAjxusKyXnqs4cDxspHxYhLffWH/
FtaRWDJEcpN6K3u5nlgE8QMRYuokZ52VswsYUncxA3npoPyYLsEca0w3FeMmiq3QR+LGslaPwwWN
h6FjS6Lq7Ki2ejVFFFzmZJnJR0NK07ovQ1c9L+CPZhWsu5aeASnE0a/ZWiXYQ8blNAbBFyUkKpNS
hjto0OriJjTIDBBAplKnpsLD6rL+mECabhlN9Vv6oOqwNghXV2dwduFEFiV3zoKXBUIRNobqEI6R
3metCAh1XAV+fKKeZJG6m0bk4Y1BH3R0SdXbxlMRANdKWPzISOK34xE3Nr6yoMzwmXQeNuwR93xm
l3c8JQXff/uK4AXVfvY76nA1eMp58XoEtdwl6Xa0izqhj2j25QidYkk4iomITvfTKupTOlTx29xG
887PV/NBM4KtcEqcG9SRDtmOxBmq3puPsSFuJu0WDu5Q/J1dc1iX5OR6IDWW2nJlFeszaO3xhtCZ
o8EGdeXY7jQNK2o4B65DxIZV2IHFdVKIm6VmcIcWZt80MQtfDWNMyXJDtb5sbGcu3VBSa69HjQZg
E9dTfBxEgD3Zq34XIRtlbNzYR1q//zsgu2Khbdxdalgp9YWHd8xbTuvodPsxuua7pLPaoUkhsNSC
9goJEF8mH25bXN/KWkcd+POZfhdnJIHnHIOQwMFvscl0+/HM+wqsbl5gfXn6PKTXs7oFngnv4pMI
E2jewRA8IdsLjtJOmBiyLn2Ehdo9eya22yCpXfK5avFC4iS7fEUuZUVoOVasmimBbEyxM66XrLs6
CdVpQkL5lMngTDUoSpLprH+u6hB3GAjN4h45XE32ldccOKtp3r3FcZ+gw/Q/+iWMYduhHTiLAiwY
BSkOMtlyjcSLP1wwH30Xk1juM9+zd64ayHSvQm8ntG6eCnRVgLM6efa4pPe0lKyMqZAH4uvG4NgT
ebYR4ZTfZ67qDr1b9kAbKlwp1sGIOcbd+kulyjkmY9RDB4SXt8JdOU9TAwclKKdDMXfOTdGI6hwp
Ms+CuExOlvPqex4JCF6S0nko237iMZXVLQl664Fz0TtPTBdAEMyWoMXcIfx2DTlk8jgNFri5C2rS
vEh80LmDxsdbOHbGzJOntyw85C7RdK66adnlF22P/oCNdbv4zkbNbv+iLFGwS0DFGItFbnWVLL8Y
DQwb4u5Q/sg+kc90B3aXRDhQ1GzzP2XURnurxvLYdTnow5zZAIobr98MDZkMLpX6LlstnkNLgo3O
zLWEng8mBoplW5v95gdXj6kF4sL29/qIDevbNC9HaLAArApy51ebXgJLXxoTKfNH+k38LRDfIdpN
tp2WFavhIDwVJf60KMvscfZKy4UYJ8Uub4k/09fQXFFmf9OmYatTJwm0l+pjqAgT8/qifQorRQSC
An1U9NVe5+58UX2Vv6aUjDtEkuhRW2h4wUABSsAwgYwLP4hx2V9u9OfVJ3w74yqjQxb3cJafUYrk
G+uXCy8R7qlT33ObZGnesP8XsCpZKhxdBk0/6nR4BdEPiSYy32iwfrt1TO0V4fJjBIgG8Z/QX+mv
Me03mfWHyS+/YrgLu1GWn0lNAIMF7bXxxu6h5x3bVIDZwQaN3LQ6zLeUGgaRYIx/pHLrLUq2dT8N
QHuU8m/pRZqjmklCnd06f3cZ0GIlT2txI9lUbVstB0plf5tSfaOFaO1hVpyjPb3dRqLPPhSu/wnl
mc8HBuNzuD4RFPGEkucM0PI2PWUInZ9mldjt6NUMKfNK8WsC5dPX6XQZXTgjhbu8LErEp7DrgDwi
2N5MxsIArMN7hrufojZvJYkVBzepViyLEBi8KnYOpssYjbp1xUu/6mcnoaYUaIL4pf4JCpFcERww
U1o774fqGhtKFpYHOGPTazKCTUAmrp8n49PkKKz+fhH7l9WBzxx1ouRhG7N36D2O3lFgxQdLtYTS
iKVRVfThMU3yHqhz+nsa0ftUMYLfMKToML2fnSeuulMdOK9VG5wJ4usuWWjd0xAU8cNUdXdO6IHI
yRt5Qd6JgbOF5izCHOevTHHrO8gd6tGsLFkR83BtB2pPkw6xMQI3QT1Z4v1YXQQ+gfPDElAKLWh+
WtT46a26flMW18cQ6mfjBFfPr+8fp7APftJXmcMs3O+ODd4lDbCZBkn34M7Ow+q2902ijlZQaSnp
4JnWICGruFlIJ2FCzYP7Vc3Frcv3+iND8rmhXOf36NkNFr70UsWTgdaMbXSI5LKLalPvJ7+u2AGi
ZIMrpMNbGw7q2YZiIPn9mhGcoYEiBQQdRroOp6pesz3xzunNlEnKMwfraj7eJek074LGmf5kpejf
g8JrdqIp0kPo2OjE+UVsH0jLd4xVMLwL1x7XOMrurEdip8wE6o9ZkMpRUPOQ04e5zcpHC5kcI6aJ
Hoo2r3DJti0EBzXYu2gg5EShYr9Dx94wIR6H+5LDeZs7AYlxS9NBuVqaY69nMJ4eXfw2d9dvFabr
rpzz6WlecOPO1z6UYgWGQjhENN7d+BXmISHrvb/sai9eDF1PrnDpD1/5NZ2UzEfCXb3IPxLDNd62
vNi20t7PaEVKFYnSuxQRobluslDrDOHHYiENdOVMOidn9g/lJP3RdlnyWpvEfUJgC+A81QwXCMih
ME/X7SQXSXAKnMtudTZyiAOyh+ofoiAnS4Q62ukJhnk9dNOZFESzEXlnOTbiojvEC+HyfDqAcqa9
D9cGoMcY2OhlLcOffRxieYorEudHHaaPSql1X6S++WpJ1NiqEhs7FRq26cilEhlHpJqZZXK8WpKv
o8Fxb1QM4F2M9FBUG+lTGNTTixG+pGcvgTnpNlhIP5Henl64OrUqwoVEfNEtLeqwbxOZoOPz4HX2
tnpt06Z9DtTCNRByzkJ9qtcTySg9A9KoIk1NTN/LXHGONwSCJVUtXxq0CBDRhcI4HzofQxDPpzbF
/UpMnX5onKoDnhfqSzE6ORTVioBJr+NwGQjJeTd5+ZS7qJhp/mXu/qojbd4E4yySW5L6wPLdHFWa
dUfSXd6KDltXxfrmgwltd1tJLTYBqo0fnU7q27GkCPC89ZOcSrgYdbYcxz5aSetQf9x08m6kzdfb
zCLm9kKoVEE1A5+4rllyAux3aSkNyw1P7iMnZNqcyd/tHBgC97IvDA0giXs41bRfZjXtQ5/M6imJ
l/hvFgsWXFKOt0QARk9OD3k1Kca1gOEi9S+lovqWr65AXS7CY8LKYOe6uXlKKMYfR5qtk2gz90Yz
dNgy56wx5HdXj3rMy3L9jrIN/ATosDpbVcILkXo7N4+jHbsNgCBL2ZWIOc18mgqVoAhlE5FGDTNq
UgO3ad85H6nOwq0L4xFbUIZAyBJqLHMJATrKu4umHDoY4nsZSPusayogojyEASRmr+qmfN8sPvyU
oESvOJCnV5Vjdj+nuNwpaMHZzCr81S78o8wkS8Oco4tPvu6a55Wyeq9yz3mLB9oTgn6AK/hJdVTX
KQFiLBfoMLftUsEJ69zhxL8LuPTMMIlZAym2E1hkGQ7F33otiOpIsOzbaqhPCeGSx6lrlp9Gc/jg
YGDqz8EX/o591lW6XcWniFqoIlph6I/AksdGtYeFsc0HLjjkjUUorxLOwftOR1e9DwIfNbJs0I2e
Fu5Dt5bubwVufR9NmHiHIQn/XM0cO+L4IBSUYt6MbEEP6ciExs94KNN81u+MoLKvUZUtELQBh85A
qLXUA5IRq+zvIh1/BDKs7q0sutM4GAobcr7bX8s8hyi4ocGEczn/FIUeOEJC8TUVa36jHXc6VVzc
pKHaJX42kVO+ILzjEG47vbXNtdFWi3NpZ4+Qwg5qY0hSz0Ob0zUD28HDyVLOE3dVxbpBl2PxFVSW
dS7XjgST5zfl49Aj7qynoLy6mEGzTKZP7oPYqZYbi3NAH/M4AJzZxHvY+9Uu1AmqVdBGXDqlN92M
TtqdwwwNHO9Bl6L1KZNnpm3VHYGV8rP2OyIaSGsgxpdIKraIYvqBF87dZQv3f8/MjTDGOLtJ49HZ
1YvjH3zCqy5tUejtGCA37gCe/Bk1xhUikB5NJ6dHv0nmS5tdEw+qtjhmXsfZWK13aFjkcWLeeFsm
Vfbk8GujKF3SR39uPAacsdguY63vdOZmF87W5j6v4FQ2rI0feD1QVC5y+E4phHQrv6BFfzmR+xIy
XL11lPoxeNlLEazUQxPJ5W40z7uEx0Tk/nfTjOPWD9JfMQiRus74tEEjbxgu1q8Dui2qIH/nVslb
bHWxFex4t+4iceQPINJDINEeb8M+WHxgjZFB4JoTLFX7eCfm8qBKubDanjjiNbttvejL1MrhpXcE
j42p7qZc+hx39XqYSoR4OXKnCysu8IbD8i7V+NF2hJDl0bg3ajq0dKMbL3OnO89jgphlDXSTHKe0
52R3ehj83cqQ+yZxVXKaiR7ji7eUa4GQO5nmhFQCOjgTzjLA1zDLcelB2bnIgds+G+5ok1A7eHP4
NSVlucslN38x+k9B29lThzM7nPDO+qzwjrpfwz+xi1cyroyzXyskzzagkVoXZPFB78UnjKP4BAYg
L4i0/D29VcrofqzurEqZvTZDbTddBJmEyOqP0a3IUc9DwC3l4JBo7nglMNkRH8LYpw9om/J9Wkyv
TVF7O88kcPcXi4F/GLxtFwX1oYuz/GkamB64FlKjCQxhv1T0JJsOJxbQ8pyauL1TzJIOSW/po1gk
I1zgu0dZtu1jz7kE/3wyHofXWS3PqaJUJucOdFGfUfV1HfJ0Ois/zad9F7mAAaL5ko3+vDOJ0ve2
bM9+W/7QRt5N2vnWE9HzDl65vbskxb0rzZO7sD6dkoEtt5slpzWN4p0rBdVfJL5EjJJfCvXBiAfj
B4IzmigBfDAgklRn17q9gddNWg4b9WbvhH7wNOmAB8DCNlGBuzW0E2QdkkhQOxPL6DSAezBb8ZDz
chMAq4s9qoPmLJrkdhjMwfjth13caLPUCW1wJ7ZVWPwwZdHuaR/IRWE9dOjC1Rwi4tzZbqzujuXE
XVi2r3NETEvSM5NVQXyr0grub8/GQOW53XcgDPZkwxX7UuhDXIdM93JchW2GS8bvq+A1cczPMWVM
h0kV76EDgnQI3ZusrUgFX4RFHi/MTSjsm1nIp2Uk4B4a7X6UIpAcLRWIrTF9bWNKrm4IgLDmJBhB
9e2hwejgAq/vOYk125G5nu5rJuNXpIejwT3OeMfVckiJHr4GKkQZIxEQAEdO+nFXDf7Vv6PFeZwr
95XysTwW6e8ViRDzO/xBlZu+Ukf+kMX8QKPRbmTQ5jDF1DcZfeU9xjv3MLqJugsd7zvJQP2keueC
7/P6QR/TDsqXDcb8Eoj5yI1Zc6bxSCTAPY/LtQ1Ia3WoQyTyQ3POW/8t69D2tJX7vGZheyllU972
DZ1tSh6Gn6rPWOTMtxr6Hq+YWG1loTkTY0d5kXF9OEqo27UsL3RJ8mITVx99x/tde/pVVgXxb4V3
kdrxTpUt61OT1mySKFhv5CCjY0CpdosW8JqNIOzJtGQMLPGaPiyB/x0gfXohAm8+tw4ikyjX+ikQ
pHwIlbc7mY85VoOif5KrvxyVGn8WM9fIrZUoAPJXjnR7JugKZGY9LkckQLwWcSt/6VlDdWthxK8u
HA7qLvxE+JWWzCl3RNAdA9Wca7v+bEYi6UDarQHgPQAul7oaH8h9Az0VZdXBq8ufSxs+8X2f5yDc
R8DXAp47UISdu2fqejRVgRAW1WPJ6q8bVfYIlgFE7djc9B3EBMfoZzZtz8EMeIhYbR2JXYN+FgxT
tveaiX9hpwdygoadGvPHMfXeHcmrjk+lqrA+rN34XdUATDPH+4LacY54GyYejaMdyzvtirNDoIIX
B/V2ChtovvISBdU+wdS0olR7nMvW27BfG4kDRKwKUuZStwZvUN3F73mvPiJMBLlQ+mc3O49XFGvo
mRckJMvWrN7ZsonM6Rb37Hn1h7uW92QLbpxmgC5rdkh639x8RGoFoxhVEHYL+OXesvjnMc2We5m1
pxYCJtqpItwXTZOxmWXX5TvFzsr5a8Wie3F6UV0mx46UWdlHdK0sIocKKgYFGo+t3ehRmn29zD+b
nCiZec3ufNqWaHLdfd9lnA28R3WasMFt0wfJAuEguuQiRZ7iCveA2SyBSn4wEIs2tIXFRmWDhbDt
3nQrdVxMq4n3GBQEowb9EfYLAK4kLC9OiYE9dRDS12NSMk2NybMN4iNzFiC1xokPg19PvLnJqN9D
csi/wo6C3czMXXjIVf1JOhfdOnV1mHHm62Bx9q7pNaHhzdbR1XccT+G2QU3BQsYdd3O6kg1B7MF6
aFzDPo/RUz6B+Qr4zRARhPgkDbi9KU1CcjoT0++jkUmyZJpRTMlLIdzqNCXztA/N+DskkOnsXcli
HJjjlZSxcl00qmWojryrsy3wpDGKLr5tnr0mnlhpOId8XN7DTF26pMJ16LqP8Qidz090vW2y7r0m
OcxOyFJWFF2xZv/vxICoO0/2Z7Vi9UUL9LuXCLxnB4H8VMZEqrdTchFh+Tys8Rn3Y3AYO5zGwewR
9BOuTz5Ctn3TT+2lB1cc1wtKL+X9JFwNKFsHMDFiOG9Ct3qK+I0mSRVvmiKicAWbsbAYBdm37II8
NdsGy+duFkTVNPI5UQwtDBKtfMiHDbfPacprd5PJ7NCOwM2F92ucZsLZ2SnuJw2mpi+Hd9mOv1Ho
7LosZZUSR/splHgDs+CRZHd9aNE7Aql0f8dV0ZycWOAPS9jPJRVwXnZI+0msHarI+qYfpp0cbXxu
k/Kn07KMqGqfUnG47x0bHMO8w0JtumcSV2m5o+chTnqMksm867M5vu3bcMQRzXh7ariVOT6Di1DJ
NkH/s2MHnV8AWYWH1SO/Ja0o21mfM0xHsXibxC0QBCnevbQ090pX0V0+FDdGGYJ8gJh62fxQhjyG
7vWiyWgw+rLaNy3iwoK3Y6qCngkQG9zKLx+smwArNi74oGRRW1sU1WFkYb/PAQJs0anmvHULGSiC
oTU63GTnXImnWT3dRnX4Mq0TmZ6RfeoCFCNu4r4bAxgnkhrnhGzzczH5n2RrnfCk3w1SNfvFVyAf
ZVhTgKb11oNURUUe0N2gIsRJImnsCsbCJXPP4H0K9Fw3j63UXvBn9XXW7bKO7T2m9bqdyCcak+pm
nlcUubozWN7ZyV6teNFUkWInHM+77XSfY0Cs+45NVC8dpzxEJrX9jjl6/1nqHKZoMpj1R86obn4y
jJKghTKMtEf+o43uBvpPbFIiXvJH7ncEcb3TLn/Xahb9nlW7Zl7fJIl7apqorw5Fpibpb2ZWJe22
kV0LUDrqHe8W9QcFYbwk+c9OWxncD1GY6GefpRjVNM99RRppVLTj89Rj6to40u9g6aJRUhcl83Q8
pKy7Gd5HKXpfHXSTe2xjt2fXXK1t5dygsVyXezuDC9llWctIC0GzGXalKOkWNuk0ecW86Qc7hx8K
/SoQ+MVbiXEs59Ab9tQ9sXgoEE/wHNvGiTeeA37TEg5PKFcj0kfUFOI+TLyvuYseRR+R9DJNID1j
dSUbGvuMKwctSKm7k8myrORxGuWvprT60amcCbS9wnK29V3u0q2rPIHXr35epyR6bWT1IXsA2GXO
ANwjfqoZp4OsAhCQzXeQjTsHBU4D+L0Pn1ictxfpCDTZnIbj+h4WoxB/p773r3//RDSyMm9WDzEH
TH5wZPY7D0fv2NTJMS17CKHUwH19u0SwYTOknSTNtIhU43xlCVMwdUz8A8uL+mwm/qMqh/XsNUAD
+i5F9pMM83u3RicNSfMmG3yaN8reG9vggG5SGMGwYHBUXr8kReA3o+/+iFe/PZs5XY420F/KEfe5
D8vEhxFsNTUe3REWimbtsED6UQ4ymHM09rGGujlviB0S7y0zwOIhfcV3NSEnO6aXC1KGMjsjNgx/
LDNiT8euP/RQfbcUHbth7o/EyGWnRHdAEIZU4eaJyh9Kp9/+Ikrsj+N9m/TVsZ3saz4X883E5Oup
60S9j2zSH8rC/aUGlW+L3HDLBA7z6H7V8lDSoKlNPpXtZyJoaNN1PYQze/I5N+dsyOc9etqJpqpj
EdEtF5Z2wYngEODfi6/3oWeXYy1rjOgy+Rjzkk5ZmfmqSI03cdTIbeynGN+9TGJUTtI7kfTPoRL6
lUgX8JLjGj+h6UtPtpPJjuVK9zuzdQVDOpV72BQIyQMDKWdC49X3hl6iZFOb9z4Scj79hnsWMFHf
KdIxPeauQtwUiGm+OxYHDPfXfaDIUXsQ/uLi6cNLelVkYkyufiL7bXam4Gpr/fKlKqdr8NYs9qxh
X9a5ae7SKmOtC3z8MCbjkO6ippzf2zBoKGbQSIGEt+OC0oLvfsNYdAGRLdL1E3mY/1WnddQ+DSnN
oc9U3zuo2ptRCyxtaQ4DXPFLVDb6a52QY5sNmePRbVg3K5kANbmZhVewYWz1G8q26AbR44isnwXn
uPaX9XpkbQaTVXeh0Ip1mLqtkQtuO5eZi05BZ9lrceMZZz1Rc5TvZaVJlJpze/FNNl84wCisRQbC
pdc8B3tFgg7xoaNH1WWU1cSm+S5vXzCMs/im6VPEo43YZ5Hlq9s+rXZt2NkLztLw2YlicxEj5uY5
d+JH1K84nuKovB+WXD3nWv32e+nf8RKrbdXUKIer5glZtyYkwwlfWIscGR3/iSDOQ2Esb+Mp4ihc
cQzo0cPmV3gZYK5YlhkaoHwdbkQsfwV1+8bmkcy1Yt2Pneucy4wW2S+K57likRcuzKa4h0+iC5w/
qkNjgNJ9C6vhWJIEvyU2DAX1lXBN8jv+eOyvjVMuIw95Fe48FMLczHGF1NwFysBuz629I5svvfFD
e6PDwT/7gWO2GSCB7VRYPF4V3721pnhEcY6hNVXsI4eczLYFMXmEQODN10NyL+MmAafeG4BjZe9u
QR8MZy8nAMHkfv+2ltU7cBou77H7pgEanpHgoXJo7UvOsUvaUjvPf0j1fWVAVBxG9i1s6p/JQSLt
r08hvY72lRK03DQu50Q3VvZQjfrHmjYp49naQjR1+dV4AztxG6trd2F76yLFWeZ0KMF/ROSUODZ5
C6o4vKstdDaEDES/pqB+0QEtcCzJSxUb/m7mW6JcmYOPMUgg9LXDbZJ3mLNRiH+Nroj3zInE2Z8L
0oHGBWRtxhOG/Lp9tb1AmhZIF/QikT0B6gDiKogj3Xpr5d2v7fCrijp7N1ZedaxLg2FjlOENy0hz
H8x4pidXfWM5zQiLKKqbrke2ummU/BPnBUqhbm8HMPmMzTFuXqK0e7FTi5yNpcWp6abbxCGAJEVN
3gQIOoJh9SjGCYZtAxLT2XFiQE5SpBnwtDsWDQblD6v3Szp6p5GVnL+A7WjMuJ16FBHYml9SOdwn
jb5tcHwyGWung24kAtuwJwCwDpNxL9dU35Zl7yDfKQkHR6m061XHNlVi0MfPA5GuENnJ9CGWBgZv
fF6EX0W6vGNPAmee5Izz+ZYqA4lkKEsAyDPxFsZ5dwag68rHApJGM+p5u6xc9dEjJpXqplYROy02
5kXWmBunsuqAGPTEqm7GHkBJ3rYMKoMKGzjWu591fqWcz87vwFvAU47QKRi/76t+urW2dIDw4g8n
xJ72ELrRn+vw+WzX5I9XDqHYevE1bYVSYWO9dT0rvqy7TI2KDuS/Ln//TyaeT3/6Yez//OvuU5t/
Yfv9/hxQnv93EMTjn/v/CeKNKj7/Rer5v05/+vWPbNkZ/Ud9PP///84/R+iO2zKATJTEkYct9P/I
473o3wmW+AAXOlSqECnd/1XHh9G/oaBEiFtIa6LcDxC0s3cf8v/5P0L/39GVbiBAB/mI6oT4r2jj
g/+HlpDAQQ0iwQ9Eug+LF4LSf/TuzaPSUTOF5TaceiLlijnMUJY2tbjz3BWQdKq0+TlQFFXAo3GS
gXtcqZubTqLTGGbGRYfSTcN1RzNtP+VgySFBMY74fFlVtG2bHmz8vNpEsgqIWBrOYsCMhEW3E7hW
uMZ3/jSn8242DYbyOc5Mfx+5s8oQky3uX9erUcwNU5zN+3GqGcej5anfncgoXoMYA/pWReUVBo/p
/5L4g0smd+qn76nDcLWXecWtybho49UierE2j/l40XXK1lJonDMEixaXTgJxspW+d2Ku59Opq9S9
CAaj/d2QNoJIG7gvQPwtBc9EDweLcuxvirBOX9wm9e6KJat3cezxY3HjT/dIOsr7YglACo3lRMG9
BjSoG6YEHSW+6zOeyKqPDIf0Td0wdtp0rOrJZqgsa0x3XQrExJ13pRIG5f9i7zyWIznSbP0q12bv
NA/l4bG4s0idCZlAAShgE4ZSoaWHfvr7ZZEzU1XNJm8vZjFms2s2WZUiIsN/cc53mgda4e6bicsi
vMqRJlebJhMBYjvUCSCV2FHpbTMYFqQLGrzwOmszUslnTzI5a3BHrkPVImD06yB5Y4FCr08dHNw5
cYZOtelGIifjIY9uRGrUm2gLNiW9Xw6fmYP6n4VLN7QeUP5fdWzh0Mq0iU+wbUq4iKOLmNF5HsZP
vnA86mu/nPzNILPsttBFd2tsA7oS5BQDBJ9hKWRf3VHQpmghrxVqijcsGMgNE8yTz3Yr5JEeHR2X
NeftoVC+11IWLhBCcXT1NFKFmzyhZkdAz++ifkr9IvpUxgo/KIAv/GpNUSwvhW7xWRVRXYgtTeH3
l5byIn0toY9a8DHulyFhyVXVvrI3JRKtCUkicporpXqs40uFTnCrQ2VdpfMMzqluk8TDVkX/ByM3
7ujXXd5a46O5deYgPUJvq4gKnpFf5Gkx3vpqyT4lkyTcSCm4mbgFrWv2ySypek+Fj13QXlaKJeJp
UHcpPIe2yUl/sJKk+DgO3lxuRSHmbI31f890cLmffS7ihoWk/2bYpaj1MqEDXrtlgVBj0SZ+FIHN
AKhPZv05SQcS8HDSOBf1P5kaxTifS98Oh4M3t2zhBaWeWPfJmF3VIfKPGwcpBrgpEUqYmHkbBZsp
UtYz3j20YNlgug/stSBcCWdp9doTQ2VOUL16uW4cyy82eeanzW0wThPSWqRGX2SekkMRMBe8z8g1
eiGpwf4coGr8WiLfxVJek22Yz9mZonf8WGDhY+NsZw/OGDvzfjCypPyfYArQVGUArmwr1A/hQDLm
KvQt464sjwjKFcMxVeycXLfBOi1lN3Cz5eM5SKgOL+Q3nCedYr9IHSZMt3yOjZ/5DOxQ3vE+JT7A
xllgHE0exKQOUdqpMzUDKE0p9WVEX/lqoTRzaFXYGPJ3jz67q6GNgFxXlYPAH7ckgKEsOBvjILkJ
a/rSdRuWkC2GyXeafWDR4eWJGz5IHmFclZDuaRrCtN+KJgsRys5zZ7Ys/eGS82v1+F379fR1EWN+
XtDiQiqQAlCUiEt17Vc9yr/RbgRxxUs2fuaUEMQUseFmKyDt+koECxNLfgI+q0OV4gMWGjaVqWzo
Y4GXUGIgKoQeXI8T0MO0imePPCFkDGsxpejW0kV2xW0RteVnTFopX+M49mdkWdRoeJI8Ji2N/Gqm
jMGWuyz0M0o7nAULMwlITrSw3iYxQZudfJ3F05oEeLLLYwRQzqqUCxMUXacVGUZ14PFEj4hOMf4E
3CTxWjr/mLkJI7mAGUPs28ol7yfSjyLPMAIWqs69ndBS3nJjFQEhd11an5skVClzXi4S9prI+jaX
KMLWTVR4kAvrJc9PLR4G9BWB4D+POa6CtS+a70Bjv0OBiE+r3oy1FYhtz5H9FiDcolUYE0r1zPc7
/Ja9sG9pa5YHJFzCwi8dgyqn4pwQMpT5i+rdqj9UVUhct3ux3ZQJw+UuTsa7gavXXHngPiC7BXcx
IXnDFvgfEZ4s0RCUhn0cv/1Qj/zhgfs/0MnvK9Ri5v/+28/wkcup7mpX40uWoP6QMf4CH3HL0eM5
jt6LxsLc42yOj5zaTB19CMJ2WnqoGILyak5JWf9vqw7rr+Vj13792lEe/k+oCS14J/+8KHz8Wn5F
o/GTS/LyJ/6wSVrWb/gPYQ7ZmPbp5BR+xz9skpb/GwZKzbAJ1bTCzvxfNklLQWjgsaPhikNpcC6U
mT8KQcv+zbFcKpkLyJFQHPDJ/4JJ8mcsEveIIgJNct65FJyBe3Fq/ohnr8IymeYiPCOBtj6q1smf
en2hElRuF6m12+npUzX54d/AUi6+y/9ipfz+quBYHbgUdsCG/fKufuBS+cjJEkqt8+C6GP+QOT82
c5T8TXwOX+w/vkjg4EOVOKxp4X9+kcbGTB91+gyayP2IGap4NmjMh7C4c8d2/vLDNf/bH97vn8iX
UsJ+4dWk/8sn6jUrrN7VfI9h9KEU3itwwXZbpWo8u2AOtlGAPBe1yN/83mkV/uEz+pa8OFwRI0Jr
/Pkzoi4aLxyEs5VZzRUT/0caW+/a9JRyf/35/uyK/fBCzi8IIFUGdi9H/0zRicUd0z0GDZH9DTHr
z25GHKGEKvnIwP3vPcsPt4WKzFDEsToXoQ4e+I8GTswRS1u+1GJHvZWThKyiePPXH+0XfvQf145n
J0wMWixoKj9/iVjukznO9dlAytiMbht7CF5cdxPGnrNbqiB7RBsTbks/9190mtTbcXAY7SQjdoBI
oZFhvj4R/7q4JL33+jTGuRUCdizK5G+uwp9+QZr8bRLRaeDkr3dZ2/ZNkPpn6Adm52TZ4pKH5vrr
QurkG2VgcF8T4H346+/nTy49J6vN/SUvWTa/fj0zp5Qbj/YZO5p1gkYWbAAHxX/zY/3TF3F4ICgy
MUDRX5zcP1z6VrRDjEbjHDA/QeHdytUy6HH/15/E+wU2ernUPjGT2uNxTH75d2P6jy+DZCxtMfdd
T5etybb1vPFjkOqc3aouSOlJdJCBPrFSv98MtoVOzSoXdtgu1W5/mOkmvnnaCyOSzkvSmozvMpVD
Z5X6+3Yx1MNpG4fXisV5gKXywmhLIMs/ZONMQLUdOOH9kpbkijcxHTQYzKR+8lVRP7VuoUYKx6aF
DW66nuWflsC/hUOjEC0TmFkbwvnLNLRMjya7Sz90teTiMwE8orVn3x/J/hLEmyTG3ihbLXAtmhJE
l91P11h6nXPN5peup0qyd4+d1LR2/SW11pWvrD0zW+cpHFkR0DgEzkPrNCS8mrJmW9BabXFO2Yws
+4z/41IXtrS7ZvTGN2XVFzs8w16Wlk1d0BuZGtgkK0/+k6YLu69uXDYCTm4nPke9PX1rcWEfNdLP
dOONnke4LyXRI99jwNCyLIKjRYHnrj1toivSiariWGGM+yAd1q27qOzCYyl9cDi1Yaq8Mih08fVn
FSl6ZWUNaGKUyb7pyGGEGwnLvlTs3VIB00mo7BKeY8zxQU4Qs2hagTV0wHzT8mCATZmlPjqzi1Ft
0p79VoaKfR8bqaWCYCoc+gkdYyH2ujJ4dJDL30fsJ2+rgldYg1jNP5TphYNWaaGfmmmO9vztcOZ0
rcZXjYDjWuNFw5nsZC2dqPGusElE73HgF+wQU0xXe9VO2UcqyDLdJZnHbtC4U38N9xhOoz3ULdbU
Be3qHlQj7J7CD8ZsEwdjTULoZQReKyUuQevsajeeisr3xBpI0nFEYkh4X8b6U2FCxgBm9qpbS7kd
EsJsmphqBrEzrpbUh98C1CD67A1TAkCprP2MuI52/izHBmJugYEQuUVmv/h1r/CExemUrqhJQ6K9
Gxq8Cz0hvEVdZuc3uGbJBsO1Xo0bjbTpsUuy7rqBI/KNTbia7zO6vys7ysbbKqU3XJW9jf0qK1nj
0R3FC9RkHD2kYaLU6fZkZVzQsWNoiV3qLayrUOy4cj12bctavpiJp166Xj40VkHyWCNbJDPWMGIE
Yt859Ks5mjSiMxn730Y81j2bTq12gtVTtjYIDdEFq0TrTd5IMhlCB0ZLMlnukw1Y6G3smuTRH/0i
W6PamNXaFr3zPjZz/uT6hXfOnCX5FEyAjDaJGxg8b0GVHS+S4+KIE2O6bSZ+enBysED2TH6mNZ+1
/gSCgguE7q34JGUYvfIOzEuJdFFhQ138E+rjJttoqwregtxBHjkPrcI7E3SgZ9yln19pOZd4a/Pd
MqGOArKewMnLmzyT7VviLqO1Lqci/TpzGVL2AOXwwbLTCoGGCF91qZt6VY02ijBjuc9IuBAiZ6wO
79Iygv6AZFUQslxVIAdtl+NwjR1hutfCQ4IqSj95DUVMhLUh5eIyRfDUClJQrHaMLjCZj0XjIAcn
dqjcCGaITxUL7w+kGnIPTrJ/nkwqImbzJBWhq6sXPsHUsDOMFnd8BhgQnpu5xuLTJKZLSDrss2Rf
BAFus3Ic4husQoqwOKG9eVOZwSUIFSerXg9NZKW7jO30t7HtMXPEPJahQrWYnzYcYIRPxbY93nd1
lJ/Hap5Z0HooDBTle73yIC/Ibe/ZzQwoKsD+bvIyG/mahvyccd+j9dR1Xm7bzvXuDZt+8tK7aHmy
Ird0T0MKP3pYPJ+4Hp7k9VuBHmRBNmYnodjh1LR4AjX4sViO4fdDrKfbNiIJgsdxiYtw9AoSoHq/
HZ1Hr2hR11fS2LddS0HOw9mJi40YdGCfRODF5obtGfJXlsz8cr3armlw+d8kxPKrIP420DU3RLA0
l8MuYhFS2+OMFxjDwHYQvn1lOYn/raz6wN3mREHtF2cEhOoy5jDQ0y/6+QEKxcFLBnklytTGmOtE
6rX18vnaRV5HrM+iCDTsUcN/GTKwDPkQBt7OTPOCdyaVyVtfFNm9BA36VcSe9ZWa/GLoKRMuPdoS
fPh9GBH8JSqTT8xGNGtI4kLKrVPZONOedWLkh2ZuUsLAZxMlB0hlERBrL8kkMo4KP5WIwcfi0sUO
zdY+96Id7F/nizelFgpDNvTTgUA6DwsitAh7zXRF4m7J60xslUbJn5sp8g+dzkGSzk5TDWsZNAId
YZ2R5zQUbvOCXBrtkc1Q+CWUGig70u2+uwoDbp+NgMCYrUr3cme5qvGCNXnsChidE4cQTqaBcWFZ
qnemHRCqQnsEBXDBopHzE43IA1vVYfolPqUYdpN70UFMnWGW6TAqRROXunGEmLJHKWfkpCasU3n4
2ZkwYXZjjk0sDlt+O5hMm461aJCHyIRCMqKoZlomYQGzhLWbepDRgcHN48pLRsIaAQ6rYh2gP2O6
SW8BcCKJxgbVCXf9FnNAjxwfqgrC7AK8yDoVMce8woPX3Eh7GqEjAOCCQ24qTiqV6zk9oN5R4loi
LopPE0cBFG4PP9OxMJXz4lOZsQJm3r/phGo/SkqFkenbDGzGy3zQqEOUmHBdCvaqHwrH5fy5Q8KV
E9pRtN4Zj7//ZjcjuOAQOzz1ydKJtbaArXIIOQWhed6YNcjVG8MnW3BmIfzCp31HDoE1r7VhqM5F
YQe7YvBZ8HWG4N12ET6XAl8P9R7r2zLBy40fHFGdM0Lm99MI137rhIRd9U7fH+zQ5DQmlq33Nvvi
6Z55P5Yt2ngMAqKaanFA9FM8KuH0+tDO6OTXrBl9/hAcOns4tR7+pqdwDrMLWoM98b4NLPYZPYcI
suSu7TsucTy6m1p2nGqmTXTyGQN5VWHOHEMUIKMVGLlvhqhxq1WADpzE76WrJ9RnxM5ld3OaXVdT
Vp6GqBLDcVrclkQCnMkEKzBGxkqaQss3fNEXImPcIv3sS68C3DihmbFdL7fWTj9b132tUkSXVCr9
mhq4x35Z1AxgUb/TjXVoFu9wuLC3LcIlf4L1kbJUmBZ0VjRcbryfBHX2pGOBkt1S7RVCSkI2anL1
BrK/EhwJSDPz4/c6/w9g1h/d+O8oqM8/ALV+5Gv9+//npvJ/2CzKosH/56OoVdWZ8f3njeTlT/w+
irKD3xxWjvRw9vfxIIOjPyZRVvAbah/pBSC7LB6qlySe/+B1MaSC42W7UAklYyx2hv85iRJwRAO2
lOSOcjoRhucF/8ooCuL3L+MMFjvfI6tsYoEsj7d56RJ/6AJH3UWy5QYDkrVMAz+61oBmIuSZuzS3
yNF2VRaRPQ6XR9+JWVY8EgPPaFS3NXLkjdeImf2OFXFYRHwJ8iYpRE+lGI3oWofLPGobF3beX0cs
NoOT7EyOMWai53ryp0DJI3uO6CXprckc4BV14U2Ai/RdwmoqyFyILWpgjt93xyko2hEV3oeTdt/9
FN9MFprsY+JX7P6RwsGPj7NXzAweY/qw+BQEY8LyJoHtz+F0i0At+RhOIaQRq5PYmQPnReCEfEuo
NraQB/P7NkdK52N/2rqAYvgGZmx8Tpsio5yHEDcvlxQDAiU/3RInBfqJGVlWL1yE/zVW/UKEbGia
Kjr3U6SBHiUeytVluvVLjjizpF2OFsz4WysenFuYm4ZurJnUF9mY18COLBCKlCToIa17E2Gno7gL
qx0E7XI7h+kl2q9vpv3SZWyIuia0TtLrWcXUqoI85IfJJ6uUIALpjMBIxccyni6xEnXNIorR3MFR
YD9miJZPVBf8uba4ZD3r8Fur69eizVjV9DQBXFqyPmhX1uM8DSukzN5RKCvfs+rLnpQz7sAqwWBw
RyR2mJF2lcjFJlaIMKqwZ31ZQyDggqFpcox5yrrGuotDdrekICScb+xFWCNtkMxEz8vchlcFFYqN
iWYovjCVSNBIYfG1HHw2K2Hy+EaNYgLMqMCx+qkPm4b3Rh4FDDRyS4bpxCAgW0056U2rqg5i6puW
4DHXFo9EC8brgFJ7Y7mIiutSVXu0TsuuieFZ9rMkFyHnIE71MDPfsbc5mBtez9yqaKIqdNAOT1m6
j/zaOhpnRrw3ODdluwioFcF8HTTq1mtK50rG8FhSrILr2LT2HqpndEPdUdOi+sVtWHXpl8W98B5m
0+P06ACxTs6cwKCPm2dV5hhhSoq/JtDxZ2MIrzEIXTGYVN6mK2V62yiLG1DYVy1f233iaHPENeXj
Yl+aUzlnya4tiuslK+pDGVkcurpH1xyNGORTO8NZntk1F6HAlQAP0KxSb+636vseKIjNB3xa1kMD
nG6fplGzt5P5yUabyFFFF64uu6tNrstTz/7wasE0vSlt621EPXtk9Rc9hGkw0v67OTqEWpF+m9cT
5NiJcMXYSTcSQc2aVIb9ssjirhNeuRua1LmhswzuTFQut6Vo4JA4nrlaErmg4WYk8aWCc0HSihmP
ppmSqyZB02755qPF2nlbNaiS8CaVN6kVERnhqOfI1golZRTgpB+DtGOswKWHrUfuFGc2RNc5cj+U
DI55QMWId8M+mj4yrAhXDCSxFTdccphj+ZueWGuFIFlXXVuSuuniy66WiN/WZLFGkt6djunikywe
NyUqzXUYlUbDI27TY9hiKVNhlL+MqndOzWgh6ZoY3VoGzTwl2lb67Rd7YG9t1f59w7hvV0DRXZt6
RpOOL9g800AusHniRoYszP0gYzqXoe8HysZuq6NH7D8ZK4vxDTkFsWRMAXwscV5Swl0zkWcdArRj
75kL7YV0O8rj1FU34TDA50lziY0nThrrwTdsQFc13x18lGzwWZ2jPLl414xrLk7dKT5j4MHuaEUU
U85oVZtyyHfI2G+mC6a0kvXBbutjnmd3YiGZJeS2O9jRbO2twiGdZX4mEvHUgHFSvMa1ZDAfhP4n
F/M9Rfau9t1d2pF20LjzAVrJLRSYcD1U+WPnoHWcLlOOvNlIeFT8272xMMuNIf9cHfJLWe7Pn93k
UYY837T32izYPCK5s1rs4YN9o+0Wm+qy1nmxdfD6YpPGbmzIlcqJI3euABPtq4I3vWAwiJvjnOIr
NuWtbm0cgOTMD8G2iKAqkI80OwRYMd8IgpjHBnlGAriB1RE2X081lm9jTsJDs2s5l4Ye9C8VKg8F
+5BxAOHCuh5zfBLufN8Jcm5YgH/gwYZYRlhDeBFyu1gwbZLA/TJjQYzwdj47BaipsK8dcmPjczOW
JW6O8o7J4YUm8ZgR5ttiSG9F2hIODX3Yk9BVcrhmX4TNwviEyMU6Wy2HLLpKA5gpVE+NHbXBFsHh
k+/78SFvRx5+zG3LFZ6EDokJwmga9mLnBbmAsULydcsgYet1wTe7bEg/KgK5xg9zXbrRZ+ZfBiQ0
GsAB0ckaf3ePX378FDK6vgljaS70LueYNXF4R14YLh/fadelU50mjbp7irt+a5MTuwtS98TjEM3R
2NirpDbjRhLhYFXxIaqDO0Tf87rv+niTCabGDDnqLRtgFJD68gvuhi/hUt3gFjiyCu8/LaXDLyK4
K5zFPoQjYXiAsB6R6Tx6gj6MouW9S+HMFO3AdDGHzMZEF+VuvYvzZocCEKqhXG4gCmE7ReUwcB4G
F2U89llu9il6SYch2kz4iPrZnAjaOMvIuW5Gm4cjzbvunRD5lixeMMMnG6qH8QCIrbxpytl/H93A
O+VBU+7DDg0WU2msm/DM0RN2vfUaI0qmB0A06iQRDhnmL8haav2N2A60PEVRbNFQZORxSfHKMuqG
E4SGrdcQZzBRuF8T3pIqpX3s6K22PPvIeUEPtvKV+wYlXH+fXG+9UeJT7uHc7cdYv1pThC7BDx/H
HEFHmvLUY+cN1nAeyMyqmOSsRrcq7pXdVytJWn3qcCAxQnoJgwI+QpvfZQtaB+Qub91iePY5LYp1
53oYl/SUm/Y4jOIV2c1Oy6ZHnWR2UAdJPzfO2VsK+7ZIHQKWiFYvENbuBVTmbWCLb6Ye3ZtoGR8W
mT0gz66pTizu3/qqy5kl9hWS7CD7lkqOCrEItQmdDhZjsuxTmqRDNgw+ClBoa8EwK4q5Llh1jZyf
DAOXFXNGBKGzoCe2nFdtFd+8MLV3TZECZa9JpvQZ7zBTe1Fp4q2jgdSwNmWU1iOv2ak6w2lNO4tG
WQMwxMA/5acln3DCLeMH26Z0gpfyDoUAt3ljlmM2SMz5DCHEYD3ERt+lKQO+Jmys+bqNfXNvfDwM
WReT03IR3zahUPsM1fUXUFGMoi2CsJ4QIAcjegyIOijzMHbqHDVSAlsN1YeYaUKn7lzxja2CxG0k
WhP5bIdkLHkapmS62MsRqRL/DOd7EQcrA6+CdcclqM94YtP1lV+j6ytGCCrNAKo3V/hg0XshbJvj
RlVQoivnXBonfyOxkRe0F30H6hMBn+eSaI+fBwX4tDDtyxfnUJTo0Nc1npsbA8TsTUIXi4mzscjm
w16R5tNwbGLJjWYzbaUi0NeCFnbV2gv3ti8yZ1/outlRcPugDdOPaYHTDJnSYu0ZQVpXzG3cj4b8
VsovPF9J5zW7KSkMCITkfoktkqGm6dM0ImtmMDKV91HXyXpDD64HZp4a4l3dIQ/KhFAjxoPWTHuJ
UeS2nfv5qrcs1P+wA2bYKWtTEZazT6dqsb5M3mIOIkji6cbqLKk2RYVwCmDUeAiSHBCJi4LoKdaS
HwwbDOsd/0P8zEx5Qd2VT9517cdo0Ffu0I17sJJR+wVWvlKrMRNc/BntdL4t8Vo5J9kXibqpqqqE
gIBfTOx5jCcXE36JKxLUGX3FrF0wd8vQSSa3+PHDbg/IJ5U722fWTuySaoKXcmq0echjQgzW8dRO
4oGJcItQmlUtkeoT6PueH7tSzXaKYGudlh5U2McM9zLBN0onAmVS6JOzQDjC2zTVYIV86GvtJhtS
pC8+x459P7gLo9MCHFNJ/N9MX0ZAoEKHtSisHvxgUaivQ7Aun1wZFh8aW7QD7AaeNI/NUIT2LQ0m
x7TfkNdyXc59E60Cfwb9wjHbDu8lPmoRczK6yTkugqI+ObHwquPSQlsHOgOvZpmHZDplQ1b3Vyi7
WKG0BZ8LmccKUygDK4cBMsp0piYOTqqv6Jiio9NZ2ac8LoNNvNjDGWOCd9Rzqe7jQuOtgJ+z4/qI
deobvQ4HFU8Mnwjb05OI7ycbqEYSsczwiSxkSag9QUhTvKhVysZjk/niqczFHf7ynZ1Z6hjiBT00
5AQ6KfAejg2E7SVdbBG3H9Nc11vVE8hZFdw9oI+J57Cahz5JEMm7VXCbMU37WFX6PTRGH1w1PJcT
2ZFYEtsNAinrHi1G/BhK9ZizC1m1dfG0wHrbFiE8nbA5ESKFjq9nJJ+46LEA2Ti5uLIywLapcD4Y
21qnLmpay+TPo6rrHfDHbLsEGGnhaJ/nynlti+BEdxCumY1L4CDV3s66r12Fv7Kan8cR7uqcvoRY
Ikhf6C/bVy995lK/dk18H1cebZ5o3vPqvuoupMTucyorpKjz9bIU3mFIzatKuQBTsC6Iu3JhfAxq
ZDlbN8e0AVCQxuLZLtk+GbmLCarog9YCTliewmD8Cp1ArWp8kLcAch/dfEEaKIv7yB0fsqW5sRqb
Kd8gSJish5spNFehb993E+jgSnbfApuBSJOdsEbN144TU4UOFPHVtE0EtomoIRe4yj/OgX6jKx/h
NkFWbJx57Ss6I36GAET2l0OwTHBifEtDBMkqvMf1fxM5zjbv+h0P32E9SvWWd8tV3OfTqgkGzHzG
3Ykw3S+0GVGuP11A0Ys3k+bovM4BILNhTF7n2EzrcEyO8xK+5jr97FYliwVZvjH3OM5tc0mg6DbF
jDHMrornKbLZr7jDvpf+uwjjfCMW1qStwtQzyBGyoFMdkD7zhXW3fu3iERvs5Z3oKZBEZcr7HgqQ
Nb0LPMLmtyzVuldoNTHWDBubv8k25SuaGSwTNKwrlq5f2kTssAZJYFhCkwqVXk25vNYATNIaAAom
ds2m0kJvIp2H0U+fysw7m5RsKc9rzyjD6fQ137JWR6bpR5vqFnkyHAyyzWrX3+suf6yFOXSJoX9B
upvaj5LSXU7RbZpNz1Mzhk85NJE8CTe+vdySkvPkAMipO32KB3msarFPlvbgL+rQognetKZfTX6+
jUZT7qU9XkHOPrThjO+ro6fPnnJbrhVGQ4sgOQCgj7bGYYiL78QaYGMNbnIdSOvU1dZeJu7RMeIp
ZMS7xrrzdXKNu82axdlLtzuFiI4jO3hwQJod0GCQnyDAmQKJ2YJ8JbKCyUQ+t/d6EfpuUM0d85Mj
o5qPqUm+hBSGC0f0RndZeAubvL+WI/sETvHXNp6dq6Am9lHie25jnhjpUFrsqucRoYQI7scRpTs4
HpTW0qgtfdTzNFl4ybBHrJIRqoMTdsWZDF7Eo2hcUe9i4u7QUsCZvMsL+ahMs9WpWKXK3Ogk/OBl
3m4Zg+ChZ6W0LwXC77kmpspqmG8E+2JgHcJ057TU7snyozVGZ6JiO3FgsCNXVW5vmX0/dixt2c4y
8G6jDZLbq4Wt1I5cvGLPuOPMavjEUIvum8nkYRHMZEIBYR+VNZqfPYlHO6ABl0gND4RD/NGI4ORn
9ZY5Ez+UxLdY/pS3TkpyjAyO+LFX9EPdCikRQQTLVrOYSMv6iNJ+G+n8QC6XuBHtbVs118VI+scI
1izr2Pe6lt5khKmWbvjlsrZgobLC8U2yaIxtOZyH5xZ9a9BEyIChqC1k7XFkE1Ww9j33nuf1qmxQ
PHmIaDvq+MJ3xA1Z0Q9hGOzyUgHCfMhr/9g2+knay2ZYCFLmC3eD9girgxRVanSLktTOdsonyVFC
ecQ4h1Z7CD2X3hxyKC04qO6sedekxoEI/NCOtOJJnqqdFYHd8ASIMiObw1DZ0P3FYbGWb7pN1jnb
3lXaqpzfNKgRhQSa9fDwIfGHm8jirZuGCjpXGB6JO9UpJtLSYxYou2aV+M2XoSlPYza+ZWmMpy7c
dQQHqHx5aev81QpI5AxripVaMZDBntiLEaw0PDavu5rL5mak5vB7vJ0Va/EF7FVmJS9pkd0N+OPd
3lyVjXuboJu+8QqeHV7IEKPNVEkwdYRJ3XvFaH0Hbv22nNmZWjY+wVzm3brtrCOFxHNd6Z2sKMWJ
kWWOdpxUsQ/7JF9lFwIxfNlryYZn3ShGvLagJZx6+wlHwKYr2L5o/hr8MNMN6KZLpE3yqGXxqjOi
bnAf7MxoZhbqkqWW4506r7R2KGGcfdoU7wCMI3bcMC+mvtf4IFnvUIi8uhMFJZzbES4Oo21EKC3N
Vt2e6sK9YOpwMTPW+9RzCS5oZPgqyhyoB1/xGxK4Fbcgb5sQskdZr/GknIsUTmjYB+PHgDaKUjZx
ZyicO1TZYw5Vr0gqdqOT8VnW6wPxPyKXj4Vh1WihXK8n7KRrP2kdZ90PcQngWxeEftl1BqB4FFb4
YGI9O7tEQ+i8Ig4pi/c4KtynpVAsBbxQef7WHZX1gXj3uCCDKxfxNsHw822xfEIVcTX2pCVxZ3yp
/HAcdhCxvW9sSv2HahnGh0bqLGPCLyZ+51RP/sqw9WeGmbs9k81aLGarorZ+xVGJgKRuZ4GRmIkI
J10xZreJqtkpBMBAqJwRNNmoeOK1Pcfzx8kHT0amUyjynV/0oGRAiwEzIScsebKnkGgkA8G4XnXO
6Kt1NJWY0LMGOdcumHA7gDfDhtLsy3jxzRGhiWKBe8n72PaZ6RnklxpE6FwVb3bqducR59adNWVw
VMByKet30eb/Ltv+zXZRIf7zbdtT1r4n5defhN+XP/H7ts2VvyGZ1KBPf1+bsRv7Y9tGyo3lsOoO
/iMCB73pH9s2D203eju8SDDRpctT4T+Xba77mwN8jxWZzZrKcf61XdvPcksE0eQC89AJHCKf8Cf6
vLkfF20F6wakqi3nMKHfp8hn3sVirf0bueqfvorLikraHktC7xfRsJ+w4GcmM25EmLCakmnWHaau
mD/98LX/rfb68mEcjJZojgMbFT2xhj9/mM4rageG1LD5fkbQvVfrkOfJISCc4gRowTyJ0ixXVWal
/d98wl/iSH9/bW1hyrSlllL/GikL9IfCAbnDpmLMrT+xbdOATbuGEQzxbkjZOPWTesID70H9glUQ
PXcsDF5LhF3hJi4uwiaUZBfiKHIcEstbWZW3lufELKb++mv6x6uB0wD9Li9iIyGWl+XrD8tVVw8D
FGmKTit2ugejQZmvXLdrpu1fv87PIuXLV+LhXGBMyhVHM3y58X98nfT/sXcmS5Ii6ZZ+l95zBVCU
YWvY5EP4GD5EbBAPDw9mUBQFFJ6+P6sukVt5qztbrvS2a5FSklUR5m5m6HD+c74zEpdaGDPuTVOb
EVS7b+W9b1qi5XG/hBoy/DRv1XuR5CUhrb9/8X/7JWNGv34Y4fr3gFxc+qr+9cUnYypvwOy/jyBQ
4U9coxsxGH38+1f565yaXzGWIf4OPnaPZ5Ikxl9fhbtVlTHW4iwbcTGcw3jYzVKoV1lu73//Spe/
6T+TEv94JWwxNKFgvxa+919bZeWaAMfxXY9GP2gSuy5ElRrmjMGfpaqmqSVcir9/xf/NOwjHgQSy
ixcgonDhr79bOU3BRIBM7CVtE+cinJfUhr1z+/ev8m9fEswCbiwi8jCY/RFa/voqspMBJYa8inBV
9oT6XR+bqGQcZEvB/Wp4Ff3aPPy/veZ/+WK2mC/XYOM1/ZgiEUY72x6C76fixPBGeZ3YxXkUXf93
X5Mlid8Vn0TksqbjrPjX72OUW224SPq8ppNhDtzMgyc2xCCnZ2IjMQtiJWvKJfu/PIT//r0JiRVJ
l6WJLyiN3n993bxbnLga4JQOyNpPs9TFB9zDkFlPS7ZtDjnJ/v0v+m+PBCsg/yHoHouEsmH/ry/Y
1zG2KK7Lew9Y8L2XKAg6k9tW4R7WvXP19y+GGeTyBfmXB8MnG8UGRuIlIHQjpfgvb6x3ST5GAy6i
MYSmdQJmX3XXqoL99VYZzXQu55dkXNlufnfyUeebHV2uW7NrkjA5Sw+P9IdtrCs50tX1rK/Jf8b5
9aoxURzBrg5RChYczQlZEcKubqqgP3jIjXSszX3HqNO3sOnXaLQC8GnUe5ApSgRUP57II7Z6bdW9
HumdvFkZZXIX2Qoh3uLNRsPe5A3+C3GVXIZuDAO9DDcy4Bz/XBWJNb/wX9qLhrou/e3ShxCjZ5cs
+3UVZs4nfvzF3Zelo94RWiJ5hUNru+hZBZUTcp5wY2YGcRb4aS+9PeWMfNvpU5xPJXllgHctiCNu
TgpGLBF+TsHETYDj5o6sHhbaImGpADCYgU4Ryj0OfqTe1Yoefay2SqqjhfwV3waRQzFpo11a7Dzt
FvexG3jiHObu+AqjJY4w5uWXuD3M1hVDuVCBDQ7KzzkCpxkeQt5ayjpoxwCJFAUvxrUB/XL9uvEW
0jiwYXbKfP/gxoDa0w3w9+tqoY2ckqYG9m375kIFhWOjbzbXj88+1xmHu3yUxYTug+wxUWZxTy6p
5J8ZjfMTRud1HsIbd1l0RH9BY2PveWG78B6DQVbjqV3X1j9tAzWhC5JQ3+cHB+P5crZbsvnMh+bZ
uYW2GyIYOe3sf4/6FqIBg3iSBWwT+XLojQmdg/Coq9hlvgnrB9/DpXg1kydqGZg0/HcG8iABJ8hN
Fumi87CWOjFT/KWWNyPOAkgHYnPUeJtVZfI9X02PylhlE7h4NQ+vFM6gbxa0PyapFRm4bKkqKs+R
5LKrLGADxExQUDreGxU+a52ht2b0JPU3rOscNlqVwHLv9Ej7QKg7+aG7kQPTEMeYVmolVPw+GBN8
ZV1Rrmm7bnCUXKdpMYDDt3F2ELiHVyzSDiOlAb+hEA4B477JgMGs9ezBScgrcCUQyZaKK6Pj/OGb
35eYnRWwXAHZ7LWeZnznNpy0wUZjS7XflM9jQXauvO43CRnJzkY9wjLJGRlODdw6h4dI8FjBzT/h
X8rf+qbT/CW1g9E1H/EIpM60Dr9EPnsJN/OehoSWlEGU2rhemcZM+Hh321bQE7IQIvidOJOGFKni
ldzAJC4XzSYzn7L1NzfFo8VmNFL+w3jNIeW/Z/oN9ZTPrl7PJT6w4DiKzkGJFjFTORAb23SvOFhB
wyvooji4K8/N9/ZSpvfEJlhBDsL8M6Xsb8PdmgHC4YZu2h9TvrjvDv6T+9jzZHCaSgvkJ68Ap15p
ZqKWgSwI0xdfCPeaR9f9AUhhzQ9aOf5zN4K4+Vn7a5xjIQqkQy1X7Onkp8iLtngQUCEk3R2EmPh7
WrfGegsmXw7FaZiDC83YXfSbF7R6fBCALcYbphXT8yxyWVxR6OZfRrI09gEkcGs25WO8YiS6En7j
Uj8Aj7W6VQ2nvKP219F/GPIyGpFP8W0PaWy0M5/bbcC1IinC0b9pAfLsd2coq+7Ms9k1hwUhMv7K
w63Mjg1n0yr1J8b0sOPpak4dGGJOip4wdk9R4iBHaawSRxt2xqZ0BLWnrYzcn2XsBB2hfhoirlw5
1o9EbXxMMpmqnzhEu6/crU17GGIqKIjaaPw/FwEiDj33R0+b5Fc4NeufjlOAOHGrLu4R0Er10Lrt
8KuigOYnfZzLIyAqCJpBfpHCwDC9YlOUePei3D1AHqXdhoLx+KlqEoDUSb+9jws07/3KFbE6KCPH
CBa7HU4ei+e8j1wOkDvtyjYCbJxX53at4GUK1ag7UhXU8myVj1FkrNAl9Dr2OM9rckJ0DCUjb6EF
drBTcaZua4xD3yN6HkiPDayMO9JKARP1gkJNDCDt64KgzrAhMlt2Mji0xn3co2ljM5inryUpob/7
iXZecxxZDzShU4Pq+1OT70ct/C+8Zpij/KEX5rpa/fkcgxzOd1Pe87RnGObPJEMyUJGTCekTiZmD
+YWd3kf6Nul3DpzK7FW12rsJmshjM5aMOKYih9iRS+o1UfgFXUGtm4EX9boGOb2nHeCrbWT1IWoI
Xjt+4WrcQ7XmJ28kNK103nztnqgpEDlOvyp+FLT+6O8Lg+g89SYxf1w+2s+GcwoHLIrnUP0dftOd
x4ChPK2ynr4tkWvj1DQ2QBLuLiUf1Zg/uEHL5lPRCv2+Sn7/fczcrzuwC4P68q0e/H2BoX6hO7ur
HzZnQzw1I6rueW4dFuUsCaj8qFB3qM/ZSueX7rKFBAVjOW8/FyBoDjWs3Z/Gj7LkbrWwlPdDwB7y
3V3nwCFqNjffcPV43qEA1nfAaCegD8Ik+qLzCtIrLSxjnopOqk+CbMkIZ6xyktPIO/oHSqV2gO+s
RFV4RAI+UaHngwxNnp1s0/P3KX+9z+JF2tNAJIRWcpIvjGLbsHnzbVWOOIsSOeNWXfp6F9dduaUQ
pla8QJsni6MnFwWY11sy3PZJXz5YrUSRirL3PsbcBbPouaVLEJZy7wU7uhN/NE2XvTPCgnVWLz3F
R1lgxQuhJAf2SwJiD3rE1H84DjCWPclTDB5W+/N66agGlxHq0f6M/SbLjzop9VNeRZR0cHehYzOu
k345URyHSqqUIpwhYQvZQ03enlCXb+jnJZR9HY5EAQ/aKxrsqhx5fpUsik8xm3O3bwOCE1gWkDKP
uquBAhpOX+ZgCGRV9DfAg9mVBETEcQygY1xBdIjadEJnZc41jzjKpg3cM2AWpsljhiEX89Y8soGr
yaUosvbHs62N/r7GReVeZV0zxalFMLD7pNyUS9PF0Dn7khIIgnjGFE8R51JnDykRo5P19cqEiJE3
82JPhkincv6FNRT7Xd6XuAydkMDhLjSMMpkrhA62/oI4Qbq2EwKv1jXTJwzhuH2INkBdloEAex3g
HS075XOGVDVtGEXWWRhkAV6KAl/FfF7CyDxledDR6Bi4kh1oCYpXRf3Fhlc6ULBV/ULcD2rqgpO7
hHl4Jn1RmQPxCg7ApTeWb8uWzR/aX5DlO4/wwz6YCRplbcUgdBRZwVSaZfrPLMlSQrLGir3gMkIP
Vvp1Fm79ahCsYf8VGd/nguTHySSj/AdTkPFl3oek4IJp1a+UJgPksECmf9m+6J+7cp5fRq22mPO4
UpShGH5pMr8yJOIR47WEEZxUe3piYmK8ASB8i27/2FlmvFBt1IWG3HrD21jPikwVNUzXvRNuQN8n
z72IOip6xZKukM3XHIRtQ9XBgidu5ifitsfZVCJvMJwb/QFUp0aZ4klL8CpGXbhM2FLp2vRbLki7
IvTEt63GLbBH39LRbrMeDXAEIqAKa45xzJCMOy5pLGeVXK9MdOYDjM/wuYtsUJ+UJ7tvGKa3d80J
ryKZ2XJMdMeEAx2lxYQjxTYsV5EpujfiJg4nor5twfWwTjF3i42EZFL4j6EZ15/F1unu4qdsn81c
uc++v3Yv7ECtScVisi8sDANDqnKdHpLMbqRs4vpC1mvX+C7ODDPghI7tV7JmJYUuQ9MnKUds+zkX
bXcXCHu5c/DBktHZSkp8Z2wKHIBzKyfOigXAAmyI1NRS5coFQIIHxXbmCOpvIuu/ObDkgcxI3eP7
3CrefCwx3ZWsyAOkGQfWx40V8jKZmfvqSLA6e16DiU2ksThF1zXwh0PpTeqPx7+GOZjb4VcQ+jOe
qELo+6XKuBLYCOTXDmvUAivHJOrZ8/HgRX0WYD6acHMdSjuCCChyQ1i0tMR681yqDafEIL85C2v7
fh6X/rmacofFWZXUNF76lPWOeoG8vc6Ev5AcYil6malQ/YXpUNlz02bBPbOyprhhiWx/jKtoaQBc
bPzcZGxjMGv76afRMNxwRgHHXkYr8fMAnXmFeW3rq4Cx+lviQinbmX/weBPKN2+RFZAidWzKF9JC
cJ9oFCEt5DkVWZ5qY3ZDvjFwox18241sKFZKlZqeSS633dx7D0dgtLKJWO4LpXtmVw3V9oeVy+JX
pblp7VzoTBPWHFo+DxWM9JHhHXAtgtdDA+5M4QSeHa6yhOXKFpS8BbcKj9a2WDbB352ChjU37cfY
ltA3ZVScAExjQMXNLb57Qc/iLBectJxbqIfxZKXu+8wLcGPRzSsgy1cQFnxOAjfDrFx2qxGmFoNj
b8weJ4Y12ATCafkBraH7XnNZalhZq+5uojZluEMWxL7HWYKzh1Y+xltleyq7J66o4BjzkWpl8k2Q
HeK8H36WTH7xWjjEOFgmDSVJJD2NTuUUt9+9XAXfXRyQYPJMLJ4L8D64lKuZKxRJhyG+pFSSEPfR
VH4UINpxxCfN9tFuCdezmP43Dr2SbzrESFqVcPT51Z/QyuKJixeG7GzO658DIcwv5U+2O1qwSppP
STvyZMeyWpEfL0VYhO3o4l2MG/7Bsrn291SeBsRN521Ndn0wNdE+49Ia7St/9dvj5Tf9KpyKUEJR
Fc3JI+lbXJOhdQ/Y4BeRNtwvoNMFa/UFoBSpscVmO+CU8GHDRbj0wjQaOdvvfAgHt8IE/fs0NeI2
H11Cb62ruHAWceh/+F7r3M7amh9z7pYOfmaWkx2lWeZpMBAhdrFyi4riSa/CnCRlwxu55n13DI3K
fnE8wLrAYZ+UJ+YEfo6qz9f6giDJQZh6UXwH/zt6xsnvvOAhHT6yDOfwjhqd/PvUXm4zFe6HJaV7
LHy2HKJIYRDbz6ioJHhzSmYCQqjSNarFyqXktz8ytlfSVS9ZBOF2Z/BtmHNe+xDJYJ176nJ/GsUR
h/8GSzbvOF5qXxOVjGtOHSe1mPY7zHuKDKpWynMNtne4noMEZLBrcnNDXnPaF9AObxhKUP4FKbmk
+yeuccINJK6cNPeVeFrCevAOpWlmXDGdHJ7qemk5zgfElHYUslccpKl73fYRLivqO4acA6hT1/oR
kzjGAC5tK34OwzrMULUv4bU6s8xPkxzVfeA4/o/EGJ+KLhohiceUIy7keJqQlxQayu1EqN45ZVE0
bdi4ClDPW9BRetLqKNBnIOtl/NEx5/IpNW5Xd2eXPnijmhtjapgsF9osHlGPwiJZ3dsplpQCJ97W
HAbK1QtM4tAeytUkIda3dZ7of7PzK2AIpJrAzN7HxPmUfCddzsVuUnw3rzs4N/l5TkrSyf7skHa0
fPFSp1wTEvl1a9QNyDtcd4xBLJd44b4vVmElJoowiyupI36GTjjFx7DB6N0BBmyTGz0mvXPWvS3a
HYXdfLHokOYVKMeMeTIADcozPkne2mlNYOwLnVCHwY1w/Fa6XtFeLcmI6ZUkDUunqQyEbKMKsjfj
ACb+qHHJJYcgh+W0bxMC8Tkf33ysYErAjsRRbA7YhWPqQxCrqmPbFRFedMcaguatVGEquEVOaTTQ
cO2BaiQBM1TMbrTK/Hjvt4t94Qne5FGMaCZFP8nqrLlChUfAkdDTtFTukmoZ2q+aqs13Lhsr/G0J
Fi8wIQUXXsiMexjz8F0Ga/SmK19/5m2AR2KmMpSsg13kF+pxw3GEuge9R4mJ1mO0+NPvJbKkRDio
Dz/wC3r3MaF62AZYD1/YtXr8pDXf09M8zxTg+iz632IdqBcjsP6RZqavuSFj8I6uQTdF5Fwc+OMw
jtN+9EZqy0Etsu87VAUQ2R2wmhJyL+kHupiRPrdMIclUBWPMkfhfSBklQHBC2m6ujjMN979Ehcme
eKAu0jYiJ/MNYmLfHKvMW39GYqWs1qMeC6lBz2I5w89syoexRCvc663QPe2lY+SfSzPQgBCyzO7N
AsuAasGsq5hv8fw++JvPEzHVoSJGP04zqTbBKcLmogFr3BeEKCp3m9sXp676l3VglrMrN2O/K22Y
+U9ENrs9Fg1hzjPAuYGHSMpob22lME+PLOcBvH5WhZkJA7qfUrzdcvA5AaF+3k74Ghpkk0Jl9LMT
8+OuX5aPOkQ5J56Xb/OOSrb6g8S4Px1nHsL16JSS/J/FQPsGxNTmKZW0CXUmfY473fbVyhl+bMP7
dYvj4ExNElATLYv8LcEgjFVm7X2wf0WP5DaWUfCbWQNQKArdUCUqrQINZYZioJKqPQ6YIyVyezjs
1Avhza7jM0vz/B63XZgf3VXSug4KQl/yPTDAd43taMSiZFi99dBfvoLM9Z6rLqZDLpyKhQ8T+SqF
Fj28sGLOd/4cScNNvoF/ULFA/xFUkPzysRByEGhwUJ7WlmvPgdpx7z2TVMWltJRRnYJzcfomh9jN
oa+Smzss9UU6cXCC8vcxtFz5uYIsu5JIwKhdMDvyc7lesO5QGPJ3IbrhgVAKzBskgexxrTuxEgW0
1QMmDfxrSdL555wKLZpkvbm9oyywHY8V1hVafikDfImqZeUpHgWFYCPqFQBscnrxsQeFW5Cbh+aM
uXda6QZbouy2cOECpjLPzXgNxr5/z5BZh0OW+cUfODJ+A44aGMfOUoX7PWDmyodWEX/IjMw62p4D
0R8pXAclEC0QjnaCDp4HDn7x55KI2SMDkbdvbuis8L1nAjnl3Ov24Pkd86LRzm2UmtKJXmZbD+z6
rA/22Ag64Rk2IyJV9PTgxtYNfaJ9XdOro6Xf/ezWlYQN9Ekx/JpVQPOWGS7pSFbKJH/oZzJCV/3i
0KYsJ/PbGwIKZ9lp9HRdGqYyu9FZHBjiALXuAxGBhqq9ZXTp9elrux+GhMi6j2rxjW4A6bAuTus5
CiZhbgP25zfX88GXBBxXrsQyzYbFQwefDWDJIR2GDN2Wyo7uDUhFnBGjW4lAhEo+YVn1P12kMPQk
Gzm/irHnphTIqIxPYSJJggHnUoB5GYviGm7zO8uGQS3TKPwzQ+1GXftDCF4SrzjxLqU4pRqk2y96
zhzWp8lpCRWoKEvbkcYCLvBQY/NFV5iAwWij7sPpNLt+KGW0E0nJSXupLgUxK0dEbLrGEFrm3hZz
BAQNY8492KtrB//V70q6BFYjPLvYCuxCq1RLIMM7Bmstu7RDMh848mZeebOin/lY+mC4ePHAl4Ub
26VxJRx5iqNsNPeB9NefNgwSrnqCfkdqhSYa1lDxx+HkMKyFKeSu+nuh/ODL77Zyxk072rtmEB5Y
kEwskATKixsQbLH3JIqJ00UWbGO9d9YCtxkoekzigoVjPsyMM1f4JuFWXTFlk/eLMPPIVVWAockX
lEXioTEKAQUym3/g7AAuePbZN/lRiksfyrQl3xcAB3SfZAj3WJynLrxRoS7JB1Ad5V2ZMZa0wSv3
AVAU2j8+ZNLiAx5ZJNlGIDxf8n4LoyElbxfbGEZGndxwyTutT3YUdzmF7/XKE93oHhMzZmKeWqGd
LD4VBWNKCk+zjOWps/VyUCM5xGPSo8nAhOp1dcoqNI3bkEeWY6TP9vitRhd1IIRU5bYHjdD9aONL
nlsl2A33eMD0I+cRh55APPwoF+vcvDQD9wK64elf40JN/fzB40npT+O2Rc3D4g/lgoXUDYjtIQa7
dLopBJCsQdo5+hsIXQQsBduxynWFW54PGNczD0qJTIr5KKVeeWLosSB5pfyp5E+SrGF8MpHTMgbt
Yc+TaeKmPnM3/eb1pe/vMzxGrF74MOlg8WfRAGu6bANzklF+WqtwujKF79yjnbQoakVc5VhfRQam
lBTtV7BhJ4YdO6jmiPPThkdunvSQumRCvNTrqwriuNbrd55b2M5eYNiUp41V4agiN7svGxHcub3o
KYSNnS21aDYRhAsAxzSG25qZ78ZRKKWtLuz3kmcuI0zETOqYZMpZWePW7Ek2WUKr4XDphSi8qhdU
QAuuru6cuGdOwzY6cpQJ+r3bEOy65hgceaduLt3iu4ugbT5Ll+PYUYm14PsNwRBS74XcXd/3xLz1
icM+In2P6tneLIXL9FP6QQw1xm/6gL5SrmVHwT3iZh1U8MaeaXwGAgP7bVeG7nhkmt9UZ9E3070X
ymm645qQDU9uXXAdgjOJrpbn0fyOJQAVeWMMBljGb2JvJVNSl8W+YZcOjiUzh/iw9bTAcdy3HtmA
pvV3qnPME66l8udIqyyybINce+GoLKzmJadVsm7tc2uS5BuWlzX/FuSBgkCWkHU5jkwFCA17HTZV
B6wnqC1IdttOyG2icIwrnEnH6oKlaS+gCYjs8wx/p2iz8GjF1v5woohMSj/5DkN0KrF+aDVP4H6q
0iUD6vfoEi4RAn3FKzc/kplK75mm8Pygarf6k6x9/W5LfHU7mL/0k8lJ6d/cYjBjHQu3lMGPntWq
HeAnIyAPaY/ZuTk0YcIWAereyfEFW0+lSdXr9RptrJ8OOpwYIGZR15AoJbxNy5ZVlwBBwzRxp0UZ
z38GYJUsbqNGeKUNNs++M4ooDHeqRROrjFg/nAJ/K/U5WRiQa2QuQ/AvieHBJNRypA2mgjMm6Jzi
3Skp44OrMS8dKnbK547WKRSvzZmubBJ19Fa5VfO6FdPY7fHD9eNNzMBfHBIAOWU6sEFsz2vpCXsK
ipjHPsu8ipzK5tBV6oAmKOieZRa5NxyCCrTbkNyFdga3PtbNJJwrtcjkIeaw1x4oDfVCMiJFlckz
ugw8rdTPOWJ9JImhLkrlVE5e9WGhthpjAcIp53RfcX3P4va+HCp803RzEotDpm5A7SUUclUX+zhK
mB474fPcTj0ULnqNKqaDvbMdqeakzBJJA6vwskw0IM1tnRwzxWbGnOhCvxrqkEuDNQVG2sZJ+p7Y
80LEl38AK9jFjY00VmxEEd641ROcW4qgvyzTM/Fj3i4Fq5B0PjeanqF5yhQn5tFT4fjbsE09O4Ch
uBM6Yp0xNFsVkHsIJMXNi4kODvFV9MUusy3xCrRGhFzXlwy0PUMeoUbIT6maZoZKCWa83DhyZn1b
EqO2k0dhZnLtMeT+RpKSNDfUCNqJhiosUgqRhuTkVySm02CYSDqURbMa7pEV8vuk/fKES4ycF1J1
v70oCkWrc9GHothP3pBoRGe+l/ZqqJvwk9h98ukNhgT0gmdhwYgfOX34jbsDLnx6pRCeEuVG7YtE
4y8e8pqKyj9xF+gT/WNVe7fglW6vZvTSBksxM4GDCaLiHolpBDEpCxJJnoNel+8w1Ezd68r19ZJo
3MboyuC0tE+ZbwGgNd5sghO7uRseS4194GA9kEapmSST3aBMXP/WA7AwpBv6lnsSTBSLe6th51Gd
Fw3q3WdT7B4EzdngTajGakmTzaiAMN+G/+UL+/8O5v8hcGn9nw3MO+a4H7r8+FcH8+VP/BMXFP8H
1jVgvEJ4rgxCCkf+08AsZASDGuwPaqt0+V/+aWDGpYxc4HsRZh+XmdTFrzj+s8DE+w9fSI6LHpYd
fMyAif4b3Gp5IWD/1QAmMH3xw+H4dX2Xv++vhjNgaxltG7gTWdWq+xlayl46kkMLWoF7igb8OrTr
ZBF9shgQv+oGBD95iIkCiNIdqzdMm6F3mJWs73RQZmN6GRh0+5JZU5ZWvtnevcApRcrMYWR4XM/+
mDI23KIUJAKTasNEOLlSeFOeNjbuhJEeqxRnIYV8XBRe/Dg5MuKMbP3LuVf363TZ7PM1FUnu/R48
PhzEQftKHiq7NdnGy865rS/CDseaqwjpnYUl+/I9gjATM34y86ALjnrp3ua2PboRtlrR3hfSvDtb
hnAQf3NkcUusmPwVjWRzjXA8XfgCBz+3cOfaQ8G84VJx7VPvxv+v3NeVmCH/SfcKnXojci+FebD4
GH9J/1UnveQkX/jfqphLPQXRKtMHmOXn0VUfg4nuMgfiSFzdqCF5cWv7uMZMEZn6H5gYc4iMMFLB
Rhg74BQM3BGSyt3YA1bkHwe657RGHiYwxiiNP0KZTIbgp9Csokm8g/44rvQQ6yHo7LFl+CRmEuHx
drYo0rumkMDgbPKjKcv5WBr0NJo4rZX7HrE1DZ04f3PEkr/TAQq5pyBR+rUA3czw3azBt5kzZ50G
lvCYZY5Bb7HQXLpo52RxU6pljJFQaPJSaq3vqtih4LDM0UTXgoYCAxgV8y0GA78GxrDgH6SBgh6s
JxOa4qWEM7zuawoUSH2OA9VTWPTUUXsLQlRHdL3ktCvKpzy5BEHYQcqbhi/zicneeKjJYj264bSi
jgj3uFw6K11tn5eZmnCsI9nyxy3R5mAJkQrxupzjrUMDNsfJ7s9aLO0N33x7hqRVMvDMCATLbr4y
UT+e8arDferG4nM1XQDtQ/YYl328oHm1kM7K1GceUItT2Wz6A/WV0sshiI5j1mbjjoPrGl9Htrc9
t4YeT1C5DPSSR/iRqJrps/634az3XixGvflcyKngBgtAJfcikkfRVAt52H7kA05CT//WidAkq5Lm
jSlBg5tklvLBzgOkl01QxdDjjX/DRCl/rR0vzQlZr+W+w5BxK5H1yH3WjIgvnWvynq5MyiyU1yWf
UEpwjVDslryssKS9tG3J1HH9KcZfDDOYvxdrvlCKnGmfltYBDNexoTVzBh6RLLdkASs6lK1bf41B
tIwo41bfjgsyFMOQiV99drEJYsXz5+K2Jyr1hYt6+YwEFsg7j1CT/lVXNYfJ4hLcHNyl2vhEHTWd
ijiA5hHpPovPl9AT+bi1NvBuDS6EG8vU750vD78jq5O/2wZ0Ls7RcNegFtcd2QEy1v1t005VeVW7
XThe9Saq429e18qUa2rtPTaTnliB6nJEFuEBgNwYjTi/VlOvzlk4dGRQUx6X4WnBB0zRRUZGMy1M
4mZ320hWek/8wAmY6FUFgkjO0GPvV76iqBRvKiK8h7cOFWHhclZwOfVB9l5Wmrag32DX2SUHmePx
WO95qwZUi3EUZ9C+Y3MdeDjXZk5jzQHUeOkeVJBQkIKbeNInFI5YnwKBYnGc8BPMOwe/Y3hsx9xT
nAdcBfGQ+ZZ9K4pxuS9Bx3sHmAYrpo+IedAhCbhOEnAsAXDAMbPDjWUu8eltRmMQnhQ312Bl+ppa
09Hoiv612bRCciC+ztdruB2SMTZXasqMl9INXxXHnlP3e0KgfjsX8wpaQy84nI/D0MweBvWOIzaM
TdKYToIfB5wFLBeYMbTyXjtu1i23bT5hccvkRBx4uiDqbDOKu7VfMaysiL/5oRnKvD+HCx4tQE4R
XGM9mIqhON41gqgzyMmT4LlFMC5doqlbkVNbJ0Uo1S02lfJrGxDeL+FRtd5fao3D24gJWnHYaFq5
cme+xinKI3yEKFdxcBBzAttGdjbB0qPrxVwtVnKo1818m4HVpOgmaabrNm9CsWMLqALuwGiBx3UG
Soc5wcw3ikAkJ2e2zhb5HptOanQ7AGRL3IlBTI2Vl7oW4Nc749TBT91VQX6o8tlt9ow3wKw14IiB
DFAyO0HKJBoKxOB2GWWDLy8r8EGzqQd8AYD91vtttgEF3r7Gty0mmluQEhUj44R9h3/Tik5hcI/o
HRTxAn5sgaKhuPQImO30Yo0/1yki1J2obFm4YVSRSeMqg3LQBZUXQDtbNw8zfFnQeyQK6iTDLMR4
HfVDpA95s/W/23GYf0205HDHmibynRhY5W2ZTNAzh1zQ7BKij6SMl+jYZTbK3MJ/HrA2Hby2CPO9
C5n7uZZiQlVomvY8NYmEBiTA5275srwFQYtm7xu7R5qp+j2GC/+XVL2LyYVM/bJXi1dez4Szbpp5
HJtD2GEjOuHjKMtTjOPzkUEuKAg4n/kPGb3ml4r6og2m363Va3MXz4F9YXsSpB7yBnwcXZ7JZ5BF
ZUAJtFnv19UxbUp7t/9asS6jjFSRbHcO3Y/Zjjc4fI5UID5Fb/Dw+os00x7XqPqMu5iCdeBlPUSU
TF7aY5H8mOx6MYCnwY5b2trWvK8uSmdarksIqtF43FFULADbLOJ3EOWR2TuDFT/9y4zwctegYLRf
6X1nblQsLH2uF8AwDGPvD/A42ABCzf56TKRE1Rm2HuoWo4sIXirYO6ikdU98cwyYZyVbPX5akB8X
JPXEx2eGEAW46l0+JBH67EYu9/oDQj8jGmTUnYma5knoAdKjbppMI8Am/ZAW0UZP5BglmmsuXNUJ
I/RCmfEIvQSJffNgPqP6gDvDlRwy7qf/c1VRjON5hg67vxhBH4uspHskn6riJ89s8nvDZEJMe0ML
3EnwgwtyXDFzCAmXuTrCP7ZPjRt0j6YU3keEzM0DuXXsW9umif5aN87+J3vnsRs7umbZVynUnBf0
ZlCToIlgOCnkpQkhHUn09qd/+l7Mm919uwcF1PwigUTmMZAUJH9+Zu+1Fx9EZnsktYvaY64SBa1s
2cxsyEk55R4uR2zRQhMsNbBlE9/piFX9slM7/+r5d4+K0SL2qSg7OFfkPqT6v42hab+E3//1nzAA
/vu+iqC96vM/gk9R/2tv9ddf+7u5+ocu2xhNbJIujK2Dwb/zdyqQ8Q/SIlUcEopDGrPF6PX/dFck
R+KZAtVqatgd+Uv81t/dlfMPGi4dZQDNFfhgx7L+J93V9sL8f9srYFoMzDYzKi0Wikpjs4n9i1sQ
ZU6pDK3qWtzrLmFoLdAKxn0/PeN2HEti3IEBpbCtHBMNba6+V3EWtFD4JMeUeURmuF3tgpI16n3H
yiJvIjlrx+xr2CmNY51WZOWYqXO/oyYPzMVJDwCaWMADRWRb0slIazOGn/pz1/XHZWobt1CTlCB5
qz0MiGlOtcge4U1SywiYYFHMIJj5i4ueIJB5LXZLFF8QyQOIUJrpjoNwcGuHyEVFSnmb4T14AFMY
e83C8m5ZXqOK/QUPBAuqoEyiKTCJz35FSVYhWarOi5JQHuWr7E2rqb6VrGb3zVo2rtrqqbcKDbSD
2Y67SBbP5ZixwOhVLSw0DnIiPn7JTnc4LSdxL5vZ+mtI6YeKmt5jIs9RUudZiDpL+CVf9A59ln4i
ADy/mbhqwxKFmls5YnxOrbJGkR/NypEQEpTTimEYDyjLGCjGxq3hdbE05gcyYnhQGaJvcnLnkg6N
4uu2zFCFvFbo0dmGD6vwVfX1QjiGdnHgvNb+FMNkiJlc/7aJAic30YYc0B6lGS/QMn6vbbEFgM+q
YG6kWq/Y/TWb4MF1ua/borxqPBVsCMpmIb7E0kIB4qu9F+tcXdLO+nUQ0ZDWyUc4+mo/LeFiOBY2
9crcCvbeSdK9GVvo2wj0s0G6iDElnqKa0D8MIKaJOi+dNwztJFIJEUceWyj5rilhQ7r9WKjKUyvH
8nXsrBsIcvZeq4IO0WQF09OQ0pX28QwdN2oBY0NaQfGtwbbtirk8Qtc070aHq5HkiG3jPl3voq65
6qpM4dhqFTstmx2K1JbLcY2tF2uq1PyY0nDta0hUgNh4r67RQj6J+lEWiVdDUnb7eU1fU2L/vBXc
/y7TNsyJsW9XCoBItUKbGfDd0pnJcWGjhYYIDNSt2dZg5VBdo0mnG5HPBIvsxhSYa7+8WW0GfK6E
CpKeCMugGyTvOWajO5Q5DUw8g5mXYLiQ0JQB0kTNhIoBsf9otBcEUnfaaO0LWL12HnlzKZ5Am7uo
ros9HXBH3ON8nQmM782w1x7G+rE1un0zLuzJ/kAm9+dl4fOU32TMUg9DPtxFSPVmvd1zHA1BBwCD
Dcip6PSdvESQhSq0BICEaNyI0FT9viph6K32IcV4fCjoTteu5apKzgm/RRVyqYKxmE+wWl3GR+p+
hMjuDjM5l9D7wixNBAoqY703Er5uAlZnx+rV8luraB55bM5Kdr8wPrWxhOT2M+ty1K/GfuFFTHRJ
qJXoNNcqXPrsTrVrRkNovbr1pBP0lKS/zBwP1qwkIX35/Dyh2t0pGGTKrN3rtaW7FoOPKLGeLbaV
Lj4ag3NOfERMDs5Jxrx4ztPfuijuC1agW5CK7Q5y+9a007eETsonvcAKVX04zVS/w1xcq1Z8MrjY
K9K8HnpNocvN5/iCykbzJiIE90tWRQXJ7XIEZLLWgagRVD85LdPgJcWqqjZXMoRINEcJHuIx67Qg
a8htz8Y8OYkS+dGuLLIufo6dkV0WW3QsHggbWE7Ji7+I4jHOE1R98le18FEpiZ3fStRnK0ScJhpX
vzKxJKA/kB5oncQ3irMHmc7moSujVKUml650zbXmR4UzMkWQnfFiRITpbFqyw9TUFoXXUIRx3Cgv
TBLJxSEE4E2qCT1V9S7yJWJdHqoMihBslfUz74Rz0bU0iDHOuVavrn7X0PrYNX47jFEXU5UfCTqo
aAHst0Ky4SMVJAtMDtEuxSifuzRLj4mGTtqOkZ7pKgKaCGcUdbdD7CgaiwahZjHdwxH0kn4jia59
cW6R8twRosLZnzyDdYs8/AqvbVmz7vtke+0ifHm0UmYhVi3/0DsfYjM6VqIG7ZbvlT7lraJtnF8s
bb6EnRjuwgXq5x9w0aTVC1rMvM5vnaL8aQFJuwttIY10eihnKrbJUn0Ixb7DpGPHqhJW3Ko3jNho
A6OYKE/SP6ncFoKZCo1MA21ArYdgX4Nn1/yJFNY3RV8dZ0rZ73Eq7L1RV99OVzOS6uTAinMX9Yvb
lIwBK5mtcVReSdu7a1sGKFmHOW6sAJfDFUVw4zUILjCOKPPLur6LjQXJ4DHh0+5w+G03nbDqV2ec
zrg+S6RgFOzDfDCk91Sq9lpuIUxS11eQp/tMeqczPQxY/i19fvpLAo30oPK4S3abpLY2LPBf1Y3W
M9DrOVxjk8dBJXHQGiEiNndaPJzShpYUt9iXhaUOI4a4YM0LB9GFU6V7S1VcGE89Q5Z7i3TpOI7D
ETrlDRPALu6zU2U6LOKVcZMZfDDouBK0FdLwoQS7rNbwCpHiqAKXkxwmYVYnXS2n+llh/gkLr8vI
dn1qUtJcF/0X0z3eBmMfqZ86G00bEc9OjhGez8ajrhlvi/hlyoQLKL6g5WDdVXESQ8muC+XAxNTE
E5zeZ4O+Q6d172BtdknwoGFYZB5zlPiW6APbTi6Jdpq0KPPL4k8rp2HcGL4qCHeC6Ms+CzmyPkGA
wfFmo5royf2YDY2oD+XCnn3PalwKbVmEbCiZnyCMY/XLznCXiFfA6ydteV1IyYK0E8wzO0FVQa1F
J3eUVVJc03h8wEF2GNf5NiZYiFen8ofIoQGGrS60fYQWmK1etIRGq8nM/qRvs2nCxHECPjCXW8Nd
iiSsyd2yV3vP9JA9puTJ5pMhdZ/dtuPJkJhybDCYbHkAu2tEBhOA+QcVLYalFdibgB6PmWuR8Brp
rccuFKm+jEMtyy+2IExqLUp4Qz8EcV/nSrypyhIM7XLQoX6hwwf3MBVuUW07+j3O3pB9OAREIN/4
Yjpn3xUalxc0poPxyjASjir9jLL8vMhOhQYCTr41PNeTJuH2fF/LAUlGUR80RijM56SMH9RZjn35
zaUMc5XPpC69eSgvPFo7yJXemOv4jSA0OCNLhRYYVjVZN3NEI2YNE/6Mwbg0mNbhe1s+M8qHGEgr
V0I8sErejT2Wa/w4mEAAeE0hEkSZMYzw1AnhJ3NtE/fIpInHWVMZcuOg5JkoGxrRltED/KYDuL43
xxmrp7HSyc9Bcn5yJG4/c5SBm82S8cQg602pnxxCAPpGe6xxFhqjGgxSf0vs9oRq8Mw8l8EdOhAH
mpTeiWO/wJqK25veqQ9EWR5mlThx2b7vhzKQHJLVgO2v8p58o93AZ1/oAkyZ/QTTYgxwTX1vB3pQ
knDHCTruC4QEULCe20oNZfbHW22KVYIAE5m3tpNEfsfcciJczBr7wFpedcbnrJuQt6XGsBf2sUDa
Z7fpYSSYEHh5SmaPYXCrNzTUWemTh/0n7ogHX9I9pTpmcx39X6kOL5VWviuL/YFNLDoawPUApXAE
0Pqjg38loQfQrBkqTNIQBvPO4FwY18pxFUPlzUEg206zos/eGF0C6a8a4yKqExDZqavBd0XvFIgc
wkJ5KbXoqsfXKP2oUFHY+l2Ri/1YSaGBTFaQBlQWuttih5MaGatuESBjoOdJYEIxLZZr3wDN1qz/
TDEL6tJma7/5Ka3is8Wlms2Lb6dcEEN6Im4rrFISwcx0T/95mLXBg+bHzYPzsGxUmP1StE9r3hoZ
QD9UwT4zErygOmxcwqmt9iMr7cWtcJIEq/5AtLvmszEi1jC3g8jSdi0bqzE1lDAj7cm1rDMNXoCI
ANz8QFB5kb+0Y++li3VIZ+dqLKgZpeLLUXDL4gu09PtFt76U+E8hm/PeTMh5a7PjoLwS7/Rp5IQa
VNoTYD8EJKzWkAhvyM8tAUkX7HOqVvsgq4GosrjlRcqqCQs6W5z92tFIpioZFG3XPXZE1L4kdQTf
JwX3fhFzYwQ96CF0HH3NZjrmhSm2vZdOfYW9eeWYME+aTrqIob1NnM+oZ5CfxtJ2S5qjT9DUPSrS
L8wSqTen7SNKwKAGLX50JvGqtsnDZOgd0sH8e1tGMFRE0lfuVGUiCTK9GUsv+2qTXqNB/hatdOxS
MsnNysQdifsi6r5bfXIR/WDYtS+qqV4LXfcJ82I7IlBNy3K9583vj7F0jnmV3mcO7Z6qSPmlwit+
bZzOOSzCUKlOC7yR/lhkaOshZZfdlU5XCsbK0cIBqMBj0asicOwqYb9g5R+RhJweEEGBr0MVZ5Mc
crcHZ/YhxT3hT+O4hWIp9mVcJefg2MjuXUVt8BOKaDKDvlils7aFrXuaNKBlRghYMnSHc/E7NgnG
LEw505W14nAXI8WAs4eKmAeqbk3C98SAfSRWOkSKyoDP1Bep2ihnAubkCaBZDkHbOWQ1ZgEvgnBo
vGDDNok1N8a420uwsS+RGROjNyNKJKiBwRdD3ZiCexnvGxaeJTaJiRiKIUqvTqpNNN9SH5KoREKg
GBGO50WiHG0GyjGi4RiFTbfmKbFrta54fFgKk+fRimsf1xr/rVNYvGKWwN5h5CqtKGpr88B+amRd
zHx2dotVZDnOX7IJdpCfCQNLCt0MJujtIe4H4VGk9gfs/41+RdZQqLs5M9NwFVJiYxxd4sPSWd3J
YS78VJe8CYSGj5OSrF6JFGlj7ui81HE1VXPNurUXkpsSZ84V5DcPA9UvCpykuqD05ofHmtrcGCEV
i+1PaGc3qAC86KDLUQc+GXqa5t4yGxIdJMkBO1yJaVi2tGueLkXLS1sR1h6YOs9Sh8qJsjNeWF3K
jTjFK6ss37Kg3MekDliS8sfmtSxvi8UMC1xtGcA5D3D45BYlLGyk5iKNGuEfHuLaacb86lTFOZtm
eabaVcDNytiKoSC0FrKdK5IXnIrFapkz9jnip35o4BLrJyWwE622IFkvgb0yv5XpOp0BVKwHAlfK
gRpsBlDU2elBZRysPLRoZiLCMgblFCmaw8mEb3HZV31WRHujR1+4m/SCQQUA/O08ayr7kiF+QODf
q4PhsTXJ0OnxS5QEDgmfu0w3uRYIU8XFFCN2QieX1s4dUTl/1Yamx27Vo4s6RjNZP4G8LlHYwe+K
XOSDo0FKTUStt/RGphCyJVsbX8BoPNNRpAdTFNpP1TjDl6pq6m1RZvFT497yCicnaaVrkv1cwc9v
5LF+bxQFIfGcGzDTJ5DaqjsQXoEbp1hUuJVNRUamurYPSZo1kIai+JZFUYRfGtp1ivkuBhKPrTqs
lmILHUjSNyic4jTOxXIbhNwRMzShOMDdyBjLXCP6hzxWfnozckI4qc5j0xv2A0lm9QV3tXFDAoLz
Ia8m5diJZgAAWRrOaz9lxq2tJnVru7N8cgtDgPkwW4HpBM7BcjTR7m5Xf8oYiKSozuifDAwvWRYC
T0dsnFgoIpG3ksYxW7L9it61/5U7m3ud5D6WLVpS4YDVtLsKbVHQ5ot6KvWYfkE5o8dk6sVelDWU
0pShucL84f5gmwXzIFYfc47LN4f2+ZgpdfwY9R31iD4Jh1HWyLTNoBi/lqnqvInN6IDomTQZb4nm
+LOqwAqNJb1xJoTyh8RXEE4YlcqXLF8MxoyxpO2yJqmvq6Z0P9jC7riP2FP1TfYLqUDhRp2IE96r
veAVw+dsBkDMr3IBHt2vOF8o2uNmeIDTCVpIE7H+rtWCTQQLENM+941tviozCRzMPQRgW21UGP0o
tG+rrm5q5YHsFHxhM8i9qk+mZ2auBOGokzweFKeLd3mtUyTrdwQLclwhm903yHARmePaC4ZZiANj
OHxSpC/cd4pNhtCq1WRifSTdw9TFLP5sTT4z+Vwsa3608NcRpmKy94S/HKQWwNuNDUH5LCnpj5Kv
lDizEi1Hteji+zi29cdJq2gQEIHvVBCjTzMZArwDNU2QwmfMF7ZOOm1r87Dm+gIGryUNsNfsk4En
+sDn3d80ThjKjq7yp/lJy5kQqIwYDgRYqLjGaoxzCWJ2s2MkybWQ51OukXHT2t2IXQHBcwvynFiP
SnZHI2Ki2l+HiSjRgtepke15rFhUdvlbuxiPHXvZqd5Ls3Oay/i70ou9KPSdRGljiSIsneVAbiZF
BVvLFGuDHK3DGSABPsyUZOVGrwlvIDOZYBgGzkrdjRe9nqKj3i0GzU+ufZtlL70iCk9Q84DGe8F/
RIWPKkm9j9o+xYKbnRa77b7wWycX9t3a70ThgNNPl8dT26j5W0EA5Q+GQKC2OmDjaJE8e046H/YE
znkmMhZ2uARGTdgXksioCRET7Lk/yyRkd6m+4b/KvrXeSO7IE9f+6CvuMg5l4i+tXC+eZVNT3k0k
uFdoMjgipkxIn3HXkpBtSXOYJPnwRPhBRdqk5Ix3ixqvt8nqI8bucm9+bUbhI/v+LuAP7Qdjkg+A
nszvRimsc0KFpPhAoEAFYIbys6lv77SKNandGjJAbAnxiWWtgJxhJGvVbSaaJB6iE4budVegKXfH
ZIbW0cEHmAh2c9lCV8gw73BfLR72MHIpnRj1VZw6IevJQHCYtjJhmbzIy13mbI/knPZBsraXcQvF
zCrMuvEYnxhrZS5WZ9MneQ5ZcsyMdx0c82VaZ3+utEOD2+a7twBF6Ihx+znN/WgYMGOg9fVy/DYe
2YdnQBkTsBPnsZQEzSwRawex8A5S4oQX++hbhq7uijp6NlU925u6mZ1rpcRK2fSmj9N1vbdE/T6n
3U82zl6GaCNW24wmqyL+ilG8q45z7eGKPI59+ULwma9FrfZpLQODpSSTAhMx7tAO+9iuItz1WUdP
aj4ryD+vHRzBu6HKmLRgYwqYafnLwHZRQrtOGOXQ3eGGeRwnYtaYPoLbElb0pdrViWWExyZ43cu1
9N42TDCJ+djpJbex04ydK7Ed6nG2+faII4W8FxqtQ1MJyBQ9SQaxif254nOBNWD5gz2+zpDCeI6N
K0Ob7IXyM9+jPBt9jvd9lAqoIDFircpeHmzyu9gLBeyy62AkU8XXlXrBATMaoQz4JXQY9h6Wqhvf
F7UoKa07hhVaLN0XxpthY5MYumPMaJcEO5objWAjMkd69ufZaVi0+NCvSNKx8WIfhvEDWaLMYw/x
IPWvrt5pHayLeaPV5DxLNem8Bfl+mDBce/pjr5PBwEMOaK+bEPEk8HHmhpOVK4RcgBVBeIsSD/iw
pGBDHeOPxa4XpmwNFdPQv+o5o/PWaYMIoXrQ6sZ0L23hTwV1mEtiKhSmCGb5pMyhmHuMecwesyTt
btPEHZMX85WVQs9ZZ2YBOqHiTIZe8+hE8gVWjBJiO3oSynJGC/g9z9axbdqTvVrnrMlenL9GfVP/
SAUvb5SI4tZg1P/GlYR6PemuYrSljwyhzp0p5wR7zN1w4NwdfKMoihNuPmjrKj/MhHXpZqrsmAe8
jBFPGgI/zXPA+O1sAaxhEPG17JJnnSG+nNWAmRj1o48KgSK5eINurAgPpW0dkiQr3NGeeTtNlF9a
ecgRHAhpuIPR7Tdz9tbjXrotxPdo3VLdMtEan2Tt2g8kS26SL046qiW5ODl9TFkxq/rTTCeA6n4U
/rTqu87EYK5pzDFLtiz7sS/682RpR5UhHjqv6QqFeXhxnDy5i+A5GIRsP4DSYuTWA3IfmlnfKWRM
AYm2P9uWtaLb1ot6mSaFqY4YIxBaOgMxBRCq/LGsrXKoyD2yU0dlEDjtJ8DRAUaMp4GjxJthhxyH
quy/5s2AaYJP4KaoHrCwu6iNzrZiPqDL/1K1eF9wJKKxdbmiR2xSyHYe84qtTZwSHTSpIaiPU5zr
oVpRnzv1R7NMm0LlNEllTyHe9Z7e1LmPBoHntSkYrXOwO8VMDnoj/9HGymsKfposa78VTXtouvxU
a+kdQS0eoKp5x4gfCVluLAczkRNc+8XLwvBxTFTteSidI0qdkMjsYjeUf40FeRDmRCVHbsnE64yF
ByON7uGdatxuWtRAwb18srr2HRHECSM7ywI23Kvb9jNRI3MbQ1NjXyTL0xuG3FdR1o+0s8UzPw4q
JGNqQf2EE7GSuc7EeIZ5P2TxGfT5lDSnjAHS/TTIANgW4y5Lv6Ga4Y7LBHOZdhkDq8JtTUP4TszD
/NV1wGrHdOq/yUIeTF9k2owZl7RQF2CAE7lILVlQE6qbQDKxdOdWVhGUg5xkEBL/1lo6sSHHMrbY
1TtMYOMTFWf6VvBdmvyh7XkCdQA3hbqtEz6Ey9ZrSgTynlpt1gAdwwl8TlnZG4htOMzFSHoxqfQ2
Kv+LYpr56nUWCym9kNc/VkKJwTym/KEYBV65ZgRxWrBKMEMocXyKcamyJot+ZARZgjoIK/q0VynM
UP2Z2bs2TMt0iXRwZIEgegc+X4UnqKj75d9ikL/FIBrC9P9OY98N1Xf6rzKQ7S/8UwWiyf+wwQyR
rcuKVLWsLe/2nyoQsnplpBymYwHOtkxjU3r870ReGOH8Gr+tqKrMqbgJRP5WgUj6P3TTgQ9uq7LO
P4b6P5KB2PZGUf2/lFUDNi/fmKKrvKD5aory/6lAMgYnEritl8XQ5RsHrF/iASebKpWPM0k/yVLQ
l5t9tiOLcddO79gxS0gxsFGDoc99k/JBY14NsAPEZb8UDo5QuhWHv0BooS099Otjs8yB3JXHujy1
fXSuBxZ6dKtMCOOjpj4o0mfRmwcVBzhv394bhlF6qZVvhIlQ1k5QGWgFXUN8SW13gkORh1WnFzAK
Opxemdwz/Chx9PW+ZdO/mBHiL/uHPSKT5wnYBVVZbms1RM4ow8DMVKSN77JCg9gghrAg/c5BX2tm
VxgED8b6kGop3DozfkyIvozH6diO0lG3E5igYCBHuhAlr9m99r3XDkJjrbC9aTJMvWSsRl17kPph
36mMt0WxTwz51FLeROPHaI2dF0/I5iRnS6+Nv7e5L2OLy6Rfapr9qgvhZu26WKYi2DJFV2JIxMj3
LwY/SwwXKTjp4HBMMgZg0FqnLepRFK6sLv7U/0o1o4Dyd0gww68kTXbPtvONA4ukRTYSE8tYPKbX
XmmJ+ht60i3JZkLtdskN83mdTfOgKeRCoDyLkd/xqVTGjoESrWPygyh3pyvIYwyOt9zKXrKpDVpw
OVWVHeyF2Yqy8DKWVIvk+BQKSZrFR0zQqv6Jl+KNQw15uSqxcvnKnNkjVGNy6nCccs3XEIcDllO/
omGtoP6lw8nUdHHF/slZZbwgSd5FjA84A3cJUgdgE24SG/JTO5nIXqMXsIKekhqqnxivJjl8tZiu
5TBiydAtcVzQEzj9muxT+1TVRAhKTljEEnnMsXFCe6qk+KK1izbq/jJOgU4m+6zMPu3CqVZgeWXD
TxsV3NF1d4S658t1E2rcpG3S/SoMBh273GOgdon2CPAhbMkN5IdIRMABbhl2WmRfzCJjWwukB4KD
FdFyuWC19hLEj1K3MjqaeE+V4UoL2OAK6fgg+1xlN5Man222R2wafnGYcXbmrfkNPbZJQbLs6Bhd
214orWwybdK7CBCllY8BmvgbtmlXth91ygW5m1Q3RpcriYuta6E8VW5nGwc1bltmp8d01F2I2ZQD
9Ad/RP1EXHQiv2xUWVWfqTQKv9Yj5x7CFDguCK0oRVw0pafGVnZDhlp8+JhpnSCsDUYTqknPfSr7
yEHZ8ZZduWNPc5jl6WGYjb2y1nfQ6dCkoITUU2BrGwzClh+m+hUB5VEh3zQrDE+H9e+k0BTk+bpZ
Mwm12xk8SqidgBv8SutrKr9tCs+iidrbVOZeUzMWkocpUKVzNYe98ZBvEKASoWzQD7ctGECWASL1
x1mfHglHYEJ7Q+m8S0eqJTOrzgip4L4uWELv1DH2U5LGBsDE7QpKYaHcZW8BdHNkHonfExVRRxpu
lJmhhlOwyaX7On83E/WXTtQtdKT049MckQCOnpl9KVIZ5auCTGthkGk0AnSBDCzzV9+QOh7lfpnw
pBmK7bb4zSP1uZyA1PGYNwzgl5Yedv2JpN8qr2mpMEIYD6NJ6HN2AxPDEXEdjdQ5MZN6M1Iwi0Xl
jkr8pSw5wgnxXJvg51oLqIKUn0ujZ5h+3FrpuQWH0y3J0dane1iCEAYnjjXsfmgSgIYl2WHU9aBY
ptFjKjQHScQBiA9pgOHQb2Ey+Q0YN7UxpN3dxO5STqqgVmSf+45kI5mVdVtHfPOYzPAN5xGL3/HX
6tbjakvndX6UkzDp9/Kg2zdda55En4Je694bArcS4h1yhflUDUckLEhfZh8QO1uZ3OmeqifXDo7H
tTdWXNhtWnwJI7mXVAO7itPes2D+GHlq06q/yQRo0QbK78AbHoBAzh/kzWauhOnkHOcC5z3IaQ3s
nAlDDgNLcleWxk1lq1oZ4HL4wdJTl7Hujcrlw8lkhvZKGJXiwu7Ra4zODBrSta8wkUZGQFN2zOGw
tGsvH1pdGfyazMTdGv+1AVYQJG0EIdkqwnZCNQrQbDTOIAnnVzAGYk+UdPesVcrG3OxdWB3iZ5wc
9ZU9Q37oZlPsRhM5HPC8HM0GSzSdNMIIFJIXVxE7xIKFkhDRXkwlXjQHLEQ9HvTW/lM2SnySRBeH
pi03bgYulTXcMByLkY14ZNi9R4hMChWUk6hOgYSmPZiyZLRfEzTwaQL2ESfNi8AxYyi8/B1ruhmF
wxOZXNpZeY6kyIfJRPBpHbPHt5EEMQ6eOv1BpGa8J9TnflztbQGgepmsv1YJHopdi04R3DgZ2s2v
DrF1k+BUX0rbWMdYRBA2bXNQXIG5mEg8hf/PUXfzPCXKs2pEBC4Op0VPDrOzvsIPIM5u/gNWxPb4
CfRAxbuwGGZI5nQIsz5lj84FtobSa6vU13kpuZoh9a6JbjEAe+sRFPgqV9NbbaivjYpOMGeOg5wp
TMr2vmy6QKpxLFnTPum6xDOxB3qqItuIAttDHd/huPGI2tsLa91eLzuAddxURgt+CBLXoST7KckQ
dQB27w+rjPJkHRgrmfZvaTsdsrhKeHLdVy+ovOxgYSLtge3QfGWQBEHQhYOVLEUv3u91U/S3XtLw
5wNYviM3OFoDtJlkHMp9NDxVep34epbGH6beJganbAdnoUl0WGHCJPGtpmqA1I69rVk4tJvUmjwD
3L5r0qreVxFsCWhIAlYtbXMHIfYGVzPFozUnw0vUmHoSmiyYb5FBigMa9IyX/8KwmA4euE4+VXtS
D7eJTxFbBUcoahgCpzZ2XwQr94hdiooSxQTsqUHk5RGEFM9bmUjWiada3OXoqt/1BcKCI0pYL1Cc
IelawvhAiVFbZMOv6Zfj2Cw8Wml4q7kZ/BEyuuwlbaTEwcCUSt5Bk7aONl3/WR90aP+k04SciYav
j/ES5OD6ETlhKrFx/O9LrC2nXovjGwhHfMzKUl3IGqDx0/90zlNuTSeD8uJlqPIlRKcDGJyh3K5O
TO2szdH0KIlkftf57q9mwgsJ4iRTkcxhRiaEeavXxb44Yq5vfCtRmGbzA0rD0Sszg1Mq615yOPZE
PW2qoXLAI8c3sP4Z2LLsC8UKYXoXHvDK6J6XMflfiSZI0tAImJnkE+Ml6ToodfVVpXL1wnalPhtT
b/LoIT6CL8TXq9YlJkCxgTCkQTqhZX4WVjqd06bdO0rDPkrzc7pUcpaxtGqG3R7lilBmycif46J7
XRRUBg6TPR5JKXYzBjXsuz6sZq2PcaGmjKON5Ynlev1Zqo7xkuoi8tn6TjhJqZQLJREe2ZxRgGDP
fLYqJwngDULTMSPFbVtMQlwuaqsFEEzg5PHNyRRjt9pDdNG7dmA8MWYPOg54UsWOXdW/TmNKNtht
bcV7Ej+19Toxnh/zS56wl81SrH+rYh0iYwoRjid3feQQBDiNTywrAQ10AMg4vpIzmQVPUt8ji5Tb
ixTRkaOPTlGERDv4BukP3AUJQAfsO/RvZ+yoj109u/pWkFAbHthDMXSl0T+nyMXWIv0TpySrNpn5
pgzWSzbKhtvNTB8z4z5iCXXE+YLi97fgWnpLkT5E+O7v8RAhDszSyutSKcdNtb4akvpaGTOlbcbg
sk8grjKdoh9xHkixQDQVnxbUrogGp5tpyK/V2N/3GqnwvYCWS0I3S/hKBXcinpcRPsbWt6g0KbGV
HxW1BdICvs40p/wymjNtiAMbdufo8+wlSOZrE5GlsIpHDlOKYra5QS0h/CrnwQg6SX2J07m7lOgL
QqDGTnZvOcjYVu7bn8xIsN8kcLU6cpX9CYQOgadLRZitUbchL1l2iuAipoCHXlxgUwzXHMXwfhhL
MDBlW+c8GeWWc4ecMO6sQXg1Y2SALtuu1kzGEbgGe7ESFTd9FKlx52XtQUXUsujQSM4QoYiOkHGF
I5efujr5EoBPvEVLjugLhDijJmfUD+hy2NVTd0DOGg0BpBEjPZmCMfd6IMxifZNQL/mtNO7NRflh
R77vhtYiYheuRaOY7zTFW7Do/BnXmG4nKXb+mYHyb2rBf/4v9s5sOW4kS9OvUtbXgzR3rI626TEb
xsolgqQoUZRuYJRIYd93PP18kLK7GEEWozlzO3WTlpXK9ADgfvws/2LiE/avOyqLx/RH/nSoWjD/
G39aKlI4fzGRwoAGxiX0GYg6fzoqUtA3gcqCZIHlIF6gaGX83VGR5l+z2xpmTrRVlG79s5/i/uWC
EYBfZQj6wKbzsXaK5Fe96KbMBmXglxBAAEIGgJ0fecip4bSlU4tRyZbUsb7EmKfFkSCpkBWexVgN
o9ozeYK6SyG7ju0U0K1KgvsXL+vmT+/mHyjB3ZA5NvV//NvcHTr+EZCHeBzLwbLHMo5+BMLyYaNF
8/yAG7v/LYKopYzpVjlmWYimhwn1Vll0P5D0Ssb12DCySzuV5qD2svBLGmNP8f5PouF19JvA7wny
QqUYiiARYR1pObjo8tHT4jZAPRiPRWbldEuLYrb3JbalD0Pf+jeAC2dAdAIfKW4Dyktmri4FsKlX
XAzuQBu4k7pD5NDmWdvY4zH12Ful/4vKyYGuG6UeeUbjO8XGsSu8MkwoGg/JmLdXle63P8H7ViMI
6II+LKLhFNsNTItPg57ryVbCXS93hhcP+KU3hgvoF2/4xKmecasNftFUCoiQbCTr1kx7TEBRH0Sj
hUSuH1ajUpp9QX2GbGOeBmW0DWWp9qChkVR3ewmZdqCD7F9KH+Qjs6+hy9YA5NvyrFZTTod/0ory
Iobm8uSggIhBpBO4PBLmECHlPfXGqkkro1xCTPURTPc02MTdgDA12KkGq9ocxYV00eAO8JSUujrL
O6f85huI4pKFoWJPDz4FFxbQwgFnXMXtVeqlwPULSIxLt3ZlRIttCr83/Ecxp49z7Gb7So9cBB5m
qzrLBz2xQWE7Nag6BJU+eC88R0wdzV6nVMOjhlFqDP9yHjOqPgHCXiNiDuIcVcHuzMf9B7dxzvSw
qvK2+jHVHRDFSTYVaaOthuIqogGFlkThzFarVmWel2Y7QTAqLW5kF4R3uqC1r187JBLPHomwCbto
4O5DtZqSw+s1c2aJMRKptDy96iGafeurqZuZL111ZZpVDFZpNj2nepb3We0FNA9RTb9Fy974WZmp
uR+1BCH9GVj2xQzQWl7UbgVA2bJ9MSOrHG2PtE1qLobI0+num5NVruHL4wwUyoj3jxbIpW42AtYn
vyG57Lx0sBY5HxoZQPDUELNx6UBScpDTD+DzPUOeaWAWg2q50Z85hk6qj4XNZ8bDHAaI+9rGsmF6
bvQOh8Jlb9cYtWJyln0mmqFa6npBjsL04OiQP9h+fgTxAqDA56kADXMVjphMwIKK0dr3K3v0mFvV
TnupioxWF+XqbyJ3MfuwY/azb9O0ksDWpuausIegp+ygqbEAzD7+as1qupqQtk6Wo2oY7MIpy/Nz
22pQFZ0YCxn4CIGBAPHYWt1ZqY3VVTNa8NYwq6f/ZQ4pSFpZwIbl9+bWVxUwQRxFcF+k+KRG/TNB
nPEn6IYVraTmMdA6oGI6Gpni3FLuD2qVDqzKJHZkjj8bz8Pf6AIyub6LnaoHoY1MlxrUF38cfjk2
I269hhKB8W6FuwSdsDwD5jOrR1icqTC2l76bPoli2JWAk31e0GiFF1ODTUbl7ArJ4Ja4u7TT4dZp
uiu45RehJz/nDFFGZJIy1Pf5Heg4mZgkwUtCKq9F9W4NSJI+RvhZuDOLKloixLsagji9cobpIi/o
IZ1lnt2gQQx9XPa5/NWE5vCgRHmpS54AHautlV/kbc2H62h7SG1FC8Zs8JMacORx7f6iwtBzaWTI
kZ3B//isfHSzXCtdAzpbpG6P0VPmIDwJaO8rqaqzykwk1oIRhC09dDmT9TGMuw067RMuQC3EN3TD
Jvc2V329ItsFc5iOMNoGmiWpfA4jVdzKnHInGC2mc/GuxJ7bSWdTs76JN0kOUBhnBw93F6qozETu
Xn+w+uQmCOV2ykda9FI8Tf6vUpc+OjxZzQhKXUAMH9Dj0qPoMiDP27UJmw8B7PBeuihzF9berZO1
NgEJaKO8XbZmATrYnRpISHZNOYrBQN2k/TllqLeoKGpj6Py3dZB+8Srj1qoznE+rx25o8ICOil8e
yjjYK4TTN08M9cI2Q7rGqTTOxp6JWi0QtTes1F1VvvEpbYHJG3Rcpm68q32tQv9Wzc48a3zfjI2P
xO4dKm1nOhY1S9GvRhnm8TqE2sQ45ZfPPHHpmOMnup1rd4wHxEuQHhszmq5lYbTn7jBe19oA59CB
L+a6cDunrz1WzXO6AHyKrpCh3wO9uvOI2JBNgpUaJoPvgti1rOPmcZrCPZ4x15AUtXUw/lTVkwzc
dVlX1JnNoseVjRa/m18pD27/to8al2BWlw9aLy8jjAh4feYW5YTrWm8d5GJRAfwxjiFUjQpVJLsW
jF+ZEnTo6bs5QqHg+FcJcLKrrIVemYmuuveAWpntTuLF4iewIXKJLqyYGY6zC/TazZAQ1TT5tfNR
jx78K0fdurNTdmPaV4XhXyXo1SMeYi6CKVzloqJ3hsafAypODFd1bE6rKUPOhGR9qBAkXkduBjI2
bKOtFmhfUERjnO9fj60fXUym+yAHo9yEOvpJ6Jn43Ro/rGKtjW55K8Kmem4KU8/OorCh2evla0t6
UFLyfAPw9gvw+2BnCftKN2jiO6L4EuCGskDGmuYdf84PJ7B0YRduylxfKohpAFF7YBvBpEFJ9uvP
GehJem7DaCAG6iWfNQN5qsh/AGV9nhUhHgfgsTrVrny7syEAyFmoFSEGCwevuRRr9dtB1DcKVTyN
hrdWGFsCq7FpZ95ode/aWFBJgCkOTtjY3dBc1RFEqEJ3w41yFgj/XEQMt3rvfrTFeN6W9daw3fGy
0+ovLvKkEMrcZT3QqgU5iKKQLG4qx7MWXj9dIh1/ZoUeZwBlAkQZuO8B8+8iT+TxZZqisFHq1mfp
RMm6tsMLv4LhhFdP+DQ6/mVbgXI3pn4jMPFb9qbyIT1f5IDLkJMKnHSjT07ApEQA7aDXoe/0MeVO
sno0qisYiehEeeHarG35kwe8tqs0pSGLHb3nW18yeGKkLlCWNRTCR+hxYuEb2Gvm3sYG2b3B2uVy
LMQFwunycrC1a9Ix56sej896X13SOvA2WQeqHAnPGwTLhy2K7VeE3+wmtIrypzsDpobEu1YJIi9d
la0xTF2gfHFfa/p6CoCAjL7rXgmf2EAeusi7dsvlBTzYnc1VUIypR7BDVvYL8Y7l4DwIs7uSNqom
0FaxuzLI0vylQTMsaIvPYdafywifiBhQUaqPj5GWxzeWn94UYR3py6qA4OTTfOgj8TTKHlX5n3YT
XDlRsKKne2Hn1X3G9bWAe7OFQfo0Wum4aSTikwjPc+inizqV1yhsBQ+ZEXIdkc0Aga4vBRiURTqC
nUWe6pGWO9MpDUhVY41MZSfroo7V5SiwRDS5zRmpfHECZd2NdQ2wR6dzdJ9gD4OrKsof9EbAqD1r
dW6UkDmwZV83aRjd9kwTAISmmsfkxY8a7ujYMDbMWUll6eFHKEV3zgxBLrTyM3o26lsE2OqblSN/
shhFra6rptd+ReWIFZmoOfG6SyP6rAXHwERCR3FmkdWRNZynZIykPUmoik0MR4h8K0aOd25tTg8K
s7cHZQ+UAYaGh4uuojVQpOSH3YjkOUum4QtDPfxnihb1zx4w0ZXRAxtdOGNl7kRhAL+Ii7Bozyqw
4oTGLtORrhQKcq3bOOajz8SjZHUvzsCNQ16OGw2GUjjVLilm7I7Qe42+OM9yF7a0qQXYaCUApzFW
qpoAlD14zV2G9ijnBZ3nWT0ucsyztqjLuzht7GrtmMDH1iWWco/mMImfzLk18sjMCb/CQlD9wlaV
G1NrpOI8i7T4euzcCmGBCk3KViaJtk9d7OzXmJUofTO1zXBXFML90jUDvlKhJxwUP5HUm9GnEK0B
DuER0hkaD2RNAa9z8FE3IIOliR77IF6QpvPRcUtiX9DSbFVJRSNUc+PGTH4XHBZfX9Sxpm5D5Atm
pzFaK0gTu+h2wkcmZpAiZZDyNPZdHkTs5cYIpq8mA6JiIzypPcusqCwoQEF7O0aDjJc1SSDAcvhX
TD71FIqPLIYBbFqkQR8Jg0G7g/H3w6OPeyUQclq2vXk+qBQfn8LRWgCBZfDESW8BkJEHoMYNpWJa
ADSPfrQpcXFRpna/aUY/fYbDwhjf6QfaUdQkNpEqTVPwNJM1U3Zkj/qgGWOtsy2bDNZJqM/ul3Ud
R2CRoIXsDaQK9WWfgbdZ48+BflVKMvwDBfO2ZuA7Rtp1ERnJfabPYzZZQm47Awzm6SvMmQDKG7Te
A8xlbDfdetL2vqW95p5NdY8CGwwbMK6xSYq96MOprdYhM68feHvpIXZ/XgBKMYuZ9AtEaQGhesp6
ANsUOCug7bm1YiLV7ZCGyzLma4EtZgOZFFlfT6oQ3mvbTg+WiK07u8w6gYCTPyPd4HYkZy79tWaL
e+VQMmsI9c8CeaY7dE0TiFO99S2g94m7Qpen3blveAw1erpkz3AIcNfU6tT7XhndyNmWfvUrwZgr
gN2dd9/DDB2LJbqnyTciFCo9gvIGOxM0cbjLgoHspKMH/bMDOfvsJ5JYiwg/cW/2zOI2Sk1Js1Sr
4LB2cLVC+Jy+j2JrEJaPGMeMn92momcbRqXLDeujjX5j+xFF8DSAxtBaGFwVk4Ee8Z8+DEF713UH
dtUu763Irvo1/OwYELQVuzSnO/fSCiZcREXSMR1tJ4aJrD8xF+4bEtj3myU0sA7aNwrdTYVViG0D
ywGgMxs//3z8FGb+3Oz5H4auiS5u2nprJbqHCC+qEh6trQ2xyV++v9QM7vkn+MehG8NSqLXYUlmm
o6wjJ/A+bFSr57g6RfyRpSWbeOHobXTigV6vYklASw5NKYzMdftolajXsNmqpmLrV4a25hJF6k4R
Yd5/liO/cZ7ForVE9kjnyxG6ml/ri9emGbFVVEortq5pOGe128IIk7nV3kxmaH7BLrb9jErPcMIU
+41nYxbCsxmODolBPzKpTkgW0gZC7nayKetExVabCe1zc/O/GqA3r3t6by1jAwqzLZqbhmPM7bUX
D5ePymXoLjIACimwfT2LdpAp4o9Zts+vkMEF20GZtmPZv7ubL1bRYj1QDiqo21YF/Tpz0/Ez05nu
fIxcckUvkGdC8+IT/umvtzuLShshIjzMBfSVw0dzVZlzsY71VtccjjSpM3x2E8BNbzar99/ikaDs
/HyW5eg6ukpI3tr23L198XxWZHrUL3MtlGj5sx1H9J9MWKgByG9Xu+3sljGMkQX1Gsk1NSzfX/31
NzSx6KIt69jKQBXqaKvIsO0ajatxKxgTXQCDohcSju0fGObP4d/95/y/tVNYRcEA5ECbJjvz8BnL
CaUXVN1rWIeRxM7X/ua7cfrxR7H5n27aLIEB/dGjgL7CyjfMiBtDRulOK/UrVrYf3xlEDdryumIo
ROv+aGc0NbQ+ZDfrLXwLuh5pY123adSf220Yb9//Nq965kRCvKIUCE22CJH36IlCJy5EBvZmK6lC
+7MyzOkMRT3EeGUXzZ0GexJxBye3vwSjQeU20It6MqIxQs+KeqNcxHgxyBMh7fV+5RsyykCsjnPh
yqNvOUVNY4ROWG+58n6osV0lHYJHtvo52v4zEmPZWaqVJyKNfHNRxd7hTsHlxDlaVAe2XFgtnKKC
47o2/WLa4WDbXeiIYV4MUa3fVrWKV3reuKs4QG/QRdXrsggCuBNGwrzdpAQInbLfJ05Ox15PDTGn
WP26VEZ84kTPW+DwAuNr6QBlTK5LpcRR0B8SelVWzYlGc6Nb2h6EPCTobXwzGq+AFGFawYlv8jpc
oXSq6zoy10IyUzqKxBaZDgNMpBiyhvFqVubuWmIjtx3503+O8v+f//0bMZigIVyMUJECnjEyvMb/
ug+Xj83jP57xt2/G/WP6/B//9r9/jM/hS4D1m//+37p7/Jf+Rlg7fymDZhIzMF0nk3whYi7FX4R/
G3U+xM0V4ud85b8B1u5fKKIzLJK2jgifYor3IZm9ow06zxQlg0mEzqx5OOgcXTnQLJlKFM33MRsK
iGZdYpfVAhiWgII0xJz9hZnbGSorNTqRlTFWF5igwV6mkUk286mOLR9TNqPqkqL6zogHceGzHj9G
Z1klDpj/ZSlQ0//5++1+aONdF8/ZHT2x52b3WPzP+V9FtxPemh80/+vwb+s/f8/1NH+4g79Z/f6I
t+1zNX56rtuEf/XPRTb/yf/uP/x7K3weC7bCz7zNyNw/Pfv4JL3cEtLlvv3XW+jmsWgf/7F/7v+x
acPsmaD4Z4PNYo+//9W/h8sWMotcNUwqTcne/KckvjTFXwyPLcH1LZCMQdz+P6fLGiB/hziEbCMg
egdo0iz2+Pd+0qT8yyaIE6IkM1BClfzIhjpMIjguJH+A+MWcAzqKAHR4vffGIGCrus5VrXR6to3R
gAqljjhxH/IwL+Lq72UsQyFkJV2SJXKmw2VSD5pLUhfqSmuK5AtKRxiNVE2+r4os++pr0vyaN5p+
zrxOfC0D2z6RE75+SjJdKA62YLQ6Z9eHywMRq2ors3x0d6ZmI2OVLqk2P73YACczpfkZXdvms/DN
pHJJPg8XCYTTJIw0gp3uWrB+Rg5molfRnyD+L/Oxw/vizyoO5dXvy3Qusw5X0YBdeS4CtDuk8SHq
ZFm6mtSULjUcnJYffyDHRHiQTIbaThztjbgt2dZVG+xISzDJyZW2FoyMTw3z3/o4VI0EbhPpQPe4
5GnoCo5uyxMNHSRL5Ohp7WGhd6IWkTMi4J9X++8XRxnH9+frKHL1o6s97OpcY1AV7Hw3L3a1kSNB
YYhknXv6c18DjKpqWyG41CoU9AN8iIcpX1UpwKUPv1UyMGAdeFtISsc5X3pRNKAYYKJFPWt3MTa9
oB2C2djkJN/fX+XwnvjztPPFA2wEULF6VQVhg+ANwAx2ZSyeeqrKM9cubi3Mss9GfbA/vlNIdNkn
hCoDtMzRTml558wN7GAXtma7aSMDEzuy7c37z/TG1ndchj1kWRL8x8yKevnmvCpkzJ5W0c6YBm+D
a2G5RF/zGRXp/sQhe7Ul0drFhZaK1SGnYKnDldK4kpiDR+muyWIg4yxM0QAj9kTEePWRTDYCqCMF
loVTZh5FRa9RKQbCBRFjSsOl7afxk+0XdCjbVAHwjLqPfibWoykzfyDJ3jteb5RG3Vd1EO48kNko
fgI805BvWr3/mV6/vDl3RscSMWDe43x3vfxMYJT6UkVmuht0S55P2IUs8gJizvurvD7Pv1N04FcU
dJLuwtGeyy2ekHlTugM9nNFXN8UyYpbwFNIjXweNr+NG2t0aqqx/FTgMX3s6GnX5PDt+/4e8flyL
LhEZpCC3I3od7ZXQAg4ksfzdmcChVxBrnjwt/Fitz3EG5CRoQklknukN6Uc7Jan1vC1DDhh07XYF
ITdcjo5dfnh/HK5y9Cg5IrnIy4zBrtHpUwbQdWYjxerEKq+OMVfKfLjIO0zhGtbRKu44qETIHNEz
TTeXvt2P35NAa1F/MNTN+9/m7aXoAtFVIGfS53/+ItYK4Acqd0S6G1Np3xnGrAOrgzC4j23HNs/e
X+yw0J2/EbcYEZAEHQ1sNdcALxebKsSZcqfId2mV3Ayk7+clSDO8tMeFFN0iQUXiTGV9dyK1er3/
WBbgIod6jiLHPVcjHocOpeJ8N6vJnBmoz5zVI04I7z/c6zfJKg6JIIksZ/s4gQOqFhUabu87nApU
seh0rYV8OdUe6AuMJfzz95d741260uYIYzJr6dI4epcO3nR1N8XFzqkNqZDBnpL7JLBbb52iFbn3
nUk9jVpr74ZCgzX4/uKvwzLJCDm3mDuxyCgdLQ5E2MwNejC7vGmYCuB45uBellXRtyBIUJdLBFot
7y/56vWS+Zg4ZnGtmXxKdXS+4VcPmEPAAfIHq0apK/FvoLyCoPOk9aEOM9uUpUhAqD/QU+Q+PXo6
TaB/Zhd5s7Ooc3+ZfSj3hajhpH34ichvCFm2QWuDvxyehn5sccrIkm43Qbi8NNM4Xadt7Z/7muc9
vL/Uq+9F5kF1QkrHGZ9nAodL5S7TMc2q2l2lsJZJ+EgX/YAJHKSwZmvC1DmRwb3xsYDDUn2RsFLW
zxzslwfdz5vCCty63aHDiZIydhJLwO7Q0orBOXG4X52D+dFmHDHJgUXcPFqKrVfhLNS26Bwr+diL
BJ6Z36VXg+X0eyScgZbkLugPBxTP7v23as6Q6MOMeV7cnGtQ3AW4x492ilVoJjJBrn4NYXkwbwdn
QCW9Vr2lbn3g/XCwqU6Rp4PROF35bqWbF2kF/kUgo+QOMD9KZIQXqUzrfjV5kwCipleYqolF6hVt
tK9bg0zUMHuhnYN/rgwwZFEArsTAdHtptZ13r9kZ/sftaJjJNi4wuVlWHaSpTcr4D+5PWZT1skVd
ZViaop9BnW4eWd+raEpHnMfS6Ssu32F8E7ch1Rgky9q+zDxYLLAZhrjI72iiM/QWRYcTL9C4NnoM
465v1kYHRPYmgNXsXseRVf9CkgzeMN72WnCV5aqYpTLctrnFMK8olxOAC/B3JWLnW6NJQXZGZls/
+OnkOMuU7rp/pYDwuGfDYECJtmv0m1CZtlV3FcqkuBJiSO6bxqmw8qQ0CD/bIAfPZU6IeoQLn+j7
AORReB3UCUqecG/Ud/wMiq8aSJhkM7lxE4Cj6XN/M8W9135NYgyUr4ZoiBzm156PHzD0L0/eRr20
Sob8ylHXk9lp/Zo2o/NomKNUyyDNVHw+w23LpTe02KaVTgG4t0zC3F+GUacjLJ+7ZnPewQWDiFv1
EYqfujbcad2AK0EhyuihalLmzm6L88CqNguMn4zWwJLFd73wEUkK1IVKYYE5bSihz7XGB9Eo61rU
ZwVADzyjY6/+gZ6N/QkXdSoyzm8XXolmpqABd3Wf4V8pPPumpAsXYDkaucEFaEyXk60V5k7LOouB
+eT0kl9RczCxsKOhcp0amt0sSmxqnB+BNdP0tdgB6HWWMdZXDPgn4C05JqE/7EnVP9ADK3ALbeCT
ACXq/fgW8p4OUTVIhf59oA4KnifH7fWtFs4qQYknkno1dAE2cIFvB+16GmaVYeSeEnHu6bQM1rUV
93Kh3NihjUyVFE8kPTjfXMAwqG0wH9AHEfZJFMLPocs0GTZ/aeBrEQsNz4epL0cgEU3cXNqYQzRQ
d6uq/T6OskSus++RQg9jo2ICrxtFf1G7GnMbIE7WkGH9CkwcCK3Fdo+6OoWCWmdJvMMntJFPvVdP
WbGKcJAtdojNo8CU1wrSMuhHD0oO85lwY0V4Hz/aeIplQOrcpFviaJ0nGwQFXPTX8YC6pX0TqGAR
UmkLnJGwmDi3XeAo6xm6VIEa8ZriHEkgaHojMLxkhTdN6y+KBn/jC5dkwF7aHUbL4GFF6K3QYCkY
syM/BZCCrtJ1Xf2mu3aFrh6wl0UO64x+T5Xdowtpe0/gLDL/YYQ3AFRkSPyhwHkIR4b2HN9Z26Bd
ogajfiyS0mo+xZz28Qq4Og4LsZPScGgKY+aoRsHgFdUsDZ0/dWNcNj+EHxhIKSIsE7aVYC/2uAmB
GoxFume4bkwb+HNW8pWSO0a+tOcAdNijVwoMM/r9aGEnI+/rvLLTkYhNk63P74rGLzVgqE2b3/Rp
hGtYk8DlvzXtynJhN4dyVhsfXDBaid+F28pPDViUVaDy6xzYcfZzmLJpuBkrkLlLAZoNiSGM6bP+
eazGvPsVI0HffXLj3G/2UWROVMpkMsamgMigP6e6mMFborDQ+RwzAOsALTW/7i5K2uvVzyQfRHUj
YEvDAWUTRODokRy9SLGB52DpIkFciGnSJuknY9zAh0/TrYyk3u460jrEdOvEz3+lJaBeuQgIzxG+
miOZLEr7/WBcAaAz8VtzQvfR41z7KwCiZYtbVcTIO8/QPgStjNIqEqHMejFHzCI8eAEAWjryjJ7T
zSLpg/3QJVrbXxHw4NOrIJrtCnQ/3mPs6FYrEkllIpzRufdojSliNBizJ9fNClSWG8hWl7jRTUgw
5zN5JscQ01qROqTmNpDYeJ9BBy9cMCJQv2B2CqZTcSbMXxl2MxjmplaJZIER58mqT6LwO7eAgfWJ
i7PUotDa4CKokGM5i1ElD5fwFGFDln0iboYWOshClS1SgHi6a+ZnswmCn2Xax6CJOgLRVSndjMip
iO1L1TetgJmeJclCZYxJl7wX+GijGswCqIlfPDU92JtlnrZTAdBqpIc1aHjx3mCdNlVbN8TnOUMw
EwfENcaG7ripvAmyYjUEoodzWuECfRU1jk8Bmzspuhx6JdGGH6jOgDchtrjIOruCd96USYNQZjIg
6EaCKnEQQfuAmGenlnVbAm/zF75EhapABasimIt4vA5SbvplDj3P/NRmyq9uKqzJOWLo96NtbMwQ
eiJBne/dwgBr3lS96yxNq7TLbSgRx9r0jP70CweJBO02NQoc1xChLb5zkdg3QUJPFAAhipyIYQ4t
jj+kbt9tstP0okx6D96IbkTNUxuIEn6mD5FltkzWpw3xxYoWDcZxHfr7cdg2C2/yrGwzlHpjA80M
PHODjysuDF2HpAqWLHGLhacEEIivDXyPrQbeM1ibjkQ9JHG6BE5KXTa2uKSNhZKmq9HGWFcoyfwa
Ox0jRv54eOebdXNfVzhFAowf5usnqAZQbwrdB29hDvmgL+PQYtdYZpVqnzKjLN2VM46o6wFu7SD1
1rImTNRYasMLy5LiyZpzEwDBoACBJKPdjSI2fgD9UueY9qCMpTHupBj8fI1QODHLo9PabnSshzgW
GZjfRRqRpmNbaBfxudtowT32QcANjTx37rAvDNVZmaPAsIFE6z6FocS2tq50BCimxqMtXBWT/xjb
ssyQ08tRSkuiGGEuw2+AxL6fnL6ZgoN5oGOsgED8ViF6UdhDVCgm3SPW9Ap1bDPUHvBMrVZIEvsn
2jtvrgTFb57qMTG3jrr6+FP4ndE47c4tUjQDjNnUwkKZm+c81Ul6cylKbBsFJTq2Yu5gv3iorEeL
DjJzu5v6Lif7EzjnoFlwEdZmtn///R3hE35XgfRTsFR2QbFQzBwVFrVuo9IY6t0O5UYPBRFbRfsJ
wcALwAP+TiAUmW2HwpnlekMXqELhp/qzU1bZdQn14rYig9JP1MDzkgcNer4lJRxQFoejyWV/+PiF
GEpBL6PbjX1eLSbsjC7MLvROdBbeWgW2p5grReAZx99zguPbTA2rTB2DUK1shzUi3ubq/ff7RknK
aIY5FxM6egnqqDkJlLRpR93qd3pPtySki7ERVVSeOzIpH1qE0z5ckpKmW8xp5gmUpKV8+O760Q1q
rRHTDi3lmd9EtePUEJYmqRfLjz4amwYBMvq7tHf5y+FSI64a+ZSYYheJisozreuZYmEwksKYsXe8
BVSGND6xN17XwRSaqAlxDEEJAcw7XNSHGlTC9MHvpx3ccQeVvw43WpMl1Tna6h4kv67JuhtEB+J8
N6M7nRM/YEapHG5OGvWgNLg5uDgAex3+gDbQRSmRNtsBk1YXvVPI6xGB1k1aSxhVKNwO5jKqvf+0
RPyX477X25UCnCmEw6jYEc4x1tFCwpzuSu7tJnbZKosrbOrA555oM7xexWJuw1AKUBRj0uNoIHRv
HGyQcjsvbqb1aOpAyucM4/2d8yq+Kd01wbrgngGs0jaPdk7S0SCBwOrs2jwRCKvZDopksEL5jPqJ
8/fqgY6WOmoJCbDJqhhHZ+f0rYRclqlr2kTZiVvo9SqQc9kODPhp0NOXP9wUyi9SnMZ7d1dgA3he
ttBaPGqhExHr9Wuj4U8n0mWOh6/DcYO3czF6kMhh74sO/uQIXoha0Cy1AQUDtG/f/0ZvPJIBn5oN
RwAmCh/tc6eD9knV4u+1xBfVdcbUPt3RaDXXH1xn7i0RsbAjlOCZjKO9ME3Qo5pacoGTUK9L05Df
M+D7J66516f2cJWjbWCXYem3LmmCkYpvLabwK4TN3C1Aeu9zFCWIdHhRf2JK+WpNBlIv3+D8z1/c
4hPS/24A0W3f6J066zJtJetnzcnbM8hR07pWfnNixbc2CCMoOvMunUIO1uGK8YAW0VxA7NVoJpjN
Qni8MJgmhdveGoOfH/xwtCMZ+3N+6eyCUp5/zIvHG3X0S6BsBPswdeTeAeLtkOUPxa/3l3njLQKY
maOEhY8BO+RwGaRvQiXDLthnCBvuo7zIKR5ldo1co7dK9QYtKLPtjRMH+o03OcN0SL5AVpEeHK1K
oy+u8rEN9g6eyXgyIOuEei2Uwlw7lcHOB+ngQpnfI3gyUgQ+Gs3dwwdkgiFlgY7g3qUqOqs0Ee9G
0GWYM0yevsBqPrx8/42+cbJN0h5Dp+AgQ5jxRi8/nOOj1YnOV7AfUsN58JUlv8Wuma/+L1ZhbG4L
5iY84NHuF+WAyrHh4Gw/6RAGNauwvWt3nBD9/fhCcw9ezPhn+xUuubPNDq3qJtyXllGe60k9rdCk
rT5+tAg91BfEd2GB9D58aUVTB9qY11jDMN3bumBCEBqNsp2TIPb1/gO9tSHYDtZvoY15EHS4VFKN
NPDQhtujZfipSRAONrMY2Qaz/cas/eH9xd7a6PNYwf59tqigDheL8sCplDWG+wyy7DWKE+XPqR6q
hTHqp6Ylb+078jbiPcBF0uGjgAElLcmNJqG8kIZPFwUN+fpec52g+/z+M725EOUTI1jCBvOSw2dC
3DzMkHDAQQlzRtqPmmPfG6J3T6H+31pnBm5wGVMQqhkn+PIgJZT9MKSjaJ/mcfvVGe2hWeaII2Qf
TcoUmDXyMY4RfwEPeLjOVGaePrVsCCewsOgKJExxRwV3H31rjLrBhYLyF/NXOlqlblDkFWYZ71U1
DFc4XYqr1IYH/f4qr/cb6SloJMNGyQaA/1FYYHwjcEM34n3tJ9G3KezKtdXmgJESDV+f/7e15lri
xQ0VqURpCirvvgv16RY4IrIUNYR6+sX+ifDweivY7DWLF8iATBLuDpdqmVd4PnYQ+wYDt/tE8+Sa
kZzz0eIO1PDcFaAs5kJ8VfykdmGYuIFF+y4OEVOVdu+2nyqAUN3CjSdlnMg333woPhWoUAsow3Fs
gDrpO1ZrEPN6jPpa+teI17X2iat2jpyH9x8YIQIC52gGC4mjHaHP9YXVEha8LhzoTYI6QP0/tLot
7J38qlV9dIXBqrY3cfus14NEq+7ET3hjUypeKmhKCF7k8Edfz6qjMjdHvNGcmqEfHcQJp94Wf1wY
scJUy/e35fxfe/XAsw87VRbXiTjKRU3fLPpAq6K92eJdQ1OOpgpUkIVpxtGFHbWIVma1vsWa7VRW
88YHVYLACOqLjgf/O9ylaAyEbpIG0T4aE0T/Shmu0AEcT+zSt1aRgkmxDfwFwstR+LUUfLK0bKJ9
CFzuqz1L0C35PzEjeP89vr4ncfOgzzG/RlosxxvHo/PuWQPvUTP66W5WjbzD0A3pFo8csWCC9Tdt
4l+W4G9tE8I9Z88lcwKlcfj6UmfsJ7/Xwn1Rg9VETxBfoFpzLxr6kyeC8fwljvcIqDlqSso991WO
lkEBLSGVhXvo6/+Hs/Nqkttm1vAvYhVzuJ24u9JylWX5hiVbEnMAM/nrz4P9TtBweIY1urKrZAsD
EGg0ut/QnTgTIbDD5wqhni9l4uA2PyOufHs5V2cnPxh3ADy95fU80E/MYiVOfKvXzBPWBAVqmvie
14bTbETLtRNA9QQFMWhY3DqLE1DHLY+xkTjWxW32EWPHDKEADCmGtlAPvWYlFjp+lYdwgNMf/2CW
DgMzUarzzuK5OdLYg+sZoMmu2c3fmLwlgM2buUVBxQjarWrc6hZ1PSrGbE+LCHe5YyLkXSeXMXxo
7do+qNBVjeY0xcBFK97Y6mx+uz271W3z23iLLBVmB30W2jB+PkyIbzvZz7BD/zIfk+SJ1nv+Vkuz
fONpvbZvdL4mwhlUjKDTXc4RLnc0eIpstAXB9CZIIhd3nqgrvsGeV/WN2PnKFF0ejN9HW2wduiD0
5xM98bW6qVBUx8B2B3whwCM5Gc9Fgic1yR99YwjIkHUdo/gK42Ars3hl7V39DMgSsnAO4G75KkUa
a/aG2OEmHgbKYwVOWD9EGtHeaB2DBmJfhj0SMDawB5rw5fC+tvTgXRdX4QMaP8kjrnLzMbKx3tu4
ytZ2gA5lmGuMQGUuqY2u2wx2kGAgPWkd9txlMqCYoMHnByOjd+l5KJx/uOyrjTfl6iYwyaD4f2Un
ZrHxKIUGOFgB5emsxp/LwvgyI/GCaaytbMSOtduFlzJZlkRmA8q73G7CRVPTbYkdxjjnux4L9oM9
9erp9kFai1A8xSVxWKYmS5gtgn1p0XQTPtwU6n01spuPGa18bAeG/MPstN4bIzDbB00E4QYqb3Ul
LWBsgEh5oHuLlURJTq2aQkv8FB/Ho9fM4hjqvfFEjVts7BX5Vy03MQVs3bAtyVZZ4m+5wLqYNDz1
sWT6mXts1bYR889GGPo3KhXTOYrc6RsCP/lPUBvNBqxs9QwZpD+wjsAAWwhkXqTnmRoK/iRA/5w3
wRkLXIwwoxmloT3a3fVHZFLar05u4cckBu3HmFvfpqI3T5XbGR9rVQG/EqE4+O3+Dw+BwfJgxqK6
uYT0pdNU08kkRVJLg1JPrSFQG1Rz+10fpp7CQlb8TZO7+aBour2xIGt7DhaIyt1rAxpeZmeDkeJJ
ptJ+c1AuQWk3cRDvQFoayFWdY65wUIBQjztNxeH1gI6t120crbXYYXiWTufIAGe4LAwpeITwGGgS
X59T7UUADvsMNSV51kYlPCB4Z529qDf+297n/82q1u5I4N/QHih4yDN9uQ08kYzUCqrEz5DPDHdW
aZYSSxEpLz11vUc065WNw712xFA7oDrAapN9LG7lcIrGFIBF4tcQrpE2ynEOPmSjgjiSE2fZVraz
tqwmRFG4KlRmyTwuJ9hjh5q7WAL6WlTjKY/Y6D+4mYE8xDAzOg3D4P2KeGl9ub2RV5cVoh2FHaqY
UJkvR4Vo0dkx/Dq/60fgPXOIrRtqS9ScJbeuOxmd1ny+PeTauvIyhezOo0ijdX055Ngm5ZRAHvS7
0ShenCgcp0NVh8j/0LtK3//BYBakJlmgBTyz2DZx6M7tVLQ87q06+2J1dCNP5Rhn/9TICUXH24Nd
d8l5mzKYatN38ej/LVYTNdRGeC6r2ZS8YxRpTqvQNz8CEJr3NsqDfWZq72O1KQ5OokeHaXYoVoeN
g+UFlpp/ELjpmHBDgPuk2LDYUbLr0OGdnQIF6tJvAYZBfopcvLMn33F9Ix3FS9elgY3Dzly9tVxK
lhu/4Jp0IxeEWAUYmJuKGH75rQXME2Ep/IQ6xTbC0xpk9ebemg6JiOcXGP4I/QCce9dqrflWiR0N
Cw+tA8c+DFvvwLW4CSKDqjVPMjqK8iT8VuZBlzQSRlinfmJG7ok+RCllTEPxpqvc6dR1kfcvAqHZ
c1WW9ta+kN99eYVKQqlBI9MAFLLYF03dTWGmpJlf5HTDd0Qt86/WTbq/FEyb672NyNnZQJDJ3c1D
1VaIKYkR1wQBCXcjqK1FGV5TVDEgD7BRF3siGfIME9Yu9bVuAqAc4yMt9mbcgIiaJ+qTJzzRg1+K
gvfbRu63NjI0ZDy+uDavy6At8yoU4pk/859g5lHhpHDslNb8kHUg5XY1+Ml9Z7VYTd8+lWvxBjKq
bNDAnnZNmSr+9uHNEfFIc1C4Oawye6uNuNmYaG186PXY2Xh3rM0R+h9bjMSMqeqXQyk2ymUgCymO
AqY5BWOLmio900dwBsobdO++JOhbbazr+vT+b8xFpttYLsDmqkh93AfiN2gOfwDaVrwJSrypby/k
2l1B1ZIOmwO4Ad7m5exKQMpCBfzmB6VwkGxD43A+C9TNPFSbCsTsh06pN7Kd1THhsUGVhicFBOdy
zMAzYLQg8OYPBeiwndnOnbLjhEO2SXFQQ2R669pfixMklDK5wuHSWtZokULuRGroqT/GlnrE4xMV
Sb0IxIOup/abwYnxeWq4JQ+KV2+1Clb3DxkVZRWZbRvyz3/bqlHvqGGvs3+UsH4q1cC3kxEQmd29
V+KgOUzY+d7+pKsPZaQG/nfExfoWqMNr7oi7UKHDADBJvQ5NJYIjAJb6yWna/jA7BdKho3fWcUM9
x1Gnb4SktaeaC06B7B6yEbH5ctLUbLUGrHDq63lhnVG3xl/HDvqNcuPqZ5Xy+K89VKqOl6NkmK3M
Im9SH2up9GRR2981qH4fQnw23/ZAZE59K33klAn2wO1FXj2hvw29+Kp25PKACjSaGfSykA+2s+iz
cGOgv6ojaRC3R1tdTklYl4eGdufii4Zx09cmSpQoic+Bg59ST2ZViQFV+dsDrU0L3DZwNY+eqrPs
0egtBXktlg8zt8KbMbEtfEZIb3MKCrUKq+cPhiMbl/wwxNyWQIJKr2ZM/Vx2Kppg4S4uMvEVGH/z
S7EDvOVvD7a2iLztZCNNdmqWemfZmESI4yuEui6rDg2MIwz4xmhjT66uoEt0Y9fTPlnyq+E2NSWm
Vpnf0tNQ92YkJX3Q/2o/Do3jNhvfay2UkgpCogYzaTuvoeC34IK1LyXNrs78rjTSj63ZTt9qA5lW
FD1Md99QQviDKhMPNmQFNICGvFUXyUZQaAWiCHPmW47ikOPn1blHvpQuHuSaPW4Q5jsRNNPD7W+3
sqroImGfJQvwqAsuTnprBZlrFCRb5mwEGHA6RkbzELg0/vGoR90ebC3DhRP5+hh3ufSXekxE7MCu
dao/dVbAPMMe7Sk2M+zVpmI622Gtn1o9yN8mAKGxW65VcVDMxvkr09AGv/1TVr6vR9uGnYQrMPqD
i3nbTYB9UmFlftKbuIN3dQDAPchVqAt1PBuf2qJu/r495Mp9hVSNLM+DImVbyU/x25bCBomwMg/k
dNRZ/9HKENZdHavHHJLLCxDT4ASFx+k3IsHK4aRsKSmOnE0VwOzlqE1Ueegoq3xgTKWUQx05LSDr
QUcV7Pb01mpPRDjorxR5pELLIrcC9OwoZVHn/lhPJsrttUcDztbL7DOGPzyXISUlDwmiaElvJUfS
hhz/rxBCLoIdz0HWiAe7GJV3t3/V2neWXTN0GHm1w3i4nP5ce4HgBZ37wKC0Yyt6fN0UrRRnqIDq
I+D36tvtAdeSBPTLZPHP5CF9Bf7Wg6Ht85k4RQYU7NsCIfe50qdH9sUgeWHqPqUB3EHig6SBBUPx
SVXSYmPaa3uNUEnqST+GS2Bxr9FfAszgcawpq86fYjF/d5VselDM3vlYWbF9YrttUfTlTlq82xDV
lN16h7no5mKpxzQzlYGus+/mxvShC1VbKs0ldb33qCkc0Lb5Ct9LmYCkdiGOqJ5nzF9uL/7a1yYd
pJQNjpmm/iKGVoiXqtbIqR61CYu6aihM62DxPPzp1HhuvfHmzio3boq1pUb5T+OdBvr2Sv6oro3I
Tk078xsl6z/ryaw8IphuPjtTX0mreeUhAn58uj3R1UEp11NqpvGM9M7lth5HazLqNsx9R+/LIxRU
5YxsM7yGTBUPmj6234ZUaTc21StSefmFwWlRzKQcAkRdxprfIpiS4VmJsHXuG1i2faXYiwl87Qxf
6hkbc9UIcbeJpyNMsnmnmEF4sBEDQgJZOjrOCGm7dWmeywr68e3FWI08Fuq77Bigl3D8L39XUCox
MRu+YOHCaOuV1jsAIhrivQsmYK9oMFcDA55jH6PBZuoNTdBi2oE4xwJDTPgZq7in3v5NazuRZwkv
aVIINEwWP2lKpmrQI5H7tJmdYTf2QN9ZnU7SqGO15pbpp0LbWIi1EyjbDvI1zT+X9Qo8kaLA9nR4
kxNGFlYt9EcPyMwjuFxxGi0wAx7GR/s+H1Flhn08bW2QtW1pcZ3SnCeduHqSZfEQFQVdZ9820Sc4
DB19ul1vGLDaoFfNZ2+KrGc2117AUUf+hMK3DX18R1DBZEdJxVPS1NOvaAQDuxtrt/wRtCF2xao+
ZD9ufyC5Vy/3MqdOvnBktxE14MVtjKZMbSYBgLauUocOd9xW+2xktTlvnNTrBAtmgexnEhkpci47
EGkyIsEhe2utoGqHVLplcQlWXfmkZZiT/bx7VnCdQbPLbcdgi20n5s6DPWcDPcxM/GpEVIr5bIax
GO5OK1g30BQqUeBVW/byyBlVkZtFTFfcTSEZGEGZYyMRbqmXyWtq8ZF0VZO6jOAOZWfychRFNxpm
S3mBBngZA/9yK/cAjCTGFiM2oi+5UuR4/jSAVXZC9dL+++3lvD5Q3GYIAMunDenxEr/hklcADYtT
H6SV886DSDsfC71Xw78qpa6oRSKe8G+jODFXS9s2zXFQSnxZb/+I60Mlr9RXIoQmAYvyR/4WdUVE
RyJWhtR34ik7ZqmN1Q1uoGXKidEmEE8Cu3vc6/Rvt8e9DmFcaIAPJOSTM7JMnZwwDktSFZ519ajj
Bl1Fc3gcGxcLCytn+EPUm9UWdWFtsgQOxIqljhvqjpeTLVASrPSRL16b2fyDcuC8d3qrP5uZId7y
MI//wk7S2/jMKzMFqkuDjkaL1E9aDKoooV11HUVP2xw86ryk73AQswJTJWP0Ypi5mepufNWVuCDz
UTJFpNCB/C/iTxJlUZ7OlFhmFUGJAw4HTvqQCUMYOzwRuk93f0vZ1JBoSgKeaaiXyyqoBuAzkPO4
tAcDsYNC1bFrHZXPbtOi/avgiLERIFbmRwcSeTxUtF/BXZcjlkAp7MoLMl/TW9V+nFtVDMeW9kv1
BX5Zffd16/CggtQEMZBy67LDP5tJZ026UfhGNpcHFU6X3+c1bGlKWWeTLsXnu9cTbLKUxwcqR31a
buPfziQqW2nhulnh4ymfPcytYexyT59+FnbTjHs0UTeFHFcOBrgJQMQS3YUo+jIUZpGWYCZR+MDA
deVQjcELBuLqLren7MHqO++Nl2n/o2r8/zaSV25JygMEYCoSUDeWvRhqFRHg2bnwCUD6ZwX+9j9C
RNPj7dVcHQXlJLQjoXxdCfFodWh2CTwyvxxLrIAN3B1cZdhKE1dOOWsH0YD1k3A8+ee/fTPN0Qph
irEEmsF7+GTG4I2Q57USnIN0N9JPjT5p6cYxuB4U/CsEdYSheJiAnL8c1IjCOu4ar/CjNrY+ONFs
fjSQTfk5R4H1ESc22zrcu5bwKXjxARKVrKUlqSIppISpapR+Z9vKsavM7hQgZb/RR1mblhTYhaRk
kG0s0YZFaOJJbbuMkjsQ5TF63Fl5GSAGUVMqnnXj9AezkjAOICAy4Vh8u2QKnNZF58S3lcF4jlpI
mniZb1wD10eMv9+Utw/vKqDniyDZKgpdtjoVPnaYyVMRzNkxCPueezbXgds28fhXELrBlnD8daSU
w1I6kda2VGsXc6sCsJqj4VU+ElD9ixUm2hOt8RElI9tLlfu3BzAjeOlI59MgWg4WI/sc6GEk/Nru
/8UeFOuj8H5eLeKD7Dx50jwI08vdIVAqmbx+qP2kExiLUvoW+LNS+Tve3hUru5DU2kOlEtzptYDX
FOAKnVHQ8nUd8ktfOeGT5uq/9Kwq/BFLtrvPMhGYGr4OzBYw2TKATKWJbFA6D35Uht9G4Tp7RW3e
21bv7tts2qIsXee+r/H+NQejLrwkceatKFTUeUZfK7FICvVArfaBmrTpkevbe1v0eeShHCBycRwK
b9hqw18fBoIllGJ6e1ysVHQuA5dbAO0vUjFJk1F1V7j111abv4TgqfbCGl6KShUbZ/zqa3KpAXWU
OBcKDDzMLkfsLAO6hfCU56h2UGEZzaOiS086jH+tftbuzRheR5N686AcWN/FfaqpDWTpSlOe40xX
H3igtXCl43Z+4MK3q11AfNgY8eqcU3Am4Xt9COJIsKzExmOnlpngxYl0xGwfxlJR2l0Y6M6PWo1G
a+NsXN2pjMa9LR9NTI5c+nI1acIaoCgke6afStxcO+W92U1bgMO1OZEboJHJweLQy0382506Dphv
EgVifxjn4ZC6k3Zwc1d5UjKs824f9rUJSVoY511qqS+DShZZSYG8buKLcqyeQPJkx0kb9I0WutzW
Fy9Olg1tRvmeI/G5ItQR7YPeQk0OF00b91gAo8h+xgnFxDYPg+KfoYhTNds1SqjhpWgEY4nVWq17
W0oaawtLHkuzi+VDFmSxsJGiBmE6gqmn5BiUx04XZXNAdcjqnxPP7v5gswDPJJ8ljlJWlL/mt8/o
Nb3VOVbPa74AaK2rahkf2rJo243bZ21W3AgSQEcmRkvichwcB/MJnA2AmszBaptWr/sjdvV5j80r
dtC3N8z6YGBHKMDxtFvip4M20GB0MBggUOxGNC8Jj3Cb6w9znk9bsqbXu5Mg4ulES4ifQC4X4dJT
wxGnRgru/VSZxxhtKUTwZ+/ertXr2nF1AweUd8IiQxni0GvtQaEHmgsPRpdVtzGKSEbyL0Ta+EW3
8+TuU8fX4rqjT0YFBB+Oyy+WVyh4UR/LfboVkgc0OPjXtnmJiuHtr3Ud/UGsUCKDREJohSxzOVCf
FEFk1dQu66ztBdJpWq7sEJ4rp4PTVzEuckLWOW4PenXJsZ6cMb4XD1WmuThl9swrNRZ56IeliVe4
qqgnBZVAdHnq/GGumm862nMbWebKROk16TKMUam+apMltEiSGOSvbyZjfGzryvxWemL4wM2RHJQA
pZmNSV6fA3aktKGg4QoCeqlWX7mlN44DDYp0pPZx8Eqn+VdRw+lTjdnudL69otezoxdCB8YFugf8
3VmcA1GqZmSDm/PzUVHKva7XanUYqknBgLN1ogS32lxs2TZcf0bI1iBiJMybd9aS7p94ZmbbeZv5
3mwFT8j9InKYTWb7QSd9xPIbE81d38Xaxl1xfeax4XM47zT6yJCW4Cd0GDtEEmk7eMMMJtVLgGeO
Tn26e0VBhIKDJAWka7dU47IL4HizQwczdeafuHDGv7Ki6L64ZiEAo9JC/3h7vMV2oUfMk86gqQQK
GGmU5YmfQUPiD1qOz8TUYK/J/p2L0N8havG/uT3UYgHlUOxI7H5QYCHELLWFVcBTauXa03OBoPfH
Oi5tKqpzvJF3rY1CIwb7FX4x5bbFIW9nZAuLdhqfVbOhXsL9c0xMI9vY+EtBXzkZeaCpEoNNgQwq
1/W3OxTroLEuI2t6lnyedG9oidCPhVcjRhsLzsrB6xtn3DvCmX6FrV6VO6Au9tuQx6HhDyjLftPC
0vlQqq3AJ73IDX0XG3jWHty4yVh+pFyUXQgirMcUGDjs46CiePlklonSPjc9J2RfDrnITnSfzeGs
T0YZndQsyO0XnMsn++DNavUYmhGQI4GNK9D1yXTC8G1iO030nFZuUxw9XIWGfajWKitl8nh7UIHd
TI+FJ/LPaRo5M+a3lTHet8df1w4oP1k/FS6O1OITzbpWoRnoqs+iK5pHfP+8o5ZnyQmZbnGsc6Hf
RwiS41E0B95DS4a3/rIqo2HabSr5oD0bgzD3mlFZRwluxCzUSLb2BZ/9t4TyP0PppDvc2jSJlykP
nYnenoJZe1bTFmvkENTD3IRbt6dcoOUogMbpNrIFEbNaLKDpRFjK1qPxjOuFgkZsPQanwWm0Y6hh
iKtP3a820ezyNPVQ6O4+xCykTLAcwEtXbX8sm/s8HrPxWVhFfiiUInyv6pmzsUMWIZ5lpKwJ5orC
Hc0QSpGXp4uDoNojMg3Pnjl8smM0HUdX3Yki+hkigoF18dbL5jpqmDonjxahBFDQwr0cUCm6wa4L
RXtOcPx6aJLi82RWW5S41UFelacoksi07nIQr2y6NrGF/hy2QPi7UItOxIv5cPsLXUd0auM6FVwq
TPipLvXy2qxqDYXe+TMgiKA89dXcWDvA1dTH0dPeZBOufCqKaJDiUTsDmLuclOO0IpiC3nweI0/7
1iGk+2hAi38CsRA+C6j5pzGdko27eGWO4GEZFuoKIKuluJBiac2Ebqz5zKNY+WG6dfB5HmIIXlhu
iPuycPYioG5OmymNXuhULdpFFkaTcZ245jOSRmgpKlZ6MKsIdhmKtIeAptzGCVvkVP8ZTzbgpJYC
dRG5i367WVJsr8OAgsxzEqTDYQysfO+MDZLGuNvvUDoe39/eL9cfUGbErxYR6P3TeLwcLy5jiINo
ZTyTCzv9PpiMqn10FLeoHzWvccSbBp4OYP0sT62NXPU6jlmIPXMNkEQCYV/CLluVFG+YNes5FlO5
D0Y1+AcgNGApcFLnsQ6nDyZsxv2o9VuSRyuLLFGlQHOpAMASNS4nndDRDicXUTv6qcOhSoIWfeMp
2IE2dXdFMdp3f1SqJkRq6Rktb4fFJkInUFQQYal2OWGxg0KentM5jvZGnKX9TvRT/+v2V72ONYyH
xiIPYQC0PAUuJzh5c4RVYas8s/rmrm0LdEFcsdV+WEI82awMA4VKToy+x5Wg3jibqZPayrOlWH5h
pvOh6avvg6X+slrMsd24/RhHbnNw1Oll0KwHNxnHjU0k9+flZchPgLrCIWW2xL3LmYIbB/BJZuN3
JibBB3sM7OFjWvIYQMnYc9tkV6ErkJ9xJ4iCn52mIWLsqGj7bsTd63PE645GDG8unrV00S9/x2zi
dZ7Gaeh7IvB2U91VGn36pvpuY8K6qxKYi2Y0iq0iy/X0pUkejy8qlTyKlnKePd62NErz2C/tyX6A
HNBMR7PKK3XXRLo9Ibas2t8NfbKsXTUb7edCE+bPe/carQwKq4ZsRHFZL+oUjlOrTjwAT4vQgntu
Ui05WoUYNnb09ZGlliRL/zjzsOGWGKtkdIIU13VgX4qu7oZkeKJ35O68XnkCR7BVK7g+P4xGfQw4
BJ4rZI2XX5Ng1YokbHMf95XiW2oU5tH1kuHh9sq9vkYuN68chsVD0gs5ymXdPcINwZx1pfTjxJ1t
fSdYvXRX1xRGz12nxT/LwlTng1cMFWrYCrYOw1OIIsZwcAu09exK7Z29nWOy8xFRKu9HSJdE22ke
8ON90qiiPEyaFxqPRBwn2eBurC0R1WZuX9oGsnVwuUR50jll0Xm5n2idvaf5r+ydEsH520t0fdUD
cJLmexCOwBtfFStHZCcnLyh8B4srrCBd+zAEmb2vgEGfbg91NSGKeqC3pG4y2+uKkdkFs10VTlD6
rebF+6GPlL2LbvlGM/UqTjAKZ4U9xRuI/t8iXpVB0hVaNlQc2Dw+idoglagnW9kFAQqaO8Dw/amz
9Tt1aaVAlNSzIF+Crs00FxvaMIbMRslE+K3dzvtG6WDdmtp4vHsJeV/xHsZSlarlsmSZ5WOcTti4
+APm9Pu2aUOenVW8EWqv9gRzkVGWTiD3KTrNlzsPfworFvHAXFCkf5gnO3nOSG0OVH62mo7XQyGQ
9JprwtOF9rZYtnFGerr35sqfh8Y+N53pHPrQhraoRHdfICRAUE+gZ1C9kwi4y1lRiUkNxOaF32mj
/pVvk6KCglvdMRHTGO/E0AXI3sz6vfmtHBbLJ5wGX5GEixmqbVLoUVULP9ENCHXtlBz7IZi/BWmU
n7w8U+5kK7ETGRDQAqk0b62r4nncClmJKISvuln14ILSPkdp2h671Lmz7fc6FIspsZ90jKkaXi7p
aGmdmdUaQ8Va9aAmCAs2sdkdU2pDbxKEJ9/fu/3RVCEZonLHCw+56cvxTKdKPCUwhA882T6WuVWc
ck25E2T6n1lRIeQIAPmnhHI5iiU6M856T/gIJqqH0NXyXTbY88nSp2ojb70OiUyIMiRtMpxPIbNd
DuVoqT20syv82dKC7yCthndNO80bMf46JF6OsvhMtLzCQEF6yYcmYu1j22nHvZHoNc4+4Fp/KNbw
b2f3yec/+FiYpMhYxSdbPuyEU1gaxO7an0M3fBqkAYiBJc/9K8h2B8TCOxKNhaXzr2W2gRLVdu13
CJFylBMMoaJ4ujsikpFIaLOUHoN2uLiLA7xhRO2y0ZsgSfcmYpe+K8LxydE6493tZVuJiJhP00CT
vGOuiMUeB7gYQlybhR/2Xvgxq2f1cdKiN+EU9xvZ0epI1BSAw0rs7bKUG1O2s4rWEYgxq93Bbdx4
p0WJu59i+gu3J7Wyz6UGP3EXtIyEb1/uc9KY1ujzpPbbMVT2eaUXJz00PvzBIFQiZTWB7usyg81V
u7ObqKh9Tb7s23wedu2kbR2mqzz5dSeQ+kq2CEXIRTyve2xfqq5nw3FSH0WF7YyYMGEiWROPYV5s
GRavfSVdAmVkFovpqTzcv9UrnJiqltdNzCoOxoQ8cOqUU6HE7UvXW2W3sSfWPhTIQdBoUkSEgt3l
aAZU0yCf5hr6t1Gd41DFr9bCvez2l1qf0/+OssSGBR7UNDRWa7+J4/pAmb/YiwR3rTIKf94eaW0+
dBBIYkjMDDAAl/OBg9jOFCZrv1bi/jEZZnMfNmNw/INReCHykdh+V5DnUC9KhAi92q+QtjvU2vSv
lmNy9AeDSLEcuiFk7MtMPa7FoIRD2viBHmFGO7TDOZqs+5N0kmduPj4OCMEr7C/Kg67XuWXjA5hw
/9aM3vIeTbwd9fMfzAYCrOS4cZcvH7WY6bX2HOQNSrH1PO+8dFTtXV0UYks6dXUHAKt95ZTRDJF7
8bfz03pWC6ErZtnyaTrwNHB2WCze/Z4lZkvIAiB7xLG48y5HyTprjHsTaTnc+oxjUDXY3zlAMe5e
NN5oUlQHKSp4DPpilB5stFXbCNhlvbZPklg5GFV3f4QjGQFPIt085D8Xo4R9YmNZZMEawBnpnR7H
6r8w4Yz34dymjyNB6PvtWcl86uKRTlmJ+dDno9xFVX1xubpFXzqjCxh7diq1eyijVigfh2jq5udg
mErxXIxBYJ9iB4PnBxrRbXh3ik7lkEow2mY8QYBOXy7rkLPko9lXflo3lGijMNR+VhkuNnvYYcpf
CAx1WxHw+hbh1cOIUi+ZPbNMKEwvwe1vMjlmZDDdvigUMz+BY5jPuPNBW3b0PN8qB1+PKXWvJGib
yg2Z0uIkqB1E0QSYnB9O6hAdPDUT9tdsNvrws2LWivG9SpNwo4gh/87Lb3s5pvxNv52+sBn6kZpv
67edqr9NKY4d7Chv/5pSctDb2+j6oMtwQqin4y7dfBdf0XXnxlTQePRhbCmHsQZFnYmw2rgg1xaR
rYrpCLUyaj6LCcW91vZqIzp/MtIvudl0uzlJ3naz/tgl5VZyu7Z60l2LHjf0Y3353C9LbU4p6XY+
VpnNE4Ji/4Bsns7ujJf17cW7GklGL3Y0HATaWlwxl99JMaj8Ve3Y+m5ZKYcEtVAISUazi+ep3hjq
6jsRt7iRQUtLp/gr7kU+iTK2sQb2gwLVrzTxukPSVlsHbGVCZIEAwIFZSfT0IiA3Yuy1WC96lE9i
oe/CNv4xpkGOR7aFY/Xdi0d13AawwFmm0bnYEyYmy2Jw9R4Qkl3CUq/gquLI52nVXuC9uzW1q3j5
iqgHHcdrRMaPRbwkb7LqJjcHX3cHroEOqGGxR9vfrh8wx7RoG08Nto606vovgidft5GIXC8tiahU
4+Qeoth1hR2d8BrgE6u+nWXxsafUsm+0oDsPs7Wlt3D1cqVCzMaEqMfZpu+6SLYBN82RGHIDlC82
yRp5Fq8TNzlhBWf6elY7/2RGEN/b/aRhRmzmTpLSzzydL8+CG46CTm7t+J0LN+JMByi0zmiya9iG
9cq0pbx0fR6ouiK/zN6hW0YP9HK4cej6NGxLF3Jzr+7bSLN3qr4ZHa8/mrRooAkPR46zt3y2KAb6
Zp6RzH4WQS0/1G7L7nTaxi3wrkU4bOOQy+N1EfcRhqVvRTMOSoEk615OqtIS6bczGT7Wh+YhKoE8
2ZNbn3RrVHGxE/q+6WL6yRSBHxqhb90FV/sGft6rfjbNQKLMUt7GjsBw5J0z+4i81eHJHWqGaIym
zd7Q5qotrJHx1MU4F3eM0+1gcHU6GRrQCNgUas88o4zLmZtahENwUGqolLtVdUp6I9JOXhVF+pGT
2o8Hrl3L3VvRmM3HSmnMO8V2JGIKJB2rD+5aWpgtHozCJosqtd70kxkzVCv13HdaRC4VDY32ETfp
rSbL1acGdqZBjnLJeukTLiNt2+VePM+2BUdKqR90JUjtR6u0MtqU3JHHtIjxkR2EAzTCbHWMOE1e
ysbx9qpfHSL5I6SJoWRrOaTGl6uugJLIpyy1KDAgvENIyp7mwtI3egtXhwgKAPLRvFeoserAMi9H
yZtqdnsXcbQh0sqnYXLSQ0Xd/9BZm7aXq0PJdivQeYKstzhAdEp4tGhu4Ftea06nFrOzfB/ihDvv
zQ492N296ydNg4AMc4u98tAvZ+YYwsnHvnX80avCnR0itSziuNp49F0lT1LcjsceyFKqKFfS2JXu
0WxKXcfvqdO9OG6t/+sAZHmsBrwQvbxQ/749q+tFZFPwWgZ3yULy4S5nlfWKMbed6/nR5KbQUJBD
2NPQzd7byK7dG/G4nSi6y2695PIvvUhq3cpwnW4CHy59gcq6MtUHpaqro9qYFu7VmJQDlVTcXD9q
SmRniN+b88b6rsyX5hMdTyn7Lps3l/NNKsuln8KmKdF8fyi1rjvEeekee6ebNkrxr9zxiwhvkP1S
s+Z2pu0MJvpyLNvIJNtiSF/qQBPtLsLBvTonfHjjJVVFVx/tmIB7wN0Xz5SaTKE9qXVdm+eqnybl
gYiY8RawwgYmxiDtqhMjSqbPaLwU9UlJ4iHY6UVrp2/q2ah7cJue9atuhFXuSqvXpgEaed73O1tU
iFBHqWd0X+opNhkFQfT6kHRZ1x6mLCkRaJo4TeYuDWtolbC8iuBTaprB8KCmpRvuagKKshs0uzlP
FKiDPbJCpnFOzXZ80fLWHt4Hnh0Ej0kHXO6tNiiiftZCUdeHxqvQ0xiL2DQeC90qE0yvzTYHQJeZ
+Vf4bdN8qs06GPdTMo/5p86BnHuuQzUMj4neNvNBtXgX7dzMHr+j71Ike9XgQBzjPEcgsEog7h7d
PBzd3eDOhnifNnqPUX1tW8oDqsJBv+ecDeGJdVXN45wi1/O+K2jdNTttmgbvpGLoWn+N8H93k13G
a8xAQkSI1nyplUFgNKhq/eekr93871HvuvydEtfUgcMqTINPo8DPqd/jFR8FT64RF927YNTV6YNn
lM0EJiXWwsd5qLVqVyFPVZ0BOFnkv2Se9nuAs275cPs8X0f5/zZiJDGjOrn0s+qdmABTGtVLhCj8
scH0alfpYXO8dxSY9rD1qAWgKUBqdrmzc6vJq6zLhhce4t37Kjf7YxLpW12m6xSF7hJvLgOKrNSE
WIwSGGYz9YoM8HamH7AyKj/VKuq7x6JT8NUxm8KzKCon/V/3zo7aOGuHpBZ7w1gS59CAiGuMjpIX
RSTDuE+mwdxFrrCLjVfCdayns4BcKxL1dOpo8V6uoihTU+24tV6GtOWQ9aWe/cogBH9h94MjqjPN
qjY+nPwrL0MSQzIjpkfpEnT65ZBGpGM1Koz0RUnnUj/pjQiyYwEluH+LLsTs3r0beeYgCckmecXr
Lm6XuKRI46qII+TIVx+zftJOQX4v5510jj4/KBmZUvIv3iLnKMYhnGE7Bn5qmO25Ahv5X5ydR3Pk
WLak/0pb7dEPWoy96gWAiKBIEkGm5gaWElpr/Pr5wNcznYEICwxnU1ZlrMzLe3HFOX78uD8X3dzf
iGje7fCDhs/31g3CgHywRTFkqQSs4kdZjdUYVxj/kbY5+WDF+FfgBvVGy7hlWrRTwtLgtXqV3jr9
VhkQVK7rUexZg6p6yhzqjiEExsYnOt+EFIMA/2n0gMlA8nM6CmT1BiPELPHIT5WXoarmT6GCK4tS
mtleEMt8I3U0z3YgcBcVcfYFxVxEg0/Hy0dpRrmtL71iSLV7iRC/d338ED5TrQrvmKn4wKXQ/2pG
adxA2i4NvZQg2CsLZ32N4CRpkI11r1ZeTjduf1PmKYK6CJLMGBZNilEcJkRL2rtBopHuMFMp2+gC
OL+bqYsiyYQjFNQD2j1Pp54G8gxqoA+eKufTHVrXvp0BzGx80EujIG6/pFfLIGtKq58A4utaOnqv
9M4qE6JfY1nOW1JJ5zcJmANXCSEjRwC58tPJ5FDG6AjqRy+u8/vQFwwnaYMY6xyaaq6ftleb4tNL
a6F2k5GTusAOXqM5c6RWSq3Ek4fn5JzDxA/C50qfutYx0lnO3V4eZvNYNkEt7og/tOo4Jnor2QOt
KsO3IBPAz6phzgM71jrB3Gm+MbzThkDQflohZjBvvmNR5qOrR18MFPh9V5eeYKSBRNQzeQRACxKZ
ijej1HaeaRDNXF+a88OL/h/xJWeJXU0h4vQjBIrYdzNtdR4RbV/bDX3DN3k49D8Lyq8fBH2om/31
ES98do4fjHf6rxfW9gpuUvykHhItnr0+6fo72hUzZwJfdM3ZkDbW8cJGtsgil958ZHZg0JxOzq8T
IVDbJPPESZRu2mAOHRpek40lPA8yCDC4YlG+Bwkl9TodxYhEZRZopvW6qu9u5FgtP9Exqe0EcEHb
Qs3STbtu2iinXJoaFOxFMh25orPUdVGED0arZdCSRvwyyjNHBiPdOjgXPhY3DogWwim89etAJqj7
LhbiPPeiEjjBopBxgIuUO4OoJEd1msuXDiGAzKZpbDj49XA3iurwosZBepfi03hP9bzeBQU0N13N
ttQtztYAsHIRV144IzTjvYos/ln3sKJJnoxO8vosByTQzMYWBUO+vb5fz0dZIHSooXCIwCzXJ4Sq
HA1mAY7x4QRnd44SaWfCu9/YqmulSo4eEDpR6tKPtDBRV7soJuctErntHlM5m3TbUglcfyHx0DXv
glmrxIe8I6W9oSQ90ZI3G2Z5SAVzNu+qIA9kx+/iuN3hGz2P9qgPPfDJPGVbwm5n22FRVeIZZZcD
OsL+PN3qukSRsKvr7lEW5MqOIwWeHaI+tiAn8sbWO1/2pc0AiA3uP1jxGkuFRUACRh/3I5WU2umN
sDgocWK5b/24y5FlhGWQRczmdEIpYsO4LFf946g2cEwsOTyAnmZvjfaWDuOFlwPTGLjw9Xn6Y6OK
atJIcOnFx1nQpbuiTzJX7CZhYwudXeWvo9ANAk6IO+Way1zR0wZPvmYUchy7i7XvnTLfFBXGM7of
bBm2nm8FQCw2AvWJpUi3hum0ISb5TBUJrNvyI1tJaAfRmioA6U6Vz9e/0sWxllr54kuFrcnqbBR+
QwsncpePQh6jLl6HqlMIvBuWDuB7fajzbce0FksdVMugsa5bz/HLSztEGKTHoQ10RxID343maqtK
fPZk8Kng/tJAjAIJl/jq1Z2TdGjlmcXDU65why6fwGc64X2r0LpTK0W5l/Roqwns4tRAbsUlUTxP
hkfdDBugQ+lxnqZmr+RggmHSbUF0F0chpKCHBH4z7/zpiZK6NmjCQpUeQ0XPnK7Jq3ulC7aMLS6P
AoUGcfKlaWNVedTbcRor+Jz4WrWa48dxdSsIzVaH1cVR6PPmFqKB4oxdmWghEp2Tyb6rDfT7Y+7l
qhW2qCAXNwP9W0vrCxn1moyYTUmu9yQbj7hIzY6cRZ4u+h9wSf8QF+VDn/tvs+rkpWHz/We8NYwf
irGGPw5fKC7blzzA6qSzgtLV8m6LDX5WtVhGgidAzZvE8Myap0E+uVMnQXpUBsw4e9m8iYL8xggR
AlGq+WM1Fy9+5z/h9/BGBYnXObKadMICH1DVXL7sHzduk9ZaG0fsD4QQ/IPc9RMcYyu/SUkZ3xrP
MsmFXgW5hvQCAPx0qKRlW8wzmyTsLNnBKNu0C0sBjRzarTzm0n7kwoUIzjNCRLK6B0UA54ZyrYyt
p4UroZUJdzpd1IfrV+Cl21Yns15ocGTza2pSNKqdNtWV/Fj7hrnDhueXDz3CNYNkq8i+NlTjM8EI
AtimrgulhKLF6drRzNGUflfMj7mShOiXjnCPplJ20sLIDwN2Fl43h+ND10v9vpRafw/eWd7kbTAA
gxpbSkrnywtJnDgSOQ6iMZq0Tn+bLFcmTZ3V+XHUgsnJUwux7TlX3hzYkIjCwVo4O9Rv1yZA1H7q
AJlR+TFnWd2g7V+0sdqSJzifCtci+xHRHQoIZyqYlHwTQBllegyEUthLQY8PmtmqGzvlLOJAugQu
BuXupeGcx/l0wXw/7KTQCo3HqNLfTab20NPKaYfId1F+3tosZ1PSqLYgS02HJJwgKBmng1kjcqJ9
3GiPSGqp7pCp2N5kypbk5qVRaKtcKIZUd/hGp6NA/O1ja+y1R63WKluXe2uvJt1Wf/TFUQBt6VuF
jgDD43QU06wh49An8Eibe0TTsKDgcB/4768f5AujLNoUyyOJLAAFs9NRSmgX6kyT6GOgFLOLEby0
61thdK+PcnZdUJKjFwaZ3oWvfRZCj5PVNqMQmyhkNe37KqVqFClJ+wNdlG7j6FwaCm0nGjT5PAtF
83RCZoSgc80v8ph1fW4Xs9wfDJUiY2TF9Vur0MwKQtPigEpMRPZ7OhSwaYqSVEalUUhCF/9VtEdE
9MmbbN6ihV34TBgeLV2h1NfZdquhoqJoM6GhqBmIGL52vtQ9SGY7vfXVXyZE9xB9ASQ6VGpPJ1SH
4H2REjEhS/0aYQt9q3QWsgPm+Fb0cBFugJmEhRyxJgIHpwPlLTouUZAFnoLa0M4s5R8FonRvzagI
KHj/eD4WUaqz1L+rggjcQgJzHvJnjBTDjwKids/Xd/bZh+GAgE9J5G4GFap1tZnKThf1yZx7vUgR
p24QMTZkYdjY1PQUsiIn6CRJDTUH0lCgyfNmMjEnLJT1znwc6noq3FI2g2OF5d7odJT9VBjbcmF4
LEiVuuGUDMGnaCpG88nA7lK+C9DPGj6nkZjkuymv0InTiYRLh3qp/FjWSe9/loahnO1QaanlFpLQ
a7Yc97pyW2qCWdt4HtB1Y7d6M+L9jHxyfsDDNWnczJqm1C5MMRBcGbuf0Ul0gvu936aNbktyPKi7
QhwHZZ9ZQ1vtLakZskOA0eN41/WmXh0sw8/2EcpoxmRTKRrl5ykr5uELvD1qxXo1mndBEqrVDXqy
Vng7WEnxO+U6+UUsrkj7eYjN4J2Vh2q0X7Tyu9Ye1VmM3KGEmvM8jqQgT36ihuFhGqQauEmIpvqd
PJgazg0AzDjeSnk62krjWy9F1nF2ibUtEfUCzCzsqMiz93oIl9UZS1VO7ALd4/wdUclY7ys1np/F
tDG+JtKQFvy2aRm64yyoL6YKDrIzp3yW3+u9orU3Ed6+skMXmyDbCF1U6DQbfqnLOx0yRvmzybrk
CdKLJKFoQhS5z1sN19+sxgzMiyUk2+6muhyGw9jgHLVPYjrcb3wSXbQs0Hjrn4ZI6r8KANbQfnjW
tdSxQsFXf4GkBqKjz2M6/cZzzpCdGFeV1snHrGycVI9943kmWrT2Va+WvZNn/dwfNCnX4ptWN0aU
BbJiGoQHXndaM9VaDY4FSxR9t4zBT3YiAGC4r8xE+RJquao49Cmm5c4aksx4EpMppXG998PnYBCs
1Cn1phRQkBKryu2NeBDZGF0vu8MYhtii0oau3idJn0h32eBPETnvZMXHlobr6Uat82S2+RgCjILG
qEwnQ6tgcuAtxOHveQpa07GCOvvhB03+rAcYqNkaYWPjlMEQP3eTMoof0rlTHiZxTDFxZqdJFtJq
uhg7U64JhYszbDHftq2YtTgwgPU8abOaxm4bqkLkSWoqxIeYNDk4QHjRw90sFKa8m8K2g2CyfIbP
VSk18h6sQ9YcMY6Hcj8WcSkeoLt0siMlRljZ1O6t8UB5KJ7sMErnF/QI9X5xL+E82Wrlq6kbIZnz
0ksYL7kN9I7SRn9glF1TqSTNLXG313Z124j6L0mqMtEJlVpOoJpY8rFSxEg/SmLRFIlNc1nzJeHc
So6uJYEMES6V2n3RqOKP61fh2curgygtqvi0KsMVXQMW0iAOQyoUtRcAYe1bq4xutEiQP9Utkr7X
h7pw6y4MJnihaMbjlL2K83Ae0UK5aWpPK1v9JuyHzFF6SXGvj3IWui4h0VLjos+ba3ddSctbyl4Y
YNdeRR50B6O9puOQLAfq+R7h85/XRzufE6QlMExWjniciO/0TawEyxfTIe48qxgm9Mj0whYDsdpd
H+UcQ17QHTQ26TZcBB/WrESayIwu4FN5k5Dlgy0JOaZBVRnQXOvHktzZiamY4a5Jsi77KVnTol2Z
CD40omQomnd5mhTjPq1oln1IjFTrbFys/TdXLqB9UJWmm5SkeWGvnq4Fggs+hZi+9RKrNzU3Gwbx
Xhut8Y2G6/Ru0YNOfYA3nPo0YPXpOHKjjFNJhx3ynDSRlknYZzbU0PgjFRx1N8KD2gd6lwcbG+us
RIzqKNR+BaLmYqK07nNJo3D024GcqDJ6/9YwvsfSgHdb0NB6nORQJcJWt+W6E97cHQUzkyZ4WAVI
RKOCtJpvICJWNZe6/piX0nhQF7M6FJ/eX99i57MjHgYSeE2ONPiZp4taK7OSLVppj4rpC3tdUJX7
mCqoq5Wmuk8T+T6NkMyxmkF5c1RJJE5Sjt4n8QwR5unASlfxECqt9ThUrF8A1+2+wYpuI+o/uxXQ
oQP6IFdazPfOPBbJ/qpq0AXrse78+MlKjHgvqaXwuQ0hQKHOMH+8vpzn1yoHFhid52RhTqx7NKWS
Qxb61uBx+4o89XXsxsSPdtiNW76xF4YiwaO6RPTPPbQuuwYB6xaOYudl2tS76NIlH1HNVO7LQug2
apMXhwJhhrVIxZBW/9NvJYTVZA2h2nl1FIyGw3ED0tGCoCPAEutK319fxLWZGi8FODrFucUohuRD
XX6fP8C+qUxbUZ6MwWu50TKP1k0Be6w51VCENLF2c5qOP3aba7Uh24XSi9VHU8WzF3ZjGRvIf0tR
cIMjOhWTQQqjLSzmLLzn14O0zW3ElbzYzZ7+euYgtC28/N4zBClylCEm2KOM9i6SLUpOWkV75ihs
VRguvDgAknQB0XIOsCYvv9QfaxIqqHxMFF49rqkutHG80Y4+a7Kx9uefennX2FFLG+N5Rj6l6G4m
2Tx6ckdJ2FGEYvawYbUit5tmNdgIDS6M9j9dL8ZCNz6DC6csmiWws9mjQXK6iaIOEqsfRe/oBfp+
fU+df7OlUxKYdcmWEaVa3XNWgbFtNvmjx8stPKHVGGi3YOaym2emku2Rg6kmJ02GOnTePDDFdlBk
nvFXPdvT75YaAZQTmKoe8EPpAqkLdigJg9uJVuFJVZXeDEsQfH3Qs2sPCXDCIVQqeUD45/LzPzaL
MSPKXfTB5OXpZD1H/Rzc54JmIdcX9e+aLEFR/vqAFz4k4CRZLVcEPq9r9VRJ7RrSqZwBWfyHwIjR
NEET/KPvt9Hh+lDnB4FnA5ySDwnWb63rlHruS8psZJPXiGZ4L8cJKoRZtOWUcGkFeZfoF0bN9Bxq
K1QlkEhpJk/1w+mToUWNG0haehC72Hc7FLI3iGAXFhD7SDTEZE4CO3X1HLaz3iAjkYuelFo6nqxl
R9SKmV1cj1vGORcWkKGQuVn01BdG4enmwIqnL6KmEj0lGPwdkubqjarEb0ZEQT84bUCV1Ay5K1cT
UrI0DXMErz1taNXbZLCmBwCQLZ2HC3NB4w+8lYsYZtC6ujvkTUN5upa8xoAtkaTtSGfpmLnXt9yr
E9oJoMNkFnQXAVgufoqHp0s2GFEgmIYvej01Q8X1SwXyXAFagYhgMYrfhdGE0t5CSn6a6rCy9lD/
myAAaikF62aqRTlxZN8aP03GOM3f5CFPjV0uGp3mYA86mF4t52LqiDqU6bvEr+sfhh/p7V1RRb35
EcCsFNEWi6hUKloYxvsp7IU32sPz6FK9WGyaYdOxnGvmRIs6W9rnleSpWWQ8ktug65+U0cJKlKTP
1xf0wulamh05wuSFQGGrzTHWGZdILEpeWoj0bUsapFmb3jrlCFBcN7s6jWV9IxQ83yq8iRSWgZAW
D7p1ldRskS8bxxzfGCGRD7IZwWOa1WZjqyy/+elOAc2mjZplXNp15dXMElnq8wSRBs/Si/57qjX9
no2rPOczYNA01vpnFV/vW2kS1Q0q6/kNQn4EkZREGx0K7pHTPdr5CpShkD2KiEb5Lq0n6VOXQNgd
JpC/65/vwlIyFHVggFTan9Z0Rh6cVmgKhvKVdHhQ2Cp3kdwZt9dHOX+yiQgW3iQBJ8nlWrfKaNGs
xgZe8UBLazfXBm2fjbn5MMp18D6J9PSnhXf8/vqg51NDkRtVNTisdH7SynC6iigtp3WRy4pHFcZy
9DqJPplWqL05oF6YUHwlJOEpo68d0qYyVqcC6ygPU8foHc68HHVz0B/0ytji/p5vC2AXSKdckgTV
/PvphLLRsEqBIqhnieH3erbaW7Erp/0QNlv1vAu3JGp0NIBQn0KukAvzdKhQB5VVK0XzYK8nAp7G
NPjFuyRG+OlWUvF7dCN1KOk+wlRJutPDeW7cSq8KT7Qqs97J0VhOn6NotFAq7dWlwjWqYnwTGH10
rKYkmNypFqqfeD4H0ZMBTyS4kZHYyHZ6LkYhLUomhs9Sl0WWDWel8ml/SptpK9RZFuz0hHPA6cND
I449ANh0Okv02XN/MAvFq5vod9FWimOo3W3p0wAkR823qQ9vp6TG00zYCGEvbM2FlE8qS0iyEMJO
B9bTZh6AimVPsQr93awKwrdUq6WNA/DKw1vNj0o7jwCaLIyzhut6FFnq2aw1j5Yo0wE01x5TU+/c
IG7bJ8loGk9ExfcwaV3hjNNQHrEdiNxCb7d84s537mJbzJtOUEk5Ulruhz+CWJK4LkKGwPQMbCds
0ErBqceqAPKek91bT/3S+bccRh7ARW3rdKhWL4LMp5bmqYIZ7RTMLSglUE+4PsqFCUEpJmcEwMKw
Y829neakLAUz1QiJAI4zLQoOvTzjiB2yd64Pdf4MGUsVn8B1weXO6tGIuyVWVzaaJwWG4E5B137U
paR3gtoEBZTMkI7AUZpid1TScqOd43yfMjaVPC5udiuw7OliDqlYRqLM2HEUWe6MgwTJjhy512d4
cTHxM6DxlrodWtWnoxh9imNN02teNJfdIcC0911IIrbHjH4rFzg/8UzIWIjgi1UDzLHToapaGLFU
FTVvgpKJdihvxLMVZc3nkG3rJoqS/UzruPvig7QFdhDo1paC6aXJLga97Bpqo2fvhRqpYc/e0byS
Tof3oxD2D2gtBp/1TNtCzC6cf55cxPrYoDCxz7xKilpFqsKXdQ9Bn9648edeMOyk0i26I404NpzC
CodPRRPVGcHrmPYH0Wqi6kGvJRynKghZ+UbGd2n9CZh5xcjgF3DodP3VZDJQAK11Tw2aCZw9zahV
Th/Kptqpha7ZjS99b6xgLxXpm4V+4crTBgVtRAKGgpl/OvSM5cmwONR4hM6m00eiDyM9qA9R3XYb
s7z0jRfdFd5Qlp8ugNOhGgongJSh4fX5KNtwmjBNaXU0ShJffb5+ds5pWkwL4Ro2FBEIaM9qrHbA
k70KBoP91PaCS2fc8CtOK1QaMyGbnwapmSbbmLvUm4YkGl26bP1k3xZt99zEmT4elEQOt5CSZdDT
h2dJ6Qm8QBGAENc8qj4P2qYqQtMbxFp9LPqsfxhhk324PvcLo5DjIOCIHupiEbX6onoUlPSQdJZn
DN0I5yRvipde06eNC/jC11z6GGiEIsvmY61oR3oRGt0sZCYvSpZAO5qm50GThr0U6urGjJaAY7Vu
XIPLkhEjI6S8eieNWJ2NrhdNLzXb/mOvhf499DpqnkYq2qLqd5/evIII2UAHpn0ESoa6unlzoahk
MC3T0w0/tcs2pVHPbLcM0S8t4GsxDyh9eZdXC9j1jRJYZmJ5SZZ3O9/sOkcqjAxBXnHL3urClnjt
WIMUtEiLrTVXNS0wAqNKLa8Zq8kd2rJ0ULzbkhm4NMritgCPj1VDC+v0fId1PY4d6I+ntXiftIjr
uTEwz82bPw71DuSuF44sdYjVXTlKYU7lMgmOvIraIS+GzhYVf6u55cJcIFOxC9hv3B/r0ExHTxiZ
DSShykFJnS4yktuEG3ILEzuLYjinryK/lI0JztYGqWY8SEaGpe5RzcxudicurfmjlDQ5uFg7CiZW
UnifufRrl5JTNbJIb6/ewuxOR1NtnlAxl8dnTDNhLAAM1KlDcI779iIzIcS2xjX3NRIRXbErPGwt
F7sni39Puly4SX3AqgfTHApYEKKRU1eJNC37WCNkcmy5WyIMd/VWtK1uQIYLdYUp/V7g2Fk/FAaS
CrYUBOnzPEYaXkFC35axTR3Kx3mpQmDmvqx9iDRKIEQoLODnadmJrMU/hgR/0eco1trippYLWdup
KBsN9yOaVoYtSiDFX4dajGY0q6RJvxfUSDK8yEqL6jbCSMGnDWVAWSqXJ4vS3dzMk40bRl/aAhKl
Se0G8AXV71KLF8+vN248QiMaDimRUkSkE2KVFvVKDROb/MyT5azdtw3NFlkAa/qNoxgQmF9hfK7W
cxWvnkADTZLJ9DrCDFdXssBtM8Tqr49ydqMuo9A+RB/eEgatA75GECSZxivTM4suPuqYItlZH6j3
qTKOO39Imy/Xxzs7Touyv0adF/iGRVw/FpZaWQU/lby4i4p9JSOMG9aq9uZZLV2NhLKgGwDo+uoC
0mgNEZG3kL06MGq3MOJyT9+bcK+Vo3CrydWWVsP5KpKpLpoQcLAlnvbldP+Zv8Wi0Ol1o3i4PKlH
XPas0A5hhH8KfEUIbLHDNvr6Oi4zOHkJAd2gRi/aCQvddw2BTY3VlonSEyjWWWa4mlFWv9RhCsuD
nnPJHypNGLU91g6jvgHovIoKroam+QfeLOzpBcBfPYoQ/RbnO8vysmbspsdytNIfiZEnX2pjSIK9
kcjdC6ZG1AvTZAxGdCQtNFw6y+9+lW3WCLdWikGVreipYLnsSRNKnwLf42Oom418IC2tZzeKVINW
zWpsy6+KkQXI1XXxpDllUnfRrgBTqt0u0or2veXr+m9f7o3PtLAqvR1N6CDaIiTBb31DgXh/feFf
X+PV9KErUlejK4Skb623LAnS1OlIj3joBpR2RVXPi61BU+14srTvSj99ys3enVDv/1EXffNVrfVy
67VYf/wFJiRyBFWCTk78eLrd6hCuFfIOlifESXQY2lqqqU7LQeJMbZJsgK1nL5NJvAU6uIjQL/3W
q8/tD0qbN3VjeVYAy3AgNbPpkX3Rx0y1c6E65Ln8FJg8NdfX+eyiMIFD4AKBh5Lc62dzrI1M1JIo
Pg5R0X0ZhCK1UTOWP10f5Sz0WkahZ0KCesRFvoZ3tWrG1ivJ42PTC8nByCTxXT7OyR6Iayu/Orsj
SNwZCKgAyAA4bX1HWEOTIbMG8JJauEno49cxCQzHpyW/7fpw4344nxhdrgu4xQsiI7qwGi0I87EI
yjI41kNfOiAIVJrTUnmUsu7NloTAH/CzAciZFKiSfLobs3FEJQ8Pi2M8FhR5qjrb9ymiMde/1Pl+
YBaIKAJOgEaSNZ6OIgDWFXJe8UbVfuoQd4S3RRxYh+ujXFi2JWPi8aCODVy9Ah6r0CiMZAgTli1R
ArcsrPLFnGnnteMmD0X3+mhnlzhFE95AZmSgEUxF43ROmh8Nejbw7opaMNtahrKaVQk/6rK/F+K+
OEDD3NJdvDBB3iio2sjSLG/jasiOu0KfkzY5QnMvb32tpfQ1tULK6Wr9/uv1+V34ZtZSPeEhXjoR
X8njfzyLoTEGqhiUiEYVTfBgIU79IVazYvf2USi+yry/i4rLehXBSEKhFYzsOEszNLlMEHaocxQb
3+rSXJbyK7qVHCsw6dNvFQaxlCNckB3lzvT39Kfo34JQi1/eOhe0YVRoUosQOVDwahTBKpMg1nxW
rFThEiOIZwd9tWWEeX6lM4rGR6FZDDnL9YmdDXGWiybPj0WqzIeMrq6dNSXzHsGp9lYV5NGu0A+/
b6tM36LBnG95ZdEj4EIiI1kaOk6X0R+kEtJxmB0LyeiHZ7nO9PiR3hh5PNakkvmHSS6773rpa/Gb
hd5fHRkUVFSoGoJwLb/aH7uxKdNGioemOKahPphOUVoY0WGy+/YjRvWcohBBC18QAaPTcdJo8o3Z
DIqj36PXAsU+c7QM8TMr1Y03X4qL5ALvFy8Xuq3rKFCJswLadlsc83Lu9qAj+rGI22Ij4jvHSRdl
B1qkkLohroBnczqjqImVThDS4tjHyXCjJ2qyDw3BP5CLRTt5KHU3y+Clgo+bzojx1K43B/Ux587b
uJ7P31C69jnq1LWXCsZ690zos4JTGsWxxGrnMFS5bmdDmO8UofZdKaGO9ubjiHYXnxA0mlbtNb6f
Bao2lnVcHqu6L1zIh0853hf/H5Mip+W9XhRBzuqwuZyqqZl15ZGOmMCZFSt2csunpVT2y102i83N
9UldOIJ0CcIrJn+A47hOVsgp5nqqjfLISVEcXidlF1Hd3lspJEdzBlmApxp8uz7o+fWJfAThDzkS
5AtAvNMtxLXtI7K4iBP5suX4iGFqjkxoaW58sQs7BGQLBJsmLhya1nQLCdrwqE1idSzaXPwd6Xnx
nCV6/qnB4G8nl9Gbqal0itHixFMKoQndvFVYYsr1oCmDWR6hqyt3i6T2Ph1G0xX1LSzyrDTASFwr
wJHcXgSsqzi8rit4nwEzA4VRdk2QVr1DGkJ3UiUn6JhEaSZ+1Ccat60+bG/ZtcWX69/wwsYBTKbJ
CyoaF+ga1ms6uernOW6OXHGFsuO6ruWdIg1ddmcVUlndIm0gPOeFqBUb+fxr+/JJ0rVQZyiQ8nYs
EeBaQT0MoxhOUKcd0wofDYP3SSsRUUX8oAzu0P+solurhBj1LkTgvP5dGuNsHMQhi5v3uTHTdmYn
hT7rvyW9Kap7HNqt6dCOctUsPT1ifnt9odabkNYAtgLfaOFXLLnT6WbvBloP+llKj72RN24/J3eB
4B9zNfhM7fitONEyGAQcQJwlTTvTWZWlopOMOc6PYdFIOL6mPR6s4luzF0ZBuplLaqEykSqtptSk
pdxmeVsfcS/UHU0TrANb7aNmlYUDU6LdeHLWm30ZDsYeCTaJBTW6ZYX/eKtLFeamaU7NMSoF49Cq
PDGp1Us7Oqp6ZzDH9NBMg7mraz1w5KkKN26R9W3F8PSzESMRHfGMr0Vv+r6Skrkp22PY+z5wKw0P
tS/2++vb5HwUzvGr0gO3Ilfy6u7QG+R/lTnojqjUmA8VzWLZzZhVw1aA/FoW+fP0yLS6YxCB58VS
UtXXYYLepEJudd1wBLfBRUdW4tE8NNYs3qE3O+f71Jzjr6omVNJTWCM4Mbu0LyEfCzOgRSvJFLum
AlqQafFNyyD6EPeKOB/oa4tHx+wHJGamHrUZWiytOLa7RDfnQ+Bn+vfEELMPkQ9oYGd1GOO0bAbW
lwktWNp8ROGjojd6/MaYiMmCGpD2QthafAdX1RQlodVvrPLxWFjCi9yr4SEsYn3jhJ+1Ky2jmNyC
SAgwFMf8dIMqVSCbWVROQKa9JO3qUWtVu4L0NrmzkKP6ZI0jcJUwthZqvcEY5MdU4fQfYi0wmz0+
1zGCLDUonz2ibSO4FJqU4Y2Z0eK9wE7m2FLYBURZJXtlZQ6gcXN57C2TWDuTjEch6yjcv+7j//ox
/q/gV0ESANk+b/713/z3j6Kc6HwI29V//ssrf+Xv2/rXr/bhW/nfyx/9v//r6R/810ME7tUUv9v1
/3Xyh/j7/z2++639dvIfu7yN2ump+1VPz7+aLm1fB+A3Xf7P/9cf/uPX69/yYSp//f3Xj6Lj6uJv
C+ia/evfP7r9+fdfyzX3X3/+9f/+2eO3jD+2S//x/lvaf/tZ1Os/9Otb0/79F0TZf/JqwXFe9HHY
lovA+PDr9UeW+E+0IIiJqGHBr4M+/Nc/8oKew7//ktR/8tADPvCHeGpBI/76R1N0rz9S/kmbCIkF
d+MCAVp//Z/f7uQz/eez/SNHk7mI8rb5+6//yQ/+czHQFw6/gs5dwrIl+DwrxCMwPk4K0vw0X/of
Org175NRKL7JtQ7TXEv8dC8CEew6q8x8u6n9WHH63pTe1VJWH9uAgpEe0Txst6ooRDZN5pRfclWb
vhaU1e91vcxCN9eD0QuI/0JHbLTmVrLa0c0jKf8IyTx68XUlf26ISRGVDgvpSUP9GnkYKaG7Jwtv
MBYfbiNNHon0RzrDjRpPZbIe43vdWrEra9Hc4WfS6/HOr9N610X0fzvEScrnMBIUw9a0ZPqSx005
uUmoiw+h38yKW82Z8BTXU/uUSZn2Ew1CjIfwbJdLm7vOF/ddHdECkvQy0uWd2gTxTprT4kZJZdI5
n3kYbqpFUBhjlFpbu8pkvbSlMa6+1oUxvxtlKdnTB6++RC2KXQ4ISzI4qaoiAZ5MmvW5xHj6W0I/
051P3OamZj68yN2Ec3nZIMFdZaobg0TYU2OWP4WctIc+mAmAKClVLXX5ANmOzq7WS2XkwP16VB6k
UQzjXZ4k4h3Uw0M+tHd5AsN+1s3fYqC1HwIZzRG7bSyFmITbm/tKjlEUN8zsQaKBmO677KjKafyz
oN0qhpCvxyDpVtGjNZo1AXmskIofUWfWfdcou+IbMomi4iI0Et60+Vh+Eaf2y5hUpR2rS2ExozuY
EvMy5lC7fix/zVRs6d020ATUSIVHXxPqns7GPvjtU3A7JMIU21UsfUwkvP/EVnyo0eV129pSX/o6
fEnCYXZadMUNqqJBc28IVYh0dFo7RjXIblcZ0UGJyjtjaPL9QLzyELXCw6R3j0GDCbyRZOr/pu7L
luvGsWx/pX6ADnAAQT42hzNplo4k2y8IybI4gARAgCRIfv1dJzOrbzpvV1fXjeiI7oh8SlvyGUhi
7zWCq0sWiw+FiQP8Xx7UaV63PnAcjDdCQv9TJY09w3UhftCxajK6ur7Zw8+7jbiAkuR122DoRZ4L
2uX1et5qVe2CrtaHEZzklvUy8WUWBlplFmEAZWWQSpC1NaU7KL2fkFAu9ktC86rH/06TsSv7UH7G
bqpxVgRzWYGR+0l9S2DFn96MxHlKpvGrC9YHpGrBuS1AnUh/nq7rsc6gTWizoJ4uaDzqC/CuUWAX
vg8xBEtRHeNJH6TejllWTlArsYzTxDu03bQeq1BUaPPUdidTa1DpzQ44qh4sF/j7gLrOYkh/Wh8X
e6ICSBGUudd0FIXSiFtQiCTIPN+rttIwtT1u44Rczd5j0ZwRiBdLHfnLAWRQ811B6PTVoBB1VwXO
BXmELXAvYjAJURc8KATs5zppVYG6GUAJC/y/Y7T0u66PX9bNdvmolvAdSDe0T7Nvw69mnSkuIA4W
KLt0NuSDbJGJINc4zfvAvzcTxd0EczmuVdgXVgoJV+bBqzuGncz9AXH1OKPnfEs8xE8YOIqhOQLH
rqcoD2WQPjKERGZsUDjT1yjNG89Aogs11k4hgb3KnQC1ndXSpi8BTBHXXqJXPIDINpcL75KwCLuB
nyPEW1Hw301S3RKH8z5akerghU0IImxlj5HeZJFoxsf7BUFtp3QY7OtahfxpAW0ZYXSZx3Lwoway
s+ZdRBuGXrKKU+rcct91bfyk8J7aInTRci+aOm5h2Vn9w2ateoLLjJ/HmW2HSIzpHnk9thARE6eE
aAgx8NTYgW5u8n7FtuZmMEaZWPptB8cEZpJ1Q3G4XGW6n2EvuZvd4l+rpdNrfsm5yPHHck/dAnWa
jilsiHThJzhwlvu1haIczww1/6TT5Q6Doumtkag7xCwk+eeUJlrc8yoZXk2/aNzBsY6f5MCsf92x
MflnJo/fhvRfDzdM7hBAXVZzMKV/xVJjw6yuIFTcTdMq9+mAfO3V3lROvSXLjLID6K0g9sJGaRe0
BDT7tiPRkbZI3FiGcorFvpp5f4Ds6Z+IRn9doy+HLl4X5JVQ/APM+n/G/siDtmkERrljnR4R3iFf
uhr5siPKsrOKxSWiTv4J4vOX9fn3fxKWq0uPOsZVLHC/TquBlM1Km5nu5jq91ZUOwT9NJRnFqW+C
U1xBBCykODBcr2XDAptpKEN2wpylGl6FHJoCI729/9Ow9Mc48ufxI/h1//n9VUFUdeHoL2n8f0XX
QpSBkHpt8AV5dZgvHn+lnXvZlIszeBTD4+xvZzRE4wEof4S4L7H1K3jTau8MS8QtiL0x46qdciXn
TENWUES07zMyJuew612+2emzV2rLrG1Pl/voX596z6rHf38dZH8Zfv/huPvL39r/VJeZ0v71V/0P
nIl/Q57+8VC8n9Y3CXDw9/n6MkT/9gN/DMQ0/nIJDYXEGPwGduw/DcSx/+WCXyAuF3PqJf4AmMAf
A3HyhUJPnEKkgkk6RW8W/ujvA/EX/ABgFgSrQZCDv5T8KxMxZl7cCX96aGBxvKDLFx7pohVFLOKv
dwoG5iQWcq7zepl7P2swuMvcCoVycrPEOPZk1SL+ZPOj503XfpfJJG2bnG5DPWZuGecn1yzLkK2+
CL9bqN3vSWC4zQZwpGdwLOGH23QaFLaSp4Fw/ei6qhWQaS0O+UbesFyF2pckq9C6+ag4sJHck5t4
mKaRXvsRZ0ORLoa+LKIxPMMxohzaYbSjsGasOMg64Vu84K0iT64iqc4C3lZfLWaI26ZumrCwjiMm
hIwV3hHjwn4F3s9dEckQGhUcwOzNRFP1MGg+z/Dyh+InYpMwfRpVhbAmLNBflK0baeYZa98MQU1Z
vhoIzzIa2yTaI7eDXQ0BxyndI8QIHCrO8jEzEf6x0g9U4hex86tvkE1NNzN8nyJDo/AaZXPVrw+1
j66cfYwqslNPEm8CsTB7dwYh+N3OshFNPsGQ4nYXiM7GsDWldC5k2C388r309Kg3EhwgS2f61lV1
tGUVXdg3n44oxIxYhepKbgXSmjwnkfw9sbm96BMdwvGrZm5obgdj6z06gdODxoRIj6GjT0LN/NFr
owoVhjackgymff/R61EyUwxA9m8ivL4KakpGp7wK2fZcIX4SGVGkTo4k7jmGXYQCtehAgs0286I6
aHN8hlpmHeL532NM7wgEjOn47i8U20QofD0fAtLTJzo2UNglXjefnbgUv6KxYt3pCpkSGXJAkjyY
6KlB/FDpXMPXDLo85K72jtKiGx2u48Vj/mfihR5yVGDJlNk0+Nbi0+64yIhLMUBuXRAN+Yhxfy3Y
PIc6V0BnoNCK1o/QKvVzRhDR56I2chebdRv2HK4xTPaEz32OfrN6KIXo0iULIm/EVzaszTsottFl
JtjWLesSO3+fF66/M4kG73ydaDVgZIu2QxfHkJFs1N1sZPEadGFJ4wHga5MxCzZjvrcuSeIsdjaH
RnBuEGkhxqgcQKifwF13acEubFu2VXUQlf2AVCookJU276vHu1u+gdQot5rZI7Bzhg9y7vqohI6E
0j0LZuwEJJ6CrQgs2jjasOclRBP6HJEeVJZsLjM27JkoywTqLEm+VggM2CvTzg8mXfv2iOzsdM3h
kgj9PPG25F1DrRjnBmLFIANgqeLbxQsmeGzaDUkZ/qDQ9FVN3cfoJ9ZcmZTV1zqG2C6LyLKQvR/r
tSnHcCNRrjd8F0DWlP4kvax/iqDjXxurtjcoHOs2D7w4/ia7ieC7I5H+1tXIy8xU1ULmTtxKPIig
aI99aoODI195vZyTYKYtZlhUkc5oHMTKvfkTMjzb8M0JpN2ijatuR3BqUtzJbfPe2ASWpVhADH4w
W2E72hBofW62no1H9BZ2dVnbccAU1/sPuMZCBLgFWtMcshqBjdy285Ana+rpfAlj+As5aWQ+9rhw
MzNAsbSb0MNYlVKB9b0CzJv6p4lot9zOUbOwbHQsuWRMIj3tFGMoRu3RYIYu76kPTf4UeF2fex3k
GWdEhQtsVKMekOtXRG2Lh1zfTmIpROO5K0eQUH9LtW1YaWqLGDbMvWy9aV1dRXd+X8HY3CJfIONd
zZN9121xkG8N8duCArJf7gaaqPYwhJqIa0XhmyzWWNP7qUPf54PaLEHtnpUNL/iKNrTHCHn3wcnU
qyInb2gwI5uppzFHBn/sT0EWzQMKWTPWy8ZDAYHf2NKuE3lmm4tNsW4rHGAyYg75WfjUkX9XhxLJ
9RAxGjj0ydj9RBfEgg0yihO3g80AIp9kAGK+F9Wk8ZRYu+g1qfvk3uJatBk6NCTuTMAS7xVV3nuP
+74Fpo3vKhNIkSeFn/TjGZkQaOnookGmu3awbNlBdhsvhV3r+pYS4U5W8u1r0/Z8QnJb2t5scIH5
e57Ms4IALvGG3Dmlf1QorPhBrTB3ahDtdz0s7KquY/+V44b+4WuHmkI3pkuY4aEDiaYTG/tgzk3P
Ia0Ult9m7kcsZPD5ZhNC2tpMkzYxhbEc2WmBiJLXcF5SdRUbj9l83PpxKYcRfuogAbaDUwKPnMlt
dZhxON4GfABRuBXtuik/R4jesuG8jNvrhjXTUxDLaD04q+mLQlSYyxEZvD4HusO1N6M3p8qQDY/V
NnRO1lkzQnC1E73pt0KRBB/gYLZqOCGIZYH9YeOi3vlz0PSZqBfmEIo5TC8kXhBAhwU54hnm/Abr
B2KXATY5JEeguNwm+cqwBWYjlEkjjosW/2qbcnG9pT3eD57HcelBJYTLrFEBoCLEeCAP0R9mHP9I
BNy1fUq/xxXtP1mVcpmrLtaIGJnC9ptUanmhAepfMs1J/D4mejxfgldwgkYLLEZdYJGAty6j/cGU
lx7nMbUfSbOK+3SYgFi5aEbRjKE27UtdUzj/ZdOqZY/TNpXkSvaavyAsArEithoHNF5DdP0pEELy
CVog/fQjTfB06qPbBmCjynph7B2VXn/QfFU3tl/GrzIZuroI/VGdG0tRPrKtLRkAvfnBsWl8zQ6J
NwP/kDwx1x1ApCYzjQzHkhEZTAXAufHAOQsn4HSAufI6WT2ZjXVIPmK3bGux6DpSh5UybooQHR9H
ssypyMI2CM5JOEVYdSAn2wVoQYJ+nbSc5F6lMXMtbXIeLZcxolqFgWREwxaCKJyefCVIG/yaEjmG
ZXXxT2fShiH08CHdbpEm7E+FnSZ7bACSRlmju/Z2iqpuvu17yP0L2vbVM04UIo5tKvwXxobA5eFi
+a624GyyxSNjVKx1ElRlyJASuAsW2SGkUJr4eQwlsfsNkxN0t9AaF2FYi/PWEn3fxq6p8pl4xGYL
SmOu8VCv38Y0mj+Q5Vh9YJpd3zvUkUPaJtC5wcbLVxc2W4BXyfBV57jnGUzNWlvc5jFQigbw7bNd
uoTn1YRxLHNsJUh98oQ4Iz+Bi+Lin/i2Tu12JauGDjuw4ml60mz048w4PvpH23CgYqSt/Jehn9V9
la6qPyjdLR/Il60tjAuBvkIRF7rnTQSMKzeAGlVW84Edx6mdL7kJrX9y4KC7IrRtjArXqt9gygih
+7W1ZVWOa1jg0AxmEmZTpfk+CWc8GzfwmiX6p2i1q/QyyqxSi/8VM0JfZ5PCkFgkQwqX4wgDQ245
GpfhsTaCAcRLeyACTeO1h5RDRZB7EQ9YIeEvf0SIJlBUBL26c9QO9atC+7rOkV/HoceFIvJVeqv7
mbC2qwopMDoBuaNTmgtUt16JqK8fJnCLQ1Y5x869bn2V4YyvblGxaOrMJ3pt81Qu8Mh5HcI0skRj
fUfVUBOWLW4zCVXO1xCYZXhoUWTq52py8uQ5MdT5TFd6FEMcobyxhcjemRW/QFHL7+YwwGtwkiOH
HZ10VZC50IUiT6ea/P9QQ/+1Dfhu/gkjofn5N/BH9m+7SX68IbhH/m9YiC+b6j9eiG+UUT9+qF82
4stP/LER+18IITECGJChAYkDqor+nSLy2RdwtogygNgiuKhRAaD8sRGH9AvgOEQR4pSCdf1CHv2x
EAfkC6KQAHghnx7yUnBM/8pCHP1mAPnTQgwFMSTYsIsBpYFng/7VyZ1saeXJtXozU+RtVyh8QPCi
RjQM/JNyGoZj1cg2wiA59pEuxuUSmJDpBRZapMluSQuKZ981gYwJ6gWAM633WJKN5tcCzdxDmhOD
eDwMv7357HGJiyVDrGEynlsXekButQpVxI9I+FzAfQAqZ9Mle9emwyvU6JAvRqjPQ1W2AX/aQE+d
t8oji02KAC6WKTlHXqVwciPonYzyJo2WYJx300a76Ql89NTdwy8+0a8gT7ug1MCa1X3MGt5nF+dm
+tb0ad+eIlozJGbJCRnDeBoolL0xPFZ3DcZGcqoCC0QY3cjIxFzWyHzy2rNmP0XBbJ5oaFL9COMU
Ge903HffvEF57MhcYM2B9DNRhUzi6q2FDHjIucPQkfWxbFnGoKknGd1QBIb/b4IiGtGgW1CUkuyw
Dq5gtqZEzjsJTZK6Y7PCaSlmZMLtUL8kvMNo+rB7UG0oDTj6YYrhsxmp3uPZTA8WdtE0H6Nh1Fld
TTEWamDmSAhOqPhqE7HehGglBNo9muVTx9xOP7D9Cnmr+UL8K4yr1dmzYaxypHLyHwBVbLsPl0a7
Z01JkwKZqNrVirIhyda89aQOo1PYmy75Oei1br+myEI2d0xXqb0i8D/G5WRVqsp6ZnN46tchephd
p5NdlJjlvUc0XlWOkguMRvD8PXqKsrqM/Dm6PBrHgJfNJiHk1FWNGcxQ0Fd5M/hASDbQSt+pbOTT
BgYrLMxSzecRt5rAejBjJxewCN2zgC8RVuvYriVYhQUEWdJiMKqUCj5nWD7HXJB5fmpC1TTZxiQl
uaiJuYPlJQGR0kxg29qSic7qYYd1EEwlF6FBiu4wKLkH/JrsfNJ06QmCitVkgjQBRn47dNvNKBPP
4HDCzZwBkvdpWTcyFbft5Guxm/1ufdZYim5q1vP21FO9bKivSprqjtkmqFAOIjHhj5Akf++SaYiz
jfjbJ5l1Eu6JjXDDkMEL45sOAlKMEyPpHnvt/OTonIc1eO5gJsxJFa3VPo4as2s6uPIQ86u6x445
LB8z96AvqxrjqR0iA7YNLV0MXBfMJnDFknRBZRO1ozF7BBYmQy6pZt5+0qtKDhPX/rfGEOwkEJCm
EUpiKAe2aw1jfUEDMeNrC1IOwmCaMEOWxM3IU+laVDNl+FIg7HKK1maHpA73PERB3e+9NhAPSGUG
mpNsyzAgiFAvcxZNMbbdmsXIRUUlsUPbUt951yBIqzVLEogzYHhsWJv7sqo75MmCW82XRWMCGhTz
z3jcVk8RmmQWIFKTgVyQcxedBYKb3L6ZqOtuG4+gmrZCyyQgB8eRmwxRBbG71qtp/RUJrZAoEadF
g+vREwk4kN5/w6fs3P2i4ugBuSJkycCDed5TOswzRorFKycpkzffDUof0ccYxfjA+0FcElAFyxsD
2XlZNcES7mYJZVaGyiWYU1oNiRIgR7tIc2gWOI12DYatbheMQwekQ19UCcWGik39PeiVvLrUYYT3
gYYCemf9tYeNB4NQChLYa942Q+lDPzM8yUG1T2yvNu2wbbfV8MlsFBxmPOX1az8hZLJMfFgT982A
TI5rMUoJwMr5frWfpgDiHs7VGXwZPq3WeXq5hrJ228oYwBLL+1km7Q5iGYcLvgdfkTczMljbLI2n
tb6FVQWRem3nMUTZWESQv0yasTcYXMX0aj1Gx12Ij0YXKJwW4onyBRJu9MaFzcHFjU+P0RIv846C
Xla3MMCQJ8FCVF1T2cagAKKRkF0DfeH7XGPNzFLhmCp9I0R4R/ra4bvztFWFQUh2XUQr8wI8lrYN
7cvTuGK5GcQS/RzWGh6GzPWo2kK5m48uwzWjMHBrMBW1GNZ7VJpPCI/gvW0mgTW54RPuzw3oW4Dc
HK6w/5t68uZTgsjE+ipCVSlizzcBP+81lgLPvCdVxSvwZohH6/BQ6IzD8kj7Sn8E45II1DlYFf2I
hSLPNjFYWbKVzi1qxFOv53iwzCwYGMyP0xod0DTbrzsmhpEUro3m+tCu0laXpBQhc0yH/XQ/Q3W5
7hu54nwsIoPixCrr/IBLUCqI21/zACkIj6gcR+uoRt+oKJcFUWlFBZPhdtva2l+OUdv4a7YyoMd7
NeE8y8FDBQ8Rkt3dkokekqkj0vg3fw/wBvxvt7aWXkNcW0/7raoS8RU46xZAdlC1zYwenVSBLwAE
XSdW52nb1+NPZNOt6soKCPdYqbheOrmDhiAZ35Ktl0uSXZJ7ZOHPTZRIbO1rIF/arl3CoED7TlxH
GapUhT52LeRjXYn10/GlTMexXm/kwhkvkTnXz1eRnWxyspje432EVit8cVttSLTmrF+mpYxwylmO
nDueRCVsbAEQfkV8PYmiSUFXdRlMogv27WXCHrNfA2/BoiAmBLUecelWeDbBtszqm64Pvfj7MFIw
kzMG/unOSeNidEx5DTevGjgrvQZWGAQ3wWS8+Kr2Wph3klEAgUIqDGNdFhu1zfc6xrJxHrgh8zeA
b2QTQOhhb8sxF63NcQ2qgeFAa3pjHlEBG2ubSVaFnwhBafkVmt89WUaXyvhvPKVqKPs6YWfsZekN
Pji2FRuL5LtmQDOifBuWdv7uqO3Ah9S8Wq/gW4mjU4NpQJzXGtn/b2Ie+/dBjlwfOjV38/US4zY+
ctK6BjH7ceTuRa9nms8Xu9dBTErWV6DAo/4ES5xD1ZaQ2/i1x5WOq5A0lXld+pY+mX6S3y7ei+A5
7v22y2WymugCRSDXvRLQ6OdukTMQnxiJWdCmOINIrsQ13rnrOuUeXapo7+H+HRpzSKI67LJ5rKE+
kOPgHmuCh/7vMrw/9Gm/CK/+XfT2V33cf3EJ0v+Jiu5/IBcY/OcCOSy5b435+efV57ef+GP1iZMv
MBDD6wQ70MWBfvFU/aGOwx9d1G3IHMNQEoPi+79koB98ufTNYMcBFQcn7iUs/O9kYPDlErUIiznI
O7Q6IVjmX5HH/YULRL4glM6IrgM0mF7+sb9wgWpFbuOKhOVC96P/WscdUsCgToHooTUbdFxLMpQp
IpoRtzC8pCApnwzwPeAccXJFU6igIrJ9xQgx5WYQyZQT3/IfyhIfmEO9oXnZdUi3h3+g3sF+6pC5
s4GskGT8gT6P+HkCftFlzizpN9EhDLDCaPDTa6q2y/iQDEfgAnjwLyKJb9waxzvENOP5O/WAH5HD
N6AA2vFvUFdsT39aX/8D3v4/+lgueaqI90jggf6rRxKR9JtPeeAXdh4weLNQFZ2cdUltOBQQuqqj
xdZSQgHT/+6U+e+4kf7XogkXR+Y/BhNy0Ormrfvbv32a5seb/NvjT7jhuubHn2+xy2/4/Q4L2BdE
ouE+iiBhD4DEA0D4/Qa7SEwviALS9mFrwn6Gn/m7+vQ3RAJydAASlxSui8H979jCF+j/wb8jYhHu
IdTAxf/K/RWg7/4Xtp1Bj440CPjXUPiKLCgk0/zKtk8WvOhoun2jsODNoHtwDWF11dKWnhcjrNeQ
77EN9Z7odPqO+hykKLoYq3SSqlcYCBfMOLoF0u4xuau4n76IqHkPBwU72KZnW6ANJt7DTexjI3Cg
nrCJ0J8Mbeon2qO3+7ffuICfKbypewe24aO/ZUTprGGJeq2XfsTJGUl9CZJcXiqoAK8HGorHyBl6
HfuraLNEafw0dHg4FU17p/QWP/MaQcrQGLF8nOxHtPr4jZYG9dHSlh30OIc3LobkBbj2UpB1kWXK
O3nTwSxieTfe1U0v7ho6faAXmd2yrkcsVRcGx1YTAgmq/egr7r2iN3u8Q/8Wy1ufqVdvmdhtTSu5
n2pvPvYrom2nUdvPBtIXuGJRmoWf9MBS3xIR0rM3uY/B8PVq1ml3XSV4ySA/xrsFge6fAySWCCkX
gN239h2ZQT4GgFDcGZihw/y3t1FLHNu6xuf026tMEJ91RzB23jqUBrkGPwULRQGtkV80GKcKtVDU
s4MtwtQ40s+oJeo1nbDW5XXgxrvJ78mB2lrcUZjfjgCEl2Jk+A0Lo5/4VqGp8A3eBEFX6ojRzvf3
3RqJ55DgY8ZwSHbxODtgMnjb1eWFj5hZ71ZuOLSPq7hzUSyRoI8r7hbcHt6Jh5eP2AxyNU2WIDkh
7gTFXI6++hlweimBBsjMH5grQl4HF+ScQdIY8jCLqQfZwG9f3oB1GtIIJvaXD7etk/iAnc8LM71y
+tmyDiMQGie20H30pn03QMXyYKDqePlYQV+wQxrhLcsVH3A49O/QbcgcKXQO+toq/gShZz5pVDVH
AA/s0K01O7Sh/QgXHt9GUDbfrp6JvoMax6eYzLdipO5ergRnCRYwYCX2hXBy73dczfk8qOAIPhWB
JJMbuiczjKxsa0Sjec0grlBR2ezhyQXqlkx+8gKlqSkQ0Ezu6IjKcMiSk+seak5QHVAEZ2no1A4+
Ta/wcNveouoHgjK98CvYb0MoadMehWOT+daIxeVxtMCgdenJBJ08FzUbAdN4wOs/tt7Qg2QYvgEG
KH5gUxJ+hERF4HJXpbEpTaMqe25ogSJAezNWQNgTlYw/W4cmKYZowDarlhS8mPEwdieJvXO44BOE
vmQoMwLH1m8hyP5IxA8DceGrnuCFaCNsfqYK0HnUhWv9BqnferVtsblCaKV/qMjqHldkuwNtD6dX
U3t+KQFGzLmYhrlQA6lubexDaLyhKMrvG5fBWGbDrPLjoVSBC269deCPKey5l1CO9H4ijSiQOkfz
mAzBjVjT7RZMBBrMeBAWEabl3DRgVFY8NurcwG6aV2M6H2pC3JBxYKJ7kGeAmFwb347xhI0V2axP
RPFLxdVE8o2y6tRpBDtB7oo8JzeJ8L3HP7tbUSl1nHr1Y2KxffTxqHRQFSz01PWUlqlMb+Mm9ApZ
gfLyB3v2Jb7bEvlMpgwJD8uQ6wGvUJod8magbcbYVgRNEB29oOb5JHt3mr3oRSHZ576efHTzxqp5
FoSbUyARwWStvkjpA/CaHiQxCBgaLsJDG8Qo46qS8Ohr/xmFUc1r2jH6Oun4FG7IU9lQRXNmjVRl
7I0JLjhvKDa/R3nC5iATBxc7niJp+QsNvDpvxLgeOHL77qe4ng6mTyCj5z2FZgmNjrlrtbgCfeQh
vJHxRyI2YM9cQ55gCBAyCk3SkNnW23Z6wjoOUXLTfWjNQVooUFDecoDcgYH035qnyTbpYfL0SnK0
BLMRx0/LdwTUE7TYJn61rQyO/ij7HMObOJilZqWdiLnF5z+B0sTalHd9ewfto9yBtR+eKzegP2zx
6alWpLqvqsXLaw5zrKERckJC1lxdjI24q6e0tAIOCfSugiWHJKSsg8FlkwFjRVRgoF9n1ds2gcqj
pu6zBgaGgmzeV7HxLcwWozzcKosSpw0r8w2Q8KqAjTM4TpfEetOMPSr7pEXQiz+n5dAvaYkOjgPU
Yri9+Tj/mKPpxrTJkqkR7zfx6FW3LPBO2G6G1mmFbop3y4hbFHGdHWzhpZlWcyMGAPnZhSInmZ5D
/6peUnO1As0jeKwHuKB8OmD50vUBQ4nLe7Ks+Zpyd8Q+G78aZJ/B+5e4Hx7SfTAD6LOdZXM0SvfP
Fq0aL/BwJ1frUpHLLRHesroK8BCO1uA0+hIGtbiKkXQRA4t7aBq7Hujm0ePiN/IaFPR2CCmbyyDg
HYSusSwmj7MygIPzlsu+ymDQGvY9XkjpwUgFZlXhhoBn/mhmdrLbEJ7imad3yL0ay2WovExfTiqc
d+0xqKP2wauqxw4q5NsKcbhXzbiJDwBpKlOcrlmn5Jn3HZ7PPuhfHQb9T2i55U3cQ1FlV1CmvI3U
zkybuu87+9RXK1KfVczZrhfc/UR1Up9myQI4JccD3wJT7IOrRMbeA0G4As9wpbJTjH8wqzCx32FV
Jx8tdvorsAD1S4AgGm+10RVZZwotXgThb0qb/qGzsbpeKzzUYgVhwsA3h8uxUY/wvkZVbnwqMxiq
+d2ohgekV/v7QNc3SBgbHhqmJH7Aw9VuxuAAJb7dUa+/n7xFFhBSzU8SYTiFaD2353WPaE76guTT
5d6DpKww43zZcKo5r2GAiXDgRmhuusG9uuYVIuUyyAxPjhmbo2akv4Mj6N6GOACaPjijV6KI++0d
E+wKlBA9hQqyiBQc0VU3JmGpDfFw0zY0A6ye5pp1T2HD/J0xaVUquhBwDwg4wpjm5SQd7QtHHdYV
njSy9B1aHdEJDpZfi/l9mxf1XbRONUCLG3O3UWBgQN+iOyu9S1D2gjYSnaZ7ewkmTNN6+zSpORkY
WJ/8Cw0Lwsq7pciKKqMBQqi5CldI53DOIZwi3LdDokraDOYQKLADs9eFZe3CdYfG7nCn3RT9QFu3
LDtQU0O5hgvNUD75HONwu+nbBcsnX33vGAWocMyk8gKHuwbNf0kfD8W6SvKcLH38Y/WXbicx+OaU
2f/D3XktR45kafpV5gEWbRAOdQsRwVCUSZU3MDKZhHJoONTT7xc107tVPbPT25e7ZnVRlioQwYDj
nF9m8YCfOlqBK1H5UooJVrrsrGYZd95E1J6umiqayuWY+fYo4c2t5mjZ44VdFl+Ykk48IL46FkVd
7ZumgnBAYNH1mB79aahvNY1zAnON82yN1WvRm3O8GWYXj67QDs41IcO2AdrybK1iTzoiLKTVAxnT
h+ho8wN52MXO8q/8C4diSNpzGWH/uZI09nbTgH7tNlGh7llHEXp1z42WTflp6pCFdWJWN54xenso
9XyviU7/WrPS2RcD8dT6YK0x7ymJ0lxtJ9uU2/3CUFCXXfcrdaoq1PP+J7apPBBiLR6gmuq9BYV1
blZUPcPk3bZ2dqdtzG7Gks3XrCD9aaXzgdqqLKiB3qDmVyy3BdsdECk+n8nXhl8+gYXvkqfbL5pX
/EPdonoDR9yMQ13PnoH5bqVC1S416wLVgsPOsMmPiKxJzSffa3rkh9K6545tD8Ym7IvX9tYcdMaY
v+nuUJ5tPWtukykZk3Bd7eUHiYjdR95uWtSaTXbjbxwpajAM4kan4lLJeTt5XrUlQd/mTtTmw9ag
vjK6R5uGywc0Y9q7YYGDhjpStv1sDVMT81SBwRFmvd5Paac9Km7RKsgaK/m0mzK5YSYcXuyEnE5G
pG09EAYqniH+SbP2nXGXFHa3tx0kEsFYXDtNitbz7me/1W9cjd5BnkZj94BtoXZJjEtwpQ31pA4I
ENtPy6ncLx4U2wFvA8GXo5Nm9w454/ux4ZuXGZ7aSzDSl3kp5iuyOyM/mRrjkvqyOqB/KO5zC89b
YE6DDmHoWcUlK+2LofVZ5LjDdsyqDp3hQIzNtU4QfpRV6VEzxsgYGawcJbwga6uPsmihnIZhOnlL
ncduNvYhFPhMdk9OmWdqvy1DvoazZjxX+MHD2p2+en4pTitkKmmzckjznD6jo6HdT2M7qbZ2iNEW
f5CmucWkj6ibFFT1LFJdnqd0/CgV6vTOUNpumZjGU41hnWKp7GsaRYm7bHp0t3bvlR07zKi/rIjs
QnMmiEA5czypyg+9rNN2fqWAkCb7shRDfsGmNX+WKJluZbaKb8NvjYc5TfOzbxa0YtVomrc1T+PF
0tFurfqDW68/V6PoEchM6WXhfo22Qs0xsLpzdA07PdbdqMWlRftUrrrzUg02Bg1sSOQkNvtWyzZq
flV5s7qT8XJ1AwaOuzphgYo8sM3xPJXrF2cncrA6824qV+yaPqPa1ccipvkvSV/9KJf1qRrtajc6
QxkW+YqSq470fsAVNs3PS+V6Ibod8X4VHZ6aqnDvrTWpn7UFCbXpWi+bmt6TaqvvFaQye6ABsM+t
cMG4yNNcfeWt3cRlZXwuFSF0i/KnCOadcat3VEjEhNwVJKo80+hXnQve26Fh3t11W/EExHBwM1JV
RDmXb9Cq4VQs2x0IApraHI1yrn/W11kKp+qPfuEpieIvKplsj0VVduFilz810unC0bCfkln7Xupr
i29zR3PxezM3085Z5nuC0REWucN6ThJHOzoj+VSbY0VokttoSzLefo0yXBnaqzHBPDABnmd1pb4n
BE7oBorYH0rzYhXtFHebaI5lyjQ56q19hMQEsBCt3HtpcctYagSFLrB5FQtUbaavceuk7WEzJVa1
UZ0te2p+oZBY8ZQpfQoK29gi/xqIiNhz+aGlrnfytsn/STIlyRiencaTTHFCmGz7vvVL58l1nKUX
mLa+82RzKe2Kko2unvYFs3AIDPS9jq46zKuFWFIraCSlS32XJD7fY1WfMM3+RPHxtPViDPCEXQjm
P5Ed9z3b6peVOru6K48kzSGRZabIR9s/N3VyyukkuYDk3GY+sUbAQJpVnIpu4WTTcdqiKGl2mNJf
kN+dNL94HpA6XES7ao9tgggfX8O3Uxa4hs0vW9sOsIFZVBpscriob5Vq5yhTbR+uQzbFo2G8drr/
mjPfhsgB4FbtU1vymPOUfy1SGo4Ss9MgS8b3WXOeMCFTLUK2NqPle+ktbdD7pdiny/w263VUaYYX
TKyFqTP3gVakrNaq2SfCvWuQjAYmFQjoHCuFI0BWkWdSCE7f8shKv33zBd/4O2vLM0DfJ9Xy0qIh
fSBYRu01v8YzaLUAAPKZRN49dHoRV7mIeGy/aKN/bpVcjqaufoPP1QGfx7usxUDt22D9MPFzwW5t
D22hvzdDz3E14zbRuofGNn5XonolQ/RzXtPvQnjnqWJzsRTbuP+dSuPgtczdpjTRHVSjDBeRPW5q
/MiaDjH3tvFtay21oyjkkI5O/9Zq9GW7BqXqIzGFzIp6cnarpohtPOCRTLOSQXOQUSkdFCN959/w
xGsp+6zWvUB4SjsIKgk1hdLW9lNbHZfB2veNOFZ1ylanOTddun3V27KEXM5AScB2QvD6zof5NNbZ
TVNBOHvZEmdIcZUleayqA5wVbuNMAxEoe3mDh7vbybpx7mqlhZI9LUAG+oRJECcuuUF6jiFk0/V2
1+R+mLrtY8lsnjpWCObJ2iTd+1Em+8avjt7kHPqcXm+2isCfETH6Tn9csvxFbgQgr9kQVCr9oEGW
hwjdhl417wGbkmd3nGVIku0OqdG1UtZtb5jjH7Tt2qJd7flXHp2tuDNzlNTbZt+KpDiMSz+Hqydf
KYJ9nFoelElzQn+mhX6noqbYntsNhcWK3z5KS9CMQWQPqBm3IC/XF3PJjrok9RKHM5y2vpe02YZ+
6R+ytExCL1c35ASkP6zaH0PMGO+ojU7sw10w1ZUIncbIblqOsv1ipsiKBsjkEDV8u29aGgq2TWJY
6k128LJA0eRq3hBSetU+Du30DEho7Ak/MY5YdfRwJAJ5T+x0J+OERIAXgjrQ8yIxBcDwqcpikC/w
39PBwsI/bhcatL2DavRxN+UK3QVe1cgERUYPCjQU+6ZNtQ8W29/SnLxD4l4tTzTNf44Nsooxr5qj
8IfpwqRaf62lkK9o6foDhEx+HF2QYTCCxZFBv1T1k9tn2a9kqIx3IDZxg9jMvCc3cnjuh0Lhqt20
wBwLnbV8TI7SLdcjwjZCdckh4JKaFyYTN3Qb1h+jY90bGFSjtRl/b4YmT9y2WD/dmg94TVfCTZ3l
3lNufT0nhkfSba6g0eiwymVGv/N0zMyG22935dYml9UUIjaln91nHZuyaA3/rVQKObTuTH5AzPiL
O2X1jyGT5Ue6lh3+9oYiaslTyZpH86j3s/YwIaDV+VhVvjcNdY3/bYvhveizJMJfgaShR8bGKG2S
QyZYw1BczHvZu9OZbR3AYejJ2uWGq330HF5Ls3tA6EUe2bmdPLlm60f+3BlXer67QT8ucbq69k1X
VOLBW7ffRNUk1NdvyaFo6ClLmopJQ09ZeI1Uzw91TlgCT5ThVEuv2zeuQqDg9pbx5hTzdGHpqOOM
h+9uFUAEs0YWEt+B8jHz1/Upa5r0gHhbfmHScx8ze3gjk8WkL09pl4plkLQLxviEwfjYEpZLgGkW
ooRsIsdA5NF1IBo9F/SR5N761NqDviMnmeIPDNp7xhj1voEbnJzGW0k7r/obPDBaqEaPwdU1hlOf
avIZAzn7sMGJ3dZOdka8pZ8Vz7/z4GgiEgT7HmmqR2iOv7lRxHB4dasOZd97oe0L7S7Ti5+zQDC3
OvnTZrG2VG13N0o9Pbd6C5Hh1T9yMZqPk1+YYM0YuQJF3nyGyGoD/NLtMUpMcrZsUdQHWdGi2pZb
ee4dut7xuskbt+qMCKUrlGeV1dOBf7b5tZWTOiVNg1CuUSih0usPltSDHm++muBV+Bz4ZsZp4hgX
HBqQrWJ+IjyBUBL8ATzNsf4ViJkOtVsViC+KhgiFlRqetEfg4xlzkCMYiMQypce8kMbHYrAjjmZf
xOn1VDFHp73QVkC8hgCoNryUtkI+jF1Sq3Gf+2Z/9MgmCdPFtu/kOv1A1rY+jlZO+EKqLweqkyam
ZUwSrkwextX2dkTDI47F63nshrGJCr+p4iKf2UIbQgtpSpvjArQtbLMqC7ciyx/55o5fNYKbwHE6
lDcFnAmEjRvlJqVXLmLVBFPP09g4JTrB0gplNtevpV+o2EGpf0TKnwVA1k1Uun0bXf0AESrvbg/W
Am3iaPatQaJnSIBL96CVmnNJFurkuJ5LM2D/X0rHuhQ4QM+mV/4U/ZztRsykB5VM3b7VXQAUdq7K
xqvZwhseuX/N+8mY1R3ZyZQkt2MXZPZc3oxGJpFfqXeFvuSaleCdqX6rb/JSlft8XT6nXk+iBkFT
DTJJVSu+V/12nMrpKy0GUQRVtRnHdZrrfSb0/nitXL5ARRU7BtQdGFdMNNe4M4UymLdrfHuyNiKj
Gr2dlmp2XM/EkTlJou8XUIgToKUeG5nId4Vd/p7yyjqNRbYcrKWd41QvjE99qUkRs60loiVboFw0
evIhwGfJKPV2HkKX40Tqa+jMmxeNnA079II1mrOOcz1T3gUMxn2eLCEvadKaEV1zQ9zCBYUpWHvf
yjLEkzj8KGc6O/2xw9XldNyBeJmO60rUI7ePkgdk0h+QjXLfSX2+TPzpEH2SFheaa95c5U5Y7lov
GKVMdo1jn7Or2Jrns9rCtMQsQ2I/okWslJFwtYE3OTkCW9mihzyfnAcTvzOaynZImaDHNX/C1TTs
m8qeA0kSxD5DSYOqoWnrB7cUMFHoIp6NCdbMICXsRqNK75c+qva2s7f5t6ZgMg1tcv1gkZBiCYzh
ZW3xhWIQYQ0DU7nf8hq0wnU1kN+ce8CorYPTbNabsV3h1UFWL549VeCuQr44bD6R1MGfuUz/fs1h
uRZrkscKCUK0+RNVL930laO3vq0GZhlwfWd+aSdtuW0xVob6Nnz5lF/D4vKPKJRQkalcTH6NM4m3
jVv8Xl/dhOPO6N+EzP17SxOVGSa6rZIg4ZRhNLdK/bWbUzNaOmd6r+Z17sK2wUgbKjGnfCGKxg9M
xbWlmfe9MBSBt+ZcuYfyLBqMdjxOdb28FNe8jYKB8CcmTe21ncbxpvbS8agcb3rXF796MHAKw1oJ
4dxarfeNF7lEHgsX/155xnBx/UmgjTb0o1GqFClnz4dJ0jfnG+6c6BpNfenTsXmddD49yLlvv4fx
xeGRsG5CcIqFTyAdsw0KTIPVoUzP+LqmyELNLAVHXVp8dp4/P3RWPR/qdQX+0oS+78wVRtnSh8jH
dXBf4ttB35+hLq7yXn1fY8GKqCJsKeoWn/HKNVG6ScK/I7mBaFBKFpkerLvtKpmErcFi3aNKGSgj
4SNaMkrY9Grgbxd1elNmY3ef2b55N/moZgwXPFVxJh8svRdvndmXMXcen+xmtSh0r+/Xn+C5N0P1
b3UCKRooeb22RhKftnhX1/0MIHzB/8WaTOBKhbKrl5/TOBcRnFASCMymYSunL7vhy+JXkssv8dce
oNnbYzNreoh0M6WGsbLuOFT9e3rXBVhaUk2h2ffN52q31viF0LhrtQdeZjyZds9ZniJ0fzEsvn0N
pLUKLHqbx/31U6l5r/fJwNmFjIjfzycLZHeU63YvsEIql7ierUQg0Hi+r/ZrSUhWOBu5uAHrs7A8
dG0WbYtnUHoAV65b8vPa046ZsbOW+SsB2sUjRB81WI5v1O/Q7L39mOttulx6Wbst47r4XqsJzw9s
ddYh2R3zOcLoyosmxjr3t/7SFr+3eqyWnV2Qk3xH2aIW0fzoGqdizTesU2yS2aMpXfMOC6E1eIGm
o/9EqNBMMSU19sDTZJPsy5wLYtttm1peElCU5Kmfi0lFmpc+Ilo3XZ6bne6Q4TXjaSe7sf+igbKF
keUOWljhq62/pdy1NAJzGPo3vUrZfkG+5cvG1sPTdNi01yrdZve1dkRR7ZD4ljOz7lSeZGMybawV
UvjI9EeiBVu38N9muzT7CzTNs0JrFm2zlrQfVTrU262YDNvbL42njh5hhzzfxkQ3XtBTawZ1ZLXe
HUhQo45zlkUf2vxYnreGYzcwMJHEbquKN90e7I/JnsZbDem6dUNvnonhzC47QfhCKt2A5PoMHKKr
H9D16iFck5FAwaYcpDcu36hTikwnwgEHF+d50J7RFdMjj3ekWVw7bTq+4RnpaL/LFHsRFCTe3Sxt
8v0qcfgCbnNGoCAl0CCbR/hm5gzvKATy2Nd5SJZyL+ZSr0J/yIoinqE/pNoDfdQQorR6ns2u6wEr
C0d2Oao2rCkwd4aQUTYVJEZ4qBbmgDC2Cs9lraZLxmWg+U5FnaCuN7wxtDPH+Z1McgC+nxsWOQn2
i6nA9SXFwLhrw8Y0u6/MRrV3h2+HOg8qittve0uNO62juStwebFHf3XYkUlQ2GDC6qJ7REu76Kei
stbyBHvaOiA9bX7XCpGKWM2aPx1rrpp1K+nKEOkcg2uR4E8UfpM9YFt1I2Tf+RxYDYaakJoeTcaD
ycGsB0Pv6yExSS7ynhTb74FSk0qDLSk3ZNs1ddb+bligOog+uGYy9/DVrk0BKPcf0uxkjbTEqA7W
to47H38uHXb+sNcIHj6TyVrsRsQ4IeDAfsvw2zIlW3xoY/Gb9aTGmInLMPbdNWa0czJmC/nCjHbZ
wA2QKAMb5856IEarjzTyVcNmc6aw6Zb6gU8Tu9WwvmnN6kXEKj+4zaSHOZaJgBFkDPH8/oKPZPxt
xteOJ/FZQIhnyNZ3haP9VM1mw60bDyMAxlevOCxajk7sodXemAeEC8Rx0VE8nxZAkGianYSIAusJ
4XAVoqs+iDQxoxLrBrp6kkraxgyw0ofZBuqRNdHSuOiwdSaqbgxXoLS+vFoxhyxgVNltrfLfV7du
Q2nofrgJtmt+ftYPMiDSEIX5jy0ljGLqQNSb1AMZ5RiDn4pdHFaxntbeKznJdR3i7iFmDjdSWKiU
i1jNeOjLq8ex4kSssYRe0EXXtznFqq8tFAhwUjvIc9vV3Q97sqtLtqbPVcdw6K7tC16Ack5C3541
NxQln2/QFqtd3XqJ68kMPJJ8P71LjOLKV7dBSQsjkv2G2qrGWO4BDabj1kBFMv7k+3HExJMmC15v
eXLV/EAwUdQW9r3Y2hsQ44Om603ciUKEg67h0WfsnBvmi6rqH5KEiDzvGp0aEJVImKFaiQ7s/cda
wuYO+P3Jh8gCCNOz7pHjpWXGndLBc/3aaXeEhaVhvZnAbaL8JK3Z3eEgrZ/0qeyCtl3McE5Wcw/d
p4cgwSdFVvCemLkKtSqLf+CMjI7dQKeVl21M5KxAepSumcnPMC3uOx/IEyfZPtXb4qGSzintjCxM
TSLlDBlroIOHJi9ehagIROmoLWYAaXdJK+XRLzwQPkM1L3Cl84eZN4BoY9uDUOavWpuVp9oqfyL6
zx4Xab4vDda1cbC12J8baLMZv7PTY4X2p13bbeZh9WzCbJursTd57I15ifWOfPpBTNu+JbL+t+8m
X0aZgUjV1Rp1FcSgtNqXEgL5MA+2d4sqERBuy+RZ1qV2JRxbjMXpQWrWshM6rIVpwzAS8bl9cTLl
AMGoKxzS4c6V3es7CfzSA/IEaZc7Ma6zN4LUX9SSNWehSZCO9IM96i0ZxiJUBjIUW8zPtm10gOUy
hUyZ8LmQv3gncgjnUaxEk7E0W7XDAlCI35ZZkeFnNfWdZ2wQ115GZxZKJpI1EJZMeDCuHssPt9KJ
SWgsOC9TodCxV9JTmO9C1xP4HKcvqfUMFcviATIWY+Su2yUza+/Qru6zJtyFBz4yQjQ4UBG65b03
penuhQWLsdo3oB9a2CziZzGRjYMLjPXhu6zNc1/7vzyFVMUx8YQNnNIBRU39j0JBKhlGfuMbGvYa
Qj70EdRbO66Vc2/6/NQH05MHMsTN2zVLHipz+iyKp8Yp7kqN4ajzRQTMdtL14laQhhathXZvpq12
U40rAhqr+nR7STtGeiHvLnlrp+a1HKt4zXsGRUIkgk53I+JKk19ToXb5JNcfvW3CR66PvecBa3nu
0ej728zcmrimEEdzy58swhEG6299LIzAd4Ft6ASMZ9puA49QRFKMj6skgcCvLX+PYZQJ3WnuisUu
dqhT1iMhIg1wZprEQ+G9LaJ9K3pjDHOrFDjw6D0JdLGclx4DWDf5OwcfbDi4ZloFo2lfbJaSSi3z
nenkd44tn73UO2AkyiOtrQ60XpqsIRO71vTpFy14b5X5cUNmpy0LAGq3f27G7Dj2ZZSU7YfF8Fd2
Gq6jof412MaeuJ8xkCkuuUavs7tkxF9jFi+p2+2ttEVFOD74Os4ao75z8/lm8/wItOTGysfbommd
06APpQiQmDD5TCSJFIaM0jo/igqhXlND/yOWjdweCIO0iefMG/dWLZKHXiJzJ01otw3iOKryNy7+
25IIdlYcAwteXdAMif1Ur/nWywz839PRxRQLSUglUwNwdpxYjf3TKlEOTUTWhGRiISspPBkWBVbc
juTVK19n7ugunoHz3Bm/bWodptkAG6f/74quV4iGJteuo84UZ0eNxu0geG6ZfANINLATNa+hMdp2
lkc45cdq56Ih3SB0OqNpTmbFjeZnAi2Mvvoi9vL6YGTJXY/I5m6WJRsPAhG/5MLkDK/V8ojZJvtR
2uWLx7gfYuisbjw2EK0WPMpZ5xxOT7F15x47DZIqrrE3pRYaGY4Wt07AUDN1gL+cKHizRGixSt8r
JQNrqGeYPYIvXWV357ryvLMkqiXMyvkhF8l+gwpnl6AAUS+V2APheEc11OV+HpbTaPW3+OReeLSd
9Np2A/Oa5ZATfIiI1cCF04x8CWZRPYzWbN13U2WHfPxT6JXJmeCGuFP5DcsJ1CTIUJm0e+qe5mBp
PwGn4RqK0Qj1xgvF5mlRbveH0Z3P2tiDAqUXfbMOzShfeBKhVyOwomqeWzmj8FUzqE3DnB3gHvS+
hNfZdaic0STNg+n69yys/FL4dUEVfONfUujQY0ZCYBFMzIRRMtniy7GY4/Ku+i59HpcoT6qIcB0m
d3fwHgym43CmXjhCl+uTgdl6mA0L51x5TRX+67mA/5+6fXTiq//P3oQn0jzHf7vPf/ekOHzUX/92
yTv1G/nan80JuPr/7k7QCAPUcVpbKOWuDStACn+3J1x/S+hI7TAmkBFIhsHf3QnC/ZuBHccl3QDT
wNU19L/cCcL5G9FHoCSOp2ND1h3zX3In/JFs8KfkAwurA3kH16IZVlkXG9BfzQmCOZr7diI/frOG
G3fOX3nNXTdUZzcH8CRPSGd2WNNYGmMWutnjWC6njYCanTcV+4xU9VhRU3aDpRMxs2H9ZHdwAuK6
YlF7CidodRLVdkx4QOpYVVUjf869/BatCImpOSm4/HSp9WjSfebgpfhShXmYffHCFAB9nSxjbKrm
DWXZi2+0fnj9nwJKIxoK7OdiST8By/Kb3CU9Fh/PEkyW+7kZw++q9LUYqQCJSZOHOoOa8cgQxgNv
+NYS9c+cDL3GLvWoSJI0GmwwlgwlFucfutV6ayLdLLcLyW4bWcLlpYecvcrBuYK8+PYQMKN3gFhL
7e4NQfLPK/5dGwnHP/Fgc5GA77qUQ/Py1Vh+6nbv7ytG3niiYOvfLysfTGixzt7LiUWBXJ5nX7tb
Wut+27wynrzmJ4an2+wqJh3G/IvErh+p4ErIkCNPwYGKztG8VNnU3osuAatgGAsXcnh5UKpIucVX
sqRF2JSfBBdWIUvADHSkbhnlXymojKiA+zk568tAYx8kJlPRWmWf8+YemLZw9pt9G68yb0mKcW6H
DXifiTiuanmv+dvrNvM5mTY/I89DSqjUAzaM+1LnkMZ524alj/Z4Jh5zb27CDa9x6osaj5IIqG7u
duhV3kbBcC4VXTKTA/GXK0DKTYcFf3cRVbizRjqMJIsKV8Ano+B6IhGijVMC0SjyEiUqYnACatmu
I6Z4cPSc5X5S+E0069iD0h7yJBsfieYdWQ4sM6RebUF0sF5Iz2k4MXtxDUtf4hV5flAvXIJWTUQD
D2aIsn8NNV+Nsa2r4QdxZ0tQd9YQ92OPtd52qP1EdkYMfHIsep0ky0Xsl2RgkxDWHswHPWk13q7u
OAZ2xldToskNso0vu4NhFtgzRmjJ9OsDCapIGPVPnDxzVNvOLuuMIwGAj2Ax967OT58V874ybmH3
dmZX/pMutmuFw1/uf9pj4FpNH7MTTXnG9fd/fTzmMP6Emv4Pp8aFkCo33Xuy7QK3sfdrgWUkZ53V
hPwnLZt/1FL8p1ejk5uEUV6VOvW/vtqEcF7T8NLucR6hXKHZsHeRYDT1m1nEhIrdzvYcjiMxazmh
nX86p/8LR59x9Vn9pxfnUMWEZdgm7/evL15XhtU0tolxuyw/Ke0FANAwfa/I8baZs+aPH0Q1gHrI
s1dXZ21zd//9JfzVCWZbrCOOcY2tuZ60OuEqf70CARFQdTYak3Ka0KFV5zRzDl1HbqGQOL3/Wanp
H01h//COXROdj26YuE95z399vRqQu58SfriJz3g+ItTA/9QjH2m55XvCPNCG+D8EKeghzNZLIZzL
yJSDHleC6pQIFb0k3zH2nWwhXvxGiyp16orpBW/KDvb4xmq728rv9tuXNpI83snr2tXGxsZ5VCuL
IjHPI0PCPbRN/lHMw0FLh1PSZYRYilj3st/wRB75YfLnIjUiRy3jvOJrgxcaRJCBhRTQqYkHhouu
8aOz/B8gpcDZutWfmOq0cJrFl9v1b8WAFR4F9bBvFf0uQgyB9HtSeXDOBc26vZgdx6dnosD2fmQb
WkEYm4AIqlvThnFuvOxY52pH2gaRqPp/NDX/S5ZOIpT57x+Tnv6Sj/x/N1D9P5SibF69kP/NLHWN
Rv/L3HT98//u6hR/I6LY8Ojg0i0XkMzCoPsftmkDR7XLOKAL26IojD/2vwcni1wo8ozBXNFBER7F
b/3d1klLiX4dt1wcmNeJ61+ydV6t2X8+TKjRdblddQ+7qedi7mZC+/O5OZOdkoKVIOCU0/XxkWrz
hpi3Rsik2soh7KEEe/LnldZiFw5PRYsz0eKBPgHb8KgS2QPsVfwKKcK05wgJVh+rKvdo0iGKiQ1q
JbmS8EW3amFx5sx7/NNn/V+dh7z3f3wTtCobriCchFPimtX+1zeBuHXIiVX8VrbhTQ+8KCFygz+T
oUFNwjCT3Llh43YIVYt5qG7nJCfg35tN8TvxTZm+J0RXWsBVlUU+ubet5Su79oZn2qzJFgGnLENj
siz1oXzhs892hlOGvbU2lGu1br9Q2WsrZ2cQytc/tRrB0wVa7+Zec1PD2i9V7kyxWoRNBOCUSPKn
to7JwHQ6nUSErXJA+4lRsePCqaYoJ/yiu7pNu3s8W9SRZKa2GhHKT9o3EDsQObwViRJRl7Tac+as
BN6mFQEU+9Gz62+rHjKwa8csOrbH/Kp6Kx3qQZfVR1WHkBl6HL9f4I6SRpgpueITSl3N7DkAh6RF
V9PNmH/kzKwrzFjW8/o469dOGZj49V0zMT1FyzAp7Wnr0qaErp9857gu87zGsizyHznBuBgPZT7v
szpdLTbcns+xRx2bRcO4dMtP/jYKeUUS0Pwj8xvsL363tGrXJyRShYwk+mOBBMW+TFTfrjtrHOaS
HhQffKAbUBaNPCoU9BViWZqmp/6rq7LEfcpqdBEByYHtxgavTwvJzcv8TqSUlDtSJg2o4SXNtntl
GV2JnUsr58DuDPI7t9wAnhWIIo72PI0gV7WLOVW3Ogt1djflVKLkvIuxMNv3RnWZfwCDNh/IZqJB
r4FuPVI7sqWxmIBXdqtP0EWIL2bpbgm2bP8o/EDmRaVWV8UobyGryFPGroY8ezsSAZMDyOnSe1MD
U040TVfxkoWd6zWr3cQNpGjRm9vJXP/x9AE9mbBudO9zXhXfTZuBUDaU1hlfBN4u9+6VTw7V1GgL
bHQtPgwoZOfomfac7EA4K1puvDVfSbVSRRf13FNZrDd2mpEJVs6fJlH9GHCxAXInyf9J3Zk0t61k
2/q/vDkq0CS6wZuwp0iqtyxpgpBtGX2PBJD49feDfOqGTetKtyYv4lUN6pyyJZIgkLlz77W+Nelk
vNNAoCUawFG6mhpKIs47Br8MwmmrjEWjqMTWNQkcOR09PhhXt5+c4FCONQsIRTsWiYKE+2tEYboB
ipv5210moHvtPc3gYesMtMYMBHJ+qVTQildGM47Xo6mnis7726PYdU2PmCdJen5FZRft+DziyxK7
SFMTc7YyskjSXnZWGeU/RGpl08CshK4nUts0LoGFVnbk+w/0fB38LbEz8sITE9Unr0078woVb49o
4+12ncw6sB+lAaMBfU/K0vDrpkNwk/sbVG16D4l6Kooj3RyLpwNPcrdkA39xRdiDNY4xvKyaPrQf
zcYrnX0hiBpchMq1lhWT2xuuCSYVHDTiSesommyCNa4cY4AxmSWR+DZqA7LoIih/JClGZ9MykwNz
imbdtyYeUSyssKyrjt4eROFdmBc/Q8kEairQqG4cLU8xo5sQtAT8smiTlI1UwKo6znWwNYd1ATX1
KwwsydLPyCaZEvU0Vp57WUJp/eL3dKXYDkKOb5nuHzIFj34JpjUCkpvODc4iyFHClbSIgsrf1/ZQ
nmxJIApt5Sq5RkxYyaViiLALDd1zF6Nyoy/ZaN8hvEVeXMK3h/KuI7i4QZcr5YppTgl9FLGmyfVp
GVLJQsbGEgM3F7rMfE63gRlPHMkAbMFQqutVZbjqNi0x8K1MHHHXjpGXR8Or+A4sTd7L0a859rX2
BX61BCuZR6+7wgG9Cu0mvlVMMUauoaeuJvCIR9JG0jXpoYrluPuSul1yqUz1EwhO89WjtWivJxv9
ydJhndX2fV4GX8c0uZNTE+67WjZHPj1aLk/Kp9HH0Q2kHhmLP4C6y9B4QxqLoNdUxMq4cVJcTIIH
Oib+c1hoSAaWZBxX1pJUdZ7cxOhrHFcp6DPdzqKfslT5HSs2Ousq8OfolgqXo+6HOHUqN4+uBr/2
0zVK3AZJV4vHMBPONE8uPNtcJnVON84XYcScCDygF2FvgIwXA2WDbBa8lJNv7Yy8MJ9l3iBPE5pb
f2OS4Ohr9FnqjqOuswXrU2uLjFiHlOq465irisRcl6HjXE5Zlu71Nve2rCTymA/A0IpWhBcm/UEE
si4xDApJK6demW/qiBklY8ek/MbWiCMlrbt4B8u32+Xg4FfhNIc1oGIU5gUHURszfZ5o5aKXfGOL
sUOBBlVdvDpR/zNg1H4Ks5KcIaqpL0r4wZOnp+4zxmrGv6KtvnXFUDB+VHGAfzhAiRliYFnF3Be8
VOq7hySpEv+gZ319K4QKVp7hjfGKMXv1qvSu/eklbX3NCs853ePZuwTA2X03EAbdyQi5RDOg28Uf
OrlHWTA0XDWZmS2twPRuiD52X/JG1Td0zuNbFsx83cbh9DU1BvvQeREuRQ/dLljo6TtccuOrpOLa
oKbobuB9IG3Dj74odPSnOcJraFEBIOVl5fpNe5mb0XQ/5ZWVLKvUm8sxhLf9Dl6E7RPqJmjR0qZO
onWSGlhgjJlUy3CjV6eoDJynFIz3JTACdMGTZRfDWhOGSRYixPufXjdw0kqGqn3wGkIRFiwHNPHj
GDU/QgmsZlHcmZsC/pZcmh1dfnZabqJF4RSWu4EoMY6MirX0K6C03tl06dQfhF307qrSfQJBu9aL
lrXb0zsu4ezrN/AH213X5fZrnoTlxURqExNZC5UOw2cnm7Y4upldTqaK8zUpfVIA7OI78L70vqGQ
GZOtx2AtczHvQRazvUcCcL10Oeo2gMTchmi1C/DCZiut7aN2TRFEQBYoUfYZeln+qgwK7ZWWE3CK
wQuBw4eYTvulrZn1qvexVQ5jEEJuqHoUDI2qZna0hvproUsTY3Td+vKI+UjGM4ehhSZdmw6RTW5s
gNPofTdce+ybqLMcIzOey1gYz9Jy1XgtfbzpuUICssWxy5CCur/HDzX0HDCbqa/ktUOlFB/pIhqI
XpgIdxchaGIyHFjO06OPzuYxVqK6YUf2+guBrKNfBFQdKMWzmJ1LNVX1A5eonW31kiD7LWw8WW7c
0WL7yIjy3VnJkIfbpIeQIXDyVst+ArcF/dCmp9Wib0SQFSSOcZPVAspdjM7v2h6QCQNON6ot0SP+
IUcu4K1NCjz4kMWg79R87mAxiZ2DCiownPAlkp0VhMmtKUf2Vdqn9k+Ko0snTwxsyy1IkgvDatEJ
u85EdIhf+S2gvDDW8o2GofAwpKV1oFVaia0uA6QfWciwC6fYyP2v6R7jCl8bmpjUL79+gsvBCV5M
Q31J6AXnYXzANwIXM9o2qQPPsKp5jD721ogiWqMUWwBBUHgwUsXDzqjFXnOeoVifKANIeAu7uyyZ
2JYn9AunxpAO/m+33SgtUksscSNTZ3Qbl2mWV8/MSKA2J1BK+DaAujKWEtWAT6gjmh1JQAFpsC0r
ZS4QwTioqlubm7QoStkvhj7G5WLP4Q6bXJ/qemu6s0seJZN21PGhgVeQNmYJDj6kSOOviR/8Hkjf
MsTB9TjkTchMR0AvHaLYe6gtndH41LL2LDvHR0TXR9aFiX0TWl8O+wMhbcHbjKzSfPCqpDiCsub6
KwtPFNOrxD06/Xy+C3UpsASn5ZPIqn6bkuv4LCBS8DBk5Qjx0KhvvLpMsXrVUSD2UnOsPQkk7bDX
MwaHS1qs+nNAIjbt5bdDQJQZo3lUaUo/3PKCdeNP9bTppwEgaecNFY5yQlhokcB6s7FUBD8tevMH
PUbQzf7v7Qmy745+CxJ+WWuZrPB1WJOF3ULTgcr7knHbZFrTV+wS04M0lBRrw5HTnds3bouVGKEx
s7/4h2kFNPNqBu/XdJ89tEWZYEI2Lxa20dB4xarW7hozbO7aOQCITD13AUknhqIwHwgJFwR0kXNf
oBCDqxVhBa9cN9pHVfTDdqD36lM87nnoBmOZeSCU0kbP+ZI7HEtRHKQb8unQQcV28towq/0pe1u7
RZzfPPtj5N+FKgjXLvvrynS1XFvaBQ1ujI2Fe+3w+L4Gw0irueLI8tjJcO7FEwU0+xmGrN7WjSJa
pykBujitTq7NfP7yBsPh30uvVle96UdLM8IMgpqlQJCcIePIxl5LSXaw+l1viuJCdfG4ZbNEEMeZ
EiKm2zFyDNFhOfp4rVN5bBO/+Rq7bvjF0EyH5haTY1QK5m7Kxx3Vm7oSWm0+2tVQEWhQD9HBKBGN
rilOmq0DAvLa1KwGlQnQ5nA7ilHuR5W1m0gZ/ZcxM9wtiQn+Q61bGyTR/VXL3DFaBDAFjriLfgCK
16ZFGkCQXkz+lINWiJNd1yMrxtAkUxDtseldxOVo7tl9XiMcsz8cBOI7FRnWGk8f0AMahM4RUlFj
rSDXxSW+wMTHh5B10S2rZHbKPQkProp9loiKu5O93ieVyLIQoUE7cR7xhIVLSRDpykJYu/KRaSzp
L+ZLmo7Ndf7mULHwqgxT9mp3/BQ+eG3fOFZ2EIkGwDXAscOGRniOoeWvzDEs2G0tPAhADxMVXtkQ
A9tgt99GadExC2nbmyII0i0tee2igWGBcg4iB6YhN3IXnEJ0eEkdQi36iZOFHzenvg7aLFomZKVc
6F3Q35ht8TLBubmgvOh2qXIIb0CZvWAqLq7MvM0eesY0gLMRJbI3s9F/HZJRbSObnKaFYQJebtA4
DRsri7mXuD/3QdXE1m4sBv+bKMBRFK3e8eVbASFw4Ju6gzFkJC4NMR7LdQe99GcGfu/SNahqWCf9
lP5uRQonzkr1zR1EdtVWVSUvbMfur1tX4yFCFcByr4H5w14ekYOtp91EMdtZX5uOM6FoyLvcpq47
fgtSAj/J60AAiu8uLAm61jigcBtP1OQNfm0ys2J5J7xcI6IeTvYy0u1gaVVhCUmEY9O6sopIrFvk
HZs6MJ9EXRuHIikJaCwIsbFriD+bUdOeGXi4WxMb19LAfnuIAi3cj5w/FmmnVWtqFPbWJukYO6VG
sAdTy9kACo3aNa5lfBk7NyZOU3PsdI1FmPRSBx9q5RVBt+xGH6BC76fX4VjWzzDEnIzTeVveqzG4
bwj1uMpGx232Q6Px4OARkMl9U6AOWLg+4p6lxCZ1HYteC66U3XvLvun9h0Inj5cR77BVbZhOmzEc
ZrZxpyPFGpPslnpw2kDVAFXoGnbzLbWL5oV8ioaOWd1/H5GyNitpTeh60FL1eUa4WBLRC0fZJC4Q
IFTrNu+1SzbA+ps0tBQ1OaSFJuhLjmDTADKVo3+51egW7ocMgWfJIQnKcb8Bm+pNKzdU2bcp7si2
ZOtl3hTlh9TyFFqMINoZImehkFO0c0t6KMSJdRL3hvReYXggJ0DLOseKukpSAzgakrhRd6Ybpq3y
sbaV2sH5bbtrzEBqU0bdM9txfpd4xbj20jy7zlW0l3zardQg3i9InZOvYnAG+2JKOpLZcUq3wwzg
0Z6BM9ePHkOzKiGKFfesQ5qSGz/GYaHfNk1CLu+U4lsg1ujJT9tqp4WSfqGr3REgxwiH3oPaUTMz
uOsw5NIgiMNyoQ1OfuzllO45TsKzaALnGfmesUpDKzpBvlx1JbHKUBWCfmRAZxd7ej3damjR+slI
aLew1PgM4KB4FKxbhkTygqZfiD1Ta1DjaOIUiE4dIZdpETSdDi+S30KLQLMGOo+ho4wvdaKen5Df
6OTvQO1by1QrD/DFRnpzVfHsRti860z9NPJx2NTYzB/MzJIUVkGMYdxOLkY/ak5pODmXppt9gepT
LIu++OGWnn5vty1PUJu3xVWGwFkQW/rQiSKKiW0tuodW2NpFXXjdk1foAVG/Vlqa12TD0AMqbC+k
CetKPSNtViYSO5vn0O4iWoXkuSoXfEZafUV9HU85zVQX0kS0ipjy3ru5QwVoNRxfZgRZ9RSIWK+3
kdXTuKytkCrV70ryueJM07+oWkjESRGszzDqxUErdP7CHOp6rcSQM5KJGoz+RUwthec/tDE8hLQH
eg4j+cqomro6dB0csFUZUVQtIi+FsGuPxlgdqUwIyQaxyDIzCvjxC75TrOlouXGcfNw0f69jDhfS
pqDUmW4484Tvt3FpTU7DgM7jFbKQuvByqds7NQG3Q44edktRyqCkod+oSzfVqk8GmH+NHCwHfQYZ
FYTMIJc8H9V6Tt8i1JpevLItTqiJ5TYES7GaaLquYqOWu9LK5K0GXiNHLqzpnwwv/x55eC471gyK
nTcuR5x9dqymyBkcOsmg9yNGeDqojF2EcFJ9D3Jh9/eVJwyyvOBW0KpH/IveMRHtpnHpbqIxlPRn
qPnrBNsKMRb7QGoqOxBME6DUjcxcW4m0rcfrcgLJSrhXYmmfzZ/PwlgdxkK8b+Lm0dXwP+Js4KFF
BN0qgwRJ0wgA48Bwpg8OhsNEI9/TnVt3qWFklEopM52o8BjG4NOfRzXI7h5AO+f5dkKC16+Mt6mN
VmtO9klirPHOmySXU7eperjHeJ9/3mOWxWLrBjXM64oMvm0APLs8kPTB+2LjvumiIX71045ZTZJO
XOS3KRLJsBzkzDo0nXWUoOtbjLitFe1De/I/eQjmqdwfwy+cN/ZMVWWQbgrgwWdzZRrbUYUVIV50
MvP7218PXWu2ybg1KnpUl6wbmGUg7pFc6ZaNcvbh2E7ZpV9E45gtsOgYnI7HmZ2Z1QW3Szta3ClB
PRrqkCN6w2PbDZ3zWSrxTHw9e+coHSybp8i0UT3oZxN41OkTJm/MhKbIuHutVGXecxbWQEE0xYP9
ktd835ifI5GeQtMM0W+WOCkuQ+WU0QFGTmjvMlKVmWOZUZzhoOVMtgLpSgwnLDoWzWSeBtEJiBAj
d8p8sO0AXyL4ZLT1XpukYlNTN4+EfnLUoJYmZQA9cF7yC3PtJyemBPgYiZyruGZmshxRGb5UEVi4
m6GNnHt/tGwUkl1XlZ88HeasvvhNLkAaLLIysMk61GP+yT57wCcGE7nLUAcoQTRGl1rscbSRXYx6
NKZmQkVsl8I6tQ0+g3UTxyY0Sd8J0wtbL/hnwaHtiu4/1gC/YES7JAdKVDsW0TQ5QM3zxCZntq4t
mOxiHK9TIq0WHgN9dTBx08dUSJBTB6w4MvFeCJJJpz1dl+SRBr+u7j9eyP9cTF0UekCBITvPN4PO
snR2C0eDodAQBZhxvaGYK2j0DjGaoVzPqwsnRkke6qVDLYEdfK00P28/eYjOgqF5B1xkx+Y2tHzH
dvy34exvW8kUjbYC0EA/GX8fmSOhISgiJ4+ewq+RDpfZFXs/ENFjjOFmXGRRM6+shFl9tyO7KpZZ
ZcMpMWnOzjQfepWb3BrkM8k6OcU355q91g9BvZ6Dmba2TLNqVXPYBe4GGRCtU24G2hrslfMPwxq1
QvhavjNbNs8vLxN2yyDv2rAdop0cy/xzDcMqFeqB0/3gZFKf6LQUGRmuGe+eDoF/4hSJTDg28OsH
bhq9VDphMivXbVJ4O54HjnPwi45hh+74V4rO6KoneP3OHMcOfBzhMXe+VMnBkQVrih6QfLFkelOg
BtYH4xSPM8aNCHcAjcpKUpTKhazo5dntOver5lYEHIaWH99PZ+oiF/C0hVTBMZFmsmgjW/jzE2da
6eIHI/PUmudqs9KIMwQcdOpmVAnF0qP11G+4x8pT1odjvLVL+q7U5BxrOvBt4/rjN3Q23J/fEPFG
tkHcjQsX23LPtFa5wG5BCTovpGzn+1JW2l2CvhgEjTQCIOaWo2bLMfQAG+RKvB5s5QVH3y8gg9qy
a+ViYFCNFSi0/Z+QqTB3J7nuXGJFBBIoqzSH3w0j7WBXdX6SuPCzO33wRs5X84CThaZ6MqvWvifD
KSLgA6cDp935/9V6m9AfU4cBTNos4CJoyR5ZU20AWxDmJngAvW85vtltiRDNrnKKRYV9u1oOjLHD
JTy2ON7m5Ygwuu4LunUZRXnErxyw4eWsIt2jX5T8suxtAmnm+Dx25GrVO8sRxsZj7M9BEkl8sIY4
MR8U0qAc11aS1Ygr3dwXOIaTedQOqOyoshne6is6wnbJ2WeRJg2ZFH3unzIdHybECiPz11YHPpOp
YEb8Y8XV1QjIloyb3r7Y/2diovmFvtMdbWIOcyQ4/PPCq5fu5Y9/IQoC2NONfG3U7SsSrO7fKQPz
3/zf/uE/Cen3qnr9v//neylB//HbQtB3v+t+ZpnO/ywTWkYvP87/9i+RkGn9C4QW1RwF+Zuejnru
H/S79S92MNPUDUvHuzW/wD/kd35GIKDmx9j+DYfYkv+WCLn/EuwELMU6eXCOpXv/kUSIH/1jP3Xf
stoFq7xAiUSMwNuf/7bC42aUAsnLhdSwqbD5G0EO6lWLaCN7QUSWcsqOr+MG6fL03pq9nPHs6sSX
gsGTDBJao5RI/j39cJYUx5mdoeAdcIlOb47RcjaPmm8+UidM6IYlora55adJ6wA+pnlcbdqmMJsv
kSHxq4Yagc0jvL7Z8BqCwOrJt84chQfFkTG4owS7f7uHcYGPdsa94Th39H4n8PsIvDQ1/qNFNRtx
I68srqO4arZFDjBzMeKrb3EjRjScTIipoYUGXBRq5aT1zHhB+nI5Nhz6LsUvXzDvSj9iLEkfpx7W
044twnAePbaBl7CrppU20nvEiliY144pWgS/jV82l5VrT0wJgy+yiBSsiDxwG2B7GlxS7avFr4AN
oinrdnhzWNdpXmqPTeMEqLJCP0QaU7Reg1sJsz3m107W2ZEKI7dnahNu+KKJvOhW1xTwBxy2jLd+
jHNXua41UqZJmEvFiFIduchdGPmdfQvLTxRPhGiWaqNoGi+r2a7Oyjxb11Os9FHtqp/44AXo44yx
lb0Gl+FcCYUwoQ0qMAUOYU/xpm1teYKxAJaKo+fYwg03zStKqUDbTU6kRaskLAz1xSOm6zUxjbS6
yQInalIyCQeX4VEYVvdYTIlg1pS70hWMdl308U0xQSxBhca6RLoTrN2kHddxYEbWnRryVq8Wriuw
xMexi9WJtqzv+GJp5A1rm49YhwqpGHIfzuBYmCiIFlE2wvDgFI974UAW6ABPzGGtKSGAmzWKFg6P
TFMX/lT50bjQNaubUIUWQcX1DcGrLCQ4DJeTeml6hy4cIlAcwhpna6XFXAEahaMdZEyOIIpqx7tm
VufIiwnWSXThQOkOQCR1YHPaSHYNmCcwDDsqh7rYA6G1H5yhDpexNo0rAoHbbd/5ukPDvAJ9zFJd
HRV7yaWW5+2mgxUB+tNv8ktSG1WxGAMIYQQbus2mB5h+pwidamhFqWY3Ag+9CaNKXSWOC8g5VaN2
6bW1vBnKwnCXIzqbdEWPO3xA4VzsGAjYXKuCR2LdqlzbCmbwglFgk92ZpS95hKAU7CucWjej6VYv
YRE6TwG3FkGGLk1Z1ENgXtg0AaDgRyASigT70qr2tlXkePjiNNLmxjldtRhTn3YkBrz76gR2dD/S
bLn0Uq50Q/sE0RK5SFGb1186OSTx+CMyR9zjgMA6EbmEBNUd6hTsRPj1a9jXrAqChOGAQd4MP0ms
CLPoqspHyf25GPTUz8ytDw/CM7aWXneju46MIZyeTcNsB/MQtdid73xS0efWvx8RilmRfmZO62Bs
pjJH2dEWsvxZNYM14+nYeeF5rNpcxsMRVE1SBYRrll7fFEQodUMbQ2ChiM4PgSdhCNFFrEfmp4Mx
dmLTFI1OucBsSGwqn+E0HgiXi7+YOj29D0Kdt3my8MEOw0MOJpIZJWmLCCKpKhgwbuOCtAKUDdAs
6yVYVUDMrYsf5kuJmbBklmU6Q/QifEAKD34nC+dpykSZEjKfDeMGlVPZnDiMx80JpNsU44+LGjQY
4JALed1EuL4WSYOGaNGlQ06grjG4i6CxnRdZ24hS9LR2d4yqxLazyKgtSz1/jvhyF7aPIWHg6q+I
oq4uAMVod54CwlFEWY6zLk/SjcPcaqWYF3Cc5RedJrtuLrzU8W6joib7DB0ZxzSL1v7oeVLb0sUm
cWoc2ifLGsxl3piMWdF1yhUxlPkmlj0eHL0tDKSXfvYQYdC5CjsFSR/rjr82qWZXVhe6oK04mBRd
pl2BQBoAwCMFD5zC2aoKQ6de0T7kjD/aaFeku+xA9yEcH6aVDopwh1W3PPos59pirCd1nzZEm6Ic
sjGXJLaF0Q1G78I0R3NrFi0JzUKZ/kbQadzGZmR8sdP8dtI7PPBhLi8qqf90hGbcu5UFwDaZh+9F
01h7P6qKB+LXnPyguNa0UdxvnZHWzTOYPGmBk4Ky9CPIrLY8Vcy1DOiTLl+447rtw2j2EdlHJZvt
U4xfv4xXjJdJVGSyLILT2GSChOm4TV5somm0R2ekyY1VmDkJsN9EC1Y8IDCMB26ZRRuaLjDAMB7w
DMZtcTOikcdirGcKSplTXDrpNOorUQhG+aYHbnaDxzHGkaCH3onCtoV3R8z6os5Vt03MVi3rhtPR
GPqJtgTnoK47exLT2iroU9MhBxK4d2rKUEBayrM2Wl4CGDNoSIAZqrf4v71n8B46h0FBFB15dQwM
2to9Bknq3HbN5NrLFrUYxFtRjN/wiQ9HHL7VC2dHDDoy7tJNoA0I/SdbpXcjByOHoVjUvfQMQmIK
7YhtBlcF7tLvLaGR0WVAHJy7UXlHtyOgY3iwYFQe88rGnkm3Kloo2uc/aaWGaos2sOGhZxIh81+9
tf+odv7fqeyv/j8LKcNW8lENvZVx8fryexX99gO/ymgNaTxHQB1zisCHSD3933U0Z+l/6S4ORd8y
BOFec7X87wgl819sdQ49NNdHWG+btIv+0dpjX/TpIen8xzfwnWBM+ffh4Z/mwa/kuPebCXNC2u99
KeRa/CJH90hE84F46WcN0aQbQ2nl0UlrhuZlxC4HmL+riT6h94RRWI9zcW0brQkZjlaIZGBGUvCB
yObkm83EWe1TZNDF6rfr906L42wS8PamDA6LJmFvpus458frvKjh+cIyUaq6gxlrg15Wmb9yRJAC
/g2HL0gZ/UfbxvP0Sa/hrE/366URF3ExONn81SDGBq4FvZuciirRNshW7OOQM9nRzFi/7shh+vbx
J33v5TgqYZwyAYAwRv2zs2HlPOBulpw8kc2TF5pQ3xOcD8+BR0JE74In//j1znq0bx/v99ebb4ff
jk0Wir9G8nrwKCLGiHrFYtbqWw+ExSc9krnJ91vD89crmVzAueNoW+cHtChuQKpM6UnLiu6UaGm+
TxDFX338cd67UUxQMiQ8ciLEy/Lnx9HaxJcO3PESEe1W9YnxsyGU8QhmINtT2zLVrR1CJ1gPP/l0
f/bgZpUjj6vHw8siOnekzq5jy3CgYMuijc1AB9KQsDZApMJbb7K922KU/WGke7/MU+R2QVLW7uLj
D/7u1fVprdLmxfD31m7+7Xv0XZA2wPlPIQmua/QMwzYc6uY/fxaIiGeNwdcjbLIS/7y6qe11STeT
p7zY/i51pW0NfUpuxjSNTmbVdL82kP+xsXnW5nu7qHTJLToHvNzcQv7z9WhUp/R0w1NCyMyhGSsN
zYoZX5e6FaDH1sYnX+XtlvgK9lUJ5mwDnSSjHTmwq398ed95THgc5//yWFp/fb0EjPD9B+GJGQyF
dpUREg8CgfMMJIP/+JXwbM6WRZopNmvOn59ZNhhQOGkfe7MLHwlAT/ZozZzNUCfJ7uNXOmuZvF1e
xl42cy9cXPOI6c+XshSSkT61jr3oyi8dl/LZZST9rfLBVV0Mbug8uEGEO1ky230hAHmsVuR1eDcf
v435Vc7WBXqyfFrhMSDwz7vXI7zdgrbekafHLTl3VeK5mtKKkec0nTDD5A8TULI9Yo328PErv7PW
Cp2V1mBLoaUl5i/9t2cmnyAb4pg6lmHq7UjP7TYp4SerJFUcdYn03n/8cu9dbwILLYcGFf0pttg/
Xw9fVsSmax6F4dS0UxpI9Evp+qVAWu7Kx6G3xiNNEfk11jxjpwUF4qCEmvbjt/He9f79XZzdYKzx
gSsrEycHKDsyXaL6Z6viegvC114UiSJcuPQrjkh+9MkN984aJQyPJA+Le835y5HrFGkUD5Nx7Bii
XuBksXdGH5rxJ5/vnUd1bjYajJ9d9tG5G/n7t9oNDXioyjhCierWgd2b245MqCUgmu7i4ytpvPdS
v+abVGY2ZdifL+WGU6/ZvYEMdUocgDVEYkCdi7oNgDgL/XXmhCeloyplemeuCkbapHEDp1sUuV3f
u/C5Lm1RW5c6B8bZY9W60ycX470vWzCQoJsDxEw/d056WOQ0YY9HRB3qODQtqlJO7ddmPHB+DKPx
dlBF9tLA4Tp9cm3my/znY013V1h0dtkPXcM4u9n9qNN6BvYHTcXpVYCVgygcIde2V7c3Dpsy2tjQ
utUzO967dauI1GyQB1S6N3xSErzz2M09QL4dOlsW9eN8jX57zK0ZBkNX+9A3JSNklUpyb2P/Ls6h
6zrEet02rishS6l+NRmDwdHc7h/+86thACURLsWrxXzo7GrkXHqLcu9gw/Yib6Mv1kSIF6fSwI4B
hT64tJlNrRrbLW79eIx3Rer6F7FThJ8stu/csm9XggkoF2MW1vx5MRIJBteQ4kCUPMwKx65wGY17
D9urlaOxw/LmzwEIDbObWo9/+kbTP3pVzaEYvfI+ApOyKHrRXHqDEp89TvNFOLtlTDaj+VhkUiKe
P04goHOun3WwzTgkCkBG9gqvltgjw5enOn/BRZPhT4C5JMY+WOcSaiBV+4z7pr+3QDasXj753sz3
3hK2XeZUNMsd9+xyhaIbtVTpB5TrDFEt7MGAiNtmhaPNXYZVld0qv22WBH6+0Okr4XOU/h65oLqJ
sCxbn1QhfxeZhombmlMgXyKl5plmoBraBJKxdQgVKj9CBxHrN6MhFjjqOoCqXXWvAoDlC1GRjWWx
r3x8Nd59eRixhk3SOZOAswdJ0sN156ZjCBx6oyL6WZ4h9XQ1+GO7onMlbxoZ6tvBaJ9SjNCf7B5v
K8Zftwcv7MFoZmh0vn3GhUA6N/NjyVvYCa2LYZCV7sa1M/0GmKHxbKD5fQVjxiqMmzDYj362d2lS
LUyuDxIQv/tkafl7dUXXwsWA6oNSTJyvLHCKMXRMCVkvKMX0xuBWhd5DiEYainZpdQ4CWpdybucE
jVx9/GX8vZnaBoUxiwmXgtSJs3tBiwaso35yMFrVXIAwbcGWmum3j1/kXB7FsYZXQYNGoLPHdT8v
kWykrGY9RYfJVeWlctp+32AzndW4MZ+P8KSMe2KbMNGGEjeKRY5seomJEvw5fb/pqewExMfCq8P1
x+/snUvP/qKj2kJcRvvjbEHNwD86DW+Mq2PuxtLIL3Phx5uATA+i2lz4OlilAF0Gn6zk82X98yYk
4oBaFU0Lw0vfOrvsaWd5UZFrF6hrvWwF5rfpltUApnsdybKKV9kQhNxwQzh+dsI7VwzxXXCuncsa
6nV21fOP3MFvENMYHRrXLo8WU7JFPsS4nRPjgcl9j2XGqNf5NN6Efe0chgH1vT3nJGocHRaV1qTX
TZ3D0rGD7s4VyPSNYrqZ0Emf8rrvl3Uffm90/KhDYl2oJEjWRQWrpIHVuyb0MfmkGv67+AYrYQm2
Q0oEqrSzMtSdkcFkoFyYSNJ2TkZsxGqKAiJybFJf1xYo/0+2vr8fmPkF8XKxcnLCOleTcrvk0JGc
i9ElmDGUgPdT5ljLj2/Ldz4VT6Vugvmy59PM2e0BC5MsvMS+QDcTXPcM+xigFYChFEpHhcQj0u4+
fsG/S1CX6s63sNt586I8//lvxU2RDg1FR3PRwVhZYUPryW80nA2iZfOTj8aZ6Ozep0ChzqU3yPfG
B7TOnjlypyUqewfhdSpg7Ia2Sb5KqBdf9cJRiG5ilCYLh+Czr2bFyrWYuOnA7DJ5KvYOYKuTORBg
tbC11trpQzoRRKDMBrvkWEdyLR2VXIELjvNVUnjOlhyBMdjnrSp/ABjOX8l1aOs7JSCFLYWsAjz/
dWY9ADhLj73V+d9bykiETUZUvRioJLtFZzrdsCaSFCP5EHjZ96aSLkP1IGJQJBwjQf5eTZLzbdf6
GxOHJELDMbfx+UxauCzbLPveheZ0zI0aqGDhWQ0JRAxmCNcbfXi4A2kM164+ETbjYG77zsPf/Kyz
aTykpQs0MS4H/Okyw6vaVgXuvchSzisqO6yFtJL+i733VpYcWdas32V0XAMLACGMApJ0587NSSmw
2qTAWYDj6Wfl+a/yjzBmo494+nS3dWUiAx7un6/1r68X89Fi9SlB+qeQ1CbwV74IY4Ht1optY17M
HeJv3jjm5E+oTP+go2Su3NRlyexm1vNzXdjF41iW8NOZLWskG6SZ7mNSkywTM29bzhuu1zlQtoki
pzcXXAdJDB9k0eKcD68pCZa2Y3PMR1kH8Di0X8Cm1uuALxtqxeJInuCWkXbk1sQG9mRdWB4hHPdu
jmM9hdIYIIzladJ10IdjMpkmoC128obczQKTYTXelxFzuZVi39Cn0vlgcgOQ3OJFiX8C4j3DpZ69
b5SYKCXZL0ng97LxMp8bzd6QBNLZ7cEalNMWlBNZKldzWmB3gi1/hr6rTBE48ioM0YmD6u0r4BoD
kkUtbCxg8oEgpnGt1IS00/GcrAsLLTMf7Bgdyp7I73wackX8gYgis2zHzBzPL1rFf0+ng08HH5eA
zpAyM+Iz+yxlE419ikwEj923yM0MxUc98FT1VgYLVZb19MbPgOvcoguc0lKofogsZa9Hq7eqT6qq
G+u56OKvUaS3r4Rx84gNYS2OI9DVNw5FlGDJulgvbOukHykpbRUVZHZ/nJr3LIizzn5SpQWIHDl1
NobVti4Mt1jMvnWlMD/wdK7iedZt7dNjnozYpkg71q+dcj4jHCnFfsq4JLNqNXXFIZmUzE4ZgBPG
QIzlWMftR+i7Meor19fdYv1unaxnaQK7gUlArTH22VyUOIndjalqqZJMhkmztci+tbQWEPQae2RH
LIMnn7DRwZKG2XT1fm4WlM1EAzGG4VmkUKpmya5JS6ixDFA7A1ggrRzXfAGNLAE7YMV18snVfR3R
wh93E0BjjNUq9Z1kW+zOnvVtL4nNFH4jhvgzllUBKbxOymtLMYjCu0GY6CdeasOCRecUIsZIuqPR
COuwkJTGhAzKxWNyR0jBZx6uzg2SoZtc9ebVyzw9/rKJ+7QRLg+vCBPVNyKcu0obsOi2w2fskdS7
uiQrnjDNslDfMUsEys4Hmew0NkXfUPtmc9BBqAUKBqLGC0s746CJ57ErQtVZlE7l5i0AGVtPr8Ih
m8aCKktvLH/qHbeKeFXKb/BBhh2VsL7cSLZu5d0Va6tZPgSvefXREFHxb0xZST203lfS2YwwVxrg
35tbmKdKh8gF/rmQPgBMpftQ2TTg7DEsoEh1LDsERcHkNDDGtn92nMxVYYmInMiS4eUWfbGaE7rs
SAL5hK0psAkkj6/ZWLB4a5DKyOls3wj4bLGt91ulba+WR0IkSCazOiR5s8FhGNFNupkt0JbaTmb4
jli0xzxeuFg5KyU2LEMOXrTuGM7G9RZt6tqmeXSsntU5F1jFu25McHJMZV74pARuI3KSr3wB01MS
u/qzyfbLzUxXT8QS2WRqIpLedh55Ts4SZGwtPRELaaT1zkwy91lym3Vx1DAxCHorN+8cS2yfzO1J
YgzyJky02Nqv/EIYcDnJ2YAUajIgE1juvK0KMXdBG5jn2PoRLPFgu6zJLa38CdsDysb0meWO9r2H
t/Q16c3yvbjVeEN6a9Wry9X1wc6VfNMce75PrBgxB3AUzQFqpDvo2ezktlVVTYh2y7UT7Q7lgP6o
k0SGOVGSeAfGuAgnUK3NPSxLcMCRUwfpi2Ju4NU3lPOBtZX83URI8UvbNX4oGZmttx1Y5wkcTcwi
8ra5zNCosQH+8s2F6EAyd09ZT9prmjfekiykAezcdL37N+tUhwdOXYCBs2mMedTiVGYbBsIj4j8e
yiZsR1U0p16I+UPOvSMi4qZuyVJ1ln90uSzwnN6SRMeVjTNk7V6qvaw3ppTWQUbdQ3ZOYEpvoALA
AdXla8EGIRCHLnauusaMPRirNqn8fNGhAqPq9cag8qqchx4Wzx1FC815lkfQYs44tzn6RaqEP2gx
0S1cXM3vwnimJlbKGzdg/s1eoKuExBy2FKBOcgoJovTFNWM3f/4VAC4PUKLGEbaFXo+nZbBMYoKZ
1XSBbTTeVdlNxiqnlXCkM7K3/tgAbbqQYmhrgq4mPIiR3Jk+C+Vkx5nN1YllrZtqAKKNBny/Ikyz
mmbx4zETW4MlXeSIo9RGd8BKsooDQFHjE1fuLQcSZkFzbkdRfffOxOqa7aqpv8yrWK1jUkrnQCS4
NyD8UJdyoJXiO93i5H7YnPZ7zshssWkwFo925WpfRMmSiVZKDVO/11pWmYdRlhg7bWBHAS3hjgNH
5s8gRJb7ilOeyRX1Oi8FYmBsu8YJSs4NtRQqPlKC3D/dWXuvGoEZRI9TOR7jGWS1X9cqZoUeII2N
DTK3qQlXLhQPpDgRTGDOwOnh6zJOEZTwRE0BPmu05EU76CYcfh5N4kh5Y/jpSKOcNfhtfHOamJpi
6rKWzhmjp6h0hPpgWyuHhuG6gDuV66Tvma6cHyeG+s72HmWPvyyZ+WOP7vwoGAmiWSbEn/i2UM4j
2EaDE7BKCkSoa6V7vlXzCQaxRx3tY6jidQ5xrYUXDiyNgsizxEeqZSk2e8d7BqhFfo0+64uFGkwc
NUgdvEV54EnvAB7KIm9YJpYcwMeeBz1XWeiyrv5uEwb9FaAh23CYLPGy9OnyIr0EaAddTM6/zYxd
4Kx6G2PTy4wZIc84xE+dUMnMsSSGW4Ul4i6YrY0QRwIPYApqBDXG7lZYXzDsdG2w5PXt3dOo6dGd
1/RPpXUDm46bfWH7kgygwcr4nlqeM2Wee7b1bUs37zU5TxtLQrLQg4K/8sdsGhDb6aJ7S5Rz/AJS
mqaXTehVd8x1myXRbl6rR3L57p5DJqv3OGAJyiDaowVACBLJr81K3y9779UT7tE0au26G/0hYb8w
1OeN96TF8TkjV9YqJ7DzlSAnwrJW7rZq0NKdXc6GERG/KjZK3FH+M/qu9QJYsKT08Abx9a2yGgxC
YraZEFGzkU6wjWk7oT5uJLfWLRbPdTmVr23KP7UreOVDS9f64ZMMEgAuu3c79vHjZN0CNWSrAZ5s
FT/52uR/wQpUGR1jvhM8i17/RaGL7wV2X1LvBhzxfTC1Ft9JuXoN+/SD7X40WkY7QHO26kXvKkGZ
NlGrR2KiDx1h4Une24wtCobE2x+EU8WbPdTWySvHVAWtCdROVspD0zL1495ZChccfbt1lD/rtO4d
GqbxwZr6l6nJMQhoChFhVlBssXsLuLem9LIuCx/OI4TiLD+0mfDueN/aKXcT3aW4TvthpBbKp2pJ
fWYZzVO7qemF0C1BTi7S7Ix5czF8VXYzfa44oZ4qHqoyJCuYI/tcRsTYuJQH58DxSpQQyppeoCAs
uzNTF5bm2eWh+xCvLTitHFLCjyoHHgfIz8sFVU+7RW3fT58WPUXNz9m2+VlWrC6oJax213YrrjFp
DfGztrLvESBRKe6ZO5f/3C3XZza/NvujMcWURsStWeBKDDzwaBmXZUZzAO6PVfUCbFViduhimk5J
Ip9td5OjlUtHG1EuA5K4doGDp43CwTOPgvoOUcfIEzXFgvBVHW+sYZaQxESXJ780s0iY8e51hrAc
tOXDQehg791Zj/+VxmQSGl1vQV7Oo8/bNOI+JQucHfkW5ojzvU6ilLzdm1T8tPuyr64eETlCNmy2
zncW2OXnm+JJHtzOW9IQNYlz2QoInQG1X8+Cf7faoPnH5CtVvQ6dDFuOE5L8xGIKy0qA1DXKMWDR
Cs2EQ+b9YTTtDWRIwn0m5Hoz/9sKpUExXAFCBcQ+ZsJutXQ/a/7KBUdd/9RPpfFQggOn2W8WFfYW
J5Yf/cghsWv7wTV8EDW40NAMgfjYklH7IJa0ksHtGGvvZhA1/+BzaC9d7uV8diOgAMoltgT8TiDL
owg1oB5JrHFLYAHAw1CQU6tF1UzCmQidqE9CMYzdKTFSMVcNVjzuSK661Xw2ZXZfp2K6KBB1c+Q0
C/jrYUzlH9tUdR/RdWmRqUutubLWLFn2Q05NNFRX7T3gqpYs5Jhxm2wWbf0clNWhv8QY2+xmLIov
akiVgiZuJq//adX8vzzc/7htzf4fVkq23+80Y/Ly+58ll+PP//zPP/D/xeHgy3oY+WxpkEBgBdei
bfffWyXmf+nExel6crnDJuvQbvrvNJww/oucjYAFS/0pbMejO/zfaTjb+y8BQBVoP4MSSh3xf5WG
I172/296ufwX3XZuyZ/QqyRR9L8PzDiMPI3AEb1k1XjP3HSuPY/bwZHWa15rPVQM7hZrDtVLYbEO
1Oj+tarWe8gq3Y1KzO6h8r50mjQZsp9kqYKitfu7qeV6pw32BfdbzRBYnpHN1qjSZoJ2tXvvQvjy
Wcg6bpCl7Mlqebkv51L1hzY1yFvLKBfYuWSDtrG5aHUOwam5SFH9cSr9u5njgz2of70mL25vnfQW
ibCJRtzGJv6Wyt9moZfxBhTiIOJTMp/qPINI+Fowi+7hNPidXQZ6DR5p3UsU4p0lvmX7xX9dMCUX
3SlqNH8b3vbqYZBLCLw/8nKuK90becHjWiwwanZWnJx7jiOXJbF8e97KCw5wktnwXoT2nRf66+Zs
2Ae2e0+2pJOrgyZfSC9zaIlrrj63WoAkxAbGubKxP5mkwDybC6cf1fTedb5s8tjjW1Ih7rb8GcCO
zC6LdQ93rNO3m1648TF9YHF9qXtYkBU1WWk/oK8MDa1/UclfT9hID4KEE7dJb/aag9EBRTUY1Tvx
w5xuEZvybMjql5TV2k3nTc6umri4W7HXhPoG+X/qrYlidBEh75o7V5+v6arYA08PU5Z9FWq3FH/p
KFgMpACPl/Q0NGxv5j5L2se1Ng5y0iiDr/ZAzCaZq+Fo2nrO7oOJPdYKCoss+oMy33LJchwX53Z+
KIcTJECGsNNuJWLOnqoE3jQ2d1NhwNKnbyli9ZSUWeAaD3GNNcy1uMurh8SZnpVXAD4VxH4t+jRt
zv/S1govFr0Y11kfacmdrUkvfTeDKe5tO6LfEjodcf9Zf2JtJvW3oiCWtA6gcxqsLMY/Q/+1oQxC
v5wua/4GX3GfTJzQbhWo6Z3VPOM4tEWALzdkJ3Emq26+ohCE8umw4EDjYHWpy44SzMwNfp7ZtKqm
vrk668Vyxn+5u9z3kopDidAbmn3MOocoPisIjNM4h71XnbOx9+36vKbPqpvx8QzhKP6uY/nK4U/z
gSWtkXe3DosnpyvaeHcUPQEB2IikIBH/n9TYdrZRvkNpeoZceDRLuq3Yedd1uJfrS7OtPryrxx7g
nNGWx9LWDrM1X9ZG/yZJ/wn16TtXH2htuUrRk9soetTRbt5c5SJwDWlIXJnsP49WyS2EdmWl8xg6
0wEFziMB/H9pIvhWsOgGNvUtT/kYbqa4H4FN/HVN9S1Vc0r/82UgV6CNetM/0r/F/+Sk3clb889U
i9+lx49EE9a/Xuq/zJEp8bxJohLhmGDhFNTu2URVCEqb9abqQRLwZF/jcRk1DBFiQzBZ6PXOmJdn
N08+pSi2MOkK98qKl8nSl3dMG3tjg3RFA+9pyW5JyyuzlCY0JvW68jtSC2eDXtLax9VQf+JZyoT4
KOL60MXcAjvrOQNIGSPUG6otdOrNX9r0y/C6+9RdGZkBaUxHuh4FeESWiihO9NjeruUolifO0Tk0
3PXOYDXAR67wM+te5GFz8l3zjEW0e25S7S6jcDtyoNv7bmVtjUrUNqeHLnE/YoMtlqmxnwvX9Kl8
s8geesBGkJx8Pe6fVyCmFWgvsvn1tWuL/abf2DyLRzE+jyyMA2uOFd24xtCc3Zby08TCh/uyyP7Q
sTrjWo3GJr560IzZsrnzGnt9EZX+rsr1ocjzc+6izK57ZFPnUUu2EELj75BqT9sc234mnV8Vm3kA
qhVE/5qnB7madjSXXn4CswbAQCwP0yi0TyYdE7QKmCw4XdBD9es4+JPKu53TOaG78muytfgunrGe
Zh1maGAWvd+il3C5KR7iYZ1h/4M5vR8wFV6yKka2KEcMVKwR6pY2HeHCNb7eWq+ACQnpxrpz9Abp
PIOZGENA4rcJjn6JESuBcKshTzhL9qaGdt6JNW0feUDyqB+S7M6tsuWcMGIOE9xYDPn6httY20Vl
onX0flOMs6sT81bMkVob28VVctdtii9P8zAvp/vE0gKOtW+ho2AzcrX6Y6YXz4nHnr0alRexJdYc
jY2mmNn8tEPyzEIYyRWt4QL81GeNdQcwKAlNJj+R4sR6gI/CzwYWeH2vLKZYVjpMX6kmIbGV9moc
AR/TFHCl4Lw163t3huo0b1N37VndiVbnRRNLe1xyWjT1OqpgSf7RFIq8xPxj0yUKU88M5WxVJ3oY
y75EEmZnrV8hjfFXmhXoq2o7AuxXhelafA4LIE8xtwPUq/S9TEp20Ky7BMj40V7d5wz84sV28+J7
0Gv67dqcn2Jccz5UOQ9MG4HM1ag4nTp2icasNPZz1zg7PnfKAsf8qvIcq1DCPHBjRWWnNf2DsLUp
EgwSuDhoGFfaatihyeDfZo26H0+qukJo+WsZ5bIXLbqXPk0PFd1jqFpXQTorsFi2uxt1CgX3zWT1
F/o+e14qX7YAf+iXmd+Qyuzcnz0w3oHee+uhou7a93zVgdZd1mWvbxRL279kgA0lNaUHDGffgVT/
TE7yWIhOj1JwPzDlywtkmlcr6499AhC2Mh43zd3RQjsMYnwxFbQiRDtdvNFcLf4wY+DcaPeKjz3L
yj1B3r0DzSxbdrF9t6BKNppbzcQFsRd7WSAgYvkrN+aQ5fUA4Mdpq7zMh0G9LyFydmt3QVp0kkt1
TeQYlDM7ogL0pXbftC07Tk6kTXBZYgq33jYireCnYRvtPZ89FcSzZufy1IIV/mzifjpv05YkKJV4
/lN9Mq6lpo1BX805iEFXv7WfbvbYTcdc7eqGt6cfv7BxB7xkSBs6/cDN6gx6wcaQYJtlGdlbj0XG
6idxoO9VBxrzljwQypCnjv2sM0Wy81VoFJCpHjfE3274x2TQmeFt6aNjuLwZU5jVu34CB6RtOO4d
Gok79vd5O08IR63eNIJ+48UEp3Q7TzdEl5HKfM9+mTiMKJXvCNXlfxA6d09N0zdIv5Gt+vS84+cu
blhms1bgkZ6eY5yru2W6CtMtjh2YVURPS/eu7GWDomU53NfoFd/Y3fWh1dv1BQ+WcVFSjKfeHsS/
ykgB2IOpwSqo/RUzIE2/xA537w1ux3YW134WT3XtHjVWsRshKr7oMMCOFn90LH+6+9iMFCk5pPMj
gMb2AHW7Q3c4Ke7V5sDJl1qhMy83U/ZcnVTGimngdtZKljOxQM+2TIzIc54mmX2Yfb/YO2PQxbtR
mlmwTQbOAACkD5ImDZrcqre4fKeoqfPWi19pJMujrdUbXyoL3ImKKVMITLH622uMcJngbLm03q28
ij8qqy9P7AzOdVBVG6ViC515A2pIR/HmACCDNe6B2o4XnOz5h5Kld1wMscBRZneYChPk6c8tRn1Y
JqiPGqA4uJ46B6KFh0obbSB23lMGY00soESTBIi04+06ZYajDr0smeiQ0+ra80my9ZqwpVs3955a
3mzc6Ujs7wm62TxKyELPlO/AZaZ6Y3gD03Is4j+WPe+AIet0xOu7TCcdm/IGXD3GAGPz4s3VKxf+
XQ5ptLUXjqfmhffqyeq9SK+nIVzUUkY0Bj41dnl8RzN2S+a2Uac3WzTn/QNkkyRgEBXg4Ml8qMTs
IebxpTTZLDTSoySIp9F9L4u5jeDlvDXFAlstvvadZlIA6v2xadL0lHvMwgpzYlasgaOpEhvLFk6J
cTL58F0VFKb3xWhx4j2Q1gyosuyUr3b7Ypqd7hvLZr9sZQaiwmFa5Mzc/OzcMHdNbhAOzNXrxhjj
qSgK2PgJwy82/08Vw5aRzW+E02Vz7dSIELjgwfeSImbOGrcRGw5Q+uyd2cqn9YZfFoF18xlMas+2
csAbJXJxJtl1zSfDFIS5ags0Y9kvwO/mgk9vMsedaOhXdT1fbc0qdNUn99KYfsZe5L5HhR2yiat2
Zcajbghdm/lVZYo/IX9g7gBzcdY3Fr6XCVg5sxDkZtShvCe06lwPyQlI1X3CgPhU6+MDpCTAqWz8
7EuadOxGp3siHyF8phhlnMNkPyaBECFtYZm5VC6Dt7x1L8UkqK+YwaG+sqx3RggFIFrHKX2j6J2d
XeniHoqNE0Hz7K6plU0R8ZksrOLEO3OV40dgxGbFFK/Md41e2gfUZ+lJy8r6ddE0SeTDSB/Am+cB
Vgv3HVIbzVJdIR+hGU/3Z1vke+cl24MzOdNr7qzlM+hA86CLadiNKqaH65VSvJuwWi7ARPMLUT9J
41gDB96UtunDS6GnnM/MktmIe58hgLwkZV39Xdxy+JpurpFhG7WT7qRGv7ttUiMrcMfrWNT5SUu9
8g/rdAtqk2Ka9natppUl5Erey9kZPgZhxs+FypMnY8x4EU19TJ1rxln1MrK08WdzgOCFLJEYrNGz
dE6TsF0OY14AJjJr90Woztx5dbHcF6LVz5uRcQVzeTCZJhvPsdkRjciUdqHLux4r5XZsjGYQ+G2n
5ahHWYyTZtg6545Dfztvts2tzROqfh8K3pMGJMpg0pX9zG5J+rFIV6nQStf+fcRsbu7IqJlvNBCW
o0pyO/Kqook0kR+3QcuOS5KpAQm1Mp9uENyCe+zIhn+9Fnw0Ey9miEUB8ub0rcxtwLIkoB8k+8H/
YJlKg+1eu2CXvtluoyg3xU0quikwY9PY0WTkZujS9D2zTcs7QRbeiTwUDKeG3faut6J8RoPBU5vJ
5WigWrBwz7J81IfFQlPCHpyXSlMPvGcZWU1UBwxJfVq7z9ATucKg+iwZJx2MRasCSky43PVm/Mhq
cnxQlyC2rAx0d179rizt3k9ljhOvmqKaC3o0CoPYjeZFhSw+mtgs96ab7mbMr7nFme0W2WMuGE+n
3kzZVXzWzQJpYzU/VFXdt+jd+ZnryYtn39CxIqblUCtSI655s9pDrS9nrpXpv41eCUg+fxr19zGN
j3Iso9nGnsFMffKVuZ1INMSo4a3TUgNmYx2Df66c7xqz3E0Fc33JBcxqiSGghOf++Oi5BYMAlG1k
WEfJmvujs70CdvPXkm4D/STPhlA/pi96NtAcAMVEEBSUmNschKLnP85GwoXPaFkQ+0VesjVUWmKZ
sYdU93Q9iBwUjggYKzWBNtPJcDsyZF4o5TnrdpBcS35D2eDT6v7NjXqXV+4vmPnylRDmBcK1itge
oKyqYvsAEoEq2+Q+VeTtlZvUkY/yhxSG6Vsj8K2kZ8MnWf6So3vgkOOMH7aKP+3PSh5fbz8wIgJn
oV2Sx9Mc1A03gaG7XcpyALTID8TewQtOgYAR29G0twGZDKgH7qSyPY9qG886FiPEEemetJuMFMDP
cMPWEhZwlX0R892h5rQ9wii7JM8/O8e40o/+hlIzh9nIOzMhbR6UWkzPu27sPW8dRsGYxCPVVOMu
TWmidFD9I5bMuwMAPy2oIAU8JhsW+a73OFrItxn9S9Esd/Ho3WIdzZtKulCiG7FtNhCHus5Y2ysu
U3GQI10JRhj+zb5pEAtJqypIc3y4sY5aC5nmoctJRbVYKKLeamm3yPUrLvW7Ud48lakzR0ndn226
6SBuGwlDgh13Or2kTNM7nT5Q5CR2/jfZch5CLOfvW7P8M+ZBMNHj4qmrMo8ww9wXg32SiQxpZvwt
s0y/Y3J3N/YaUSCy8FdQEPKyzNZyLXrlEiRqQzNdyeqAd81Gk7eS+Af3i5eMKy/se/WE4Z4lC6dv
Fo5NfF/0b2eN1JlEDwxJH5uHnhJyGHC93Gl0nJ6he0xBAnA1GPrhXjFgdLLksaop6a3JfCOZZkbd
Ju8tM+HzqqtNpyXTFxT+9a6a4Ns0ySvU/xIa3+icnRvaYqjTY781Oy/mKVXp8mCUlXipaC9mnsUu
cbURZGThbN+wDrozmzXf5zWkK+p471FLi+9uTh6IrELIS954J160PuEn7/0lZEZfazU5CnPejXGS
HUHTBaZhZ8HS1nrErt5DF0vai0ICAi6yvRkzE3LqoYtW2ztLKp6uXtY/vKzgacksmmgF3Y0FAjIA
T3k466t6mNB7XSkNLsbQn8nTAoabbYt5YP6I7tU9wQb7NaYUfaqzfTsC3Y1jJN7zUm787IvmEUQ6
hyQm0l1ClugROlFB7dGMADuMyduxMmueWtEKiF8yuTZsVB969Fa7jGSUr681EQrbCnhxPZSgaIKs
dd6sEcr26g2h6bbtAy+ePYvh8mBsnrgOglhAzRnsCnKkTvXsiY7zyvqZ2u0/byW+ETgrjC4JcZSU
NiFEp1fhor1PCC6SWNwR9ver3AxhFb1Zzp/MphONEta6puMxATbrmo9TWkal/heIi/7sNYJ5rON1
J6D9yufmZT+v5lrsvWFjhhr3rDN6y3jNawtrfUOqK970i0jHNcpy75MIMoVhpt46WmK02Tl4x/p2
ZbrlQUvZBow/U/6kUHdzHXqxjPk/gSUVZ4CgYa1DwxfLCeVM56sCyD/QHXPSaJR2TJYbOyoQjWFp
ZRFtgP1KoUJTduwgwsRH3dAuc5L5E3m81lsCM3ul6DXJ9ZuHTml5RLYA2RIXYtqu7ySP+0sKW8In
PAKtohsBdfbTXnHmFrmBNQx/TmBy27cgjgw0RVpCd/1H0Q2kJ7pGnOsG10icjYgjbJnSMaDsaoa+
v/C6FL43rbwH8/ZfqkHKa4ruFrxLGZSgS3fMEWpjmWripBdMJmLh6rt+qL7NxD2T375bnMQ6FmPx
odZEP0+jo05FMR8rBE8HYgoubK8N30bVliEzi82fx9749fRy2M/meFfePnat4ldi9d1pysohIgga
TabFZ6m+pMGuto/TgyiOmO9mj4c8i90TYxq1qzx7Chm0Jydged9j6fYveez8koAMWZA5jXSQ57TW
dhNoa79IJE6qfOQlWaPoCpei6r86T/wtWkL2hZysl9abX3gMHsbKycLWSn6pfsy7Vg4na3bEeREa
mzfEJfWEFjBK8iyqWeCl5IDjWOJWNnI0nqM2H5OWkJO5cYGEqXIp8uXBdI2rkyTv2giYvLKrvdiS
fN/lJAMTtIqqoxYoq/TOzOeTXTlzoJmy5tpOr4xOJ2HhHJJPiWakyk9FP0vfyi/peHKrg1u81AUi
U3Xlmhp6psuGnYvTVjnlzu0GzsWKRApB0k41JmCahqRRvfNadbH19DrZxuOo0c8ErhXBQtEobuQV
vOLibzNyHln+QmcXFQ9+ozcaE1uSk03WHyx9eFiG/FkMVXIU43w1VHdSc7MGtrneswvut53OflvG
SZ9lYt9lQxLk/A1Xd7xlZ5yhCjZh8zuz1rB0/5Bt+0epfXDBeIcr03Ft9Z5ll9/Va3aF1v1T4w+5
83pbEuquWhBgYr6uWnImRIrtxt3eh0QQEmxRINX3lVY+SqJstAqDbJMnzVoPNbEHLG49MQ55mmUv
Qz7+jPBk7ffd+jh5+rXlnTfrr53LD7PGeVDN+6rovVAQQ65U/8zX6lMoVUE8UST1sXxYi9sPWHIy
32KubBRf7WY7jyybotu6SxIaYvXGW4M97h8zTS5QS4nWka1q17I5gpp8Zz0a/wgzSFfpeP8enFt/
3tDeR5E5kU4in2jJxpYdP/6RGOc1g1rrz1YTh8XoIngb3A/ZNY/NxJ9lWeSxHhlGJftug8GXLtq+
wvJk8a8ceaZnq2DmOf4gK/HdTg9ZUCmdeymrXeKkO+mal44sk9OlO3jpUTvyuzc+S9NYgsr5mtP4
D5nOyGlRjtWRaRovq7o4tXZBv3FiHhx4unYYJ/eaZQj9Yq/jVZznlIBoD3TdiBS9tmen4Yd/g6GF
ZNxovzlclUt9e5YMdl+6HvNb6655oFmJ8WI1M9sKvUhuHggMxmcuyydE6zdeVFxhCeN+t9qCKDtP
cc79gw61TcQCxJdvbNoRdUNy6AzvV9YcjYCte9IUGyqjBj8YgisSCRAanILQjmljvWtzL6hvl6B2
rMsjNrRQTuO1yBQVlb7e1onR0cSN9liM6qSVyaPKU/rp9jXVyuKk0mqvFRhFbDmciZ2kJ2lr827x
kveiTa9IA45GolBnljDEaN9BJqWRFADGINunL+eKHuIrYIp/uk5LdXW5d2LbSynK5bPLCRhmLFmG
PbqZvWbZ7VkzhwMC0bCZtqfKNMnHVtXj1Nv5I7A1BmgSRZHfZhRTptTu2rTfVcVw3ToTFSbhuGzb
D+v3EHdXXTzVTXwYKzRWVck9TjERLpud2Zv7/8XceSzJraTt+VYUWgsTQMIvfi0KZdDesEk2uUHQ
wvuEvfr/AWdC6kKXqoJnpZnhiTmO2ZlI85nXGFPxDPB2I/AXc9OfrYz2hPU47qTcLFxdV3GS7Iuu
P4CP2ceU20C50OW29m6CoSdusEWlbgfzFqc6zy5vZFFtI+PFStsH7HkwhMZ9VKC7iMSerQ/V8tWM
Ly7mpGD8UwNISSo+KdIKPd0KyWWA+ga2N3fMTnXFPrZeonDy0uaTkU17oEL3kRHuwwbbom023pp2
dDDCHy5peDeZXk00ABuLVg1qaNlvUS2v7cis3B2+Pq8ALfe6/BEZe1WvXrEj/xZMyqM6LNgC9CN7
WDIRFaA03zXyFitE2BLfUCfzKtLNhGu4lvvEancS1decokxmfcmB62PrDMYrcVG/jK8hSm4rG/eB
2oyDl6ou8YCHAkYWh6ae1WUqXvSk2pugstTnJLPDD03Y1o9FTkEQ0Fl/BUXZPQDlEJ7Qm/g7uE3j
UHTsaKXjHvKadtB2dOrLFDwR7pJcvKpzg+cb1I4C1oo7RdNdVXXtdaAXw0H2Jh4jeWF8KmJB8ja2
XPUo17XIeRnpboyqByMptC+mzQk2sZijcJuFv1vDDq/UlCs6MdTyc6fJfiJeRdK3SZzqeUSp0Zuz
5CELNYgccZJz1gxngvaVgBwW7SMmb+nLSFDvhQXmpVpLI898rd3At/PyQ9IoH20kt+n0Z1+ArSGR
qNL1yrhES9E9tahY8Fh9omFeHsrJgEAwQFtf0HNFrHgQTMINtengGtImTJMg+yES65Fm3SfRww6N
ot8DiHnZ4mcrG8xTMjL5Dhkwx7l2A+q61Wg+AOwGFBvoD2rMaWmRN9pVdL6q4JVbHuO2sqMmrG8B
mWx6kzagjafSplY5LUPkV3QxDFHiqaPLp2kYrQ1y549gTP3Z1e/DzHioTfurIsxnfVCuE13iSNQc
EnNoqBFgX6t0s+KHafKYlZZNXBh+GNXkOtflq8HrCnkDVz2kDE2/ypQ99dEBu7DoQz3qj7kabR2F
qnSp68D36Dd2tGm09C4ISpUqYffdTH83Wqd4KsG9R5YKkoQSr56iwEkm+ltG1LOQRQTrogMI06ot
RLTMm0aC06w3Nwhz3ht69+RISdNlDg76mH7t3BRyY1j9QhLtu65i7xlZ8XUzCvxHCsUPQlNiLjb6
hYKAolHv7Tm8di3aPoFZ0tEOb5LA/URgeK9rmGYCzX0ccYPLouneAAY8BeYICj+/RZjxNix1h9PX
wBKylztZy7cWHhnBME2boqVCgkegiq1T+lrN9sGJ+mvNGJeGIrIGhbtVyyo7VCYpSyC/TlX+kAQo
yOAw+EGNLKTlkASx+uAZ1qynZuJrAWPIkN2DLJJ9SK0iiKrfwsBoIhTuCw58m6Gt91Kxd40q0LPr
6oMDQc23J7RvJCpSuzkROM3jR70ZMuN+JFKUuf7Y5+2VleSNRzL5DXsaNAgt5avWTQZlRu13ok2u
h3Hb0vWmiOx0j9GoPQTueC/U8EEZgq3VylehtA9Fj1sJxqa2+x3Qepyp97QLK8+W6Q4BEMRNXRcy
rLn4w+xSdG2zJP5l0g7Vyk2NQWCi9qEHq01TtDvc8QDeUmLJxVVCcW3UoNV3Hxz7aoqF7xT505h/
EKmyldJaoABmSJvMbDySVNK2IL0K3fGmnux0Fw3C3IyI4G2SIr7BMCnb1VrwABOJTEijajXPJW0k
MlsqygS3qmzHfVXDYLYBhtYpmbuL25SagIUPc+unMue3QD8+mF28U2a4IGXX6+hIxk+yhU+mJNM+
GqmbI/2B3UYoX7Nqusbr4GfYyGvL1UBS5lso6HfUOK5JVyf6YfQ1yS83pdWU0GNy+6DXE5KtyFVV
5qFzIfLhEqVtEX4RhwJD9k2s4D5Bm2HBrIBSqMv+tnPUnwb4TkQePtZV/j2wEV50+19dVv9UlOCA
62AIDYHnW3TND+kkT4qJmi5v67ODVGnUW1dxBbtDhPgytrShEPLsEjp6v1VF9jvD/tWmzsdmTO9b
bVoqXrm4b7L6Vkr5EA3IEsKnA8Hg4gleco92c3lTRpQgyxGIS5VkaDS6V2rdfAPI/Dq00HrJHG/G
Qfs09TXy5rkGwQPoaJ8qLypHW6MAdZinX7OJEHpackuGwvE6x/pG+RirgkU5JI7qR97ia+FMjw7c
LgKMw4LKsDNtT1N/2Bp5NDHFdN6A0D2Yk7jFe/qBkp0NXjYqN+5Q3eIoJvkzpfQibfodd/StGiJV
OTjdNlPpzGaInIdKeNu0lY1iC/F+K9B3jqGlerB2qF1MyhXi8ir0JUaqtfEa8+8S3Xkqt2BTtH2F
jD4KCuptkEaRxxrlH1vobaVQvs9SAoiKXjrFPmhxz+/YJxHUMie6iaOJ5avoikFRKdmPOHbReAC6
itivbPChCzirPA/KoQLbc2is3vBwGv6N6xuk2I7idCKo2+UHmB1fJbwcx7gtKlowU8NCR0m8tfvm
a9GMtwZ5QrSv8JBFKAJIhmUithpvaZKaVDnafjf1aLFPRfRNaZKP5mhENwV0120qMvO7riABWiyG
jdq3Ae1qEmuE5+PkNp7wGoF9vzSkvstWfCnV2jPpnCbS9BTOAmiimhvudUZJa4t5Fn5GIr8Nxhog
Q3wFLfKRz3WjuEDRaCk9JmhsVVhdVnipehDkNlD+N1P00LV3bnQ/yk+xnRhYSVlXiaiuw7nx67p/
diC+oonK0TK14MWUFuCIDhDMpAFqdIdrSx9fzaS27tVR2Fs6uB/mCidW9G61sb+Xsf1SC5ZQF3s7
avaAwIn6cks5SIUoJ9S/BOVTo4B1q9wZeh/g9Lqjn5VHzzW1aUpyiy/pkwauUYbjZ9zlvyKeoB/k
kHxolfRHD+AwsH/phA0tTd7BxIqWeF/IgzLgvAwtCmJrTNc1ze6WY5GUMG1nL0w+dvT13O45ph4w
7FJjC4sGBD9NDtxTZyoiOpJV40TNSOaxuC7MTsVXKr2NwJgrjrr7GLme9mAuHXbAaGH6VEdW9BJj
fvncqEwUSKp6LSYZ/0KuYvbzTld+pXYGtybqiw8z8Ef4uw4vjJB71FGr3ygPRPdxbg7TVpiaQat1
kp9TQFr3oGjzQ+Fg9qXMXXIzKdK5muZa36Ob0N4ijhzd5mYafQ+KCNcfhbxVDxociGhn7vNAbXzF
dnDQpCf6Oljht8AFy2Im3+yaXpKQZUuvRdLoUWwBq6asbvtobu6wIsePT8/VK63tP7UFy4hThYKO
gFJ8QtTMpDku0KHVcLSkoZn+bMLG487dRaGynzVjO3bWNiq0h7KNPk9OD4jN+tTGIEy1uKiXJOrR
LoTYKnC2NjrNdZDtlvLUuRQ+9W8lgYVXxfYm7dS7pEof69TE9yHwFQoQPnUk5UBHOYcfPes+9NDH
OrafG5SHnwer2iI/AV5KFOM1VDQ81zKICnbW3ZeW9hrH8qYUP5IOV9qeDITOjKTbLOnHJ+khxW9i
pEcVqPGro94NgQtr71bDWB1lqk1oPUJC92mKb2oCO1v7pQz0FiPFTzplO+n1Vz35PsOwSmIkeEOP
ejA2uEhLK3E/7TuFal8IyysSLRAaZ5q/6XYAewnIqWmVGFXSYCdatK9TTIOplNzDkr0yBU3cKQQw
KOLPjRvIJXupuVXgECYA80fCpqQAjrXwFMkYuPgE9tfiClu9x9rGr9CJux383uA1Bd+410sC64VL
PWBZMs7lZ5jXfRXfwAd4SpZiEtymYDcoTns1tS4Z7qhSce4/wA26DXrHRbDdLbazg6MpHDpkH5IB
PHaUUpMCN/sYqIrzicpgtNdnl7gf427PHdR9Xyx9AHBraQVTpDd0G6aJs9PSJWZpYsurHZ7WxcBw
gwmgh6YyuovYwY7a51k2N60Em1uYh3gKASsn7k9XcEVSXlG+2Nqowa9bNA0tyH+OMt8o5XDos+mQ
whIiL4bADH1lMUAVw6aYF5NhN0BGnA6gBOequP1d3UW3tvwV487nUZcSPpza2evG7BtPLkdnAP1W
jq+QEHdlAcTV4UmnVZ5uBhfN5b4mMMu1H3aCHkILCl24d4NN/N/xJyaQUVzruqcMOUevUlsqrlmW
cJEMzi7Wq+geJB10Y95FtJqojHblDrH/l0mG5Q6pW/tX3lTFVqXetg216pr2/10Tq5/ocONuBH8L
xLWZT7sU4gs/BW3av+dYnFUTfuvH8b//n+rEC6fjB1IGzf9Hth1IjZzhWGB/9estw8LgH/+P4LBl
/QvZPYDpSPrCbvg3u0LRVPdfhC+L5qIFVUIz+Rf+Q69QNMw50FeykfnULUvwj/4ffoViWv+CnEv8
oi3mVYj4/RXB4lgvxQLH5qimY1lI+9oWQiYrvRTdzlCgBU1zg2B2S1jhlFb2JBsH1wkCxFL7GEEe
vyRqpB3pmGA4olLRwI3EtHUT85Flqd5qpoB8CYGSZM61vXkIN8+fb+8/PKV/pZX1fozVxODnGRUR
onOdbl6/voSb22Dzd3Jp74dYJJLeSL9MVpXTkVxQDrun17uXx2T7OHtfyEAvTGUloPd+oEUX7M1A
NaADWMYMdANza/sSbZkM8voX9GX+qLn+X2mld8OYK601GKKammCMeg1FhFfxAMSNCzCiBYQOiiAD
1vOt6/iu/YFemqcuaHcwTNgDe5JIXDeu6bJvuuqS0Nax6tn7H2vZTW9mb5Cq/3uZ5/3Dg+sd7mm+
bN+c1cd/z/F/4IT8WMaFbP/rf14aQhwPUU8Aj7hmnet88zXyXuTmXmwuLe8xj8lixwsECG0bSC7g
O6h2x2PgMT9jNGDLQ2kbA1hVKhdYBuIeGir2Bd3eZW+/+ZB/hrIQ+DFcG9FD21h+lDcrVimBQOy4
Jqo1g/IlNJ1r3rHEHxTc6wbcoiABgaE7v4Sri8Sg3q+raFyCH3WgXq7NJtPJSGaAJLlftwCuZnWw
NmbfNVtK08U1+OP4cH48fb2ey4CagAmtGgYctD+8sTeTDJSkRohCMGAOKwYLcWsHjsvyQAzb265C
a2QReTnIJIK3LmukH82mosGNLwH4pHofIoLzrargJHpS0zovqAqkQWLEH0Fyj4spT5A8KxZJX2vm
0LiCEJefPC79sKkc6oS93MVtb1/BrCNrSmiaolSnb/WurvcmMRsqbGq0s3AP4//l2a7CW3l/fg2O
FbW4sg0IdrYj0LpC+xojw+PvXMrcRrPFDffEBVCSsyzbl+XQ/+0o6C5quo70Mk6MBtr5x6Mg5KAH
qTrX+8nKBdihoN9DX20ujPLuc7oaNEMbYUPDQJtfXZ3yGdllYU65sZfSbT5hYq1cZ7U5fOgsW/PP
L9uJoTQHnR/OpMMza66WTaRBbkdpgIRiaBeo6CvpR7waYGDMRvf890O5OAJCIESiUDNXil1lDhM9
Rs2OHCc0QUphC6LFsbaPBAnh+aHebQZMC3i/NYJhqramWC1gIoq5QpiB1gvCYrvZASyEZ0l04Ziv
rxZgODCIOXtsBcITZ3W1UCKnozS4nW8HmvhdVNocefiDxL+zwOVam+Fo4YbTwxc7P7tlk7290tD7
0w1VRdwdoXeUU1ezUwU2zNLog0MYhuhqWn3WvGZmOqT7Qo3jz9K0my8xsVZNy7IVl96H9eXG7bYo
rqO8ZuhiIbceH4E8F1HVG23mayn+OxCuS830x7ZEMQwzJvVZ9G6o/eVKL16dy5EjAnR13HtXM3by
scklgjSHvi5JYm0nfK2sIcdDEQHS2SG3wHhOXjga601kmNi32Rr/4WIR2FkcT9TMgznXTaf084Lc
loJUeVeXUXxBm3h9AP+MgrClpQsEcJnk8SgaMKWJA1j6tWwp/OQwBCwccfaIbCl/eSoYCrVWNg8H
ghfYXK1i2JvotSEK61uouG8HGydeLOT63fndeWJCgLtIQQVQHBux4+MJ0bUdbdqDlT8UoiRIwv03
xqvCgEZKW8EyLsievh+ONx15Q/wuDfKGtSNx55TBmAo5+kiMURAFe33j6ChLFt2Q3Z+f2fsNYePb
ShrC0QNitr5V5k7Bb8C0Jh/YanMPgrI5qJU7XgilT43iOvZiy2KYKvKNx+unIMYfAqyffMhUyl6i
luMrdfH9r6eCFSLPhYsED8nOcsjfBAytZLO5SjL4VQl3OqGbRk8ijrrf54d5d1ewWkjL41tOeEJu
t9oLpTOONWTWwVfYk6Bd6uBWqE19V03O7LUoxf04P94qdmUX2ECuTCIA3mkkSNeHCRn5sKPc4Fv0
fAH5SaBuOqqHSZ7XW0qu6VZWuPo6QKOupB6XFz7dib1oo8mkQzSDqq+py99/s6op96UNtR3hPzNW
dgu8P6Y2reLfi6rZx/NTPbFNbLY8R4wrERjEOg+aVFrqvTb4mPel1LkyOuFuqGKsfH6cU3PCpxhQ
iq2y+9eOCGj56gmw8MkfJ6P4xoraLV2wNkZ9kcHKq/OjrVw2COHYjvh6IsrPqwpccbVj2hjXaRtx
Kb8PB93ZR5lVO4+qEpafkCZU7ue5yNsvSe7CAUTu7rlolj5oHak0CAFzuheV49/tYAuBSdNEaRSb
AL7p8hnefNJwtBIjGVTVD1mHnkri2LsHxQYau0etxGi2UKXRLYoFQe+W613V9mlk0SMz6ATYhxTd
kgJdYhucLkJ0SQYAQiqftDCeHsVY6Mn2/Pq9OwD8uDYPtAmuGAOY9fJRBEy6XJ8nn56N/bMIFHXw
ItHRZoJwejMIBKnc3GnvUJ6yd0Kdhgu38TokYofw+mJy6Vp8PbjNx8tly64yjbyefEq6AW01F0fJ
oY8Pep43r0FvxLcFc7+wad5tUQalcqOjFqiqCHis9gz8C0mLXZn8OE76r8AXgReHaVsGmx6S83zh
FT05moYYCOGfhZD/8vff7IhqSMemt0xAdHQwkPS2/4hd1eATIqFeCA5OLSe+V1ydgqPnrOMejj3K
jJLDh7YPhpWkXFzTU4xBANp/u9IW425EZeyStvqf0OYowlxWlNeB91u4XN6rGC/S9Gi223Hy0XFv
NrSNsu4g8Ld+1GNnMLwEN8Fs6vdVZaef1XAAHDNagO/11NOjRt9kYx/faaQtmQc0TIoLgdmpM0kY
6DiWicQ/UdrxF1BiW8kQa1D9CTKmRydnekG0SAFmIil462p2KXM59RlcioLmor2y1C2OBwzQq3LU
IUegJKN5muaFe1fjHvixMpAS76BuH/5Yl54/yicH5SKkuIl8zDuJaDXTewXJj9mvsyFD+ygxGqS6
RI2yZBM9R7oaLYTOUr8k7X1if1O80HWxxPgUaVeVr7HGMcKSserHg1sZXhq5aG5nNDB+Wnzcz389
SZ2YFJcFkFpECqsHWxndIEtte/KjVEV5BPBbtgHs2d0PUVvs+DmAhQHS+ttAbnnHiBgFESPeBWtv
BwukeaY31uyr1EVR2dOMusaoKaF5dH567x7pPwNxGy8L6fCEHm8cJ4oQlKKi7OcJwC0SqtTPRvWS
ic6pUTDvc5kUYhPOuoSs1oE9arLUfDk3Zb81QYEBwLZNVGTPT0dbPsfqXgB5TzkNZNkikrQ6eYWV
uUqQKhq4fFUdd3ODweZ2UbabPT1clk+jDvyC3oIB3HyWMXjgRsCIUqLGpok1wHRAzAGIob+4djUX
frxT60CEjhATu1fjyByvdgAnocJIRYPN7VTutkxSE0EII0I15vw6nDoibwdafVZy1SyYdAYyixEb
3rmoUZutxjp7Bvmt/51tzhISkd7wXFs85wRh6wNZ17JDurvg9lEUfD4iXflsJVJctSNIpNxsARk3
otm6uQ7S6fxET4QTBm1S2xCIsiJYv5roFAzplNncBVPuFi/oAkoVEIg7PvMuLHh1LJZvQyWYrnXX
rLypz0AAnP8JTnxT0jvmbmn8UawTFVuUXe1arerje5sh5aK27XCNxk7l3v71QOxs8k9ycQOxpdWz
XkzZnBaptH0Vy/UtyI1x204y//uniwyFCIm3VV26PsdbFCb+gEhVYPsAAixq9/kwujCZ4hxZ66Xh
286B8Xp+Yic262LTSWGN70gDbTWkAMFU1VFm+6Uy2NsGoPVOnyb1mhQwuJD/nHiYXV5JrrolZqaC
eTw7IiMH/U7NoAwt5dc8DYtH3Q0UhNnrHOWuprSb7kLst+4HLafDJWlAGY16qWmt675m2SAIr4UG
uh4zzLV2msWE9F+ePjZaVN9APKmewzrsfhtSH1BbmWMNgkBmldvzy6xZJ7Yq2TTlRuIEjZVeXY4U
4ZHYwXvL79GvxUN4JBrZS03WT7BlDeteUxu9ODhmJfEzxnwcY5hRmD9QdHDVvUilhTMD3n7mzoqB
6CYAwsstgifkWHEiEPKSGTCNXQ9M9hO0SeSC4RYAWAh7I1kE0lC5KAXCUZoS5/dAkNv6VUdcUffd
VBsfcsseKs9p0anb9hS2rEMUYluwV7IEhOwkFGO4ieBIoexoNKieuv1ko9/h5NrPpunlbwLQuryN
hKm0aI+I9BOcYxzEETi17V2MmM6z2fXAO5NWQVClalsIYKWQxo/exZ3Ji9VA5iCxNZYEOWT3tXNz
e/TAAabNNjV7xdmPnAy4Pj3+iuh36wHQY9mXz4mO6jMStb0LIIEanLnXk7rNNgZJoIbKhiMCKBjG
+FUDTSJBV3bNXQ+YCReEyGy+JhUBuodTj/KtBfoL/CePwQmh5TF9kn3VvVRwUJMN7Gs4FnGi/Joa
YfxwWmnUh7bXhycwmKDj0zGp0AsOhDtBKSazIwwfTf0JbQkkrHp4vk8gC7Bqn2bpPgKpBkuMaV/w
IyqwSd/0SVDdSzXobZ85QTfrOnwArA51eAAsCVi/rFzM6Autar2cetboNUCim91gFvnXQaUlcUCU
Ivs4DqaW7oJ66H4aaj+FfsfvAcpeayMNrTXV/OGEGrJ9el0VxU2UI9Xj2YulxSYsU1oiltHhcRd0
/ED7Ng/xHYmxi8ue1HkAgY+zrQZxsh/hYjgZaiVXSo4HnyeFOkCV0Pu0BYkaCT+FzaoeRuFCoC4F
AiPg6QaE70ccHH+UJlyeTapheO7B4u7za0epsm9j3o0AlKIZFHKKsC9w0qbcmKJu9H3jjMH30FHL
74Yuc22P6k2mgiVXlWJXIvD1qiABCzW+zZqnijCCKKJT+THYZ+HOUeWAPiFe1SBS1JE+25CNuQG+
Rorf/6tHKHBsk1rn+WyX33qi+rkJp7jKLkQFzvvgyOWdM/EzxFOR0szx7ZfolVsrQWv4xqAvutRq
Vqe7dByj1yYckYwKUS3wG9g8xLRIqV9K/U9dPyYPpEG9TUMTahVK5zoejYNaCV9yTd43dCy2eQZS
6fw1t1zhqwiQrHeZH+khbZzVJEcEvvRSz4UvWgVnsQ3xAS+/o3b5vFF5QZFF1zP7OyJqbfn7/NCn
XheeZ/piuNYur+jx+hpdGS6hgvCnLKlzKA5/pAPV+dmsHPswttaX8+O9n6oFHATyjCPINsX6ZQmq
AJx+NJj+HEA+B6esAHFy66HqbvBDMa2N0przuI+wZ7lUY3i/lWyDGopwqCHSL1u/2TSdtLhWxuSq
msLE3ZXS1r+HcYpAYa0ODnJlpV10uw5ex7ABxOgqF8xIT5ThKNzSqluSFnKzdeIip8gyJqD5V1Zs
RaHfW05Ue0VcQO/VQ+LsnSSlw/BNiRf7HMeqYJYaDWYnSavKjwb2w+mF0/U+jKGVR01rcdkyKXeu
vj4+KbU+ZjF6TXDnnI3bNu7N1Grmdd/EzrfzX/79TmMszjLWQvgrkOoc77QqROOihMZ6BYmh26H5
gqaaJjqUNwd3DyotujC39zuNnAXIAEtO5dpYGzL2fWw4MbBi34lBUoIIgn1hzjkmDhP2Ji24X5SF
2gsn+cSCLgVC21aZI3CM1X2hq7hPkL66KKWr2T0PeYsevoVEeqeqF+b3/mqybTRzadRYlvq+cYL5
oGVLFEX8ElrGXgHJjM8NIOG//mo2zRkXvys2Ptvv+Kst/iEliBtAOSru6GUTKB/aaMA4ZVAHTqkW
XagiCPHuLiSSp59Gb5CjQjX+eEBE5nQ4TZZDbRjlMkpfDtcf9Qy9vhmHWn9CAm6wrgaZtjmshSAI
DkmkRQ/t0NiPsWIgFOsMCIxvkqBRXmAqt+FWa/U8u0uEgYJYoMdzd2grUz4lquyDe7uYjC/IBrgf
55BQ6MLyndgPAAHI9mjdOaa27mbHkyC0xLjGH1UBLlRqQQ0dwGUDAaLFS+Hvt58D/Ie6BUMupbzj
xVNahHZnkD9+VXfOtHEKKBg7qsbNi5HlyFae3xsndiCAIy4iOCpiuVePR6snDaR8pAW+zHHIxELC
+tJZeXMBa3R6FIOnQqN6ylt1PIrbMEKWTYFfWgq0YiXVk+4jFieac2GgE++Dg1IM3VXeieVCPB4o
BZxcW0YV+LMd2/OWcFkQ/aGw0rQdGgZNgBYKUgoRRIg5v1QUOLVRlnIA6SvbXl3wmG8L4Bn1YqVv
ReBDz4lfiIikeE0TvfgolAZNsvMf7tRglAZJ8shhAYytqpFh64Q4evaKrzQwmSGhIJxc1rV61S/q
HOfHOnHts/Gp7wKsIMp4B7sZcWUwtAnKYeYCCO6l3KqhGPaymb5PHI8Lt+KJW59mBbhPKmk0fNft
ZFOVcnRzTfFpjUcPArj01pqt7LbF4AiucK9cNVpuXdg5y8c5jt/AqVDS53mnnKOunzbZR3Lk7VZ8
UeWLxA9EycBLaw1Nnc5q0fi38sFCUiEuhm+KCJyDaNvJuBBenJo5fT46RfwCubU6jWkxWrlpdTAi
7THX/KgMAIb1qBgMe8iVk4o0QRi2nhNMzYfzn/jUCbXBGf+7mgR25njvchSjvmtzxc/q2brJk1lB
cXsQF+Z3ahSHs0n/i3DVXJfNUF6ezcYp+bLpFEF5pA+nbwvodPaFgU7tWOSECNBofdOgWE0H6Vgj
RYCL6dhUkxJXVp4b9z/hSuDhEMI2Pr96pw4jx8JcoiJ6z+vhpBvDRdQdF0RMa2wNvWxpP0kLXgWW
neeHOrFF6KEvvVdgaWyV1RZBLmdSUVeEip9K4GGdk3QYTiFdi3xVl4NINaqFTF277t9fAtynaBEt
kv5gMFYDz/j0FXJmjl0gpU9ZNtvM2mx9zHrqMxRbi935iZ5YU9aS9xYdVQFffVmIN+1EM6OoviST
foZsJrp6WrKdIken+Ni2Fz7fiW1Jk4VrFHv4pci5urhp5RdI6dauXyVmfJ+JIrrurD45/P2ECMEo
zAFdZO+vJhQCDRhKInmI29l447SJ3IVohf5yQ7yyzw+lnYjAeBvw53C50hx2yvHiCYgh2pAlrp+4
bXllUF+BeCYQymhUhBJQ7EbgAgs/Lws7UHqL7ByESOdzo88hnj2Kc6H+eeJZdskVudCW0/8ubcso
bOTNuLz/bZXSKHRK7AC6pr8OqaOhBhxmu7ixFqJUj7jQ+bU4tY90nUYBSGdy+/WdGgMfs7ucsem1
NMntYI3AoZzCAJVrKSNukP9gOHJUrh0u8HfJeKzHCIPoJtGi4lZXkTXqzpYtMTwO1QTB7fxgJ645
13SI6vmjwUFZ5v7mjAzB7A5Oz2eebaDU2jhCStSFvgkAX2BbA0f+/HgnispEpnQGASkL/ruOhS2l
H7LClK7fZjMS+rkUeu6hdoWDFCZAjbLH9ytMbijzt+khD9se8h5qX1Ag83HKLhyoP8n26s3mR6EW
obOreFRWJypBA9LAOTzw22TIDc+lCIO+EBY10UNTNpRboyxxgl0wK+gzI7+S3vR5Mv6yJqt7RVgO
Xd26Qy1444xxovEuaHl+UCVsuYmyOipeyBwEF261U19siS7+lOaXzuTxFyuCOBxVLJR9N2maX4gC
xV8wyiq/gJfLJrTOelNc2P/vzx6pGJ3yJakgpV1fBYjHBWak5Q6ggHmoD0bba1/QzETZB3QFSlpt
he3cFlCO8WFuW1dc2DLvj5+jYoS9PB3I+7xLPjuzTd05SB3iKr1B6qA00OKj2xQ91rOOevX5Dfr+
Jl9GM0A8grXhxlk9UhHw3w6nMtuvw9A5KFFWIH6EUPb5UU7OiacC1BoVFzbe8UfEcBaV7rJllDTK
9trcG9u8KaI94MTxwh4/OSHyIBhQYBJBPx4PFU1lFwFWtv0sAEnjQhLwK4EHwz+YELEE1UNKO4Rm
x6OAtMVDbLJsH9PQAvlIrcYVRNWvbPzI/8nakU9TkUS4+B0KVuihGY/VQL2f+wITeHXaVW40evNU
av9kVg5wGJ503sD1zi9yomwDWKI/R+NnDcQQaOyhPThpNVx4396f6gVmhQoXgTMt2XdvjAnUcLZG
G3RXKa9irXD2Kk5i3ugWAsKTfmmbnxgPJDGITrCAYMrWBZYg0kUBxMjxi9JSr0s1QMwnm1uk5tre
0yyk387vj1PjEXJyqBzB/9ZkiCItIqIHyR1iJ+pjR7/7ieStbm+RzjV/IN6eiAvp2IkjBhECBCeo
vYWqtDpi4SCbtFMqx49Qw1ssurEhZu23UzVVFy7IU0Px4YgQiDe1d5guW5YSEJnu+HMxO9eRKVsM
mnkwCgPn7PPreOI0UzrkIC9x0BIHHp+z1K11S/Ly+HpPqVY2bYqSOuLe50c59bXejPLnEX8TFega
su1yah2fowEC0xUTjb+pf5mcWPpjblkXLt2T44HRt7g+qNauEQIDMdxES5dvVc64Rxal+zRZmF2H
aDrvDSNR/77Q4lBjgeSB2hy/1ttfcXoEgpQSIcA+CHd2i7SNBSqPVtd4iVKyfJHjEINKMATYpZdO
Kdhd3b+dmbREBQVr2ajCkxXdqdRgR6b5jG/NoKt+5dCCrqErbM2kET/Pf8oTgTzjg1GgFALCjqbL
8Y6R5ZxGusXaDghpVH6shekvBL87Y5vGjp0hLGy15eNUp81wcBph10RBevsht0R7XVEno+U8REl+
YR+fiCm4C4B5QnYBWLUOvPAgTLpm1G2KT+ZUoWNWandJE9jfuq7G/ZDes9tuHL3vfms1NqgXRj91
imh1wXahzgadcDnQb/Z3vuCja5eo12qUFikGK/bgEitX55f+1LXA5tIBj8GP5Dc4HiVC4n+McVRC
PLOe7puuSHZJPzlbZ6x+nB/pRFS9MLR5qf7QlkgajoeSHKmZKo/jg3voH4YCxIan0eywvLFAI84o
WvRNYzccrlSVjNvVBlq+UrnUSTqxrvAkHWdp7JFVrPsEnR7rsGwm1y9chDq6tEJVYSr+Gp9vMVke
E1pWLhDD9c3eWEYqhkZz/QA/O5TAKZEAxUYuOLvwaC2rtjq6CzodngWthqXmdLyqEcqDgCvCwIdp
gBJm1ip6vW2yJv2UIT8XXw/4n97pqMtcquCfuA8FKT6zg8z5vv2BiCMFhTJjf2Z4r0hWG107dD0N
9Ka8YnKsCzHiyf2zgA7B97GqNJ+PZ2qXghgx1SiVGDo+1k5Q3Vlt5NAooYEQDcG4M2NiVDiv7qFN
k3w/aPLS5jk1aXoI7B80AgyxrqGMhpxxN6aV1TUYv41J2boHnAwwCa8KAvYdf2FOLzw8J44oITia
CXTdeVfXDw+1j0HP0eLysZfp8GaN4o1eutU+aabyHwzFWNRvlmuYKPl4iXXzvzk7jx25kbRdXxEB
Mui3aStZpZJU8toQklpNG/T+6v+HNQc4SiaRhHox6IY06MgIhvnMa8Y2w2OENw40wyfcUY3fNZcz
enfSDP6fPgZyFcHv/N3/9uifTPOV6xXA6v8fbD6of1xwqtoPmTmSxVgYTGIOQxT+DQXH+jKAIUMu
EkvedyA+HHuXAxMeHu5fR2vXAOnG3N03+KDL20jQgDRcvL0eFNHnzxG+EhiuE8feH2Xt21Hdmy8a
MVdm5r//c44J8UTRjlyvo1kdDT0K9sNoYVVQFv7GRbA2Icql9JFBi95SZ4wwmCY1Jery2xhlbR9H
ZSdDkvf+hNZGAYc5p9hzN/cGGdDEEO2yxHoI0Wg+YyiQH6aoLDb2obZ2zubeIGGxOiPvFxuRKvZQ
TJa0HvIyLSDcafXLqCsIHncGhT0jsfABGHF4EUN0qAtfxWxQtZ9AkNG5NJAUQh5XQ3e/rJ5ljIiX
P8XmxpddlmXmWJqy+4zSmBtUdE2vP22ujQLikatcqHOUnyIbXcoDOZr+pDXx1CHL33bdAaN6RP59
ExziDouCBjmsMniJRTy8oLKkfgBEhgo3u1tpd3kuYueYTnH2UxtkVW7cn4sv97/fa4NtFWQ2QriL
VhpF7BgTZV252DKL36tVG32XIlE3uuJLLYLXYRhirp+7qkt18HpZiNwU6G7oujuOEhX7KqSBh6ot
NRjU32Lahkk3OBOK0dRD8Wbz6e1hRmI1D0JrnB8ycvXwvQ7ZqztIpTO/miHKOLuQe1Z/AKCLaqEB
hhbVYDVFMLNLQMvtzdCswvcaRFBzD0HMijGYF415VqIIuKKPKvaPbDA65MY7U02PY5NmqHkkCTYs
JqTE8hRSyURRXwUqsYOOM/3r4AQ5vk98X4j9X52f1+UhqBf8b2Y8uItdg/kMIQ9W4pcpNsKLhqy+
p/slEqz3h1ncO/8bxnXgKc1cVe63669AfxboYJv5lxKrr18ttFgcqdIBtnjUQXn4+8FmYDrgYg4r
KcT1YFoHUkrtU/+Sxl1yyq0JVWGRyicz3WQXL96M13nRMYWELgzWcIkHn3x0D3UfN5kxGox9b+X4
dCepc6Sy0z3VJKNnJYOJV4LL+H1/kosU6XXkWTQKvv2coTiLfd2FcpCK07uX0i2wVSvGxHyIMJU8
oPdb7hUkVo8IjmnYDpjTsVbyLWrk2vF1aRAB8APeglbD9SL32kT21Nbuxcz80OtDC7HkxJKn+7Nc
W1+yAXWmkYAFXpINIK5OnekrOMTZlR2g8D10Z+xT0m9xGvFUKv2PqgdQa1jY1N0feW3HusTK3Pca
WibOYhMpuYsrrCP9i9lP+rmodACmGP8dqWNlGzfhylD0weaTAdpKkPNeL2VtdGqfzfvVd6rkKRNq
9pihnXiqCnQs789q5auxVecsjnjVout2PdToo8iqRyleZX1Zfy71QO5GR3YbPMGVrza/kchCmDOv
abl2Vh6E44AWNQ7NTvJvIDrkP7sojNBq7t3vaMXCEtPNLETCv/A3dszaDCmI0FVkT86w/+sZ2oni
OA0KCV6Rt+ZZ1Vu9P6hGlGwVlebv/0eeM58/XloAiYQ4EGFe0Vh/RFJuA7rUxLbSm4pgOProQCDv
fXQjqP8iQEv9/ndbWVHkdCiV0R0AzL+8Z0Z9jAxMCiKPQBh0NlY+J8I4XOCA6X/SS1FehAOltUEb
dmNz2rfzpNJpz0IpXHPGkv8/JLnr4KsceanVNbtB68wzrLjkozHq+mM6Vf/KSvgbOILXG3qxuHNq
QaQKy5Ta+OLwjdLCId5OU8/yLXyMJOLODp7beYA5AnK0w7GpcxmfmijO9Qd/0OrOkxVs1ANgyOAL
3pcxsqaZcH7VVGew/DKirDiSsk4vqXBbcwdBoG4wL2Kb7mpDCc6aMlj6rnIr3F6TxFTfDiG9aQ9m
bVN4dYjt3S63G0fAHJDiH0eO1TdLcaNLV7QVjhG5Gz2XcR58tSa//+oHav9vFMzumkHpkBGGjSt+
uYpIv83C/MHRqls1fDbNsf7eJKbxgqrC9GyzYSFvTao17kU6lR/v76DV78i5B6xLlOwu92vpZhoS
FCL0mjBOxHc5aQ18BeH25g7kfWHhHQQJDj+vGQB/f+iVpwoqIANblK7oXy6O5FQrkRuPEmNJu8Vi
Iu2SoIT7AXz6Jcez6g0bvv+piMR8i6JqK57KwYdAdv83LEt683nlqWRP0USkYrpEikcaToe9jlPl
GCdN8j5FOQkvDUy9sPHNuZZ2LToh2PT6WvATYP7wbjCHjm4dJb1wr5V292Hq0OPbuI+XRYTXn4Wo
0qzhAV7GsBdrYw29H9QNVyVqlMgLM1Bd7LEwQQp86DJDo4Wr4dGiaR1ml/VYolBt1hbpqJMa2kYK
sfad4IZSi5p1ioDTXV+dRpsFougHZKTd2D7kdTYc42L0n1Ff046+tEyMK7LsEA0DJJnM8X/d/0Tz
VJeHHra8QT2DLPQmgfHHLu8rVwZeZmA87iij+YQZaPDx/igrjy2ijqT5KvEhEe8ibhodDOusALfO
DFjdOatVcMaMcupL/GT/y1CzfCSEafLTRdALdLy2fTfhiUiEe2zawXivz47KiYFF938ZigoJ03Jp
vS2iMWRGiGLiIPAwxmkweFbpjWYT1jJdu1VnW92ygEkh1VHmc2+Oc4XebJZ3jXLBe896BMuSHRVf
Nz+iJ1w/DwgfXSIV5LFqT+qpGTDfG3U//Xx/vqvHeS68abC0BU3AxYRLv5NRqBHItNpof2uTOCIG
Lqviba2mcX0ap7yV5yExYKU3CdfbmxEY0HTIA73/llO2xurH2ta7WLtk2cE0LICyg8FefnH6Eza3
SOBxD2GdXnSDjppuoH6yfXzi0rYAfy16QCP3V+O1OLQ4OlQlYPoQj1PSXir8ab6GBAT5rec3ZSkP
peM2P3PDlD/yYVS/ZaItX7rRTrMXEeNZBFAFvhKkIysen7G4ICl1m8Z+GUwn/kRHuEwRsJ2UH7bO
FYRJUqt9pPyGBjt6zyX+LlDBKI9xyOCQW+FIVUEpqlOXG+JNYbg8rJBSUKEI29j+EEd2ano6oOp6
34fYkOzDKay/1zLL0kdp6ek/QJc7Mv8UI2MMmvBgGswJ+6HUhUiyA74Sv8RjiXQ/RgX48dY6FipO
4Ic49Mow1o8JjiI1N+OY/8B4NscSwB1Le2fHunxHaqjkX2vHzB8RgK71D8E0JEdp1FP9WNZD/Asi
qvkbndv+n40PcnuVXX2Pxa1eBKOD/RS7E0eTH6KL7ONY0STKjGR6+OuRAJDC04AWPTNOFzuOUh6P
J3EQ4BlsWExkah6yvkOeHyXXd/eHWrmf6YQRQZDH0y1ZpilZXTp2Dsba63I3f2wmf9hbebVFXF25
n+n7kAvNaAUb2Nr1I2T7XWKN+hB7Vum3Xwzcd58z149OGYr6G2HmklY0P74OQSa0CZQg+bfF4vl0
3cMSP22vV9zyR92r0/cRR9/Pah2IDy3Mvrd9VcgfWtlFNAHVECHortfbAt9Yx/9+f3VXrg7eXVYW
EA043WVmFppu0XYl8QkF9wrn9snCeTRyTjPx/2jS6v/qIvex8UnnF31xb8B1EEDLeA25PBYLgD+6
kpW5FuJsnmXHthklfoVh+xy09EwU4QSf/sMkqbCrlCln4Pfi46q52U4Bs/TiKKLG1DtZ/CHQMsyp
+jTyv0n2FJb3VKG2ZKPW9i6dLwK/107N8ktzF7rAGlhdWl4wEPQMwS85hc7L/fm99sCXC0q+QuJC
ORrRqMWzNMau1thiDLEc8wN95w5J9xEhuPwhaXwDC+YiSN/BlRG/yswfLnWHvvrOgjuWHXvZl/um
UWNMcqeu3PjQa6eK4ueMIGSzE41fn6pAJJ2sWrzdG6Elz71i92cEq9ynZELE/f4arCw1LhXcE5we
iMDLjYwrgpXlUPw9EXbqd7sS+qmZlGGjrrtyXFzElQjnuSxgnSx2LuiG0p1Q+vBKwYMz6NMhav39
qMYj6vtYJLZ2Hh3uT2xlDRFC5Zml5UeJfXnV0h3qJSBMIkczTQ+GFahnS+shdgs8sO8PtXIugR7Q
yETPkhGXn0tUUMbUtI+8YqyVxy522ucJNjj2x0T9zSlT8Nva+GzzzlzsXJJCuEKEU2zc5QkpcthC
AQKonqqnFWaDaf6htp3xUbbYX4Ro8T2aVu0oe4zvlPZ4f7prK8uHnLGtHB3gVde7sxMTPUvVooxY
6PJs2NG3rsSmV5Tl7/sDre1NoAUwBqDwoNI+//0fRZsxEWrdzcczt0T8FpjFD7XqtmBpa4PMKDsU
9xjrZmv6udPrE4UIT6vj7HGo/TqEtGlU6kZ6sXYEeAxcGJpI1N1sEsXUsiiEGuu1TfehpAx9NpTC
PhlNGqHO0Kv4a1YDte/7S7j2rchVHeIN3NLZoddLaGHZjuMq9reNYvjvqgLZUwfDeCDIY7X1Pq/t
SRrblPJmzZmb5kSchnodWEWKRjY2syfR1mX8tpJD+29lmNGHFA+3fmcP6PscdOqNqCAYYfOuCGT9
QbWm8Fscdxie25Ff/KhDX/+lBkH7IUubukNbwCzKHZJS9lYwfvv5AVjyuIGRAW6JSMz1AnGEjHqU
Y+pBTalRAfS1Ywk2YKNwsDbK3DdDawFWyM3SOG5LsGsHVMj6LDrEkw1bsUy2+p63H5ttPAOO+NQW
6cXiYBZtOIRNM/vMwwQ7seHTc1VpxSWprP5wf1+tTYgaP1VGYiCuocW+KisHA8K+jz1bsU2cOOti
9nUv/04QkIgP4DoVII4LTfCbbiAOV60Mmjj21CbEQ0Q05dTsfSuw3/qNj9+LKAatOsJjQj1/Y346
3/36gqUjRVgw94kAPC5zQ9yVutAOIumJXuhzIFJj49XhQTYciqFGoSHWJsPtSbKCHLishaDUrB+h
/ihS0X7K0qnoDn3cGni2UKyk2dTV8hfKNpqxU8BdlwhiRB2eZXkUInWoKu5vypDDW1NVYrrT6OS9
xV46eik1/H13pXArOdsf6jifNZivH4BjOtbRDlodwYowEOOZ5lqGVEqKNv47lMWddF8NtVHtK9z9
mr2DdERPIVVirJ4XqvF50nMDp1bX5MqJ85EE0AAs8ehkJn98fy3XtqWFtgIQPSJlPDKuj1gsHJ+a
gOB5zBCvSY0J0+G8wP3YTtyNmtjtJctXmwF3M8YABcnlCaCr3yv6EHlDSUs8YY1+GgnulKndVR+q
stT2zlAPG2fh9vlnUNK6WdqMNHp5hXRto+llQpgsJqE91CMmn2qOvEw14Mia58MWWee28AcagYQO
gqA6WyHMZ/OPZ7GqK1RnzCz2NCfHCDVKQuNXXFk+RP9cSbC/5gU62SNevUeNlA1/8dLdYtjd3vXU
3wXhjkY1lBhksdAlLlVK7XfEHwW+RfvOH4OP1KLTx3rs5ZPVqOXFEFWLkhy/f+Nsru0n0k3aHCw7
mNHF3VON1NwFuqBelqYucpKdvXP93tiZU7pV8F275mCXUx+iBk1NfLHUiVKS4kj2k69O1XFwEKbO
ETs43j8gKxuISHUudZtUhEAVXX/QdNQnzq2VeALLyDyFYONTf9+p5TDugV1sxOJLfc75Vp0db+bK
F/VHsYwJgjhNFDNvYy8QrTAoLAXWAyK99sfZ18wHhDZyRMygbs0jvKmxxFQ9UZ462cMpjqJ0nylt
iQx4r/R4Z4WR+xirgdwQVHsVKVncv1SW5w6WBvsAmYTrNRkCbjxlaHnLArQtzhPwF5AwdARw38Pj
MHrSUj1Qj2VbtG8DH2TdHggVTKqoLdKPiHgm/7pmLqdHS41yzLzUBuRzWhnfHWioNiJZoxsf1C5y
BhZcLfJLSv1L8Vy7w0QaRHhY7H1nSoaj9K068RRik3pjG6/sLY2wDI7jnHpC/rmeoUUlIxpbPoOW
uelHQ2JEpQNf3npC5//MciFpr2poMBvw35YLOcG1m8VolYvrwC70ojyNNCw76Y/tnETJKgTPTRxV
26g0tfdmkRvKXk9oX+xqc0jVnaiyDutCZcT4O7bV7IMfTLhq17VG2ja0akNJtzbaAxQ7J9+JPARU
4LYqd26MKXG1D4bReUM+IpLdaBXqtDeHsDP3Qyes77Kd9BczH3t9pzUDctdqHUbxEQErxzoE+LbV
hzp1ovyotaUlDn1Ha5cKiz18zlGLMfZdj4ZVnpt9s5ORpn4vi8j/LQsftTQLAwwQXLr1MepT/Sda
tQ6i3ZlbuI9+Ntn42FL09E8jFsrfwEQiRsYFjvxlGqBrfpStabpPdkBlcJf3SGkdXCC/n4iulOQ0
GVp4GZNU/cfxMxvdWKNqfsqyGzm7yugEx0F2XbqD7xUB+DbK4bNWYel2cvzIMYkJRn0r1V2pjJHB
aJCsUBThcy1f2NEKnalwKvdS1YNA4SBMDwi+BvtAlcPbuUb47IKOplvWZG8kvvWHhv7J3rZbsXGT
vd77y90G0mlOpsBw3eQbVOJ0OD2jc5GR1I0jDp5hcSjjGijd5A4lp0qEUfCYgEqNz7IhMtiToSLp
WaPcZu4aMHjuGYiWP550vY+/1hirZbskaJA0MSnLO0+0TMb2t6pVUbMX0qLkLdkun1RIdOlD7Uxh
f6yDqsMGVunU/KVona445U3S/5SpncYYEhpa/sZxJveNhWSNgYmeVb2LTSX+6hRo5s6WcInk/zbg
n1o2chwxGLZRRVOEXn+L8klNTtJWG+0wIANW7tDxlv0LGHwOy4jmQOZ1Y5t7PWLkcs9pU4dD6o7a
W1WfMMS1XfbZxkWyEvSQWMywHo44QcEivupK/J6nIXcvqEC4Z1w/Sxdja9s+9Bp7QEnq8hAS5W6M
urbpGBatHJMXixdycUP7OTaEVaU4l1BBNDG2QG70M6ATbi+drBZNG0fW/r5BeW6viqJ/tLW+Ouv1
uIWSXYlFeJpJRWYHGnTFFo+0HY4ypu3BD/EH/dCXyfSsiKE50ocyn5tWRWXLlvbJNLeKwCuBCFyA
GTA7M9sALF7f4DaYAVcv5s2uutnJr2N1j6YAvvddoG9UD1ZKlTxS9AtnCDsguWXRZchos2I6CDAS
acj3BrWEbB8jjpjsan2i/2vJZHofA3BNd3ap0sWM9KGNPra9Mn3XRVXoaG/5tg7hKPLV7HI/gFl5
ynjB4L4RC5JF3xRqBowa+yp0L45SpcckkpOnD73cGGVtn89dM+43MNE3GC/+QsoRKYRLHMcKjS1A
sx/HxK3m16N1vaFNbGcXmyHu9fenp61E3Gi4EXCibI6SzBI9Z9ZObzdlqGD/mdbDUa+CmshWumgu
jPyVsavGpkBzyezGnwPUzd/cRc0L+4bGapaMmr2rQr1xj5bmm+UDkWYiDr5ddF9GQGY08mwkp5yh
oncfk4++/JdfP2eyhNqvBOPrbUopuddEkCuXYuKmAkNKP9uM0xqAgCaNp1EP9LeW8IMTdh7q4+AH
otqRE5v71FCM5z520z1yfcpbVx+wmHVa9UMw1thUyED5qhv1cA5TJdn41ishsU6Lg54xMrcUNBaX
C3a0MNZC4MbcI+klnkCL94Uhf8fDkHyMpKJtLNLKUcbLxCGxonJyW2pEvDTQfQzeL0JP0l/w3fUS
c/W2ehfw6P8lvXcOwEHzcf288m4Y9PqDNH5IDh9aymXEqhytDhkeAjwgHiZz2tLlWjmZSKdxNc7o
LFC2i1wpTzBKVQrmRRN52GuTaA/5aOqH+1ts7WvN+GZ2tAUnapkmMUPCqTAjP0iBnRTllB4NykPn
gEDoEOZiC1+39rV47aiAq4g63NZSsUav8Gb3LxA124NJZHVUOrwVgzr/+wIqN7sj4Nna4KEp311/
K8NHZSgN5qlFY/Pk9ob6oU+c5OKm3V86UbxuC3hlyAvZZJpAB6+H0pqeFmubKBejwAGhVdzhQsWy
/i41ZIDuf7DVBfxjqMWTOYA/CYcg5niJDI9l1aGs5lrRp8CPtOPfD8WzAEt5xrGCa7ielQ3+r4eC
5l9iQ/XDXTvqFSYIMTxzm0vk/lgrLwQlEejJczJN72y+x/+ojKDyJWLwJO5FJm1wrI0pfg5lFx9s
c/qO1fBvo9b6jYd5ZSX/HNJZnOU+m8wECIR70awIkd/MEsOHvCOPJDitt+ADa/Mz54oLvDnijmXI
Vc7wGnXM/UvhWNmz4vjpY1LWxmNm1fHJxC6ZR3CyN2pqazO02I1zxYWa2hLMyh9OTd36zkXJ1cSz
wpa6az6JE4pbW/SglXsENW4gpDOnFCrxYlsiDxtpdUNImXdKc5gKIzj0euPvNSOK9qTpf0nKnk8c
cbBJ+Q7suHGDw2rdERJ7VrqXBE3jU9T00z99bX4zmkZ4EfpYG7n4ykqSnVHloQVKuKouAvUIB3Yl
rWacSRimTzwO+V5GTXZuScc3TsLqUHyr1/eTB22xLYc8SqSEaeBx+fZPOky5Zyo+1rvWgWd0/9Ct
gLsQl6HyCZeTI849eX3qTCsN9MnyeWPACyKhJJV9MWSzE32BcapmjyQiU7/DIr14rvSi+SwxJNgL
rVAeg4Bq9/2fszbzV5bnfL3ddqH0kvFzV0CssiH2j5kE4e2qyjGgSrvR8Vo5jg7AIRSTePZ4/hZB
Sld1fm93g3Jp0nx8Kuo8eNAiRT1VE1pNVW2+G5Q83gCezEdgkWCDCOAdolVP7dReMK7VGllmMY3K
Ja4z3OrHLHlPH6LaKL+tLuIfoyxmVqgytzqnVS7olkXk44ImReyW0a6MOoBL97/YWiYJNh8pShpj
xGDLDdT66QQzlvIijor2j0kvzEuPhAJS87ADCEVd/V2pOs5j4w/uZ61MDHsfTTowstKPT/d/y+ry
zvRVlEOc21xar0jeY53QrBjV1GssO/XcwN0yYl5dXhuBaHW2dbnJWBUVt5NYFoGHov7gOWmJmKsZ
Ns8ulg4bp3N1QrSf5jAJIMny+cVGET5nCYDWGULgl8LFfKmTH+6v2upBQOFg7klQlF8+EY0eu5Xj
A4v2Kz3YjfaI2ZCVGAclbst9l0b1vk3CH/fHXFvD14t7ZpJy1BeXKcAkbbDRTfCMMaipDQrsYiZW
M/HTLeea1aEoaQnuN/6xTEZyrs80DtgUqCnCOhwTuU9rVV58Jag39t98Vy6PN4AONIwgj9yCuume
Vblakqs12pSe29ZRL3bfJqe+RtpPtn38jQTM/NQEw38oRwNMxHiCGqI9Mzmub/F+QI+rh9J88cPC
PeeGTA521I4bzYe17UiCNQsBzZDb5ROYBKHWmw5HHdCxdUFXV70kQmzx7LW1DUniiLgyhMuZ8Xc9
GbvVaLW6BhYElTkFu0yEJQjaphu1nYUjVoV26KT/pjlGE7WatKE4VPXYVWeZTuZctxq6YkcXoHEP
6IUBpZ33RrjL00n+g1dGVR8pb4qtNtDaNqOMNpd5qKQQwl7/aIEl4ICelnLJOnX0JqdKfyGNpB8t
e9D+w4G1ge3TwXNASC0rV9qoVr1apBQ0cukcZgjVLrLU9oyfRXdKEvw8ZZ5v2SGufRRkObHEnQMg
dKKv5weq0Q0rFaiZ4vfdPoe1sTPCrDsmpvLeckaoCtCxNt6WtTV1EVO0SE8p0i0rU66AQyNiLfBs
XF4+JHkV7Q09q36N9vTt/n20cnLxc6bozShkpcudjRqsVtQxEDclE0FAO8HATS4KtGcN/Gi2i8xA
frAao5jOwEq3Ep+VY0VuygVPJfJVVPF6ae24KftEZXBzAHi70yoVvGYsxy1v+tVxqIFRCZsxJsvK
hZH7VljWZuB16Hf0u87s7VM/pv7Pv19L9gmPMI0/tJQXd3soCzFORkcRMzVLj0Zze6QjGu3o9fpe
hXQTZqVQBCPMVTb2y9oEKS0Sz876/TelGUGjy6p9yqxVK7sXmlklVJNq61Fei3jIh3FxQirM5gwu
JoiqS2mPJXTVMIwtKC1RWaOAqbuD3CnFOFHGxHnIPqIMIv0dtJR+oHob9jRLJr2193qV6cVGMLs2
c+BvqNFDs5nZ99dbCLfdwIyRyrhIQx2fa6oPsAGGreh8deYkeCQLMxCU+V8PY6b9qBYQVS4wI7SH
gcq052RDfggs7EyxbhVgQWXwDPJm2Llh213Uxi0PLb4VGxXG1V/CUQXZjAADb+7il/Rmi13QpDmX
VBkTHtcQ+AKccDMqD5k12tZDFRTtd1VRy3Hn431qHQstM6uTDszA2SWK1ccbP+nmgoRR/Mqcpjcv
ZkDa9dp0RoH3jFVJL5RWEB9MEHSHTmu4PRzSOf7ASOKz2kz2xmtwc3Ux7iskEQouyqVL/AG+SHpR
pFPq4YEwHStRRMeYftZbvatVnHYg6HRlq77NUrnl+HpzPRMrQjg2ZwNzamzLgz5IqYDJNIEMNv2M
OQjDQ91RPRxk2Gzs79eU9yq0YqxZP0rF7hWdsuXdVVtjGeZpmHtqHholOENrOBZCG05xZlkB/VpR
nlr64qAwFAHCaihb67F09fbLX15ur2n5/MJzu92yZekxRkEqlMRz/bZ6E9Kf21uJ4xysxP+diKj+
CLR2PFDnrv72bnsdmGAZ9SrKHsu3ME8mfSwsJ2F7CfcNeG3jTVPE0fH+9NY+KQ8DTo+zCD7tmOtN
DE+vjFWfSpFIhvqjprb9SQSj/2SYQ7aR6t9cWfOE/hhqEVCYStHZg6/jBzIU1sElYkaFA1z5/Qmt
nA6y+znRJyOcHdquJ1S4fVjUTZZ6Sd/LH1FYBJ+EVTlngH7TxYizCMEQzcwwc7ba7NP9sed3YLln
/xx78U4InaBURbnSoyWdHfXMtfdWieY+twfUKdZ2Y4vcXoosKRV87JCJQ6EALwbMadWDYc8Tzxnb
INwJEdB9aRLni5nnSX7o24lOeN2E1UEdETHeNW6qP5lBPr2B5C+3WPtre4l9CMwMXPEcjF8vfWxM
fH3FjT2sQnnq7cGJ3sB1rIqdofftx79f61mQjKoKZJCbDitPz8ADPCXeqBXf0WMOTmHs09N2quiA
DWt+uj/c6tzQA6HWwFUPqel6bm5olxgIjImnRW7hhYZRg68xlEMYWOZG0rW2gwlnSM3pns78s+uh
SH78PsR/zdMpv2Ff5vrh+17JcbANWw0JEjuY8l0VWf5wQN40+fs9/FoTcF5lqG/UARCMxOyuiBJP
jSbrlKTlb3XE+dgURfs+tuMtRbuVdbWRKKU7pEHFYOTryWoYv4+pUaWEqF3zzjVb498y6MtvWGK0
Wzfq6lhEiVyoKKtgeXw9lmMiPNnOiPfGNoenzLfMC+UD89KaY7VxC60NRcgN8Ws1vchw56Mny7Ua
4sLxPCn9dLIC2X2MlXKLCL1yrSL0xM09C2ZQWlkERgm+Q2gBGomXDmYMsR7plmAs/sN3mlllBF9U
4Fe+ExocVumosVe3ZfhtrBv4VKmqv8FhYws8IVYOADUVnlsK/WCkltVw3L9kjAw8zEEH6P3OjQu7
OuK6bbinQdLII6CWcbs32yDCRSGzrZ8+ZP50F1e6+r2Z2j6hi5mPyRG95uRjTXkg2odNb6VHVKZq
d0dNn39vTNr5O9lr0rOldOLjiDcRJhcC+ca9i89adNDHkA1P0q3/LsOqj0+q6dftLgIIlf/9hqH4
AdQXFKU2O85f782uolEzoNXlJdj9HIshHY8u2r1vw7p/d/8mW1tdyjn0tAE/z4Wd65EUJ/FrfH3h
QtYi2lMkVM/OYCXnRpr5HlMDudfbYADcZ/ylULyFtArSOHxUcE+0/ZZzbO2m8qXIY8/oYnmMWY9d
mST9OW4CIIGZ2m3MdOVkzAk+IBdeJICbi5kGIfhyJVfg8FhGcMxzf/o62YP74f56rhx1EiCq/DTA
5ghxkYlJPPkmn8DM86eOOn8nAG30VXvW1WIr8l8bCqsCSBYQakm4FxNS8PIxg0BF57PC07aMguoU
RzLdJX235Wa+ktyAEyPPQv14fszntf2zNzu2ZH7CR5nGiJX+bDV6+VUogZbu8QGNTnKI5fvOrICi
/v1qslGYoUsAd5Nwlr2GDnLsMO4s8UvLaPgm/eG59e3y5T+MxKuDrCkRBLHi9QzzVKmiyjQjODEB
OrgiMPaljzTlqOVbQfb8n1rEhbzmEJApNM2eFouhmr51SicZZ14KsFPLKeWP1Mf01HSD8ckusdO8
PzWhrw2IsCdtfLL2m5cOUxsLOK+beHYfml911Hq+lHaSvMePXX4xCxl+HDAsjXeRXYXdLhC++DcH
lfgBPGam7tXWhg1JvJMWB7srs8vg5uhDA7NOvT5oZHNCfKD70QG0Kg7k+4OFu7GJNEIlcvPRwKG3
2dgVMxLgZgEpCNJspttDu+f6W/FWdJDC4a1n4EM9joH8pyDv/ZnbcdXtjcnAGzOoBHQbZHM/6b1T
T+f7S7p2l1A8tgVtfO6x5XmoTWewq9KOvWky8y+6FWj7PAmGjeb92qmDoQVojS+H8NVinsJPms7E
MNdTKoq6Io7q8xDJTy5Y3AdXYJbsupF4uD+ztUsFxAy49tla6ibRnsg8ax9vZq+zlZ90DbU3RRKH
DyJt2g3lsrVjQAVtBm45K8wiekA1rW8iFWVSle+OYmg/9DpFXw88aP7U15m9MbX5PlxuG+xcKVdw
+c+s6ettE7pdxhMoob2FiJdwJEYss4AqFIpj7ABBNZ/1WhlR/GLv3l/U2w+p02GeK5MQ4chQFiPX
eo28f85NDUI6PWL13O+Q4x+OTulX+4FG0b6UZrixe26ny6Dk8TRqaHHfvERTSQQTxyguzMjxB2y+
f/a09fbpFIg9viHmW1yxzYNwu3wDKXELdwUwjawESo1EoPD/FtN1wKhVUQ85woAp9lUB1mrukN1C
Iye09OgIZjA4B3GVRKemcRVoeGDgPvt1nT+X2YjddE0IK1DsTJGxu/8hbuEO809DgpOFAQR5U0YJ
SlMIkkLyGTO2P9vlMNtw12nkH0yty35r8OlNHIaU+G09NtlPCV9CPRuN0L8lRt5NO8rCcss9el6O
633Jb6LLSxv01dFq8R5o+ZAraUswrcq2edC72DhhLf7XfVBmTpSlE5sYM21lkRjYWUzJlL4QlSuJ
da6SOOG+SKO5ZmvAitp4c9Y2HykccACKETSHFqO1moxAIHBFJyB6H2VqqjtXTYcjyaR6Rt9+PLVB
bjwaTviXOtZEC8yTZApmK3I2PLTXp7xEdKKtW0G6ANzvIesq/1CVPGOKlm0hntYmSR2QphHlcOhA
iw9X6nUs8Vsi1gtCeQmr3Iz2me8qxsFB7AN48eg7n0u/Lh7jSXe3aMm39yeqj4QrkMGojd7EzwFN
bRhHaeSV+ljvRwyS39sB8h5TDjvDEEm48ea9euQs9ykgxhm9zbrCmLxe2chyx6jMIdvXqLO9iUTT
5/suhxeKzSGKgIeGx4kurFpl9X7KnQLbBGAFPyCK1s5xhhLmlzipx+pFDbJWf5p0R0kRb4/6506f
GudLF/VKc6RmFss3ky1ybsXWl/qB/A7XSgyJBv8M0iQCNe+PmnsIQQTGp6FEbegoOzUEt274WQ22
fGr13dR05Zsek7tmV00+Hom8ev6jTLo83OfOZH2x+FnBDgXXTECfzY03PhxsdS+Nif5xEDX5S2pH
sXX4P87OozduJA3Dv4gAc7iSHdiSLEfZHl8Ie2wzk8Ucfv0+1F7UFNGEBuudywxcXcUKX3jDMEpa
eXTKKo9pN2ezA72kpmYW8i72Ll5ri0yjrs2q1yP8IjHpuCw9IZp6dnsQk6NnTGb/y5Ao2R0GY7Sm
swTFhUMe25PlFc0slZ5qtHXv8v4Uw2GWG1DL8Yg6z4KK6FWU/QPTPqkdMlxuBr5n5PxGuoDZBkH/
1LVzDTBd5NpTXgi5e5encgD9BU29D7SKrRifL7OPIB8DzPl0+0Ld2ISLiqoJ6oBSAIW+6z0xihDQ
pOBNTQXElVxuc2+qBv0x4Xf/huvdf7k93sZLigwg8GtuFRrt2hIavkhEcqWcW6lCgykrO1XydOch
N60ocwM51H73hdx8yntb7Lykr2MihE8o9D1jcBAJWW38rrUdnmd631MSagdqV+FRIgY+VwM+sbfn
tzkUvEKEfvGbeZ0bQNipYjOL7kJnzk/c0pDw8Pm8b0p5ZyU3vhwMXJIQcC/Ly7C8Si9W0pjpoufx
QgJ2hKG5XW2i/mXH5rkd7faXUcl7RIzlL1xfH9TikZgAQvK6hdNacz/g34sqZG5BCJOCsMqOgcR9
sfP2bM0MVg+FcBzSqFEt1/aLmclmZ9Ir0eO7WU5qbwhwDgVS0rqUHXsymGncSUe2vhkwdjiaFLkX
ee/r8cYAuVhYbPEdYFtxHsa6OpRp33zq6t08fHMovARIHWHkUxq6HirkNe3lIkKxS+76+7AmiVSE
BlJy4cK9fSc+Ww4uYN4F9XE9VDEp0ZwlsKdn2EtHqUl1twqj+hjp6V6wsDWrpdIFVB82LV2a66Fa
Ew/JSKTLzhhN25OGMfErVQ0Cksx8T55q4waBOw0gmhrQIlK/+lqxrkwZAjjcWJqdetrs2J2bL4ID
uH+Jczt12SN1DG1nj7xOWRd+FeVySEhkret7S2ToawQy8VA+6vEv2lLVEcPpynZrA476ke5FQD/G
7PXExY3IfAqlztkNfpd1XJ1AwPqgA6CwLBf2Uid4cTAsuebd4f28Q23ZoiRVVNKj5Axh4Yqoyh4s
zG/zTyEA1tqdemg9niLl4imX5Zz4AknA4u0HFf1RMhRAUxTh193GUcnV3ozLGHhjaV6ofsxunUAC
MaI6PZptMJ9ub+mNBtkCsllQErhAQ/5bLYDDywRaipAJWJHqtpMz+lW3ADZEZB1So0p90yrFSQ/n
8JjOc0KxuQsAc83JzouycRcickHxc5GD48/qhyi9Ice5zbOZZBn2tIERf3RyfU+fe3O+lJFpHtE2
h323Olg17c7GcLL0LrHb/iTbuXPSq0j3hD0b901vFxcLKTyvJQ/yagO9ybBR1INOgX0ndtw44UgM
UlajA8JPWc83C/SytAYjuRunMTxAreIyMdLZM9V4r9q1OWlgxSwvXZCl53u9y/MmDuI8RfYF6VcN
pmGJKCVK/Wr9mxhRvO9LlDfLuDN8I5oehgA/qoaK2KWJmubNkJBFh9li2tzViP+tgyMVFxNrFsza
aCSfECzr7+ludR/MLu7OJOP1V6oO497NvXHDweoF6MVzBLZ9XR4LW8zl0V2F1YLbeuCWsx3hTRCp
xakG1wTlGitr2W2E3ezBUDdGRuGQJvRSG+PvWuVewgoblMtTLASM1jqpoiguzmCNZ0mPy/ukCbST
mIto52rdOEuoCz87BFPTeVUNRH6jtaKCQWMFbWEwMtnR7Klx3L47NnbwosILqdF4JuqvEtogrbFg
Mkr4q4olDlKVhIda107NIAdvvxscSrXUA7B/019VorHyAbmG7eVFgLpwR61WP7Rhsse73kDUgHdk
NuQkVPpeZehNkhkwZULzUk3tOHhDW0mfEsVuiJiGMJbcuROm/g6FmDo+achECteKIEk8VBR2kuOb
F3fhRGEbCbGGTbvaN8D2AiuQwbkHJIsn7I3NpyG1sJ6y5mGn6rgxb51IbXERw22CQGAVHRL1ZkUR
SdLFLKz5Ab3TeeKdU5RfjZrPlZcoTtUehZiDzxgZa6lXJE3/3mlr7fftOW//EKJFHiRYnq/6mnbV
R33HDY1AHuZtpV3GXg00MEaXfg4OqdooJ5RMEKiP1emA24iKRby+Z23yeluzGljHUu0lXH51eKaq
NIToBVxCWczIdkTCHblWvMow8p0TtDlhNtqigcrGfoVUE2WuR5gASpeU+g03UlglGsanWtC7GegJ
PzJatT2XESpaLtq0BnbDRljfIVe2y0HdeCQQp1m4ONzP9P7XjwTDOWlrgIUd6iZCo6IU5uckkrJH
9Pn7fxNJi31aT/qnKasnaMxWPh/RTNLhCM5RuKfH9Do4vP4xq7tFKDLJ84yPhlrIxafIsIzUHdDa
fqgSMXgZtPmjOdmZ69jhB4z3pp0LZ/PDUA1Frwe0PdXRVTRSNULr+gnF0oQU7UD9MMXFrx60XyPA
3cbLUuE8ohgfnELMOT5ZreQA68VcaOcWeH2RE5EtqtpQkdHzWwcJqK2URmh24V1qWK2fG+YkeTP8
kz0JzNf5IX83afyCW6S1sv72ZWs5ER5hEHh07ORDKwGXiaTSaTagCYTUKz/ePulbZwzzIF7kxW8O
os11QBJpy05y0PoPciEdmlGM53ruOxfZauet1C+KBose7qJjuhy1VcRR2H1Y2AN3SmKgyBPS1DuE
9lz+aArw5TvR+9a0oFejTr3IoBNlXk/LSowCZXFYim0SNegzAYo0GgRT5MnYa7dtDoUTLoVHoily
t+uh0L63lHHh3PeZHH2MUIF5ys2hfyzz3Pl++2NtbUKeRRqlS3gOOOF6qCaQqrkwE8Ru9X446iKQ
Tlaa7XotbQ1DuYyq0mKUTE3kehgtD40yGPACc+JujE9WrMvtuymalPBDayjdNxzrMZRCGp7ucy+q
9mcc0hg492FQpFjMO6Xh8UBMMRg+J/mSTyMc4rCnVuxW7ST/HmueTlcEY9mg1FfHqWdabaafayKL
+dDPE5VLRLnCv7Ge1LBlqj4AFKPFY+KVNXp7h7aRpNadLSOOPGR67b8FfElSA8MYP0BjHgOXClE2
vq+Cku0s22PReoOjFuSMSW1ZfmjLFRpPUWSidILa16nTyYAhlnVmfejbcXSO5PwIItsjWKJ3sjrb
T4mSjvkDakvthcZ/Wx0nPTHyQ5Mqup9ZmLu5lSUilBZSU/thogQUuEHRhcExHft8PlvZIDVHpS07
8V7Aj7EfCPcnPwzHIkXnCeCVJpVgoqdB6r7WdrYA+LW6/k1660RHSRbpO7WCiuG2Q47XnCUnbXds
ZamzjkEQdyip5WFVug2K5Z9JmPICtF+M2kaDsUvsFoWCT7Dc1NTNYkkvf1L7j5OdJ3TjHIAGWpqm
MpJRiAZd75ogph2sRhDMEn3I7nnXjdnNQiAfM9XmPR+55S+7rhaQCwOXQfGZY0CwuBqsrkstLHAj
cswwPtJPGKE6xPMhn+X2aIJoL/IsPigWtg+3j+DrLALkDBWIpZYGC2x9sXRq2Wm1ZUd3upymX5O+
lr4NyoCdAUlWi2pEylvcinBPTHbjFVYxA31mCS5EnNXJt7Uo6KCnUuXFcvC9zaL4hda+R39+vk8c
/V/amtK5HnsK8WVX7VzcGz1TynlQPAFFAStQ1/cOUp6KnrcdOptGVDgurh/iPEWUgVwUKme/qfW+
vNOaQG0QFJ3zH+CMug+d5pBMmr2S4hZVa2ek2vbISRtbbpHjpERj8369AlBD58jnuJZBTZVmdOTp
JH9MuvEw0hTb2d1b3x0HUy5dsgCeldWGi+dSV+ekju6QjTfvkmRenCnyP7KGi2fSOc6RnvFeZ35r
elzBqCMAQ6D2uHowI7ySssEOeJsdoZ64QJQLNFjpIZGUbqf6tDUUygEkkWTndGBXYUCKfDSgGtpn
OpqurkHv59DXSn8a02I63z5BGxEO+TDcDMYjD1+vZDA4NuAUGGVVMgUa1EcnfBg6jGRouyftOS7y
eI9ctjEk7cilHylTb6JgfH1bhGXsFJ1ph3dRKqJjQsv/C/2n8OTAzKG0Nko7B2ZjsyxNXpoXSGu9
Lm2ViTZQwZBgmSEXcLK68XNRZ+UPcNmmN3NNusYwwf28va6bg+qsLHgVKg3rQDkDDm6ZI3KMZoxt
St2r5ntpKkiexybD0BQhllGIPWnujVCBNIVaNfRLjYLOKs4ycSywMe4MqSKVie2GlCQtL+BA7OnK
bH3CJRohRiUnBQZ3/QkVBHjM1pyli9bMCBabPP1aUtoHaayncxln0vH2am5OzIHSsyCJqQOvxgvS
IE8spCMvNYJAPyy76DwbOunORtk4doT5VN7pplEVWx87Ke5RWEttLJSaQsV5rSu8ci5sDycy4+3H
DibUs1COwVWydgifxsnpMoehdBS73mF0Ynm55nxPkso+lg5Q49vrt/W9Xgy3Jv0lYJhN+sPk7pGD
BVBkKOdJK9oDnp3qEXTaXrl+ayUBoy1UXIr/1hrF1GpRM1moOFwmHUUQVUEoMQqxYu3Qe/lwe2pb
QwFKXqRWwHGQHV9vxUlA41Aw6b40+Agwl1L4uhhZxQ6v1Z2hNsbiKC/S1vR3X9dhmpqzlVqRdWF/
FD4ucU13MoMgfGp7KXejtER3ckhrJz1mjpH8rvWuHtyB0jNApW7iROraZM9+W2hYumQkz+ZnOXbm
9ovVoGx71JMQbCe6jkF1yBGgND5E+EKc7SI1viV6i9GSATbnPsoK87OF3/q3NrGJ3U1zzrRHinJW
cOKZL3+LTMt7D23w9l1ALhT+sgk8Jxfeh4CgPAIs80ZVieKDBYZddgcJzxFX6EDkXQdchf2rmftW
PkZghn/EeM5MbmYMsn6x60IevCCW+++pmgzdGQk94yv1OB4pMpQMYmeELKcuYe/s9lYzgT2YrORv
TumcztHtj7ERc1KG4H9L/spDsnyrFx2q2TQTlJgq6RKpi9/ZkAaHSRnl49IgIvkgaZYAifzJZLPc
Obsbu4CiK8whDEewUllfE41CACUjxnmpA6M8DfwXhyxqqPdMxvjp9iS36i34lS1NNuRDGG95Zl7M
shVSC84MXTdphqk6kdtCEZPSifiaHShlk+TyeA0YaJsoyRfaz07JqjcXJUxlwafTnkBKAJ7m9W/I
tRid3AJIYt4Kx0OnHhGx2pq/aG0679zAr+95UONLaEAzhFR3vbR5rhdWaNKqHmgM+US3kp+lVff3
9qpujYIADY6KS2f8VZXFmMHwiILwfRS28oAusX7RpRRhkdvDrO3pqZPCsdaoICk8xgSNq0CnHasS
fTIrAq1ndx8VIC4/036cTc8oRuSngVhTQoc13r4nm22fsiicz1MMLTaeFfMn5NX432SoHcDKcvQF
sW7ZH9jOTzu/cmM16HRCziVEosy9Dsco12SqXQzRHba5zV1JrWZy5S7K//aSHfqkFYWOI0NqP0xF
2JP35vOXfE6Ho0gk62D0lnzqrc583+M1fbn9014ftKVbg1AYqF96HMYqDI66OR7tRAvv6DVgMK3n
tW8EreEVppId3j4UrAEgv0ivwnBZRU62ZNMGy9rFPwUx+0VX/JwUVXDMtDTe2Rb6xoIDR4eJwTMC
lnPd4McAFyx2SzyKtE37s6eEmrslZcb0HGjd8NNEIUh4EsiU0HXqvvkM/KXvXdA+7U+Tskb70Iby
dB71Bh/qoqHacxhnR/0lgHjh1WpDlnH1ZJqRww3lltKeVFapW/Va8yXM8vibXedD5Gq0ef1JHRMk
pMNAWUov5fjDMQDjHmSj6z6IBYt90MxZUP+R0Fnx8nxMMV0NDWFAnpK1ny09GMq/WWngwMYb8ncc
Snx128oMTRoSU1J5aj/aAdXoMv5cRbOzh9/Z2CELpJIMm2o0LaHl37+4HiU6XmkTldFdbsco8Y1z
cVSBbX8ctXIPuvM6518aYFStiTMWhc3VZuycxZvWIf2bi+SH0mnReZYMDDdynDlUu5E/OLAhDjnM
PrxC2mlnf75OJ+ADUnCg3YcPGTKf1xNVQBzYXUZhuNZS+ZDXTnuAhlx5oeME71R4IcAaq2TnNt6a
skaEv3hcy9z+q0MRDlaeSjo6dqOc2Mea/sulNZsFS9cNwaciCCZAKUEenCMUZdliXQ1E+Pa5XM17
AQIsT8GSZtD2grl0Pe8AbAk0ecXwnUTtsNsgRFEOR3BN8nEkTtsZbf3cvhpuObov9lNUCNLdMDR9
0ffKzwCs5u+u6Pr81GFGbHp5rac+CJDySzZkgCrBDfWInwdzJe2oGKw29vMPIbDBeIuukw0Q5/qH
UN6YTGH2pi8NSfvdiZTYM9QqfJ/iz368vcSr6+h5KFig8N2ekQDOaomrTFB5pcTgD7KkeUkj09yL
6s67PcoqA3kehfOJ9BufkmBmNYpJChLbOM/4UTRZl6ixVcC64XjKm7L4QAE92lnAjY1DnwrRIxX1
bxKD1YEBQyaIVgLTt/q5uw/6yAGRm0uPHK7RGw2jOEGAfyOgfJkkCSSNYqITypHP2+vF9lFT7gdb
YlCtzQI3LQQo3kEyfLUz4p2zubGeJJAIaDJHSpDrPgfUQdATVcRXi5egDOXMQy/K8BzZTepJYflG
tOn/p/ZivNV6ZnI3J32SUK430eisY1V9tMpm9CAYJf7trbKx96mXYNpAeZO1XO99MVpZFweq6eci
yYFXZ837oZKGp9IMdm7VrUVcCib0hOC9AHW7PmXAUprKsYfwMpRx7wYxULu6sdv7ebATWPrGHuN6
daE+L+JSZsMLmsYRfiDX4/UIWmuz1oYXitZWdmmDvnhKCkUpvbTUhh82BSMQKUQO6Eolmnrfpv2e
9szGaSchATgBtRVC7TNy/8UWbaNRVohAwksnGuVoiE4/UOCudk77Kjl7niiACYqzKu5BxJbXEzXU
LM6qSgsvY9uKB01E/TsTSvY7qzbNhzBoS+fACrWha+Hc+On29nn2BXrRjfj/4FCKeK1VSPTW8tVf
ThEeKJYyRXSJrNKpvHFKNO0Y17mtP3TNIOg7VWWpUH9DVRBvXjzo7gy0ElWXJF6UBzXo6H6Npg7z
vs9A5ld2AgRyQKMyRYNa4LUwKyhSEb/rlf799o/fWjg6fSprt/xfW+V76F1ryGKS9oSKrUaupUrW
KcAh9EMWz+2dI4OGttNGPlpTbh9vD7117HgElpQWogrn73rZAqsMMpsamy/n8nBwOozXof+Mh7Qc
h8vtobbOATfl0lWHJAJE/3ooi0Mn012ML0UXpVhZTGo/e1T2svaHGWjqD7vXlH9GSXcgmka6/ZAq
1KV3qGdb07WpKJoQO2mryqstqmUAdfS4ixB7HOMjpjnBcbLCf5spmndumY2naOFHUqh4du6QV6c+
SZNQ1qdY8iUQlKaLL8rseHEn1bMX5UCB3d502uEYL3CpnXO4ccHhxEpCgcQk/L71haMOxJSoO0m+
ltsWbI/eTmhO9uXQHEr+3acGW+G9/tTGwi5gGa5TA1Q9yLTrjztGsSqcJJX8YpCfsqotnuQsf8ID
pt/5glvrivwHASCp9eKvdD1QZqHspahl4GdZPWKjtZTgqIT1dxVqvWQks42B72iVKFze3r5bM0TG
Fq1VqGNLWH498CQrbdfi0eGXZIz2IRUSIElwxGCUrLGedzA3G1cCKI2FncmzwbWwWk+rkzKekinw
61Go4dkBwhi59kR1zydZr8tzyXX/B6RD+LlAqHTa2UKbw4P2oqtHHQNkxfVkU6mPOK524BNqSU+K
kyMgEFrNlJEVhuX40KEuUvq6nZT1pZqHXvp6e7E37go4Q2j0Uhdain2r6aNyUypTnUQXCHRW/xsB
b7L0kv3XH2Z1GCwQylZSeKmVdqjOhygLuIrTiDdaESyPyjMdl6UGDy+vDzFslGpKRc4hHpvwPrO7
xLWzDkdXa9cTbW3c9v+xcIlbVCaXot/qaioLO0tnyYLIVplS+M4ROKCdULgDfdZPmn4pQZ4D/uvw
K8pOkQnm/puTh8noycg4WacKJ5DkbMFXRSZSkrr7QZKmx7EDKLqzNbcOAl+Gq43qzOssxcgHITt1
KPk2ZQPD7RAi/yH1fa3j9lyX+k52tnWZsQnhASxUeto01zsxTwM1DdJeoi5okhgZYMBcWKGzdgk1
Ef6MOT/T6fbm24iWeBHJ+xdDHmyuVlcM6Vk7quhmXPRJyU+NsMrTPJh7blrPzcBVxEKggo0laHaZ
zb7a46lNoatEGRpiaBvlv6swVeL7xlhAO7WKO50ba2ro3E1IBI7nTrZovJXdYHQ40VRTcsGMK0u+
VboeJe5Ua/WA91nfPcKXNFuv1XpheBOdrcktYrOb7tTEEvWnOJgT849EFAYpMxcjUY2YwnJnhzxX
D9dTQ7RlAbajgffq+A66MqZwyuKLhILY4p6AkIor0TJV3WqanPBdl8ii9tTACWWvmxtWODf0RsUW
DIilcFIs297+TSnzQa3XefwoH11vI1ORGnnQzPiiWIG4xJUpvCij4nZ7lI2jQVxDcRltYlr463y3
qlS7r007vuQWXAaZcPhD2sL5suJC+ef2UFublMBN4Y/JhbF+juYc3DXixvEFPdrxPCaq8CiYvpEM
tVxKy9/NMQfgQ4S42qOZXKVyQR57aTuq1pJVV5kLItbywcM2B6Gr7btQicT5v8yNRQRP8twwvf5Y
2dxDPWo5gGqowHN3Jl1KDmVlZztruPHK0akkZqGNCFhqLZ8eIPxRmmGWXFCuJiVijgXWEOBfhZun
RTCeHTBa4lHSqv5Jz6sk3rloNu42g14eoB6osQuk5XqeYTWLUU/D5aKpScvwPEDnoRKPRS0HftG2
b7Syf/6aFu8qOSAtEIoe1+PReQgFANvokhttcprLQPP1WWiHGGDhN8hnez72G/Ojlr8oR4GnNWAJ
Xo+HKgL0obkKcWzBQhqJHmQekrg4ByIefbkq/sPLRI+WojAVU3DK9uqQW9oQZth7hxeEFUdvbjNx
grugniY1iHZU9zZOOkPxAiJ3S53y1fEDCTlEVRpeGjN23KAy1ftKFspFDHF9uX0aNoeCisFWXWAQ
6yBkHsFHlirZYT/IBYaKTXYfVKF9J6EYvzOrZcOt7u1FRRWGMnQwJP9XG3IulXzoUfO/zJMxFfc9
jJwalGiOpxS+T3QspihJgu9G3s7Rt9uzXKu6L5sTmxHAM0suSuy72pyKkVaqESvhBevBtDrDBQ07
d7TpbDdRq96nI4HnqZurABdATZ4yr3WS2jxZwFAyjHS7DitHTejf+gb9pkPVddYD3RShIyeSxI8h
akHR19s/eevDoHUFW5lDRRtpFZqko2kW0dQ7/lDhHBBqoeNTBcLUNsMk5fZQWzVqyoxAmRAOA8G9
3tqSbmK9os6On4HTf4zrSicQLodjD5LEy6soOg455nVVEMeHqkamoGrjPWOLjetyiYdhFwPuoLyz
2h0NRnl1IteOHxSi/4v3dX/XjLDT8NJFB0uPh0+2kf8Jkqrf2Rsbbx3vEPUJ6JCkfObqHpkjo4zj
UXH8tA9aP5g084M1Ds7eGqsbu5/AlnOGsu3SG72+rsZJdNqIQIpPuJ3CeW0kHXhB3HbRSaXh84+D
1t+3FlHAb0bb8x/oSVSQayIeWJ6kOUrNMwxZJ3r7I0HRbpEsoQvF+q/ORaZk+OZiUwLEs07fxch5
/jUdesblAHxNTIH4fnurbXxlZAVYaBZgQbmvdnWEYCh+QML2h3qBhph/LSV+H9Xmuyo0v9WK9rMs
pr2O3rJzVvfOgl+jMb+AH19lu82gxUWdjo4/h1r5TxPkk4drmXoMR4sy7Sx+y6mp79x1G6eXo0ti
wcFlsuuCs6mhQk3o6/i5k/xDpan1mhxgrajneqdysHyh9ezAjy5/OL4kFdf7yqwNszRS3fG7WEdb
UoLF1KFhlIjRrXAUtTFsbo3+UEZK9SusZ2xVnbyW3oaYWq5X4nBWl09K+2x9WYHal/q4oqCAM5OK
A24qm4+NZQSK15tt9UZ9yv+PxjtiMOaCYlltIqMZ517XKZYMcZd5ilGGX2sjSrxY66v/MrEXQy2X
x4vCbx9LfTjmfeDHTVKcq076RxPJcJqUdPgPJ5GCDqBzoB2q/fyCvRgpH0gwkqAL/C4HlCjUSH6Y
ay4HeyppCY+Nfr59Erd2KCom3EULqA44//XMBFzcQc6qwNfktIndEseH7qg2bf5Hw+txDy24dQbJ
jcjYaIy87p3FhVzJTQuoPTGNJnQXsZ7kEdVFIz2o0yQosCTAx1wjNGJxfPtECcMB/ywQ61dPv6ON
5hBNEsffTvojiBX7sShz2dNKvfoPQ1HBo60MZp3juDqL0hjDlIuywK/KcD5hucOx10PZVzp7rwK8
9fk4c1RIdHRauWiuP18b9bIY0V7z03LIPuSygoGYQNCnn0W1x7XaumIInGgLLu3WV5H2AOw+nWUa
g0LvrA+VFM6XLtDlj7oGKtBV2qEBL+A0FwRth38GWjN7+fXWq4GKADKjFjEKetTXkw3Bp81DbpAY
RkEgX9QK5s1ppmzyR87C4G8Vib45hLi1fyNayMKdG3ZrqUF0Qc2gsM8vWJ0Uhx7eAhaxfCuf8vdt
bo4n2OumS3HH2IlFNocCw4NaJssNKfZ6ohb+67FBw9cvuz441Yk2H6p+0b9uVON4+1hspE/oeVO/
ZyC+6frK1tSJ3EpiqMax5wdhar3X2m3mRVUyun1a723YjU3E4tGCgtfDa7GukeAQUnTxbNt+0oq2
cQPNmJ+qKLRqKlFl+M9kpLxedaEa/5JElHeT2sR/bs94I9ADlMCTzC0L63Z9OqewrWetlGxfFYbl
1U2bHfrc2sM+bHxCRA/oU4KwQF913W5DWLHFOEiz/W60cbip9MizC3U8ozi4xxl6Dk1Xbz9hO6QV
ONQqfpSrcxGBASwNuCl+38lp7xuoq2iF29Lb+FVF2eB8U0QW2Ies67L6Tyi1xsOMAMyjIgJNfJ11
QYtI74U1PA7aII0nWPhT9lUaequ+pC3IUA/NvjB/h4ts/rmEB1gga13Pj2bfdJI3DTVgzR7+8Gca
wG19lEZr7s4zTva/kcnuIy8OGlU7qcO0SCAhqekNUxvFlzID8LWUnZUJlVZr4TwNgVs7mfNdsYZp
/AiW0Wk8VYt1xS/iJvuszA2Eq0Zx4v6gNk75t9G7bHJT0YjWS/JClf3JjNufwNIATNVhx1ayqyb6
hDvGNLoCsYvikrV91dNn0EXsigInALRlk1Z2JZk22VHJhTG7trBRD3OmJP1WgtSR337mwEOSbHMK
2IDr4z3VsAG65cxR1ZJQOkjERdISBb1pY770arFnmbO1F5Ha4ElD/wcP79X+iAlBAwMKGTtDtj6W
eHbftWIE1iE7O2dra6QFMIdYOKV0svzriwuwelxVkNMvEU4zJYyYIgw9JQ3t5qTGwB53Cq4b4QQv
H/E1BRmIhuugd6oAO5A7S34HMOjE8xh+MWChukkamYdE1/UDleM9h4vNOfK3QqNe2AHrk12ZddVA
4aML2Q/NhY8XPKpOab7vsmDPz23rssRIAgowYFUadasP11ijPg1NTV8CwEpPR0gNKVoYGC24tVQn
NnZHU6l7cSbrd2rfWaOXgOuv/NsX5taEwR0tLVeQ4q/e/SCS8skcqRaKaAifTCsvkDeu7a+5pO5p
tzw/ouurjF1K7VxZmsrrJz6Pa0trk5YGFYHg9LlzivIH/VBLuIhM6tEpy+YB2U41KLL7OZaSh7Cl
gQYzLzW/pwjNPeaZgLqrZYZUHKx5hEwvGyCa/KKU9ORjHJpwB+PRQI9Qirr6qcqK1PaGpgVcabSp
lHtQaOOfYDeSr4SqhXRaJNfucsfKIvgWRXFf43D9Rjv3JZNZeFVQuhCDBYe5iuJGanISUhWS78j5
Uwoj/ywmU3MzedR2vuXG44eSM8o4VBP5nOviW9snqoMfOScmbRG+Ezl3byli7/aO2aokLZLwi5YH
zHxwntf3QCkEHiu5zmeM9fGhKkGymnDN3d5BzctLCl3/JTCGPSLy/33oUdgNO+XP7d+wEdjwE6gi
oe9PgrOuCysdhUxQ/hzTEh0NSU8z9I5jgTsVaignJS3CHdDAxjHh2qPAz2OvU0Fb/v2LzK2ZzXTI
mknyUx3FpyLoM5QhJbxvIcHshKKbX5EYmGvvuU62Wt5qHrXE6DTJN0Kr8GPcnvzBqY0doOPWKCTW
C6ALEvSrolBcVGokhkDym1CfPJRE0yPg8r2UcHOvLCA5jJgoqRPAXK9baUuxPeLncpHhflycKgz9
YtT0971J5dvAT+cvPWvZdPXeMR+03JijAwgw8+Pt7bLxlDhIJy5aEkARlHX5D+pS3mZSTFk/HSMf
KUNyqK5OjoSmM9WbEaU6BJl3vuPWoAtWCfgBsH2YMNdTr+hM5Xo40OXGs+cYylJwpylN8S6L0spH
RaP6pHZVu1Nh2HhUFgl+EN/0nzmay496sU/rBm3PEbVnH5UR8VWJIg1na2TXglmLD6NU5/djYute
NPJyKkW756y6dS7JwpFWIcF5XbWR40kVoVFxLmlyvitaURwUR/wJbCqNpP3jzhK/3sTUNRYmF7oy
8AbX9eREaRWhqk3gR6j5frGwT/FGp5h2zv6rzJSsFAEfGjVUFviz/IoXazqpVVu1dDV8RzT2x7pH
2r1z1ObQZZ31WOWa5c2DAJQIfunNiQZD401BVkp9ccErXQ+dd06QIMXS+WMfdbI7Y6/5ownmGfGI
wgj2UPOvTytXASUNHEdhHlHcWGmGhJOtzxMUPT8Zu3BwcwOhepeFL9vHyO5xn1IEhVBvLgRUsorE
Q3UzdSiIqQ0j2aMRbCw7CbJDz5LTQ6C0Oj/QyE05TIqeuRfOjOODYuTHkNX4llSd/d2Wq04/hY1m
DTSVDJKJ23fGxvALe4EHhvCI13R1DXdzpPUDHX6fsEXzypbCkovNReMWadw/NAWoTpFl2AF2+be3
j7xY/JJZLip369vK6eySIks98AAg3p/aAiGOQq+ww82L4azMoX1f11V3AFodXG4P/azJexWi4YkF
tpGAmxYR4cpqBwR2E/SwM9kBs9XfpXWrp4epQJdF7aP5PCqN9CCSTvvHmbqerlHcnBJZC9zKbOal
h4lWCeoS/3ZB4excbK9uU37Y8hzyD5BDKMpdnwRMthEZTNTe7wbJ/GoXJgoWYrbOcBDmL7UTaU+d
ng1Pt5fj1XVG8Q3iIgUFRqQCt9oDAnBNiGtR5ws0seWjNmaZ31hR/H5wSgmrz1jT9wQAXl1pS70P
pvrSsUEqZE1lTIaUAxiK3ncK8l5DjaejTBn8eHtim6OAHYKPxGPxCirWNrUOD6fp/brujF/CSFGt
7GTtP4xCjsYrBF5g6ZFcf7NKz2zUXSha1INtnJsekzwakHudgq250LC3UFvFyoqk+3qUZjJ0MfVD
7+stLjKiniIs66LsfHvFXiOS+DDAckDWLWJulK2vhxEVlQozyBlmsOwzEjJhfcDSTfmQhJURHwTg
eMf9H2fntSu3kYThJyLAHG45eU5QsGRLviEsaZehmTP59Pv12RsNhxjiGAbsCxnqYYfq6qo/UACx
XmfU2T9WWYewQUXLKtrhjuZuXX13WxP2BjgSuKIkNFIQ8/bnFE4blY5WzedI6YTuw8qPkGpKMS/1
ba/QFRrf4/Tr8RzczbQck/KaVGEH83JXjy6LqEf7dD4rpKcfO7NtXrMyGDZ2zeqXwbGFCSN5+cvw
B+fPsvrYnElhwnlXmF53Trq4+kz7Vj9psVQiePxZd5GefjhHjb4aSRpZ0+KUh2MLPl6zpvOM99TB
A8727OR18oeUjPZH+LcnXSuqc9jG4Xs7iHJkegn8wx1DLfl2Ee2YZhAoEPWsKBWiwFCmP5kTvQTb
U9qtwCL/rpvILsfiPmP1JCh2+Th0jRqKZ6nMZ6DN5qEOvOm5re3oj6E2MZF+PKP3iQSDaRYxk6ub
N6+1iNYjHUKntfUZ5rFS/WUMevREPuri4zXUvef3ZhNrfttY7c8h9MxXt/fGD0lCRXCD7nS/Y2WD
VnZNQd/iTbKIQG7Yln2YkOTrlZ5/hKzRHkGC4X3w+HvXhpFkQ1yi+TfMldt17LO2wOyFLcsGQ2U7
rKbG3SHiP269vbcGWuREQtMzpUqN+axlivmEF1V1yET6btQVza3fPmcpQoPrDvkhVGD0i93Gj/J+
/lSayc9An/t9pelbFNm7q10Oh46x5PzoNHzlR/+WX+N4QVXRUeezPdnzocis5hKb5ngakrny8141
LgM2Avt/sWS/DbqYyRz1eQj9/Xx2rVE7zc2UXcNq0Df23/2h0yiQcO5kQfheDhyJ1dC0Z85BoI/T
x0ifqkPrJMU5hOqwMdT91iBh97gKOHPcDMvLVlGSqG3M3jjnioj2ZgSCx+yaLerb/QfJUeSRpuJs
8aq/XStZsQRzWBlnJBmhaU8p0kTGWP4Rd1TfH6/Q/T0AYIWNAYMA6OjdUzYx9TQQMXoO0zyrvhsI
9TDN+Ly0GU4w6Gipfz0e734bYvkBfB5TITga3D63n9ayu1O7i0wKAml/GjK1+hszI9TowhJ1ugSF
q8oHyqpuFGLWZlT2CbBTZfWoL90OW0ARdqIsNM8AOaM9SL1+l2o0ywvFUDf2/NqMUouRcAqmFQjW
7VB5CLVezRPzXKGOcYnaTnwNK3t+nhN9+o83UbLdiIvyEN3eOWDNpBOhzDOxG1kcMsvLtBg9Rdim
elz/g3+QU13nBPk53ygzDLgsvVGsU1pnjpSAVC65qRc/H6/qyvTKfi5ZEukEme7iJgr0oUnLGKe3
OdAUH0mrcmeKQDu4bjKeHg+1cgKpboP455NXGruIgdGlCjP7PBfQ/CHF2fuZuTk8HmVlEaHGSLE8
VFHvSXBQQK2sJ4ySrVQOrTkrOw6l1e0hjmINko6osj4ecPFZdGK52KTYEB1dAsvyyDugAHI6TOmF
yor7bAUZeaYZbb3vVkaRjuLSsJWklhrE7d5MaySIpibFThzg9KsWxvV+LtwtkufijMtvQcuN1JWG
C12su28x8X8tgX5eTC3vfOQ6tEM3pz+cXpsxDZ8MMqEQJMTGDC6OwduoAGJ41FFDpo+7qOJ0bavB
sqjTy2DF+ZeEJta1D4wE0ac8KTy/EJWkEXcxqHHNCo2PwqWf9m9+A6xo9qbkMCxLZYphTiOXanrp
J9X9bGFl/mEMHAfHlSDZ2fFcvyiKV/n2lGTfcBAovz7eRGsTz1uHdh6Pad6b8s9/u+PLlNZvX9TF
hTaztqunwfgeOHblk5+1O13R8xfIYUS9d4+KZCB4FgBQVC2WeIR5qMfGQ4H8MkM2+xS2qn6q7LH5
ExFh9yUpxX9iMBjfHo+5spHZX3TsHZpc99UbrcjTdq57fAmKyvhQFUrlR4qanh+PsrKlgB9wAWPM
poK4X9RpEDkHIFcp+QWdPfdvt0oScRiqQZRnMps63GcoZxV+jzkjXqmFZ9WHsgnqeKOuvgiucmOD
Y6O0T6ZPG2vZ2hpa1+s0Ky0uspjwLTD7nxNqVihodfqXx9+7NqtvoEMyRAL58paMtHKe2zgrLlUQ
tEcvDa3jbIxiI4Kvfg8x7u2qoLS8CEJRE0e1Wc/5pUl4etKCrHHRDBxeKso74U5vU+cQ/TmOCFrq
ywPRWEgt5lGVXRxn1P8cjBRGaKdwdl9sZZQZsF709iVMoqTcU4i03m3W+LZ9eApiEEylb+lVDaEE
CWJLBBdsgtNjDVDu2UhG7ZjHUbuR4SzXTgJlJIwTSSYwT3fmwBk0kR4B4+BSI0h1sNoqAUZSbbFr
F/eiFCKl8YnPJTbVkjslf8VvEWakSoksA8JuttBdEE5leO5Vja5WgT9jOSfvyyv+PxwMNFCVFELM
5aPFy7DvSwsnuLg2AoVqbbfnMu8TX+9FumEosYydb1+G8INcK7jgb8IFv31Z0SsVCrUhYm5THJwa
PCEV37Tr8rlvZnzVyjnSDF/QCP/z8ZlbHZf7EicLvpKM43ZGiygLWlGi/ijFUk41zPOr60zhU5C4
Gjp9hnEdG2MLFWHIy/C3nPFtYrml3uQfgMov3TOisuxNTY/Qy4UfbR5iirCAICIP5uzk5iaZomF0
187FOsNPjKj+2dWu99N1Km/wcY0MKJOrglaFTV49nduhLoXfuVld7Kq6nroD2M3h0zR7yri3QIzT
BkMfPSEzLJN/UFYYs12RYVt35ElPSCt7ESLDatff1bYKuo+N1/eXFkkRDUEfKiq7PjPVLU9yObHL
KZAddrofHEzeJLcT7yhRGVdlGVxGJSpgcY6OeK6m0jsiuavDLMMl5RJ5wvsxWmW8EQLXDivVVFn+
l+z/t8rOb5sttVLyH61CNl7X40NXGe0pw+5o/3hrrR1WSXuSLglyKLn1fhuFNz5uLMMQXLC5Sc+W
WvO2Y3ngdcFOjQpDbPFJ5X14N6W/DbjYy3UZpQh7qsEFpqh9qeMmAxs8hx/CscSircBy05wUes85
Shl6oBV7J86if/PRDlkg4G+XavjizsYBrKymvJAho6w+jIpXH+M3q+TKsPzQK7Ye0MvbDCqErCrS
O+QBBu5kcZspVZP0kWEFFzXvqx3Hqt3Ttc0OdpBu9X3vQ8XNUPri04pk6jovMYMLrPr8x5zNw44O
kbubIGa8IpZjMsdZtbFVlzmQ/D6eW7Sr6A8ShBdrWomiNnSMSC9wV5nPwIt3KO3jeR0HKYYvdlN8
EqHId57SFPsstbfQrmvzS/SXGS2iNXQKbzexaCx3HvUuuhowQT5EqMg9u11Vzpckt8wtz6bVwQCm
QZrCE/7uEmjoCOoK1lZXEYbpqxE07QXh1vFjWrTJxn29NhRlEKCEcE1kVfz2u0YzxBahxsNutL1y
j1hsuddaTz9g0LhlTL02FDAiGMKSLuUtLUIx8i3VsJ3R2Ebo5GnSlPRXY/Tt3pmM8ct7Qw4SePAu
YCWiJcaOuf2qtMuUiWsHZz61OykNt4UF2/MogkHsQRjNh8fDLftF3GOMhxoRjiJSSkxdjFc3yRSH
A56dYN3dL32dB/44B2JXKJl26CEb+mpj41qRhNM+VGLxXJYQXUacizaaDPe3ibRpIcqiLkZtYml2
YKdD1Je4IF6DoU0+4uvh7Qy7jlHeVpydOZKvxxUaKFXeWxvPg3svdObg96EXJ0TJRWr13SSu1ayq
dIg7sLzWQbWEeJndIah8uFI8fdHDA6KSabVxReAdc13Qluqx4WJumb3K2Aocy/bE29o4UJgkJRb2
+52fapfbDa/RGDskuoV53uBJq8zxMenHFupUWj4ZYAT3bd+7LFodnZJi2PIiWNv63AW0eNGS5bm4
2B+NqSGJyB65ihakegBj+7vWde0O3wtjYx3ub1vEIdDxJoejwmIuEzlE8qs4021iRzlLyQ+8yuHG
5nsFZYo/8rLZCiCr80sCQ7KK24IU5r09a0Zk9hWJY3RFRD496rzefDeeMFrttMDe86QyD1ZN3Crg
A33AjrjBx2VT5HPtq2VfmABG/grc9PZHNAK99yYc8K+tEvdvtW4Rm51EfkR6pXkyyeC2qg2rAzK/
NtBLFGGX97ujwWxOPeKm5rK1rExNP0+Iqz45gxJ9QizX3rj/1i5dHjrwTakFEkEXO6iIOmGULubw
tJrDozMM467PRxQ18y6Z/M7pgckn5rv9uDnTsg/OuZZGXvridsCbzDGSPoyvtdeP38cyav1ciZLX
wQo8Xw9BhDwOpGu3PIiyN/VUnsnLW1avajy/c7xaHErVPgKa7UnL+u8Y+lkXL8hmcJ+R2E05YrJ5
utXxXtvJtFTgtKBgTTxfXlBWX0AZ8gr5GlGRK49CLRuPmja43CE4GRyzXuuuOgwHvJHE8EKh3/hM
vwyt98ezICPlbf6KhixlS8CnugS+LtbarqwxSgFlXVFD8fzUpXFbDoq6kSavjsIrEwNtKVS/fNS6
zLCbuhhBTHFl/AJo+LXKR/Ovx5+yFNqT0Zd3OnUPOrMkGMt9awy2VXV5rJCXKrOF7JI2YEaPyeYL
FoEl9klUCK6qGznfOLmp2OPoCp0wx6q8oWRrZHgtRcGMg7DHZgTFWHaI0Nhjke9FVFntvsv7IPLH
QogtP4k30NdyGaSPC0FUwo6XqVFKnu3FGZ0KxTYrDx/paH5ORmRJTzHUXBXmo6cVpJ56+y3M1N7a
O+6oPmmBKP8J2y54tovUzfbkAps6wyvBRzPIogwQS6qsM99Gu4HuUppbmE7qSjgcx6o1jhGUm196
WqifxnzectRe2ypkLg5u6wQCeo6347FVHOjAHAy9mvurhXFk7nf6FH18vFnespPljHNHWm9FTm6T
RbhxFZ5lBny/a5YmqesPuhH9EwW2+bWZdfSplSzAxSwWUfiP3iFz/6JQxD+bHWZiO6n00LwaUyGc
g57JNwkcnPF75NiYS5SuDkvMsVK39l2ln77VRub8qJEJU08a7rbh3kb0LgM4m8GLcoMpxrarn1BP
oxmde/hEIGPqWzbQHn9WC3c4DqNp1eepdTGZnnAjfjIEPUN/wDvpj3wqdftFjZKuvGCrFNYnXS+H
vx3+EvHfNlKJ1w26ts6hkXSng94h2vvHxkyuRBDyX5QTQUFDQF4smIMgVDHDzbq26mRc1cqzX4em
yc+PR1m5k+AaEjCJVhTHlnGq9+ICn+IqupZJoT7V5VA92dC7rukssldV8b56RaB9ezzmSibFs4hQ
gvoHMI8715C+xFi1YOtPiVfuxszMLhUSJPsgnLcMztdOmeyvy1o3Pc1l6OLSTwArKO6FpsLP0nN7
1lRMf4BW8j4EIf5Eu8eftjIeSB1qBvICpFa8eOLi8Bbm2ZjBFQ+MSYeZ10/dsUoVClahYiBRU9Ml
Tr6+f1AQxzJl4sEJxuz2aGszsF/gncGljRXtMA/6DyeaG1pDZXTKyjn1Hw+3snwo1jGXACQIrO7i
hFcOtHuSw+DS1cVAvh3K6M3/bZm7Ija2jIBX4hYCOA5NE/l1d4/b0ETzTa0GippF1fqjit/ySFDZ
uEhX1g2ug5S9gk4NKHGZAJuFE5Zwfi61OhusmE514g978CLzefLquTiUdRHa+3dPJKw1D7QT5FfY
6YsrYEp6TMD1VMHb0Kz2bj8rR1EmaALz2D28eyjPQN5OykBYIDQW3wcTJokgNaZXr+phAvJ8felL
I8p2VboZuN7w9YsrQKa5PF7e/LGXdZ4EXRRFn4306mRYgB36QEuRrp5VS7ob9LXtxzwjf9adE/8d
Z1kHYl3rR+FncWr+R4ikeiHiYj1s1KqZH0qhp6x7GLlHc3K1P9WOxHoX4c3m7b2iC3Qu9bb5ofW6
+stwQ1v4SZEMfyAWOb+3sU4exIkG1ywxnLjELibRHDsqBCOmpmXsQaHifCGEgw/R46Va2fC0P8k7
qHpAflkeL5ObyBpD3uCWOafncnDnnWdMW7WwtVEkYP0tQSX9kPfCbwXdCZm12DX69JplOE3EmRiw
v2rHjW23NcoiHHYVwwx6k15jK4MfCQHwqNvVFoN3JSARG8j3gVeQ4izvE8EoWavU6bXMsNpEKqo7
2UNSHE0VLeXHiyN/8O3WBhpNkNBcWZyyl4vjmcHYNKhVXbUAxMOO10R9COzM/dxrdhbujcFyjpL5
bDhiS+n+/ivJ8imbvlUuwZMsdp9HXmirYI4wpjDzqxXGqm+Y/XQFTzxtPF7WvhJqKQ0s6a0LoeJ2
c0RVleW8utOrEVVtdoqaBAOs2hndcJfmldL91AFgmNAbjODajpO9RepdHR/uHgQeMsk7U1OcbgcI
mMxyW1r5E9Zi4Sv1UzBljRWds2hMXrPKU4+DyJp3321MsiflZ3mjS1Of2y9vQcHG7dvIs6rNuxLe
1A8LW6TQd/Vya9/enw4ED3kf8lJkyLs8KB/KtGvSjtNBv9lvgyl6BgrWnR5v2fsMT3p1SkAVaCCg
eYt9kyApQ583R6Qs9ibo/tGIg66K+Rxwg6AitlZRG7zYFF62mkYrJVWGNqUUAggh4IeLfVSrYd41
hsiuhZlPX4OiHl/SNLHVQxZq+c8ICaRPbZM7+1FY3ZMwlFDsBDYzqW+7g9h6AK2dH4nyAAkvq0v2
Im0JLbVI4ihIqW2WX6oow53CivS9KuLoy/tnHIY/ABa5h+8qLgY6521nR9nVjGPwO6WnfpqUsfO9
tGygvnT50XGmeqPpvFL5gFEhkb40AiCoL+ND01fUbvFmveZ9gQqiHSr7QsObGSqHtu8c/ddUdd5J
1C0eqhgfHqh5bPWC1zY0K81Oo24i3y23pydWhiBOZ0dc0QqGalu5+Iwgd7Jxqax+KagEgCywJu87
zorphpoaWOI6enX6yWhzEOqqPqIiDxAz0o7jNEzPRRtGBxwrswLekT18nWGpb2nw3GeNJG1AyJlx
hN/vogVYxdbsNJFe6yYWmGtDbftRCg9YWDWM4SHXxL85zHTPCMoAlGUb63aGa0y6tI684Do0sVke
XC7Xp6Gh6b8TQwA8q4PrJna13tfWRmRcW9vfR5Z//lvCQPlbq6wmSa9uocyv5lDZ19Et6o3K9+oo
vHYpUdCngxd/OwoawmWILyJL23hWfoXQDjw/iMPO2z8+o6tLB+gEiW+UtvjP7UCRiiGu43HFBaZe
HS3jl2nFP3RoorscVfGNV+FKCCYaEAepwcqn4SL0dK06ho4wkqsYdD35Qp9E/KXHva1/wMY+OOHO
WVxUtRvP7/5GT1KoZVx4g5nffmNrTiZdaiu+pg30J4TyeR1gE0sJLNZF86TjePTx8Yj3tV+pJUbV
l6hP+r8E78KJ7cu4ptZs5wPVdR+Em149u0qLDXsGS/LzrOq9cazyOI3+27TcPhBMwtb88vhnrCwu
Sj/ULaSWsHm3uH2T6YKh46s7u91LElQFdK+6942gCJ8jp7M21nelb8Z3A6oDuMzFAj7rdqZ7AiKt
kZ4BjS730ygo9308mc+1O7enGtzkvopEDYwSjQ7bUOpdl4snoYTad9K6fmPZ13abvHdBV0nw1vLW
jb2kM6Hnx9ciElQ0085UsqMFrvLPqnbRmenM5uKVGlqrj2ddfuQiN5bicCr4BZ7rdwi1cBiHQGR0
rcIwyPbmnKf72j1q2cGyIeD2rffRSJx849pbCRgkqdr/+0b3DWmAQiAYeo9WmRo4B7tsnVdvLuyN
K2cld2AUgM4mvGbaZIsDHHl65vFQiq+JpcS7rAzr46xNSIVm7pb+9tpQgP3lLoLqSc52u5VyAC2F
g/fc1ZsHjKsr9LF6X7RekPpZb2bHx2u2dlI8wHD02ZH/hWl2O1qlTGPXYEJ+zdSx2xlxqO9aAARn
b45/zOCq3h91eZ9RHgOMRHVgmaOECYbuca0nV73JIDT0pbvPB6O58EQUhySwmo3cd20yebLLcjQv
9jtEXI4bSQdYObkiDhRdoyGYD62We/sCHuO/2CJk19icE+epDixmMtXGSUGxNkGkmaSknHP9IMZG
+6s1cPl9vGj3ex76oS5r61JKHFnk20VrGtwAkRIVONQL8ktenkiBmFsKeytpFsNQ85CgiJWaUabx
XGcdGQYs+E6vE3GSz5lD6YXuKUoN92Pl9dXJmcG+KxqqwLZZ1xuR9f5Ckb8BXj/SXIBAlrFsTNqx
UycySsvq2DBEcdQFlOk5Yb13Q+mNlk88L/xYCcMDDlDOu2Ma44NDN2iO8w5dlsfVNrTbSHfJR/Sm
Tnzbrp+E29QHKMTjrgP54/flPH1qHbGlFL+6yBxMSmhSoGPZuWq1BsETN2P2Ua09zElcnJrc3GJ8
3x+Qt8I43VIJNEHv6HYrQQLK40o0fF+kBLuC/2s31JqzD9G5+hdTCT1MKquQuYJvuB2KbawpXlsy
FL5g58Fx2mNrjaUPkdDbTdOoHkFRDkcLlukWdnqlDchn8s7WeZXhN7fsgTeV2WoKZYxr1efOp7GA
HJn1Fuhf2YnoT5QmY2hNkRK/0HkrqzPmO/GBi6Dbwz6IvzRzBNakqd9f0uFn0XaRCtdSdGaRNoRG
3+eKgW+ECO1qArmVBJ/nGeeZvVLXgIbfHzY0mDq8fjnRYNhvF2AMy9QRGHpf8fME2jFMofulctum
3ziz93kAX8VhBRALKe8OIxY7NN6h1Ce8+ru6PyZFKb66PWy9Cwz78aloM972SFqkId7oRrDxgngj
td+mIXJ4qTwBZBMFmEVm75h9WrZellznea7EZz1rx5ZmXTiHe02vO/WvbCx7K/JzLR6YhWTQp70B
ks3wdW2STmSuWUY7xU7gYygxyMA98H63Oafz3HxrR71s/LlD76GZpsA+otk1xmdV7RHVmCczMjYm
c+2AcliIwVJghHf17aIhjRZkRS6Sa63q2TUT47hHSjI9t7OxtT9WAz7YcY4JVBhKYIvtiDeLVjV9
n1xRDUg+FD1Ssr4RF+lhKtUZ37J4fHGtYfKTLM7+47YRiDyt3tK0WYt7kMpQK4OsSp9p8cEJIvah
ZQ0ACsK2fUVUWtk5WeZs3NZro5Cj4gsgoQ13xZIkjaK8hYXDjFb9xXJQ9avjFj/Gx0dubfUYA6kC
Fg8S1WJG597tsbCa6K7Wmr2P1NjeNbA4JR/G2aAT32dyFCBAxiGqAQz9rjJN0B7sCavxazSX7YvW
6toF61rsc3sNBy3DnfaPP211t4CVpGtGnYsqzuKcdWKcm8iIeV3OhvrDVMyphyud9+ZTqjm5tq8p
hld+iuMemvK5KJyPcZe7H1Tscbb8fNemGWE0WeYkIbp7eVCzDRUXk6FrZKTK3jXr4BolnnNM0Hra
+OzVoXjD0+PlnNwBSkxQJM3UA+stwAr2ey1VG+1lKCd3F2g9fd/Hk7y2qLwrJXObgHYHEomyiEQH
evg1bK0cJ0s1ewoTsAdeHJg/AWFuwXtXFxV8CEQ16QN9V6nQy8KmKs5M2sGgp34ZTumT0ZpmeZ4a
AAk7jL/nZwQgwy9THiXVoQzq8CzG0tiqz6zMM8LSsvhPfxSK6WJ3NczKgKwe77phHneZNgvPB26V
nPt8qDaujNWxCK68D2jFwnC4jbF62rHUYRBdgTfrZxuTkYPnDPpOaJBQHi/oStyh1Uu9iVFooS8r
QSHiHVE681lFMaunLGvKY6AGW3yUtTuQXEfKyCPuTmK1+CJjGhHIgkBxtcOmM/1JpONPLQm1vwE2
ua+GlqM6A5tDz5+6AkYyNvF0vP+xZ04Npj1G+bX1pPK8WSnFuajxod8PKOwLzUceOHUPmjn0zS7h
5V37InaFBPC4zsFEN2eLkb62NhBqqORQUYanuUhazCI3bLOg56rYhthZlav5aRaKs7BTa+Norxw2
0DaETq4dcAbLt0bWY1WgD3F6RXafCKp0rburoSN9x8NzPBpmMGkbx3v146QiJ6gskGjLt37UojQx
ZWTfuqVOL11juieE3NsLLb0tuvZKUobJDqBT8l8gB8uPK6di7qH10QVyw/ijknvJZUb8ujgx+eYL
lDnnSl+zOpYdPMONW3Bt0/OIQa0HlBG5/+JpPIYJ0I2MseN5UA4TYMxDa8VbSoprkymlG7nSCZfc
t7enuDB6LWhlN83DUcv2gTVZV31Qkv/as5ls1BXWtoqUnge+R5HtDgmgKUmSYMuQXpMM3dQYZc4n
zIo+l3pf7HPHHTYEDdeGg0EiU3dIAbCwbj9tiNuhHIDTXfFIMPcNt82fYVfqvmL24pQZ1lYDa20q
KRmTgyHnQWN9kbZY6D7Uppml1zlrtb3Qh2DPlsz3uaG8v2UkVetof8pc/R4Dw3tlUskXSPeCPnjS
SgRykjDbaiivfhAClzRNAEmhPXk7gcCru850KXMhvu3sRmqzr0Xpmf6smPXXxxH+vvrKB0HFwRqX
mvtdqVD0BeioMhVXt27no0JcpAcWuR+AzmanpmnEBX8P9d1VUAaF2k2+TJy8Q+jmIPgq3CQJJBWp
shVqPXdZ+evxl63tQkgp1CXJtKQA9u0kjlk51TqU2asBinfIS7jWXjUdw6mv9oqWb8zj1miLPWhW
ecO10FG6Q1/suUyzfxK0ID62HL1d2Uzi8Pjj1nYIYDZydco8CKcshvP0CV5FHorr1MMz6IAc7JQI
9mlYcAIeD7X6ZYCSgerpHOnlO9xzAeclI5vRRMHhGBt6ekZ2qN3FSawe6mjsj4/Hk5t78SCW+x7j
WBLIe9qdgYSfk7sUXjyhpUdS+fIaKCI+Px5lbQLJnRBt4Jq+73GVZlNkXleIq4042MGChnuYqFSe
w06v/8Va0WHghUq7hSRxsVYuJeN0sAmHYaLHxyKII2OvjPN4GEBBZhuDra2WA0SPxg5VsrtiK54x
Th0axEIlUiEpatGwi506v6oz/TqnaLYQKGvxA9QNyFRIgwDo5O/5rc8K6gTmSc41NnlZ/rXOsOUI
hyI+xmWjflXzeT7osbIFW10ZlCSRG4aXMKu3zLLYh1ktZJ2cCWiuRRpNmZ+2uMpOdhvubCWzp11X
N98eb5nVUYmRnuyq3JfMEU+AY+rMybXJe2cf84I+pbSIjmkdOU9Op+XYyRTa+/cp4B6okkCqZa1+
kVCWvTf3ZVIz6NSI1y6fo8+JFgsEOEZzAyy2ciR491ONgl/E22K5lLoTmV4fhMl1dCLNPQZ2Wn0I
BcjJS2HztNl4WqxsVOKJxH7AiuQyWCQJ+BcjNBcFvMdF6vxdRVVw6ruqOVkx2ls+vdZh49JZWz6a
EDzRUHJAbHVxqTKJc973I80cJVF2cez1O92MwrMR6f0xBx6/M9Vuq6Iiz/YimMnngGzrviVEi+XT
K7fr7aCIr1WulR8dbXzlGWsfY8epdk5UxacpxDt5DJp/kRPJMXkeYI9+X5fS8roTAE8oxGG+nuxa
zUSVEIMwDOhtO/gXaylB65T9idt35SkUZb2oSNX4athF1O6qBJrBrpQmTjungFL10c256DfupZV7
gguQex2bU9AKy6wvaJHG5vxDh5O9FqwZ0hc33ETYrY1iE7gJqBJ2ugw1iV1Bi2qpeVeZVe7FJMuN
ZZ9vRO0V6BnnjZYfMuOShLX8mCRMh9JyJIRQI4nY9bz7vnlVqXysOYbJTqBakftNXuVIOMEE2oeh
aUX7OQZogh5Vu1FhWB4VWp1cU0Bk5OuLpFq7DeqDStKGF055mTuh7Juuny7QtrrDUJjZvssQbkjG
1tighS9nmkHJQ7koufTp7y4tskDAhnme9MVlCFXjaAS0ybxxmDced8sgJ0eRbsoIwErVsbdSxG/3
lVH2CpT0IL9EWmpSDSjLU0nK4ZeK0r93Uf8/lsQ9oYgqtXhup1GkJN6qglRTU0X1eDLqoGogQxvZ
x3TQTIrxuIY+hzaki31f6qN41rFbVw715FTDLlHZ0e88MvIH2cQ/KHKyv7TUHxqzKOwAAvDx/Zj/
rMCD0T+AqLERDtZWUoqfEX/A8qBrf/vd3diICrG64iKqpv4UDsK5BL2rbHzMMrTKj+Gvh5kqRezv
zMCqONXr0avyi9V7wvBz4An23si6RDuCpRuu5hSNip/0SnLicQ0p/nE2sPKRlPokuN6QTPy3Ht5v
G8kbFFCDzVxfxso2vihWMVw1r9M3pvIuMPCVPJKoFGNuARliKR6MTPzABZPVl1Ax1a+eUgcfylp1
TkqtEWIRotmVLWG27+f2mLaat9PFWH2xlExsFOxXDg7dDR6K5CIaUGcZM3773njsar2NwvqChU/+
2ttW/hcavxXk+rA/vX9qMQziPUpPTrblbodKyngGmWBXlw5DgkOf43zOHnqnfwaPTzhWAPHJ55jj
O9PTojQChaAvLqqTD5Aq2Wl8zeD1nFG0z9QjOurNx1APhvC9W4eR4a7J5zblaVb19vtSSi5qUuHq
juxQ+NlokR6yzKbbSOfuNiijSGAtm1M6dC7NQAOvhtasiQQDcKeDuwwuJ5+qrbN+v0HlMLyzIXJJ
KYrlBs3SkE5bH8SXsK8441OGg6xv1ZlXvvYiG4KvOnVD9ToA/TSOvdrHOJFmVq4ckG+fheubHrWp
jULlHQVYrq30tECJEBwG2+h2hoMyb0hnm+SSlyh9cG+paP8BL8wwthjZcAc1C6YLJKnZ8SM38X4a
SBcGPubeavIURLF0IWiF8NVaQ+9ytI3muzbhLH2cgTd8adB8ynfAv+Ot0uPdIeN3W/xedgeJODyy
299tdrRq+sQQF7Myx6cEauNlLNLgU51m3sZ1uzoUXXUpD8IhW8YvhUe2lXmzuGAlLc70xnRJaXbO
8Zx+fXyc10YiPnPCuNSAOS6ugzAr8B8L24SDltl+a9TtJQ1Q1+rCdItA/ZaO/Z5vy4UHz0fOIzE4
RM3bCezrRoSemogLQoH6L3D8sF2HzPC+KthxTzwS0+zvijX4O0lUutR2lcSuD7ZQ/Y5DeZ2i4dWZ
hg+9U+leLPrun9q0tZSDk8ZOsRt56f5Qg8BEnqwZjT8Ltw9mX08pxe+G0Ji2vmZ14kAWS0c8UqPl
0dIrbFhxS0kuzlCkOwwgE79S6wpNsHJLUX0tWKC/CtWA+eMsL9doHKIc08nkYsaaeZ5hjj3juxW+
s7QjV4crG6UDKQBG2ep2dXBTbL3UcZKLDc5+n0R1CAVz2uIprn0LJ5+7mS6vvD1vR2mcfkaJvYsv
VjZZe8oHxtE1ERp/vKtXRiGCw4KRToUkU4udFmM2HBUTMzYIPfw4AkzZW3aXvT+ISyAXRxSuJ/Si
xbdMij3kRhcyijrVB0ykxdEMhveiNlgXROxR2aMqSzq11O6vFa9AulkQC/Jqcg5OKGDbBKPr5r5d
dm6ysQ3uMre34fC9ISN7a5feLpDIot422zm54O0znbvezXEATrFU96h2/DVqUXOI1cT4R003QUVy
hy3iAwx1sLFvYY/q+u3QDeR8qYabXAqvNuj5h5XiF7RrjfPoqsWLFo3Dnzk+Zf9tFeH8qlTr1+Nd
szY+4i2S1EpNGoLm7fiIiog8rz1x6fOsmI5kfW79Gqpp5/KCFSJ8SRAk+dTQoekORKw63xuzK4qN
BEteI8tZQKWKIoiKg9hd6pxKHGVQteJCjTA7GWNDIDaB9X1utST/IxJJrF8rs9nSB1+JZ8h+cDGz
y1iE5TZTUDEoPASlL/ZgGdMuoCqAOBTS5Rgn4kH7/gtOFsfhxfGeRnR18YgtDAcrHSvPL0U1qLqv
zWb9uXKr8NdowDY6PF7XlRm9GWxR5xFmUFlWHSC32onsSXGTcA8yUPWb5KuSqN+KwCo2DtGyfsaZ
lfhuSlnkkHzgIv50NNkqrzTFxUprAeQ6TYYvTZ7hU5WNser6jRJm40YJ7Y44IAfFmQVkEMjh/3F2
Zjtu69gafiIBmodbSbbLlUoqlbFSN0JGTaQoapae/nzKVccxYuwDdO8GOtihJZGLa/gHvFouFlW9
aThTW9RnGertKdJbHhflst55YnLSHBbFcRIory6Vb93lvZoSzGu6A/lj961fm1vexddeOhcjpqLh
njW5Fy1Edk+59HZIYuFVPLA5jVCswvZhzIsqBRDiHke7Vut/D/x7oNwJtUwByZ/+PMIwdOrGN1R9
zga5PQ2IBCbaNMJv/95Q1z4vtF3833eaPx2oP1fp7G2ZgbbX560IjWNjZP1xiCr9vsM65l1djl36
7/WunU3OCMeS88JRv/iy/kB63kcG79JBMW3aFsVcbgxPhi/l/2sp8nLojVw6l/ezufiL0QIVPvud
7cWeXr61LuTVNfKsG9XzlTt6p6TTHgSKuA9g/nyJVV8ahsBx9VyMVfMANGm+zxBGvtGiv3Kd0U7a
s2j6keDZLj5VZHb9GMwUWm4lt+mxyfp8iZeo3PQBCFnVnf0yd+w0yhYd3DeFKn79+9P9ZpldhHPI
AkSC0N8F5y6rhs3tg6DfSOXrJkRflFmeeZcbC8YmBqCJ+dmxykB8bjTAzCQc2mkGf77KHJ39KFAf
17Ly3bSiP94nm1ehYdBsTe0fozaypv9+dvilEZKM3AF79Przg2xO2SCpy9npe6qaWpTyFc2NG0fn
yleHzckmZtZGQnMZGafMRboba8xziffKicKmjr1tbW/0Q64c0L22/I3JhDB8+dUbnMynIdhwGZ27
4J2FgM9j7y3l17UNxUfgSdUtHZNrC+6KH/QLfttNXGzmADs6o5BTfjaU0ulQbvZpQHjhdWhsXxBc
6A//3lW/U8vLXQU4BXYsiJ+9I/vnt2qzsLNnNRXnQWr15IC2cmN7xgoxxbCkeW/N2aReh5npY/TO
gPVuHrcJbXZ3Xu/9dbO9ozPWYZU2u1/C1wpso8TUpSrW1Adc48TmWudZMlQIgCXjYlsizi2nyA8I
YDk1kuShQx8Gg2YjbmRlGYnq8rriPhFhdhSmVMcoqFCM1lnoDHG3iMpJZRV0WI5gnhccO2tR5X8P
XDTESSi4/6gvL9+IshsmKl6Vn9Xqroc5RIRiH92l2dDfgqte+9gMNn5zjzgvlzUzCl94rrsW5q5L
tJ6zxm4+DAiCv2A8byJHhQzLjZN5fUFKP0Qr0TC91IvPMMV1ZT4ad7M1wqdQzpvccqk33X4CmW60
N17ltTPKPIVePykF7eiLzbXJ2hxxXjLuMtPs09Lx8rRV2y21qCuXGrgF0GCgxHffyYtwY2rR5jry
jTvLHkx8ubX1qpdd/252yvr9v4/LtQf636X29/s/7VHcvcE0hBF+x44YEteo5SlQZXP6f6zCZJ+m
wG/80X4V/c8qvr8txbTbHeeiA8tIX/yEBcMtuNiVC42BGtrOiCCh0etdvDZRFouw3CY/Z4EzJE1t
GYcaIdVjPk72vfTRK81DYaa5IOb9+/mu7cLot6UaJD+kAS62xWgOyJZlnLBxWcuk58if1CSsOKp5
3HmSt5iwVzJIWpcRQ8uIoRA87j/fZ4SnN3VoUJwl8txPbs/Yu6b9d0RvRic9mI07CAS33NyuLgqM
f58K8T+XPaoBpwxReWFxni07OwAYngArFN45RM4jnZQ33EX0VG+c7ytHAYEQ1BDtvVnrXcINg97X
mWH0+Zmdar1pax/IKFS0T8YUOcd/f8SrS+1wMjDu4PsvTx0qAP4UCu7fpizD44gceCwNmb8J9fTj
/7ESNR4iN1zAgJT//HxVE0lPtm1+Dj2tx8RCkallwKbkFzlm8y1Rqr/Q5oQqMFckeJw97mD34gZe
UXVqh7oozpAixgcAevUxcAXcpBAhp/f9HJbtwZPbJhM3690XVzn6QaPvd5Mfthc2F1czP2QffnFY
GC1ePHfe6kAr0RTn0tJOWli6PrVI4R5nAPGHYooMakA98SosFSahJ4lK2XgL1nTlrO7RgTsKkCxF
mP3ny8eSuZm9xcnPfT2O8VIFP6Rj93Hk1x6NFf8WtfHarqL2pEdJz4Kp2EWxJ9Ts2hleFXfG3t9L
1TKWeMsPxbcBc8tbrOYr0ZzdxJyLLjIN68vO66I23WaqNe5KOc+JY/Xd/Vqb5vm/b9/deY526I6y
v7wEV3C/oyds425py35KPaDtd2uNJ3c8DaXz5d+LXf1c1EFA7JHz/WvcVcymrxQA47timrSXNIPi
y2UWU5BKWem8URfcCDnXVoQVhUAdja5d0PTPDdK6wcLdAlUJG9nQfQhdOeJBU+XZG2H465B6Qga3
VK+vfTh6FIzwdzWyv/wDQUxQqIkxP1dlxTGUboTDq39rlWsRnPYZecVOoP6rj51hDM1oj1S8a4wR
Fx3fKfWp8y3vGE7O8GpgCiHizSm807+/4ZUzsI+agd4jTYFT9cUbjWaaS0Vjsi29yrovClUeamcO
4gzYwI2PZ135ejsvHBtGhqCUavuf/0+qAWpog144leepQGr2ZGPWolPZiGxLxtnujE8ZfCn/6Ehb
lneN7xkakfEeWyN7y/A1MiszfI/ILnPUvHbUXT3K6aOQfeUfKy/zzBuJw7U387+/9iIidsZaiaGX
5Rnx7zGF21XE7TzYcUANm/z7I1z5+GAomC1ZXN9ccxdLib5iysGMmv7PNn0wl00lqmF07Bi9flRj
C+J9GG4J6exf9iLi0/wHzUWZDwrQvLh6mmnstOrIGQKoEE/DbK2xb1hFgkS3nYQ+NDKoZu4XPo+J
YkYkn/79zNc2A1Nkgge9xv0a/HMzTKrwh7nKi7NvN06T5h2ySXHoDdI+5Ystyng1g/FWDXQlDaU8
AIoE0J6q5LKOl3I1cdEbi3Nk2OUrCy3bozcj5bwZwmIT0WK16nbC5634j77JOzSAuAVMkCNGl/7y
caEeV7WNgd7ZaDP/UQVmy8CvsBK76oIbR/ram0XHAirk7qTGFObPNxusPkZrcp+FVNme0mvHOkks
pk5+S+cyN/V246Rce6vw2amKgB8g5HaxYDWi/4+9W3VG3Dr/vIsxAbjCMqvzrDW4L/sxUjEhMzpS
vRvyxuK///aLffxbFhAC+Q7Ou2xVeQj0M9XWvNkRseLUngykRAUmvLic9MGCUkGlJuadU16kzkDJ
yxSkMO24c8LmEUr8/DHvDDwN69zum8eFi9lL2tzK7gNnHOqnLCuHp6gLu9d2xr+WtG3Ybscu9FRz
40RcuWgCEgQaJNgY/d1+X7pCu5WmO6Lbann0VgRq4hGh7uO/D961ZWCb7PUJnfe/ukxVtdSlMYni
jDz5iv3LVCR4VBU3VrkSPQOus302T3vpr8GM33vb6M++PLcelsWpk7eRjCOjBSHn0hZ++fcz2Ve2
INBt4Myo8TIQuhyCTcDQ23oflqCfHebHrG8XTDqkZb8vpTuPiV+0aJ+xTQf7tNprW8U1+cUUD/2y
ihdpe9V25DlKka4wZX44WbhtibvYnQDhHvAXoGg8DPEYhVl/woVpeZrx1Z0fXbPI5/eD7yPc5zbB
hK6RznLjXvMxubGmUbxy87F5wpZ60//9FWPD7rFXflvIXQYzrUCmBYjLky03cksyPc0nJ3eL9jxW
/PPGHfVbCOPinIVU/0QvSgTu74uAvYlmmLYS+7+snKwwGasBGfNRmp2MG0/kY1LYg3wZSrduH0xX
NuapzY1qjv08oMGEKWAfxsbUWSP9eceCfbnJ9pYuzJVdR26xa16R00OFu/iNjWnJbZkwS22qkO9v
tuPRWNY+9oRwb0TZa0shZQbsEyw2RNaLpQZXFYUQOKR6tWsdR9EN3zOZNclob82vf+/uq0uhggIF
g0qF+dCfAT3fp9stzMWzOajwuNaOnw5GGSZ+3Xz490rXjhH3EwA52rMwCC+aJahXjfXWS3GmG/Mi
ZBkeIn8NY1PU25MbzVOiKq9OZ6utbpQSV4LSb/M2uGnwmv9KRrLBy03p8TaVGtqDs67Ba0hV4X+f
35Lt7EMCn5PzF4pU9K5o+q5ne+SluNtqoz3ggRW8NkbLv4GyuJLSsRT9SDpeQJQuU7pyMDNpmRUP
FOYoEsi5STocfNJyXC0uIKNIRGuqj//+fFc2SgQCgh0CHOFvvHM2oErnTbM4l2vXA4bqs1eVNb+E
KihvPN6VjbKbxO8Uv/2NXh60obSjjmhcn+fFmDac9xTiwwXBtE20g//Q661Sy/JmAmrqv8/z0L7F
D7hWTPxmPsHFh0D2F+xhWDFZyZWJ+7Lplt8zg549NPwCbUFfCB33gS8/YDBJp9ZrGB6/M3AjbOKO
jNePR88tH+1BQP6dIMm+AuMVBmT3QOBjkU3yFsXzymag6GEwyY0IIP+yqVSiyDJWNdO0lpTsBM8G
cq5Zb3fKc7ZESPL7rFym/2iiRcbJohSTO/iPTXFxlsNWzQjCTfV5DITzxYqU+LiqZqYud3GH6of6
QdKW4nozvfO/t+G1rhYZBqd4925g3nOxNN2jtYF3VJ/tYC2QpkKhroyxGd6qRGQNUR9tJCHScVNt
k0xTbTkoO4SOhV2FNt79+8dcOxNQAHboOMkhg8o/g+fQONTOmGac68HXIao7nv1c5q62j0Ck/7Pc
9/7SPWRZ+Xd3He7LW4EqWxaq5QIC+hdAc+itWCK7mv73Z6L3TzeCUSS1xL7f/qeQzslXaByOrAJx
+AkQrRMX5toccu7Fw7+X8vmrLm79iGSUhjbKuntL9M+lltarNbZB2I97WX3q0aHBhm0pgs9LPRd4
uNrjLdrr3x9s18hiiE9/h7HyZV26mQTLLqrk2RadRSMUNaMuRVF28GK1bf7Hfz/flThCJsz0k8Yy
6pVE6j8fsHFpAxoZcSScQq2SUVW7c4/06k91iFbE2ZV9qJMBrfP2KVJzkcdZFgEfXzvPWE8+F/FK
fxgHiAMq01Vx8LU7Nwfd2EMWS8/R7n/+ICgIwI7csw6Eji+rO7vvIVrMIDg90EeHEv23ew8uzx1H
qn4couGWK+CVz4H4yl5PQooAEHPRIAJP19J3UdU56yonIe3okircorvGmYK7G9/i75bE3vraG6Q0
o6B5XKyVD9r3J2sQZ4LK2qfFOM3ZnY8JahsvxKkPirL9SyZ6rU5wUssxWaFrLLHTBXhGmI3GNxeZ
hcJ/BSp9uRdLHv0AxNSNcRctJjyGfJ7zFJ6iP6dTNXMb3/j9e3/6z8NC0xXSFf8hDjBM/XMvBVvm
tIEGQFUGVvc2o932DYkR4pq72pufdJnn/qRwjGBByYgIVAdu9V7WtVwf/EZUS1zApylvJD1/n2CE
UNjfAGNovMFV/PNH8T5HK+r3q9pSLcq7hh87cxQdJqT7P7bj8vnfL+HKcnvnnoBLjkU74CJglIY5
z2JC9Vtn1COFVvmbsdoANEU+TR13q26xZva/8OKlIzdJ8wHE7RWsTOUS4o3aA/tTDuW7uQCTvZjm
elg3xEQyuY53KIJUN/Kfv/NVMM0B9TMzRQ7j5bgENoCCw1ZP57Y29WELe5GgnHPLQm0/Yn8/3e4b
g2Mb2FYUwfbj+T+h3sfJ2MSfOzr3eecURx8WS/6mWQPvEFn4TMG/NGZrl7QPvljDrPpD4S19kM69
ntZYYhP1Q1KQ2DstzUe7zcsf20wU8o2n+wWbaHzp9AOskqFP5mZZFWPmrsiB9Nh5f8rWLJhjnQ/L
9LafG4FtyTZiGLTUmRhebaMpO0xyg+hrZwrj2dWefIuwnY9TAOZaz2GeF1vsC9KqFNih8QuL6m5N
G1RY3lgyH76ieCjkQ7Qty3fPQnQNaoQ3NYmDRDS/RvWFiCtrGGqU6GT/aT/CWKTRFvWOevCKNYHU
v9ZvG1eLD2Yj62ecptWztWxVdyps0X8qQvraB6tEBS8W3TwPMh6zuv4pDF2o80hvyIjDSCDi1nqt
GN7PWTNIEUOtr93TPPuMTiKcJfBBKx16hOuqvXcGvlnfyjnS3qEkD59Pdqn9Oq2seugeaoNR6QPK
y0uejt4i6le/HVxfARp3nG+TiEoDhT1r3r4T0eoBLR9hA1e3tiZLcCYQr3G8RIQv7LrWeiuaTL+X
npEhNQG8LTJ/bIuOmjvD1rPzunIUs9l4ApJlE5oDoxHdOexrgKk/7LAY/QQcVrOQ7zreDyYLjf+K
An491eum+2RE8SS4W+g4TXcinMSPIrPHZwbGZCoSOMNHXO0s826Bhj7FoCznJq2G1V7iZmiDPMnB
3LcJ7bBZJwCI8l9h0zpuAt+xwjC1keJFrfmsY/xAZoYWOgzfVS0WOCDCZPFZe1mLt/PQiS9DV+LP
a4c9OfnKZReBcQO4d1BeLTWaTbm1xXITQHVE10RgrlZH/sjyLioSywLsARw/X/MUnFokUtq9yycc
JKw3pDHDF0BEQ3Mo2r7uDpNAdiru7HAaY7/IMpGE0aB00nlb/4sz7qUT8IqntUcLNC7XwX8wmjEE
ahcweJTKqq2E8UmdVFnrjwlay+WT0XcBpCREQsc4cDXmDVUoVMx/u0+5rsWrynOak9HI9tvq+DI6
2fVqtWlvmqFIojkLnko82ZGNbexpSdj+NSrvhDcn7jYv+Gmhpvi82Xl+r6qlXA6wakR7bEzhiHQw
uWcesCixIZfUrXtf0K9WsdnO/auxrFaQu0GePVmbWT5HXKEiWecyf6/qrPpgenp7KYyq3xKvLKw1
qews/+6Wc2HEpT2JMqlhWeaxseJqkmY1shl3rTUsnxxbO2+jVjhjjIVe/WmpN+9jlLvjnGx69d+M
EmRpWpTh/F25BsZfI7p/edyFoSpgcI1OEOsea6fEwhLJTAuFLVgcIclk8P+P0aEKxy5Lpk1Vj/Vm
5hZPVga6SsdeeRp1yr5cv0Pb4yj3UQlPWTH/E3fGoN0HycjsccuKKJXagM2s1IhEI7BDd0uGCfov
9q22KWPpN2EiRT+/Mxy/69N1mO1HN3cE//CaLsUoLJTJss0IEyDk0TyXdSd+1a3hQBtuWlwSQ7Rz
BnZh07zVqy6CxFvL8XORiz5P9JLj7NnMJgdk6pahSUqv0d9qz1ZzDBlfyLTXtA+PQ+H7n3yzmn/1
fig+OQ06gofBnwYviXq/eOu1hp+fwJNDBFobPeZpITpvBKJFIzAl4Y8sspw86+M5N+yT29cyPzqK
IVI8IVr7eqltsybSyfljZts0vxqXvDlWQeV8L80ST4i102t/rOs1pLXD9OWLg9p2kYa0ysp4hBr/
sceuckxk6Xuf6e91w6Ey8k7F8DK3XwZz3p3GtoRbvFnG+lktc9MlUW7Iu86lqE5mXVso33vaqFP8
uFFEs4y2eQvHrXoGYAEGbOqHaYnRKRpekErXa2I2yvzq0579LMBa6Ljo7fpFeKuvD7mLd2gczchI
x0HJWklVYv/MAzWeF1dZ2f6aSyBEaef5lTygxxAEiQ5N8WhDB3iyYCUsybAUqAiQnzufYHLTgzTL
MWw/ZoPpY//iTs1XlCrpTRuNZXSHLW+q8mgHrZO6GCuZaa3toUvCoFg+tbB0SE29xfAOOZl4n9bo
lo5p0HWbFW+drRfuP2vBgQmpkuAQGnMABicwgC+AU83sGC3B9ayw78hOPcqwMP4Ct+Sl2Asd/wSn
adtImtZGNr6aDfsT7QGlY0BMAPRGpZwfvYyi17CPoBsGKxyXWEuFNFXrivXJWab2wauLPojdvAPc
xBVZP652t350Vb19VEKzV/Ol9H+FGXncQW2k08SO2r5fqno0uSnzUB/dBSfKOGrHAdPv1Wx4M5V0
xYOjJ/eMGUXxNVeEBcRji93Ktpr0x951iho/akguE21+dV+2xaYZ/yC2v7S99VXXeSVSjL3d82jY
fUmYH008Qrpg/tVOmzPHCqEsusmyJwyavYpeQ3LI8nQd1+Bk2U2vEyfz/CZBr2/46TWZ8OKtNYvi
WK1DgPElsuC/IHF3K37CXWbEm+K2RKxebUVseKUWMTNo+Wss/WkjtygUvWgl3DW2gBUMiZV3uYit
uYkei7zo7ydzReN6FUjDxK6jq+cJQcGfqrXnKc0CGa50tQ3/KXdMxfn3DEypnF54JBh9hjk4Q5Yf
teY7x5h79o9baI99spIyv8sM6HDHnth/Hn189tIFT9AybrmJbHqF6xgCpy6DkOngzK2Lukb32XaV
vQHCyesP3bpF4tAoALDxVBrhY4vewJQGS8aeVPaw9Hc1bLWfTmM0b2ujcWTsYTE5JzlO5ShYVtgg
pygishOYYqxPS65K/66yq/J1EDm4TPVlt+M5vG56W9uNv55WBcn/SJQw34aj0S0kBdaKoahsozeU
8NVTtILDPXSuDmTaeCtQN7TggUtw36xE5C0X7cEsTbyW8DLk2skdvwiwxkXh48Ew8lbFQ6dEm+BJ
0nI/TkvLESXa/8QGtnq79SvVv+UWdpuMNM7su21olh+RNean3m+wh4eUuXxQ/qpeFaszfDBNyTVo
9g3zh0b3OkMMjwibaLBTcyxdk8vfqGtT3IUBuAO/m/0vIqw4YeaGpXtWyRDlH4AfXpx1BOXEQkyj
iV2jmFSc28p/TS1XLnGQhX2bupUzmgfMSm07WQpNXOycxfNSQDrAiATqDDZHJAofAQFVFv9SkWED
O69Zw/YrjIceUQoZt7qf+MNyih6VYG7HPRNII87maJ5P08DMkPmZIPGqujz72dreWMLMJ4kFTikr
Lxa9zV7J1rH+MfLbsljgYv4ez4b8o+GN0XPQm1zyuSCmj9Ximae5KLLu2G2DHHf/Xwt3Dr81VNL1
i2+w4RuDEYrfqOcpMqeWzl093rlrVzR3YimdD7IbhUP9YZVO3HY2mMZo7FAsMrXhAuj2wGikiEmh
EWPOTfbohltAgesyKQaL5BWojvim6OJ2tYv5WDCqGWIcUfWe7QbmGBu+V38b7Wbr7hq3MN5JaaKy
3wNU/2jtAJHE67aJCgFtYZzDhtG+a6SxML/ryrqMuZPG91HZajOph3B66U1r9z3h2CV15wh9R51s
VQmUCm4Sg2KnJj2U7pvOzRpmg2Fh3c+rYc0nCewOD+dwHj8ggu3xq01PmImz+uYLVpXV/YxObJ00
QauKZNDt8lkD2sN22+oxhYugii9JgQj4ECMIk7VJVs91cbBGEvEkaqhsUraq1WBI1XXfi9qdrKSL
yqCKuWUMEw1OgCCvKA4CEduVTbKLQqd8p8tS9bFqhP0d2rlHChI18pAHupWHuWrYZG45rHOM4Id+
mwNpVDHKA9k3Z7SGT1sruyVdSD4a3tNeCXQYtnYpVvMDjfNwqbs4Y2gJ+kbr8n1f4RSL7DL3/+av
3XzsSZPcuNJR/n3QTvaVsaclEy/U5pT4mduyrL3LCzJH+tG5Hhl2YfrvpAE5N26Mrn6TtyYDWPzP
l69ijlxekwUPOnFV28/pSub1DbeO7jPOja1xxOnUfTY2a/xlORFG2tkyhnuQRqE0rslevkox8Xg2
msR0l+EBvMmYx8xH2xDld0q05ZdoRdEzEBBsUVe2XU01Mek5rgqXIJwtHj94ni1EWwQ1huxpMWXO
8BpEA36uddOK7w42T99xEuLWEO7cCwzj+q1Erd5wn92R2ixxl2B+pqAlkBGwwEmGhOeHOpdumaxW
ORUpaV67vx+JpMiwifXFW3zdxt20UVt6mIW+QBQl8zHKaVjS2otEB39pUs9lVs4/vFEC5agkpVMM
OMV4JGP3KF9HLRC50tKa43EcFj6z8HR5wEOqh7wAznLgVlzWL7KsM9rrQYc9JBc8CvhRo4g2Xb1+
M+a8fKXspa+eGgsokELs7FMBUbw+tvMaQUZAKdJ5FZq6bNOwl/kpzLqhTsk7WwAs1jq1JzkhzxAv
3erk5NmZaoCd2COVs3RtjrVcRGJm/t4wljnXeNkF3c+q1mEdz+tWUgPS+xOH/dJ+2QwXuXofaFCd
EqOzN4t2yl++P7hViluseDfZZtmk+6Z+heBeQOKufVMn8ArsBwfCBo22fgA9N5M9vg9Xf+ySfp4X
MwESYnD9GfX4o842OGmRsSkvpshd7poq0lZMatV9zMM1XJKgQoEixoXA+Cq4NL5li69eakT0o3gW
0Ujs93ApjRufrMtyFysk/LVGlFRY3H1eReCVcWcsXXDk3l/fV6YqvwKT0U9BsMiXzt+s4IQwuR6S
CPG0PO7xUuXGkM2okmKTAeFfAgeOJRUOxXFduF/HsRveOCXrxmWTTT+WtpaCqnubM3QEKoerhrva
S0y9zG8Ff/ZOlEZknHxprV8yKaN32TRUUZoZAK84CbrjZnZp4Me/KUJxAazhPFXZhvY/pvXAwcLN
s9N5bsqPNbnvKZJh9DJvvkscj5rKI94NIQ4SbRb9RPMHb3OSwQ7p6C5zxRFdhLBKnLAgoK7ZLD+T
NVoPcxNuY+y2ntWnbWD1/VGZOvy6ZNX64s72cO9ZFWAcnfvrD8I1eyUcPBaM5NgQJUEM5jHOo92P
YfXCxzHY9JY4foVzmasidJ5Do7mHlDEEdClGEAf0A3R2LtqNPlKvzW0+VdGMfjhscG4Pf+uCiILW
kaeKyny569qpMCDFe9hIF73oX4NbWdcEYfxScTFpWlCNkfP1Kz12Iu7tBg+HyVnn8JXRzubHsejG
RyjfJEObK4sHkmbKtbUQeQNKop9kvE42Dbtyw/UidkH6ibho1YQ5mGfnT/hGiLvGttW7eet7I7Wi
ponizAoXlc5ZEbTxFk5zg0AEKmVJUaycjhFKBe2yyV4PIdLa37bJil5MY+iqpNCRxUBWb9EYT+Fq
53Eb0iRPxrF1PjjmpF6qIVoqjmM4zzSf+9Y8UzeOMxnr3JVJPnSmlRQ0lvPYC5f2fe621Bv+pIs3
phEJnZDRFcYRYiLTDniQ3ruq8K0mFfa4AV+kwbXGruUjeFIFi/rhi2kXc5yCjbs+CvtPdbVk7+bF
ybKUIYP9s+dp3tSRDZ8wsET4tJTDwm+U1c5GtoOXDEiWjOuKoizuM5rasdtF+ddBdGOeSKVbbhh8
klFlp2r/aTtzWKRDqxTXyjA5W+y1DrRQBbD4TeZI7lRNg6Y/WjvD7n7Y9PRoiEoW4AHx6mr9biRA
G+ZGYyPonCE16LZiG+kpg83AxNuKTbnZ92pUvssPzvxntFxgs4Vikk+GaxWvl6hZfDp6i/ocrMhb
J6ZfLh/mCrF17tjVvzc6ZQT3wI+R9c6yMV8SLvnAv8+cbvnV+sZSpy34uV+tu9KWyV0Tp0cJHIV8
BannH603j128DrX9QGa2jie5U/1Qx6fHkyxNuzx2pLEvTeSP6NQwjP8YbdVYUJD3lULCdgxf2iYS
HyapSVqypYUFB5GEWqze1PQ2ilRVUGlj7XZw5SZ9KFWB+Z6BoNGdm4HaOo4y238jvMy5Dzi4dhxO
+fiy5J78RgZn/3LkyiygKF1cLObWQcinzXAGJmPbrO6UNaX5Cg5pi1KizNSShnPefi2dcQ0ZoUV5
j4hD5PeHYcu7TxO9NpvkPa/bA7kArcVg3Mo+LmShfwlTmz0zoEx+n7qc8Cno2YbpjFcjJ29b5Nu+
topfIHSosW09Th82q18e8SuZv7A/nHe+77rfCrqcdbzgSc682sv0i0Qv4nWeq9w+bfWUf13JGNFE
r1bmgFFAMRZvta0+5/PUfNlqy3yeEGV836EV9GzIvvNPM/jBR/j6wdeyzLP2sAv3VqmmA9ekG55R
J3BpoApJMu2fGyjwLz0iRs+iWSSa/7h1FeQGkf1DrvT5U5SkfPbcyCEZQ1xl09G06g++myGfV9sZ
oBKX+9+Mo2Loo3iVIuoSz1yW5RR1dFhIW9TwicG1/VQFkXo/eoV6ZekyqO8GaZpFWqMN4iYzl8kS
D4Vjbsx3ra2P19nNP2SGXnPmcHb1GVd4g7C5zKZzUKrzfjZGsNJOZeTzjICgJGaIsnVpbddme2Dm
M9+3/rwEoB6C4ZOV24UmqOVOcELieApj9iWQZ54OqYF1NB8IRIS3MlMZk9fWmn4BJSSqmGsRWAnD
JWUceV/7tI9t/mFtA6xlcVj0xrPTLrMXr4o5YtxG9fJ/HJ3HkqQ6FoafiAi82WIys3x1ddneEG1u
gXACJBDw9PPlbGY10TcrE6RzfhunjB7rrwnXwJBie4nB4hpm2ZQum2NIp1H4S75oTpi0R4AtoEwW
Hiyvcrv/FAADeLZjI8aclTecfLSFTubrxWN9rmfsuNhEOBonq2MlPkZSVdIAoHDP6RHnu+rKrnte
2qnk+zB9KLlzZZJkVTPNt8Yl3o2P2KxN3keV99BNfRJmXd3a7+U2h98K+uLnUK3MGLrl+VxQ+s7g
hIG8hnYrK8m9rhs+XG164qREJN7WxVu9NzMb/2VCSjYOp3iE9P6As1b/LZNrccarePEkSzN3XXAO
RTM+tG6ysM9M/XzvCPQcF+J2iBDeycr/tXB23DAZbv2pGdFQZF2o5T9flM1RyLKL5zTcQ6Dn1uoT
Vme5Lm+TMjUoK2d2fV4jvTwkWuMFF1G1fteTuW5sLIg/gr0dn3dBTQpJB7NnGP6bnhYRx31u180W
xYRBS6SxVPt304fenayj/TUYnfaj5ykN8iOazPO+efNv2Uzh+wDRDoImQtbNwWuWtw65tbyP1BDP
bESdYa2cXIbntXcaIKF1DdglOEjF9DiCrs7OpZO0wbeAMMEeeED79i61jZopcvsQsGBWVQErMERM
Oc3O5G4jDG6LenZKdi7HE7fj1IE+20MVDakVb46dz5yvb43Ves8xyCnjBlKc/4ztuh9Lq6zPmc/i
pIOdlDu8kHKwJ7Kt/4u050OvsCJ7GYoDItvBtMa8VuMVB+SUedS220lcWK4hK77k48BqbOEt1ojB
P9k1BqF/nYNbOfUhvzWpc+XKJJMwUJLIxUbP4YAMTZPhVoaifAw2396yde+Tn1SLbNPF3cpoP699
07DZtr09XlzDElcEbr+tRecN1cdgoZMFvpiBdLrD1GFmyyRo8nqvD31nh1VTFpt3REk+DGGsU6HG
yOQSKUbMWKKHFxwbewMxv09IsSPDF9Ems/kJECEp1kg6O/5X210AKxjXs32rFucI0ojbs87U6DGe
6bjsWl4mxvQzxNBxcdXC4jCF49TnU99PO/gp1o2Csg+bBVBUNmlcyY7A4yQpK3SeyfJekW5yx324
exkD/g/BNdVx9L3eLsK+2d7XaNFJbrxI42AOobJSH/HF8cTPN1EUGcK45XqNxzsu7f5znY13SZpu
+ttyg9WXFWVue4rN3jencJqSp35VPUHLSQeE0LjRVLNmhG1SSAe3aCqWgAFRALCPp+v16NxQSS6j
h4ZF4W/Z+cd3N63el9T1LvOmc4Yh3UhnkVnS4VUhde5wvoPBZ7JJgcN0eHai0dXPeyCW4xPQY1MP
BxB4WPiMMXVadqb6DxdftZ8dqLv+rj9iYBm51FH/LskgdU/ORBRGDijoTzdIi5vqtEZzLR/pOSk3
UrmPaLgxwOkzm6i/RxnvBUMwaLTYb3vPV84nxxYbTTLiQhCpMPMSpp3gDn7c7E4Ez1ZC8ImXWsm+
6QLzaPfKVFWGN/bWy/lJuleBWBsHu5v3tjz+SQEU+Hu5mjfPmgdN88rbEHe1sJ3C48ijiqLC75et
uu5KTt2hd05TTHlyuvH8QKU6hhA3uoNWzf9Tlv4taVShvkuuQ/ebcet4+9t01qJ4gzl80pb1ke9L
CbU9kr26cLRJu5kzdlbPe4i2LRS3bLt9m2GPaADSjalJDi258cO/MgzG5AyU31dZFyv4kTqokrWA
m0je6z2x0AJOh/vX2321vXRlqJZCmrZNYFUHrR6Mv5Jb0DtSuGcz7pN5IGDWcs5WIyD1rJmj98Q5
N31vFOraJzOVxDZouNBTdzjm31g14CBtuW+G4SVxvlf+8fUeCG5qTx4gpn6Las6g834MLI98P86T
tHGfZSMOBSZcYni8zCFeRN+71iAuy7iOQ05cz3LvDBy9/7hYYpPBPA3Os1Vey87reEysZ58BbiSs
4VjWx6Q0MRQl77/54chlNg9g1ZH/6RAIEhVqUz5Mi9xdc9vssdEPvAOOztgyR3I6NS9E7ktc8um6
qsD+68Bzz3ksgOZvPNN14w2wLukC6O+5RDR+BMW5xWVxmQM91uSnCaPO7oKcKMW5sruvHfCQSvvW
2IA7NlB6Nu1yGx6GSHEXdOyxKjfzgEB9I7uGEPjx4ORGKGHf2c7aADoJb94zd/QTzWpEQOptAvD2
7xh3OGa06UoXLK6ld6qmkiTAivNivR+SiecIivugvY7RR/5sruYJ7ipBLM62bAtd9WHrt3zMpaSD
CE1AuGWl1Osvtz1WP0swRh8pD5wOL1UXNfqk2iNki0jsripopRh0NvvN0ubKhRoqShLm3LzW/rR/
tHHv2pCV/hK+Bmp0otsEbpUlkVzDzLMGPnjVDPptnrYSh4tE3J6tmEy3TOlxO3LRrWvIzL5rvd2q
chZ7vh2+aApcNS5/VkipdVpbs5GPiRmCF/5xLkiKi8S70kY5+aGXhHgLeP1/bFLqkRCkar9A8tUf
fnm9jurOxPa9XW+2OY2JYbIIDPMmjJ3FmFeHVT/eNpXmXmxr6whzFCAH7LeOvHHPgFEn7zaxtP/T
Z71FfddoAu5SwMp2YG0ol+Nd7vbUp1S5xSX0wgDzK5OlLE/2avvjG0SE4odZm766A8hABaCE1mDM
8Fth0W01QkR0Zwoqu+qc9R0Yvq5Ox1aSNopTgnbrMcY4fFsHsd4ehyWyHgLkFfENcEI4ptZoC+cu
APt4W9YyACytEYTBoSqLE2xOBqA5v/X3e9rj4Oy63UsAYt1+BKFz+rI+6agK+7QRbJO34xGQCTy0
wnkBmWXFcPcEs4sKLTyS/BTNr9p35JFLc4gy68ODukb6v32RNwP6na+x75l8PeipJo28bugusxTK
fkpaPJSnfu1j+8Em744TfAUygNOEJ2HqwRrgBQUjBKE+XWlCfeZhPKZ8mRXWnrrpAHkdlL/Wo1ci
P/8RXBM5Plpd1zVk8ApbW4xNyd7ro7wOfo6hsNd8WQkY/tfoMp4gCzhHO+Zz8BvAWZsHfbJZws6U
6lbx4+E6jaDloqq9Qgcm0Zeh8tVyStAH1j+XeaOddsYVN5w2iyTxsVt3SlaN0q89edR31InGc+4K
fcAqovPIvdoJhvvIo53zhluuR2m4CSASoRVE4UwV1nYi1aP/BO8qw0xMcVmncRks3/2hQ0FAAL3i
NxRhE8q0YgX5N46OejKQX59427f/4yY2RIDWu3cCKrbcGwEkVL/GVRLvqVF+NOXu2FglWUKMxBsh
yJBeqAu80zAQHfhKdg2S9Uh6w3/NorbjlrIBZQrLiBgVCEfezVCO0DaG1819QX8hpZ31LfD3f9eI
/OaM47TtsxkeO8rdIQrX0+RD02Mr26xlkinNE60IU9te1/GhIlZ8Ja4YiOYezatYTyGtVb/0jDYK
jGoRIIuJPRCfUVFzzolYVVVGJR4G/W495g+2iX59moOkvsdVPFfnet5pupeAxKAEawtvq5LDGZDZ
DF6Zj27bhulsdIy6J5wBBdVk+1Ea4Err083yzIOAs0/OwnCYZI6CMsyCfnP3izvNbHOLpcRyGtpp
PNOi21WZ13lHfe9CmvV5ueAYvsQEZKHC3Yd2zyk0XMZMurtz5LoK5JLBMXBjc80LD17bX6xsD6Lq
YRsnjyD1wcQge0lbP2oknCiJ6iXgDxPOUYTC0d55T4b5qxnm6nHFtYwWRvC5HQKBe5rRXf+9rqfw
cedzD1lSxgvbdyXkh9k69zchCO2LH3Tjr6p0epQX6+Efz1flTfzgeCugK9olRYgNoPeYAU7JIzUk
yP4SbTBSVafjTgGBWIlIKxUmx/nYrOE/R/BinzrKhYfTMIsgOPMy6rhw62jtTiRHIJLSct/Hs2uF
7XYOURSoTIkqCk4YglT5ui4syznFV9cLYdD2B/+YM99rBlbntxl1EpyltBw3l7U56tMYhyo57Y1z
jC9LuYo3v/F5dYWcy682ThQIxuZ7v6B70HE1xIb91FRd6WKrTPBrrrCQpBMLHlwxQwuvPAfTuwJz
q7Oynqdv4/t2nwu4oUcQwRZZTaijZ6IBZsQNMd3FJ9j1jTfJrUs7tT0p0BvJxR4IC6xCkPHeHt5q
uSVvzR6O36iG/e7B322BeLnH+UBVWdfTJlGDsQW2GPG0TXyynzqYZH1BukVF4LaCXL8u0ZW0YNJe
foRm2v/QlhL2hE3G7KyxJad/EHSNuPcGzYVfhqHy77xdK/Vp0EtGp7J1lX+ea84XmkKAeM/Vobwl
n5S3oplxTY8FtWSxobFz224WEemfRPPyiFpWOP7q8bL9MSivf1gJSc7ZUBEywxtZV9Gl2YgLyOtp
3dT7eJS2f1VneetlQRM7nMtxXV8Ovfbs0/NIKIyGoU9yN97hjiqr08B1taArYBxZb69NwLu6IGRa
TG6tk/2MxQi0TNbTTK4o+2596lkH/5NrvEFO7RFk9Fzx6P1th22uUs/dDhcUc92mG0R/fAkMEiMd
E8Pen7xaO3Uebtr/Yr9AMgCItvfvi9SGG3xZuZOWWMJqp3hDJPnIo6vqYgGEbR5a2Yj32rRdm08y
ceyijZZZfkZTOYT8aB4sitfCm11sR/uGZKHe/qNLg3AHMX5wIKky6x+lrYM0hUks+oJSiMqEKAjK
GMhx5UiI3DZ4spmHzb9uWsBYFg96LjO2wkHcDVYtUXjNoTjVfkO2LOUkNel83ji+G5ek69Ns5tlc
OJNar+B/O3gTVjgKNkKH51lNvTb4UcXx6dRNOZxJ+CX7DNmer4uSBxXYF6X9W9NVdvQwhSVlWOhu
HRrdaw2GbidWeLtbywhYVFN6CoczXydUQjGDjO56BCMVxnPA1couUSRBwAw3Q5eQ6rYOcbXlaN/q
GpnJCIy1jpU+0nKMQQcdGVnv+9CzSfF1fdlWrIC8RmxkMPvQv/m21tBEaC1tRBCc0Fa6VfzK+bF0
0XwRkOu/DyWAzyKw45U5rmoZNEQ9va4rfTg3W705/4WqDstiBv/+0RwKkRFXZY2zYozCKz3ZLwW2
7BBLyVb7OXxi8DohpwkLLA3lf2QRos25hug8H6HbN+ek7O3oluNzbXPGbc/lihgnNuLgsNEQsc/X
p4qxMT4H/PDfNt/XxHxLofm5Q6jc/VYzSfkpIwecdCoiGk+hBapbnPHWcoPXLWmvOphjzMJ+Y793
gSCnFxmCpqfuEAPyqSZ2tjvOzcZkQTLGRXz1jqUaRsG5BAS30nMXmxq3X9XW1DFudrshygwUxvQI
pO3EEz60Dw4C0543EJSjwLBf3g7zPj/Ump//dISL/RPybH2h4iT55Q4urHetuB1t8Gmbhwehov0t
5sRqUw2xWecQQY53apMNcgMUvkMRtgGEL5OYXyLj2yYv+bKxdC7DGKca4ZxBuKyMW4C6t5B+jnDR
j4PRi7uWTpMZu5yjK4h8cK3PaPCkdS88BoE8maCB6TZqiatza9c6fqDZAHnTU5mEuens4KFDA1a/
7JJsoybVR6+WDFWKeOj05gxP3mFmSD6118nZs4S4Jukr58XGh0k4nyXc7ceUyArzsD3q/zapG3O3
gQHLJ0aS/ZppEJfMw4Mt7TPUK+OIH+rJfQaZkrqw2KRHTte4+ZDKtH7qlW4wvx7gv4xTNM2vcFX9
Zn0402St93vnwM4dmEuCR+Cvbj3RJhD4b5ak1zlH1rUBHYfCi69bisG7gWipzhWDrUhb02iLr2lM
nhsWNOBriFH7gqA5+fJQfzcnvfg8N0nSbUgZPW//u6zJzh3YTlDPFUoaHqpSV9/WOCfrC9JxiFcf
WnV+9ut4R0UKWGSeD29ZfyGobWckrSj30mk9wv5MA9PhFpVOLEWqM21zmdyi9flYGndlkC3ll2YQ
qvCfSOtrHy2GxS5wcTUlXr+a1xgfiP4bAgojJfeNxhwjj3H7eVAcYj9rACMkE+5C5fNFmJULqkIR
98ONdt8HBwmSj4H2599TMkfvHkr95brnTV991TXJT7dsEI+7R98k98Yeq+55O7wrYhWLeDq7yG7R
+NKtXmWjC9n746BTrr6f52lK7p0xgl/w9dr+DPCZho+WXtzmzARUuoXbQqTcVIjYLHAuq5zZbMNK
bPdNAB5VmCVc/yZctWum6nHkqFbSHk499zYeecdRYP/kvz01aBL7NBTjgvxiYBN+3gGQZE7W11Cm
TBq9Pvnj0a0pstiZdMwA2h/l5DXNgL1rZWoZD5ffnmGM2FP/KHUWzbsECpPu4mUV3zvRVctkJNNF
GI+ZzYF7HWHxDeZyh/sG2EdDeVvyCibZLsAws3bqY8n8Mk5DRgwynzBORnv+PrbGc+urPnrZizlx
AzdzgMW/RGs6k+IB9dxiierIf1Cz5Hf0FeHND+RaIKEeE3dUrx0Y7XHa6Si5Po30FGJABhjPjlAN
3clHqrIjxWS7aUjyQBPFfc0luIbBpzMCNGVMuk5/bi01zndmbcWrM4+9ylbV7Fa+bKh0YWQ9NMs+
+PXTQQOHdaJnuPeKYayq8dY4U1Pf+TGtU/8x46LR5Kth/hyE2R8HQhOI+Jo6Sbrq1siGpVMNitE7
2em/dpvuE8dzdCExdHmZvBr50DaN428TRN03XGT8SjsNkPjilsjv6RR+cO2gfepwPj+bQeq52GAq
UHguu/vSMQjDeUN3v/grlxCcJhFIzEZm1lnZucif7UWtJ0ODW3IPTOlE+RLX6hdvw8RVCgQANe4Y
Wh0kU+hXH68rZol9Rg63V0H8XW2JWxWNUO2WIYxT4yWpJ++7t5C3FiHl1y6LZOwKonOnZgzho9vt
z4IF4GNT3BFXTjtUJ/+YWvvJ2TnnM2gMd77xxFIe5xbJ+hcqKUwQ7t7Hr06kw/lpRKSngawix4Cz
xKV8WuKdQ1rFKzF26xYHv2vRNtEZqAO2TFZK3HrRnmBqIMG+u3Cpa6SnUWUXURDNfYGmFfGcwoN5
dzBZ7ijtCBi87Z3E+SG1kpdykAia3Knkj9qFKRlkpO3fxlHPKevNUn2tveXap6imDZaXqOKQ5UOy
JLWiC6ffDhfK21aHas5q4nG8wg5qL770ggG/wA3lj0w5Q0A2VFnJCN/LiLKsCU3/d+vi5WPfrWm5
tSLb3LS6Wv2XWB/x7kMsi+OfPRpsPf7gQgUYssS+ZtT5wd3BwZUjMG8GXLnjlJyOJWD/Arvd6v7k
WJsjsDCY5bm2rOEfiR/sw7ttz7+k6Bp5QqqFXrlZV6B9OYwyYD4f7A8BY1G/4sMxb2woeOq2eE/y
/eDeRDXh2bhrZu7hnVH9T+fPZsstuXCQzfFVnmV7MfLnnhXzsUFz+UaoAHSbT3vh3witmk7jNhnv
Ik9Kv4jLBTBHHa24A/rg+SHxdlNZXLvBr82pmvddxCJKFYRJnc40/pLXx8y5pn5XC3RYV/LwPqZ7
ZiucUjFXRtpBKY7pGimH8ai/TGe1k/6lSdJ49Y++grdAJ/E3WnA730SrOfBR20c4nyIXoXhW2ps3
nT3GtPLK6yciWyEyismqmb5IsJd/BS9ifasHbGuAia7b5ZbxOGAXS/rAVfxBzX3fQ2mg5J/QlqAo
REA/uCwERadiSxVjUm2PJCeZ8M/BN0nOChOjfTdGfo9LqlmoWqxFsnhFaLy9vXTR5k98XwFnRHd0
GsfPWm8iZ60hvz7dGCQVnSdwIYD0o/xF9hamL34KT+Rwo1fB0Wgnf+wR5VWKcrwTj4etuqmwwhht
FxOJ7/Pl+gNn8zCt5XKaMcuoS2wBukPlHqhmZ+2AMSu0ryqnUUQmKG52JL6C8RvjXkWNWEGit4u0
pdaPbWTGhyjSqsqjWlfRfejtzh9vI7sYZnU1/hlgadvPSiRm/N2qSLmZWNHI317VYmPuIL0cz0B8
8ZqHVoXLi9Eiji/KMU3zcEyO/MtyvL9wnrW0QyqmMEuFy3g2WyWCO0TiySvxVOLvoJedkDNUzj6y
4GGm/ksOomalJMI77aOVqxlV1SDYSpCdZpgNsCNB31aATJI18URiGnV+k/C4mhHiBcfZNKv2nzFW
OeJUurq5J4b50IVi1G0fFRvGaVg8crcSa5o5LYU1f1Pi4ze3CA/Xz8QvxaPPprHlyBH1f1VoR5+j
h+3qMU7MLC/HbOsfUbd57Rf12eJ4O6rV9JeYlmvNM4qLhDbyaU0YEdpI3TRVxN3C4ee8bQ6pt1nn
d5xyDPscu9yAC7mibE2KNFpn8M+WWXwrx6swvABgi29prdbfERkfe90Cm4h0cOl/W/3AhBg5dBdc
4IxCUQR11zI+NVtNVW1zpbxiTyBQYpq9n0EUhnyykenibfdav2idyApA7Y/oz7DVkHfOilOI6WVq
j3wbcJkWXSTQE67EsHmX0EJBcm6Ww/2KFhRVuYMwuzvbYVT+CQ0fdV7KhcQj+LgnXCNIrZYNWcw1
DQctj+6HXd8EYN+nNty3CcUDz1KPIW6YP+pmtVxonmsC4ewFZjtPYJ8Th0If/8ZD7P1AXuH+4VRf
w6uWqq1OgI1T/dOp7WVE288drX/UrZEwOKhMy6Lpt91w/VCofnHcymXODneWS2Tug8wt4PFPOdX+
cvZ2Vi04rUr2D7VLiQrevlIuz3YdjCpfp329b9d2QG+KOJLVyYMJfMB4IW1ksYJ++7T3RpolfS1o
JbYc4O0UhNW5uGMX2ui8Ntw9mDZUkxMINNwFzTD5T3RO1PMptK4wjFoT8cwHGn6hM+b7SQ94Mua1
ncLjoh3cavzplRukx3KsGpkvkfa4Yozc1W0TyaQvEhuFWovfDi0+YeXxmTPOXi9WjYAVcUSiOB0B
y18RqO/Mz8HkVg/VvAz60STHseCDjA7UCzZ2CKgLjedFLVjtz/1cltELH2oAv8W6U2amtL23UkLs
ZqMjWHejuk5KxHgDh3FSIxnc7QXb+Yp84L50rSA6DZge7tqWh/5HZJOcdGFPR6DPjoWILpwcq/zs
2m0BDx2k+Q4QIhw3rF3zdrageb1b5PIMmuHQeiek7h0PUiPah0U6BnUqGvlX3FOov3hOZffC8Jn8
RfLY4huOqmXKsHS5bKwEhNav4VRXv9EZRftpJMozYJOgmw/Hlh+5JwpYr2snSXkUWuOtjf+6ZpxN
ip62eQAjmsUtTQ/9mm19q743twblBgxC9z8RGsgDNA382oLB/TjZwTIet5JXuco7X4hnUfUNDo2I
V/md23nAC4AyoHqoUUvHtwjLhZcvLXZUxJLQuHm56+mup5C5zEDw4o+J0Kn2jHeQSWbp22a8iWan
rW8dV0jaNSmGwKADxUR6ZgUemFYlvHc2d74aP4xsectctyHUkrg0ahCCwda6AO2OuyeEuqTth9uO
O2V3x+qJ6jjJrbt2WwEJ4JdF3xgg7tHy4rehQt/EX7qb8oGXDInFdZn7aVe+s1y6I2ZyKaOYIyIM
MCqFmH3jXDmKqz/xRhneL1uE7SACBuDwdUz0YNrw+BRzgF5OAconWe+VsG5Ja7PTuM26P/f8d/hW
cCoIXuCRTaR1o0FkNvKBoPBo3jBF7+ELLAbHB6GQFbheusworbKwcv32jBynjU+uiHv/vFmQpWRy
DfPZjgXy2kntnrj4YSn800qX+VU/FjRPWptSonFrw/Hp6Gcx/OD9leFN6Vhmu8FIAVzc+ctTHeGk
zeRYrwhG+RKZxYmvcu3RWR5ICNri22Sch8dqx9B+k+ykjiB/aQ92CLHHqF/K5vvA6TrfQG+yPgFJ
JcJ+7q0gHlMi1lqfp605urzXdSDzGRr1j+qh8otIWXLOpggMiRHrqH4ofAHb70l7cGSCia0tSsQh
4XlcYbsu4zpHTI7UI3x7XJF4PCL6mXI7dJvhvC7+ap61I9sQc1+3v0eGeg7+E2EfY1jw5rtYbpV9
tjW613Q5KugJIh842IcKvyI41MTN07dIYdKtDR0+aNnAewDOdciVbSv8l9RRNWeVu9Uii+d9coqe
SOubLeH4zFBbEnMaHG44c39ts3pTa3WE8FS0K0mGJkbruVr2N9WW8Y8KisdhdEDSn9u+LpvMQZiE
3lnW2J4H4ptxdXSBMmlQRtNvqBBo+2RIPHZYv0ZqyJcjwCyYC9sLYnKnLVwvOoBqwsUXsGCYigvi
c6ro5MyA/zdUlQ+AVgPyU0aw1laAgcjr8ikywsqaVnG3lSQ/+jfbgaD8Emx9/A/OATMWcFBTFd42
bV5xyH5/4y2GTsSMuaexs0vn7A1k0RKosPqvE/pDeS8Ts+vbagrWd17wa0PfulRFn0j5z9Pe/o1c
V+Agm6wdTVjM8BwuKD65NGL8T2MD3m4nUsN4Y6pLztamjjnbqrI8itnz2J943J8lGqlvSPQkRwN4
9SKBTM+fx74eDR8uZBY2rBtYS9ZqeoKkmhgPNzQvN0zuJmYun+c4leXBqeclRDxkWG8GWVDiEaB/
mTiN8q0mFj5lqN0/1iTQP73JUV9bH+2XjpgiGsTBqe8iktKuJlaD+aajSAUdb0T+P5hW2dxPaOA+
3XqOB0ZL6YzIsDm4eeSjaSvItCpBNKlbiS6xseI2370aa1BiSN6oY8QO5xGhH5EO1hSjSIir4Zmi
sOmLuNv6Reyt9eUsA8ROH3Gb3JON1XkFQOUaZAjf4/uo2TCS0LjjI4SyKfXz2giBRF+65nIlQaH2
EN2Dq6Owe1D+Nv6xqT82xbL5BBEQqIBnPIplFZ43+jsSEEEkRy96DxMWPO6elGUpeVdo8QS+mXIJ
iRkqg9cANXMDReNur1F/TB+h31I75Tmy/q059baiA3/+M1kovlJExtV2JpXe/s0jQXIoa4rNXhSZ
7YmACf+amHcEPj0ic9sWKlmUeqbnZUZU7R3O33A6BrYReLghlxFp2nl1RONPQfqPV0zjUj0LIqT+
cZlHYW4t3e6ySDseytqh6/4MMHUbEvQpYq85jI/KzmuhtOZVIic6PIb5Y8SzijY2boNL5LKcZTW6
e8AjlwzmNJx7CymLU8No+FuVkFEhiDPSEDTLua3kWnLNm/Azth2Dv8Xrg6cqqtiFnCbxPtcyct3z
IqPtRyO6qrsLEa58h9EqPpU18i73vFv/h0iPJSfxro8yopHq90jKZr1M4sCvEVVRcrESzzWP+MPo
+VqTbUFP6Qpvv41DVKcMjytoiGzpME1bvYVfu9mQCWxLostzCy1952DaE6eR9hSb0UhdYWMMkf75
sI79fpm0WW5cLHhJHrYsrTgOTRLdwZKqnpdw4lNYiwSIxqfZtHCgZErkgaOb8XGoSiIueHrtt5bT
Yjgj2aLryfLaXb204dI8t2o//jq4HW42B1fllSffsSOucqpOqPKCA3NSDGCdlGHiZv7IFHAzhJNv
I0WxyJzzRd1W54BsBkj5wJdVvvnMl2cQ+dr5tanNvEp/tdQJU2P4cOiqn88hkRBfYmGzAF4d+xcE
nYNJTcAXx2NAUkHGjUnahinD40V2S7CnAAk76t3ZIoetckLULIu1s/Kw7e/VpQKjLFx7g+FvRO/4
DC7r9E+7MUuCRlqgU23CzWfbOcof/dJ71snDQPDX7jovvPGN6/23HGPQA62E9nN5tD2Sexkvn9cK
acQiGP8ZFfwhCW4PhJZUvZMa8jSQXYWUGTJpud3HNThOmM2H5xgAnFuDBNLfBgM9oHkcqN9J2NfW
zQK89nPCn9CkWKLFo0ZF3MABjf6zAxTOU7Z7cAHuLkX5gP9Q4PNs5+RJOV23nfFlUsLrXhkZFDT/
I+28euxUujT8hz4kKCjC7c50u9udHG+QIzlnfv08eKQZN4028ozOxTmSdVwbqLBqrXc9b/msaA2J
KTUTTnCUTVKyfJSqad87vT/4x7FPsBKrIb/nF7YnIi4n1TD0ZTomWAcNdpwwnyxYImGGdiTwqY6x
EzW2fi6EIdHv/MkQpXNnKLkNjqn9SH/3rcyHjhmXomIicAqoxMBwaZEGatSsvsdV4LyPON6gw3CQ
fDVp76puwsDzxVEZLPIPJCR6/WjBGAkPtN5aT8KbNCTvehGk2FVU1kMTlOzydUuQp6Ql3bEgcdDt
kbigILejnuDrhyn2CvJrorBOKnUpNE5ZoMt9S+2F/KOq5k8EaQRyfa5qtLrVbFPnSerj+0RjD911
I2W0XkbhHEJX5JunzozIjOVhsA8HdMC7zsNM6VYv1KSe21EIJb9zp7EsiCBSvOc9c5ZIqeIYRj/9
+GjA4/rk5WUNfCHQ0eFPITvICWpXU92o3GCe/N6KacOXRYhEiIaqbpdHyNHvSDuQCPPz2vjo2bH3
0PiTd6dSqfFujdycrD3MDaU/Ok6vpbtp1MzxtvAN+GlDo6a/cR8svihB630cEY9ObgyR6zfFjxBD
swwJxI6sYgcVvAzIjWmek74DD82mqxtd8B2eUWCdgcphljiOyWhy/QGL4CpWUb73glIjA29y8TrK
ilIfnyHI6GOSpqdfLAURPf345oSasSorahC5rR2MLC33MWaD8kJZjFIF6pjIOxiTZSNeQ+mM90ac
tNkTPQ/twxi13aOe5jXbNIL2GjV+MHyqjPl+Qv9IdwOLAdmYHadWf8se56nPzEYaKcxRzzoka1Jq
R98jWUIjKPq1HRfTGbyvNv2tZw9oJaUioWVSvEv3pu1rqr+LsVj6VVJhnyVrdBrvSNp3X1rNRgHO
PaV6CpoCyT40nNsclZQ8eiMlOLhNPv1onu6HP/2y1YYDknHQLzMzQ+wmJB/eSZJ3aQAG6M4n6Yng
I6j2/DkeQhZOaGTNZTRzVaUMExi3NOj4YhcxaUD/E+9ERxnrUCXGUHXOuRPp76jKNhlu3KS532dt
giaHRLV8aRy7q3dFq1csBOQ/HukEnxPTIHys7ycvLJ2dD6xK7mstm7u4feKao+Jr0WezjsrpVFJo
aR/4qcNTxeEEmF8pHTKoptSb40S7AXpKzi6T1yWpcKbGVH8E+UT1J0ns4kftdFa103zT5qhIWjo3
EHGgGTGqBiWgP5sj7CPdS8NzpQ4ofYDiYN1BNkiv78XkhC+k+k15z0RMYIYKs/WOWik500j+Uzr3
W9TWJC1l6R/VuIcIw//alUfwx3ALImsChUc/I5B/3i09V6SPSLyCdrCiQ9X1TXSqQdoGXLCC7l6I
Tp0hAnZwN026Yj/7njG+pPNiJD0Rccstcsd8UVGAgDeQRXzrV3aiQ9hx6s8dRc/hnNJjf59yIGCn
lmEL61N2yjka2v5rAxr6F8QE452hpAZoI8v27L1vIKK+oZNNheBc5IMLnUjeVBWWizsaW1BFTERW
zFfu+fKrRkL0k4ZCk7AJzREJTdo3rWdTJHpx7KrOhHTDgbyvaTJyAVF05Zk/C+Jd3Q803yTCLNSD
TmdRerKNdvyaWD2Z7akLHP8guAGnX0nK2kdafOeUjl4RN3O9U/QLgsL2ptM78kiKXUriEks636ie
iYQmfC2Yzwfo0PRLJL3+AolNfR5qkfxQmCdf6nTI7wLDH+e2EY8dVHpj9oNGfXXuUNZIlzlA7H4F
qYKZHfUXc9iNnF+3DjN9vE2MNHlQ4iiW+wldcLSTFlKDz5AxfLrd8CGmOw08M3n7iZsi5wzF5kMz
FP3TEEVT85RTrqNvyqmajyk5SaSh+MB+RmHR22fkY3qJCihjp8QU0pK7suTieenVXKm/UhhXs73o
w7J4R14jv8mJr6ZzhSxGHAPVV2hpQMIFpCcdgkfiEPFV8z2iz2xCNoJmu0EDN6lR2YDTwflhV1JX
ykkr60V0niZnpKMsSwieC1N1mHNBZhAmswEOp5QrHLtAXmvFeycz4nuaaaroXV8kEimQmiK6in09
Qy0cGf5RkksuCCG7uQ5aQmF8hIJG67rUQjtzUcmY+h5dlvcNApcfPRStrKITVhgiO1bC6RFl2qK8
x8C5LHdaqPKrabQR4kbYyL9RadvJOdHSJLghQZoTt2FP1KHKqkf1c2MXyk9u4xlvt8+tx9FMDaSX
Y1SZO7CRbfhcIv066f4wtsdEDNz4J9HVCGB1Lz+hqoseNEhHoKLyvJjuw7LUsZ2l1QYDONS3fnr/
H5SBptKETe+adhfcgOcsrLtOhJ6zm6xx0A7/EZ5eGYhiU3fyOpyytDQrMpA7RpYce6jAwwkVuprz
V02IEvKoGC9FNWbWMWk5scaWD0fjRNxv0D1XQKImAQ54Teiu3FEWJEOKnyOFnqJ1AUare03mOroQ
9LuCe+YWq34GbS6YkEBCyLGaoCj5Z8G8jGZaKB09rduCSTh4QI+OoSns+xE4zJ4MkfVV8SbuEw5x
IDVttGc50TiNgJG+Qd9cA0VaOtbxlIUsbJkWSFCFKU26TG3d2pqaUwsPE0x22J2vQzdXGJimBRzO
Fvrs6qAvoJuKTxp35Britl71zAf0P+kozOfaouKSP+ASVSY0ZF8fVFt9ywDwNfTMmActPU0yWiB7
j6Sj23ed9oCMwT4bQlP2BgWZE1EX5CL0Nce0NqdD0cflDnNTZ1/0+ZYp79rUAtv1Pz9kZpL+BcmE
tlRZlclL7tIU+h4yK9vWwlvaRbsNi9bVz4lcA0OoGez+hvBqDmZiGVXrmtSPz7qty3sTbNwGs3p1
FMuweFu6jrBt8Tk79CmthkLUFbizkp0y5CXvK3m8/v1WJ81foyzI2Hrjm6iwhtYtaIp2cajwjzbV
oU+QuLKbqEJISczXbayHlU+F5Y+KiammWvgKLx4NA3mHRKPRuhY8xKMsxua+jXsPeBttf9efb+Ut
ogVFVWMiV4JWv6CQt8CW0INErYtRnaB/tjHtE1JJiuf/Oo5gNqg67jcaFOnlZhNkbOeIWJh9Ua3f
55NAKjoN/saceMvVZRTCSN2w6JF8Q5wF1oguXDLzPHCLJzsvxQfPGZThZgoj4ZIH9MSGNfv8/V9v
ovhRYSnJ3mUBkF/OdYHViQWPqHYJEdqPgeSaoURJfBwy0wepPLP+YzOH/uYJ4V5/pX/8AxZjW7CD
HRPmOH6r1vxt/17RVF1oBAsnt+kUU3NjhL6glwzF4QJcZCJ3OwvdoVu1xGMXqgJmyTVFkzdtS3fC
KVadknuVR08xNXq4LTKxxnRPS4QnLxnttIgIUjigVFptx79JLUkVvkDevUtoyU+P2EGhkE1hnqAU
TCbjxaomvdjYPt9OTyjXHAwGihkD75qF+6DmJHkYhmJ0Azs2XwBFoWOYAvXx+pt8u97mUeb5wg6N
OdJivVWxEhvUNEZKVWAGAqVv9koXCLcvpvp8fajVB8K5znYMEIpgmV5/M5VW1cn2LYbCL/sYG2Rm
Z+ngxqpeeyBMLnCQ003DJNH+ehQAUk5VOQYmg4iJ9mMtQR9MXOroWdhyG1xZAGQ2VXKr3HosqnKv
h0LbnNG3aA+uzwUp3yVpDx+q7WekEQBDEbwDsxp8650W2a1IlDHY2Fjmv3+xCGyG1wyLllXqAosN
jGxqlLZGObikSxRSiCn12rxHpkfG4bYs1ehg6vmWCfnK+7XJAEqcythmcG5+/dCFV4SR1VSjGykh
lh5mnxytqu2POtibf/+UDDX7JBg4eGAk+Xoo34yAyMfMzcgYPhtiaOnuotZr6ka6MdLqm/xrpMWk
aUoFhEybjm5DEPqEdsu8z5x8pDVGdG4J5YSarG2erq+H1UEdqok6RjoqEcfrx6Mfjgu0TUNHjXjj
OyvG/5EWXF7sTGh3qdaKbyOV1+/XB137fAZnnsFLNWx1yQunbc2nqBP3rk+Py02Z0mOlGHQ8kKKu
Nl7q2lC2KQy0eI4mIBK+fj7Y01xR+2JwewMoeG+UNB+F3a926J2Nk2jlTSKeUCVlD84CPKhej1SO
Rp51mtm7Ud01D1BE9dOIecgHSrvlO9vzkS+G6o/rL3J1TKyC6DnjDESZ+XrMcCSjqM3l0Q5ZcErV
t05uExDzh3AAnAQjQAX/M6ImNy7XB3570OuaxnmAH61qzgYfrwdGC5fFcJFKDj0Z0D5NsT3BA+Nn
nrb5Lx1Iib/xHd/u2wxoqJJzFqMPc+nlU7Hw+kDUJSx7pebOCEsujcN64xuuj0JIS/As2LsXs0Wr
M+iOQ1O6aT4gH3GQ7T86kSk2HubtpORh8KK1OVrF28+mkTo1Oq+p3KqHZ4Z6p57OJvnE/hBAL/59
/VOtDGbOpzeuXCB9pb34VFS3RqsMg8YFuKPcNtgPnoLBS+9HtdgyXJqn+OuzQAfBSTRkarOpwtKZ
y+mlpKDg1W5R1GXzE14ztyjRjsk9gEJU0x3Fx+6GJh/vAQejhJuuxlF//XFXPiEQJJYfZ7uDwfC8
ZP4KyiBATl5MStWVXtC+U5sWuQv9Rh+vj7L2UolWHG5z+AfJ5alnh1OOvVTeukEqgpM3pd/o3E2P
loHa+PpIKyttXtuYfVtcXsXyeSgu9IE2WJVrRpN6bgfbj8hhA4Om5ty1Z5Crzb9bTnMnxMhX5QrE
0bc8E4ocMwUdNIGrVsrwwGkAVcicnFtBY+7p+tP9CSAXU4YDnHOHJT3rVxefi06/AB0MUCSD3s/0
Zjasq6iY056zo6vCuKlllf+iNbb/hhmBOLIPqi8CzPfGfrbyPZkweKLwE4jblicSyuZBlGLWLaDp
fYFdS5nSDmvlMqbI668/88oXdXSAw2xnuCJxDL6eoZaVJmYbhq0bou66VfpCfvDKNqXhryZRBAYS
j5jDvw5pICBn6zQQqGAktNgDUOpkWRJGtYvFBCQHaR6pvdYHFez5PuvpWL8+3Ns1yHCYMGKuolJG
tBaRzNST7goau3IDLWhdgBf5WeFZN0Z5+80YhbB3NixTydUt3mOCrtjweq9yw8aZ7sHt2OfEdxBX
z6iX6w+0HIovpVomuTpOHhPXrMW5oJQG5P5WoYBedeVNnes1SlUrP/ky/NeA5c9QLHbdhjnovLFs
pACDiqxKVBcnkexC0PKZxsF+7sryN97f8istR5rn6V87pQbAIY6bHIOKoOhPfeuZB0MB33H91S3P
hHkUWmhUrukat67l/aSLRo2TotVcjWgE4qo0P+q6Y7nE7Naxa7ToCBXSucMzpT4OMA43FtvKQ+LU
pbO2NeIUrmKvHzLGKhnvIpCRAtHFTabY7SWcmw2uP+RySfOQhEMWghcaHW0SOa9HAeZlGiE7i5vF
kt70lD7UEIwnPjIhqm7sYP7R2Wce779jFMGcpA3n9XjtpBANeYrqUhhUu306xdHnqrLg0V1/rpV5
z5sjDrJRyahvToIOtc+oZKagewUPV7qmownGUkMilx4b+AYbw618LJSnvEDSYQ7tYIvDQOYlunH6
D7g2S5qQyih6x8e13OsPpc9v5+8zh7fHRs+1Q6gWRnjLjUM0ZsRlFhUeK752PoZ5FpDgMPL6pSwU
NGA27m4hORU/OGVGPeJ+UQrBcTtByUS/2om94ocawBO7tcKT76jVhbmt1fvKdlA4l1Mw4oLAtkpb
OvW8x7zKGuUAUMd8mNDqkLpJFN04mX0cOl8AM4/116AQHfpr+gkERTGMTm4GT43bPQSZLNjj0qOi
HUfxOW6cv2sf2MapTVOpeVgkLF5PpMEXcGeglrqBakfuRL/hLlKSnGQCzWbXX/vKGiFtymvHyn0l
lRRFgCzgyU9gs4Luk4WDjUs7Wn9ojbb4NYzd1+vDzWfM4iPrlA50FsqcH1leGOyqb7NJZThs+uAK
TX76G6NJ+4OPU8Ue+K14D9sD5+cUv5LrI/8J/t4MLbmqcGMhDbo8bdPEj+qyRG5FbteXt0VmhJ/R
QzhPnWLL2WvVhmkXtP77qVXKzyJtyxO6fvOl9HLxqYeE8L4jZXi8/qtWvvSf/C8KdV7Km3R9Omia
H8YGNqg0aF/8qqlv4H7kH1DQRRsvYH0oSltUX805r/d6UjnGBMpAMfnSjQozMq9Q68gwu8sVBCb/
h6eas/SCJBD7++JgTjtR4qvOaQnIhN4lINnNIVGC4ImO8+bh+lgrE1if708mKW4DD83FY5UjIUhU
25OLPmCKP/rEdh8GxAR3bQIU6IcQo7JxeK2OSCfjnHnS+ddixEBJQ1+Ls8nV+sKixx6kJKo3nF5a
nzxs4m85Uy/TCWyMnJO6pEpA1Pbm/lZ3SmGVcTO6ceCLwyDoeuwKlFTIM1KUov4P1dHNf4y8/4zJ
nGQjJuKh/LiYLAE6ztSXbMCZlT8hDqGfEwnwOe+T8P851Hz8/BXwNDn1a7+zR3cSdhQeM8wHHtMY
bdBOSVQxbkzN1ZcpsZa1TB1Pw2VMACrYtANkIK5T99ptD+D/3BpJ8nsWz1/8qSg+wsUtNubo2tIT
dHEZ1LApKy2PtlmUV/Qt2UpJ09H9AGDw3BRVCA6JHu7ry2FtgyVtbzOYYZvWcpVHdUWfd+YMtOkL
ihR+Xl5oU9Rol4whf/VEP9hi4VKKAHcjS7M18rxs/v6OwE8jZcx4SJSJ+zK1UD85I1DRIXMuxqC1
P7ugRlNQmXm2MbS2NvZcw2WxYW1rL4+VUhYdBfiYr9pVVc5J3ngdisYx7A5ggiN7j9VIMBwyrkX9
3kRi7I70tUYg+D3nBo6Wre1UGgCCvZ0ZPohruqOhq42DZ+8qWdaYFU2ipy+6h/tzvP7B1uYGWSCC
H+oSxptIPA1STxvBnbllYien3lGsA+iAhOhRtTfm/trGRUChCuI49q3lfUntQDwb/TS5XVWOJz8P
6gt2OflB9cfpXRDk4/n6o62tNVCBlAEJ8iWp3tczAjmw7vvAX93O8RxxMlq9vUPb4vkPnZ4L2029
mSqhxXXzdH3gP/Wi5VmPYoT2A456IuXFyKbPOacCuHBzZRAFbInQ+FY5uMC4jVXa1dlAB2GfcOqK
w2NfxQF0g5L2F3SWg/zcg03I3tN1EgvQ8iHtTF5u9PahGENQ8TZ4gfhU0/utXvKyiz6kkNBmVo5X
tDRwBJV/gwZ/+hCVnYpGaZQmElLUa8bXxqcde09PUvNjaqYJXoSNROhA90z5MvaRhaLZLgdU+S3E
u1uoOTq+QddfzMoMIFsLI8zhNCHKXmzrQ5TB+pt3B9bLjDErtES5jeKg/4rcNkpOdduG5enfx9Qs
UmTk+Un5L+OuAk+JoGsUMvA5vfWHsshGph07wxHBq6fRrNqR9Pi/jEkF2pCOTkp3EYBUPtnhoWLM
0bA8PoKGoLlhbzhJZRieO9XZmHDzGbWYbwguOCpVnfQ7dY3XMx1Aod55QOhdP8W7Yec12NjsJeDu
LeHMypIyyE1LrkimSVyw+IAOhFgaz9LBNaA9BBAmVE2B7ZPiVgqrNQbzH0zTu6geo2/X3+jKNmUY
IJaJn/kXReHXTzj1UW2qktqeADOOPYQZjs4Ryx69O3ZCio3y5do8ZY5q0tDA3ZCPez2akQ4wa2mk
cstmamEbNYBAjVARw8FqJnglJgDzjX145QihhCGZolxeSfIspoydB36jB+WEIgmq5l0Tz+3BZhCb
SB7TbxAy76zM0od9Zjfexpk9z47l7KFcOof/msQTeDE0NLRMrbmeuuwp5YXNPzmmDQK9yjYiF0dZ
42JiW3XIqkiZdkVXVhtve+3bmg6Xa4wKdHJ3i9lLCjglONfYFZrs0cZKyMXw4PuEC8v5+iTS1kay
YIjPuR+H+Gv+879ihFiDqpX5Jd+VMEm8DyJJUpXGAyU7QOmhIrJzprS4062W3mA8X7KvZV1mF0Ra
9kc1zXRUiHQ2fmcVlOZNiG6lcUErk0e6/jtXljPHFa4hhiCKIj32+meiUWksJx0m1wjo3RRtAwm8
pgt5Y5R5sS6+O/0ydNeTVyTLvYxaFKHhIAgW0tU49ZOz16VtcYvs2r9p8QeiUbnrK52+Gi26tTDi
hPbkZ9MX8rg57qRDTGsLAvrsrFohon+LhuKftYqyG5Ky0DE5mYTV7CGKQfOD10OLCVdMrL7wtabd
I3KcyPpuKjVQW5DQqrjlfpiMF7suMV02DSvuAZmmFpTgohn5SGFcAOBv2KzfdeMYfR+MoHg0Qt//
LQozbQ5er/l073oYsO0xK8WoBlJ+daNDpfMPqWKOGQ45vbjR1TrNvlx/k2/khFxXTLL32nwTpBa5
vAQmAGOBJfiSa3Qbih9EBUX/qwX284n+6qB+UI3a4M4bdmZ/W7YDxNCMDxPsSaSNvy1E4unGAbQy
0cnos5TIzxGULqsJtgbgMik1w9VzVO87X2ofuOUbD3gPDs/XH35lr+ROSL3L5j7Ko88b219rSnWq
rM8Libemwt4Cyq0pjZuoaYzfGjyn8ANVhuDf7zNkUUhBoqJhxOVe6U+hCCH/68AgUtO8EDU44akX
WNB8Hg3N2iq2zcttsU5sREESft580V9GEEE9UlucNN1NdVq4dZoWzpWJAwDg9fQT6u3+lKrF4/W3
unIcMJ3IHZsGpQxtqRXi5mh1TRYYFLUt5KdwjgTO4nbaP1SlQ/BcdmSp/Cm+pQPa39I7r+w/+NGj
dUS5w47sLD5pn0603GO3iCgVQDedTtCzIKr/+y7HOY4wkEIpfSRLoVwfYp0Sj5npxq3ssaa0cNkO
tC27+5WVYM+CoFmxSQV/mRSPGul4BvGYO0C/PzigvHBaa5SjnlM4vP7N3pQt2Qa4AkpIVY6j8fbm
9/rXUkCGT+MuDs1u1Vk0l5upfGfYTXgMFTldrNEaSRSnzWej7fRDoNjRYcL2ZOOtrizHWXDClyNv
yy9Z/AaTFgSQUpHlSrqOPiWRbGCaa94pt3v5CZtwf6suvPbUaIqNOa0n0Mba8y/666ntOjELen3M
OdjN8LOXdMtMGR2ajiwOlJKw7Rtxx4n7AQirH/Z4M07Wxn63+tQ2QT4RIj9muVziUR2HIFEtyJyO
cYppyt1jlgOuCkXBIdetaOvGv7JEHJWctWDLn+XbCwkkfe+JGXmt5dLyFNnwQZwYUK2RHRobZxOr
MGbXazt8QvcAN8pWa1ztSfePMqp2HRnfA/h5+xyCoPl4fRKu/TDSngY2UgJIjLqIHbQcAn2vKpK1
axtPFhHuTradv/H8K1sib/p/R1nsEBI+El7oIW4XMaRXTr2v2NKLT0NvfOvg/97UfaNvRKl/6jyL
bZhzhoI1hV36aJzFzIZMT8Ruc8gWVdoqu8JS2uqUZ0OBGwqGwLsGFxfadBKYAe8zcBa0KhXwhe5E
BFL4Xaw23RdYreMFkxuv+xImioHdg8jg74yAUmCEINSCsEi3rr+v+j5+8sweM6NYdOae9OjcLK8k
w0dKOAoGiL5fS8z5ZG0dQgQr5yBuQLDpOP/ScAjFH8eYKtK8A8Yk0nuyvQFZUq7PaUUfJb5/qHvQ
DjB2pbFVwV1dkDqZPtpR6W9QDfF6QVqwscBI1yaZsHx0TlFE7HauSksNLlqM5euurgxH2WljaF00
sx3hLwjEr/RjBZ55vj4dV7bfubLDbKSDBC32Yp04YavNpi+mO1FoOEamjztaJPD2clJ1Yw9YOTIZ
isT4rDSfC4avHzuWMV1GtuDU8sPgZ0yLE9jiAntCvxrv6HsbLi0Yghsq+nIrkuZvXs7MWdRA9oxN
gdrrYuQU8mc0TqZbT7DfMim6vTGEW6WytVdJCZRLIkEWrl+L+Q99cYxD25JuPw14Jfpays4W6Z/g
1H7494/GzkZHg41aigDy9fNgloFFjJ5yMjvYPcdxmH9DcavfhQ1qiutDrW0kpIrxk55jVeqAr4dS
MgCDRcH8SAdLv/GlUr6YaSrehdy534kB2rplVhux1dqLdLhckZ5hcbAFvh7Tj2CuRZiRupbut9ZR
IQhL96HsiiN4lWjjbrA+GNcCxNgErWKxGI3KKVPce6QbYmbOzpDP+HItukB4MjYWwNuhuLWqBIz0
4xEe64tpOIahjI2OTdkRyXRbViO0ak9Oz8UUbKVy51f0esbPF2QdTwryuYQai6HAPcRsqkK6kjZ7
mqM55FOYh6frk8N8u6S1eRtDojvrzt7k7pwu8ALRRrrb+7J0zgNFC/Eo27wPbvF9zhJc+Zz2dp5X
PzNcKoAXc6zCCqvjFxwM1RfHQFa4r9KohFqlRYKqObQ2C+orVmpYLdSNVh0ir7E/DpZJ67kWiOz3
RGvDc1cgzz95uWmQoBw874eZ0Mq4U2Tgf6BRLE/f2cDQ7F3Uknrc0WOhaHu788wfSRtL/RzCCPxh
SVALQLIV+QujXv1HhW/fe2xV7e8NcN18zw22G2lLFwW+h6VVnwOnaK0XWs3IcMXTVHZP9ZBE2W2M
QcPjlMk+PnldMf3EQLFKL14Ou/8w9iiCoGmW4qWnOR4JUonId4+wK9NOpOQwfjGSrNd3PpSAH0ns
Bd0xH6MGUAgB811cKCYeemnZqDfYMIIE1NRU3bXWTFNPTL01N47xldOJujtHuDXfF0lwLBZE2Kgq
pgmx7hIFY9AI5crxv6tlwGlIoi20aZyNI6wsA9NJ4KCT1QR4DiASsIJdONVGuPQnHl7MZEQz3CE1
ZrJmLe+SXdP1kCJVihJp8GzjxAziIwJGBst6qO7s0WqOeDuDvYgoW+WK4RwCI4jADek69SUFcBAZ
5Zfr816b38HyR5EkpyuLiwTF18UGPKU5SMkkF66RjG0MMsRWsndhBouDqeb4n6wJ/cplyEJoLDXQ
82ifOuqk3NCX0yQ3aZEO0ckIU/wpN37YvB0vfxgFZaJ8BN6kKRc/jNIXGtMxB1UV5HkHkcwromMy
9qVzNzpq+21SnHjcdXVs53tQjipeABSx8Fkx8BD7KNJmUC8KnCf9oOOSW4CEaJpvlObH90WodT+v
/9qVTUqg6bFnRTWhx/IqJDH2xA610imUp+pzjFvpsB91II4bb8V5+1JIvqMqRvbLaObiDOtamrDs
QNVdtc+cL0nnY96AgPO9TpwK1warmhS8cw98aKgTgEclNgrahijg7TnK0YLiH/AIqUN0gvzGvy5h
Cn3fIIJKNmT+45lPakOKTQWoEWjxPljb0bkkSCI37gFrr5hTgIoOwngN7fPrYcMCglPdTCS+pk5g
v5tGN9waxMYiXTnYhKEjBcBcS6eGvXjBXkIXP/0ohksFAIt4iCnOj9Yp/EcDdXR0+udZwy2DOJJk
NH1ny/2JkL4bMoDYbl6k0h0xA3mcmsjfyHmvvDhujhb5XequCB0Wj1T2dhZBz9VdYkr/xlPB29DI
Vd5ff5b5b1ksV1QbKPWEQ5qX68Drz5NNjeXpfdm7Weh5zm+nF2Z8oKfAgHxZswDvMurVG2OuzESD
PgaajIkM3tbCs8kcbCun9Usr9fprr87KFFAjOwvEzqGAG/huzHHxu/6g+vwkiyfFpECS+aD3hGzd
vEb/mv+1jmV1OOid28XYmdylokQnB5afuglSpuqB14OLFTajzQyP9alvQ/uSR1/WQTED4unL6YsA
15AwTSPt4ENT9N8PdBZ/6MOJGtcs0rizkjLDsyAOCu0l8Il3dgjxZ7/lmA33m46xSvyl4Gr1TWkC
Lb/EbBg1Ii4RWqc+iYHEpoTW/lNid6m5C/Ltxsy1d8+cQpNJ7kfly79+C1bg6JZRNo0bRfr47GHm
gkkIUEGkLI04DeSusUXRyv7p+ttfmWZzWQ6lPrU5em7n9fvXyw+yEnibgXZdo4HqIfEhn8MEsva0
u9qPbFbNxoY77yrLj02Ckjokt9u5QfT1eOS/WqJnRORYqsrHPtPqH0C7gj3EBKCjVTP9QGRT7iE/
ZRvzbGXZcrFkD5LcG3jTi2kmC1EXXkX9szVqEGgAxs7Sl8P5+vvUVl4oI7CK5t0BXtgivC4nO+rL
wqQ/LWzBlTTSU+uLGWnCNYve9JmweTztMCpSlEMCgmi6lTVz4rnFgDTe4absNT8rH3OAExtdB9hM
VALNT670HwRW1MbG712ZduyW1NTmvqW3zURYi+BbXEUU8EA9UBo2i4cxSQDvd40et7uw8hI3H5rE
OVx/T2vjskWjJUDuLMRSUFJEOtAYAP+uklvFJWmb8NGocvyAu1h7zzFZA2Otwo/XB135Nn8S46T9
5tbIZW2/6wZo6nPvoG5PBXREFWcnu7OPQ5t/9PCXcq8PtzLj8PijMMv5qlKRXizpKotVo8O20q3r
FuyH1TlYMBhFsiXNWKlhoYUnUUMog4kGG8XrRTXJklIgBpauRAc9HXpfD79lpJdmrG82YokcVIar
we7tkGnE4bMKa12cO6OUmJ4LY/x2/blXvq1FSKPzmQjeEB6+/jmDlymwZNXaDbHXxMo7Ca3Hgnl8
blqR38YgxsRRS4L837Msc6TIstDnb/um2DPFsRpSj6CbsAMC7nk4JyaxX186woLj9UdciRvBLpP8
4GJLlmV59RidkYtqWNRuPgXaXvqmtisr1dmrUdicBr3wzpqnNqeQtXQKMNJ7uT782k2MSUUpib2U
BMVSzBFN6NpDUTQu2IzJOwirBUeUYVHwEAKqpkPdAoKFSonZftTDxCDFGmn+JzWA+ruxo69EeBYx
JBEsvYIoERb76sAVG8wjXTtD3I4HE32OuTOUoa0OdZdXW/X1lSXMDk73AusKGdrymOSyi2yrqenr
6nPUek3QXrhmtTsH/5wDePxs48679nQWGySZDL42kfLruRzgylboTtS4QJpp2C4rHR+hIRv9L/hx
1OL99e+6cjpSkOV6xkHF1FqORjG/gKBYNXSStc2+VTSA/FLL3TbSlJM1QAceNEs+lpCgNvZjKXiQ
1wczuZY5bOYx5wLt4jMibYm8PKF5iO6+mKXaEapj8tCm044chkr9i7aR+ymx+2cnCjBRzA17/AT4
W+kP6Pc8Uuy27ZlHf5psGwp0oWIXZXs98Ly+qTF4mMoh3I34J2gHSFBFdaz7BHBd7SOUOdtxPswE
9QkaqK972u/UwXcGnqM/WjvLK6xnraiVZDfBMbv3Wk3+ji1NCU5yoGTg6iRMXnLfgwLcVVmLyKNu
n50e+MTJoUkDBGAjFZ2PN2JM2Vm900H8M2OEvBiRHSQdiZB1Aq//nQfA7Vwa9hprj+eLzA4VnElv
r5khLnE7mQJc3vtlYMqNafY2bGC74k7OdkIRDE3HItxnmH6k69pzs7aJ5U44SUp9Cp7l7xGevvbD
IbXF+xg120WDL8ILPI1R2U2yVpRjlRnioYd++FGQavpt9HmfHgarwz156pXqfH2Svtn7+KnMEm7m
nGpzkPN6STilUQF3qjwXl1+73BcYoRkHuwiBKBRE+eauIQtnUSaYBvpoTD9QP2ghMc7GvvPmdJ1/
hs1cBU2jsfEsThkSP7FU4goci+6Me65HyQPAxmLjlvxmv/kzikOUQmMiJblFfEy2y6pDM1TcsQjx
spOKEzwBRIe1mOO6JU4+xN6NzX1lSOoY7HImUSr8j8VK9LE55nRpPFePTcyDKwWUe40rMlj2JHSe
QdpZH65/0TebnIkicG6URYHIPV0uvmiteS2rHX+zqm0fABJ3x0aHL0iXUnq5PtKf+sOrbQZtLXHK
3OFJ8x7F7teTR8alF9MppLj9YCp3RuAk1gykh80Wwm4EpS0mbVeLiP4swOKwM+JIC7/3pRXhAZ8V
1Tfd08EFNnrp/PJMmLucNaZ2J+NePuAnP/S7Gp2Atp80UJY7gLdqfao6HJ1uRmCFmA+j6Za/tFrN
rb3we4xcVa/wnUshh+qpJWYP/4i3cfeNRfFBhrVv7uiom2VP9Itkx677L87Oq7dtJe3jn4gAe7kl
Kclyix0nTuIbwklO2PuQHM6nf3/MVSwLFvZdYIHFwR6PZjjlKf+C62kok0lgezKjiWtKzf6Cl6eW
h0MXNA9aoVEZMGqhQldQc/y8oQZvGgpy4BBn223vTKDC4pGstsEIdSpqBZMMg8iQeEwRBOu9BpY8
KINwqNGdwe0SIT3+SY+RKSUxyoZpk5aHQNRO9ZgvmoXfXbsCNoOsJnFLtjqwWwg1A6Zqlm761Oti
QJCo9bzbnj771wk05tNUaO4Qapk23+VV36WhquFzREpiFtvWgf9kWZmbhrTgPVyQuuzZh1qE8LuS
XhIjudPb+4yCD/6dUMwUtEgl+7AeZl3GQdmi9y9YlzlU6YqPZ98kGY6nGZkd4yDOGFtiLqZ4QoO4
Ak6lAicsZVulSB4i6IhZYtf80GSBZqZdLMXzx1vwXXQK55pCmw+0CjDbu17cPEBfbqjGHcmm0p3A
7+N7NejlXq8RHi+lI/drjsHQx4O+D9i2UYFN48YC0gIGydt9j1JDufLQgLQgG6cUDGXAiHsbN5UQ
QNCAvYA1pP9Rmk4p3reQhtMQAfy1uvELbAYuLMH78/72x2xX6z9JP7U6Po5GF43qRxo3NFF2SJKb
O6n7yYWJn1ltYIqUsJCjIRuwt8vun6FQAuZgLeaWfmAdl/urfj05bYZRU6lwQuOg3AlrcS48UWcm
aFE6ozsA1nl7c96Oiv+WyKcagM7MtXlIXL1Hexo7wXlJv3/8Yc+MBJOWeiD/YZanELpcuPiLFrNx
nFIMcnvhFJ/xRdWBCjrZhaG2H/3m6sQih0VEnQLALSXB7af8s5QVZszdbKbBsTO1z4plvTaW8QsG
P8GIa1B66VE4N9xfFUuPLQv5/+RRwImqRT6sCLCvIqxTGDNGBBNGFBSJhZCZcqL/cSWZHgTPv4gy
JHeCk2dv6QfQFroKjgaGSV+TWSRd6OH+8L1rlHaJlP8uhtkGow5Er4XXCHLV27UExpU6FdHw0Snz
PLlqTPwEowpDjl1vurjGqhXntnCugz7llsyqT+Okmgt15HMLvKWPkFqBJhrByW9QJrKxRu55R380
1rsUCFZ1mEfD7HcmLjU3HVfohcjiPYiaaRM0bTBqQMPQ8k+mze1dl20XHHHKczHdNsZKxZY1Jkhj
6543x3WeIT1sQEMJJ6x6rNgQc/J7bBYT+gvQ4htk49KvXZ4tY+h0I74YWIGKSwWN7f453embDAQt
KXsDlp8cX81XPD9Irh17L2u+mEj3/OfNSF3/7xuOaIRUkgozNdeTADIwKXJPZhkch6aXL129Kakn
eNeH6ZJ1Xz8e69yMqIkgNwZUH7zEyWFqrWBJFMAolAVx4SMmnm7yLjcvXLbbjjldt43KhjIWSjn8
ubefl+gOJWTaHtSBlhJFd1UfsLnqwgRHrgun9dwB8ukeQTWnqUMu8HYoLN+UX6F2cUSyHIF2z5mt
7x3v9uM01cm3yuto3icY/xC6JtLC6aRo/UuEzHMHiB4OwksguAGJniwq1mB2JYrVP65KobqkCrf3
wqob0aeuMNdFIgKjsQvzPvMhqTBxakkJ7E0o6O2814qKtQApfySl8eMG5fwrC12B48fb5W/P7+RL
kmERp3A5AbE1T5bXHgwk+PXUP2LplWJF16pxGXbEF8VTLYJe7Aows35sjP0oYr9xs26njKUaHuhX
YTdFGt32EQL6mvMyZKP9MCVl5oXgDtMUFXYl1vugWdzsPsEM/rtoHYSksG8WyGoGXvp7tu2aGFtr
1D5VGQBQ3UnNg51onhFNZUNXuxkNqzoiqps8i8YrfvtTWT7pODP6caI7q39l2lPlRMvQzy+6t47Y
h9vL8msRkBEu5IFnNj2+HBvUmcjKoXny9ovoy+zDOGiDo+cPwwG3gHHfzJiFtAKZo48/y7tgBsT6
X4Ua8nSwjKeZWVOt2eBqZnBcibUxn7SCcNwQBYZWq4Nj1qRMCEBfuKbewxy2UWFSg7kAtGqfbrm2
a8oOZxgubbFoe/LyhnQA7PdTiwPzdU4omeJnPKs7OffOJzWW9R2+xNon4ZbF0YUup0IBM+wF9XWV
XcjnzhwH9F+pjYEfhjB3uk95uBxsPqgFmJrb/koASz+uqbzEAzy77qQTtChoIr8Lngtr9ASufAHN
AlMd6aUYQBSqzB5uvaRHsLjQxvZXX5SYW3/8wc/ccoQi2wNBQgCW7OSJoPMydEMxJ8c5m2nOBCKI
lUQRZEVEEputVr8Wsgp2wkixPmqyS+yFc8NT5CC4ZIND8D3Z2mpM1zIttIDg0kEwWeB0ixZufVUN
U3ddSaO6HYJ6wrFsMfeo0psXgAnnhocQ7QDNNuAN/m07/BNwQn0sKqPPiQB9f3gGv2Z9ciClsPQY
C+do68U9olMhCeSCv6F+ST7zfU2MjQ81h27oplTDKrw92cx39ZOmSo42Ri4Eg3JsHgq/oseLCJyJ
s7up4YBXDP1/BQorbLzS+9FvTh0FGF7joFnKklei9LKXJLEJUpDtSB+k7JHz/XibnLuC0L5EKQ96
NCfh5DutQ+nhU0Do2uRD/yLNAo8uvwB/hL1xulx45M8cuU3GDRz1X3rQ6cvrpVJiWEoaYC4dUoOe
cP64ePn8+HhKZ95W8ifQdxakO966k7VvMqPSNa3lASqVexXI2viarULs9QSnxQiX2QsF0HOzsohY
aADTDXwX/ZeWgOKFDdFxKZvkQF0Wy1P8wIaLPEKTTXPyshJaEvz/hVjDO3i7qZS5OhYat/6xMQT8
3spYXTonxmS9aL7Q2qcgWeefNMXqLKQiKF7NKrc16rE2Mj+YT3bYrnb5JbmpMxvozY/afvQ/Jy1P
c8+Ube8fq2lY9yrvk0cTc7NdryfqQgDzvhKxCSUhTs5LBkOJ4OLtWL3VeEPb0ZeTdjIdliyn7t6W
YFjaoLuquW0221ELaSg7j0QmKVJNTVVe2MRnJ4z+CYJMVEV42N7+iA5Xm5JeBxE+TLg728WKGGPl
5Brv7EtI1HND0bum1Ah3j7j45A5vkKBdnZqd1doi/TOKedoloxTPSGF9+fjMnNnDbNxNpMM3thv7
5BowHCppOS6Jx5GWPi6XaftZYXN/oUd05mQyBik5lLwz5WHlO80Km9o/4lWinvVMFFdLkC4POUud
RmUwXRL3PfMMkE1wrSGKYELDP4lFRVELL9UbGrno4GLLhd/LSyWxSfyeGXUAlKINslc1VNNnWcHm
i+agoib58dKe27XIGUMS2NTEaO6e/AijGD3ovIt3XDJreUkdOqzDAIUj9GcLP6iEFAB/9MBqFA2J
YbixG0tdrzSn7Avnx2dnntwfGyprkyf8K3Fz8kNWmMOePekbX5TyJ/I2VmiA7t0VRrbGdVeJR0SC
tQjd+vbCc/y+zU+OQ6C2tYmIA6kAvT00HuIe3pL27tH3Ok/tbDna+wDJMZjdCGia9y1enLjba31+
1eIp+SUDQvalCDx1j49pcukInwnKAlJz0ueNIvKuTZGQYmUgRZyjWQ9jmCV8nxAzpyx2czfYG93Q
YewwqNePN8KZM7ZJGW0NZyRhifnfrgElXQnVHn5DPbkvveqbG6+sLkmgn7kyAPZBNQemBND59D0n
raz0emRqIh+m61qXvR4267T+VIB0+t3HMzo7GPAtui9oCwG+ezujpEgVfdCVenRRt8cmGK3rrulV
jMrQJZHnc4sHyBRpC4Iq+j0nF9Sg17jXuhLyE+L/kVN3Yr/qTnnhhJzdpwStOhkLy0iz/u2MpF7j
h7gWzlHZsi93vt7UuEnVVfE56Y0CXLEyitspb4syghCU3U/YI7phIxe0axq9Xv5nhALnBjougNCt
fEpM+fb3BF47jtVaslPNNruZKSy1IUZwaRnrs29P8cff89wig13FbARVhPelRWqVtlQ+FC6N9h5k
+6SLZt2uLqSi53YNMHyI1GBLyRFO5oQoko+XPaNgioAIp4U4UWkjzWOk3v8sycbyQZHiPXOR+UPr
4e3yTQQ8Tof6y9G36MhUAS7YQSGDOEkH48I1f27t2JrcoDCYgQ1vs/4nDsryAZNu04Wb6Gk1XmdZ
uRt62V1YuzOPyca2AWdBfwAt5tOSQUCpxA/arQWU18FvIVc7iRIlxILN+LqiK9QG429iJHcXtLWq
0PJomzK27IWi1seb5f1jvpFxQGB7W2XwXRN7TOmY+7kBnwlPrLu5LOeOS9RN57BrvPrWXAUa4v/7
kBSVYOeQV1FfOtk57rjiF0mIeDQxQb7S8SEfIvqeElUnWV9La7pUzX2/VSkPgK/nozpbkebkxaSI
PtcWpsdHzZjmuKiHdE89ydk1g+VdmNvZoShIoC7wlyV2MpQldataUKQ9Vppb79tar26WRLf3/Vjo
FxKWbZnexgHMip4P0bRHDOudXNtEYDSaK6jTVjd4Oz3BSGUV86uRS1xICqgCXoY+Rm1jvaWvhdle
OCnn9jCuP+DqsT2he3+aBuqFpWXSar2jRFYbDEQ6POlzbtzoczIejB5aq7IGvGUwsQHmbDXZcq+a
5hJW4dyCc9dRDQOy8j5NnIuhw/M49Y46slZ7tBvXyLbW6srAXP7Ctz1TBzNADPN1eVs2jNLJ5aCg
R3u5pPSKqoMtopH2/6+qyFaSFl/7UoFgOGhOHTwNg0QyAIYNhvWIMt+qSl9uBt/qD1M+F5+9qZR/
Pj5StrclaCe7YVNg4zhtHSzy5rcXFzpxTB3FliOWgMH8SvjV2Y+LU+FLZmmW1+9t5QogoEgImreK
TAT52VVbVyRS0KrZy2yCSxmiK6yPn4Ea+YX72HVaM3a38AKd8oGIf8x3fc2fB+Ik2zyc0ZZAelD6
7X8IMYh03xtYK94KvSnM2x5VGOeLk5MRhJMjF//abOcUuNCqt+pHhlcmtoWjnZew4oK12FEBS4tX
QD/9Es/WOlkHzbNq40r4hrCioEtcLLwRYE3+eBUm8SAOZI7KDJ3stLgb0ZpJMRueHRlDo3N4jux2
eq3crCj3YnEDEePPPhpRCgVvRQUJafSY+JaexAjMf0XLx5wp3GsBmPcRUdlrLFUxVM5Vg2Fp7iaY
lbvSMh/8vKWDMoy9Kq5LjLzqyLTykdiz6zUfpJGcf2LoBeU7N7Mpi/V+4t8c8iR78My2n67LHDWF
qzTpdRMTTDWu12MaLONziRSy6cYexXHvVS2DkW4ywV6y66xZW3fSz9e0CDvfUNU34Bl+dytR1mlu
lsJZ2/1QkRL8XCDrIHQpbXeOGmna7S5vptIO2yFfhke96jScsJVaX4beaXBRLZPqCXGcSvtp4KV7
n7alpce4msMUhIo8Gp0IJzfV7btq7Sc96m1L3s6DwfPQz8L56U2mkzwY7ki1G6PF/pvj9nMZmy1M
6tAQGSisutNMHXnuBOkrs2v0+SDLxHxuOzf7z7AmUJqw/eVt3eM+eXA7ts9np03qV1ociClRrS+z
cNYz4ztOW9r4CRVRCVvSaASE/K6x7p0ZXePIUnbxe3LctHuGVlGtB+rNy63wAbA/4PBqZ7s8dcCc
FnO5jqFwXHld19qc7BfVzs8er30Qr6a2fDYSx0G5rtSe8eRcg8hW68obnHsQsNYs+dGS1jmhPiTl
HC9iVVoRBkbjBeGUe5mKgqlqX2t6uWlk2531MFDkmG/cWhdpuDEsg9CqJ2uNOqtXaZhxv3z1gPm9
itGfzDioCzoXOnid6aaEJGBhz5hbKIvPU/Mf/DTE5xoMUn7WwYSiSxk4gxV2pKN7hdvwa+4I8VKD
R3RCV698fKG1Jfiaj5lu0PcqjSlM50k+ap1GLFjgpTKGgUNzLpx6Nzf2NuSTYK/Rj4kDjTQ8hrNK
jzWbPYMcL6+boyioBF+VVt0l/Eg7vyuGNfktFt/oY8Po5NcpXd0sDuiRPLgwQbFZdgdpeY/SABMZ
WXkyOXu662kJ8KTLBNnZZOjfrLGHcVxVbtreDMGiJch9uMJbY2tG3CLqMgekVdNteMTB9sivlzEL
Evx+F6yluVst7bNnd7V3Q71NfIUgCOzcX8sKVYZxSrI7rI4N91kWa3lFsFqDSkJQSeRhX8lF3Ejk
d5JPnpnnw13hdF4bpZDcbuiUi2KXov951wW6/DkXihoYIsjFHBVGbz92yDXoD8oLuoCrELgpN2ll
/8I5eS4hLvaBvLb80Z4PNCLHW0khwA0rvQFQ08KJLsN89nTxkBcSJCWO830cKNPIwsQyZpBnQ9F8
w2w2b/eLPanlMKfU5h6mbqzutTYBKjBj0TvvJipKKZuuXp1dZuft564FgppWKyvWO6p/GvuyXZ5x
S0gw5+V6QRpaFF5cw4bDXt3vP1laIezQGkfdOPZLK6ZwoiyFkkPpKw8DcOE9eNLO7SOPnTfdGjDB
00dnWcV3NcAIjKzUHzD6Zm/j/tLmgEWH0o90V/bYiZhzv0Yo3Uk3bhwO0jdLr0qkhyzgbDetMvIF
koDM22+ZBo/6YBvF8JRNuLHu+bZ+cM9jv06Rm7nzpw6JXQnLeF6Wu271gKKNZu2J2MoHVYYph8MP
q3wd69DuMUCPvLaa+31Vmm667xrCaZ44Y6p2llnUWOKiKbF3ahNb7jydQX/Npen8mmwpjLCZTKy/
wEcZIYU8Nu9aA0Hz1gpbeJAvPw1tyv/zvMF6qGpUXUJnaYrf2JUvv3Ucx4u4m1OIPcuaKz1eptV+
olJegEw1lD6FGvvvGw/yWMfYQa8/AqNPnmZXjjctaO4/0nfhKnN/TV9n8m7uiUYKrMkLrf+2mOjq
XWuVpoZ9VRvNV88aux9dYuRP1JKzayMvq27XL39FRPLZf3FKasYhfzcv46at2z+uT18ApmA2t0dj
atoMCZlM/9T6Wtkfm3XJ79XkL25U9m66uaoHLnKyWGJ/ragoeiQl7Oqo0L26OwrgnwW0cOGut6J1
nW8ZkKAkrJvJ08Ns6OSfxadj45b2lEQ+nmp3gw4qIXQGRz/gU+Kkt3DKESa1BICob9YqhjiZR+4z
p4RuFuZCjHwy4IGPNf0WupwilSrSEDz9pbpEYSuvO3m6t4U9voARN7pvUvr1M73FRQu1vJUmYUzG
TYvuo+bhjt5lRz/NEtyyJyt4Wea1+2U7k23vuIpq/cc6y97ZJ0NiDHuCOd3eCVjZ96ZXDz8s5dc8
8osp7iZtML9TTxDw06xxkqE1k7+ErcnfO3TtmrtxP0pgL6GoVOdfe4WarIiZzUNYDlWe8/ZgXx7q
SAg/LiqVDqXvupqiBOG7I6Gk990l2SsjSmzJFxieNPN8SMjDAyGkyftS5d0Ql0ERtPGqaepXAznL
CdvJmdJ4AKJA7uhB4r+WAi3q2PMzjEYlojP6wZyd4WrE1ceJtbaYs9vK9NTnYW57+4DrEnsc2JN8
HirwlNEkTG9Chi8oK75IT8JdDkBzgSI5ZXEgXujuJUr065WD1gA5f5qoryLNmCWVwPVz3ebI59nu
khShXC3EGaNhTpT7uxFjP3z7OOx9XwoFa7LVxyDfw7kxT4JeDGPR6c1K41h7tX0stWJaYqGXgx5a
KylQiEtTejNaY3GL1IJxyTLjTOrhA/uAaEcxfBPMehtyO0AJK1404xhUwRakpfmDs1lvdm5RXygY
nBkK8CKsDDg3dMNOcz0u5LrC/do+JohxQzAtk8hLkvFqFV2z+3hN31dASKPQIUTAwXBgpJ9ksK2l
I668QAZvRsvZJajP7tOlTh8/HuVM2QE476bts5k0vevstqKecBhfnCMYYoRBdWfqniV30pOVLMPe
TfT018cDnlvBjWa6dbIRIDjNVme4ffVSBQAyiSt3xizM26Xx1sisSiv6eKgzuzJAvBleAl7J8IpP
EnOUL9fVhG/A1dMa/U65ub9LujVprgSs2oM7C38TSV0a3sbOyC7Zlb1f2q09se1IKgNQxE4+YF2O
eZO2LYBQkdp7T8+TG7MCW2sHsKld21svIDAoe5/JPV1OIJy3rel0Wp+rCfPVDMcS9mamvXbSxWIW
K7gmDV01WFU0DAhHR6KZ5zlya1+H0DOO422fWDq4rGZZ6t2a2qI9ygCRYH534b+aYzIOYUGPowjt
VJ/7eNB5U3kqEN8L614PXldrUHkE+qR14gpHwpQg0RTf7BSLxm9YXpll1NmN833WMWWNiKdLgM2q
c29GbIPZc7WtULrQaqMM1SA64iZ0kHOSgS7XdqUZoJXLX0nUTYfSF2FbkiL4An3bgErp4/r9KQF3
sn4ee8/Pd9pcd/5B9lX2MHT6ar8MhiWtkDvV0a4IKI006ij4DVmY8cClcdUFWh3qQW4mh1Zombhq
6ma4DoKxLYcobWyjui9qY5JXQC3MJqrzRvqh2aNGGum6SCY0hS0rv/YLXTMOlJFlGc9a6rj7HI/B
JiYIaqbnYkY06KqXHiF3appFdz+7Ru5ew2boi6+eQ4of+k6PN7QZoEWy8zq7y7HLBa21I6Yu3a82
KfwnBcdORYUrrCnqpkIpKFIloF93BN9AzWfVH2Ttz9UdcG7nSTlB0UZZgIb5bs6QmtoZQdp2sXRn
dFpAXDr2VTe36lVKZTwnSz3wFNddl95qhjc2If0t3h67busx7PM6Hw7g+PqHKdigW9jk1QFxkim3
/6O0hp3paesceRS7s3BNNFzJZZV22k7AfBWRZ88LtYrJKcao6YLxUbP8mpeBd0zsNdGzBhFerNYX
zFGrKQ3rwF0EKjJT1d/XSd4Pfwo1NN9c9OpIHxx79W9yhORuh5n2TDQrLDrjNjdT5xBgBWXtRx0N
udt6MbFEWVFyh2+rGfVz0FS9C4PDdDgC9P+/zQvqOF0nzeAwrojkVtyx67WooIKFGGQk82FBS0DF
uHdX36dcLqjTqdmGUCpL62lyuuAHGU7xJIPevEnpQWrRlDl1ddv5AGTDoW00RDvI8u4qe52IR0vl
FVeVCsYkGkt6BHtRFcQMNTjkNjacZupCTimMXdGb/n2ZFZyZqmmyMRz7tOkid65R8rKVxr/TV8Ev
O62zhSOjOntHnKXTikxTmCkIURsqMuHAOHFJ0eczlEi7RO0bQiXKQmvyza5rdO7A6OXfCQ+9KnLR
wP0SUBH/M6teV7s+reSXEoredMCXWhe7RLO2v1nIvNyXw+x+ThF4hqyhe4IaUOM0991cIYrkjI71
m+hfaXcr/sRPSzNtnLUm0PRd5ed9CYNn9bxD4k85lZ4aNh3alo75n4YM5Qq5BYxgOFu1VYde5ayf
3VXrmyijvGiGVq6m+hh0zXDIxzoIImFkqkU8KUj1iOi9bm5kDkYtWgIsoUOyLbxOVDBZbZhpVrJD
gzgJQl1z0a8gmbNI7JDQ56Nqzt5asonGhpHIm8mcpyKi5yDr0BQd3WyvFcsXfC59upuBOX4phtYz
EYNEvTYyHBIvmk7VFKLr1n9PxxRetdOnMk6KubPDngZOFol01I/lYMl5hxOcNkXlCrDpKFHuQ4Bi
TooH0m33pTanbLjwOrwPJ1ARRgqOIjUoLh6It0FSZSy6PlPdO6qtekIXeIzNOb1E5j/T8WMYsFqb
pgMAgdMSv+E15CN9gZAw5ZQiXJxx/BQ0aHNwlJfmPxrqzad1bJxDmWmGEQZu0blh3gjzWhut4sf/
GgCAm0X8Vkd3jKj0dM64LNSFR/kDR4+mvQ0SUlN8s6drSn7eI9W9IlJVMIW+XZeHj0d+/xJvI+Mb
D9jkTFNOVP1oeuNoHccB9Qw5SYP0Yq339uQ394uRaBeaAO9DHcZDvJkOloNq7WlUZWc+ToJdbx23
KC9sA9HGfm/l+yppXxL0lb+THdWUKYd5//FE34dzmNURy20Yc1g2p7G3VszwEaGDH90qxY61cKZY
mkiqTb1+ydBsSyLeVtb/+uLR5ASLhjrkSZJBVaMsCie1jr2VqLiqx/ROcJl9SkcI7qVFt3N2PfdC
DHnm2AAi3QJVSvqg9beF/6cPObvr2E6q0HHu7vtjMCW/nFVPL4T6Z3YLDBSWz4HXgxLKSQLTzVmb
r9NmDGkIt4/8aal/om0g7kSign43+rlzgcx65rOxW2Dt8F/gQ6dw1tydRidILXVcS25Q3cnya+k0
+X7S/PoCWOV9e8zcnNrAQhICU+c9+WxFjoBV6+ASqQWt2qnBNX+CjEoO0Nns6wFdBbzPjWFXWRMJ
/mhrF5pFZ9YWFSMX200kz4BWnAyfZ2XlVXRqjnOeTbsBVZGwRPSXiFQV0bTY/48DASRli8AZknbu
tvL/bJi6pAlWi02Kzhz0qFNle6CvOx8dZ64u4L/eu9GBG2BzbqgbFphr/e1Yg+MujTO5OiY4LSdb
17zxdZwhiIbGkg2/gkoy27SwGqz/ikArIrI9iSdROxj3k+hLWI4eOoPhIIPmf84r+WkklDrRKd31
02WwezG6E7HXca5y5zM6e+tPY5ZFGS9+Z//qDGomF07qmeuBmx5IlMNVuIGE3y4GLgZr4HolfAyA
FsdZH2W8KgQAfaebrpHN96MJxurHt9+7axckHQqIwCc3INo7A263WGGk6MZ6zOuqs59AkxbBH0XN
OzuUpQsTN6sH0KIFOzwJ0VcyL3nUnP8BiBhttCXqBSc5Zp9mcAyJu4+aa4visxoxwSDvHPu7lM7p
AXXn4h5OxPhpxfr5+8eTf3eyMH7lboT8z7miq3+ib5STGFaq5A5JEV+MdK/MY92W1F2dytuvCwX2
j8d7d2ex0NuBYqkBLcDBf/uBK+DbPS8ghoD22OxyTtrOGfT/gHFeova820onI2093n/OsDTNJnc6
PF/l5Kyxsik1+j21bMdOYAfbTbN35NofPp7eu5dmGxSW24YYBaEanCwn9CWM4zOmZyaAS5bc8q9n
WQ7Hj0cBAcGPf/OMbuOATefjbYHgqUoLTPpFTB7IiGEumuXZmikTvwQ9bcdXWi+YEeh2Zi4HbGEJ
toG91RSBnaRo44Eim7OzRzPoj+gKlehH4jJDO9RdhYq1tTbLQwtKxgktY8viK4iiVqSmrituiqBC
vjZ1y47uRo0JVowqyNQfx86u5gdKAsqMkJWef3d2goV1lvfCxMozUVpI6xxcU1+iYhH32YgQikEJ
1YmMKmnKA2/YOmN3uVrTg5Z5SEbhvpbJL3h3aF/dHMI6KWY6pTcO92ITBsmS/km4JrzY7rxRxf2U
oxFuu6RXaskFfM+iyYsD72Z3j/Z8Xu02KUi1B/ztfrJRNc5C1xLNrxZFp73tJMajj0vdw8CPvzGX
AGZ+mqW6GybDMoyxUuDiYm0qiv4W53EHidiizp8NYdAbzMxkkExPmPd0DFTxfVRumoM1TwWauAnC
PWjZ1EP34heTP/wUFahOZOerILtx0qZZ75WuFc9ipSca9/240E7J7OBANdwSvwJrzp+qqSaydd1R
Llc+xfv2QW85Mr8adBaGTRAE2oCZuXCyWqHMJzmM9oIYy1RUu46kr30oejxkI106fk4hCC3T69Ef
0IHRWBgrMurBTGlgNnNw1dp6kh85vIpkS5oZdu+d8PduORjr9dyjwRU1GV65nyoxu0tELloiBOCl
U/LD7Qr3WgjT7mJkbE1sBmFSfdecYZwRrzVK+YU6Ps1hH5tK61OSF3a3w56QCr23trn/vAB0W25V
j93PswvmtX1Ny1IzQtMbxJU1mGzFoNc9CUHETKhtiCRdQiknpJAU4vL2DdUru7hK63ZA/GzE8i2s
FlzlYhSz3Dx00PAd97S8kaip/AG1Xr1wrO7bPObe8m10tNEMKeuZr2lvZTSR8kZnW46Z3UeS+1e/
WnttktBiNu2lQFjtJ/Q+uCYJpz0d7YRWb/etO82PssaNK+ZDNEMsEM6lOdwBKyx2guoWJTihqmu9
JWePVOeYL3OZU9ofVAELhi7Q+ljaiV2FfqoHPwNVJhb/05V3dDJWerd4DZNtwtv6mSSDi5AjqVGH
GEUgfwejl/NGLR2fHVVJad10medoR0/gKRhWRZ7le+UiSLSrMi/dRDBonmFfrJlVRLQhjMiqfAvA
BY4FOzSa0eKnJB7oUZ0JmmwpcVAeN1LL6yujnoyaUlnSNmHeBcVzK9vpxqVLhHy9n1SPugONfufT
BTauHdub1+sugF+595SXHLmDy+UT9V7a3jP4lUO1uGKI6rXhYHnZigy4zNY6vdUNsVhXQHeXpypN
sl+41IPosys5mJFyXBAhyzKnXbh2GsWRxB0m+sUjvKlDoGfqDk5ff8OqsehozSM63Zvw+sIV+Kqx
U0Uw9DERpDs9UxIZvN/AeSd3548TRSHehWQI+8Hk7V2dpoyK0UHeQZo8Wb+bjqLfL2nq87PMRfNg
VKbx1cHPMj3kWZUjhDLWRry2ordQDejhMPInKJT7yKQBH3Eo2s14M12KIs88PAAtqZZuYngUzE9e
Ox9OYV5UuX9MRJ72SC9l/t6uTfsVFKn7VNqr9dI5TnU3dNZwl+epvx9T011Cb3Cyl3RuZLJbREra
2Qy28frxc3UmxtgkfWDZ8mAF5EdvX2LNzU1fTnQPKWWDQ3DMbk9tWt40+rACcGsuSQ+cefkD3l9P
p3YBbdbcfs8/L79IRaOLjrUoEHF7HDyZUUizreoqYS9nYQOg/cvaJtPzx9M89wk2b9f/4+w8dtxG
2rZ9RASYw5ai1BLd3U7t9G4I2zNmzqFIHv13sRf/b1GEiB4vZgB7UapihSfcYUGZ08Raa+POZTtL
2OhYJJgxhe+0HR4DeTeBvsnEZJYQpU1w3/TKaMdfT66nTtI5gQL8MtOczCV4D0aKeUJ7LjQ9/drU
UfFON6oBdZhafJqbuf59f5obERzUDcR+lFf2yFovFxBuonYNqzurZufR1kInitb851ES5fn+UFsb
B5bIou+5iNGt7QFkvKPlsVeZK9Qj2qpWhH4aj4Kctc6zglfpTiawOTXyTJpNiCrcRG9q0tIiR+7l
oqjRTz00a5/Skvkpg+u/M7OtvcJR1RduHPtlLRJdQuhKuU5wyQkjlMwyoQDAEtOn++t3exA0wNeU
PNDHQV3PXF0KwWSq9aCAjEFWTIZGGcI3niOLReyqM/K9JTpb7J77g94uIrIfiE8xLWoSICivNygi
YnmcDqhvqnlkuFAf6iMNZwPcyKAc/8tQiH6wQyhYrs8CWl11IIsGKtMURyeALRpQMGN6yJMgOt0f
6vaDkZZS1EEagbONrN71rPQWkQwCO/tSRzjh1TjHPRH11jvX+O2GZxR0e4GNUopDEvF6lDnDBiMR
unXhJg/kIxW0MHO10LDe2aUETrOrYyV3789s63s5tKjpci48wnXKIictpyFDGGZIUNByobuC7eQh
lg5mV4u3wqzZGjhqUkCCcYXg3LIAf13NNCoj9IHgbvRjPvIm60EYnUWdJZhUiVC1vHHUKLWaRHbu
FIJxo9RQjI13f8qv6oer9OnVy4L3kn2KNvb1z8gti1odtaaLqO1QAvgVGM+Uveg36GALX/pYTf4g
mmLkroLHGyBN+n/NAWxSYbptgamQi/avVZ2GpJXKBzMYhOINVQhAdrAhKHqACRvbCx2zaj6IvFN7
EoopLD6Dg0usJ8htU/WIEbDZHEGka915CiJHHPASsC/D3EzoNSep9hvbiV7dub1v9zF1joXQCBEb
1uz6La7LYZ5ExPPR1UVyjgCav5vlYo80s/FIgWTn7IN4gN21Xl/HiQc6slykJZoSn3oY1T9qdA8r
V1M7RXPb3or8Io9otKhNXT7Edl5/u/+JlY27b6neL3ozCNdSUbr+xDKM4yYowQ1oAmU2j+KVWXwW
adX07+xCGvsDJmhOfshIkV6GEiTjw+jIOdlLZcXdj0h2wE530lgWZ5xn8+Aol3Fcv6sTYWnHSRJm
e1Jyu97zL7/9PHwT+IiU2xbR9vX5yGYLecAKed+uVOZjnACKHkNl3Nn/G0d+2c0q9vCIad28q0Lq
TaeJHVApwAkPHfg2izYpO3yuM3VP0GNZ6OuztnAJloiIptViAHj9IZIKMEIoY2EokRMfemecvg+z
sBJAkdH0AWkStabZasmPsYbK187ltrGeyExYCxGdaglLej24Jg/01k1oHbVF2Q5YLciJydh7HLSt
YehlsJg6dEb4DNfDzGEO9L3u7YuD8ucTxrlMb6ry9mOrSrJuLm0jicKa3Kk1WTqHAp/KlKwgLSRN
uBoAHcWt6G//xG0VCxpkUkNOSZkoJcIDcZe7jT0XMUL1jZwd7TRp/KqzoHZTMo6faoTvF6Bp3/ww
ByIOOAKRDTXH4vWXj9Bsnd/g/mu/BQiuPTs5Wf6igSiVh47GnXbUZuQJ3bESzpvvGm1hTxAxYRVH
SWx1BPMhD/jLxL7YfZsdp3TUzhpV351PvLWZ2cqIieD8wUZbBTmlIwdmOJJdxFEeHMbOSt2OGb1H
4HHv9dr6zHiP0hOAbqbecO0HFaUMUyUIUNRWRiYmMryIYH2nurc5ob9GWU2Igl5S63rKsqnxjMVG
BWZsDIaXJCqGnaE2LkmiUMT8UNlemHOrLxSIOKvSMLIvvayIZyxugtzl7m7wiomzR6cGgIunvbUT
IW5EOXiNchyXngc4w9VpgZqnyiNwOUyVu+RkZLM4yUKLDqj/jscmqpUP99+Crc+2oP0Aq7G/KHZf
n85cbsYBAoR1QSstf56BZR+G3rJ3QputtWRfwPjluiE9W40CSx4m/eBAaQf3/qMElgRAQaGugrCJ
X7VCusR4T71Zq4QqMzgIhHToCS9N8uu52ZT4kI/Rwf2PYjzFlRRepoXeojoov91fxo3Pxu2NNBBJ
rsELtdqX3O6Y6hSycxmnqCDnTA31t6RJ4zOSzNkT3sd7TcfXVGH1dJgIBCFXsnSEUGi/ntwY1iyi
lgcXqr/hUz+n1j+4GmnfqE85LyNmRV6RdlyIc+qAjsnNj3VSBuPp/rRvYxl0Lm2CGOrtOBys3y+C
2bJprDL0S5PSupdbiXg3J9M4eAVwzq8RAZVzoN6SRgD1C6ienVJU8c4lt7H26CSRFxhEb/TjVith
RTme56MlXTpFnifXkaV8wrJJmv4Uc8CVGsFp3bm9l/26WnxKNkvbF6U7GcjB9eKDPoyaaHSki41Y
9WXEbOFDCcvgMMQTKrZRPbqFE83uQEbxcH/FN86rtUgYL3oirPv6s4swB5A1U7xEDcf6IMxicJ3C
yXbO6612MagOYJ3EwWxmosTVNZTAMQ/pzEuXwBhl5WyiU3gZlBw511RgCOBivCb/Szs2/ZBgYN65
VI3j97KezD9VZQZjlUdpEgDKzDEmGFVjHp/LGJidixlcmBwqpTZR15TAxrpyKEEM6jrFCg4AVmTt
UPShQ6ETnhKoPqQTH1uAmLZX9UB83NYEnswnnWxxGODOpY9DRp/BHXCYM85VGCoveA464qxghUZv
Ixy0T61og2+NWcafuqbIVC9FMq490kqJuocJx+qPs5IWGLoJAUCzI3fHU26q9ckVgIgUd4j18bOZ
Ql48pJWO7O849cp7Z5RQ09EBwn0aiig3vaA3i5eBaC0+yLSAsSEIJJP2R4wH1KEZUQx2rbqzWi8f
nCo/dFJfoh8eKmFHfCLFoNcUmtl2FTW9G/VjTS8HXsVHFGTjylPGvAc3UWSj+qFIAPbj76ZB+UtS
e/LhRNZ/cqNT/6BtrV4qgGLJUYR9/r80rRBXHilnI2yHyvwvXMG1lyaPc1h8RfCjb8Lmt53F6uQn
oC2/4IIKotNmqo2LcKP9mPYGlquJJWWnLErJ+QLqQ7obKovPfQYbVf+SS5a5Jwq48cwv0TdIXhrP
8P5XR3rq7VZT+l7CGD7+NkGEpTvQKPZR14t45wHcGgrqgfwqNEKUtLq56xI4IBGUfZGLYvwI6Lj8
UORS4MehtYeC2Ti7CzBcpfgDtevmraXBlwSqTUTR0TE5pz3ShFMy7IHCN65DdCqX2xiB80VS7Ppu
MssK2o2w7Is+KNJ3PmD9LopBCh60CUDqYSztcvDefCktphFQBrBAkQleroec4OwlNPhI0CdlRAxi
GJ4yFZfp+6NsfSkiTNbNIXGmqnU9ih0JFNpAwVxEC1w1HfLR03vxG++XdCf02/pQaPxhU0BqBNZv
efb+qsSg0ZSZZsR8rAQPVE2KM8+sgr1++PZ8/t8o+mo+EpbNRVagTkWxM0PNqM6ADAUoUeFWfb6/
dFsT4r2i7I++xSIZcD2hvqjtdIhgFA9Kbxxbyl3/tJKV/HrzKLy/vEvGYiN7Uz+B0mtn0iJsFrZD
ftTgnp2UsnwzbQQSFyAIHiUMcAgpV8uWTNy2C/X8kgaxrZChicA550kjup1F2/g+ZEwUmXgJyVTW
NwMQpyDP24aeRdX3L6lIAAqoWgtPu+vRSr6/dluDIdDsYIaCRDKH6PoLqcFA+aUjsYFzFngJKqVe
1gJyDiAs7qQYG8EL8gUI9NKK4ZVfx6qhWRC5qPRiMsof0gFVW/rjQWonmjuVgNUBBAz2ryKqJh5R
c34rborPR7TGOaagClJjNdFIswIgFNTdJwHwWJoku8IRrdLxw66ml1bXwp3PuDVdrIMsPIBRFkXJ
4nplZ7SvlQRwxkW1svQ3QiwJAVsLwJJ2H0zXDMMkdITlZ+hzwX/Iv6muwI2hI0UzY+25OZtSEfdL
doUX1+x35mAQ6hiN9QT8Q9+TRN445HixavprRQ9NotVEWy6QYLaQyeiT0Dw2mpM/27m6J+9/u1FR
b6FrQgNjqZGul3PQ+hmR2za4OMAdziAbWrdvo/L9aIV7Gk7K8vZeh9k6WSA6sIsALYXx1Yxwg1Lo
Ukc4xdQUejyy9CnylrIRFMdZs7+QUjTiEIWWKby2y9vxUEKEDl0dNk6Iq4ZOfHi0xtbc88S63VPL
D1tA4MDfELRaBQ2yyGSzLbBK0co5DE/UPSHM55CgyjZQKi+RWyTk1SlsYjcrayM93r8sNodfgFR0
Jrhs12cIIYxSiWUluMQ97OxDRLtvQP0BqyZXCtvy3SBk7RsmRll87ERMCnZ/+GXZ159l4ZyBq0Xg
Gx2y6xNVNpFAXgWx0jnEolOXHMcr5Go4FoGjfcrDdK9Vt5Hr8qCQV9tA3cl31+lW09Q1ndUyuMga
pKFB73JMJNjkD1OvFYde6eSjoeCEomLQ8yGBeH/qdVF9uj/rrY1PwgWChCONCM5y/P4KCmRFH9rW
wYQnGoWGePSIzTV68Ee1gO16f6jbk7w8oJRMuTMW0/nVAltpi06BKKWLOmYyqB7yaUvNtf+wi9D9
R7qLhwfI+ep0WXPXV0UBO0PWkukkK1n9APArOY6pHB36YMi8LBWaF1vj6N6f39YGor9LaW2R9sOL
63opox4XXfjVwQX+kXmoTU1/Cnv4L7YsFe8lOhB7r+stkJguBxjtxQwaDOJNtzfVWzioBsLSM/CQ
JW/LU/V/c5WF9SdjmGGeFnlffLO6TvvSDoUOt99MLVhEAUIsbpSVzZ8Bn92PWtlS3bm/GFu3HHhI
vIKonwAFWfe7FxWETG4qIBmZkeanQSz64mai2m5T2N03MclKBZHHKP4nS06IkEIXFh+12FIbuP+Q
vw+1VCl7koe3lR0gqIQjnDpjqTMtV9Bfu71NLamntGNdklj+NPX5Y6kAvcN/A3ehUMmOhAf/9LY6
e2FWZ9/vr8httZB14A85DHweMPzXY5uFGmkmcpuXUDGfeuTI0giXncbKnrMyAvaG7sr5/ogbZxt0
kEkeiAbZ4tZ0PSJ0slTS6tq5OEGEW5sjD8coU+R/KgiHO0NtnG2Gon9N4ez1Bbkeqq8mtaX+4VyQ
e1FRTGp6r1a7bucG2ZwQfjBLpxF9uXXgkcYaQSolmAswvfCIB19OhoEv8OdZaCQbb1893BHAhSCN
BWx5dZzDBUsVjKTQoQmoEOxp4VlFgEKMGuzlgMu2Wz09gLG5sHj3aGCuy9UyOhKFLfUObG6jj8/d
gNiki+tCQiklSkZYcsjMBGwRO/wsN6m0d1g3bi7GJ8wiJ+B/a4APtQ8Y8iX3iGxLs2fj4necta72
SmtA9EiIPd+Hrd3CV4QsTcMWKdDVHR0hAqZMSzIPnUU8kQzpZ4KKvZ7n1qwotiAySkDOA7d6b6ZB
og9AYoIFg2PGvhEq5ec81riG5coKEBGGDrnzBGxtUDTdFm1Z3rgbZIVIO7tFhAorA6H9q8pt81jl
c/BEJS7b82HeGsriECwSpw4Mq9UaTlLeO4I9ehkrWRwHtU1PDTXJgxw14U51dmMouoP2K7RncZ5Z
DSXPIGC0CQ4ijmFRdJwFnQ9KZob0p4owKzjeP3dbLwel2cUAgYsLGYXVcGmtzGI2DO0CsrP+I3It
aVxwx3LqIp0fpA/TXJbjJ60R83RJw6bSvcER8uCl6aJKU7VYTx9HuUKb5v4P29i1NsAYSlDsJao1
qws8CaDe5OFsXDJdar7NcvgN7pX06c2DIB9B8EKJevEaW906coSMURUU0GEqNTwoVAov0gS6//4o
t0djKWiBxgHHzvu8Dj1bZFx7fQEu9nZZfZTM3oFwE8cm4Jc5+Yla2ptFl2lgQFcj+sMZ0YYPcv0+
ICZiWfD9rAumu8HHztTz0xg71ecSaBCidtHwHWPQAmsqo90p+m9OdXnwF5WTxV74emSsETstkQcL
kPs4PYAaq2gm4f6o4o5NJ1JLTveX9naXLNYyNDl5N2iE39w6qWPS4UcJPgiG8aEcA+XcDMLaeW9v
j6RBUEUxSkWnlhhwtRd7TBY1akTWBadxTFllLXwsmvkXulHl29dPWVzEQKe9dtxX64d0FQpPAkRm
mM/qs9o7wKK7VrjwoJXTLMfGTpXyNkyi0/ja4qQXBeZ0tVMaa0giE+YVEIKyRzMhbo5jBet/kILR
lxKUnaC+DTvnYWs5bfJ+k9eIZ3jd8QOY4ahzW9FTbRwTe8Sw9thQ1bGb5/LLm/cH/l1ULSkTOeQp
qyosYJ+e8cfgPJpx9BGtquZiV4rY01vfmBHD8MQi/Msiri28J60zcW7VgnNp61J1gLRdeqigjr0n
q+leC2BzMOpeQGiXE64u//5XWI2bi87VmAfnSTazh7avNFc26+AcKfUe0vu173kVK2kaVXlYywhT
I0293vlKYbR2bjaRL002uMxoai3UW/tURRoPVdHfU16J0SuNtjZducnKRT+zK34Ws4PjS2ih3QjV
f6y/FUaZ/yvQCbFP/YzSDJWGrPwVMW58UmtRBwdErhBXSObaACOp2ZL1Xgv5ZipCDahWuNmc6HC2
pbjPDmVRmuY5V42h8uYeTSePxxTRtjqo/8ULNgFPCLCrR4UNQAc3+9S7xWI/feCuX6xG0onNhgIY
cgyVCOr3hjRT4srnMCrcdtbyb3Mh7EVmpRj+zEnYnMEVGYoXFQ7ahMh6ZhA+5Dn9hG41NJg3bthl
wbGaI6OlwHkDP4eBmBeBooR+MKK7QqunuBQqAIf7o9xsIUC2nEDOIBkXYNHVNSOj8RAP3ShdWjBh
X3S50rxsVvrnKOBNvz/UzQ39OtTSRwJovkAWr3erHVUR4QXoDGuRZNWGRn03I3D+1ndgGYV3gHoS
Zf0bNOKc9b0ZGjPFNGSTHpQJTZwC/trOXG5eN40KABRtrgyIFjdV72p2mmSwjeBCc1E9BlaXHZTF
EDVw+sTXmzGud3bDxneiyg2+bwG+8aCvFo9WWGvOVRz6Q1qiNtnKqIGAxXOjaNjLim5FKRB/WLpV
JCQLm2Q9Fq8eEjb0jfxJy8pLOJT5oSiG/FGZC/NbpZTVdyxgehdrdRyVRvQz0fbsnsKx3Cu2b/8S
dGWIYfghN1jwyBmzilZtiohgajSHCV3HRyORYqjZZub4UIG650Zp9NNUGtN7UUXyE96vsQ0LrdPe
2mpgVZZsnlyRUgbF2uvt60SROdMKTfwmjX5nhL5o6CUtsHtHfUCxb++D354WhiNsgstDQkNsej1c
mLV0Vg0z8QclmT8ZVp2+jzBq39nHt9sKLjLVV5oKNp229Sh5HJhTOGmhb5sxXEbN/j2BGz859VTt
XDQ3uTbpPPXBRawdjje+MtfzQV3bHi0cD/FdK6ufSLcm4yW3UQdFSB1fqTbiina1OhLH3sbheieV
2hqdTBvmNQ7sOBgv5/mvlzKcbbRrain0JQk3RUkRsZ/UbXlSmjE6pzXc78bM06MalXvZy9YKw9RZ
bnGILjfXeA+GZJqyPPIjOZ2OYB9sD14D1N+mK4/3L9ibKhtLTAF/4UPj18CpuZ5kDGdSjlsR+unc
dj4YWNQTFx1IpD/GF2rQGHmV+vRgRUJDRsxU3lzOYPwFaMHxMCChrQvNQZuIcVg+8TSkx7AyZ1R+
Z/0AQC/2+LI7N+JNwLpsJqKeJSZBNmZdPLGsuQxBltDOSZzwPEjG8GhDpjg0cN28dAy6YyTk8OX+
Er+q0F2HQQscgmgVyttCCl+tMWxuswwzI4FaioH3cQ4t3NJNar75ca5LYDZDnEUCN4C0VA4T0sSf
6L5CBIKmHQyH0aqUb7zp9REekfgjiyirPTXN6DUhfCChDx2E2WEo1BpTdNxsrIdhHsOPsTJ2iOOr
XfUuKLF8B9mchMmpa9ryOwKByvSA6AzaY32TdD/pTtbRyVCa5uuoQdXlo9tj5E2ZE9vnwjAhk+dK
CC6lL1usxNvOyX4XUeKccGCKKEB1MH3PmCqEyjdV7aYXoEAoQt1fxo3jSGkU6BkqnSzmOjlMy1wp
2zGOfCMDCJGPQXgaevSpUTdL/k2qAlpnUETHIYAPfH/kjV1DnrhYf8hIcN6EB1Gg1E0hpshXq6j0
G6Wyjioi8h8BcWaHccCAPWtT+e0HE3T2K4aGnOAG0VJnsjb3Thf5eR9WR4cCPaixrvhWq1p2iues
ehjDYkDUHc25AYrvj/tz3nhKaM5D1KR48qpic30vUE1M0qgPY1+b6YzDw45PcjY3z28fBagqPVxa
MLdUhyofJxswX4wV2UD0j53qgJpfMe4Qt7YmQ1mYRB/JLJLxVZ6aYJ9LyDFQVxREj24+hfnPIir3
ou/bAA9kyyL0yYVGF3yNewpHPZzY+bFfRY7xhO407YpWw3zAdAyvFAgt/IfVI46kDAys5gbIoAnR
BUB+Yx/SP1Z5dpd9xhkx3Dl3m4vH5qcsy1t8i7CNK1R3eep9u1HMGJaGbBxCSCnqzjgbjx6oHaoJ
vHe0dNdgFwsVIyUCnOZrAkqKO+ALMxxKi2ayJqR8z9Jja1aMRG5P5UKm/nu9v6MS04y8biM/A2vn
NlWQ+gBqu51axdadhVaOKXNxQYBYv25m1/dV7RSxr4ea9Mxxsrwk7sfH2U7RGrRGy+NGKQ6KQq5/
f29srSYAiYVxAdTmpns2SyA85dRBMHtuwvNUykt2LPUf6dZ9/y8jwd9Zyve36BYR2drY5Hnsh2Y1
/CgNpJFQO2hfxipudjb81gEDREOvmFjllqqeOAPWNvjq+gr4A69oHL9TsbEysebrou7b/XltDsY3
k21l2fbrWMEpQ1vSUj3yRR92T44RRy5CvvapmlL1CCDU2SmmbezIZVq0CBZjMprT1zsynnU1E1oZ
+UFOM5xAYrrMQ2O+fV8wygKZp/8HeHzZsX8FtXGXiRGIZOT30Ffej4hIemY+dY99K+qdoTY2PwRj
qj70NTnX6wU0cUtMLZC8vp5nju4nMmYFnjn3DXUuyUHOW5jJQ8Mm/erUs7lz5W/sf0Itmu30w2B8
re/iQiuVyFKyyMforEk9lFcVtKNEUnlypO7J5m3lnCaLuqwnbf6bJpmEBAa8U7PwM7oSR5RyAi+V
xwzYciedBksNzrHivJAo6njAoPNeZ6jYYOO9cxQ3tiwkPn4F/QId5sny7399XHTAakowQ+5nmLFf
Cswn4CeGAR4ADkHakOzFKBtfeJECWy440m1n3f1R5VLSAcQWvtBGuUGHPY6+y6MElw8xronIBUGf
No0WnWFL/ef+8dw4LpBO6KhRWFyaaqvjUtuCxzzQc7/N7a7lAwfGh1C2uj0Kz0bwB62DuA9I5AaF
R81nZFgqg0+LnombiCH1yS6sY9GmnVtHCNC1TZuf/8PkQNKhPUNR6ibxDZPKbGLsX3w9kNt3ud7k
l0bg1XN/lK2pkZPAZcU8kKbO8nn/2i5da+gVJJXCL8B2/G6HWT0jXZH+cKoSJVfQkGjr9yJtH+4P
u/XlqM0sMAe4vzz418NC1KzQyIgKKI9pf0wbi7ZZrYodTcSNC8DGSY/AmTgWY+3V5IK+mE0ryDAE
06pSdqV2IBIT+MZEOPCGu5XXjaNAl5GjByAY8bT1S193hGi0PTgKgen0Z9sS7RNttuE7/P0INAIa
WvqhT6ReSdx4GktjZ1Fv8UULZZzcVge45UB/XM1XDxTcyysb74x5DHIq2/h4u3oTND/xkUnweqyN
aj4P3Bt4Ladh/g+GZfnXOWrHXwiB2QmiAlBBXEnqp2Dn2d74FDzZnKFFZH9xcLj+4Gqr2iltPH5a
aPTQbezpZGmZfl4MhHeWYeMGJAYBRvB6Ld00h6QmSU2KYFibNHXlGdgePXY9+rNhO1dHYsG9W2hz
2blquYXw+KSPuNrMkgGAK+qGzO+doHtuE9P4QPBf2yckMSf7FI+yNB9aCUSb11YzKlxaZjafzarG
mtPqJVRP5zzVzmYHVfV4/5xtLTvpzlIPtBDGWNfppCoSJfIimV8mRv5bolN8yKQQmpAw9J04d2uo
RbsVsip7/6b6K6k2HsU8t36lxX8QuHIe7aYfTugJVF/ePin0LgGeUoO8RamPIjGDWDUyP51SzEFk
vEZaBMzcHDj5TkLyWpdZ1W2wHUbmchH8vY2hE2kwJmTycqTKg+R/gqbtx05gQAYry0kvinD0B5MS
DABUzGR/V3ZpHDHLKsSbjw+chkWC1CZDXhRWr49PoiBvnpRa7teagsNyEWd96ilJaERYf6jN/OZt
g8wlcgCv+R6lqdVpLdN+sOUoT3xruTfLdMq+Tqb5E3Uz7Xz/W94+BIxER5yAlGb/TXV84FkvAjpu
vorEoGtgv36py6zbmc/tK8co8BUXiijRyvpipE4uNPS96ExkZvuFfSKfieLA4UugDl05MvvjIBdE
9/cnd3sTAWVaOM0gPvmzHjbl0cZ3YIz9Zjazz4ETq75oy/bZnPQ6fBi0WFFP90fcWk5eOzIWaxHW
Woe8EGFfWzSxL3CBQ34NvDpyGcrODbu1nOyKhf8JA+Ym7oIIOWQIIcZ+W2fhuQEHfpzy3n6OexwB
yAW6z04eFm8/ig5yOnTJlxSJ/6zOACi01lBm0tk4KVRsNjl66M1HByqF0+emaZM/olAq/J6a7CQk
jBgr0aZ73qpbC8wtBwZ8aecQFV4fxMrWBWtCN4dSev6AKEzwjuhlrw5yW5FfwN106HXOu3lzbfdD
PilOREuwkqSpBwWjO2eJx/slVBO8vtVukOVDo0bZJ2jucY+6mNN8ePtOsg3IIjYcHTKKVR7hZEXY
5WqU+HkwhBes5xRPyO28U/zbOiEcTbrVFLAAj63K4gikKj3q4pRVYfoepnzsP6SNCmA0DH8l2bzH
mLh9o6gZUIShiIUS3w3kuxgnUm9DRL6scLlJSM64sbFQIU3F3Dn7W2cEJhUSFMhekI+tNsqQqxrb
DxWdNMoqr3eM7J1mBORgMUTVyYWbEZ5nPM6/3v9st2g8eGlEPuioL9HITdLbT1Il5JKMOzTqEUey
OVMP4xjIjyEGX38MqGTdodMn5cGAIuG4JIt6cKzn2X5fl9hsgdwL7d/3f9PWmVk+LigBcII3Ncq8
Z3s10xD5LXK7v9LQLj7oQ2TtLPjGt+WZhhEEyhK8zjoZlIDCtlFDb8A2cLKxRDM+Aa+ansxGjrz7
E3rtiF1HBXzYhRuBpBma52uEJckwUjoOF3uSxlmDKVheP9a5gJo3a3VbHwiujfCA/lSqnhKe0BcZ
2nn4q8Fq6tihc/NtMKv+vdx1ORqkGIlqD7bFlqdG180mcqmljtoMap80YcZOVCe7c7BvTuoKx91e
ro5Va+sZ9YQ6/t5BM58OGnyB4aCMswwTX4lL6zDjyaq5o0LSs3P7b3xOBLmYI5hHgCbrmyEpBbGe
ZCNlXzovOA2aWK6gd3N/ibe+Jk1Jg5o2rxjdyet7NtQytUs7DH8Ge+g89GtoCqhzjb6wkHfezI07
CLCh/tp6tG6zJjVKq6m2Q/AXQlY8BV+996JToycLWeGfhYwI2v2pbY63NDvZp4Al1lMbELuSZkuP
ASfIyRdQnN8LfGnPA+XL98Lu7Z13c+tzoZRIXkguxbW3umKlysEXAOFT32rkngadMh7DZN5z4dr6
XswHPa8Fu3lT5a7DWWlLXKn8ccqSd0pvVl4pqcrBHspqJ6tfbs7V4VsYtwQAiwbfDZ2xbEpRYZCc
kN8Z0++0kbRDTwP/PPa4C1aSnTxaGhbEHWTcnXO/MUk0hcinlrY89Xz1elMqnUJ3EQ1P36EOZJwS
p0qfY0i/P7JE6v735l0C94Q6ggIu6VZ/0my0KcJYIPNjeYpxHJ1LpLl0msZF2koNpBxd3UngNjbK
olHDslIyWeiV17NLAagWY1zl/hyhPGUOhfYAR3YPLr61hujwU55YSs83wDETS+qim+Pcb1qdEneI
JUac5uYBLdU9abGtoYihiBWJLyiWLwfxr9qWEYF+leQk90OlmH8O8hTiR4Hxz/c47ot/7n+ujece
0CaoG5hKuCKsL8VhUYRKDJlEWxX4go1iag5B3qqf40CNC3cEc3nB2TXbuYu3h6WKBk0K9PL6Lulh
/BoVniZ+Y48Fmu9cK5U7RBkmuaMuGbjFmbY/yQIpkvvz3Vpb2jDwDRd24A0wZuKUDCriVL4YexC4
+L29FGhhuphyq5/ePtRSdaWwDr3nJnmTUDEa09ziKegKw1v8RVB+QdrzmAsNvMP9wbYuF96bVxUl
np71ERedouGCq8a+LAzzW5uNiuomGjKwZtYYl2SutLNS9dYTEmC6ujP21ppSY164gTCmUNS93q+6
mdUgYokqDLtCibqG1iPXcX2KYzvcOesbbxBqAv9/qOUu+OtoZL3AM25UaBvbeXIqErs9CV6PP7MW
O64O2fntvVYYq8CnX4t/AO1XA2pSW6NfmMV+r4g/MRYMj1kb76G1eGf43au3YXno2C6UhhYc/PW8
OozO6DOAmgow09Zf8Ayz59K19EH6AEtZlU/ZHLcWwulq2h1SOTCwfrVqk3S5xqvb0IoiP1hKL00P
Zm2b1WEKDfljO7TaN6vNQ8vtUO5qXDXMRwMXjqw1P0D2aP6k+pAil4hs/UuYGkVxdsy0TR80u1bC
YxsVZetKgvYoHgtSh/l5GsgHFLrEH1OG+uqihiJ/V8zCUT1IT9XHYRDBpxS79/YocrWoPFMdERp0
knB4lEYHZnHtJNr3RSVz8PS0D2uc5rQ59zL6NI7XGsiSuqVcS5IvYf34PKoaWPkKC77uIPCyztHB
mtPfRkti+Smg0sadEZip8qBWDVJD2oQEvjRAwz1McZlmBzSE0PWfjI6e/AxucTRJ1Yr2OeHmyZFe
tbOK6KIcf+VRbkVeQG0JaEoRjl9HvFu/cEtZ8/vWsWhMuU2O6d8/eQ+7w+taJfrRJnUsLnkFsTMf
5ja5SKpowyPRPJoTWipjHhpgpm0eZajtqVvooapxr8U4AJZagpMzgIHMK5Op/ZfbYzRx/8SYDkNz
qQEYJZJi+JJMJDkepNu8+DCXdfu5SmrzKVTkMMfrWYzNh8msosrNGnP+bhup81uY83RyRvjKLnb3
Btm3YjbWQyHXee/y+g/PfVqo6ZNoxSBcEx862yOvFIT3+AaH3oweVYuaitDns9ziAo43L6/e0Ylz
K/Pw+tYbkOPmqJwqalPtOZXRtcJCo6p1r+mc+B0m1W2PB0bqfEdNRdiHbiyML7VjYBgJeVe2n1RJ
CB8Bf4F3JEdXOcg8NNhTRuViRKDYuR7DEULq3u3QTK4PUlSJzkNAsKgvShphgFXxWNSuPYTdP8j8
Yo4YZNj1YQhIy/nQ1lMuv6u62fjaS0EEAsxIikPWF5jCmDCyS3cC5hZ+GEgmWze3zVr6ig6wah7C
qjR9CV7XZy0pU+sDrPxsdonZkoFN6UzDBZhz82WYWqNDJKHTvlU1/JiTnmtm+aeXBhWHKiUf9gpI
G28leSH1v0Vrm0LgKhCu0jFMLYwcfKPPsTQfnODFqR37d05u/rlulX+asdpjTt5c6UQElIlADtCk
BCi/3Fd/3bNtagurbubCT7spPrQL2A631QR9WuPX/YfrpmREhR+WMikpammMtQp20NoLZUNYuW+2
avbDHp38Y6h1JqAjJ+m+V6j9PvRpW3LypvErgN2kOt7/ATdTpeW0kLaW4tgGE25MxnbORJ36oF3K
jyj6T4hwBoK0rUlP/2UoSNlgu3lS1s2kZCiK0JHT1A9EX3h5ESJyZ1bGSZUCbadAtREUY7pEIZyg
nyr1etPEeF62mAnS8IVj8k+fS9NvpadT9vYJIQOPyBMpzW2jMkSV8v84O48duY12DV8RAeawZbPj
JOUwG0KSZeZcjFf/P9QBDjQkMcTYXhqe6mKlL7whjIOU7EnrOLY1BrTOwbZj40coUAbYiTO2HkkS
XhgBYO5mdPHLTamLUhudnAQqCfr63om0Hjcb0xzOpjYQtlZONFz1DhOOQlaGvVO4tU10irj02egG
rSp+qM3nGSUiTmFTOqdM6LiXq4x7zSUh3ky6ZU/qM9t2bsrOYv4vZ5qbkSzCiTqqqsQOQFiuKFsM
50YK9ho0f6CnLyKPGbvIU8kXtTfyGtWUzGIYezracRr33lwwvRtrp/k56bn920QoTzrImZ2oLpak
+UMCJcp+gEakSbjQSHZ68oc0+i77uUzLtiexfX2HrdZ8/nl/pAwAp8zb+eWXGKRw1CPktG8QdPJD
joLUzFRCWANj5h9dgGS2bQ/pwffzfscDcRVqMjKZAvDyGUO6EkxDIybsg6rNSEP84ShpeXZMy7I7
G4k13auRgWjM61Nd7bB5wJn/BKqUrGF5E9ZOC40rZMBcGpNbMcoDx6r8ACdlT6Dyz/5ZLjpa7SQm
NCIpCS6+KoxoqJyTRSdSnfzOVfsAyPag9kbg6ZqoeRf9yi5cIhbqcggfVORLY1w/q0lcvJcLzf6k
GpGO99mIheSla/Oe/D4ymvCiOZX1OWsas78OfZk8AxdIv6eqD3hpHJjesVNn/fG+0qZfmP60xqHs
fO17rUadkrq8r7X6hT3fChfk69C9r0MqdUer6bWULluOCCZhj0lRDZje9yoIjMElHUA1EpOi2HF5
CtHTDAqtDh65tpKP9eibvqsgePn19dVaXbCsFsQuata4N6B9vTyieWgOYV5T52CuR3PyxWcjkt6s
pTePQhUM+CoUnNVFIFtxN4Vymt1kfMC45yLpoc4qbWfnrTFgDEN/ivuLJGTdHYriODVTQKU3fJSi
c5r6/ZF4R/aGKG5Zf8U/hEgSPoWRiO4KBEmfw9rSnnr61t7rX3UV68w/hDYgkR82dNCgXh53s/ex
ItLo++MfNx79VOGylxp607I2eIktsSe5HHdqtlt3DMNxFBA8nnXCXw7KSXOmGXhCDSTIfwdG1l1j
KZgdi2LbOvl6oT9DEIsffBxOmp1Pv3Xo0bOcod3gD4iAX47N1io5ZGV+M9uxv0OEvQNw5qPR2jnd
TmdscyjI8ZRUGW0FZYmlknRvxi4lvW9T4JQCqCqoCg/JZO8EOhvLaEMHphNPzArfcvFSk0UE2ijX
+W1snOI86kl5KxPLPCq0Gg5lFRZ3suXnO4NuzI+CEgxqgJN0kJbLWGuVSWQ+ZTffrMSz1hU4gNct
xL1Inaw9aJ2y8TxQL9NR0EUcgx79YqdSOCOD6Ng0NWmjW6NNdzXrGo3eBt0wPRplF7x+fKyT1v63
p1XolRGgu8SUm0sMi+Ys5Sg8UAUTx6BCMtev8Mx5/SxtRNa0e2kooXM9y3cs8oauNEIFt5PsFhkW
8KnZpIzLMkuGE2quxadIi5tvEwDi05Ak1GcnKd0TBtr8RnOblCM7d5wWd2RlA3epSbVvk5qYd3Jr
vEvzasBWN4MqheXNzlnaGo6+DsVg2pazku7Ls1SaVQ4vmVihtBXps100micZWQCvv0uP6O6JPSWu
P59w8Y6CS5h1dsEorZuWTVeiHp0JQKs+hpDgiIJjJtAgdhMjib+PTt2f0kqU1kHLnfGTL+LuCtlp
T097a+NTctc528AaVlgUdZDSOtMB2WRmE91l0J+8vO8qV0hZtHM/b35i9ATJ04jFAI+9/MQZ7G/E
UHtM+lJTHK0gcs4YJaUXpwysOzHV1vfX9/DW1Kjt432BhojBHF+Op4ZD2fdmCyE2CJtnRsJVZOpj
/bPRdbX+H/YP24dDR8cJcc/FgWmrcgoGuUhuzZRV50RJprNSqdW5QOz20GL29h8mR5Y9SwGqNCSN
efJ/JdmpkieWPxlz5onh9eTnHzpnGI4Rptdf3v4Z/x5pXta/RgJVoiAo4yQ3QZPZAxaWUPei7qb4
5l7BdGvFyCcQeJoZkaiCvRxKbRojdBRSwrEpC7cAx/eQNsJ0I+hvn//DrGbMKNVQCG7LK3iE+NrJ
AeioWM7FLbI47F5hc7/1mBpIO7fpvNOWR51EBPlVDDTWMPmEUplMlSi+tWGAxY+tjXdhaU87ocjW
14P/PYfmmECt4r2+MSNdAIe9SdmkfY6nMDkOwphO5dTslXi2JkSCQ7pBZjX3Bl8uFEax1JMqGnVN
kFpHg3LyDfDOHoJtI7ZiIxC88gzQ7V7CSYZEMeOh0rAmNY30ImRcEnV7bK5GZ4bH0KY8G1VdcyYg
3Luqtj4lETocDnCA63Z1ZqagCnjUbnkRRxA2ZAR5LTnBlykpTq9vxM1PyQsHSoSG7Yq7gEKqmdmh
md4Ir6E7jxj0Op21B27cfG2IpmZBOshfq0ZnWHId4gZEcIzswjFu4olCqRx+HLUpPhFcYrY8doo4
aslEpa5vG6+OrWKHnLJGDdN6m2kp8Bd4+FYRq99iA0ryk950R6jBEdNcdPrxWdPxLEOLAFCJnUEL
lmDau0Xu1O3s+pxpbpK0/j3Zdpa5QAnaKzH3XtFra7Nx5/DLODprsHbdBXHuqzQBcuDSd71Z0cQw
LeldFhU/e3+Qfzg4qDx3tBx2Xo6tDcDVQPIw+4Ku+L2qbyPG5JTpbZA788FCNvarQ7nRe32bbUXV
vPKzewURh7WkgjoYLOdJmWU3K7KCX1k7BN8cSYyuMsByB0I0uMiqvllnneVmSlzp5GSzedjLa0Lo
rZLYIk5vRmbIDxmev6XrO5bQXSBZ6s/XZ7i1gLM+rEIFYkPH26wbe5IzBuPHwKnVor48IxjhEx/X
oX4eIeQ8DpXce1Snm+vrY88TWVzwM1aZ/BKsCRWfhX98iJypkrbchzSU9A+VIv2TDKnzb+E0ITlw
29U7rcyNPfNivMVDWYe+ihQnLXCRKl3q5qoYMWZW451NszkMZGiIJFt65Vz/8BtDLYHAX0gPUgVh
mSbuTiSzdTWhwIBiHemlogNWfrlLWE2ZvmWe3rpQ7bqLHoIj80YpNj0zwqQb526UJV0jb03VDWuM
RNyoBYLmZfiwvrkdrVPungm/aDIAKFzuWBnzci4/YsaqyJ41I6kvo90ixIYQ7dtfawcq0Ix2Jcld
wTJlX6+1WAgIFG1WfBGFTdUqL6AHpqP5HyKDeRFnGzBujhWAt6O5r7Woxd5shCY+llZiPIVx6XvW
0O2Jvm2Vg+aiIFcNRQlO/iI0mAo9l8wm48w3egv3ZFTbf7OkLH7WclXeD7Hin5S0qWDx61F0hEPZ
XVUtbxW3B3u3s383nnF2FK4VIM+QoXCclztrbND2lRSCZNUMg69tPSoHoy/qW5oG4/H1G+D1oQBK
vRyqqJBkmBxgUuGIkUTRtpVnhVX2KGkkzq8PtXGVwxtw0Bsit5nxNy+HmsWnKGsRkIeJAmbJgp8w
hHF0dQaRnNENNC5juIedWN8EIJeAC7JfSeBWVoKDimx+nNeU0gd/vC/8wPhE3ig7O1Nb36MMw2ak
ADTH5cuUTUNQ3kAELbt1nT0eoyDSHrAoyz1fys37qGn2lAS2xsPkZtYEZtNSkX35KdWkKrRJoeyD
5KLiog7sP6h9mDyqWmeCX8KP8/Wl2/qMUD4BatCUnWvAL8fLzcERTQVRtfE762MrKcmjkJVqZ5T1
XrRm0gCNB+po69JJpJPLm6gi3HpC/19VVvknPJSGB01Odvoc6zeXkUhAZ/o22c0yD0Dcu3TGEPgc
lJLy1+SMmX2whGycbX+gKRAkydUw6L1Gthy8mZUAYZIxZ0cEMh48Fl9+S3Ac0I01QHWFgfNCMwzK
fTSUe0jSrR3y1yjqYsV0PwyzUc3ZkYaQ3wXqmJzKcBxPptJ+lwA+n1/fIFvD6dAsaJ0TEa4cuOOW
wByafHrD31cc8h6rGFeRsMONzLY5N/w/O0pdWytIX5SIF4V/yn3zjv0ruzcbTfExUQBMp+CdZoYW
EBtEFC4aB/2jBHabomQXf+/Kxtm7x5StfTpLcbN/5qR/ld+B529JqLJbH48CbIhFBOUKpaiUQ0d/
5FNZJQq3qAwSRfPbWzK00j2offUglDL8Sjxn/tDUNKlde8hiHE0Uv9vZ32tmAZuMZionlpAS5b9F
oGVjJ9jTbIDgBxbkQ5AUyamvO/8TIkbd/RgF0wWIl3CHNC/cKrNlN2NRD0HX2A9pgTH867vjz55+
GWfOIk7o04Ar+0P1fLlahgwaKhIdbFsY/bnbmplfHzBl1m991ts1FqtGHnlOkGbjCeP7svDsQXIy
N1K01D4Aa9IRcvRr0z4A5sWoPlBEGL2L47qxDqKLJ4zSsgnsVRTaVPgHUavyzhTmU7mcAW8yMQhX
ArDR+QD8td/Cyg5xojOzm0Pud9QpIp1aJIbghNr1g+oj7+OkKMWNZZ9fYHZFl9e/4Mb5wrURVQt9
BsiuMhKdhtkYh2p+s7taekKRWZwUIzXOdYFXBzUhf2e6G8Eth1nDSIXEhEr68obkcEl5EKiQGGNH
vo5VbR8qQ/uqD05RHQw8t0twnQUIBNja3WNVGdkXeFDDzs9YfXUQupyyWaUHCYzVu1pgSNKMdDOv
VWp8q2o9ewf/3ZzbrsalLuvsSZtqUGDylM54rDfL5dKfminCUHKtmYq3CPCZmGnXiB9eHQkuSAFu
7IneUfdA62E4ZWpJH3cK9sjXf26PFzsNt60ZQMsjYUFFNBY52YBBpB3LOMg7OrqD9xgyQ1Jp+kRP
7nRjcL5IcWyj8pS2kWvWdvWua0vZdLOsjUMvQdfriVqeLF18Z6RzOOF79REvr/BRNof4NunNdEf0
oO7lH6v9yY9GlcBy0MACFbPMhShUD0NaSPi5VeHXWEPwS7eC5NTA9T+IRq92otaN4YiLUYgCF4NU
z5LTEwVq44cgpa/INQ4ffAuzQjrEuquPgfTTrupPr5++VeRqQEYFnEBRDVrUKg+xrUDu9KFxroWW
azS0Er+91zr1m5T6+rsM1coLSFCx86SuXhkGRTTZJsJDHYSa5csbZ8jKqiM3cq6AjcarrVf2QR+R
F+x71A1fn98qvGMoynSw7GgmAjRaXG5dWwyB3wxsORMhP89GXi646GBA/nl9nPWyQVWAJjSTQfig
y2ZVZ3CaqFVZ16pPbS/WU3RiW+A9/hRFJ1FWys42WV8fSLzQtYG3w/Wx4vQKtberTG2wSGuD+r2T
FOJSAai4BEZZ3JTB6VzJKopHe8BKfdSyvfL5etug00Gygxgdde0VuKXSU0eehGJdM032n5B2SL/T
tmwZ1ciNZ5QNeZQdqwq817/yeuMwLHpcPBYESKtgva1FDrAZE+PQkqZzAr74gL6oc5JNO97ZOBsL
CkGTIIziEa2P5cYJsgDZQa2TOPbyZwDaKnbNsnXCJzb3unJIv7w+s43hAJ3QgSOWAEq4ZL0gV5gV
s+7+NTbrPnOhezXf0W6OHociS96JfnwzHgp0BMw5FpG2/tzRfXkGxwYCHZUA52r3uf1RqnCTjxF9
/AbsnO6OUv/7+vw2NsysODmn/lxr7JuXw7VpKJGrKs7VnzO6Hq7t45jgHKtJVuXW6FFfJ1lrT68P
uoqk5zkiVIDyxMzWXoaK0FCAp0y1cxWZ7gTnwCBEc51shn1MoIySKyqO0rOR5sqPIqvFnuj4+u5h
eOAZs6zbfA0tIlXEWNveNLnKayZ9Gm0tufhMcqdqtTUKfx191llfhs3/8sviVKi1vrCda1VX+tcK
EdFbEQVvrjsas7UEbq2AWlATWJZTs6AZAjyKQ4rVOWV4qVGPbYmT9esLtnG+X4yy+GJ2resBdX5U
1UanOVZOCW7Y12SXqsPes77x2Sjssyd5E1id5YWNpVhu6wGSupaYKk9pR/Wqtba/c2FtjsLSAPVW
0dhZcr+GsHR6iYie/mw2XZUhASsfTHsut1ufjW6VRR8HYgUPwsstoASKklU1ao9anH+ZhJ+es1qJ
DpVl9jsLRAbK33oZwxGnz5gMxO+4F5eQATWrenWI8hgWtW09WUUVfOvQr3hSJjmM3VZLkBiKclyi
3b7IUFkDF6KmX/LOgFLvd60JEjIMwfXqfXRB0EM0rk5R8imU0vjfRA3ggHCkgfvOTLLkITKRD/PC
uJV/yUVoti5UDfWDJSxAojllvRBQV6c/hHaWjm6mU392E0LazsVEWj5aoG6jgyOiTj2liqjUTwTl
2OUZaPB0R7yoLQLNNJNjr6icNDhMCD/m7mgV5jtzSnKZnEey0qPU67xsTqvY/+h2IpewFwLem6Qe
9Hf22JIbNfiDT27YV9P4SJBr3BlNjWRkN9jyj2Jw4n9DrD7fQ/FF4r+XYid0zU4pf+t1mn9IUzTn
zjm3/xMaSX7h9aYF/lJupUQ7dIVTfY2lvHhuujZzDr1hZLaXdqXf439ihZ8SG2aNJ6DfHTXf7tuL
3w7mQ9VJg7gVbVSnntT42rdYwMGgVK/NmJ0wkY59q+FoZCLEKJ0SJarus6FvokOfSMlzhGJVdMnR
/Rpc7Fdq5yTqKcSRzpEq8KMRYg/wXwb0xlrVqJ5yfMgqzx+EWh70NKv069Qg6oSeU/y1KJH+PjkE
XRQDoqmtXKMRtumaSdhJHowyC7OOgn9cWzLKJ1SLpcSrfMjCnknYJrNI+A+7QvAAP441GCh6RaN2
Z2XWUD9IajY275tAk3/nBdYmB0yAUFDoqmqq3ql+kpxxBx8htFCzklywLvWvknXuDv2U+PGhanI4
I7o9FO8na+gt14idqr5Iqlr9ixJBGl5rhmQpVMg0eJfbsfPOjEtVfuo6k9IMiUlzz12LhAJIuBI0
lpVaP6SBNj8kqS6LP/jwSou3UgHm14TGszUT39eKGL4NJkpHRfnKw2587wJffOFVebOLNaLfgK7w
MCN0XiN18DqQaII3yS1v9OQxRkDq2YoMZyeKXV2P8yg6ouZU5+eMZ/F2ZTjN+ZZkJreOqxekTN3e
QPOkOxWG1Si8XZQW6LUDBKLruQh1zKhSZOh40W0UQX+naI1/NMy8vr797bJ5iMkSCU1XvJ6Rd2vA
ZA1dmLaPPPhQE537NvZqv+924pqt+56KAaWaWeSNBvnL+z6EPQiLK0UOfpJKtyVXA1YSJWfyxmaH
5b4xFEEp9G9qWxudDVltit6IK+nqx0I7xFWdncrKDO410Tl7WKN5tRdPCzwl7AJ4jW1K8otnTBhm
odqAwG80O9qjOcrJ0SiM9IeUBel9r+h9vRPjb2wMHn9iNBTn557UIihNoQqrRZfj3Wo1g5c1eeVV
XEx7FcvNYeau0CzhvxbvEqCrU3Mk3a2IPb20ap2DU9f1wUYcxDV7Vf9ldHVyMcdM8zLMTu+6avzJ
4Uy9YDLzS1+q7UHURbdzLDZCcurWKNSRbQBCWAaO9JRSLZwC+9qYJd4FgROC7K/ko7Ds4lkfTeNM
BLuHrdnYTwwKJhxFYPQkl8xYnyt8SgFiX1uqzJ6PdsipmwJgAa1k7VyU6+1EEXtuhBDEzOrli+00
TjaygkapXpUgSFs3DAY/+lJjEXPp87CJfhS9v6cJsZ4d2wkXcXoFtFup7b08mAFmqc3QdMo1Gnrb
qxHOPPoqePc4r/YuaADty+PCICRT/DtPcoUfKdFzHu2KnlKsd3Z1rKLBPKly4JsHESLa4I5Daf2b
5ELhhU9FbLuynln2SSv8Mj4g5299VmnnBR7Fv8j3hj6AUwpWaOCdLazCTTS1qbywtZLk0BeF+hRB
rx+8kDgs99AH1pOT1PTGO6d28uSc5qN4ToFs/1biJPtiOGOgnh2q87hDBtgJ3OPBiZlCRjOaB9UZ
1H9MURvNCQuN/puFOOB4KVEFso4+lcDvuW4HEbzltJlOQkvT04TVFd3AujBwaoc1Xp4UJx5tz+wQ
A7mT2oZQJUBsR/cMPY2cgyz1LUIV2MD4x7AYgAorRIfPGaThApuMrIpd3K80w4tsSahurTv1x6aB
8EyoYQNnQNzPUg6F31JcQBdes5D/7urQJawqfFdyzBFH7TRIlO9DVpgFIPgGq8Yg0eKfRlRH/oEo
IPmFkZamn/LIcb5JpQ2HxQny9K5RHL8+10Q6xSHVzSY8tfDtfyaZ4qen1hjEByUp2xjjg6gY3BxS
WuoWWqvd9xMOh3da6YTBg5NIdnfwwXN9M/rIJI4NLfSnMyeZ7kJ57FPPRs5FHDq51iRXb/3iH+En
LHxZIBHoKZGfSPC0tfLedtKkOyAwM+puPATa7ynNsudECO0Oc5WiP6ppMDSuZcVBdYmTRr7k9P6E
2zoZGJA+l/5RTaQPbaU2nsfekS5Jp6Y/27qpvtU59gxwHz6gnVO0fqRfUl9zPo6JNsbHJiA+Pc63
IcxlM4tzN5zi7jeLXj3EGKsr71D5N82jrXZt+n7K6bKcOtiPtVep0vipiwbYRlnadWcpHiPtqPuZ
QJehjJwnZJ6kCv55H9FDMSdxzGw1Dq95q/nFgZCnfE5TSNGuHtWGODXOJCcXy/T138VQOpVH1iiB
aguJfLy0nWCwDonhnyo5KPODKvQ28vKmDdgCsjTUo9srQ/PBh8bfeZNWaNW9HJA4uCJvDMvrZV9L
3CiOIJ0PkyQuZpdOzoXWBMKNQ2tlT5UU6pwGs/8wFb7z0BS6/HEM6W1eykCkkZt1ZvqZHlw6spp6
UB8rYdvBubG05hlaC8SuEjpj9yNQp17xMqdSyDyS0ajOYQQxIIuaGg8wURUh5uh22Xt22WWXIVLK
2uMSVj8IJTSmR0camu91YTo/LQwJpLth6mRxF4YB6YUURMVdH5qhfQxE3AP3GbRUcSFDiKc60VK4
jNDIpfMooagFv9h3PpuxMfQfkZPiU6oxO5zzySX/VBBCiI+IgUbN+0nNm+DQpuS2N1ZFBVI/ia8+
SmXGWc+n8lNZ1NXkvR6nrZ49Ys4ZTQSTAvjNKhq0M6S6YZjR8K+iwwDdETHWVj+mUQ03f2rMY1e8
mT8zD8ltAtJ4lulaksusgt4gGAZg9lnfn0SET0bZ1KFHfaK+WpMVeZ0ejzup+irqmAcFXTgLdm6Y
Vudl8UeVGlLg0PhfWjXR35Pc7WmQrV68P6PgnDOrsFDeW7x4naJFU43w2C0dquxAM1Q5QMGvPrR6
sSf4NUe1L8LDP0NRYJ01v1B4WrznpDvUwdFRvvGsdJHbtyVuJ3UCdBGRBd8VGAOBbSrSU6JFwbf/
sGn+tKzoi1P9WIxdRJTxmhYIFe5Z1qEphUV9XR+OqSUQVcARWDrwEMjPr4+68XHBLtKhpF1CvWUJ
3MqyEL2NflbBKCP7PpWgUVaWFD8jgLpX0N8aih4JC4gfEYu5qLxB/RX5MH/cadKTQzcita1gO+i1
eFK8tWBJGRiGFfoHxJzrlpNm+40+pLhcqLnyFBH53tUIL+wE3avgj+AIOM986LAeJvl7GYmZSMG3
+Szcht4aRK1AjrujbdCLiSqsHB1S+Z1cYv0BKTDLs/QBnXSqsYtcopdxBwwFDP0gZkcISdbuEF6d
DgFM550PuDG3OVfm4xHartWUrc6XYMRicJcFVXapkjw51qkQ56qQywPiJLt921XNby6ec3GRQZNs
Ald++TFBVximiPrkposoHb0KbUfJS3D/eZ9J8VT/VpWE2CjU1J62bBKO7/IB26cuHBXFHccY6RuD
zXVprVpMp9ePyPqW4wqHrMXZnIWRl5eCr4dZh6v7bLFnNzhZKf77xm/bD/9lFBDyLDDOMMusxdFq
yiGJTdGzVUtPQmf7kYil++f1UdZbiIMx47ZmqTBaT4tLxhAQ3Xg9EHloQv8wm2m5aHqHn0Q71Duw
/62hMEjkIqWkj2zXYig/wbAggTpx84UaP4xDarz3s6kfXJEMfbRzNNZrxGM7W7zSYQaAugSYwILV
nKBH6VQ1E/nQa2F00pR6j5qyMSXen1n1jJcI3eHFiR/NZCqo4se3IpWekybPvEHC5xwN0n5nN6xH
UmiXU0+i/YrSwrKo37WV0ZY5inG6UUz3fjX+k1pj7uWRlhzfvCOgo4PTp79D+2oJ09DjfmqQKE2Q
aodE3OVUaOGySa4alnuwmFVDed7cTIZiHIjkFR5FgOmSkYPmdS3QZwza2vruwDg9pahsfi3wqf3M
lLsrHp6QbyVgaDvZ+pqIMv8AAIvU6mhoy0ucRddZRlGUvECjsKrhnOWR6bhaJTvl0cLa3Hc1+nTW
+xq7xd+2KJXEEw7dBrw9fSQK0sRG00aEpuUGimS8mdfNj6O3Al6HC2DtgoHYlaM1BoVKPYiVWzmZ
+pmCvIRRN6no62u+FZ9SHlFpys6utss1R9lpJKxjIUy/gNubKemjmZuJ2/dAQNzQpwtQNNMeJGNr
+QGMgjyZ+6UrdrHALQC5dWTzdUkyjsgscJP3lXnWyMfPgq7cZzSvp0PSh2cl3PNtWj9ohHRYjFAi
A2a8usQtvG5D2JrprZKM4jOmaZIbIGXp+pmWJC72OfJOVXPrG4NmhtsF/IT63/w1/oK8YVwo+5KA
3zAYhv+lCwPpgGWO7yaizx7aMp7muke5E5Cvrw1m+f+DEtC9HBRyPldkjFbhhFT52UAf/K6vZiZ5
tauMvnHjAnkAHjlfvHCIF3chGOCqtWH23rpBpRhCbfdJ9pO9R2T+K8uAfPbSmMU6Zx3NeVn/+opa
2MKT9pkQDTL1A0632anpjPyAdpauuMWQmec47L9JSrPXN9jYregUgbPhlQQiu0qoKpCU1TgGtypR
u58BylcT49UKfX0VvK6LZphTvS9zy/qljblc3yFhGu8Bgzc+sgozhdr47D67ErdQOq2COp0HN1Th
RnCbYXDSpWKP97gxClSUGVjEBaSs4koxFQORLrX+GIWCO6cfQuNgxaW9tzs3x6GMiG6QM3sFLLYM
iIxBmGjbwZaOFPx00+AphRG4cwY2tgyAR1yJqPGbc0/m5ZZR7MRU+0ySrmqb5Qd6tI6b9cpEzahS
H+0yVg8hmvLvApBjb494yA7NP4wboBjLR1s1QrnDKpz2TOAjVWdI/hFldttrgyncuV02PiUlWQ47
4iNYuy5hJ4HW9SqXN565CBe8q3tL+WGAE94ZZeMOo4rBT2SoP+Tsl59yiqqolVo/uBU2hpJHpQrU
30ZiOqj9DGltnyCslMO1CMh1dnKrjYvs/9hY9LmASC1B4mne1YWtgtIQPdUyJ0xqLxqn0htyKby+
/hhuDoVYO9sSDv8q1OqVJkrBsSEjX0b4nZI/5GAUg+iEv5H6H6bFgzA31YB9rerpSZcgde5bAWqG
QYuzShqalxEOKm3lKO/3HDq3ZkbThXQKDDKk93kT/XV59rXh1FLURLek4nG30Gfy+so3PDuS9ho9
W/txTkrB6llErMsaja0qwk7ViVw494MHyovjWdL6f19fqTWs2qTvSYcVShKwqtUjXji10ZtEbTey
o/IYa0n9HsUovNfrXjsOsag8er3YkMaSefSj3kCZc3wzEIbfMAsjoOeG/A6388uPGkZWG8s+kXkv
Z9U11SrlrPWoqVdBM+7slq2PyumetfgUHoDlfdJLkSPHOWKqSRqKiz3E43lI7GiHVbr5VeEhgx6j
l4VQwWJGFBTpgMIguMmlonphoVqnYsom14IGf2jlNvV6BMUOBSI0bj222fvK199MXpq/KmwQwPZ4
Cq6gkNE4dmkglxFU2qI4RRRAAFwWvQvoJd35qlungjyeuxM+PMDrRUgRYoNdtk2NofsQYBfWjpZb
D0P9PDa7CIfNoWB5A5kjt1pFL5WlhboBx/wG6T4+qqiiedoQwYOOtDfDVlFXAWTJ4aB4ADdlUT/J
4ddrTqpkcOzb+iPAGesLwiSIJThmaO4kpxux9AynYDh66FC9Fy+sxOm29BxJFykV3UmW5dadZgq2
WsfSWc5L++fr537jMzIew5G40dxeVhJkqY0DVUYzpy2nLER8WBX3GunYO+Ba/lt3x8xWoJiHIj2g
Slq6L4934eSDYqAzcDX8QhyVPleBjKuO6xTmm+vaIGsow9CkZm+w8eeS2F/X89zNj/y00a5Kbvi8
OX2bgjduzfGYtHTmd8Ki1WUyj8ajMyP+54ByMbEgJvWMJVvFZpUYFqlM82EC0/XWiIFR5sAErU1L
oZI1RxR/zSmmqF6lVSBfQ1WOHmojbNDSysx76ICTR9iFzjRdnR+v74+tqQGCpf1BtECwshgUxJaP
GrwsX4EUZnfwJUDdOu2e68oqGGJqXFCz6JpD9WC5XHYsElWfLOVKsct+UvNau88q0bwjVtA/VZUj
++4YEpe6r09ua1iY4qCI2SGctgWhRQSZiKaola+KVsrvpSiWT11qRKfOzGT9oCRUTFyEb7tqZ9z1
s8BkZwT8TCqdg5X5VP61lGwkVe8oh12JHqzExfJUyWiG2NNXdD9F71bEF77XyAAfy2iYLkIRWeYl
OXbIx9c/wer8z78ESSeE4mEyafpifSUhGRPoU/1KCJicfNQ0r6oM5EGpmr3KyMZQ4DOhSzHSrC28
GCq3hIiQk9avelU++pEtHhNFyAjvSnt+hetNC8uAJgVNF9JMttbLz6s0An80wHdXNB3MOXAx/Olg
FJmycyK3xqEKi0QV0+KyWdwy6hCmUTbZ09UY4uJ+FCL3xk6VvdeXaJV0EfXRdES1ZzZwhXbzcjaU
XnPAlbp8Rejbokc9YMx7GsY4Vk82Zj7dwRBt/JNefzGeO5xQ9w6ntkKq8AOA+rBoYMhQHln8gEGN
9TYwR+UqdKUTbpPDjDkMSV4XrqmItEQKdOzRmzUl9QPMPcd0VShPvyQjcL45Zqn9kqlKf/PnTNGt
fSl7bPEJhcwc0g53MUhQnhOtV7sfqtI2H5w6RXlcbik3XbWCNFZz8vhHEtrG91KNwspLA1NqDlZj
tc+1EQOowD5XoqM9DJJXjmb3ZiYJs4f2xoM1M9/YNS8/vxEjXZdQQLhqQRsiBzkMnixRcapTYzyg
ANNeXl/u5TEBSDkz+9i7OLBieDX/97/uhibT1Nw2Ad60XVh/JsyZDrqUlgcpC8u99Ezlb/1dAkJw
lqudYjttCwQ+1XmD/zVWBFbEHrV64B6KiTQaX2keU1T61ccpQb8EnNsg7vRiBHMLhiD8XqCu2t5i
aYb2Cq0z1UOM+kPxLdb90XqsUjk71AAff6At60T/1Ebq3Mu9aOTBtavQNBFX6Y3Ky5BnTDxDxXfy
qQkH3Cf7umyLA0iZTD4EqekHl5wY4vs0OhhZlUWUitOQyrY4qGVVD2CiYV8epBE1K1AnadIADq6r
4NIO8vDVkABqH6zMZEIiA2oB/rwv83d93zcn4Dnd+AjWBPcP+Juhc9F7pKvfVSp9PzcKusQ6wFD+
H2df1h23iq79V3rte/XRABq+dbovpKqynUFyEjvZyY1Wpi0JjQiBhl//PZXuTtvEZZ1wGduhKOCF
l5dnIMMN3h2r4qqXk/CvG3itwUsAwjvh/fOTfQ4dbQJwDgAGio0KDqGBljkEhfBhbbRKpERSwnp+
daqjGLeGvxI4rvhpbAf3Twg2ASHzu2cQ5h6qRTj7kE7gVqBTQvwcJ4Nl+erGA7SpTsJyqM4Y+L74
BNG9QCVl5a7WC39ySHvjTJbzHtEJtEzbbMGef98To4BEDaEFph9gCIF2bcCtb57Y1KkbARWHA6D0
LGYO879GhKnEH1oA04FE2dm8f9FVwQBAyBBIHbzConKmC/7hql27IHTLm1nkGAa/8aPMASKJH2wo
0LcJIwtDxR61dCgtLQUeJXjBJ/9gsUGUx8op2B6CVg99KC0hv0FNEjXZM41fC/2yA85orvP1hkC3
JiukxYASh7r2xsVe/UI/uvBRGO3zAoC03a8l9AYbA14y5+1GggFxTSZgIwYfaifPL++nPgXXCqBY
QKKBtJ12m2nraMstV8GauJHtoYTJyZUzNmQn/f4lnTp/GWxH+ByA3XGd16KIBk0Fsh226AqiDEkL
uskLYC/FMeDSObh1W94tHjK5ir8EBcJPna7bMzL6dQWfQc8o8J5rlBH81h9vpD0MWYE3W+0bgBvz
60qI6poHE+AKQR7c1N64Jr0PJNbzo/vLm9v5e59tRHGjwO0et8bHn+opAYgvTEZu8OjvlLGbBwCJ
wc2FA5PYLfaNGmpOXkGvB8msC+2eWBGbv4QGQDnFwARVL8qgsAIIwKEcstO3H6Xgxzsb+oaXBbxP
42z55RhriojBlmvabhqncV/2DMWlGIuffwnwELXGqlbtclUO8CgA0o+sYcxptHU3thpJmdhLDudX
ywO564dwAayZ4ZzjXo8TsosEkM8SyGtr8EHyn3AvSfJy9j94noD23QgFZ+cgXS5ufeHLJbHrsv9Y
taMYkgXEZZhLkbb9PCP6s6Ut4cOTn9OXeJw4yEN2Yc9/qbyqwHeZAigV0qmAKHOjvPKWtEX70ZbT
wI7Pz6Oe4J2n8cwZBQEQPm1Qg348jcQf8goqNtvNSJ08tWkXvGpZsbCEbHX0rfNa+ReXuRxPkG/w
757/7Cd2QQCi8JKG+hQEun7JlYFacgXiZ7sBJ6Lqj8Hq0r/gO6m8mMAua4kpKEoZZxLG79CgUmCH
IWn40EwQCAEAbhrpzrl0jlVt3UCfDKjo6JwA4W72eDAsp4cA+zTZN0Pb99WJFysMXzjkFo7w1AqA
EytrkSfOSoL2sBJAxWJULpbPz4/KExsxpAORcGPzAs1WPxpgetYV+TrON0Awsptc2OvRtur8HRK/
YWeLfGLngD4B8q+znN8Zm/b4+xKR50jutwUE2jXK+FS3cEHmQzIXg/2iw85/aGvW/GuQ/+fr8v+K
7/3tv8ZT/PN/8e+vSB/GCpGm/fOfmfo+TnL8/rfXnwfxN2wI3z5PVd/977mRn//pcRP/fF19HXvR
/zXpf/XoP+GT/t2Tw+fp86N/HLupmtY38vu4vv0uZDP9+AD0+fyX/9df/u37j1bu1uH7P/742gMI
dm4NGNbuj3//6ubbP/4gGMn/edj8v3+Xfm7x35C+dFgU/2rpP3/+/bOY/vEH5GT/fr7NQU8TuQgk
LxCv8/fzbwLv78BsnfFK0LlFyPhYvF0/TuU//qD4FTgKwPvhNRZBTHAUCmSH+JVD/362ToKOH7ZC
WIOifvifbj2aqf/O3N862d72VTcJfI1H8QGzS5CTgvOV5PE6mTYFd6QwKm7tDiBUD9e86x4e8TvR
d6l17fxyApoj1beKW4hz9MlM8EQzMjhgPxjif3+X/0vf3cd9rxVd4P/shFk9bkjNJVtimZNh5+J0
qe/a9lkEkDOnQ0SyIUeFaLKq1xzwl50c41LjWgG/BEdwCOyFZlRE9wBH3aNwu3fBvtB2qKUtIRvB
bcPJnrVlebV4gGhDncloxEMt8dpGb64p80hm2fYdzXPQXdtF7DSu5V0/16JekZiBMmeBski2Dn39
oawj+WK0p+5TZC943wDk8dj0vXeCuZt7XfGVHUDJ3XvFvDRo2l0BYGXf4ajvZtioqiRn9HpT7lez
UdP24hbYJJEvmBBg37MClmpwGgtKsxALz1/owV3bri0kLHT2ssnuapyiRdY1v2ks/98Z0eI3sNw1
XJBoZXT1vw58u/cb77vZoGjBOzkj3g/wXJttOIoPG51fDxDwMtsZQi12e4lGq7x0s4kN5NQ7ln3t
hmxPl+DSWtGC1/ZlU5CJuVk0u+D4Fm/KMTSbTf3iPqw9yN9D2N62rTUekK6SE8QNo53k4ELH9Vcg
6jW+PXlWcwsmUNTELu3FrVwpklejOQ20JIt6HHg9EKJuIRNXJm6FdzpPDPfPN65dT34uRv06D1RD
RyGMXdx2lN1B0yk6VHNLr1TPXMgjW506zZZwvvuRnGPF6JhE4eQfV9Yu76aQqQO1Bncvrbw0klpI
I/UmzWJNPMsddgXV4vAaTpjtzfPf9FLj558/CGmpVrvaIEqaTU3+LlcE2qEbSGBmjWshXbjF1jNg
ijOK94+Y8uHLUjo779OXOq7FNBIq8IkAQsoqlNnuSV0l1VLnO/N/qXEtpiUASBTmJkMGCGhdxWTL
owPz4blhuHi1qObejLJp2w5ZUMvqBWtlmfiq9O6Mhv2c4j2c04hX/iCXvM/go+qBJUfm13Tx1j+f
b/287P57y/kZGj+cZx+sGG9e1BZGIshmBSZXX3hnIkxHX9AR1OLnP+LC8OsXKCicqTJflzDzZwo6
ZlnGkWc4tTrh35vBhhg48TPpR+WVF9VDItxuj8xyqedarParh3cDZ3EzHriv/bx5BTfdHUrOpabP
P38w7h2Est3NZn3mMu7bkLmS6wfI+vwepvC/06rFajg3DeR7nCCD9udNaN0tU3B8fjYvLRgtUnNS
ddxu1iCrSEmOeR35713VlElUSef++Y9wz6nTU4tSC1jfCofcg9h7Bn7xFjeRI17wYnoHltSUeGFV
+YDiF937qp8TtUFbgxXeFV/odr96AiTKdXCupmKIrBiWmv4LOPUJHIi8jctyqd8UQnyBIIaK86F/
K/vqJqyWKHEGMt2MkECLXsBm9/3zX+TCJJ8vgA8nGb5WoI5B/TebA1yRKFzUThXu7zszcaF1X9t2
7EAVIwduLZvcbU3a2p0Ond3lO1XpC63r2Ii5r9QAGhVo2pJ9VfP8CjTcN0bDoiPSFcz6gJDmURZY
8wfPX263bc+3/lKvtTyigdF1t26oVUuIrMSuPWTAiBneSel5uT6I2XbtSMmWcyGcBi9hIOG0O6ff
+RL0xHrXqzu5DN1wQqNZEDR2SodGHAsbb5OYX/c4AZr8GY8hNIHQOfktFOvP/UHnH3pTJNuiHoIM
UgfrK57DkCfaIFhWTHAAN5tlfQvC0yzlEOfMwLltY+jkvA7UHrzr0jRrm5ADJnRdNmOUAfrC7pae
8z9lPu7JolxqXdt+WhjsMTiJBllY8xfc7T/BWWVnpi/snrpsnbfCiasp2jAbnaZKqWeNsVVa7ss8
lCp5ftw17eWfc0u0hKEuBzj7bl6YAYAafARx24kHHxSIsqrE3dTR/k0QjuoaakN5eCydAcKHVQ4F
p75zrjc2OLftCnBl28OQbxlY9/X5bl0YVKIVAMBJhezKYNNs8Uo8zZP6yvGHD2Zta1FfV74/Uo8h
w4jq69DuimQAP94su9MhhB1wcUDxCqQY9eieSG+zE9wXd9KvS6Ny/vmDLQUyFCWQCsrBdRM0g2G0
ow8qLHKzjfaH9tqD1j3lDJYLk71MovhyrPFqHlu9/XvuNv9dZ1oQduXiBgrqzlkBOZCbFtgAKI9J
s+OHaDHICklqQI78zMvVW791ixjaCobLRT84KXhwDUNtYhmWlywaDh3j18+vxB8wxSe2cv3lTykK
88SC+xkjc/NyDOfiC5FB+Q5qEJDxlizwYijoTG9JAzZm2FfBu34LvkLHo72DyN2UOP4Sfij5yn2z
5aszJMJaLovX0iaDfsFQxgqo4DeVIr7ZPHla6EGZIoravoHqBPWvcOh+2XwYfTw/mBeCQ1e/cXiN
J2niN1nRBew0Q+EgJnazp1F/qXUtOcujvLSsMGiyygr81yGk1fuCiB2E6aXGtbh2mCP8Ajf9rO3I
O0C1riBYdzAbFe1ctXxI4OUTmkYi/AroTnhE7PDBL3VaC+iaQIhr850mi+zmy1ZtJ+HUhstEC+d2
a1sxBeuWWZb9pRtd4K6mdQ8WfanfWjzX4cjscXWbbCGdF8/MFVdQM96zf7zQuqsdp6IJ6wbEozzL
F/jpWAyi7s3qrGaz6WrHYiB9BxCbasucIYiul6aG+gQL914izlH4xG6kg2XtEsIMMOAMs5zY3+FQ
Px2B7u/e8oD0156cvURU22ZWe/pxmXtw2MyDA+FvIHazVXYFbKCL9ghRlz0brkuzoEVrFPZW09C2
zjoX+byVT3c2Ezub9qW2zz9/0HNZQBKvEyhQSDYEN3jpAlphCfZk2y61rsVrqWRdb3NeZxbw31et
CxB94dg7g35pgrWQ3cQMyNkg8wxoIpDdqrWRrykgHyTuJ3BWYg9CH+dEC1KqRrvPDxGxB2Nl0w1K
n/mKb+PjUhhLcIHgaDi40072emm0tFiOVoh1wveSZZMEBGQg/ASd+j2x8wuN67B4C3TBmXiyztZi
gHIo0G2Jmuiys4wuvULpPDa7JIJ5vYWiC6h0RyiGgF2/OfVVK+z81JZiesFh6YaU2+viHrDE71Pv
IOszmhhHO4ih9OrWOXFYBgh5HMr62ovGHUr9pWHT7r015za34TyVFWFzkCX5vuTig1mvtbBurZIX
IOVtGWkgQyArN4FXmuHOrVNJIDm6EAfO7BlYTzkkQ4Dgmd2dwLs0JlpUu5g6d/byPIUIwTcL/n9J
z6nhleOHZc2DIFtg2jbgLFuyYFYiRg6Z+gtsl8yGXDuKseEDidUzhrfvsh1jPO7Tj9NK95SdnxyY
M2jh8WZq2cwGtCps0s5x/6ya+lM9OCY9R9Naz5dOwg+qJk0KqM0J8nYQsxvJZ4NRQdu/7Dsu7/sN
bW/W+oZ5kxcPc28Umz4g1I/HhDsb3I2rqk5l0L+EsRoDK9OfTkY916tpHYQW1AoiQ4rIsZNaTp/n
ajS6PaDn2q4SroC/tWPI0qp0+9j2gbb3qj2VywtLRa+nSYeVdV8UdVpZ69cZCi7JNtemPdd2Fq5C
F0Lpqk3Z5J7UZH2Bavfv+ZP9++aLUTl/oQfxScuSzz5EulLYP5LY7/o/RUFNNlu0rW0sSvXz0PC1
TuE17p3y3KdQz3KrK7PFokdn5MJGkfVtCvCl9Y436kXvqO2dWeNafA6Ls64tmeuUrFt53UdhczPU
85561HnifsllwcrSgqiJ+pLzxmMpWBoVBJe38eT4tDiudT+ajY5eo4JoTrGpQNapx+UnujRvqWJm
+4tOWRloJ0W4qCrlznAHXecvq+x38o4LYaQXqBrWzi74WXUqlqA8KoDAgDhuiqPRpOpvGHNX9Uj1
sGLmRcLIg0QvGhtiomaNa4GEgnrUrC1tU5f0L0HCLrHWqdHxjwWjRRLkM4U7IAlOaUXdGOxqkHhA
7jTruRZIqHv0ii8Eu64I6CtYEkSx3VvtzqCfM6un1roWSdypecADWqcLVGotRT9MuTjYY3vPIjYb
fgPtxFtL0qzuADH2zfs6ALAJBHT10Whw9CJYIAN34kOEOGLd/QZtq0Q19ngwa1y7MVNqrVtUTHUK
0V04q00Qzs/zSRq2ri0apyGQLYVGcdo65ICi8v3q7rkhX4hTT1syQGO4MFjC9uhv6k/BT+0cmG0u
P/hyD86j2QHBqA0KlrIFKgUzu6sb0N+eH+7z9vrEUtQFA8YlFJMC2Tt1p3ZsX/IhCO4LrysPfdeJ
DF4XkJaDEaCgkBAo3S+LlHss7QvjpRdeQs9aXMGWNhWwh4qloDxGcfGv57/Wpca1VcQJVPslIPcp
ZB+Cq96vydXUK7kzaJda19KmFu4f7UqXOrUs91qNIHyryDSz0Qst/rRwGIjYSJtq5d2BMkQOroBs
8fMDc+GYdc8/f7CW/GKklPplk9Z8ia7PPLPbyGrpX6LBppQ8/xmXhuf88wefERLQ9WSv8A3GRsSd
bAIkUUZ1Xf8X5gueBslIRuTDoIp/b/MwnTdZG3ZcD+G5GKtqFHW6rk0aLMMVqyG2YjYo2p6v+nCD
Q4ps07GwYKrtuydQlg1Pcd3jdlYbuKotcoQxPD85usUt7zaz/EOvqpwtXee5QCjNdPQKSOx57DMA
z2xnQV5YLHpVpSdrNRLGm9StYe4CBg18IpgbFIbrRS+cUPCIRUuGNq188s6u5iYG7641WzCOVjoJ
cMpCV6lDNg+BwYS4VgezIP57aoI/7yE/XoAfxBFrQsnlOfNzN1bflNu0XVt16ya0di2z26VeQ/Em
l7K1mZrUJiWPJ5H0tjPtrPgLW80PuOaD7hduUBZC4hrl2MCuxnjThxZ5vXRvYNWtdt40zjvuE8eX
XkqBLl/DFcBsqWdvwzHc6jmRnSORrGEBzUHwpyy4s/NZl1aqFsF0nfHA56kGsvx2kK0wkQK2iBhe
Tn5UHR+M1gj/zgbsaJYqOOj27LM/LjvZ5oV+29rNSm1wmQE2j6WTR+URWnv0yuJGCD2IG2kHrTfO
1GpmXNvyKQAcFY5ch8VZduAUl3qunbMRGcGLXbA35K4LtfAAegeWJ/802pB1OcKuXZsIblgsXYj/
tR1AyYNk5e/Zxv0MXVs7Zm0+gVjlTyis9F573ZB8ekGazuS1DWN+Hq5HS8WipMMbdwr2ABDNU/Sl
9MS92ahoCfK6OuEMjC5LodUf3SybTw+rXS5m240uG84aYPtH0GdTly5vuTuz4wARaLPN2NbiMxhB
yoera51CYqt4UfpjeyvKSBh2Xb9PqbUchO3jGBT9t9BdXoJ3srOxnE+LXzcxiOk+nk8JfovNPIZl
DkTeFE9bZJ/GzbG3BO9t4hpeb/7Ou/WPquFTH6WFa7Utm235S5OuTdPEPsQN4xpC3tdKTNAEGGG/
MRXLd2+IRJvAlBbyVjbcL2GoLK5bLqtXIwjep6Xg7lU+sjABGbe89XxJDqu05RuQSstkZbkDKwru
n/oJYJpc4l6UUDF208Fdt/lY5Ll3mqOhOXaRyu244hO5DmAhztOpr7Yj2dZ7uH+2IIQtPTk5Sz8s
CciTOY/lMvfuEf7W7l0NKaIQ/uZWqw5lm1twHt+ma1BFvaNtiwG0Uaa8qxY0Dx7P5RaEcVjS5gZg
aweWfcBf5H8S6bTvyCanJgGG1H0fumK9DSLLvYGGQRGDWzfcLizqdmb56c0M2guPZ7nczt5yNY5a
6Qap626Hbux2UrSnT1oI2T9ueqbAL1kguqeWqsTJ76sc5qxNcKSWKm5M9gVofj7+CODlxqWusEbd
EGzqkdvw6puWg1nj2oYGawQWYKaQd0PXOtlATTtCKnXYAUNeGnhtS2t5HkIuVLC0FVUY34NoaUSo
O0t/PR4UFW6TBTENlObq1btu+xWYTqxOo/3sF7UoPLuGPSBEqOBAZScJx6g5zqHoj2Zjru1nxajY
4A0DS4nbd4knaSY8SEMZNa4zDakF+x8UWZH6WcW1H3VlgnqLWUYPKa3Ho+64DWpzbV+nahUnj6lX
VWtGVIJYsRaktqoBpaM1VmKxFslq2cV9pKAJ9vywPM1UQvNaoEL3jnpD5+JmTIrgpYe8+Dt0b7zD
QmAHua25/b5uxZpMg91fedgMT91se2XCndW/Yd28VPhL/JXZAtPfrWhjMchCt1Xq9z17RXL3C6x/
1M6GceFQC7UNw3dyT5Eqr1LI9+Jl1g1XNx1CvDgd+ESBxnK5JQzjUKc6hl47+7hesDQs81c9LW/D
xTZCqWHKtN0j8prZHaecpXOx1Ui2WlxP+46aRaHuFNGhzmPjAsbSrhAQLQoFiatuMXprCnWyYznA
8qoIgirtOEyR56LAydeS0/Nr+cKuGmr7R1XO89QE2J36qHeSvAtwii7z3l3rUqTofMfA26AWOnKU
yMkq3lVsoVcrd7xjYE8iBLqsV69Wv8ghlNNWGYQimtsuHEW8qCYfk4E2MlvG2dtZy09+18DV72Zh
4QqIHvgV4H7l1RDJZAv6K4NhhFWRlvtBxb7mBRymMjtYbTduz7I2sVNZhs1re2WwqQYvMAVoHssA
if4peieX3pDVqcvBOCOrYfdlL9lQ0/eT39RJB2M+kyPk7OH0eJcfSmsDbL1Ysk1AWceFVVzcgcN/
MBt2bXcqByAiNsdxsiZg5NsS1GOM19LwvVnr53X04IIWWXQlXNhb1pTjd8flWbTugXXOHfwlgcew
aNuRSzpH2YOasnIV1W0+zjIeaNXcj8Es7sx6r2U1UePLkAR8ygK/Zm8sXvhJ2bbkg1nr2i1tXHq4
MCNhzUrkNtfQGwtfA0od7kTqk6cOhkfblcpCCSuwuciCsiOfzzK6Bzaz4WotcnnFZVHvSWueE4Jf
5wEK9Y+n2J8rmsNkdYSCig0T8WEMPgdtP7xfwrV4O0Fxsoh7SYqdBP/pDQjiHo8/DcoxuFCtIkxd
Tk9VZEEK3wxdCynsx017zPe30l54Zsu1gkpTuCScKqM6CMTWtChm9RyyonXCtO75q95553Bmcp1C
y1oE+z0BwZ6TMN2YRN14Xq42AqdBk0UKFPrjQam6MFKwMEe3PYI0sA7auFnhwmnWuhbDpMsbOnie
lVq0hDkLiq6dmQ4HbLged7zzosWabddKWdBfu5t1O6OKYNZrLXAreAcsPWg+sLJaYLLixFFh9AZw
luR73GsoGQezhGdW6svund0jm1etNMmwoM2qBarNwNXuS9tKIRbuJWUZwGmz7fe2gQuBqd9FGter
/LGmFup8UYtLt+XElVxM6ny/yspSGcGfQkgrdVAli6ueX+WE+WbTqV9FlIqqol+JlfbWfG/ZVVLU
hUnZFv3WQhPSljmqZZhOuBQcYSV9w9ruo9Ei1DN9XwrH70L0GrqzJ2d6L+zf09b+D90JDjWP16By
ZERVuFqpbbevFNBHEF002030JF+FdFy3HJHjTuSNGv1DGExmORjk7x5327FlLZVAt1GUe71IWEwO
/l9mY61FZeF609pHkwXGalgkLZUfqdjL7y/EjZ7e04ivrerQdg9HK1hHLbfElfdG/dbFTJplxYuE
wPKDjsxb2fooyqhg71HrUse14xIm3kXt2wsWIA9iSe1rYFbNIlKXMfHzcaxdFkVABcEreF1x15BE
/Z4D4s/1rUuA163HUcCdsVD65dqn1gFELsOOa6elqEevgpFAnk5BdxwhzwApC5MrLMQutajECQY/
9Ai9LlWXIn+wlj1N4ksTqZ2Ucz3DtC5XVrqynsbnUxh6m0b1L3Rbi8pWCWzbIohSwtd7ZyQbVEmk
UV0QjWtxyQtICPct4xnMq6zYkd69Y/2mocHPZfKLHMlUdGXhbGMGe8T3FaPNaQ22t5Cas8zOY12R
RIyTiIalxQdAaR6GAoD9wIWvNdtqdTESOjjITCBwmVVwoo5Z58QdmA2GjWvJLK0gKK6qYMhYKL2k
K8YmXpvZ7ND0tUOzDs+qL96GnlPZHMtoDG9IaO+xCp++F0H98/Ex0diuN8Nvg2cOW4B9jRo36TdI
ibt1TeOmh6HYzl5w7u4T9yJdon6ATclAcP3JAg+KqzEDfek4WV505/s+Yuz5Hf7Sh2ixm8MSHcj1
dciECOtbGDkEL8OKfemqje6k6OeL1VNfQw/gobbAlaTQlyBExCvMCMPDVhBA8IbNecvHxjpwiCqf
ls7eKsPlpcV1Fa4qsEbrfCZ6d+CvVklnjV+fH7ELu51e6q0Cxucw513mup57LeEhdZpQeTa7i+kc
hYBRC/W6HLeOYoleknG74Ww145bCtPfx0h1QXMJVuzjL15Xl64Hk9tvNYXsG0JcGRotpFzVEK482
hWIHuyNq/jhLaoQOgu63FtIFBNUgrs8AowzqW86KW+UPodli0TkKczcxu4PIcEZt7sZDPZxstn0y
WyzaoTuN7kw4a0VmF/Jrbru3TtMYNq1FrpSoYyi3EZmQffGKuJwfIHvye5YGPw8vXdi4FwoetFao
si5UXRGLFvePygapJVQT2JJmo6OFaT84zTqe2VtDaA0ANpKXjvg9A+mfX0AnQTiO5U7uytfMdoIX
8D/7KH35zajbOvnBwolCZ/gTpIuw/FhI55UvvD3rkAtRpNMfKIfbgqOqEtTylcWkq99C19Jsyej8
hwmaTUrN+QzJBXlbb/mnYHIHs7nU2Q8Ll4BVL1aUjhzQB8cVb2hoWos5K/Q+rALD6kdWcmijtKyw
UNapg+9h1Oz5Klwaci1IkSwwMQFUkW1++MoO11c5G+/MlooWpF2h3KXzrD4LeuwtZPViD5XOnbP7
Ur+1k5XDjd6Hw9KYlTT6WBCvSHrU8U5mPddi0yMUKRqQdJAV4bcVaqWs3AvNCxmUTnrAY6ysHYYT
1J7970PnFInM/Y8/7Dr6wLReqst50Gihfr5a+JQALx9s8k+BJLPZMa2LeXSOP0OIMWeZ36npOnKq
RLVtt5MxXZhXXc2DNUpALGQA7zTwvavKCmncltSMw+/oquWt8GCqokqWuWUAyV8QvJMfdUKjZaOb
a0L4PSy7fqrASo/urMKFL51tppsAMe/Hu8AAMywnhIFatmzV1Ubzr5vFZ7PtS6ecQJOyGTcVVnAw
K99UlP1F196IXnV2DHjcb7d28CgWKDyu5jJ4HVVT95GUnmX2oKHTTqK2ai2o8VeZz6y3djt/gxuL
MhsVnVgSiKq2vKqvsp4PFk46GxZSTUXM1rmu6CG8AdKZnl1mTWh/CCl5LxthhGCEXYyW6kp/CoAy
4kVWr9BUm4vqmvC8MNt4dV6JLaD0rsRZBtqqwOlZijKG69N7owjSaSUQrHFZR9Fzu1r6JKStitni
G/EyMC7nPefBe2qzTaVQocrTSKoKjk9hdFzq1bCeonupBK3Vr1YrUHdj0Sc3lC+4096aDYt2klqF
2Jqe9agDVf4V98a7ALaehstcC1Cl/FUNQLSlFqP2kS1TcejHjhmuFu0kJaRqa2ftA5THog+owR0G
5d8bDYpOKIFha8lztwjSup37uClWuKnVhiOu00mAGYhIv1h52neWuI4i58paG8NnWJ1LMpAOiiWi
9qFQsISf4OHr/7XA29gIxhTAT/DxMu8H2xnmkpF0HXh4GiVxjrKO/jIbde0ympeCWfO0eCneZO+D
dXi5DcosQ9dJJO4GpVt/9t20GKMh7hOX+YYJus4hkcJmFpRP5tRqSHdU0ITwZdmezIZEi85tq3O7
D4s5JXP40iLng8gzq+Y5WnDyiHVEFc6c0tWOsnHzbH5qiikwk7pxdETSysOwhx7MlFZbXeNtppqT
ZhJmm7mOSYJ0qN1s3JtSzxJd7Hnb92i1zZahzhfhdT5BcMudUgtI7qUs7DioQ8MtUQckcUC+FSwV
p3RugQWX1lu4GL01Wis6HIkCBjMsqCUDw+iVYIoAIA6IktmFS2eLlHD6XQDvndKi605+CxfL0jJ8
fNTJIpVQ0wKRXJH6jLSJ6zcnaJcbplo6GilyPLnVRSBALSL3taxvA9WabSo6VaSexxGOTLlIKSNR
ETuhdG7WiVKzBFQni7BK+pDJCc/Nl99aG8VWf44MD08dhbRB8mhWFRUp98oloWETJHwT70xWoq0j
j5xQ1QwFxT5d4KKahLKkiTsWZiEEg7THZxChYkP8sz7NIxWv8It3iG2UOcMq93HTLCzh3uVUPbAS
7mGQn13cbs2GxH/csozalsLst0+FvxSntliGQxF4ho1rByfslwif2NKlS5S3r9p6dlkiQTHaE4N4
+uJs61gjGclSqs3tUtdfc35gLhHrFTTONzPgjq3DD3hTqMi2tynttuYF3aR3KKPZcHR0/MFqW9Pc
uM6Q2ltOE/BU31hF9O35aT2P8K+PMLYOMbZmto64OqNt6oUv8smDkgVSsD725t7sILUj7Xq+hfBa
A6W5S0FdeqmkSLvQNuGdBLaOxcJbjlDUp10KVRtRxQ7gq0HsUKs33Ai0HMNdCq+xKG9T2C5ufQJb
3e4vB4ZgRicezPEeB5WzyRyymHOf0kb1760h92Nlta5RgmTrsCyv5SIqnaJNo1bc1ZR/k4R/eH7Z
XAgoHZO18SYY1oHJlK+fOmF/hRe50Zlk6+yQTdDcamq0PM1OQrct7tY9HY5Lnda2MLwjSrBdK5kq
e+RxR+yEFaPZxcLWAVnMD4rZ7fIpzSXtvqJgtN3jlnRnNtznb/Tgch4WkLZ3YSKZViE0+Qtvfedv
dAfOe2lUtOj0p7Cowpx06bDy6NiKZrnGo8WeuuaF1nUQ0uBtYV2ReUyd0R+qOFdzv2VVL+ie+8ql
D9AO07yFHDPclcc0LOCoHg8YpuNqEe+b0cjrrkqrBxj1XMxDuvlF1iiQHmGSaYaHg3Xv42ntZbmG
AdtEyir+2l2srMqZEa4RTsiPmw6hCCXZ1iL3UuwuUuMVpaPZthKcZ+LBYqRNv+F1scY2zqyzs/Z8
1/rWF7Ph1hZjySbFO7fiqSIWsCWbd7MIbvacYwf6XVQWW2l5BYcui7e8CXN3A5F2KHZSr3OK9cRJ
quORArpNsKCwhnTq7Kg/RL0KP/VVuZRxO0F1g46ySVjrN4Yphw5R2sTC84q3PLUWhyR5g8eqYwhg
7Hh4fiouWMjAzPTxPI9MhTbJxZgOUA0JPm8Ot9XrcMq7P/F2Hcr71odCYA2x6CLormD6BpcT2G3Y
w/v5/3N2HUtu41r0i1gFJoQtKXVQNzUeZ8+GZXueGQCCOYBf/45m5YZbrSpsZuGpgtAgcO/FxQlY
+uEUMdDy08r3xu6ELnetEzTnZpNMnaxRXfjhnk6ihp4vl4v3Me9lAdruQD5u4yDWxxXm881T5U3h
fL/o0iRFVWxB0sM/+JZD95XIYaOkQBFuTbcF3blk3T0w3V+H7dbt/r8ewSubwcZIcdBhw9LretDC
5p2eNtES/i32Klx/eDsNF/MsM35qWyPhRzvrXt0N+QjrtLUdw+Pb3+/Kn2e/6Y6F3MIRuOyzzIc7
NC1/QDvZLUfbT7pFW/JlhGXjeZfjgYv2zi9vmW9fqUdtN6qa6zUf+N6fWTXM4jjxeSOHaa/qHtcZ
j7vhgIiNBCNt63ejDPsz36OD8DU7SApPO6eVt4FgvRc0M5dBfzakm9/7ivXHci5Gt+9qo78C6sOC
T079GYoB/UfdNOFd5c3SrbCjVoykbN0VPMDGc2hyqJVi1hR67anbwljV9AqP6GqasW/gC74lYc5P
inlue9JWn90XaNoFEwQOjMpBrxGLSiCd7mbcR2xsFzbQXPZ669HhicckKOJH5rU3lvzKlreRXXM+
NUu+5P0531WcErSlHlnFYMXWbPmNHflfa/6VeGQDvAKl4FW+EySLRjTfpR5/LU2uHxDioXS9F9s3
+IzmT56Xt4dtIyYZZTM/zIKMd34/l3834VIeJtXh5XOr2fhY5gE/lZCRHxIf/+vGQlyLWJfM+lth
oUUX+mOHc1OU8teg1JJW+bbdO+09WymXsqmRBOz78xJWf+9hXx7iBfByt8Evn/a3mTdQtKhX6ChC
0Ez9ryzMY9e72dsQG4QWhkuzl0YN5ygWx5nKJ7gP/Os2a6vYYh5MhOOx7c9By/tnbDzxMI/NdGPP
XfmasR1Jdr9FbxGRfKzXjLB3eey5XfptCJrcaJu3s+jPovc/srmkf3msNh/cFsW6koPsuQHHW6CD
Fm64rxiuU1hKfHQa3Mae5XMJ2XCJJprQrUx5ySHKyHGI3h79ck5eOeQ2/KyMt2nwimI4kxmNXCgO
LlltiD6NcaxOTRS2n1FZzTdYA1eilo28KgqYC7XxgIuR8vK0nRuZGK8FjhdQYbd0YavP9oz7bNi6
7hz53gn30vth2N2uR7Bvf3Fgw7LRnSAojiq2xJ8leg5/b7Sb3GKN7bwUxW1ZSoXPDINaL4VUDFBA
rWMvM7I2qBpkta0eTm21eO2dWuHzywr+4+0tdOXQ2ggstEmjqsybFtd19m9UrHWydU3lVrnYwKu1
LXJDJO5fdPC2AxwwqgTCco73IRt5BVaP1wdybs/Eq552MNtB+8R13W1drJv6Tho1ryMeBNq9/Nqh
mB7V4hbNbNhVjppISGgqnGnvTaexFSme1we3fW6jroou31bw99ozD6MDvK2/SK0+uy2JlT32ssWr
EcfQFHCxQ6WKn+0u3F7UiI266tepz2fZ4fJC4Mm50eKfcQ8c63MbdhXCAN6DwH93bqdRPgSR947n
7XrntizW8RyHNRdNSPR5gVPB0QB/dagq7vY5bdhVUftdF8tLH9CbfkD68Un3zOmxjtiYqyauF7Vt
pjuLsgzv17kIk4B37OS0KjbqqvJWOLZteIDxJXJEVXiPuu9uZKIrMcsGXZleQhuxWPXZ6w4qimIQ
7MNbivnXxrYKu6iFXAynyBNk0T9VOT5W8Im4ka6vjX3599+KxrEc4DUj0FqsQ6h95Xk6FI71qA23
Kqtlp16MMA5p9c9Qbt/H/Kvbh7QSpwQCcvH1gm1CIQTfpyyiwnE9rNth3q2F7qpKnaHpJJJuylW6
Rjduh1eqFVu8l0+BDApNsUcKgUqF1fP2a5hr6NZN+/rRaWlszJXYGEywBggv4pKrjh6v/9ritXfL
nTbmCn10sQoBcxWNjpkX5Y9zvn5xm/elnPxtHw7lrk1AkNsYl6fQRHc56/99e+gry26jrYapEHCR
Nu25w23zcYp0n9Zo6zxGbHecvHVA65bM0PLOUbCsY3D0Yx5ldde5ybQQG3XVmoE06BO30Hye76Jm
KIEcUZVbxLVxV77xfPTRig66VPG9pAdduvFuia3YOw+eLDxZlWfAgEii9PhhkpVbtLVRVzPMchYw
Zrqz15s54T37a/Q9t/RmI66qaakjf0BERA/nK4SJsmoY3KoVG281yoCx2KjuzNX8eTb8fTxUbjWz
DbcKFx5O7dBenoimJRGiQ6c7vrEil1esV650NtoqhPmLbLqmg+cJ6VIaluF75pP6ntNJHHicr3Bl
J17aF/2tZ4z/aonXftIqdeNlb6qR8fas+sl8NeMKbi/UP+vjLFj11FQ+fn3xh6Tzpl0lQyPke7ET
lK8t677UA9/eUz3NKboJ81/Sz5t7qWrzkTTRdCgq9j6sB5W2stvTUQj5PIHPnkjZzYdh7Ph91UH0
fFhXfleb/J92bLx7YjZSuKQYKmxcz0Ly2DeTgZ8JpX8rIX76uX9D9vVKNrfxZTyei8gjuoNK9tQk
4CDNyaAHx1rBRpiJroJsPsUem0ZcJsnO9qQe3LRyiI0wWwTg0wRW5mdaFPDPHKvUQJ7x8HYKuLYu
VsGgal0EOZMaev/+kZmgTnLB3PD2xEaYte3CRFBBatdvYM/oxfydCKv/uU3cKuRZ7a/gT8JYp/D7
rzQWD7B6cXTWshFgvB8ayTkODauLn4XX/AhW7lIoYItb2dyA7ynyGUtS+/F0J9lxQ+vB5W6Dsa3Q
ULHJhyMQK6A0FbSPAWnVs7+IW1L8r8Y6jG6lcsq8ZVUKNkl14Kt7sxr1sAMs0O2sTCWLvIMX6ThZ
l9hJuA8/eNmyvxU+XqtlueC94zwswVIe5xlEubjxEYscdhDGt27Ic8majnRaIyQE9yFUFROva51g
oRjcOlfGMDrlDa6CS1V98qJ1PPTlLu7dZm6V4iaHgCrsgCFcS4YwWWpSJlXsxO7BzK2Dte94aiCw
2zn3aDknuQwUPKnZ304ztzFPNAqHSTXoSrRe/7XaIrhWTdqpK0GFjXqC068XAk/dnst6yXGtf96h
KXtjs1zO5x9pF2Nb53YEWCMIykIDHJeb6EDg6pCCTdCn/UCDx6iZx6e20E7lEH7tj5MsZxOBJwNY
fvWhbB4jSr64fQDrFEs8dwO+OcEeb9UyCTVdE2Ka928Pfpnea4tknVi/87RpWABEmxF3pRCHuOb3
RKhv/n4LFfCf88drv2GdWl3FVTjtsCUzEyfbcaXVvzrW1TtPgXjpLaX/cV8L+lT4fIoSuRD5DENN
ZPtmDvt3Uc4wk85fK5P6ebn9XEZf3cINX52adeYhneDPBCizc+XvY58sHbKpKvLuudLQHEmbsGmh
ah8F1UOHe8p9yYbwOWJe8FWbKjyxXpoHb1Vl1jJGDwB+OZoR2QBVERSQh+695rwzEx8UUSAbjU6t
V2xVK1xMZKdRHSEPzxCov4vXQKVGAIv59o667JxXvvYf+LRlot7Uji101JYSPKZVH3LItjmOfkl1
v2WYfghoOOsObQcfLO9pL+ZkG53uHVTY0LQIba4JyHpcfckK9ye4AUBfNbwRjq6tixUgdF7OhjI4
/4X7mraK/MoDb0/c1twKEb6o0RRo0BVQI8NW0VGdQLXtxo3pMshrH9QKEWTpBo+2Gm8vRV2mexls
qTYhf9pU4wR/wcJbEUJpSO9F8Ds7NxPnh2FqToupbm2Za/O3zji0uCqK54AGzD2+PnIoh6YSosw4
zD1zuapg/lZ2r6oQJXhbN+eexuMntVbvQm/Sn90+rnVcJSSbGgKh4jNeI31A38TnYgKSxGlwG5K2
4iV803rFzC/MCdY+K+69cxvaOqrlFi0DzxsvQxecJnBgzhMYg/x4e/AryT22FiXY9RqMPjys1LTp
KC06Se6oH9af2x4iITOj5nmbQ3V8+9eunF37JSxvRlYGCxTwczM3aU+Gj6NibstkSxCYtqx5DVbf
eTZlmyLxiXSKJ8fIYL+FATGgqanh79hEJPywCnQU/GBVN/b9la9gg/JUgx6QHnC0zN4eczU88VE/
tCE/VuDKBbR0K0FtCJvpBhGTHCdAFvlXUYhnoWF/4vRpbdxak4tg3UN+GXv5X0TKh0LEH98e+kpt
ZaPWlgVP1jGQiGjs9WjtlzBReCSAAN1rOYsvRcTlh7d/6IIffSVC2wA2De1oRjZx8fi6mBQo2vZ4
8jT6ftrJ+qgN3Eh1tLVDwnMigQEal1tElP8aoK/8tP0cKmKtS6T7Bl30bsm21ZD3bIogYLQU+m6a
vDkB/EOkla6gAxsXXhrouvpINauem91zeiKkfygf02lfmrqL/dMYBrt5l8MraKuTKd8a8fD2Er8e
AXz75qlaKeZBGXLS1TLNTwN2oTh1dRE4Bfk/JJCh2GzC0MSoKeOjHgB2elIduvA3AOavp0BfWPlJ
+AgrdbHspwJv7tNj6Mk8KbHz8SIJC8bl4LZGVkzu1Ty3cVyEp4VH7Wc66O0LyDiDy6s+/UMSmflD
MI2UmNO8QULo4EEu9WmDmpiTtDDGt9JVV5co9iEuDGi1N8M9atx4mQxeJ912kH0dzcFxChc6BKed
D1tS1oThwqXksNw5rb59Ac17YKyitQxOavRZWrahZolnWo87VQp/6COXchhCrfl2IrtXfevXanqG
yYxwyrC+LZHsNTBCG8fSP4VNU/tp07PhMFU1JGXdVseqMIlhOVQQhu00iUBVSTQW7aEqmXGro6CN
8/JeUjD07o0/kJPf1PA9alAxoMkPObobRfiV+GNfCOEMDFZbjxOsIE19bPgoYYtS7qtThvXtK+Go
t4j4TbuehJT+u2CVbX5oZ8m4U5b17UshU8tQzsFiTrHK5+96gpzjLmPy3unj2trJfB27EPoc62ks
yPpUthXmzXkzOQGhqG/fC6E+OQiofqzgoY6iTfvcJ++DDpZzbtO/1A+/3WlVH0aD4WY7qWZVByJZ
KZMZv+mk/ozpX7LCb+ODzjl10Riup3znxQfIDczmKCGhekum9fXswu3lX6OGF/t8MQEV/J+xBE+6
6LQHL+5tvBH7X6+kuP0BlrpZPVHGFZCvjUkJwECopgqNt0EeLxLBrnO7pXObQFZsfr7tsYCzON2f
F/xpSaXCG3/F62eYW9/BZa9wmyrGupYO0NiGaRRd4Zm81rAIlPO92+BWkIznatFiRpMayoX0KPrY
HJn0Pr09+OsMHsptsli903VDb6g++6O/ptiGAOyWywI+BAT70LpW48MgelUnO4tMAsHoIfMkKNRv
//y1xbdKoAAaTM3cVfCsioPvdSHv4ZB14xZ0bWir7tGh4ROlcJNV0fw3M1BZhoqwk1cDBU7n5eFV
fQ9TxB7fRI8oacNp+rS1N13b/0PS/Fm+c5uxVa6LMbkHP73WEAV16D6nH8YNz9JJzXe9J6uO25+K
yTFP8xW+5YcqrPMulTuZHvxuj+7jKfc+F4vEORlUfgjyMDgZ3KfwADHxBIq9/Y8hD8iNOvbKStvE
DhL7KwOyuDqDlnfHp1YBqFs43cO5TehgOxQMO7MXoDOELBGR4Ym3f3XafDZVIsxpvJchLbHMc6pM
+ymaPcehreDeoQs3qcovz2Bj7Idp6utnVMZOGEYKYbiXu4+Pa+8xBaPSUujw3bTF0w8lmXSLN3b7
YMXlA7W2qc90mT/yWkMOYFORU8mBtt7LqTdFGJewWKzOfZVWG+AVcRzceli9sg/tpgEzIlpr2LSe
5zUwxy0IFrBRixuB8trg9pr7Qyf7CPCiuGn+NXT+lQNX4VQGc7tTAHvDbeZgTZ4jr/MTyou/JkKc
akhuE93mNdq3qoV3oqmbxxxJKqkDx8NJregdB2LY601V55x1RSomP2X9ujruFCt+M+gvbcUsqvNS
jN/HoF6SsAiXo9vRt3Iq+pTxiM+JLmhMPxS8edeK3qns5TYfSEodaBptGFrpLhVhyw9jyB3jirXi
HKBC+KJTLxN106Vbc9/h2u224HbzNuzioAZ12csWQN5S38txIes647bHbUpQyYjcUCNh5mryn2Oc
oo/1vExuyd6mBIF0HubxspVw1JbHsjuI0YnMQWFW9zJgyT1EtiyH8hzx/r5v1wcTrT+cNqHNXI6a
PoQ88lpCTMewQ0QnA6gb39zqWpu83Db93hAfE5f7MCaRD1PNoYqcOEtYFiscRvsA52yFzzmXK3le
o5qkPKC5W1loM6LqATDAeqm9bGiq/B6K9OYwo4fptuzByy9asItl0sTyTBbdO0/PT0tPXXe5dT7L
HbAJEAtwhqRGblN4LvO6wXGTWxFxm/eAAuVUnj0aPMR+Wzx0myidGmHcZkTxrkCmr7rqzMyujjWp
eBprc4uYeyV72pQoETaoYlaMPq5/GfF9yn85fUv7CQhy/1U5+CgnwgJORHTO+uoW8Ojazch+AuoW
1vjU91AeyjH6O4ZcRyIDURz6VvKndaG/Cql11uflcvbmeUnnpXdCKlJuvw9NyHRlaYoSBkuwnMrN
vhyLTdcHt0Wzzq6hF2vVkRbnGIs2lkYmci7coo4tUe35+MpwUgQkm1RdGnr7aQuJk78klsU6uVQX
ai28qDjzoTp00ZxGboYpGNo6uGJeGRyHfQyd0xpmP/u3sOyduoTcFqgmPUi8nsTYcqDPoup/tRrY
U6dvaTOl5pWWEiIlBdw8iyrRZKsfVlRlblcBmyxVr423yWjA6NO6JLDkPOp8No5TtzOrpKoIZl2c
0Zsl6Mp6NJ0n6KW7LYx10YD7BcS1NyzMPjSfoW76SUylW+eR2wrVBfwZ+0gplHitvzxEuf5URky5
BWJboJr7elgbsmC3BOEDm73TWjUunAbKbbpUiwIp6AhHWt3gi5mTPUhW7uYlhtGt0xkXuqcQ8CrO
zDNx2q0hishyiG8ErcvN+ZWeSGAdUEiDSQCJhZfVnp8nSzXCZZmr7bCDR+G48lZ+BZpSrNIPvGyC
XmiyyAJiNbCKdtqPNmuKe62gk1LFuV1ine5h9WH0+x9uY/OXFU0w+6bOVSCyEoWMqZcH7gu3Q2rL
VMuw6Op2J17G8FR51r6YHya2Rm6dI986pE3Fl1WWRmTw4lNpM/js0OfG7cb+H7rwtwY7myp4h5nZ
ywKYfufV9jQwfWNVLvN7ZTPafKkmkGBMdauXwSlT30Vjuz7WeTg9LnSKv6JTVd+5fFhmg9yhSNPk
xTIIIBmLg7cZA1g4dbKgo9zmZZlqZXzHNS+DyOl8qqGP+7C2tdsF26Zm8ULwxutQZOemIcepB5tv
0d4te8v/EtBrH8CKBvPOikrNOKpo8NYHQkh7kgZ+tqtcvm/rgPBDgi0DibhK1nx+x6LhL6VJfjDi
YhIjivflSun9BuPQdOkbAkPc/UMbxirt+5jcz6r8omZVfIir/sGfhr/GGnh2qOW0ScyW8tnHc2JK
mJPFOz6EFXfWzRR4R9nzrMQfFGw9PCZo/9FlB3GbD0aDIODc93hmqqA/lHn5DiiMW0Icl4Lxla9g
M8L2Wulqmw1uUlHzzDeQdTS2540zdm1wqzxoNWyUahKKLO/Y8xTxd73e3SKDLcA9aa/0GlqLTA3h
OiZqI16X4jGuqd2CvU2SEmKthzLwRQau+ZSus/gHwGG3YG9TpEJ/HvyZLbC6L0hBD9NSrVXqa4/d
qOCvJFqbJQWHUTwWrojJUhZDmgMl/rDGc330p2J3Cw62HndQbkE1TFRkAyWZ6rVORt44XhJsrpSJ
q90sas4zINdpkwDJB5z4JroicmtO2IrctegAvM03ke0T7cGAU/pOe5q7yJRSZlP3WJDPKgKpMCvm
7f3gka8mip0mzmw21roviJF7hxMVmEOjj6QrHfOUlcfh1xi0YdfiQEXRXcy5OAP2deuB9r+E9GeY
YTZhKlRgWCx1jS+6zPVhq2Z+Nwb7mDb51p2CtpQH5Ej1HU9FJEjUQPPHlXXesWdC3dcK+XKBqcGN
rfu6whi+zyVc/VZV5HjJn2kX5hnryHjquNQnsaLZllQ7KQABURFMaKG3+3lYh7xJfRCLliReF/AE
Ap9WJ7zXVQcZsn5OZr82p6bYp7vLE2yVkLKS976EGM3bsf/1k8xsqV5ckv25HHqeAdmhj3kwhc+7
3uhHKDYyp/TCbIBQE0H+h64hz6oi+lkE3fe+p07CWpTZLup53YBuOzRIXWUbwaJriJNlo061PrOR
QeO2A08wSp4VbfApHoMunUn37e11fz1zQb3p5RYBFWwCx5ezjA8jPZZqv4+jYTw4DW5DHjfQc8Ji
5iIjkfckxvnej9V7t6GDl/NGyeaxiKHa7Pfgkx4myOMtg76xGa8sig12LBuchF2NIgvn6L3s1scG
h9Vt3lb9tNAwGKJ2QsjM+bu8Cb4vInCLxn/Q7OpgDEcfQ4+BOdU5/+XVzHFo69K2TWUMQguOThhr
mcZsAm0S/BynJbFhjWXVj+2iOM8EXeUhn+fHeOvljRh45VPamMYozJutRRs923ihEyKbHUh/5rYJ
bcybgAh1SEzHM3/P5/scLLvDEEcf3l6W1+9tzAa8RTCj3PAEzXHfpMv92tQkiVi+H9S6I8LUvrhx
r73UqK9kLBt7BTpsEIzRzFHNz2glrND8LSHX43cHSol8IGLRaVhCAuvtP+vKB7GBWDAd7XcjO5b1
HflHaJgy+r5TBxB8uZcxgYNIEJTewDKNB8ckpvNfeyzfuU37krd+S6UXDhxMZH2WDfH2oRuL79Dv
dyt1bEAWZeVEizpAXhrbHM63ZfUJivtOAtsw5QqtiQeR2DeYGmbc5MsB7Lcvfcx8t2hmA7L2egm6
PMfgst958iwigMneXu9LZHltV1p5aQ2jMigh4J/1dRg9hXVUn6q6Xu5DaI8nKuyrO+nP3p0mRXfj
vF05Bzb4AAZN5cbXnmWVjtHH7KukaopfbAszhpebQ6CWj2//addOgJUCVCU47qEwlzSw+D533uin
ymNuKDVmo73Ci+hFSReWwR0+PGz9hc69eW55wAZ77bKfAeGqKTpsSh0KWEAex+UWkfjKuthYnrot
h4GyjmYAUjyrTd7rIf/XacltJE9clYsE859mIa/EYa/Fu/ZiY+E2uBUa5Dz2ezTTGJ0FRGvcEMsP
wN8UNx5krjztMZsDFJM5CCbZYruIiLSJhrnsl1LE4Vls47fW782xlft0xGGZk35bpicUW27UJhjY
vgweMyfjBm5TnEXKKw6TDuVdFKjILTfbkJx5aYPC7CzOfJOHSPok+msnbXjrSnElgdrq0yooB2jl
M5qJoYyfuaH1AWIZuLHkA9n+3vFU5Fgv2krUJcn3IOYkzqgfje9jOm7pFqvuRoK+ci5syGJV+KSp
64hmcSn4cQCBcyOOl+E/IItT4Ztln+Js0cOp6MJ/izn66HQsbMSiIlXR+1MQZ2Q08zEOTPg4xmt3
cBvdPnTY8jOpzWXJtzltoyY6xLAocBv88iV+S/aLF9JeNhFWZV1lgs6e9xg2zMkZmbLYOlTFoLth
8bFbmN/CY0Bu/j0a0D/dph68nHq1VFHg1QLByIOBQxtkePVzU2pitsbzLHZVyBKBbqSSJN0+38ES
2DGK2oguGNGX3dLucVaMHjnkKgcHAFYWbtvFRnTF/daaim5Y87X6xRa6pl1hiOPg1u2ozSVB66bB
XlS6HlMyASVK8yh2Uo6kuNa+/KawGRMIjgrrvpj3BP27ZIoix/rQBnYZvQytL3WcVcTLH6eh+xcG
qZNbhLdxXcUe4+UJcPlMTGZ8zBfe3lUDCL5Oe93GdbFAVlOQBwHu0v4/JPKft3789vbQlzDySvn5
B6hrnGjn8z3IIimDvzVYgo/dkA8PxSZrt7AeWScVJcLaw+Uwwrtc56VNDa5dWLhREdkfatdEEj9u
vCgL/bhPiri9i+vwlubJJQy+tjhWARsOO2/I2mPwap0SYYIT1bvbPcuGdnkB+i5eXF72OoF80op+
O0wHHFskNrQL+KvchzxHnJWc3beNSoFIdZy4dUjnOMaWoW2cQfvvf0Ndf5NBfONmcmW9bXBXXhZ+
OCjMOpT8r32r7xf/linOtaGtNDrteam7sgqyULXxYVv7Lulbzw1HwGxqt8rLldVRF2QQjv3mV95h
JNGvtw/otYlbSTTYdBz3FZQCZwGZMEiu6aQtov3gNrp1Npcl2IEAbqNs8vUXESvscoDc3O4LNnyr
m2UcL7jeZngO2BJZF0VS8cjx5NsArphP3Rp7S5RBiqNL4APwY9+ar07LYgO49p4VwyjWKGsb9isY
yC/ex5/chrZy6FC1XFQL9bNugDR6UpJIfdYRX9x6jH/gB8jQLgXpgwys3TiJWvIkxeR2PG0d7SHg
dEBdFCCDkgPVkqSqLN0wc8wW0m6ntSJ5ocMsztW/EZ5clHI7QX8Aw5ax9SO4u2Rkj975w/QkfPgN
u33Ny6n9rYAOlrXOi371syna1yNbFPq6Bc/d8r4NDdO9qISJBj+TSqWRaT7VdXfjQflKWLFxYS0A
BzL0ewwdxf8TRfm+aaM7tzWxOlo6wEMfwPlBRqFMlCIa/q+bHTuff0hpD8NShasJMr+eyLFp+d0C
l1G3tqqNBoM7UVHDCS7MSq0/hXtTQHxw+uK0KH9KaA/UWybwKNtxU8k20Hcd2tCp2+BWSjbtxgfB
VZCxluofoSTlh8Iv/+c2+KXr8NsWv7itmrqdg2zwzPYQrvLvdtocXy1sOFiek4gUi+9npvfMXTj2
3oGvbvwTZgPCohDGvzX0ZLKp0x8X1kNvcHISf6XMhlKVXdWgxzL52VLIIS0geZ3sPqAZbmtuHaFi
z5t66nCpVbL9tRUrThDcr9zGtoraZRIN3euAZFXdxPfMa6Y05GC4OY1uQ5uKEVaJpd+RrNk1TLuC
Zy+qf7gNbWXOEmaoXaAVQTTcszLmn5dmdSJxMFvpeh2Cvt/ifM/kBnH+FEzZ6NM0b/nHt2d+5ZJl
Q5uaKYLRykpINq9T2RxYPbRoYeah908BY7cbvZwr+kLQ+395UAGUXZTeC5KFTRXnaRR26r0iDRSu
91alfJ+7ZIu0WRMWcz+AwBFEsTcPYXT3CvMz7sry+Paf+3puobY8DGlkJ/qo2TPw+s099+i3fubL
jSB9bS2tjNvuURnOIjdZV/dbn47DDPUQX0MEJ51yrje3JGYDrrotpGwkYs+00du96VeaNs5lt421
0l0+deOI/daY9ZcAAiWN5C0ju0tcfuXSakOt9CKEYZu/Z0wAxh/VgfoGA8jgaEgTn+ahrWPHo24F
EoL1KKqA7eiSxeYbq+IhhViTf+s54BLr/vw7gM94uZ27fekrXld7JkKxHEFgqf9X9Zz+9IDie4RV
JJQ/fNIPx3bZ/QONoQUXMd+DMOleh06bAE+fL6dQBEM5LgrBbI/+ZQjFyUAqt94ChBCtsf1tavF4
QjJ/a2OI+EC7vZLDjYn/Vw+9tniXzfFb0l49n3Ug6+6ZGUnxsCsIYGxxFT9PpWkPec2r+7gDMXDd
Gp3m0e4nStQ6lX4LtVA4QiV0hBnjABZ4mfDBC4/GKLyllgsEIaPSmPu6I2FzyPVwSxjlWsywlmNd
mjYYldwy+MbOx1HgXXsnxq1MhzTEy+Xoqo5eWOgYXRdlgpf55Y5FfD24xTsr8BJvaHICGbULigZ8
TqOSkhdu6RqkzpdTVwFgyOPO12yVeJnSak38rXLrFlMbxAfELdxWDeKQ58MNIa8fWvzHKTxQG5Mn
zD6VlWj3bInMP72qFPCksVMPitp4Kx1Rvha+3jPIe35f3u2y/un0KW1h8wlkExgAjwjMuoForqBo
RyczhLfdtooNuFJkV2B0l3sWBQ1/4mvXpdEw37LPuHKIbHHzOV901+XdntFoChJI6Oqjgb2m2we1
YVdw/Q3avsfoJIjzhJY9SZZYOlVg4Pq93OYeeACmVNRk/VTEH+vRN+/oOHqOUw9ejt7CmacJPG4y
XbbqqAz4qCKa3Dhz4Aq8HN2rVdRqv18yeGr9CPyhPrSV76YRTW3oVSFrwOj6DbyJZqnTcVX5PXCL
xY1Ecclkr+QJG3uFiiYMdDltmU8lu9tg5K4OoiLsWcn4/5ydybKcOLeFX+gSgVADmpInT2NIN2W7
qlwTwn+5DALRCkTz9HdljXxUTmeEJh54oEOq3dr69lr1V361Ut/iEiSBnGfPX+RyWEVC18EytVy2
CpvNOKHWO9y9MiaggF4PBZIZaoRg3XIBq7C8FJSQR45CYb/A1uWuKFu1gO39fIkmAr1rFcdPBG/U
nq07x8g6kB34hjCXpmPPev4IPN4LvMLD2uteMVRG89EzczFN8S1U3xX0ef1WlktdsXaLbYGb2aXj
xyNEXKd0XsPvXpuxC10F9kC1CZQsQdVmcbMNKeArdee7rxPiZxPfWbN7N9UcJXrmIodpeuTDPp8B
fNBnCpeRN50toq9xae9Vrd/Yl2MnUtaW4FJc4YfQIyEpb6X9sBlT/+XVTS4IpeU8bMdMJ9TkLMcL
+Habzrb1g5WES0Ltoi9Rh9VOF9iV/LMW4YWjXtrvw53FSruGmD5m4wXVMr/zYPtLSU8JTuGCUHNj
JawCMeU7Y/pLHYnh4brt+C1VV9So5wEtgsBOF9mjVo2HYSo35SdXIVwOqqurBcbD+HTsZXUWH0BJ
dDD4uatAa+31XkBNE2zlvEIwrj7qhz1cUAixzR/8RtQ5ZwHLwYYVBi6XoZkfA/jWplDR9qs9Ey5F
FeOqL4wV4wUu8MGzqWX7tGvjuUZdiIoGpCxEpMZL10UfUYRwarft66975UZmBnZNr/t8Q5kThnIc
LzQy4rnY4udxtTg6+lNB+/cB4edJxl9EuVZv9FzWGesAP+1be+8d4cYp74JVe7Uh5bNu4yUheh9Q
0qLZkxmT6O+uqrYc8vAlSVdN169qrGq/qeACV3DJYPuRyOHSEWPyvp+Gc9ex6dOvu/TGjuoyVwv6
rUkQ6l5g6awfbDD/MWjPOwB3zuFwXWpi9DxcTPf7hgRH2ptuvXPs3Pru6///cC+Pew6HrI71F6iQ
P0xkRmXEvbzPraadhb3DPxd6Fg26ZE0+PhL849fVzpqehjjZa72iXRT8wOqmSVnA/IpVhUtaDdQE
kottuGCbGx9jqJWeKWHFye/TnXO34X3xb3B+WeKCpEPZphNqTP0ad0mrBhpriw5If1lPTRfGqdk7
z5uWK5wFVmFGfEL7y1SFXS7GyeZR71dnK1zIqo1GUyWKtxejyMth58/tZu+koG9MQRexiuCfVsOD
qLvUIvkLZWhlCu3r37zG0iWsGtEWoEH2/sKS6JMNtrzmiMH92nZWZQ+qNVR4l7sETNQ6bSFWn0NI
QPlthS5jJbeFhToS+pJsy3hScKQ8beHueSy6eFWV9HvRRbK7MFl8DVRxpMts/Na+S1dFdVSpKqEa
c8WQ80ED89AQ5ZfEYc7q7IuZoejx2utT+Iwryu8TvL9/PaDXrfon0b0LVynKFBwId31BpYP4s08C
/sAPvBOYohBeD+jCJayg77PTouixk7Pg0xTDDIvKwO++9h8BrZhG9SYOfWGbTR6CeCqBiHZ+koLC
pazCViykJGV3STq7n+J2fHPAHebOUrrV887hyedKbF3QDxdIOZgPM4vWh7hIxkwXoPb9BtdZrVcL
GNQUqv4SHVhOh5nrkxj76qy28PBCFgWlr4/pAf4PazLXWFOiv9h9foax3J2My4090pXLqvrwwA25
aS9b1KrL3tviXG90u9M3t1onrz+8buZtKDYzXFqIETdDIeFLuv7u1+/Oek0UhYZQ0LeXKmyPl3Ll
ST4MW/EwtdO9R5Ebt3KXu1ohAhJaXrQXEgzhx2Bd4T9Am9Vkqk7AGwe1OO9VJO7sEjc6y5X4MPVg
phGCcpe9298J9T9z+OGXwn0FhyoD3Gy3ob1MB/9dBv0H2lC/M9ZV/wqnMgKblvQXExt9nqf8GCM/
RXfhAl6BlnpHXhpxR9/HaVvbNwSeq35T0wW8ZhXaUa60vcx9BQWIwDZpOXqZdwvhMl5JHEKiC1Iw
F06+7wloQ6uEZ/LY1f6C7chgolUNl2YvkN6SUfNiFnvPZFv8/KhyGa85iqlRwagvMxCY5A2LeFWf
QE2uMK2IefmP5oOfRgZUZl5vDhNANbsPnYYIbvgUz/bjYIvPv94bbiwlVwhsNUnU0H7tLk3bfEU2
7c8hgATQr9u+caS4zFe/ApAeegQhlaz0eNICjt6NKVEeWUMV0y+ad9mvdtFNQQhitM2s9pTo4+1M
i3vKSDd6x4W/EImgDGaP9IVQJk9ELO15SCZxp39ubJquGhhTAZftbHCey3HM1rWAUXHct8n1Nb62
JxLFw9PeanJnA7oxHK48GDd9uB6j7fD2RnqYHqwRMDkUMRLtZX6NPI8TQ7CSE40aVRyRQZMmEbwr
Il766RKgTu31IuhNYZYFbleXtWcsb8nyNIr6nk7Mrb5x4oZuNXKb4bp8aaDmcpbV+A3O8+pNE0X6
zmDfmkrOGm5hCNmuhrQXHa0nU8B9gG3tp18vtFttO8HDLNddBa3RFyvKf6pg+GyC8U5AdWOOuqJU
yxiYo9zX9jLydf5NALP8Y0S1Z5nCW2VKezV2b0OW+LHEwsW5bGuLCQ/nGAauyJPYRvUgC1b5bRUu
zWWT7hBIuGOrqM0/KjLPBCrRfoeky3BZsdXDsQ8aGeuqe9gq+k40c3f2Gl9XpGrrNKrmGny4jqPk
QYohPjdQW/HL5rvE1KJgSBLJRV/4Vr+luLOkcpq/+n25M+uXipEKEIu+9Jt46Y2o0lKWnvchF5hS
3RHGfTE0l5XBqTVc37Tz4nfzd1Wpln2pEZqQ+tKNFSTNxn5LiZm9bhLcBaSCSDLYTq31BZY+7Qm0
T3AqyeF1BeUu+oR03DYvB1GXqSt+b3BPPPR8p+mf7wXcJZ+CuVCDQXniRcxbiGy0GooXNkzzmzXs
yfsyCMg/baGbLz5Th8tr3PVDxlXGUnSwIlWXPlnkcwTXkhPymcWd9frzDZ+7AE1lSi14c6jLAp/Z
v9Z9nh7LiOxv5iro7mydP9+VucvR8KLeS7XN6tKpAuU58Go/6ZGwB7/ucU6sudAJlG1LtM73F9tv
1XkbhfG6YHGXptnNug2mFSVqOuy7gS/PhTn8zH64S9IQsc0F07S81CAeT7oUNA0U8wOwuUvSNKic
7Wy8l5dVLn82Vfs4xdVHrx53MZp40UscgfwD280/F2Z629LuT7+mr+8/P8z1gpXDnCiNptfkedH9
H5EO/vZr+rqYf2h6EkdhTTmWF7UY6POwA1c44Yfn8f/geXQbh6IPgjzW5mFtzYslwx9+3+3EklGw
hsihoemCRJ+jQwxpHcASza/x65L9oVNGnNVW1Kq8BEFMzxuAZEguKD+siP8HiQrs0qtIBjkPu/eK
bZdiSbwiAe4KrZUdqsPKLQryRA3xu3nv43flUngdemDJX/dKtKxlOw9VeVl6at8lFVvPo0yYV94V
YhOvW9+DeCV7z0vwUORafa6gExuSO3HGjaPJxaEqhfXTUny6WlRQpTJg4zsOHecOcv/R/LTgRfuB
yODezfbn77LcJaGAXtqELGuQN2Og+GkLevXQl2L+nuhZPCLZ1j3uwxicDsYrvy3ZBaRIANs6Fasg
34+l/x4kwfyAC0XhVX3IXUCKbJaUm1nwg8jw1VTl+xgiZ15rzXEE/L+q6HkL6WCcJeI75PVhSRrx
6M4heGscnHUMx1CEIl1QXroEQkytGIbHg8zNG63xGqSpXGAlv5s3eKv1SzBzF5sSxQJf7tkEebdh
Fie1QX3s4FfUC0jv9RKpmLSYvcitkW04Q6Lz/TCVd2K3a4/892EF+lmvmy7kTGtwiDJf7P65Xeu3
R737xTkuJFXZVQUdShYurNjjdFj3P+aC+00eF5EK1x3Sch3OXAZTZBqL762c/HBG7gJSUbQZJaA+
lS+dedF70aYRIaHfCeNKRS0MWsi8XIu8adoXbdiXHfWrXgvKJaRMFdPZljTIwUx+I8M6PEVk9lMK
4S4gBTu5dpyOTeZz2H6vCHjhCfk0rws4dwEppjG3o2LCETBAliHR9q84XPzegvl/+Cg5jGpaO5nv
9f4FRjMf7LD6hWeu8BqbZ1VsIS9ydUAm9KD26z7x8s7W+6+V2U+WpotH6ZEzUeIgySG20112Es+P
dk6Wt2W9hMsbhUvE04iS+bTo4uIpLnnwHltc97LDmhLekNOy/knkXL6PCEyMUggasdO8zTJJB9vM
3xjKYD7FPW3+rsXByjSqGvFhqbu4TGErjjxOKenyXYEP/JOGDGxTMDYapOManXWZ6NOchMvXKhmO
RzwwoCh4bdt3VUXgeb/V8wpjVgTC6RDIeUkrTJlLL9hx2oMoOoky6aCnpMM1ZVWFx/l1ijOAF/WX
LQkqyHMmlj9G69HkZRvopwBiui9iXQd80ir9oDnuwmEDq+ALQWmRw3VIpUdt8JTv5+zIXThs5wac
/iSLnMPEpV9FD0NjbCK/XuQ/f13gLvk1xF3VLNcPH1Dz/n3CZe8FtqT/qLgt35ZRPz//+s/cOBZc
2Mtsw8RHJoqcjOFTkeiPK0L6Oz/hVtvOBV4JDfkbOyV5EeJdJ9D7mbPRzzSGu6yXbhNxAJkocrHQ
XBX8M/QJ/QJV1w+0sMjPaGmSXJOkSGnwMSDkXundjbSDq6yV9HEfYvHIvGhQAj/TvXxqzUJOnTn8
DI5h+Pn6pBetNUs7VkU+C9Olgu2XGv63nmPqhBHrATi3CUSSIynzQg642PeW1H7HgyuwFVlw0HFz
JPnM7f5wtb46jU0/+l2dXOyr7NUcVNBrz0dTfFM9+RtOr7/9ehXduH242Bc/ZghUhXORV5a1D6qM
7Dmm8NeuE1j3yC44Xg6I59/5YzeWlYuBaaRlNqilF/k21BGScN173sZeqWCcO6/nDorL2VQp7Dr7
LM1plNu5XGM/ZJC7IJjlzCQdN/jwItSPQzi8LU3hp7bHXaUtlKZEMGLG6NouYZAiSOozF23y8OsB
vtXn9HW/8HYTUA1AVGSMKE4BGetUHtHgt6hcEMwMMWwfYy5zNuDZDx4gNj1Y/dnv050VW9ZEXe2v
ZS66BTYs4TfFCr+N0uXAlmqbmr1Fr0DN+DkZn/t49LutuBjYUMI9LjiIzGH0dEGJLQQ9+PTBq0Nc
/isOpm5h6/WrBQqsw6I5xUngVwLAXQAsacjRjfUh8x6+M9UQbCmDp4HfPHH5L0y7khYdk/nWy7dd
u0wPVVgrvynumiSqnRpoCpRxvqnuqaupPdVJ5bn0XZktk9SVblQpcrWpjLbFS7J5hv0u8bVVSvSC
VyKnazmlHVmfokn+5TdVotfLfiAVgbNBLfLG/D6z7l3TW79N3FXYaqGjHca1ErlWWO0yEi8h67zw
TO7qa7XYmUiyDzBHnIM8sH/R5vjo1R8u5bUVpO1Ccu3rQIQ5CergeZuQbvNr/Zrk+SEpq1t4l017
K3Lk8jiEAdbt1CTkTqD7Lw/yk1uWi0gtrd5g9QD0DWLFWO57t4SnrRblC2xcEL5z+U0GcZXuycaz
kLfiK9Zy+7wb7D1VMVKVlk24ngWdOZ4ZAxQXlDjQ3m1DVBG8UevitNcj8dtYXTCEwr1DrFLzfCPp
dVKbR68edgkQUS49rzXaDYVYoWPSh2lX37nG3jgiXUqsiAwueBGNsQ6bDLWWNI3i2M+9nLuU2Dp0
kldkFznSHX+LsP2yYDV69YkLiXWwKhckkjzfu3B9UOG0PlJ+3EtQ3uoVJ3Boqro3pCx5Plr2kTdD
nQL68csDuVTYJgnMekDU5aqVJ8SXf8vt8Et4uFRYsMBCmweM5xKXZ8jQWGRrmsTzkHS5MClLRGYG
ohaQ0/vHJtB0Y9TP65e7ONihG+iNW0B+ig0BBHPGHqoRdymPGwVh3AXCdESnXlvMliuElNqrEUUs
YFuUEpxvp65M6PuyiKZPYQHD1FMxy0ml8LWST90+rycyj7vftHVRq8KMNgxkEV2N4t4Gx5Cjssqr
op+7oJVSSC9M+8JyU9G8HfqcFKVn085ySNS+iG5IaB5asG4BDJ/pXN/D6W6stX/H7IfzA3uaCpeO
Rvmglgcq9BM57MlrkyBOED0PfDCAI6McD6lnxaus2vidpm9kBP7DMjOFBwWJnhb90MEmdf9ODR8f
jibSfhdfl2keI9XpmQVRjkD65SDmjfdqc+mwvl7rECJZUT636BMRfhi09JsqLgpGEAjIze4kp0mx
pHGgMnKUftubC4KFXA3DQMiO7W2sH2S1xCkUbDq/lzoXBQvoEKEcqQrzYYu+7dOIdxF158NvTBYX
BIuWmO3xchy5quSeDe11ks+2Tq1knlGYS4NxvR3VMkRH3ouxTWVRfBlqee8efSOr6cpnTdPUqTIZ
D7yeDfZTx8r6g17H6gvfVPnMxnryvBW4aNiB5COTfN/wGCA/or4SrOjsF+i4aFgRteAhV77midX7
c1D2/SleYr86EOayYaHEIwbp0bqk8cOcmPFRq5B5zUzmsmFzvB9NaQ16ZWnXNJjluxHpvDvh+8/n
JnPpsEMvzXTgEpkrbDanlnT62aikfLJVE93ZK3++wzMXCUPt/iKTDpXPZQ+WBcJep6mP7t2ub33/
9f9/OD6CMNDRsIdrHu8xXLfJ0OZQVVHvbMEGr/ibuURYUTUjuAiz5rQax2cTQMa6Rib7weeQYq62
EsRlekhko3cocIRUR9EXGi9esSZzgbBR9zWsvvSGopUaogYyTifYNt2ZObeG1Tld62gZJ9j2bHnI
e/tI4YDzFLaoW/brFoc7aUNJkqFJbC6S7mFS07u1M3e24xsf7hJhdqSyGNrF5l2wv090lZyicjF+
k90VY0S6zsxsCKdcz8HD0v0NXxivR3Xm2tlFjAurj83kTBK4fXb9ebWN3wMyc5EwO7J5i/ZgylnQ
lydWJh+CuvKzumWuB+cYszapw97klfzchO2Ca0/j29/XQf5x/UsbooABbS+s/6JK8xuqW/1WpguE
6WZoRl3VBlxHoFLIeY501n6LxyXCqpYi/cVLgxsm6IgqCk+BGBO/A8Mlwvata8vJXj+8ssdp6Is3
YqbR2WthukDY1vTQBYGrTw6TsUsTxl93WX/0atrFwY4Rcqkbyu3yAvIuaU3n90r6nf/MZb+WccEx
mrRTvrThP4UVn0K9eiHPzGW8kDmemnVG04XRb4v9KZyN13WRuXzXwotqkLCJziuylA96UOQEz4Z7
j9U39kEX8dIwVR4HWKnmBq9gF9oR8XhN4ftthK4IFpJ0veZlMOS73D5FHblUQ/PJb57Q12uehTUs
NvpyyMUujkfdht+CI/YrZmEuzXUcw9jUqALM53L7XwQwZZnvBlu3etw5MuNCyu7YVZ9v8XoR03Da
180r6c1cnKvmVQPd/a3LF1gcZlJI+xKS1k8AkrlA1wDeY2FglnKEtuqE6sMHtsGoz2s4XaKLaqVI
hER93kEZ+TywfjnHyUi88urMRbqKVcOhYYvGfN/lC+c5teJOiPLz92PmEl2dZVGNN4wul0UTzOfR
9iB7TLj0f8cwtv1AbJU8x6s+Br8V5UJecSNh6Ulm9BMT4bmIF3lqzPTVbxCuU/aHczTiLXR8Razz
eAr+Hru4TZOxaP3ODBfyKlA3So5Atnk59Z8JDIqVJH7BnAt5iTI8RjX3bR7EC31eDH/QxSH9In+X
8eK7klExz21uOJjkOUCRcBIiY+jX5U6Ii/0xGfqlbnPehsNDbydUX0Ke3691l3Oy21C10NTu8qOM
v7b9nhcL1AJ//eX/Vkv/91mGuZwT+KNEogi1y9E7y7MohqpLx27aHxbWtm+h7KUe+UiO99MaL5e5
Nvu5JT154V1QY++LZ/iBKd0+XDdDma5MF+YEKcYxK+rFkjOfQH1FY7ujt6FGfdIM4UBfl/YCx1k/
3B+maa8nfLjAsGlUWL10j79ZRp7GZffKNSAuf910FcX1TuDelpuxSPsB5pp8YX5peOYiVC07tpHU
yCPpqIAD1/iuaDz9yZnLUCmaWIq9bM9s3z5r+OB+r9a++vbrSXPj8HMhKnk0q11IfWSBst9aIx/W
SPqxGMylpxZWjMhSN0dWhRSyU8RA0wrVSX6Wk8wVgei3JtkSVYgMEMJbcJRrWvf1737d4sQEYb8B
wN7bI4NA/XjaUHX5ZGLmJwvHXDhLrEWQyGLes3jZoqxgbZ1C0WPxAj6YC2chiZwkQ8t5ti3d8UJo
rU5aHbtfXODyWbUs8GhdNnEWcPspRlInrWQR+G2PLo8Vw5xoqHgpIHVCeboikkzrkvvpzjGXyJpb
vEiOYtkz8OTj42qq5nEt/HxbmUtkTRwiayYmNFt5/KXs1CMzg19BNHOBrDpcsJXzhmY9ZFp3+bkr
er+z1FXlwjNAIkSXRBmVWPtxNdET0sp+FyWXxbLUIMCAYWAW1EtWLPDYDmPPogDmqnLVnSg6XNej
DJWz+4ORMXuoqWeKzqWxkiSWfTWaKDtGMp22HhmGAqK4dw7qG3uuS2QlHeq4iS22rGeV/rONktU8
V0dYhX6ZBhfPCFAPBo0NTbO4Qm1botI2bPxAZOaiCVXcB7gLHOh2MUwpWaGEeBXS9Np1XTQBBnBa
7N2wZeFqt7SvTPww4YDy21xcWG2zEZweYMmVNaRUKSQz3+jkHrV6a0iduKVcYSly6ACbea+GdB3M
8xjaz1694qJq0u6MQis+ykZasccuQBGAlUg6+LXupOqTlTbQzpu3rJ736NRE80sRGD8KmbmsWqcO
cSxlHGXipHc6pKKcPCeiy6q1C435UcgoKzf2DL0s2GW2955fbo1m9DpUlPsYJ80oRKYX+Wmdi0eU
9N0TbrvVthNZ2HaIm7Jb44xU9D0qij/yPfY7+F1YbaCdnupObtkUlLo8TXV0lfjnO/w4vOaKy6wJ
shMyxQwrCLKceMj/o170H35NX7vrh5tuqLtSqAIHEdIxMCeZewE3S6H8rrquvhSUOIGswSEu4xEu
QSWejd6rbVue/b7dmS71EFHa9Yjk+mAyaTwkjxBn/s2vbWe6lBpq6YFZomzZbEbm9Xk/Ds/d1rnp
jgcXu9xtlEFQdHsM2IInzGQNPROZLj0k5w0QLEGfDzsAj76g9ackpoFfn7vw0HhIiHiLbsv0HNPH
BCHvuWk37beSXGiQGNVCXmjcs7kiLMU7+5p2IWq5vMbURQchqVjDDFZtWSvWGqhHND13eBzwyxm5
NNPM4lmvVU+zMKzeLqt9s9vY98udVSqnsI92EawZt6F8I6vdPguyMb+UPaGv94DWwqEIfnNrVh9w
6ZqbSn+O2cQf/HrdWaVEsgGv4DXFgZE8iCI8wxXMq9SDuUiTWWPFlGn3rB7EmAbI65xgfuRnq85c
qgm3FjGaHR8upzF6kcnengsoRfgtJJdooiOXdcnQ6SFv1AtRy5QV7XFPkvAaRfwkJeVCTbFdK6px
g8MmUM6PJIzpNy1F+5Huy3TnB1zzNz/7E07oFc6TDiApTrIp7pJ3ZaKmBy0mcd7aJMAZQv3gVuaC
TnKEWfm4xiSL++oLi8f3RUH9IjyXctKBDczYMQIUrgnf0YR2aTkL4Zf4ckEnGzFc69S19TX+EMqg
TZcp/J/XonIJp0nxAQJX65bBtbT53OpqfbfGFDrjv24+uTG2zpqN9yWMwUKvWRsM+8eBwNQmhbHz
cNZNFDwctJ3eq6lE/UNbVe2d1M913vx3PlH3vbPacFRBuGvJek340x7g6qqC4DEE5PYHHH339zMZ
kQn99Q+8EQ26bNU+035vJoYNldvfUAPwNZbK7wxz2apRVCsfOpwy3Zqclt78rxwOv3OAumRVDVfw
Ea5JFmkDXZ3sYPF2kPj5ilCXrOKxDiHjP9osasTyAus3e8Zdc/SKYamLVhHGhgUaMjabJ4hOXB+i
YMnmt5CpC1VRHSNNAN4m07ynaULwT7ndmZc/nyrUVdniUTFswUjw4WQNHrYryTLFrZ/WE3VxqjqM
QYOFmPVtCR2cNbDpEq7bB59ZTl2aatpgu6Fhn5zhAls/qzgo0mUfkzsvfj8/AKCRjoX8w9VhMxpF
LoNeMwtNtU9zBLW5VNd4xyVzBS27ufaUOqKu3FYwB3uBSsg1U0f0ZeZzWljktf36yInGDWi5puuE
zawyPIUqSgOOdvzTq3EXrhp6rkH9rhZHQNnBAFdetmXzyvJRl62yWEtts45LJuNNn+Fu0iNFGX/z
+3DncG+XHiCBXdZsKpl5MsOWQEMDVjF+rV9n1A8zB4YEq4jpuGZjWYpTeNg2DRM+ebZ+jYl+aL0v
YJyOhzibHWpc0sZA+72V/T0J9WsrPzmmXEvMxSyy11DIz5DAZY8hduS8ZH3yvIui8TpBEHa8/gFg
o6vVlqXJ1oC+RTHA95UIP0dP6qJWHSlrMTaY7tFQz2e+hHvKufB7ZqUuazW3ci7mopizgO3922jo
7HMz8/hOxHljJ3ZhKymrEIfUsWb7NPTpFsmPteIfvaakS0RdD2xRzLXNVha+1O1ftvSrcqEuEJWw
JhI8jNasX/f+tM9HlB506f22LxeKgmglbcmKPqGhtudwn9UD49RPpB6ZvdczkTQ2CkaJjTeM9jrr
lgpi+DAO8vz26zj/sFDXhZLY2AatQ338UR1mOo2J8bqOU1fkSjay2YJQ2WxMyGeITL6Nj9BvHrpQ
FKb40jU1+ryP2u5cd8X7Lgz2R7+J6CSeWKegbBXSOVMooj+V4dSdxu5O2zf2LheLavnSgNqQSwZr
w+3UDpN+2mbTPKi19svJUZeNgqhBpcpZzVlNk/DRIOv6pDT3C9uRfX89Y7qyC7fxSOYsAdeSB8Hx
B7FdfwcpvtE7Lht1WIorbRxuGTKiTfMMmT/9oQnH+sWUkbj3R27sYS4mFS99BztoMmdRPT93hP2x
x5VftOcSUcveMn01+Mh6MtF0noIpbcL9TuPXHv7JsefKXimIN4fwDsb+qDjq6ycrz+u2wLUVNPNH
MkfdKRrK8DQWKPf1WgguJoWKrAhq1NZm0zBFp0WE+hyWh59UAHVJqWjlO4FUyJTVyuQbT97TuruT
Trs1j5wVrJgeonBG2lh0EXsJ1hHo+xINDyOEhO5ECLf+hBO0hglgAx3jwS6pou2fPpT1eV2w6tKp
k/fCqBv3cReZSiCH1Ucz7rFyrJe/l7oKz4uh/UOtdvJSCkOf+R7qP70G233eDBaMsT7KJtuP/ltX
j/VZhLhoeTXu8lkyhAZrMg02a2nyRzmsKp1K1LT6Ne5EyhUo1iDcuMErIf8HdeNvUDT03a9pJ0zu
a4Y03nw9wsDz9CntrP7faAbiZ4pCXXiqEaoig4zXLNKRflcWFVw/be9VbUNdeqqrB8WXwpgs2dL1
6NS3SRfh334d4wTIMbw4bLvICemp/o82Uh+mPjk8xzN6fcRQWAWADNj7bFG7SU3JX8YmupMRvLGJ
uoaD1XwtNh15n5UFmU+0yqKwU6kdGpI2fH2n4uJ45NrvxZO6tFPRCaSWIR6XgZJTJ0oqnopEq2ev
MXBpJxnKFhrS+5IttOz/QkIkfLYEith+rV978IfQkO7S9qTDKBi4gL8r9qZ4Inar7mwI1wX0k8PM
xZ22kC02kGTJZrbTPu3XhJ5iOMiUACtwkrVxFPjNJhd9YtwkUBsMTWavQoM9nKXSqNi706976cYx
4LJPQrSBbfpjykKxFx9VBwsBPXTkcU4gAXLnb8gbfeUE6UEfdMuRlGsmN01Oe4yCqD3qgssaLfVD
I6vysUfmOU1WEkHeEbdWz55z1jiM38O5EYa84VsxnA94Zp+DzY+PoC4hNVkbjdthyZugrGhaHBw8
s2clCXUJqVUzPC1yNK4r3aWQ9+t54nciuHyUmKgYKEHTUkD3JJm7Np2Bd/16Nt0ITV08qtsPa/s4
spk8VoQSFELN2djE253HuhuT1cWAdqVEGTNgzdpWS5GOpq/ysotp1m4JvROl3voJzmHcBNEQbi3y
45tQ3/FWdFIz1C1+3T3/vir+ZNdweaCqneDpXZopA/JaSXQ8KOb9+nZQwW30jCrB4bkom+ll3ev2
NJdD+xjatjjTvm3/+fUn3Pp51679YVeMG90uK0Yp4y1UUpPkqyjGr35NO8u8ibZt7nZjs4Bs8HL6
rY79VJvp/3N2Jk1yq1gU/kWKQCAB2krKuUaXp/KG8CgBAs3jr+9TverOfu6KyOXzc6WzEII7nPud
a8GQaTeYJkYDohhnnwD6YNNtakF27WY4x5BM+gQNizgOnlH7/B4Vt5nRsf9hW/lSYaaqw7tA9B8u
MIvcS/vjtqW+Ct79pODpvG7tm7v69355psFw4yt8LRSqqtmPgyzDs0scArplx1zyTnb8l713rfpW
IVsqvxY4ehxkDaKZs2j2X25akWvhpE36rYwUPrsYNfSHvccABL9NU8KuxY0Y+DAsrLW9jN6/Mhdf
NCO3CdbYNXiJjSRolEjIuRzXlyQKPonRvhMr/iVGuZZO6ZrP3g8BOResHY/Bhsghahr54EYS5yAa
bR9vW3v632cK2ma+3oQiZ1AzU2XVA+jWn2776KtEuEfp3cCNMjyrxP82vc5HWMu+cxr/bTtevUQm
WNaYz5KcMQPzmwjxde3UexSFv3z2tYIqUA0vfIElKXzz0Doa5/DE5bubFuVaQIXXE/uQ4ou3rnnS
soWNZtLfhg9C+fS/H2YHT2DTqpick7l7LNh4HNfbKNTsWjwFPFzipMVHy0VnksXfC07em6D624Jf
3Wt1F01N1Ef42gyt4aT+GSBNum2jXJOgLGtkoSUjZy7tR181n2Xt34lo/va1r0JUPVMQoDp8bbaF
p0knh66Pb8t/rjlQHfy0hG7fVqT8XnfrWXr+Tunob1/66qUkztOpCrEetLY7OWSL0/vbdvbVK8mU
CVpEvm8nif1M7JauzW0zZOxaLEVXEEM7jeXoTPHoK5tqVt2Wx14rpYp1LGMYgLlLT6YmlW7Z8q3s
3zNZ+ctqXxOgNkyxz6M1FC6MxccyWMFP29Ybk8trZVRZ0pmRTtNzMqpXMyWv0i633cjXyqhRtvPC
pre3plUPftYZ9+S2rX0ti3J1mfTTjG2iRuRzQ6FBDFMiv2kPXuuiqqSwa4Gh40unG30EvZ/lo2Hv
5cJ/e5pXd2UFyTsJXIgXPhlfp6rbLc14GzSJXSuSpNy0qe1moTZkMmUu+tHMy22x27UkyWjKVVC4
EJLUIB2m8bDN7qaPpteKJG8WpeUUmAuFH1Jk0qV/veVJ0ms1kqC1S9SCD8ZQBw7YOnOjvCkuoddS
JFiAObjCj9t5iieWGt4tmJQEfeS2L/4W0P1HkrYE1CowHc1lGs19aKqfLW9vE1GB6Pnfnz1EmxVa
GX/BCwQBFYGUlqXAgw03Ps23jf8f3x0+F9NsSV9dJltuR14wl/PpxpIOvZYjLYXtk7i39cWY5lvH
mp+dmG+D+tNrMVIVKFe5xW9nWJHwdKUTSamOborZ6LX+aGvriRrhtrNjTR459Ymx8r2ywj+fKfTa
7K+VjnSQdvtLwOyr2jD23rv4tjSWXuuPSC9lXdcjPY/DslRZ3BkB3L6ZbvOWptcaJDVpHFZhV11U
EH8LwNswxNwW4dNrwtNSBaQLC+HRSVZgPjb9smc6eW+c9u2N+d9iDr1GPM096QEyS+rL2jT199lG
5ENXj/qlmBJ2uOkguAY9STBCI7kxf9nm9Vtl3D3V5CbtF70WIXW0JSrEmPElqZ2+jxpBTjZux3e2
+7/pu/+0OFeBrRhisyxz5S8ge7tcLK7dszpa90W1hhmNoykr2pqoNNTD8GnjcjvM2MPf52AevqIt
UHyluN9VDl9zdbBTyb8vHUocPOxKfwCjcsjgoBOqHSVxlxe65/utj/1NEQC9FjixcgQTEOt+RvMp
h2GfTbvF0puSCXqtb1qZXuNoBjtVjltqXHOww3vzgP+uWv3Tol+Fz2aLYFgR1vVFBziCMw01dA4y
4yiOBjKZJhvgDhNnxLSgv8H16wjJa9BkQaCWbEqKaNfbCFXBeDBBTisZmhQjHf1HVoXkoopJH8pi
IrkF1uQgMEn+dWyleMCQOgbJdZJ0uQpXPJjwLarxqGl/nkdV7kGx7u47ivay0/1yAq2wvqi2fa9/
8Zez71p0pXptTdtjObn71c3JhYy3GcjQazG5gEfK6Ju+RlgSked2GpaUDom4qbcJBvh/X5N6mKYh
KfC9YR7zwOev9kYhM72WcyXwLUF+gOkkxYscw4+vMohvE4/TazFXbWEmqeLAXtqle0lKBV8t9c6J
8bcH+fbn/xE3WBHQCkOE5aUxs00H2ZkD3HtuG5an11IuRxfhm6qpLlvQsvtF1AsAKje6rtBrNRdk
SnGiykRfuBEPnBBITarbYtj/MSwkC3MVYFwX6CJ/qKD7tIXRjVvw6rRoJti/BlrrC5b+SQSoaAq3
3GaJS69FXM7oOoKPkb4UyEnS1aE91hTmpgIEvdZwQYkeisDNwTkywTc7oOKDOZkbD+hrDVcxuGAt
tiE4s1V/oUV9iarblG30WrmlqzKyRY1Ufuh6c794fWod4083xQrX2q0+WCteyqmE5Ld/IN5Nqemb
21qp9Fq7NaoljkTUFBdPyyUfGw/LhGK7Ld25lmkxX0QF/MvQ7Qy12mEGcs2c8zfVCui1SsszONIF
qMZeXBUsu5oqmWIa7OW2Nb+qhG1DI7cFb9EZVavhFMtty11Hb2sx02vXvrWWczWWoTwPW9TeOzRm
jsQlt8nX6LU4y5UrSNOwGTt30TJltYlZOpZTcFMlj14LpnzdhXYGIPLch4nN+nDLl7a8TddHr1FT
ayH6UPBVnoO6lqmJxLe4GYbspmd6DZvqO/B84AIszzpg5YMK2LeAD+1tu/FaLyWHsGolATaAl+ZF
1WzeVfH23vTVXxKSa72ULKsO6GnFzxiqjPYiYuUZCqo2rxs23fhYr8L6tgkDu5SEn4dlDPOwpevH
ZOmSz/9/6f/d9PqHAPYaO8W2rWWkrMS5Ez0V36JQiJe5Skhabjo8D7ARyTgDNG5qlX2KfAd7pj5c
X9Yymp4HGM3+GmAIUe2jGHRPVVVsH5t+/iCoIo8RgtU9TL/Ip9Al9jDxLclGEKJPGAmAPfYGb9r/
/0v8JZC51uvE5RRGU2vjc8xc8wBYGbvvaw6Uy00ffy0AA58b0hnF43M0q69tUL+ECFFv++irgCAM
sGXeYplzUIXreZPtkhU8eS9S/8vuvFZ7eZkAVNcu8Rl0Doexz5ZvGeVd+CHUk78tMLgmXA00hrPW
MsYoVhTrqxzluhNV+V5Z7i02/4fdea35qgm8DT18pc4aPfEPti2Wk8HhWWTtmPQsI00H2BCP6Ht8
yrdy3z/9e28r+R8hMZqf41RvbXyeE5nkmGldDyULbA6kid57hCk/33nubw/4n/6hq9ibhJsdzIz+
EK3GcHqpI2m6rOl8mMuqc1kNCnm6srh+KVxMohyOkRQjbmE94gn2HdwKkjfdLe3i6MStib7oeCk+
Wrsmz5B+9XUatRPD++gIlBvbjPYfHOjfgtpnSary0QxBcQCBa/5YAahyGn1X9ikpPL+gbPBpM1Gx
q8vaHhwGaroqlWwKD8nq10PLAv+pYnVwV1d8mFPYlJu0rnT/paCw5Hxncf6yNlcnnofHcKVbtZ39
6EFSDP2yE5q9Uyz92xO+6gawbupQu7D8bPBWHwAiMPvYRfXO2a750OvVvNOh+jeH4Z+e8FWgUq69
aX3S4GoAn5icGje3MPyAXiKdYUG0g8bJfwGqoP2J4Yh4Z2n5O6Q2SkO3VqlGI+TQl6t8R5bwlwPy
f9Q8URvaArrhc19vv3pQaVLlsLQ3Pa5rQU/Q1mD/RR09RyP/tri06od3zvW/PKtrPQ8LCmt4heCd
BH5JJ6+7jJA5TsUWyawjyXbbhrtGAcEonetQtRSPyrIsUMPBixv12vR/1H990QI9LMIz3iXxpxFS
7TvQqn/8/8V/k9b+wy67lv+N4wo81xhG57hKks+CDMuZGe7uIiPqXV8U9X5u5HoWkZxvK5BeKwI7
Mq18sm10Nii/niNs1Ryeiuq2lOraxjIs27XcBhed2yTqztr7MO10mLz8/9X623vwttH+43hfa87I
GjN29tvifdrViEiKWdJP///jMZD5doz80/O4ukBQ8G4qjZLxuSa8LKKsNODDdllNWBDRNAHohHzY
5on3vzTq2IlPzWYWkAaomQPAhLSkserSzeI+aFJY23nDnwo0F6cq6/pwnEr4onOJtt1W92tos0Cw
Kvo8/PsVTIcFbdQ/xdgmxZKijTBuD4bbuPgJmIFFaWopYBwRps3mjH+geq523ZrQQwGKerDrSY3L
YplGfXQY9JW7EiPdXwfVdge08e+oXQ2sCD0MnafGxySLXBnnwDcCDBeWuICTASNwxzaQ8V0FtuBz
qImKcrLpck5HZcs9gMl/Ch1sv9QbYqcaB5O2JBm+KLGoh7qo+KtLlvGxLT3ZlwJU9HlTzvxZ+7Wr
02rhlXrsgM/46qQkwaHElHb1KMYe2yPtEf05bHJtgtSysH1MtO3y3hGTgs6CZ7zaSebdGDvkuqy9
06Eu4cTcNqnl1Utjt+guwe8AYHQ5LFnVhyrngTWZNaN7Ft0Ce0batWLf4HE+ESBmpoekUkudqdjH
j2DEq8dACX2sRhcG6QgWeGY3EIGPm11o8wI5NjzaS5d8DQyQblIUnObM0U9RoclPFdE/fLX1uTG6
+xwnsqhTjCMRnUE/ZnMouOPcNX2fd9Ew7o0sekhAdKBQTBYACnZT33xu+orCA6Qq4XLalQkdj3O5
UfKYBAtE+OU0t/PRdGphn9q6acUuqD1+flzj5a0OHXmbTYK7Y6t5eMIDqPEtvYG4/tTMBcAwzYzq
z5BqWPOZz6qQM8hjvU3WcodjszZDFvhK+rtQ4kdTpusp27qCPGlXkCirMFG1V0Xt4KU7ztEY5EM/
18VpsJUuH/0ydnuN/X5XrXBAHFnTw+JONCL3vWZpjKTE575yXfMsrKzIPu5bQfY+oYzvTbwkncob
t6EmkKKIXjePXgSjvI9b1Zaffdty8ljLcBt4qhA5ksyX3rYW36StggOKh3TzmfZoJZ155MdqT9d+
7vYYoC3Y92mY9PYUKA9fGA3ZfvOVTqud4QxWMzq3KUXHYkptM03+jlJSsbsFjSn9U29FqO9C3eOv
OqxJ/AwXGxKkKx5GvC917Pme9V0ij7NXncw8URCYpQ2Bi0429Wsi75UXSfEqoI3t9lC6g8sja/xA
vrk6AJRgXqJBPcMDAjgviL35vC/bJtK/Afnq0ctDcjYVjw3DRjzIcZr4ua4bA5e3xmnUG5piRJd7
gMHs9GTlWOxMFyg0dduinUTaJ/PMv1TQBDev7QrryGcZuRgRC5F4PaMxbNhx85FY/hhaBhOmLWfd
Aui+BMWJOaAY8rA0pjwNvGyG3yzpDLuXxNjh1XbJIo+MxTr4VLioQQBZ92KRUGQYFmVSzI36jJ/y
41PTxhsR6cwC6R+0IP14AHKRj7vI9cR/rES0jPcixL4GFtgFYtdSvjZfwNcaY2SaVYl9DJuM5NDY
MWnvN1YM5TExxrVfySapu1+jpi/CbOpaMhYpTLoYPwkgCPyvTpm3eZIaUyUHE4JNcqwWtxaXBpLL
8MjLBJE7dNxLtZ2WxE1zkdk4rnU+kCV6O13HMJi++I3Xw74Z24bdUZxGa7yrda3M2WqMVH2ZIs5B
AOI+4TT1flZRkWKUDrKdCmeFOy34ncxzh9mjeqcS1ccnDCzH1atXay/OJWwm97or4+pQzfj7gJBv
tdqBBirbZ0VhUVWlJrS0PiKMWWeXx34i1REDh3rx+y2RQKqvFR7MQ8AjdAPhMDs6fsBFhLmBMNF6
OM31OPvfAi6f/EhrjEamGuCKIu073nV509sq/LV1UzAeXAh4nUm7Tkxryss4yIs+1IHLiKvb8XtN
xUKefOWth3U5BqULcKZC0hYoU3GUkfoqMWRLt7DGBZXETqsfmOSdgw+iDcPx7EHmWQ6Rq4S8C204
yZ+mpmH4aQDSyO8NZ4P6ysJupvdORO3wITLYpH8mGkziVKJ925K0CWgY/YgIHboj26KAXHo/LT6N
ofhvf4tpmtYyZRMMNr8IqvtwX2vIpu/tQPhyN7cMyVFaTYW038dhVMmDDKu+fF3wIkxlGom5V5/k
qlWwN2qmfE/FuhR3GgMEQdayNYzL3NGIAb0XzMHBdmMbX2Z0sfV31I5o1WJ6aQpNnytNE9RZCC4T
8hNOeETn+Iectfnby9GvmYrQCppT6mlHxI7yMLZ3msL2W2cbiBzTr821vf1ufGyG78OmA4H0bDXr
J1lLW35kNVQiv8dKs7XOOxnwMd5zzVBP2g1DE8o7EORc90xNQPry6MDDk3OGWdKhPY5lu7Di2CRK
r78d5Oq4HnTMIrXD4GfidCor3sRLyjenYw4wMqaOo3SgTTDdUdlqlfpERQK3rVI9QLi8G7o43EEX
wGWfl8zHdXQQ4zSMr70GSCc+zHBEAI5zjaCU+2bGuB3WjI8TmuVuVRgES+Xqi4mn3IeBnDAGpJeD
qmTd24NinBdhrnkiA39GeX5kz3QCPHDO2JLw9rtxfmyalNmw1Oe6fINKZZEOK7ellZyFxezS1Gw8
l9PgRZkl6EmSg/EBvJRAq2MmPgEyudqjCHw4/YlJw8VhpjpoDiVKTzKPN97NWS+cQcC06L6M9T6s
hSoqNGUm7nfcTNt6qPhs6WugSt/vllFGf8wmfPhbuInZY7PAsGWgEc2qQfsnGiwxSbkNTXSAi3Ih
L0lByQIjt1gu6zHeQnaWoF6vuK9nZ/eqCybyyTNbbDueBCo2h4IuNrhb+2AKf0pHyRGQ6MgcJHxq
zQ4E7j6esmSCS9+9LklI7+tlBSsoQ5WOQk3UzuqpcIXH1LibphYDEGw9BWPnd8U8AlfbjCAcTmAI
HBKEUd03tHEhXMOvzHp56mwyt0la+iURO8kklE/pBlsEf5oRWeLU0EaPaQIC5rOEBsu3KaKqOfKH
1Q6Ufgg3vhTBngnSLmfHa22eg7AHwg4MfYpwDa9uCEaHYD4pfxQBa7uj1OIcyqg+lRSAKZywSf06
NwnoZG2/WZ0bsVJ5isO+k/h/vQ/6NEAVTv+wq8L8xTaVQXlGZM3Z16HDzfUIkZ+jH1SzEXuaBokN
yKFPQGNjMPHgDvAib/FNpI228Yjnt9jnjcfwO+2d/oWmEy5Do7ZjAXvFP0L05din8+Sn5omByz3e
iaZczSPDWFL8uC4o7r6sDDLcI3SKTpfpVJUx8NQVW9c9LBn6+ncShkG8r4qByNdoFOP8Eo8Qer+o
wnXqp8F3RbxjhdjKb2oQsEyHYHgr+ePmElNjdLKqBoLfjHCflqTSGK7ooxXvb9dPS5ihYqvXtCaR
KE4S9e29WWoonsBvavSB2kn0OCsWax4VH4sAEWVF4HIJWYNOHCQju0lKGBHHnMDjMSPadcHLWLe6
mXdoTKi4OVaVqQ6JkLiqB6FkUmZd4gOG4GyLxS8FBBtrMz41M3ng0xzrE122uE4pONeHzUXmRRhX
wGTZCuRx+9rUkZbpTEbi7iPZ+aZMrZGufaDKVnWYjhzmv7ifg472eHBBYbZ7EEvLsc5Ms64p/jyA
uKqKy/G5xwWB4w9CWtUtadFrn7O1W5pfsVqDZ75FyN4dMHsXjzB92HCi0W5DvS4Kio/YteCfCmAt
51MvEUSnGCVbyQPMlyWasSqJk+KOwwwwQsgw1XLc4YOrowXIYPlYiiaZl/s2CZv2aa7VKvJqrCry
jEBBE4xS2nUo9oEjXHwYE0Qre9/xUT53SVPOh34U6i6SA8aGk7g4IOQqLEZPiE3cARJsFj5uCAPd
rqHYV/Wuw4xx356muI6bFhH1W32vDKfgXo+mnf70sxnEjxmohc8zp/I3klMcZvtkdQANT1QtY94A
NfprhUVTptFK3A89WDMq66QqIp/h8GHTujMzBnjaQzQic25PBQyd2x0S/MTKPBqZmz+WTVnMQ46O
7NAWeRBtksEJYOzo+BQn/UyfYGYbvOp2lpDLFMgMZMZWr638jMwYPJHRNvAQhAMVvGlFZoKOB6BG
obQaxXkZ+QHwriEZ7suFke89423ZZIsJDFU5nZogFKkzmAT42oZRMOcBW/xoYTk+q+m+XWYDw5ZB
IZId0e4iFd31S6Gab1I3ct5ZvBHxB4lfYjwnrZjjKkPLZ8hN26xjGvWyrlIX8DfrOg8qLkW621TT
95rFYXhY5ZsjTyaWoAs+45B1vEPuGth1t5WwRZnTpKNLFKdtA7DigdsyLu/XpWPsOMOFdIRxOZAq
ZToUDu2WfkNnIn6Bu4/t7hywmDQBBXDETaoIS0Vna1yPqBGcefXmWhqBzLiT8xjnnhWM5p0ly6ue
ZXAQlEaPflyDIA8W/Ddq7+x3i6nqZj+Y1txjr/BLJG2CJtSwBtkwNezk2Dp9NAuvX0YR2yUFzyxB
uoZC5pCG6BatKcG8S5185FG0oA3hm9/M9GxGaR2Sk7ZbtnQpEv4sJ6RYCEmAoQuRFh40TlpI0bYI
I3yzfepZhxN+URs769p1F7xdfZjVsNJBoTvZThZojYwP24Doe56OMRkQoCwdjL5X6TKoqLuDaaYi
D+OtP/YsVgdRqPlsNA4oGU511rg6vg9DFGzCsjEI2CCMk5HqQL/fyE70XZiCyWczSdmcwfOwPkxT
1Lz2U49DC2Sx3CgR7sCi4ggRvEiZnL90Q2KRlkUInAak3FvVk11pcGaMVGyZHficyhpWpitDwQNm
5J9ZOQ3YchC+46BQuwD1E4o1CNR+sKRDxlQPpzVYfsKckyNqLJCwOYHvo2u7ZOHSK6x/QcM+c3Zo
L3C3p8gCovFP2/LwU1Ph+Ih0ML1WdT9nbdTxJ9i3mU+GGXWC2aI6G9l6nCdtn7Kg5ZkzYbFbNQO9
JeSu2EE1jrCpTNrgiEnjMV9bg5AOhhjDt3E1Mm0U5NMGOpGPmBpDt4mzYi9hWny0DYJACO+WLcri
wClA+5A2r9AeHaDx4hcIweomjXE0HIp64vDXZWwod4uKpAO+Kl5+RG2HABjJbfTU2loj/RdL8xvi
SXLso2D9EGHw81AXYrIYediwaIWO88K0ZFextvnpp1leRs77l2JpKHY+1WimcFSSS2yGfRsX4G6b
JjrGpnA7wLKx0Tvnj5Xu1i1bk2Heu6C1ZUpaVf4uKqcfTcKKr/VseUqnwLkdK8P6c+XVsu6tMz0/
a1LbvXYDH/MwqvxLXBTNcxNV8XcVNvoP/NwCWEtxBGaJlJ+2OgjYPdBJ5ePUeXWaaZkE6QLyRI7B
dMQAqx3rg0YT6PuAc7A98g1lrtyUhTqYWMHxMGoqUmabVutRJWFR7moSBHMqiDVh3tR1jOJWP60d
Skdm9LnF9bVTm1rD194tuJdTXa3kEkZiGz7TeAByP4mnQO8q5DH9Dtl6FKX9lpQPbBPFPQu5HWHe
KioUkdz6k5DVvXLoDe55ANgbnh1SRKSVE+oJuCeD3SBk9wKKGhif3Qirkz9KG9tkBDHUQ2HowiEp
HWAlLuzWPxUhQsxhM+N5HSkcv3wo2+IB3bDGPmwIf4udHaLiMaKJT/KtgIcvvj3ii0ziqv/O+SJO
0PnVe8qD7o8aSLeh5jmrM7S9pUg9YtU4w+4wRVYRuJdlFKLzRyZmvEbz9GZkJsIYEICqC+Z4T5dY
dGknkgRg2F40DnOchrWnSuD22znH2jcoeaMRQbr4uaRtz++DbpC/iNC+zDisrZDjwcT4lTSRwC5G
B4DsIIhBmCLwVOtdJdfhG2K8/gts39Tvuu1YnIYyKGjG5wihcTn6CWrwBVlmtk7JNOJl6clXXc/j
Aw6F8HvXlvPvDm25p1lieDAlxGJPBvM23M9zws9zWZQ/eTXEPxCyiS+eOIGcrPBTcFlBP/9TKsRv
KW2i1eQF4qSHaevLLYsWllzCoqc4zIeefrADoreUYP+X6TZVxYUiAimz1nja79XSb35f9NFUn3hY
u3MbvpVABP6xJMVH+AFxp0NRo2rLKmOYhBBf4NIdVXkRjxAaUwwZxNk4w4PwYYiJBStUNBhIe+oX
gZNNRjj/nrZtVMHXBVHdOe6WYWcBt+P5RhZUXME+sskOAo/hBZhEUPRJtMgYVjSqSJ439FqPqHgg
N8OhSBQKQ7Kq79qBkDYTfg2gzG1xXpR1y+mXsmiSx40u9cc6BFUs38SguiyC40+XD63qtxHXwdK3
LxWPtp/DABDbQmQf7YLV+Q8MNuTfgtqJQ93JQV/GliH8i9vI9sd11voz3zSbcoJ89nkGTPO32Wxl
j5DYbWPWLSjt7bnD2CYGIir3WkEO/YjhK//QCEzt7FRcl90ONQs+ZR45SHEuUJUfj/iJ5EwhMfIH
JkJu8oh3NZ4T0W2RLZJ0zY5zaIyzkogSOQc0H0M+dBF7TuYVDxSfXbapKP32SBy0y2mNywJmHmzB
lVUDlukvc2Hm7zru+y5t1wr9DN5G8kCibkABZV0RhEf9DBXypO0sUJwtyryEI/O202wp6rPeKryp
FlINesK6FXwXs8GcdIIO3+yHkJwolu57MM4ovVcITO4ThsmEvSJNv56EtXV08kkkvnZjPdknwTUs
2Ee7ebwQuNl4e0LxoLS7TqBAdtyCZeJZNDp5UeWyYrIEPiUoa/NpCh8Re60DsoRpKDM5LUQjhTPT
nKuWvd2/VNVJciyGwn6JNCmb52QIy+BZrCFdMwTo9XII+gaMdruK8GmcvPluhw2JdKxXlDOBdLHo
rYRR+LMqBSIQJuO+2IVDAxE26To23kckigfktBNZct1q8diYYPrRDaMGocvWyQ4ZHgorGO1pKhhB
ldX3eDIsF9toKLb6OpW554gMOiRm9V4mc3noMG4pUqvj4Oc2CXGPioTkh5W16+nNuNL8ZE1HPkxd
4ZALdcrdNWR07ZMoGTmhBPlUVjN7DGFGeQYZDitbrzVmKzuqBIqN3pXs4PsFklWvx+K1Sar1Xxyd
x3LcuBaGn4hVTGDYMnSQ1Mojhw1LTmAGwQw+/f10d66yZ2x1k8A5f6wT2/HWaxfMtZ+61S7Ph0uC
/feZQoLc1tPIgK+2h8Gvfbb0be91JnYh7bMVOsM3PUxunDH1jgrtulqGszZrw5W8sJglQ+NGuQKo
jJNOORSErH453FwnqudkYrLsEt/r5teyJ/CB02Xrzsppjz+lt8AKtyUBr4+Du45zHsfYfe+E5ugH
5Y2YLkTVT1+ZQRbDmu1qAkeSWVR+me3Bodacdvm4vjSBHQUp6KjXnYhj6rast4MqTjeJkT+YtgDO
wwRGJUEFYpM49saJ6vl9/Cgia08tP6p+717TrOwYlb2eantUIa2QOzOPbeQpcPu4TqyYLhQ2B0L4
Elmqbr4e/WB01itTRknb0mGYdRoJGxHuQ3MNFy94ArcWWd168jEqfJ4Ttwo/gtkFr4pYcxOiL4ru
Q1ozucjNHreMenX8/1ouv24yAd349aMgAkm2eJE62RxvPnt9f9hJN3ltvgvR/SiWcj6528LSX04d
PMsaj6/LqMxPYS8CZ30HgZBuIyN3vlQVJ4Ebich+LkmXf2+PoyGDqxiaV6uhjulRR9TJsKxvBH0o
qAmTi8LaQUeRKA9nRc2yl/LihX0yDaTHJ1Bp5lVJbZYMTJ97wF3A/5J5sIf5ass2/JRx2fT/Dm/Y
6oT1ErTAHhQfUk9P7n0xerWb9r3fo8ctSut41oEsmvOorFUzIc/xA1r9+blYCE/Lg76KoqxCtDZn
exg3RzoWWr7uODvW1JCx8A6zNv4dnNBQmlI79UW0Tn3mnudmkrq768DFMDmxNX4xC2v5VG08U4TV
mVbcl3orpztThcEAoQbOcFlk3O15W5v2UwN251IV1ffND9YfRMKaP4bF5g4AnqfOM/s76U14BVvM
OtGpKbT/tLDaXHm1qi0znq/btB8xLLHdtKFHdJFnTe+O8ufgHHSqHa5fEnmTQg5sj72PLuAeAquP
f5r9cGDjRqZvDoyx+zsMo/k9HqUrT5u9Ou+1hB2TlXauKBeC+2VzCgpGBzGd96OomNAhY/7OwchT
IKPdQT7jDSHEcKDZewuaWkUA8LfiFXmPtu3JLYSfdcJv1gsDgkpq15TMFHr+E6t9Wm+0rfZu3gfy
uG/8wL1G2hsf5q0T59KOKB8GlisFmC9tShmVvvtV8UUDkJKje+3CiQuOaa6akm73R2AH4FJKHDFK
nJHXu39KDamSrBbkzFzV678V/0/FUb82iZJV8WFavYc8XlOoMmmNKwfPpuebsPbqX+fHDMGCxHdB
l4IPyxLKarsNc6/VRc1R87ZbJSQnprH/dq42LuPpqAAwdx8iWEf9XdHFzquxPBISS8vO18FVuWPD
ldWcMRx0HpOhF5Vh7rm2vDuGpT9tHn+9Y8/laaoUmF/ccMl0kDxJH0blCVh4kMkWrpXOFpC116aJ
2cSI2YR6H+3iNlSKkXdt9vlzrRudFaMQ3CpW2yVD5B6noiLhD85KFqlaY/eyhf36Ee7L0qbzyBmC
4yS8bV04XDxT9D7cThU8sYHBd0OapX0rRkCAQno/prZaT3Mn5QvKgSibg3DL9kFs3xZrMpkL5fyq
Q6t96qhLSYE51aUMC+uDtx25qE2GfgIa5pyXYrTzbQJA4C6U59ZbGt6gqmAtiShES7uu4r3sjp4R
zuD3CLby03E09ksRKVa3ankcO/SeUcHcmzpQWxd3AgOwR1ndFq93EyDRnZVzJixxH/0xoeGKzOXY
9zLT6dcVVUjmelipxB6KS6eK/eI7kLF9b8wDy4Y57bwRz6uwqguSJHFtWxWdZqs7zqSOtA9zK+K8
1/XvHitbyn+KKWsYiypZVEPVqlGVyVS8x89NLeyPrVJuBjFpPwHqto9D1Tm/edi97PBLlXreWhTZ
rmxYDunKRHmlnRT9UeRFs9afngQz9DpbXqbKKbNQHhOnuGV9IjcrADSrT8cE3Zna1Oi0RuixeC78
PyHWw6XMD5oSZFZTkv1ShtV8ApGGFi32PfPGcDmHswmtpCrWX0TtAc3Uy3HVyv/DwP1Xyy14xaZL
QTKxAo97DWe1gdO/29IOz9C+blZZe3yN4tF6nDb9GQxqyBtdwq7IIqbhE2qPFaTmtqxD/x1kYToD
WjV3tsC0huhQc5Gb+q/rz+oCDhm8tOP8PoVt9dHaAbVsCzMADqWpIJ6tae5JTo1enbYKs2MEjzhZ
QdwlTTnGbqKU6RIzh3ZW9M5vfGUTn+cqsiMeO/QrpQnCvMe1O6YoWfok3sS6pSXqiZLLHutCphtk
TXqf5fNuVT/cmhSxz3LrvZ2k0NDuAz+XdDumS3mUnXfe5oWLsAks+JhnbWpbPnTL5HrWyQRYq0Cl
5lkeghegE+u39Yj3/sLYZvY3oNRaQVaZ0Y//K6fV/y0ao8onu9xDnSsnMuO/ynjH3CT71oghK6dS
u7cjJk75M6q0re74uLGrCxclATT3OJRPLlHx3sMxdk3my7VzvxnPOfSd2zgddKM3b6V+jbGUjVx7
q8Mtabfa2f6Ll7HUfyNrC7RJ+qFyRuS8/AbTBoGXW0L69FKmi19LMF3jxD+XuWWG9sNIPkJ/Nk4+
rn3xfzdinbvhPL+X21J1yTZFo5UXq65NCqgbMlr6M9JxbkRKZtGQDsotP41ufDivwvKD9rGShf5g
oRyYkVqOmy6t2sN82GSDjy9xFW3liWArx07jVg83QBUXOUNTNMO/FfVe/z7UwvSvDoH/YxpXXPw7
7R/bWCcVL2v9oKZBd2nskLDJ3gmN5Sdcy33/1M/zwSctD9DapDEA1mm7OSNUg+cjmbmLY883D/g9
C/l9tpSJnpi27OrDbOIYkmPxh+2j6jUPk+tCPTm5Zzb3B8Rr5Dw3gCzyX0n8378lRIlNxBxC9Spb
hR2xzSoQhqsaF8dLQZoO65nRZ5b5FJXWe7zxlJB/6zelthEmVGFTUJstBOXZ1lL1NLrNFbjxLFaS
ndOojJb9bS4hZ7JqQvVkJaFC6IuWVs17B+1rF/byz9kGFHw5fJ7yxcPeltQFTUGB9IF7fx5zuout
5XsjrH77GwMpRS7BeeNOU7e7kOW6p5prHUyZ66mC/Jv2QX7zagtGnHwQL7Ku3VBOUZfVA3Kzu9ZF
ctRAxlM2cIuN6JwLep/RXKfRmjqVhVMXtY/TPu7xOSzraNBX6qMkYxGlu8dPf106mW62h1tW9gtM
U9Z1pOD+VwJteS87lQiDzvYpXIKCsAzq18lNdQ7xSJFHvEBauyg0bJ9PaE1EgWBgSCxL7g+TQwh9
d89Oyrab9C5haX+EEUJMJ28NqgP5T6mALO4x9ko1nvZqBQNbbBm0Nw0f1v6GwOqPbxMHlvhXO7MN
MRlU7VbZFxsbqN8xK4Ro5eC2Gn72bHa7KnLywwn6nt2pnK2ZBNPDsUAbzh1fpmyvnCcscNTcKff4
bss1HDJvmqOqeYUsMJt6jGw37OyM9BF9/AocGeyfbbiUDQy3CdpfO4jAok+V58nyNETVrod0csWh
b/KAwCZvOsBVvAMPdOfjyzv/Ohx0DULAr7NO4UMlmxFxkjam0Bp/QkJyovsPvL8Jc96+NlqzaDbj
DVV6298cwWqmTtylYUTz7yLYT4zHOcEn3bXDL17m2r/Zs1vpRG/e5p+cei55+xsqWtPVmSLyR+b4
nyzt6nNl/tlneK5SRFNKc2bcyfPgy6N9LYKJ6/qwqbHiMAnqK+RWJ96aqFqKp81u1/lmDahT7wiq
oD2tmMYuQ7MucprmBbPJqqM/ZVw3cbJ7teYVlYwVjIx6tj46zmyV8/O3S14hjW7xz0de7gT2sTwW
PoDOp5BHMPxE8eX+0d5+REALEKjA2lvkPwhIanYOqA3vXAQjgitHxe1rNFQxDWJ7YAdBtra2OxIn
4LffS0Q2y1PMemFSiNFQ30pF9fDJeLy/+RBDAifesh+Dm+oST/DHpubNy2PH3qeE/eF4Mkpth0pW
DB5HWtfgr88WqhdxgmKmmKX2jDAMJLu+165e9rQo2qK8kBlXwkqWhr4cXh7cnMrdX7W0Nv+bvQX2
/mlTb+1kZmEhBxxdzcfuOuvIcExs44/VidV53lCseTIIr7E3A/sJtKWp27QU/ESuzasEkFHzolch
CHZMi0Yac48dmVKoABJxlCER+jwA7nvRCFCiobVaEujr9nnyIx08TUy7DC3lvOywhXV31zRVeFwD
PO5X5OvBbxHvdpkj2LC/u0G4vkm+WaIHN23IbO0C1KChPb6OaATCPwHY/K+i4G257E2/9Rk5CCCD
oc0oeA1h3/07RAnri1/5BpC/6yPKloS9Pm6NVTf3dVMqpg2vWz79Ifb2R3uPh59wefufrgi7Jo2H
ovQTtfg+rJ7EJ2KhXk23uFijtF7rsuPioEkFmJFfLkzCUE18WTKpDqu9DW0U5L3s1rOIwr0ma34D
hrC/XmTlxrAhZhh/ltt84LmCTueuWAcZAoW6zYc7repvC1H4hwRkdbwdvtA/jYXt4KWmCqm4H8fG
ImPYWGt8KmDIxxzh5DFkcT91DCabV/aPwhCHlvYVIMoJz1dtvQboOzB7Hc34C0ruS2f8BddPyb6r
BUR/Lwcou0baYwETI2sv3aoFBZwwXqyo8Iq8hgtV2MUTAC5erwS9azP9o1tKOnmJlIVhy46XuMl6
YTrnbA2j5X63VaH0B29VuH35HwC4Nk2B6FMMjD0mfHFd+HeKh+ZX5Sjt8AwdS3kih3MI7tGQcVVX
E76vIG50mB6W414QKNUT3kqAhXlSw8sauBpwc0SqUD1LV/nyFaAqeAWCbeSfYGKnsJd6/a7IbnzB
Yrr3qRNwPmCZWibOfmtprVfJ2fXiF7sM0zBcRZQHe9kgOw215Vf3Wzt47bfGH3qOS1la4rKxgIWX
OAIyOoUB8MgJhVe1ZNLekKh0JsK7I6RG4xO2tW3eNL+7jwl9Mz7nUuj3kZly2geI2/Ck1O57twPu
7ufW7Q4vazDuPcuZFoHcR5XEc3V0W5eWlNQCz25ujHAlIRg+VE+lacriZyvaWjwACK1FlAZDEfkJ
INKhc08HobhFktH4iW6q8dqpyvMhoUfNubTU8XQ3R2Z7H6ZDUzYs3KlMYt3BOigoznNnFnkNO076
y2qWaaOMEQEfBAfn0P1gJtrPkY/azZviVkLU3vuGH08OAJXfxbEoP9/iweefsW7rmG1HxU8RVCSg
BkvRv8X7Fr7bcRB/czVPckqdm239M/tQ8mvRF3/d2Rt/RvYaqtMOg7UmZTHsMm8PoOPUYiwLfruc
fVaZLDEpI6/RFogjX7ty0h8+zn7r1JJtUvzpGTPCb8cg1pdRuu29xajzOg2RRoPSjHxfbSEMHMOy
hIlt+fUEcByaiad+aXtdPvu6b+2n1UGH+tAWs/UwdChauDl78zhQMu+izq6b5lHPJZwKyk8MV13Z
trkIrZIcgHY+BGy5I733Ht3cVTlzIJ/7bizTjS0hGVim12QTQXwZe/Sda2/p79QHTXHSSrd8Ghyi
d54Fp2KZHfWsfrCZSAQA2mfqUoA4/a3p2pHOMRqNWnRLTV2mduTvHGK9GxML4+0uZ1RUHj8C46gU
2fK0fMnl3ed2mmz50q31qN4iCj3r61i2+mv251VJDuMBL5nVE697MFdor10EfueS6b+bk7AwB9oX
sMo3NpJY5Xp010ff7cVNDoW+xswLCC1iy/VeUbTsfsayNU0fR+sirwy3oGvfq6Gw+7ySO4odBw4G
RHArJvloe7H91Dh2L2AYmqk5ya3ooks/rKJ6QMRXAxCvei7+QSnU8w8dt4N6L+iIFgmD1Mw3cHTT
rQCQ9U9o4OcI6HFd+M1pVvo8IpQvuYjgmC6xmtft2qLsfa0Xt3FPgzsUbQY1bOSzcxRQ3aWFGPOx
gwwjYKZz2M0TT7n29npYC4/90Mh5xiXBzSduENz8EH3lIlSseatwyospSPrimPXNIzK/u/jNUR4Q
LDNaTjDy4zwpqzu1aHyueuOoSGr8FmvKoDo/TnRe340RkTy9UvIlDid1N68u7bqxFaAGsgzqqRGu
ReSCdtObhP9K1WLRpKnHwvO+M1GYIA0tX3lX/xDHv3rgLXrfjra6tburf05YTmRSKxrOUtb1zdzm
OQ7QV3B1zClELMq/wdhOfb/ADm15p63pupFyyD9Tq/BZFF9RuNbiLY+mHapfYxwM53CfbfxJs7fb
FyT8YjzF2xGSLngwJKf9F8pzB5ZZgOMU5XH2KTRd/0axEGHqr5vTp0s191dkCOOrVpZfMm8a38SZ
UFxdKTKwrXxelwMVAm/izKoW2v+QTnRpNyu3yfnLtQ/doAPv3tPWEF+nTo9thh2MfruiYQf/zVO9
/JSHmXN0XtgR/KBQYz44Hbu933buenLlNDAQWvuT0Gt0qmXdmHRdFiLBZofDKlPans/6mNQfJqwm
X0WzPQjf6U44JpdsZ7x7WCS4psJz8HOLVc0DOTQEIR2Dyvxp7p6duhi6c1uZ5glqpLuUzt49aavy
cs4yF85xN+tpZBZK6viIL2KozTOf8rzkjITtgJoksOeUDRd1qTfI0yLhC14GLpuRL5Cq5zd7pyPI
j4clQ1JBmOsuF8Sq/hij6FZNOAILHhv3xTT5cCJqvPnikD/E4O/uf/XozI5/3nARud/Hsa4oHai3
9sGdbPHmlkH0rUD5JlM8RsWaRBYkcYh5dUrGrnb/7qijjsSO1+1WCrVdWq9BBNMdELT9+AUbkJ5+
T4B6JPnsR++3p5pAnSBX8Q5Ab7dduvZE01/lgX6ic1w5XOxCxB4jgUtilS39B74xxoB9LBBWNY4m
19j2Hwuaj3m9Bt+aTwJ3ztNemvnG/+Q7si2CTQgiON7wHmJqbaKxcdKiXOzLIVAb5bJtLJWO6OUO
Upm4K6Jjkle5WXsysH5dkI9Pb6oZvQJMKVjNaxj1AA0HyXwqacbQMo8IZtGFM/RZ/wWrBx2+jevX
XX+os0Oyw3yG6DJ73nMl2n9te/lqaUDp1KQAE2gMN89rj2xmzzVP4MKI1ThYtBhy63C6jbRph7vi
wNijzrvd+1amYUfLV8glepMWK2axSCD3NINlbcdWfFfUZTEi9mnZjmIUR+I+nBcYUsMFfeEYRJg1
90PBgrmp9Zl93v+MhynAcuSv5U5xtC8/AsRtd3Zo6WdBmpef+8eonEfGzaXIHIVE/ptdNRawoG1F
ebjtTMs8tNFF80wwtzFgl6lgfYQWc+gLyzB1LSbpwkCNz0e/lQVg3u5okO9JFig60Na+MamsC/9t
JbFktKp/J6Y0tO62gY0vn2JH/+f7as84UOQ7/RGMtgTrVYzf1REHVLRBSZUJOm0OAuBETnEbEuCR
dDyGLlj5Nec7dj5tFpO8XHwhTlyVaBUksiE4r4ZJOhm3BuXJZlDY3lYG1iDlNt2nB8LodX1yEIGY
Z2fRkwNpQv3N6escpvcGWtKOEtGiYkjxkjhlLo86CJ63HW94MgTDHjzFnQiPJ4R85XZFF/HVXGDz
Vt1qXtXubg3F5F+MHCp2P3vf/HOsCqf862I5IC/QqoA6SgjXLbGbIvoRq8gPnmnZnXxeaqt0cRqp
VmZBaVNZt+xFE6Qzh0KfjsOMzSTRaN/0i5m5ezn6ZYsIKyWt0e7TiQsEMmIpZtScqfEQ2z7Eix4F
IlrAbOs//uzqX3dsxxTjetFDNypV3JzRa4t863f54S19+Yk9DLjbL8UWZuNoBPBt7PvR8gEb6/f3
3RZC+gBTIttEzqrRZXt6Og02G3SyYplywVXRAGQN6njAomn6z8W0M5y6Kazscx+F619ZDvGpDI5p
uMwe+0JCMao5hag+JezMsjxqNS/d6VhNNL72x9JYiF4qSVFEUQ5jma9x3/y2IPGnx76U0ZT7fmzO
QWhtJtlUW1pJ/eUyYF7u5MkUVYV5BLNyGuxB9Aedmf+qi6F6KFUIAxqVLptttFWITY5jNqeRUWJP
ccnYwzu8LR+9JUMbFJ645zqR7eoVl0UNXfHoWYf95facew9BuY1a7OYTUNj/UNtUPfV9HxpKggPx
LgbqR9nR7ah+cAWuyds2QU78lU2Iz+voy/Bt/JJxQdDBId/5INrdya3FAR1l7ceNB8lhkm624zJN
onhuD6SVbx0L+7PPpYuGAF9dVohpPx7cumrCUwTN/ZNhi0w9t+cUrRJ0zsc3exbxiBdwRHkdGW8F
6l8qP2ncQ/DgKP1jinWfjTA/fwNpG0YV8uwu1rqV38pt6t95myEuReFeFlje37oSx9u+i+DB7afj
l6nq9kQmUv0Q2mFAowaaBtgHBIbVWP8m6GLo09YVBtO12B8shHlTuox6h/WT4/cOQwOr6bCEjx3O
UG4I7k7H6juciQ0QeejOw4+4CizotPb4QMS4Px2wj9fWCvEOdkVc5TVR9vfWrqpHp13ZjI/CAv0K
NdE4rGJuiMJcLiftuOsZ6cj8E12Z9bSVFQw7Ssx7jKU6zjG09X+QRtkpjhnQ+mmz3qNyG1+VGfZP
Urn3BwezyvMe7ncND9KZWUm/2avm7rLDcTkjPpd30TqOV2W5qKuthhmT+C87d8T6G1wCN85U1g+o
wnCBubtDeUssfiAcHkjx2eOvi7FDlEP7q7oeUtgXd+vNLeQURnDSqW9KIqq1+EZ+l2ul/vVtgJll
n633HdXQK3kG20Oz7svVRwTy4Hn1+KcxnnUF7Nuu/K/YbBiry1sUNPGDXL8UfVPhtCgJHWyeI3Nx
uw5jxkkWATw6vYQMs00OZwoLiSBbAI/taG7iGm4SFz0uGLkEwyuZTPuKBCyydMLq2b24LgJHsVl9
7s7V9r1bOyBXwK0yzsw6lpep3GfWYjLr07Fm6Vs9v8qGsHO5Um1EpxTTTmTeCBDuVLb0tAN5jQsa
wFDL22RppAhjodrUbpzPqQmtKwUVxV0R7eGP3fI9QLlI3OBA5l+mthZEG3b9sTkhrMuyuQ8QLNvV
Wo/lHiNMnxXxGOWSgMa7YbGqzKqpPYcWJYg1svdkZvL9ch86Z4/llSzS/YRB6jNEX3uZj3i9sMx6
n5Ee5vvpEOoF0BD01ZuYtUmuS60hXFvoFtvnyKusM9rYBmuCHZ92TJgEehbH78PBaVZjBv8WzP34
S+KgeYEax/C8QVQOVrueKWmbuSF5jFAfj0sGgOVOqenD44PnF9GKVtF/BfxWk7mrLf+ZprdyiAB2
VjjrR4d3DvJ2KeyZqdTub5NphJMKz3fepCX0DjVvd3dGNgOLdL27N7Yw+26A8OSyIY4ZETOsDaUL
9M6Ds4uP0oxz2uhFVgkVY1iko40Jwj2mrHEXRECgKuZttpYhOvmNab9FgQ8KCwSXsw+hlQvXqX5G
EwaqA1BgXc0QdxflwQFS04dxiDO6T5j8mwzP3fI76IPqO/6MCdIj3Aga85vbIMvuNZ5MoF46HxdB
WQ7d96mnpzaJDWktSTn7EQsOvmgcdS2KInduHofGQ8KFsOzcirq+W7oC2Jvm+x0OcDd31eDb9zi0
x7MF99LlzL7N+85QiP4PlxtmDKuFYaSITLiD961Tzc8+CjS+43nhIlyCmlYAQlIgJgPPTZ0NcfWl
NiMi3XJxYaBxbWdMFWsWgCkgH1q6s18b8ekiynuc8JJkbtRz0/K1BtwiGytQCTeRMhU3KU/Z/mEj
MlsSqDH8dwGtQFdh74jJ9cSGXlp9ddpQQ+Brh28I7/BDei9qC8YXeRzmop2uWWGXywVVk3b+UcHb
3WFRt9Hzdxa6w9hnAUOUpeO/GmRVJubL+pc6HnW0rr80NxJw5vAecrcWWPNZDS9I1A3qJrRFdcKw
0xfJhintwigY3XQ5FjlgMHKScfDSjpKAX/jaIJJRgs25Pen5vwIPpvONKIP4ZXcMQg2pq6Wtk8Db
8ABiRllOYTc7125EqoPlczmZVeL5KnVXLOlqz+GdbiWpfCpW/X7nkE3AaDY7/Xmedod0XHs4nkXA
0N7Ew7pmYdAe34qgLNKuJJf13BDH81OqYPrLUCEuhpXqdIjWzrHPqHf3iJz3w1udv4PCvSKWqOBe
OqD8Nq+VP8txdUvkPa7/UHb9nJMGi8wYPEc0CQH1/KVyIw42riznDsXFBg45Wz/nGDMeAHPY/Ke3
zr92c2V9AjH4/cXggL7HXEZIbNNV183W401Iq0fkGSv90FgrzwYdQo+l4WeLBbMtbxSQFCm1JR6m
aYsT0K/9nx9UU47jQPBvssX7RvJ+lUB5w8uh3n0jA6y42YhXHqU39GfgtgE/kjanGfjATyy5DmVO
/J56W5VmWatboJiy9tSjqXr1q6+s/tmKA+siQn28a9Rf+D8Bo450jpehxutSg1QGQXxyl6Z9OY7N
O1GyLQAfVPw3wJ9EgMFhf4mxKQqeSTGiGnWOn70xqh6awmwfX5KYRxdm/78w9Nfvbcn0gZ/q+DM6
E2LxeWV3SFhg2zsgNJN64zLdWej/X75MhtheLB6KVMf2etunDjPN7B6/S9vzXkOk1tfCi7rn2j2W
X97obR7mjaBRnPZQDSh9QVmJWWsgAVjqJiwQDgehHy7Fyd+L9RElHyGHxKr1depPNWA24ogAZZSM
1H/Rimc256YxT3Je6j6f6BN8C2yuiQZ/66998ZEW7TFE9KONF6v+rAoHnskxqMRjsJN/NkrD3B+X
9vhbEUV2mmZ/iZ6i1UFXNFvt8jBKfBd3NCfZH9METJWXwtZIAOchrK+lRGOiAIXl3GTFVKPBqWqi
8c44r6PujaiV2MknU6obSmHrP3cAhD7Fva/LkwphsNMGvaM8YSYSf4ayCNTZaJwySRlxfxOG5Hb2
R+MEgXMe6WZzU9PyJRCosa7HGKD663Fl74tV3E1m3WOdDlwD5NYZ4RQmZeHb9AMqO0NdYDxipwJO
qleB56dcDDsoJumTv1heDR6AzGY/jfMsrlZotPuzg5BP57Zw1lcuwXB+37ZIltdDuZv/QrTasSeN
tnhzWea8+9D8X14+FeYJ6VfUPnSF1ZLmxiBdT49i0vVO2S9ijBNJHUjC97Hyo8wa9GqpkycCnSFC
dynRGUN7GPijUpnFzkwZ2tsPxPlfdCGbroXlaFARsSaExDy05O95Hz18UvwON9soTsa2Md+GEgS2
ug3B5KFp6PXm5HZHlKA5T4dh34WWbcSNtBR3S0F3NNrIGFH++rrPDWtQEyB+6QrbH/a0Fv403qDR
ogi3SSdGiY4sRH2XCNmPx/2wxF7/eowo757swP4fc2e2GzeWbdtfKeQ787Df5MHJemATnUKhsDrL
fiFkW2bf9/z6O+jMuscOV1k39XSBBBKGbDGC5O7WmnNMxN8udsOlOWsW53ZUzoZh38uF3HTONOj9
dKTaNj8bpY0YxMEn02/KiD6n7TQBcjY21MIwB2KtMK8ALegaDzFF+S5AgINtiKzAj+Zk4c+gQDhp
Lv2z+DZnj/JEn7A+8AjbO9tIA8oIko5ZQxj6p5p+98cQ08qhr3VU+soIwqEscqpKNh2zTwwXCuMN
pBpOm81NpHSxS5J46hhWgwRl7EzcFBj4PhRaV3BOtLPrOaqse1YFe6tXHQtTnLL2qla7XdCtckag
Bu5xYtY/mJmsVfgawKs5KBkUN2lWVQxlx9zNLA5aXkzNhOyGstiYGVL2tk0yg7ppkOkeCiT1nGah
cdU1Q3lA2VbeIqX/RAJwjG0vaT+wbUw2rWom/hwyNGw9V+5kq+rOdppm91M/BO9awAGGi4pYvjYb
gf9ebtshuEvX8rlrSkM4ePUisdLQtyw3Sj8DPFjqMH3S7aAeH8cgFtXWJkp6glTCbA+SrQlZ9nRF
H1Bp6tAfrBF9s8eqMRAmUk5FtI0MZmJ25HFTbcxkYmEdAvSKEAwsyuzfKqP5qI7Kji689Y7nkWT+
MlmKfSoTSwPM0SHr99LMisovEbCPYBNDbjFPaIby2SWdp8mvRTHFyUaNlrreGjSumRkmIV1nuFfQ
ZmFd/Wj2C17fuoyfWxUZnI/0QjvLQT2xvzRLnhONPc3+AGaJrrSKwKba1GnPUJ5sKD17MxBLt6d3
R91hbIr2eURoH++xVmUSBreJMCYFP60N7iZBqyiQ1GWHwqzG53oUA3ILpBI69Yjakh2tkXG9YTtu
0t2QF0wLSCxa9byQA9SfTStMum1jqLO4F6jdjmo3V7E/z4BAdhSPBpr3bZ92LtKWLvdDI1QXP5vV
OL9VqSpw6EbghIECUUf5lOZEsB/rAqu5N0RJzz7aKBXFyREBcshhL1AdidBlyyRkmmJ+ShXBncZ8
Gs6FLPiUaVJJhVcF5WJsKmEMFTKatF0cDGQqh5ukN79qWc6SwhIjHnu1anfdFKcfLao1xlqmG5i1
TXsvs7YYgYPu1+wxoKZGcC0GrBUfatnGvSNPNC5uW0NWk2ND3qTszD0eIRcxxNCe54gOf5zHyl2r
Y2DzcDHP2w4LVYNAtbDWTF40LRS38J355STlwlWnsFCREFPx2FCkkSxiMwQWjyGUaQWjHpuSG1wo
1UeTQO54M1R6z1YIxuHkjAAe6JyFDTNNOxBgwWZgWO6LJQk/Jmk7Mj2KgjojCiATCo4SVzjPcfZM
xyjJxNM8RrrhpmQ6xPseQL6fqFMhHfUqTdtttxJItigss8oB5BhOW4XSp/QCGH1I3DYOm1WfYyfh
54zBNpLJM6gz6nMFMOuzZNgV2lVwPEV6O9tBzlDquxTcQB/okf5liJM6/9rlgg4/hf0028+AC9ii
BBNwnKjJosGz1aZAfGdZDY6OJcri8GqO2jUBGoCXYHUQhVHd2oUc6ZGrc3waDpk+jmKLk7dvMTCV
rbHV4lE0O3ADxS2dFPu2IdP8vhurSfUbHkrusR5P+bXU5f14Rc0keVcQaPd+Gcw5c8mwHuONZuZj
sMkA1ezKSq+u4iKl/sqxn4YLCArlMPHeuVFaW49x1+A40dmwfo4JXw4OWsnu4kMCEMjEGQF2FJ3e
PD/P1G1rMlLG9hmxNwi1oWeLeWU0diC2FJyNwK+Rql6HqRI/T5iR7jRp1t937H1okCN3YVIyolg/
9EAVZqepehkEEjtd647uwVjfJUHpIgah3JSzjlaWfRXAFvCtpMfdZmHLmHwYa6j5kZd0tyXl243a
LfJpBkpwTSPRQAkihR08R4hGcM8otTwgYEgQqKZhsFlFVei/EqQ7nM+M2M17o98ngWL0zjiqyIzk
rPgYZmvxchms8ZkydHIX9VP2Mk30PF1GGIq5jk2QxwSW7yjdBBuCP9MCf3VQPfbgyLaDiMyrPAAg
oduqdLJDlp2+ova8DZVxRFor0YnL+c0nu7OEus2Wrj21cKmwaLaBOE4mqpnEVtvEjwJ2l24qp+m9
3UvKU2HnGpRftVf2nGQTDuthMvkj+eKyR53eoP+EpJ8lYpESVDsU2LZ6oBmebSn00yuyqUFwYEJx
lipXMEPlnRTQnm1iyngErztpC5ygqYVM12yZ9wbGQyA4tb5sA44eDtzh4bkW1YjVPu3scd/bs9g0
bD83RpMUN+ihAPEgc8kOZULWDR2+8ZTl6bpTCKJTUSYBgppOexC5pKSHJMvxdvf0KE5WV9tbLbEl
rzHsd7OsKwcdBg/tuSC1D5yFqy8dHZOdSKbWPBd1YLfXNCsfQo4vfiLU0qvnCbaULUXMTDTMGNb1
8o5PYVwTxj3sKdy3QGXHDlQYwgVQLPkB36rO/rQw9i0Hve4mAzKDaQ1OcAiawEIHHMRR/iJBa74q
pzo9YDgb3cUkbdtM2/Az0tHuyYqLBt0fJn1wAi1IEdPi9hoA+RxloChNq6HB00oeUnrkfe+2GTQP
P8v6lvMCftH1ZLA2cMa+we5ponL2Al0z+AQyCkC8G++hVBiuqVVfcrVSTl0BWI8ZBqNxNOTbwl6M
+z6W28+ERDd0NDp738SpdleibYFvzKEyZCgoaGwsgYzDUqqtJlEUozBDX57UkpqtBm5H04FqMF9p
7TSy52Dn5jDGFJ1yoa53CCqLJqAomFNcqsqU4qu5RNdoSa1DPtQTfwaRuLh4OYvHqVYqP4Dfcowq
3Xqu0rH9VIIpOs7myqQxZ1RQNJJ32PkUBF+0Rw6tCRpEqHp40sfMvGVlHbxcobIKCsO445QiHc1s
7I+1EmWdp/P0iwMCQOVg6iTwMfhBipTYU1cZQG8/FujrFXdiTY6PepZVz3XTKLsqsritBpoCP9S7
ZJcDiL1Kg35crdzduBsI2tvTD+69IOzUT2wP5ns5UGl1W1NdNpSqwtrH9mpuxnHGj5kk9k4lzgk/
VJCx5QLf/aE1ajT7NfYhx0BJvKVqynAMZFHNvs5hNdxZZVrfW40yPpJGESJZKyQIeBVqgUnlxUSm
wANEKlM5Qzuw/WkxCy9sBW8hJRpHS/mmkxjVmj2XxKRKu1atnLyTixNbuQ7dmUEhIFhQkmdRU+/m
rC2ujcgO/E4PuqspobGOujc46LUkPxAPDTllliWsC+XKgnPaWv5S1RzvxgwviGIq0S2LenpjmlHt
hapZPcppn+2QKJjXNFLbzaxOzAEVdd5tUne2Ry0tPTCx0a4xo5g8YaQ2g9/liwm1kl1HgLpubQcx
Vmk/f5CV2Xg/tr20kSY9uebUhFla6TNfaMgvw9IagLVBSfqSYvn+tKzz7SzU9IazmjJ7VpxP10pf
4sXsly7xAUUoeF9KzmmQtGB2jmQtxBBT9X2mgqCaNzYRCQmQhRg2+qckKdXqmLCoRbiRRqNuyapB
Yp85QMPYMTuNJIzgJEds2qieE4/T3yKyjPWETXGVU/dMIOFAYdQi28rRekILQ/uEIig/m5zTDTgu
QdQxseZmtbQnyt6cLzi6dHl6wzqMu9kpzQyN5TXtddJBNwuIkfBlzgFOb6wFtduthMSsfPk1M/U/
IVkvQNhdOCLCEcQNs5s72Ugqa/zsb/rVl7nacBxyMc6VeuDmfKjb6VA08isU6f/wqS9zteNWV0SW
FcoBiySWsG2bdW9M5bmM1ZYU1Ckp2+jD1M0c3RbTaeWxehurWb0A4IZSQO2jSdVD2PY3HHfes/S9
Arz+T7fkgnw7B0xiyPLUA5g7zNrhnZQi+H7bk7x4ScxRRiuiYpMo8+CT3s0fBa/6G3/3BW2cLgM6
F030Byg2GXO1so+lN2ZPfKMEf8cb1jRsmSpV70OEpt7TYlUDQWM1b3yYF4Rx5PNWYsigENhSYnJK
N4if3kb1Vy9yCfK6AswQG9UBKrBTPmnJ/MrdXt+Gf8NHvkzpblhAI85k1cFEeyG5GTo45DOIcGIA
sm/MWblM69aFgfGibLiIkn7VqvwGL7D3pjdRuQgRmygOsMYX1SGzrY9pU56pZHx926++HJu11qW5
SImNBmAs6z4e17el/SgXQ3Oq+4aGUjwfZED01nQ25vRtYPnLnG6gczFO6XA+hGQaerqypqtwuHjb
C/4Nrf/d8BGVItdqK00Me0u7QS1R71Fc9m98lCvC+7vfHrVoi1urHw/mOFy1SriVy+Td2x7lxcjk
SS41fPrhUKidT3zTh1Z0b7zjFyPT0gAAdko7HAKiMH2ENoYv6ll92x2X7R/vCTws3O6Idw7KnASn
ZuKIC7Y+ftuqeZnanQJvqA0NrWq7+sSr3nwJAuONn/xiYCY2OoaxgRhrRHT+banksJDr6SvT1n9Y
3C5Duxspr4JcXTqokqJDkE1NKYiUtz1S+WJ4WnYbpVBLc/JfBGL98Njo5du2QPLFwimFrZUOYVMf
kFEgsc+wVdcKQK83veaXud16OBkgqCGXM4EDiZDCh2RKxrctQfLF8CRJc1GNtK8OgaKsdjTBZjYF
pfS2j34xQi0FKckiyvIQFosFKGM4UZQv35YnIV+M0QIGUqLEfHTMIKkDGWSjYHJ90y9XLrO7+6yN
835gcYvl7B66C72Yon8tvtf4lnnx8wKtXCZ4Y+GStTkxuDF4ZO9VKdmWev9IFxFiWkXOIlyachUs
i30llsNUNu7cFsvRsOx82cCTCB8xNKb7xCDPRgStzVmnKd31oEObtv1iTChckHD1K3G+cWl1vwsa
TrswGlCTSHhLmxlNYo/K0JhV41DP4N3H4bOYQKPiXnQoBljnsbDTm0xGvYhybTrhxogPApiUE0XS
Puv1u7ixbxISqvpxeD/N0eRPS0qRjGPeUnDZShTSeG8VRbrpTDn0kdXYm7Sx165q9S7FXuJnYa+g
B46GvYJA0ECiADt9vpomEW6W0ujbBwIAdlrWjKWDrUv6AgJYUDkwBhQQ0HgHoCiIeLRtRY/9iBO1
pAiVAJKN4hu7DoIbeJi+HLbDh2RWcTh2pjcTDuuj579SrOZpoV271/vsRioGmg9RLd2LppyeJ5ud
gSlf5UUKSSaoxE6RAPLgqQRKYMUr6VcoA2CHaUCAKbWTo2gFAhS8ugUGHd2hxHCMwx7BZnmlVNme
Q2txN1lBsDUk4NcmMvYT6DKsbTMSvwEioK6eB0M7D5YxbjgE5phGxYSbC0O4WwRS52vJ2LtmYmfv
kxhZVdxJWwWJyDkFcAWD7USzqvDyMnlYstxy2Z0V82appB28kvtKmkfKIlgo2W96Nh2x2YOvfNZx
4biIQoEdNdO8gxsAyj6NrCNUxhGVwXyU8FrifTNcJQwC1+Lp15JmCLz75rQNIIvuTE3BZFCIDfqr
9pEqI3KEgY4yzH+qlSI3bWg1GSpGVwW+5QI2kTfmKKmmi7MWL5qpNleWBqEemo1eQ1imb9dprbGv
6rk7BnZ3KnkZVzitb9lg+rZWwy4Ljs5ouPkw7/rOPI5h8TB281ZJrb7wywFzk26b2W1Lp/44G/J1
AonSb6EFu5GwsSwpoDMHOLNXuJs6t6vlBwVFyEaGgs2Llti5a1h5ehALzViBrt60cPrq4RZgPr3H
du3rWtzQqv9qp9bs5QI/tqD4tO+xRHm1jkEyNK2cRIsFLnAvvyz68q7riJ0626FowZi3DWwhZTpC
vpvhORcMYfNkqahoaLxM1zNhaLBQ5nrBH0m/CLtgN2iHkJyKJ73vcUE2lnwHlsI8GmOJkQB2bf5+
hPbCTdBHl8Are74DXnNtUNdQH4KyJ+ig3KeaKR9jkK5Pbd3Km161z7WUVLtlpDskIg+M0d7U6Ovb
07Bp114z9jbFr43G6XXqlxYarK0Vh/Bx4BXAS+CddldrDx6Y6V0KCWiTj/GhS7UrOGafRDhYJyVR
oTd1DSN7XqrlaYmzDCxCHBtb0P+qW47UTIc6OuSyRs8rb2cQEyBuSZmwEZCbhoiXTT3E2tFQRRJ6
aj/JG3jN10Zsq5YHexxhGjQuH1VFIHnFXK07q49RRKgFlBPC3ROzfFGCQqJwntaPcUzLW2mLxo/w
ex6HJXjMYnP1hy1DfqNT+tmoeXmgB8/YAL5r92sNq9RRDSKad+DmMM0E+g6XwTMGSeXRljjEIVkn
EZbuae1JVDjRACKf5c+DfGMAuvCncZbow1eruEk0kuRbuGEeItxSvtU2wrPSBlaOCBueRYS5bo7l
4tjO2Q3CmuCa2IYbiSm8KqgAapqEOBsNDVkiI4gxpgMFhPgHxax2RdrseMGkmxDLziYQEdBjGgzW
hE6rbHLUAUYNRQujH8M5qJcvVYEwKm219A4Bl4qacAyfFMke7xJZN5+aopeu5RLlozv2nW1/pDne
f5aA7zZQdYr6Pmj6F4Rr0hXsO7SSM48ShWt/CCWQdDNP1Ks7sdyyqVg2XR5Vi4cEGAkAXbLPg95w
nh5M8tgkDChyjgNo1rOPFMZnIk2HFPNcpfr20tReZDcFxPbm3I0Y8dKOqD1N70J0Js3Ek9FL0wYN
bn+kpBju5K6O3yMJ6MrDIOnD7HYo8I7JONjC1ezuQ9OiA9UAiR+GfEROl7bWTCPH7J579A9uYXcL
sgzduLe1VUzSYUAMaBx44E1wlMEoxv0BgkYBHeK2YJ129lBZ2yUtwyONE5DPSnPABxzhra71MxKL
3NNoN+4lW6bloFa+ZgCTduc8PFN3JKBo0ftxBOWjRbRUp6+0b01xJUENrz8K2jtuOjXh1qgEOC+7
uR+iTHkv80jR9eW4rcBRlHplVA+wm5bes+qm1DwrUcVTNth02mpZtk51vuzgMc873UD7MxH/sK2T
BZOrpKfPYRqZuUchvUBwpn0Fq2Hdlg0d0y6Lv2gyrTpUdUr51M+FfFURqv40rB3yGn+vlzEhw5ko
I5E47GkyN4r7DttHDPciyZThRurxU/dBDp1KdJa2B+p+j0NL2YeoBbGZiuhB1NV8IyW5vl3bHCiC
9UnxbRUTGgA6ukzA/m6SbljOurxw8NCMAxNaCDIxg0C/qdpMJKRYIOpwBX3c2s3lrGHJKjW02LZC
0yOvivYKNSG4KoKZ+ncjpsf7MhnaoyWG4gGzVO93hhY+Ikut2CCgh+82pALNO7r/U3lIFVKAIPFF
BmlTLW26PiqYg5KsdMaKw7O06Bg49EjyEK77cVDD0jdnzRtL/XoElOtgmWZWG7MHvQ1GogqCdzUa
bgXzUpNtVVZS9nWwarSeK6TfvCVx/RCwEXPRkhXnOUx4crmQ3pSJqdgXJ7muRNIGKkw/dKVep26i
1gbK9hYVzStHxbWg8u+2uBeFFqymHZCBWYNZgvLXAZLAnVfB4QATVwE4z+P4ppOdYl+c7JIIf3vE
LufACsMusm+xcFJ+BXDx7RTzX5+n/w5fyvOfH7r95//w589lNTc4ULqLP/5z+1KenvOX9n/Wf/V/
/9aP/+af92XOf5d/5Yd/we/967rec/f8wx/8gmb6/K5/aebbl7bPum+/nU+4/s3/1x/+4+Xbb7mf
q5c/fvtc9kW3/rYwLovf/vrR/ssfv6HX/+4gt/7+v364fsc/frtv4iL+8vzlH8/Fl3/cl5+ew/Kn
f/3y3HZ//CaZ8u9sqHTaybIAkKEYPO7x5c8fKb9DENWFUHQV/YRtcTwGy99Ff/ymKL9ruq6wA0RX
aNvqWqhsy/7bj+TfZd2QdYaUbCqGqum//es+/PCk/vfJ/aPo83MZF137x28/VhQQvqnCNFH0QEmx
McZcntBlIcKpDg0bgAW9uWFocXVOU/fKCd1aq9j/+64Dh9A0RUC3VA1NkzX58jTdjLEimcRPkW6Y
BPcxYxkIYYuYCOlWE31II11ChUrl2/TkOWGGW4C4yo7STdPNbBR0qZaABjKOSXlofUCZJm020gLo
buL5dttIVqdjpen9Db3XGSmXZYHtzoPugB9JSrfhlHePJP5GYqMWqIO9oSaKwG0zpf2ARqA5N7Me
hletuQSEU4KTeJfF1PvQZ/XI/i3TRvVjgETNXazoHHWCrLOQSYh6OCfgpDNi0KrpNFg13Wu7Tm2J
ZWTGsFYHnL7yAvuYkxTkeznlEkRQMnW+niuP9vKV6RZ+oJqE5U0qRfFjLCv00ugl9o+1igrGbQgt
ahydQ8uxZzLX9nS/9L1KkPcBmq9ANYoPePErzKEjwIiMrZJFVpbhlmk0wHJH3Kq7A9/GIaa4uM8X
6t0eM5x5irSebls9GtE7jKgA8dfQuA0wTg71waSzj0fJhFcwrtN8cEkIUE/SkKqfEP1qKQK2yfry
3SD66+X8xctoMhYMvAIm6GpFlQ3tYr5K86lTkfJIrra09g6PF5GFuAj+nK1+mKy+v4qy1j9+eBnX
y5iWZRAjqKjKZYtrLgILyTYaPUoH4x7Z5i0aDxzQnd5y3qpatrBBcKUkZc9+UkuOE+3RVz4Dg/6n
j6CxShsgSViTL1sEIQZ3wrsqidNo1OJxb7Rd3GJXh8BXgTQln+/Xd3a9c5dfmUmGL85QZFJZ8zu/
KzZ3q9EOdYyE6niqXDz2nQeMMAUwKJRXgjkvory5ADOajs5WUw1eM/Oy71kjoY5bK4EV3iGa39aE
Wj1JMwwUZ8aJ1tEaLgz2uuTPpw7nznMZyvLLWOZxutGIbjxSK4nWI2Q53CAtnohUWuwOjb82UMMZ
O6PDvYJjgroMGDoXCxABbsCIriq1Td9FhS2uOdQ0fy6hf2uJu44/N2Vbfu0uF7AfVryb4QVOcvPy
j+vnqv3HBgfdc8fqcvlv/j9c9AyqkP/1r7XkpzWP3VSZf4qp/P65gq7L5Pov/rXOmb9DjDEorPCO
WZphs9L8tc5Zyu9C5YAOgYs33vr2o3+tc8bvlmVqrHAMeda0df35a52T9N9V1eZHJksnCizZMv/O
QmdcDAGYaUT6CE2GNSKA/FwG4RoDpT0byPEGF213zB/L2+5oPIW3ygYi6XbysHtu0hOn0+nY7K1t
tV+8aoND9yMwJzxgX9P7WnVy9zD4ozf4s/cwenfHylU9e0vImxM57T524bo6k0PTkmrk4hDG8MoM
+W2gfjeQ//oW655h/Rbicks3Cs0UJYNlkz31fuXBpNqCap7Ai5/V3p0eqYP7oRftAWHdfve0/83k
rFzMWX9e2oJopJnAHIxv4/67OaQlLy1U9Bq/7nbZTEgh3ezJus4fLWWbXrEe7BmNGTTM4vRauPu/
ubKlE0VvCkWW2aRc9Mhjaxozq2/zjWyTvWGlx3ES2FqnUzYor3zLny5lysi+LCGrpiZ4Ky+WoKDV
tF5OiUwTlM4rFDt25odysiuxTP76fvJmfz8lG0yUP1xp/STf3U5EBTGIAq40aLejfpdND7/+/d96
wT+8Kqaimgr7SgaeZfPC/HgBq0fFk4Ph2uglhp33c8sUvOng75TvrVTK6xN71tIAP7EE9de8IkX5
zmxR++7TNmunR1wyNb5ksZRze1XlUjfsyqkn6EhHnDc85nahab4+4Jk4//qD/zRQ2YyaJK2ZzAY2
eVIXa5U8lWi/5jzZxMPDjGqIbJei+lutaF5l9tV4mFgKCdvgxbpoNGaTFudDyzV6+A2TcTDK9pXO
zuUu49slLIaKgu2CdJLLZRC3DhpsaNUg6rovlVL4moKatENGFgwPbMQBfJLqowdUfV55h9cPf/Hg
mYE5baxX1qzLgSo3JsVFmSub1+HtfB2cu0N8nrbj+18/p58nBG4i2xdTZ1oneehyWBLEUKAWs9FV
Ox9rpzpqDuw5d/AokfrLNry3twBuX2k7Keq/+3JCNpgKVM4ul2IClvcAKn+WbIgi3JcnY9ftgs1y
SE7mTtorr3SK1bUPd3krbbpTmq7ZuqUbFzOPJKVGoQliwUbX3OoH6aY8NXvdnZyXzh838Dn8xZ18
0Ptu40R+9sqX1dZf//PlbUaBpq9Hp4vXVOBBClTyvDfR3jzUfNnpKtibe2iSu2GH3/la3Bq3KDgB
UwFccSW03i/Ji/RFO1sn8wQicU+oqSdfib3xyp35dp9/8dEul9ORzIBxabkzFGQj6CG837gwlK2V
uRDxBupKVAbJE0WJSV6eQ/3p12/fRYfwzyFsM09zeDZ1GZ8Y9+67+VMUkPshf8UbaI07bUOWw8Y6
gO7bwck/SU/SU3zV3QSkmBNEdw5u9I16Je1lbzySqnJuDqBLnP6VMf/zlC7Y8DJtGSocKIbGjx+p
hzhNDwU4INS/IrqW0VrdJgoC7b9Vmlq/OmsgRlaFMzUzy2XHvqSYH6lmygxZIsT35gzHqcN8F0+v
rFE/T8VMRIahYYbloGRdNnvxB6H5HOHIkLL32QSD5A6MFRdXk3jlcf607gpALBZFAlU34SMZF1U3
Y01LRY0v+WEtbe3c9FX7QNSeqxWvrfDfxGM/vLnrpSAlW/xPcPpaB913L06k5G3QIa/1cSrezqfu
RvrU3RlXzQ0iXd+6Sc+FX98sDzBQi4/yJ+uVL/pNk3Rx+bXcYyLRtIXKnubHy1fsTSV1zMik2lT7
Zh8c6D579Kn3UN1OuVe5r2wZL19KMB0q/+mGxX6DqeRCDaCsFOF5HSeUEfwmBmoieb8eipfPjito
Gqd1mQOtqlGS+vEbRX2kFj3klQ1uV9c6Z7vyb2k6ed11fim7EVhgVD94GX+8QKgKrRZAY32afAJK
xsJpEOfPKy/75Y0ShsIe02Jvq7DB1b/VsL57L6TUbLIeKqiHSyfcaDVcPOC+f0+fChyO448iOIew
dOqca9YV57urJJI28nKSz0OfqbpOhBLcEqRYbn/9SH76LiY7ZVYtmTM/b7h28UjAbLYUzTFVr5YA
6vANOSwWUfV//yqYbg0LIBXBR5ev1grwmpoOaMQUCIlU55bx7aqdLL82O1zOQ6zzssXWX7dUCgo8
ph9vWjfaNu7Shq8zlKByVHKMFj0nejAn++LX3wme2eWij6ESXcu6MaQKJeuX6mqRDjGx4DFecqAF
Jy0sBH01sy262YLKvyIdHDzFgloggXqkXBNzDODfkKBxSV0ykkATpotHmjX9/HTV+YDIBK7vovMN
Z8Qfo/kVd6V2wxZV2RsFYbjbcGiVTxoMkMiX51A+J6YGfi8SYW55sxVVGwtjJCgT3UD8r9ccZZ2M
UCygAL1qRU5MKQ+/+jwY92YTKUSGNtZqbV3G7ApvLYwNdIsGTjGSEum1dD0hBibBQMuVyDWZSMIo
CRdPzYg4fkxAhZC+mGo2PRciURSikwEtdC4tOODdVtbhJzLyHAID/ZHhXRuBvIX5WSfnLDV7zIWL
TnpZH6NwgRw5O3jW8MVFk85HnIYGq1ofNrLT0vIf3TWS+5YcX+O6htXS+pnIIRgNFSISZDgYPCCE
p8CLYzMLbvo+jzNM0QhgaV8PSkWoLtBXhxDs4QvBFJoA7zuKk1mRieUPo56AZShi891QkafjLgn0
7o0RKUPmRAs5bwUfCiYm58D3RIKATIyjECdYUMp1jIO0q8YNlMK85W9TRHcVcpqYP0UMyHkgWOFY
LuAdLAJZMQ3OaC4dNP8avXBdpQut5zU63TmruNpIQjpYQUBbmmtWpIY7pj1WH8lnz2N1p8xCbpA0
ZOKrSjmwcsWSUELoRd/J7pC0ZeeEdrKMbo4JhgS/pJFCZnMpOKdLF8BCEER9xCQC0n1Mts1YETKu
wlbANQJnwxeSPdfurGqV7SgLCgq7JdnKAwXUASm2BnQDPd1J4bf66jYjEnv6EBFrBlxsolmI8EFj
C2eRQe2EWl8ivakgiDgqGNrMqwrUJW4CZY7OeZ43D2E1xHhjSdhdjishhajpHnTUTphTYPkGGcqZ
HxW8gU5dY3c2lFLdkloHX8ZqqT3Q34Q4BcK6IBxK6hbtvVCK4lHR8+yLauXGsyhxDlGr7XPgUdiK
ecLMPbtRw6jLmF6MXYNKQ8EAa+XPuZmjA5OEsD7D7MfqF7Zi+Mq7tdTUKQJdQTFlgwwjsXTEHI0Z
Bb75ZERi39FXzTYhegLyJ6bMxjHP6zQjkkKq62Gnrz/YRjnxetsVjHU3slrroVYNhlfdGWQFANGU
i51aVzGCzZ7ZzZHngHj2SB3sqyoLZgKQwAL0MI2qZoG6WlQ3CW5YPMNjl03bUJqaaD+FHJWdghPK
Z7gWcejLdSbd0b43qDdhIJM8tRQG0dlLEmSgEyOL/AbUrQNqtyTLtrG2xlySiJTClJwHBXAYkKcP
qVriVpfEJB7UMR4+VEZShYQP0ZeWJIA5LuzebAtQpD9ZYpZB0nLrj8g+kh4wQdc99Jo63JIlMSjc
R9MmjzCXp3Zb6wlKB1AFCwBpIb+oUw/pHjaeOCUVh31Pk+y2d0Opnqa7CGZGaK5BPka0h78ANDUB
rPY1ZdtLQiVancDjfWPVgjc7zJ4yKHlD/xlhnldOYa6sET1t5cxNqSeeLfd15QV5jnFFne6MQpHe
qe0w5t6AIEz1B4yqL2BldHtP7kRESLvdoaojLynuvIFtR+FnnZpNHolcIAqDhpB6hxVOwaIUA4my
scwPzlS0I/HeWk0ActSteCbafoXh9Rn0F/C9VtAQatPUi28Bzgu3VMxC1esIIjLcVhqiwmmigK0n
Zf6k34sI2VsLi1ohlyFekS7kZX1slthOfVuXlvwUijS/yxhRqbMS5heXdlk/wnavKaRP1MzBRw14
yd1lQXvh0kVqn8O+h4Ez5XqmXfVQT9QdIMSJXSZuv5dRhSbpYCKAqZUQcpMQ5tf0gHzJrafRHpvL
e7utbIV4ObuOXIwuID6aSlVckgxJc0ssFEoAFIZgvAblHad+PSkVkRShpdAjQhoqeT1NlAB7sR23
fHVVfwqLXjVcjTiWr3UiRabPSCe8vu+UMN2Tk2YhpLQapvZx6aHxz5AONWce5PalmoGcIKzDEukY
86SdsyjBBzgSPZc7iiXHJCCwu/2CDyo2Xc4yQ+NG+kjeggkvUXXUNXnyW2Qgy56+9h2SSfT/h70z
W47b2Nrsq/QLwIExAVx2ATVyKpJFiqUbhESKmIHElBievhfs80dY8mk7fNcXHY5weJBUrCogkbn3
t9difWLAL9nUXSFRLuswaIIOOPRVIBazNollQBCYozgDtzM4JnOHhenesKAoLgxZ9mihNQ+Waw7J
s/XVNR5goG2zEl5WkDgZIwJgCkUedHWbvtV9zsITQcn/iKABVzzWSslIDlOxS2A2qL0OoLOg63Ao
sB9rClIXKGs9YGsOgB+ZXw03PoO3+YYwGqQv6pYrnQzO6oPyYMgE0hytj0Xmi9yPHE6bIIuIZjHO
10bJZkLpcWkUrBw085Zlh+QJafRZY2x/Q3/n/phdaKG8dELoBqXkBEpOEWNHxAmppW7W/zwOTv3d
J/AnNpIURB12BqjljdWPM6uXkDOXFj57/HfIpozDBLNASwJSPdq1d4FTg0o1cmuX+LJCS+oODdOL
zO0GXHHZW2+3rLw6c3/IMpFgflVQLVTQNAs7K96J/KGEXCnfo94vUJPAqQawYhZ76+iO/kl0qIOM
MNqtCV/Ad+H86gspptIqh1DD7AIzmdnw1wL8xhQwxrHYoZMZ7XPGgxZjtp6pVYLk69sIQ/gSCNyR
ty41mm92Gq03h9ulNjcD9OOPTJ8wJ3SaLgWTmhBg5H2bKoyKPH3rbjdQp/nWTvjfA4tb6ji0RCYJ
2EnnS5Gj0Q2Kvk/umr6cfQKR/vI0g2UqAnc0xAeS9vE9dUazpV/btxU8LSd6qouJGeQsGt1LKpw5
1GMLSUdq5Kg70VlV5mGJWkXWh1hRlt42sDS+0tfumkccw+7nQkUg2XYk+82wGMEi7Dvco8YGGx/q
K8AStYVpzrJv/aZhP8igJqIjmTjpstUpK7wwsSoXJqNj5y0faMRv9LpLQCa1IoKhCXNs3ADwJx5m
E1E9F8r2mMsv7eY9hrrfg/GbZBE6k2V+IuEijgYbxK+2iMHo+uNVVbeD4WQ+zOKS+utY0A1MGiJo
NwUvfMPFrlbxd9a0xFGRX+zGmPn6rVNY2WfkyVbs0BJH2zrt5QyXnM2QriI2MTNkhVdheYNxTmEh
5vEBtFbbfJJ70+YXqtjEywM2Rvqpoh/6vpQGjAQcGz361YVt/wg1SizDAclqJ66ccCSNckagx7uV
mCvvLSaF80fVD6I/dElvjvucAR5r08EMe0tSivHbztNoHPQ1I+n7pmUEOcxy7r0gKxo88cmYAb3P
YZemj57WsmucC4yYNBoM1MlZCQUtNDHnvK8JUSALC8+keKoTbBVNmduvvVuRWixpwV5tftz4WBnY
M+9g0y7GicJ9asNJ9NHFBbnZmXz3A1SA6TaN0HGSC+ZxfbtQUmJLXmSl8rd4/JBehZlB7gy0iRd5
Pi6xdP6uTACd26Uflq99G9uvFoV02PIccVCopXCn7rKMlfbg9yN2YpZuB6ljbfCcn0LX603KK6k2
pHtbxXF6K+VsAKHsWECYSQA2/MyzFQ8MbLoi3ptyKeMHCMnWeNBw87K4V+Axt9ijxLJjflsxJ+XX
rOXG7InxZHdNW+1hUkI8Sxh+L1hVI/9CKGNJ3zBLz29ksUHdRSPEyBMoFP3dn+Eso0PVR5LZkbJj
0h9Oq7qNA6iKvO0Sw05paNokK2oDp2TXT7PxSL1LufcmtiB/i+GGVUTvW5h9LmPYaHoqeNhPWalL
ZDhdVDIl4pd298OMc1QZKCwmxn4jDBAn7MpYH8mADPaDnU+lScaQMMSzKxC2IWVrOzv0Ow08O6z+
PHeOHptDcU0Bs7LHGi0hyGRwa9x1OpH5TT9YXfvNb8be3FIGgP6Dnr4Ru8Ks7PjcwoBEZsh1zEBc
pufexh+ALGz1sYrQti+mxk6yzA1kiprouHUsWMzraHvb8UGS0+GYJ9H5tdnMpDrriJdehyGCjVP1
MMFQ9pQO1sHUAnYwwpk2AgGw0w6FVbnPgLaWJ+UP3nkaOgurlNDbd6d0l+HkKCofICis8UsTD6Rk
WA1WcZjfMvs6d2Vv3K04VH3buKQAkH0wn301R7I5h1yZ9bityoFwSmwzlPPU52n1taxN+CKmF/mf
RrrI4mQvnI/uO52vKnT5OvWTm5s4ZMe2jY0H8sX5clQAodlVo8xmIIke4ASdVpMJHxboNUThohq8
mh0EpPsgc3P7w7JyjSGm1bZDsR3zy3hTL1qqhX1q41FPdMVjNp4phtwLq+2Z49U6Lra+Bk23NUYv
cR5QvxgEjLIEZluBqmEVOKWp4VEkr9ctDmwkouDpUg6wZvBk26+1rfNoLCQ6RDtC4ErM23uNNMSF
KJuFetE7B/2QlgESC8x51H5I7OrFbvGb7t3UyA1vkH8sJ6YyCEBZ8bA81xLoemBnSfyj1+0RQpgG
ivej7GoVvbZjVr4BvkvScFlSeeeni4lZB/4+bauWof7Apnzw4c39lB1LIu6fJkYWYHCJdOo3s9Yt
8P1eDLqoLlvtqrGX8o9QIiqJMUciGUqtdBA31YDfjmPfkL/YVY/UPgfD1Z6p/CQvOGLwdBu5W+TH
quwzIFe68r401dJ8UTLqyd3bWYNgzdGbCOGwneYb5WgmBE3dnhiYUCMbTyFkEx/WFap86JXgGWu2
ciSmC4GdA9xEUqzAtFABdyxWZDhPF95blyuXTX5tvCQlK0KAVCeHURbzrE9yp+vvbGMSTKp0hFrO
OpFr80RGuO9ugedNMTQT0fjxrcRh8d3RLZdqSi+V2JYVR4aQYRtsWYSbsA+Q8UweUaEAGKzcerZ2
drqAFqX4XWYrXov8e9OMTFV4+K94rmCJMO/yCvrlTRpzWH1nf5b7YDMZOQmInan+djac6jwUiacC
GeeCk9wimEnYgFKr3hmnEGchzDLaZ/3koZtvTTioUTTjQ/O6vt3bXpaAoV/BIeEy+DgdLB6zPSuB
VTEn2VsO3f3GmpK7uhmU3CYWId5Dz5YzwQ3MfmUTz6PK8AkgI9wITp7n2UQBe1sMid46G6WVIrm6
kFAuc2JpGVgRjcPVzK3qbGaGULqTG/cgN2dNxuOmMGf01uzWAch7Mi6mYDIj7HoMODDstLaov2Kj
I+bWopuK8TMN1usIhxPUnWm+japo4qPnZoZNXWjmBtNAFo6HLE7iFDQjGbfzzMAPdwCjoKFyFoTA
hQ2kHU5YFvsBH/pchJEmTGCs1Cv0Y8wpytpMfeO9E/fn/o2bMsakNjCU1mH4nLdDY0JPWf3h5whA
xtdoSaInka0xMoLPOdxvmij7JdFgZsCU5c7LrRwQHWeZrtq3nN1Pvm1O/anL++ScMvEB+09VyymJ
famFiaj4gjhkcFyWfNZMURUd5bxpWNpLCrqPPVgDPYt9dNd9javOebaVuzxHZb7wgxsTLjsIn+uE
RjaqbxKo4ncrB6QYJtQo1UaVaXc0mgLJKWJANW4NCOkv0tX0qxXx3W0704ExLtUE91e566hHOjNs
t2stPqBbry0gIU2SsQpE3LNxxqXdAJbMGp6K3dzI5xFaM16jpHyYKmr4m7bX8zd/thjG68D1NZSO
EyxfehK5ZwlQdsKR58ZPYJfcDGe3Nn9A/u6YGRljcZcPOrt9Fw2XHbjAqu9ThEfOXomSEZsuQ/27
6UqSFYEvWvA/juJZPgHEhvo9aZ9pDF8ZFr4VawjekX2FwrXhbRu5DqUo8+hkHKOWYBuumh5LkpFQ
IOA4FFOZgdomp4BzlD+euH2WmS8JUHbQVTYTaxSbGCMbOjcOc72QzIu2CNSALqYu2JTKTzhHNHHm
7U12DdB+hZ8QxEjGr0ZpGYBbqzo+2CRbk6BrTfu5joT7dVDEfcIps/ly2fc0n/BKWfQy4EN9WMJt
6TYmctcfmbK7d79tWrll/iL9FNaqoLWMsXzppT9dm0QvmfsrJrnTRqd/mABAwRivExjAraVdFZDS
PMxrvOAUq4XzWFPzf3HwTK86jNIdNq05LMBYfQ1WkCVGR9/YxZjMNyKa6zdQsIBCVyfeKQX0kwaq
iNirmVHkvTcjYVeMF+lyI5qGVI2fSv9UMMembRq2Bcy0Vctsb3lgs/tYrMF/o1JH5ZbB5AJSnp2u
Z9eKR7EhWqijdj7gQynitn4H6g1Xjr2XsQKJIryxqUOpa+MK0Rh8lzO4OXdS1fdirP0jcgdwd8Jj
uQ6sYsIFscxV9cg00Wp5A1Bjhi0nbTR38cgeWh9IKQcj4J3kBLq2fDZd6hdDJnjgN3riIim3x8sw
mCXYNjLB24G9pRFOjLnBMOpL9IMQ29VHkgBQ1hrM1Ag1429JalILZKeXPRvAZLeF1dgn0cbxrrGq
ZNikiMJhKDPZhHg9EuMXly1dxBE3yx5Kz/OvPRWITxmN3cE0NWvYUlnu+8DEfBKsZ0vm/XexEIMI
LF+ODzUnssuSqOKBOlt02ztz5WyapFBfTZua0c7lKXla4sn9cPS0cLeEkqwaiaJkkVnqbLm0Xq/f
xJVn3GmjLvtA04rlQ0s8biJKtN1bvEzDtR5Gj+KYls3ffBCvDPe18Mw2qe1gu81VQZyKCjOkKasY
ySj4S/eN6RSbmxam0adP2YI/DVDky6Ry3G85ra0BPqXuQ1tR3Hjcd0zcTCyRS4hNuf5qY35agI1H
ltpQpUgMFsDRZUaEQyxPNTnclVqC+Mtm5Bz6uQKBzYbaw7w94NY6FlNXsZ9Wbfnh6Y37qtP7Jg6g
5vICN6x6YULDQDFuT2UXuozhzGy+MlMFU9SVSVjZPUIjYPbRPRrSztnYkp3wJilQ2/tJUrlUhyLq
GdZiNE+Wm8jvMfsnuaHesZYptKz6gSl5enFnv31zxqnizrSTH9QpWeIi2qx1iDunvc30pXov6d9W
GwfyDKNcFcL5zFBZQ8i8Sl+ypBv0QK9N98kmUjzv0gWRAhcfGTYo4B4kZfRuCvmWGF13U3kjQywS
qD6b35Q9QjBI2/6YY4CBTAf55cdCuYN7dXQXE5hkButeeAnI5xYYIrcS7Id31xaTyc+n6ju3cOB5
onvmEbXkSzxsFtNI610TpeRzcEHM7Taz/YodTs6zXBOZyT0nTHUeG4NdUd4bTP70bek/uohWXxZd
NvaGmyj6Pg30FSG6mwXYc2pUnNJMW3+YiQ5fbXPdlPE4G2ATZcbobEb6rB2QyjEhtwaK0yOyzyGN
ceraTpjLRdnAoIBNLW9rGJittqNZZ2U4DSMjBTV1BN5zlDplWPAh9puUgXacD3lnWhurBDEQEubv
Zq4XmaRbeo7RgAkhMrvAszmO3LH6E27++zbkOm/yU/RnDXK69LyJOq157V9D6jHdLccgzr+VLvnm
fA/17bg0D7aRnTr7RRjZ3pz7HX39bQ3EmXmxQHO67YD9V6I/AAfe2PcWZT/60IBxh52jjoraZmtP
x9Jjsjz/h77pf+s4+3TQLcOgeOAT1v2pr62KgoKHRsc5MZ3mRaPVdV9U8fKvXwWGPD1ZwzJ9l0DW
LwmbxuuV4SP+3i4w2t9Ijbj3NqDV3d9/+L8GGlxOtIJmM3VX5mbtX/M1WefaJiPz2dbpi+Wij626
oxjhHj02mFsvd8Z/mef5/fXWMB1xRB2S4S+JRxepgMk+K9tKC+97NWdsXUm+/cMl9V/fFcFKfifZ
F3LVP39DGKItoj52tq16newYhD0GHtm2MqVvHSTB139IB6ypjD8HXWjYG7AxPPLbXBi2+KVpP8ul
cNzc8kJUh8Vmsu17fRRs4Dk4cOjWHqqkiP/hLf560/CS/npd6B7LkM0Qws9vMUsBmw808LD9ptEB
YyGF7B4ftKVX/0Rg+utLcR0SsNV5TK0uj19iNRoUcyGmwQk1E5ay3Uj6+zGlrUlBz/77y/HXW8vT
TSbAyKSYJnRMrpGf3xWLl5h73m6oRQm1t6T1RNg2Boekf/86NjF7LkduAPdXXFgxw7j1o9QO89Gy
0Bywragn1/yHMM9fLwvLJsjjk/Yil0RM9ed3I+eOBjiBopAOg/XEsu6yedPMcpcnSf4VmyltEYs5
9n/9IVqeTSuHQQRmOr1fUVFZ4RnR6rYNK1HLHTUa49g4Mtn924+QrByxcZc8BpFRYf785tKMRw0o
NDtMmOI+gUUkATm2/3a9+D25ti6Blk8WhiX351dxpjwxCz+zQ0U4h/O8roIia6d/yBD9ul7wKsQM
BX5vrnDSttbPrwL/01FDL61QtMtEZyQydowAgEixYics9bT5h9z3Xy9zXo/V1mWtcE3312SvMzbO
SLUTRl1hDLtW89WTW0/Tj7//hv56+TFlssb+EHWuT9hfVqWlJvVNhdOidCvMh9Rxrf3gNN0lqlzt
vOS0mhLPY3P496/619VijaiyVLhkpVngf/ks4ST4MVwGi7UQvZ7PuDVCRUx+lZL/Qdv9/0mlP88d
8a393aRSx7zuU/r+7adZJX7Pf2aVPPM3MoUsqYxHMGvorDfQ/8wqub+xRgjHWIdNPJfv8X8mlYzf
+A3k9kgfENz01pTjfyaVHCZ8PSKlrsk+k2qB92/mlH7PLf/5scm1zxVC2NvR2fsZvyZhtXIZ9GL2
891YM+CxoQpI1Lwu2hNk84lofTlDdk4K874FSUlcQyQh21yNnWpWf8/bTl7/9Nmd/3jln8Ylf43D
cSeyyhDws9cF2/bWa/tPicUlZgIgVx6tNfwIl6SDU9CKzg8TQ47nalAppZfUv63x/QUNlIsvlenq
j6RNl8vf/yTiL9lZ8qvsX/hogIDzkf/KhwPdXHRJQ8uj9+GTLx5nTGdS9bEiZ3HDuv8Bb55yYdty
xPfQSO/xxjPTmUBAwUSh3y7EQvDxEB+cF8t6MyPNoUM3YWBMDeD/FZR1uEIFFPDSv+sZjd6BYdY3
7aI/NU7/zpY/3nKmH24pFXp3ZESSeyDP+snnYRmwgyq9DS3/9twNk/bkJnV1b5auc4MfiFSZIWfg
xDwzPq3JFvsyH6Ibup4VNlvCZZBqbuqx7/YAaYGosHXZ05t9L/FwBArpFj+IddCcZP5Q/VIFU6dB
HO9sK4gplEF0RhlBj67oBTgeq5y+5Yad7Kbkvig4DTW69e5q+RVZ1/2YyBecTO6u8QwLZ2J6l9cJ
k1yZxK8pjeQxBi9H2YQPmDOWc9vSdobv0MzbsWu7uwXQT2hB9+d57XQvELHzwMOyeuxW9QsD1dbR
n6mRppNN9boy2ezR/X/wwT28s3tPt46cxLCZV03iyumYPU1/IBIzPo5GhjGhtpAtEy6bf1SE5jZj
iYQAWSx6kz51yA5Bkm/tb8wmpcWJIZFbDbRXdGhJrOAyuRWiPnRK0wNNvUpHfxOklzYybny4Ux1s
BVF+1+b2ZHXJJ/utr5QO+m1eIAFAjK0f4r7QN0rW7U2md+IwD17F0a94972IgJHhoKipx6NEeLzx
lNNz8LN6nh7k3X53gTkcDPTMT17M1KPDa/carTbg3GoBZlFb3zM/2iHo0o8ckcoVU9VsRk64FxfX
4yZPmltYDfKAm+YjQwS3lSNxkwmk9d6k9BK0IvlhwCOq5+oNGYaxMbOoP0hY4psuz5iCyZ1n+sSk
MgvEGhp1kMX1cLyM7oOFMKigKOE1R5107jaf5FM0tCZqVksPrLrVz7KY52mH68sn9CbscxzF8wH9
rv+yIgiOfqN5twtY+nRDViA9waoyHmqRT+cUJU1JiMiVN3QPAdEXlbqtejjYXMntaHN+zR0nAMmt
FeGgiQXhOxmqm5rVJKQWtpbFKPJvzGH+BgArf4QBsMfawTXIPkpz7/BEWMZ2dHMRYWHjCP5QK4Fx
OC2FJlJqshWFerZ2PkVjHsLeJpFEkh712pmWQ1u3c70jIcePY4+Ssuvg5Q9IICb0Om/VUh9J7F30
VDphD+w86KNhnVsuImbhkZIsOBP4pYk8WYSKnuZs6YN4wZRjNib9NY16a2DX5reCYaxvLHj5uXUS
wCc0gvWjYrOTBHE+O19LO9J+UDMcHn1v0C84b6o7Kuv9gPnSbT60OlqwRebNTrN80sLtrDatLpO7
3hjRoE2TeXDx2m2J7tXHCAJ/6BY90YwR1HngTElKmC1bvswlNxaqve5lToW/93A1mkY34tRM3c+8
5/ER6sbYXetKNc9J1QFOQGglbsZWUmNdpDHe+5lK9rCA6CdntlRh6lQzjdK62k+NRUps5kJrTapZ
VKOn/KniCmNN43I9l5PTvyZ5R/J1UVDOd4OjZUfmuKL8dfFH4V0yyyi9/QRdrl8owDut/LF4zQTc
fM6M6D61bdjg6A156T4TWxrvOq27Sjp3En1kUGKbE6/EP41L5Fa3+NTsB0pw1RkuHCZxSrAeHRzb
eJtR06RNvaITqnZ4H9lNBkTyqZxZ1RiOGRYM2+jVvpY+cdxmzkZCYQ5Qt6EzAiJl9tGSbrrPqQIR
5uywWzZkpDCiWxTiIIoZlyKiHLdpVIcpTXNjZ6bUP01nrDhfrSniONjO3sI6UUW3DfXHF88jKYcu
fjDxRVHafp9dZ2UEMl65jABxK6edzlwy0xmwvH+LXiuhWlglWrvt6DlcOEsZF8rj05nYEa7hqIMs
oVgwYFH0GzvOh2fOG+OBukz5HM9l8cz5+sz9Ph5BXOV3gw2dCEWs3t7Fjhtv004ztjFrbjASEj0A
dFzDIFWME4u8BqYBLnC1lE9CYA+0GoD82PBc79aHPiFHiyYfnHp5IbtiXWfToFZbTr7RP8PvsIPe
mGMykCqj/9j0pOCS2mtX/5At79zEFl8k6xCJ1aHO7hQfMdLhIs7ohTrdhXTUaoMa0uiJf2r2sEFw
uVXIW8da5o9W1RO8qHQmnf2xFY+VWLPuRa+1xmZqKqSmjVweKtEwJKJsa28IzSoQU1jFk1bFW9OT
+QuVVCc+OHPNMqCm/lLO6EVsZe24CPXjnHo40heFl64wIu4XNdaoKMdhuMxtlp/jrF0eGUIgJked
n2hDsdyWhtReO9j3AV1NLJp2zx0cOSfkfyNahby5FgvtMNK/1tXs65HOApqEOtIaFoekunRt1lzj
Rhd3SanL8+wV6j7TWn8nkD7uWZZ9PlPuu5hJeqAnPWswAzHKJG05u5vZGO6qiGFsTDTZWyv8/GlI
2BPWnDtX0UZ0s+Re/6ybeUHzY9BpJEmkU8ekHiwalxlpUj9xCdFRkJdXv5u8W5qV6NIy+S21iUo2
k+tvuBm8bzm+J0kMsU7OiiYcTVJiOLuJvsEB/1BMUbKC0ZdXpni02mYYN0sxl1+yZaK7JYo15ZVo
WqgixPSLcmue/aL32lB0C3eTp5L25JBq60Ors7qPHhUEFWJBFGQdYday6NwutrcbJahCw7CqR58m
G0JH1/xIAK7o4e/3oLkUXCxJJWjN2jju5j5ZDhmPq5ssGmhRx7N+MIsG5T2ZWNR2qjhNqS+vvy8Q
cZoOt5nvR9eFPgWEDD+6l0ZTWuzgdO60KK/S42xoiR1wZdXbiEQgAT216g2J6Aw2PLjCvMD/8kJM
FeYFpYlNQZ1PdvJDf7VRPEdN0X/gRmcpEGJkmfH66UwPpUtfEjkL8udZ4toHpQnuNSum3VB67Tra
30fTvgO9BgetMqfz749lwn4FyqGu8T9Refq3PsH+j6rTgWuSzbONS57pfLbGWNPl9TF+1KHlkt3F
ldhHzNB0RTbtyjiezy0t9VB6xvjGkJcXoOWIzgkdTZ+kH5t7x+rl1aqX7i7yDdVT77Kn8+//kZ0G
F2TmWPwdDYxlcbeM8pr4ZKvCenBIdWsEnciN2zPrG30LInCTFO+JU+b0KXNE7QWj5KRL8IJ6Zcw8
6UjL+qxrQl6ZIJFvKGi5Pn03W+jJ9IL/JZS8zovSz4qd/15ODS8Owb1hHKbxDboCPIeekTCPNy0W
LYAPOgtTPMN8eaZkH5/9rO3++PhjX/kPttP8cVT5V4fw/w67+okV8n8livw/SAfhcPun49pf8CDP
K53qf/3vT8RIPx27f/9tf5y7Le83GneWtYKgiMXba4Hxj2O3IX4D/EnHmzrnnw/dmmn+Bp+HY6fB
ECpNd59D/H9O3YQSf6O+z9GKSTeXwih/3P/AS/5zrP2DUfbfQViAStbi3J9O3iukiwep7pk8Jxln
//V0aaed4znKNAnOGTSDY31EWWMWnUtow+2Hq8mxjU6gVnXubWLp+IhZRWD0bZhg6EiGGgviPKZk
wSG2Enh5AOJr1jKazclyz+5mQDRIwjXGS7j0cfSU23bLXpkNCWxsXfrwLWkC7HMHFNXJHKVBkAz/
Og7xVNijehaLTptgQ9Ma5qSrmQAN476Zu28FNYvRRHxjxoYXTpEWkwAm7RA6fjuLrzqpEukHTMeY
8T7PJs/hbNBE8/RAmWwio7FUdgTWpGUM5mV0JafRhjo0B2lvXoqHsiatxHao8TIeIyQUn0ySduX3
TuvcRwycQn90BuYpTxzPuykkCg9d1DSmUu1KJZv6UKhWeZcB1ZbThalC9xP6aqyK72Xcy+zQe/5I
LNvs2VUdM5Eq/07VfWuGllpcd75jitfJlrAvKc44OJqWMb43vGZgZeHt1fPVIZWwnMap6eUPy0uI
OWxw5XbptyLBLBT6S0n+ZGMzycYsOA3wzjxw2jLyR067Wfs1gaLa3aeCyBwpLok+pCSD4n16Q9cP
B1Q6S/djzl2D/vVk5anN6JoaCeGHhe4ZMKAL0VdWEyTtlOJk7oGT8cSJ+Uo+GZ8STphWBF13UW3U
fG1NSZmFETFD+vFDNTKPKoLZyoTgDapIm4h58MOmfBCkWob11xOueSgGthz3ihmU5U0D2JliE5zS
YYqOqhBG99WejC56W8xkal6bfqzrs9tUyIz9Zr906YVaqH1DUT9/ZdakP8ZoJDdMJbzZpPc/wDcy
AaAp9aZ7MRM0MYeW9cJ9TPK8ZlWewMnUI9a/sok1xvpjVujNNE3FmQS5a33hORMN14b9xXjjmCtF
VbfSUQ87ppMIcdBiHrzQZSDPmUjc+uWlmGpSJZmd1btMLcsjCGe540vVaBEj+dQ3rgYwK7R8Dv6d
w6xOMBHmiwM/zQhkR2A0jr7D7hkwsE8D9z6fcg6wo4ZiOsJJK7Q21EWasgMgizwPt+mcpvo+1QgP
fGfSOEKVQwXdMe/zzK+Xh4IShfnFjbzhmmO03DZkC3ha9XMJ39kv1I47LLryS819Jgfa4Iz3wYVs
Yv668zFKiZNO19sPdL1V/ZMml1ysw0GU6Om+1jk3bp9ToHtLFQiW73Pp++OHZ3e+d9RJzToc+HET
3jWzrM1P4lh5vTOITUd4ITAHbhN9Hih1TdB6+weqe3V/WJhreLLp5OVBPzcRxYW2ya1gmYEs2EPX
6lsCD/YU0FlBaDTMWn1l9KgBYZxbiKqTgaXjXkbcMzRAU3IeZE0YEvY0bwrRtnoHt1ocd8fEL4NK
ddmA+MW2629XMGZgkiRugnbQstt81uH6GlgArRuczFBUe4OG+yaOoB9sdMkAztYc6/JNoWREZN/6
+Y1mtepMNoligJVlnFcdZmi7TWE51RtRmuVHVNviZh1aD8jUjh+16altjM/9qUy8NyCA81PUEUQ/
prxpg6pJpO1GwF+U0zTBhmxhXwzQMD7xg1BNWlxOzG5DRHjBPr1NRcpPVmpdd538STibFAf8OwRs
7UtFTP2h588Mc9GluE2t+Qmpa7GXwDn2TTTMt5VZlJc4K8fHDnGkeYrc7lPogvxjlFb2jikleZWL
X79k7gj+Vu8N81OZBtbNlqIm83eeSykRsve2xIZ7ia1l8TZOpeJPvbfcN4I+ogiQZfcBVj2xZRuZ
FadBtC5ocM95tcU4wdiOEPIlZYH1liG+/LZXJXBqZUbNQ+Jr7jpf4aGF1VvmAavOmn4MrXrpW0Hc
yx1V9WZXenNhBTCJ0jM10W5LrMzHgTDtBwcP/57htzj0nNUXVJnzXdF20dcxSRbjtqj7cauYdKNf
Z8KSd5vMfeRjno5sEylQysEgRld7w055vCniQbq9Qk1juG2TbqG4awxDHqQp2i8jD/s4lJMpmr2r
bPupWL2aveEmbyC91R2jD9qeSLR9EUnXXlt9HHaGJ4hxT276JG2r2xJm0w+EEU/MR6fMbMmLnk/N
/Wj7Y/Qwd1p+IL1uBJYsRxWMrTPf9PSq+ff+kJrMbaA5RAbHwVg/WfSdXloj/U4btzoZU3ybs381
NgVRuVdDMiNmwsm4c8FL5hzPLnJZlnA2mDUb2iUJp7pGjJuSriLbGzhD3z7CjaxvIOeyFbCkWV4Z
VHRPJqfyp5ECRwiFqX7QI4yvZq7FVz9V7b4pXbVtdEf7LBYTAaHfZPAiJbH6x0mvm5x6Qj0RmuVT
CLpJxTtNZ+inWIbPOM0efDc9Vk0TXSPDPLtj3j3bTaNts7S1v7A7rgIrlfdUje5aowFcmciUYfW6
1D+jXJUb8j03dtuhVyCI9KppurnpY2baUZgcaVyxXei6U8Mhaw1ks7AwcVAHzdSaFE6XMbogC3BQ
GSwfphWlKiCzyNg3FWw/z+DyjdWuqjjkhoqJC3mUZostsZEcSYa0f0BXMd2wyfEOLKj+bcn02L4s
Y+eVbZAmvjY1I04fBHCYQ0dF2jzl0KvXM2yzhH6qVdUGomj/BRuaHoUtZxV8qh5NvlBp0SBlCDbc
75Fbsls7lDG7kidjYUb8WnCO+Z54WOhC1PDzgdZtFWLa1pkEMD5lPMAcZZX7P8yd2XLcyrVtf+jA
gSaBBF6rUA2LPUWKkl4QEiWh75Hovv4O0NvHrBJdjO2HG8dPjnBYSaAS2aw155j5L5S68Y2rnGdS
FpKveROxPpf1vI5hV5OB24b1pYVXaR90noGRNMa3QMWQBUYlJlUNvQbviNrGduJqK73FtjmN6VVe
TS5GlV6bNiAh7F1pWYrEBiQR25Kz5ucR0ydZEtWybCsjlGi1iPTotrKZppcx0qjYeH1cdrdCBPUu
bKr6xR4LEz9UA8jOGLJvfZBQkui4K/mB02OXbFAqQNeX7SaZBHGUVXVr4gYONwLh9lpEZYhMkTLw
qjFEfhV04ChL6ktA6Ocrm5pAuAUVXVxNAX5jr5iKHRzysuImLI0tkeb9Jkg1zVxxdM5qPGEsqCtn
CIctGE+1aXH2XFmBS/hFPFaCcl06/PQA+H8qsHFwz7PTL5PWiy8j6YAPOJVIdw/lXG97fXKfXa6n
+75Pi+2oyp8E9ul7xMaZHya6ew1bK78unQExoztnPwkppKWbCn0fpYOzqj2FELW08tum1yPfdhLl
t5h+H8ADFIBjNQMRVZ4/ceudDxhyjOdIVk8Z6SackV19hway/4WkCflhJn+VzAbqo1m7BqarAYgj
PLdP+wfOCS27aQxvvK6xWTltTTJDEUQXySzD68bDiodENWSz1QMaLu2vOLPBcfIBeD5xovVDw69p
HdoW2HgL5+BZWDmY1kLPdn2ZRT8GjpL7aMIlsWpNI31q4UbsRJsXN+WgxLehLLJHHOLw3rmKoLDW
Rk3uMChzPpXFFN3i9qBSZiQpxWnZIegvuhScNre3gsPZ2A84Fc3fRUz4bzZzwFi1oy6puudYEiGk
4uzCmMjuD6dbbcxqcHBRz5waiqbg0KCZ4qKxSDTGoOMaWPvDJtAOrjsnmM9HF+dhF5hPeUKhhslZ
dX7phgpSYoA5WDMb+7dNSPMPk5rRdYz7z5ezaL4RUgtXAlhPiQ9Jd5JV1xbVdwsb7gH1INWGOVAj
jTxM66EVVH6tNXWPs0JGkT84c8iZrr3LzEHc9PnY7Aw99TZ5lncPsI7sm06npoZye7JXYVb2SEWJ
vl4pU9XI/lEEHtD/I2HOCJbH69rIQvpjl6j0uk4oZqgqpwo10pVYN1qvUc7OU9sXZkZRTEbz1SIE
0K9L5naGnstseKTJQE6o1xZXQWYspXYl08cRXyvq4CkKqsvRTuQ+ql3rodb0CQNiKpJD38Qy8Dtb
tE9DpXP3wD1oAK4VEz0VaUQmGIDUGJ9VO103ZlFS7NHSDAl5pkf7KSqsDWcY+84KekisoXBebHPQ
URanpbpzWYcvxJRCuCVd84dsc7e9CPXQlESyl81mEDZS3pQqXYeVrzTXsYd1cVUmWTNf2qWNw8lq
435LBmj6VaO6dRlkTvMYji2fYsnBcRVJPLrChYdP2nFyobHKPYc0zH4sAUWbEifhF4irxa16tXM7
DdZgywFcASNbu1WzCm+HDpIdHucy+xxY+AuomwXTuqmn6EakntpEibQ3mHnxc3UwRG9iK5U3HsX/
7wZnys1UO+KlRw1WrgvCCgPK3EFDdI/TXzRBLa5c4RSPBf3Lr2SBcJ4mCAdu2Vh11UMFqWlbF3RW
J5pm35w0bKHpBA4ttAYLOvtP8FNUXe0j4x4+uVYz3JPr4sU4Wtqh3pVR4vq63QHHdOIXTx8B6Pdl
sp40i74OpQhUuTltxam22gfoA/O+jxuClKZCJld17LoHIGLDjnwasRr0gigi/OKTDxj8OSIk+KLp
+unTFGjJL6dL8Mx7lrqsS6ai0rvgxQ6pJHZ2G904OX0a3OImG09MTRZ9dnofmV726nD9XnqVdx8T
y7nF7QlZ23AvUGOrq8zJw0PhYT5EgQCGpCiymtpZHnzrujq/NmFWHIZBxVdRHrORa1E63djMYs20
91lQwJVuYU+MdOls65sdBPmlo7UEy1ohkSlW+amdObWsRsMot56VxM6W9XtyVzUEiN2Q0WE0QuJJ
DBXbDUfaJvss5nag2T2zQWOfKH2Zcylk/c6Ney802+eili2JKOU0cIInBQZffxDO/D8Gx7snWLas
2GgrWDyo7LldUz7hVA0WfgUhwNl3HJsKDFpQ0n1JWiHxyKX4osZ2eKoMPOF40218UWFtuJ+x24qe
6TR6F0B1Ko/oljpOfswlmSz7pOaQPxAka10QZF+PW51LXrvjrPwT3rn0A70dqFoKe1j1tftbd5P+
axtnens5zq5Kbslgp6DkctLXV12GGwNe/4+W/tD4mKCNX2WjGRertB7CZy+YnH07ivYTlY9gR8Sa
o60HM9TtC8um77TWG3q4w9jYRHrndqytyRzxMBeHk0N+PN6wg0ZOJT2t2huuCoUfejNTgkt3DeII
YnpbGrRlbf90Qr3eBZhDMJNGHMcX7026JldM81Mt0385M5lZWambm9GTUJlao09hOQuQNRvmuCEu
KgfFgT+65nRFZaejiRCS7lWyXWbrwu61cAVRQKx6BOBPY0N49aroCspeXliuZB7nL6Ai7EMb9R1U
HOdTHKjeh4Ohvejo8bn4WtQCZgukCAFQV5xQLVwCuVzjstVvtCRO7o1sLnYmssaV2xTyWmli/ERo
fXrDk3ITg3mCe0zHf4K9qlk3bZ6nNAmt9AZ5QrTJm7kiGQtB/AoHRrghv3nCyV/DokIVwPpUJnG8
tcsmeXDKIFrHbZF5m2gC3bfmzpXdOZh2WtwDpa1fGzKgNJgaOfKIWcfndFBzhMCkyTwciHXdTdkl
5Y7Q9dPYjOhzIzJFiiEtzfrU4H0I77SgUlzcmFlDTi8IeL7zSyAbKn6oME9smFNNjYiF3koVI/2v
5/Jz7LJ87FWaRolauVjBgy+drZa+XF87gbYjhgjhrF9xcQ93GZ5X+w7v+CwuApmkeB36gZsM8fZe
cAnAZgJvQp/U+RV1tryyx8r9PdCz9b5hNAts/BYdi9OmBD3QXPX0wu+4OojkKaUNTLsSH3Z7IUo3
cbHwlwE6Gi62wb1NX6jc4ptSw8U8sFRu5w5zio9hy/5ZcFkG2eNiCypRysKkt4o86deG5Go7rsja
Dj1/ss3A2ARI8IgeR15l3Ud5UmV7HBOa2jB2t3Xk7C2tz767FEPUwfXM2WYe8I708zbGKBzsdL4m
+7pv3W6+bNJ0EnubeMRoT4Eol5dIrQy1s8jcSubVrGbwbRoZ6p4PF0JzfZcHDXeUCqeeDBcMzXcT
sq1pZWH0mnYJ3GEN3Yxe5PuuNTXtLomxXYC4snD74DEwy70nyOa+ynQsiquGe5T+RDHdYdnFH4Oe
pkkEEUEIx7Q7bx4ZdyY8blz/Tysnl9h68ouI0CCcbJgLTsfiO66zJUU38Ob1FHlAvtygLa+gzgG7
yKN+creOyeWKpo1BKyu0c+euHfPhKlAONebApPhX83lyO8n2pIJh2AZZQMvVyVaIUPId+DmUOanH
uSPPnR9x24WbvtGDJ+oYOTKeRl4oyocXeWpiTZhmgIcqgKxmco1P8e5iF2heHOg3a1epL9iecJrF
Zn1NAVY+2rS+bvuM48WqD2SPNZSr2+3YFT/rAK+QSypS37hfmikfwcB4h7hqD9jhiMxyCFyw8aiA
g0D5AnfHW9U6DKQ5BbQSdZS00No8N8QnrfqkgjRSa8Q40UjedmJe0nvCaBehsdrLvuEuDKW3w6y8
StNh1yIp3HRuDSvDnodtkOvTygCvtqEyjrgMDsSaACor38RoVYILu+1xrMemnlJVYQGfhIAyWRjx
99aK3K09ssqmKUgVqCBRbxF73szJPsoIOerbcJ9YWCoERtctaRAPrWt/j52MzLOcJf4+dANj1+tA
dBwcaxfRVJmPXepUv2EkRDc0+VGPsBBmd9m89MZrSLFuVaprQ6n6q9CNbq23ZnbBGR93ZMVw3wbE
s/sI5q2f801dhnE9/nYLQp4Ku+XDduK03wWV4fxAiE482Jh9zvoufO4rzfG5bcgXK0jkDz2PqVny
Yr/IlnNHD6nq0zThJjJGo78xjGzaoGFHpDVXxSa3empNfU9IlRY2W70ktgjty7MDmSvZdUaN3KCp
EfxMphc+aAis960T/xJp4VzE9XRrUVFcYd5+MnCi+0aqsVTXsU4lFM+RNwa/RT8kF0aUuz9K203W
OdXx2sx/ThUJTVB/K+zu9rMCGrZCBmn40cBpXevq4LKXTXUn0dJxpMfnnvXUPPjwViXEv7vYnYAM
GdRjfYmuhzPYDxBYxaoKPHafERge/ZsVhxQijeao+DKXaQNiShjdpoqr+lPagZFbxbDFHiBs3xsK
UI42Kn0zYxK+yFWo+SLDCFsGmAon4AHrgiCyJELyGNS0cnEoD5wtwcV971P9Ye6sh6mbnqY03cOX
o93RlV80Ihsvk9zZx4Ye7uuUeZVYw1e8lPN1rKZDMBIc4lgiIJ6pErvAKLpLiI7ldV6448GwqfcM
nGsvEDtx76kQLRuxbey8uQhvYlKgQiSEv8DIcZyTrrnUgMk+c2oHspXVvADQo8xDlesga1mTs1bu
S9yOa7Pzsq1ec97CHLbj2ij8Ng0nv3fCYW22zhfW0P6rqqB8ZH1wEadNv7bwXfbYrIGKrWTS7skd
A61naj7arIzyYm4VVGENe1h3Zm/duhJqgx+BScu5QYniwM2tiHzgJsaww1UZX1oY9G4sFGR+BRlo
D+KO3Mc+e650MGurJjCe9AxzGvWZ3Ke/VBxkBHxpyrGz13bxhKf+S9gwM9O4G/3MKli+pfFMRq9Y
82MtN7ZkJAwxmyiHxa0Ld013nhG2v+Dvrf0UU/W6peO94yyQb/q4sK/g3mk/ERppK8MscaoPslzP
Ufm00ED2cNSA7xK1WazqrDUPTr+ondo6fJ7TjLMf+oFtLDEhQr+o1zGRZV97GoibRpugx/S5u64Q
aXVcHBP73mrbYdfFy0IONHHZCKbwJxdRzhpmhpImZW1kHUT5P5dhdRgo/q4Ct7hSWHs/G01lrCXc
H8BEIx+lWxd7Mv2QalpSGzd6aDt7FRIlFDcIH1DTLo4LfQLdMcRXCoXageogazghcWORtfcTxjZ4
eHHxS8Cwo8BQcEnR4+hJKNVeoU9KH6OSw8ZKyzCKr+OE6MilOvwblI/0y1aVT8C8Yh/egUvRhN6R
n2fRsJ51C2YlYo1BXDcVU/YCjfM31GcOWXNVKdZUOttuM+IwX3lRgSKtUeYnh+6hnxvjj8jUvBm9
YhMkm6AfYG6oVMPDCV6FjLgBsO9hTJruOaCUipaRzTIG03lPexsIkhZLjuiU0tZ6PHgrK4q17xQw
OERD4uDKY1ybVpc9zUEybRGVMWnrGLCGHfoUpe6NwrvvNJgty0kRKhbWSj+p5xA/KkaPIRXQb5Oo
QyI4pKi6VG36euW+xAniKFgrTrBpY6cOOS01KfIdQabK2qxQIDcTnvfEsaO1TSuNU21uwhDzBgpA
ooX9RihuMWKo7UrHoc3cgL+cZpM1KMnMfltN07SN9Ezfg0aklecZ2S81F4dEjhmld326jFtDu2W9
dhAtsTVzWNX8xg30R8gSWOhhRFy/URi8I00/cVU4izkPkDOSe6ELAyPMsTIdCsOgWcWEeNbs99zQ
tumkDDq8yKLOD4TK4I0ywCWkR0cWgJtNFw4gBnniKwsGe4DEDp+jsQqSWHMnNsfLyZ4N3T8/0OL0
+7cEweUxFkuCAWjeQBrpOCdOwMCdhqTKi3gDJ2eQ5LWSIkDAE4qkvuTsCJyzameOaV70aGDT7z+w
/BjLGzsZ3/Q8C5+ZRHSO0Pf4jQ616wXkReJyLaB7YkYuF4xGjHKB6Cyr2Lqa9KovCCiS/lpXmXGn
zxWVBlHbgU9HXYsIFax079roFFGAr+/m/5um5kh5s/sPcXX/B4U3DrPtP5tdNi/q+8+yeet0Wf4P
fzldpP2PxWu3WD6xrJCr8b+SG80zUePgHyNny6Tz9Po//cvr8g88m+SGeHxUyBGWCMR/iW7sf5A7
RxXEZaYuSp2/o7g5nuz08KmB8lcRTwIun3/sxFiiIVaPUnPWNsSDbpdqqNWh2c1/F7bYZ1RXUB2r
7Dv010wuWZQb+A+rbiwvak0hRzZ3XB02+jhdvHl97ywqJ7Y3/ipcb9z6ieMTi0bp5BPMSji13Fe9
DdDWat2PabEeWshzLYxlGshU/c+P5/7xGnCtYoPE2eIJLJ7m4r95468JZpH0mMecTTxnLUwMh5zP
G5ppDveYKK1glFoCgfNQaBLRGuJRNsC00D61Bjxj8KktxesxrLMbNU8kxcGnQyajK7tNKBy22r2B
yeG55srfbApsK9AfuVEuuk5hfmH3p6gR9tH8HCWd/U1Tcgx3AVHG1WIuHJJPRevNxiY37blZJWVc
B2i0XRuEJ9pGWjSasCMuhXpDq9JrYvdg1cuviZo47ZE5mR3tekMa63LK5m3F8d/exbMb7jSHlHc/
01QmYJaR8cbxigtoyaH8UJdZMexicjeR+6gieeZaSuXGFJHh+EVScPPO+gHNiXC4miZtHW2rIKHj
XHLZa/2okk7px6mA043oxGMB9QK8rF4Y1kCyjXzWKWiUBRBFKieU9oJpfiHwF+0NNa/aO6RhZVdU
LvGBrRLIaKlfhMN02wIVrDYOpw2ID1YCUmAmed1ZYY1it6PNOCBlj7DorJWm2c5K1zP7Sc01Dbmx
dJ3Po1YXYj1kg4GWV6+SG0NDZf3BbFrcs/9ewPmmaJx77FcYvEHM4yU7nkwaIMhspLS0EbHVXjh6
5t04YAerVUmyt7YOIMDQkorUAXE5DC0d6MRfBkSWz/eVdH/OZ8PAX0toCd80TuwTu3JrhhXkCcfY
lI2sp3W2YC0Q/LpmcphlQeu30obchmanIwMfJZiX7fkv6mQXg7FvisW8jzYQ57SgAnf8EuZ20ho1
p/pmiAfrUaV1ewcqY/AnlTdXqlfFhZeFxTYwYtpRaCsol0APY4NHEptFlDywR/1z8/qPL+X4BLFg
/7k8mvxFnikM+kvLqvPmI5eIWWPkMlwvjSC7hu6hbsGeNE/nn/zdUUhSW6R8Elr2yfaNMouOrooN
AJJjcTnFRbbJgtnanB/lj2gjaVuOwSyjY+Usnt3Tc1dCi6EMeBhYju6d17v2g2o68ctAOqJmV9x4
k/eFlVn4lQhbTrdp9MEifTLHeJ3Hf8HJgxJcpc/0ogwfqfBvKeDBl23XwyEn+Bj5/3oIg4mizlTc
nn/0k8/rj3FPtqxgSkoE3WREUC4dDpx9tENSi291BNN+1VV1taVIPP2cCieOKLeX0wce6ZPN6XV8
Ehd0w3NIr+I7P55GGkHtVSgQuzOpw21AP2YdRba6k2ObHeRkOT/OP+9rHMWb9eR1QLKHPM82EeKy
OR4PGMNQCMyl6WJ6TbrR3Ej6rV6ZpLNTvzElKEA7S717CkD9zWzY46/JyeUnOH6kg5//U/6c2wRm
6gbuWM4kPP7JF1TqrM2TsA2fWxPVRsM0H0Q9pffnRzm1hzOx+EJNVMW8XuRvywR4850ObmlYYBIN
H+RW8thhZbwo0pFSZEToyMRpmN0yyoIPLjJ/Ptty8kfoTJ4PvqbTnB0FoT/NFgw4xC222UilSwBu
/8EatEzO498SlAlviHBVLL3kWR0/W1niVOLn1H0hW7yh+UiXsmdFzI0k+3r+Nf45T4UOB8Fb9iHd
ZIM/HmqGr2bhmIYnGPXDdYH787M2FmoFKkhsyipMPshze+/RsF8LVBpsgOZp2Jo2jnYBR1z36fTW
OzpKEGLSIfHVmEcfDHUae8ayzKK3CL7013O1ONldIuk0lZ5i0OzqlvpZaBSvMkYg2dYU1P26dMx0
AenWmKcGyvV7UycOyp8wJ01Xuaz0btOF9Xg3wDxUm7TqkJaNsZzMFddZuNjnf4mTN8Nfy8HaQR7v
QvSgS3RyIFBhJ6gCJuYGPTHibEJhcNXg+tAtUtnPD2UuT/5mgv1zLBcZ9sLLYpE6mWAG/RBV4BLa
KIxG3waqoAuq3W6fGhrjzbqdCncpwUeZtYvH0QrXJAkLZDPJMOEhFsgtWkDnIPjj2fuOnT11tyIl
rBd7mSUeWzQNxcopW1P4s7QJFwuMCYzH+Yd4531xahIOMaa8Lq4CxzM3Tb0RmmZsbYzJcq/MzHIP
s9lMlxLL08P5oU7WmuV1sZpxtMer47gQ2o6HKuqoTRuH7Vl00J1nQ8z39hy0nCuxp2wMBG2PNiLA
D1a4V4zLya8kiWtaNm5ALBzEjoctlaszFXMLNmncPiSIBilZNY22NZqgnDddY/SA/xEQX3TpaFCc
yk1jocqTd0DyAeA04FeNQSM9mJ1D7CRzuVOgbHd2k2NH7VsvRkM5mJl9OYa0KnbkB9U4r7repWdk
JDh+z7/Gk8Xz9TU6hGnxk+F7k6fMlcLthhbTvLExm7C7xmtPC39Elnl+lJOd/5+jAI9BIyq4Nb+e
id5sDED3hrwaXSj3XZFdOb1yfpZO4mCm7NzogJm3pu+KUq5Ay/Ko2Jg+2CLeGd/jS4ZLQXHIFacU
BpyBZktkMqtnWFw1jXVZmeIQyfqmphmSK6HAu8nPELpfzj/3yUq+PDeoKGprumtLutsn30NdaAgO
Bt3eYIroN+nctBc6gvW109fxptOk/NvvGS6QMHnJLCHEMJ3MTvjxjhdqpYlJXTUY2qzsk8ij4iLl
Fp2vBElHG+Rm2k5407BGcIfW/vwDnx55eGJu/nwbgtuDC2ji5ImJ0hGxKWueOBqCT1LShFxPAwQm
brgdYTGlIUFO1A4iy1WZ0jeCwBcrb+WQ4fJUQ+of1uf/oj8nOKUbyZSjCMDLOY0VhL3nWKQ3iA3/
K6DguvhtzcQsnh/k9bH+vSzQ5aG6SSFmiQ3Vbf5z8tjS1hZ9HUkIepoEEBgoL75UbYRL0oWNI7ZL
o/wuLgwbr3BHu4emDdBmTP4FLAWEhl+l4UHxRkw4o+/IodqtiOppLyNvjtstGh/UqYZTGjlS0zl7
btN0zvdh6hKy0STeUOBU6aZf5x/KOH51rw8Fm4tf0SFk3TPEyWwiNaysilgQ/5IR/ByanGMTZ1gZ
NCJe5nHGbDIbmfYNvb0k1aSv1a4rEfaQk0SWYjtXmGzpzdwLV0ufzv9px/sMf5lFgcmj1LL8ccI5
hXp5Gr/1lDbSd2WMMrpzcQWZFHDu3dCwP//NsYSBiIkCOVU2ySHp5C0oNdQtJjtJod9RlOTD3FfE
Va1HLOcffD1/PNZyV3B0kzs4VHj+0ePNxYtEN82AM3yqSdZVikJyQ92m39kykx/chU6u+bzCZSzq
l9B6YPhQLT8eK7NCl/IzY+lEccz8VaxHRNmo3JAvnkW5y7WoIGEAVVtdeeYhcvCke3WKGV0l1Zb4
FvHB9fDPp+f0zp7Oxrpcml5LfW82CZPoDsugF+onmpi2rdHRLXTQyroL0eHv/qbHQy37xZuhpGh0
s8CU78cRUs2JosZathnrZDeHHywNx+eU5T2/hgnDu+MnXRAax0OZbkIDQgGdmwu9v+v1ZvpcwiF+
mMfJvUc1gOAOB+8H+92fn+4yKhsuMxftF7vP8ajNhGzZ6xPJwXmQkNihwXujwPs1498Ls4CWpiS1
2YqmcuPEbXTFkl7eRU7c/OyNhvSJ3rP7hzmrzb//I3OrcWhaUSQGKXfyNc0FaIMi7aQPusHbVnU3
+yNitC1pVPrmb//IFOJ58TgbpZSn1/2hDFGy5o7087nU91bYOtegAtMbvYQqcX6oP1ZKrIZMWpal
ZZuhdnT8ulFl1yVfNkO1+D9t5MMrnUSDD2btcd3mdSq5/OsQtrikMc7JKI4G9UNYgQT+J2HEmolh
f7XasLgcEa6h2sJdduuUxXwJMaP9YBqfbOz/HNx8fZkCDavtngzeksoIDlYRUe9Y6kAdXW3DtBa3
To56PMsjbxdijf1MVSPb5rLOLjj4x99DOdT1B6/h+DD3118C/NDiUkbF4bTzoRdhAJUbSXmcTtl1
OwfpS+vU402OgG5vFfqEftqsnuSgq8eqVcUHvNF3PmjyuvmmWPNfd/zj3zqNZ2gG+OV8z9bGy1zT
rc+jUME2Ud0jB39gsamKvpyfX+8+sg0w0zTYgP7YiZ3CmfAX5qjoS8jNqWdSsuPue0EomfaD7XW6
nIWRfx7aadwhWRkfzw//zsqMr5vurctta5l+x4+sUgO351gjwHWNehu5lrob8zS47kxT/Tw/1AnB
7a9f981YJ0uzXpVIiLJZEi4AWZwbuH0ok9bahZqqLyeH7DmZSota/Nzf23IIbvRwTL8WVulcq3SK
/os1hLII3zadAUlX4PjJJzHhZSIGx9enevA7Atj4sMvfHIb+Xlr0v5773yOdLoxaWBSpxkioX6d1
QJ1tg84NG12v1/4H73j5t45OqyxXb5/q5JyRAYkGOdxK30BbfDujVt+Q4mLeRmSzVU6dbFzSptZZ
LcGnoUTvr5th2GYZYJTzf8i782q5MFCapKz/inF+sw0jG3Pw4fLMVj81/mwDcjKHztpiWXb/i6GA
J7B8iqUCfApOjYJ2MrKW5csitnSXNZ29NWukzhnVnf35pzq+9P3zl2S+2LB0X9nTJzPYyypXc0YO
p0OxOGPIn/jm6Y26FJ5YWHmyO5wfT7zza7L3sCBCP3bk6ZYKmYP7gSr5NWsShEEK4jozzfGDDeC9
Jciip4uEg3BfDsTHXwLJsrlZG4wyz0Z7qIdZu7EiSnWa3gDGLhaLOc7661xYxY014Fg+/5Dvrbpv
hz+ZsqPVSglaiUXfpmwPyNDdEpib70if0gl1xV1FnSjZnR/03TcLz4Iuv0vJ9bSeTVywTlw8695Q
EJJJuGp2QWhC+sEo730FqAK4Q5LcblLwPX6zwPjzSiwWqQQmws4tRnung4OXkqS488/z7uLKN0V9
gGI5tc2ToVLieJ2Ue46fehkzRINUcXAQ4e2zVPlFEE+bEVvidhb7LlXVl9qW83da6fq0qSjnfjCj
3v1O0CAtD81Tn379lWjQn7e8XRhA5gbiUn0tcsu7bhOr9tXQqYvzT//ur/lmvJMbjx5NxUirn4cn
TXFdd/gJTcb74B2/NwqVQYeaMTxyNvzjXzPIiTSydNbWNtOwyzYEBGtDpP8Xz/J2lGVOvVk5u2JA
HDtXfPPOHO0ULIltixbzg93vvW+eg7q19KLJ8/7jzIcFxChInfTjrG4ORC7ie07rZPjaw4/LoU3G
NcU77swrifff2KF0Ux/8Ce98HPRahASqzfoIYub4QQE1475DUeuPQ6hwOqt5GxDwsyZTQ3w+Pz/e
WWLwpaPmETby7T9a7w6Wdn3USBkezbD42mfNSLIhybNtWX1r2MK2GXLi7fkx35ktjLlQeGyuadz5
jx+vHSciQSbGRCw++1GSGAfdJivjvxgF2rpOgwyn1enmJ3tnnqcmc33VgnJ3zfK3VVvZBxP/3deH
YoD/IJ9gjz1+lKy11ATEjDu1leOk0HRICsBo5ddZKvOW8nJ6PySG9cGo775AKm8uL88yuegdj8pJ
3HKinlFrahPXlFthtUQfNnJN/pWTAxPEazxB1GZMbtYnS0dLAKrKNYOlYyBNIlWyee5Gwjpwrs7E
lnXdYzJb844YKQKz9cHcpZU5XWAPIKNLwzrw38xU20FqyMrJGnPyqnuigkqguVw38WZMqyEuxq01
mPUuI4GDpTsfridB9ugH7/qd5WDhfv/vsMtberPoRHEkNQ5N0renod2YVR/8mrUKv2u36H5D7Icr
pOseMBR7WnejG38w/js1K2A7lIcMc+mP8qUe/wExKc1dVmLuwjedfmaDU/naaOwOZ5/byu9gZYef
c4ujbhXiUH4s0Rt/J3EnQpWbz3m5qWY71ClxSZox578w4913Q2WDEo+xqFxPF2Sni6wRvjUUBKiJ
mVpCecwu04g0VC4hW5rxBVPPLmm7bE2Sy7ypbTWtGuVMj/MgxK+2Cb5KmQXw3mBokoaXbPXYTW6B
rgwAOtzgI/nvex8OHTraEixdi0Lh+F1ONtCQXNiggsYCml4oowt9yd05/17eWxQ8l0ojogCuUafB
JnVU1DQ8MfM2WW+tqnjQwB/IAFuHFY47QAikJIalNv8ld/2PiqE/tw28NvpSIKZsy9ntZBcuijBJ
IAPjKTOqcB2h7dk0Msq2SUdU+/lHXHag47WBoSz6SuiSuGGc/vJIjoFKIXfz9aHI79pBGTBYoWOO
qJVcnEyppSdXqtNl/k2mPfTj88O/5hWcjo+WiNnOgyIzWWbmm69yqNSU524Y+CCxlYA3UKe/Uk1x
hkJrKG6Qn3tYqJTuXNlkw2FZ6YZPmp7TKYUUicdRFNHsbEiAh7sosE8NK+i8kmw5p8LNGRByEu70
uhff43kkp2Ocg6DbskOaN+4UpoB0ZNyA6pR688DR3LxfCpPfW+AcREzNWVlu86JtxApH+3hbdElb
fnBC+HMiC92kGIRui+lKofr4+T2azGaRcN1K7XjYtKVMHhqqnH+7bskoiyyDb4VN6/QcUuG7x6iY
UntrFE2dYva2NmwLTI/jBxKJ9+aTydOwvC1t2dPSrYvI0GsVI6FYrS5kYplPupqtrVU1FPlwOdW/
CS/aDJptfdQTePdVukvEgkOWDSeS41dpdqnIc0AKPpc6XFDDWEEK8up4Z+mT/EIKO7whp6pWoSsX
ywNbYUOr+pJFzdgkGDUTLcWKSrza/fk5/s69ZbnecktYhFv8l5NTICk07HEZlpVgam2cvwRWfXIQ
gz7SBxI3o12FOdIII3uZQgsSWoPDEJCLy0cI6g27NPGCavrbdUD+JsHdZbnkL63l45dFwnnkOd4k
fWZleZMlOCeV6uefhigJHaznGf9WHn4koHlvYXOQptLTpAHGwed4VKBBfIQAMnzCbod1aNoEhDXy
J95A94Ol+0SqQx2DDAVpOkwFDsWIQk8eEBtX63lUOv2aMLSDi1p5VZGi+cByAxfOhfkDuWAwv2Vd
m29VYqtdWbiCWnCdPJhzXr24uIR+gqnSsXCTZbvK4Ll+sPj+se0ufyMTAzUU3wqMiuPXEYShFlXo
5/zazsY7ZTfaS9AEwfc2deZu1RZxpO8qJxp/K/60BW7d7s5PzT8+mZM/4OQo1gwFMG5RaL5SGWLz
yHsC4P1RFfKPJWEZhAsYB2vDdJFrHD9l0sFw7Nhn/MTVrmjlHaDuF+tRs64au7/shP1gt80HLaTl
1z3aVpYxEcFy56KuxH87HnOoyWbGea/5LtGgYA7CHLJZ4TTcZutdXITal/Mv8kQX+9d0I3KHUza3
MGKojge08VwQwwivReoq8ENFTk7SetB4SPRqfo99Xv8oSs9G25f3q6lGRrgAdv8fZWfWHCmSdum/
8tnc08a+mM3MBUQoQmtqV2beYMqNfXNwwPn186Cq/qYipFFMX3SbdWdlEYDjy/ue85zPf8S7r2u9
aTYMq1wDo9LxGWZmnKWJ02ibDJFsmDLh0QHVnRvZyvbh80t9OHD+camj/Rc9zgS9DAOnrmcbH1h6
v1RGuf/8Ih+9RJ8eL/950/cdXUR59jgnWq5tTLK94m29tFgP/ZXMFFe9/jKjc//z+RXfbfg4zfKU
AiYP1JKYGQ7fotYrhQirC6gmxf2l4Zfq2uu98q6c4UOHi8zLM/iI1Ylp4NRVj6aqIh4ICAKRuBmD
oDlz0Bf9MeEYnnV9MG4812mvNDiUJ5bL92+Q1QVN4GoPwm52LA7simVx59SMN3aeeZe2XrtXhpGU
558/0PffPldBmsIWh4wcrnP4QNf4c38xx3gDc01hthyR3ac2HdtsWoD+BapKwDcqNa1ooezE+Hl/
4nLWq5PyE1A719liHl69IG5zLhv8aSow85t+PWZFYz10j67VX5ldhbG67Npz1afeg9cVwStHNB0q
wiAuhBGklzj6T534P3ogbPWwWGEGWLWShz+pzcCX1qv9IheBj9CvweCLGe85FsYAic1snOuuBu6x
IdoiPzU/WO9HGq4ruCTMEihZ3ylCJ8gjODTGhBzvwb/EAOwbEcEhi9zmXqvjytfZ/TRe63yBYouJ
mdPp3K5OVsJR/M4ExJX4mhBh4XSus6sl4afYZPTyhdU+faEBe9vEFhyHluaPvU37FM90Wlh1HeEt
7GgrN2TYb+MMwE4qZZDuZqvxEGY0vbjFLk7+aw254M52Rv2LtEQBXZyEXhkVlC+aNTm3LDZd74/g
KuYCubSEhVCFLbli4AnFaP3CbDH/IbRCXQVL0QfbwhP5yzw4WMRrurzU2efFfrDgKT4LJDDcT6u6
ZweqxnU8enj4uxLSbtjBJA3COl5oZkFlKkHVoHf/uQwzEDbHHbQhxAXkwrGCFTRfePoInmaIhUoj
o5namWJ4NuyDquzIaCOriDMwMcnJleaYChW7LrofgetDuYfQop8jVZEvMxrpfDu0Fn5jt/Wb9E4D
bhpVfl74j4WlRAEiciK7PqKW5I8EcvjaXu+SAA1GLYWx4GavhGc+GfSKOBh53F/VbXzkAh2Et6qN
n7LEosWRkSTyaKSJ7xs76Q0lcJduEmAeLICDOKKqqdwa0NqsSI9JXtk4rjSIeYd2C8e0073XYSas
T4w0v6Jch7gM5NqeFzw0vsOum4hz2AfOzLl/AdMEKs3L5t+jY+l3LQ3p3yl22oFo0oqEj1JLQE36
GBiW597H0gvfvosLIA82aePLooMLmmcaQ5vWIPAlEtJn2waUd3ww+ppSjlFSzNq0vcOplQwVDxC2
RcTI1sOhtlywdybXmyI3Gd/tW9538Jb9nSXA8MJhjQRXazj4/JYTjl9F3FJpIT28x/Hbh9Nbqnj+
ljBeW6N7A0kSj3/5lkGeNjAxREsPp3mLJ2/XpHLaAYSWqzW/vHuLMjfWVPMRNSNErrew81hZ6K40
+Pdf1Vsc+ijM8gvbS/8Onm/7gChhhXJ3TUu50ySxSr1Fq/fmLKZ1VE7jVRc3PTDUtyh2AzHBGPZ6
Q0Q7b4649sCZ9W/mmuFOpQfsrWNS0YmWxBXnmdD1EVx/A5qV/dH8g4bz+Gq9hcPTDcRhCAuJ0Hg8
EMuDEyf6A41P87vzFi8PgQqwp5KLeMS6TwA9RVQyigordt2NKTOCr2WrFj7x3M9+D5DaLvJxzbLv
yyy9jW1zHi4IgakugHSQe9+z6hP45KQzxOYU7EXIxiynTZ6gAe/oEiZXPnDQe01o3vdlhEnk9ASk
7F0893yjBB5tqtg3izDllHJNRASxU2XteT8nGZBZVfGg9HMC0sABoQ0k8NdXeJWiin4m7B4rtRtg
aVYvN6q27N/dUCzl7ahZxAAlaa5Ne7AFhg8BkLN76Jlzk52noqhBXbf1N+Bi1nMPlyWB6SdGMsd7
J/ju58nUhMqMW0oXpBrNpNZMMbW7rKiHiEpjwho3OOzJhJXuJmAcj8TomPueZAxMnIG1hO1yIYsy
+zErxGTAlcv8a0o0tyLWqBBMwI4jflRj0j4mKOWNaPDd4SugeNfYu46ngH7hUnQjMtLTJz1x3ScT
ZmF/ZvvgKDZqyqr5G1Uza96Ms+0UW5Wl5t2cxeO8sxIt5ldnli5Bd3SlCRYCQXVYgWvyLrMEkNF5
bBuudVYKKlOh0c80u4N+TZwmjIf48VZDoLRVSVlkZ/ijmjLSh1mH94ANMXQpn2vUnQv9e2sXi9wr
0NJGOJYaieu+wSknBPGhq40H27Akm5lUd3gzJiaKmlRIF3LN4H0f5z55tp0E4dfSpzFkwFHiMFOz
rpEnncPwOm9S8PkQA5FU7YvKm3Z+7uY+6WB5IfdG6VrPpjbKeNc2rqjOe28k4wSqQQpe1oKTFOpT
knhnUo+r7NJ0Z20H8kz/Y4rVT2jPegEbz6kA6xCYJttI9vYUPxWD1te3ZHmpZkdkMGwGD/0sf4rD
dCXr0LjblH4xfZWe4xNK4mSAMA2r64193eKOe7KwwFa/hiKfpk3rz2A+KrcnUUsG0y5xM/dJ70C/
2+xArS0zqL0CsOLsxbUEft58whlxUww4l7aFXdf5j1hj1QkNEzM1ioSAxihmfWq1lkEcWrG0EtgQ
TJvXUeuDijoMpYlNWeRi3sCQz76j95tvliqfinuG9tRs0qQ1wGhl2k9h21KeWzJuXnV6JeDFnZ5Y
pMGNE+aOYCAW5yKTJYtAU2uDwcQbTPYZbPHC2SLCRE2A1WAoto5y1UtWDcazBoqljZKsYJ7Q2Ie8
+mDfrogMF+Bzi4qlXbcH+zEBU/a16+2RI7s1cx7QQMqO0UCVFD6ZKNIXqwZTGjVFXz9VyIjMDThE
44/WjcPvyVrUN9zSEx9eZ+eXXkw+PRsURfZssNjku6fAPS4XQSX5rI4bQkVKLyvPHYfYvXCua/uW
Qkr53fRSchcd8lc2SkF9frJEnl0P9WKJDSz57qbnn4pDmrOtu9XNtPiRWkYKEC6vYQgqNbKdc0H+
/TaNicU60WP3Km/19rtshNTCWTcKkFZqwH7sN7NzCQSvH86zbOmGnd0WGgiYsjbRmUj0ypE9psyf
AfgicYbvxobRUM8Pce0rsfPazG9vxsWeoBRNlEHZxsnAo6vAuAbpmDQrxB1Ve8gpCDSOwjEWR642
qtdiIJGNrQ2Y9GjkuVxrxLAGodfgGMdoDiw16vL5IjYF+VFW9dsa0xleDdz8a5L08mKz0LZxJhdv
c8YQYrWhhjTu0qEpLku/7fwzPZjybw3fI9hsqZVEXotWLlE5QMn3e4OP0BnS/hXU8exEIyd4Z+tq
rX9RN1YDxkQDD8MervZe69nf6VY54GDn94ZVZQLpb4Te/6hmL9HJai8hi9k+sTk7ZN2rIZUDghNV
a4gdi7+3XFg54Tjk9GlkxWgyvUE7VhcbffBgkmcFMWcOcYwunMQxqkjTgSvVmSwlk9mWGALHhtM9
6W1QoIpSm8iIn9uaNI8mmS8B3OnxLgembWy9KSGpipl/LjYG6Zbbrmq6IXLTrPtlV7P84+sdO6I6
cavrAKcNUFoxosIvVe6SNzH4WgVhPBBWJEwyndgQ4b8mPI5CXWjA9ZIRTs2ijdj5Mp0FNO9xtztO
3W9VzqNZD1nmqar1W1vgsL6CD4YGDP+9FhGP1amVQM1ZqhRMcVKnOIQ4x7RhLJr2UlFFCmNXWRcM
5mUPVnrc+94w3Tokvm1mAEkPmdto5ySILPtAJt59tQQOheksvqzF6ITOOJK+QOQBufe2GU01qCWI
A4jXCUwLifdZmhBW5Ofn1A/qN9hL8TRjr9FBUxyb57tlBGY+AOTtgzU3DJjltW0Q3ti2tnPtBjKP
CAXLb9hgkwA149y66aWbntBCvS/g4J3nQM/5bH24x4Vibw4mMc5lsNKEhwgqk7xnrmE7XqvuPz+Y
H1zq6ByqQTnrmpxKR19rKbhso38gjM2gvFGJXakwSixt92izPX75/El/UHfA34OVyvEhrGHaOjwA
u5UtAEYWoK9dYW7Loui2GqCN7edX+fBJImfmhI36EYbP4VUWvS78Ms+DDQax6qWyPL8PfQxsO6pu
J006H1+M4zQybQ/0wVGRI2BFt4l+5bXlc7MRDU1Sdp73geLc9PltvT+/M0AoZvz7SkcPrwFBj/qc
t0ZDbN6nXtzsfTUviA89lLtJO0VgVdLHzy+6/vyjb52yJuoBLKR87G/tjX+06Bw5xZDWQISCcIRH
Z3rFhuiVtL0y4viUA2sddu+uhQOJNg4sT+708L2JOmmG3quCTdyZ9u8p6J1pYzmD/dDMg74BjF8/
ArYuv5rgN3dz45jPn9/rB6OT0qmzNgyIIqdXc3j9yY3ZdpvUjS1z8p67NWTTs7Lxr3bcf4Qz+n/m
fx2wir6Mv8Ugxe//un5t+/9iKf/1OmRN/T8PWEX/+/B/En319y9Zk7oO/se2HoB63MnfQt3/7plD
/83wWf/J/98//DuM+1G1v//X//jZyHpY/23wkut/kogI0/rHo1///X//vZvXir8XiYY7eX33N/6C
FxnBv2yGGlIEiy7U2sb577gw61827kDsCPhY+RhWW9ff6CJCwVBe00m2+Aip366Cx7/ZRbb5L9pd
zKlrzRO1LtP7v+/89q/h91le2OEg8TjzrZ6q1VjG14BP5WiQSsfuJJj4NGIzuHq+NVRJtTglrrIO
p5W/LrN2hXgEtMyYMA/HYkmYwdjEdoLV0ZD3rtnrz52rA2bM7E7cd/OQ3aet21wvVl2yXx7qcQ5H
PSCoKfdRZkWezuJF+Wr09dBQwm04iJXapVO71SPM7rK6LByXIl/AcekmmMY0J5Gm1HA5yjlvtpY5
+hO0G0P7BsjZeJjKLH+G7jwTTDkBtd6k1RA8ZA2aXnJIHX0Tl3V+2aG21yK7L/wvvqQUeKKtdzgX
vT0TFg+i4hCq8Ima66v5x1ykiGF0ysbIYbcsZLwGN1TXHuz6KXEYav9N0vr7nf8z+vxwInp/oaOH
v5CAZUxglgh7ki/kM910pY/Nk+iNCX+4GZDoMF8M4pQV83CCZzghKEWB4wfITSiX+0ctjzWFcsQE
Eoe9gkgzNgHahLxstjL24jN7rKAQOoN3YlU5csf8dVUT3eDqeKVtbx9tBsD22XEAiJnKCMfDhnQR
krE94FfI6m+7ourrsPdcYulBdgEFHpodgBd8M3wnJ9rSb4bW/7sA8FNwp5t89SalcbZAx/XxQbFu
u6SmEP8loWWOMnWuHZRkpIpb5BCHGXGWnKJ7O7ihfjrNG5sYzGsg7E62p4sSVGf6IPUrjjR0tDEC
ctJsphhcSCHvNAlX9qIVBs72sUgITLA1pakd8XwKT6BwB1Ikfa2sQzmVI9FajfNMm3KcQO7m4KuN
znN+rJOMfqZXhjGGliAVcAtiQd23yWjUETA2wiE8hzzthsQ7Tk4jOGeKcn3+PSXf65QX4miKeHta
K74N6SXbKTLnDj8H9PREUiuOj1ULoIoTS/dMLoD6Qdtanfjy3tq0x28GIS1lYehwDlv/w2tVQ9u7
SY6GVrpGGeGHJlHJ7+VwZWltdpsP+oCpFAw9dlPI6yuLl0KEuHNyMvEEzC02RZMmiRNN4bfq5IU0
pIBtZrLST/U5jiaJt6eCXZ3cKoYQPqf1z/8xSfgeOQeq6RPmPm3aVXlQjFG/aNmm4bx9X9rtdOo8
9Ia3OHo4qObocMNycGFgWYeXlKnADKjGJOr4vu4dzJm/Y7Oqx++qFQkVnRwJAUDctNwD6OL4NrnA
LbaZ08tXS1jF00BiRcJ5N1bn3ZIVFci3AvXl5FTjU6rZSxAp8iVOLTFHC9n6oNiLY8fW2eow7xzt
dhY1Dnls80r5OqhYo64PaXzwtX8+l76b1NDk4P6iDYj3DmHO0cjhpFwQluwzvdi2+jLIedhyJn0g
NG0gpKVPwradhxPz99GB7m0i4cPgOEd9H7fbMXXLSTxyGpG9wmJThksCtlrynRN0ThPljST1l2r1
Ek69R7kY4EU57nqlDywqrpU/fn7/HzxmNNJwBdh+rA3mo/FoU/thQ9FoTK9czB2s5SzJZLz9/CpH
rtm/7njFl6zoM4tu59EsXjklWh6nReS+UPwu3YKSYDHJNEpxXRZhltj293Gay/PYbClNFljymAar
9GfbtNlNQ5EyD6Ufz4QvUer6/Md9+AjYtVFhgTHwThamGllY9BwZaWU6bBypa+dsb5L//CqugcwK
YBV7Q1azw6+wTYTWAMjWwiQ3hluvmcDQUw1++fxeDlu4b8+ZT9zkq0H27nK4PLyK5w+ugZgQWLOV
VmeaSwJhNxjVPl4DfmbCYvaWLc2IqKr4/PMrH21K1u+VPScKkxWthGL86Hs1s3lESsNAsvOe8l/W
pHRIGW/aXW6rAHL53FxDBtS+Atyl/zYBW7r7/BcYH6w4uJ9NKoMIx6iVHA0yIs90afvrigMYOSKE
rdyQS5CGWeHmENqnct+KIdn10hrPba8Vl0VuyH1huNSXS8xjRjmpaydRMSttv5xyxn8w8/OFrXsI
ulsrS/fw1UgDGked+UkE/tz4UriuvEv6hpJqGSzjFWjCVpx9/kA+GgwshuvExt7t3Voz1zNxFBbF
Z+bZCslcv5AuoTU/6iQgw8awSL3lOH+tel99/fzKH8yq9PDZbtBWR1J+zKIKEkmySwNJyZIdezFh
MSDbadwECcUIEhqAQbckEpyYyz646lriYK2g2MEO9WjwYy4RYzlLFjpI/zRMuuTbhLgJ3Lg1SRLI
SKqDyT4SD/H53dofzCA+2nmXr5sDIKe/w1crZlFNErY1AZlkwTPomn7fYwEzdi5N44uE/Ctnm7h6
q4HYGo2LVubWeGFVkibvgE8lnCp7gYQ/6vqfzIzzZF+BoEL+UFQmYX5OkreEzqjlR1ZZi0llkjpx
6CRjW0VeaXfllrMYmQ9G6fuPfmKj4upxbNNWsqWzmiUqwprI0uoJliP7pLnsC8SeZ4o8X8z77DvR
+Pm05HzSXCNTM70bP6WmsjPixmTarXMXz9zgISMo7d6oQ28uAhEqAmDmraSncUIfdySPfJvEOAmv
9U6227gijtYkK9BK6egL33FgDpdxMk3b3FhV7pZoVktWLaO8KnQym8sJ2YJNpCWdtpsgyO29Krrm
3FcSnGhqBTfdoAMTt8j1PLFv+OiVU41B/oJnHILm0XSuTCfp6zFNIhN10q+cOY0IrW78/vnI+mBS
9XFlMJfxODyG9uHAsgMxg1/P2X2lZEbCy0/JSZpcGrX+AFzepyV0hYaWxAh/AH6eoRU5sbX+8D6R
syPMQSWIzenwFwxTQeKkcrXQzTFaGKbqo5y87hPK7I828ByoVo0gnomVnHJ4GY5xFWFiJfWE1nHP
7JJ2tQErGPItzl7lSGJiVdXCXkZLvnPgH5z53Zzdmv0SnLcE5BQhXeH6OW2YtnMdkm5g0G9F4Fie
8la+n1T50gHjoBU1mWP0oweiAp1sBXiBYVUTT0nEdrqtSWd4wV2f3CwqMM5Vssp6dPfEAnsk1V4/
CzxmSMXWEhH85zdF2T+ODjigkOCloJjrvCPNzEycL/UYNOe6Spx9sHa3vGx0/1DyQWSAeOUi1/Pp
RjSy2dBK66r/+Avg54C8ZClb9+jHpVdlqNjUq45wcvotm6qZEAQpU564ygenF5uhD/eJzDtisI8x
au5ozzXxGHQhXVltuhlRDuhioMhGN5q7itSz24lj/zeg9/RrRT6tuilSM8j5bmA4wxPcInYLqkgg
+dDpR5V3prd4u7ojvAGpkfHj80/2/SaE3/t2CDWxzfHhHo7kqciqZhgoEkxT84Mw8Z5MPl0jO5lw
71Ps0fcLHvphfM2MCfT7wHUPr5VUNvhkxbMhssEnmFCQOZKX1lOndPcpayr2FjS0T9zgh+PQXycD
YMa+6b3bZlUU3wTKhrAO0iePnNczPXaYnc1Cr6NSFUu61arUiPCH+UUE3KQmj9EH3lfMWRBmjtv+
R62pvz4MztJUOyk08HUcLb8QKmY5caQK56bXSX+ZKUVp7aobm7I5PrGp+mhAQgrB24VuFCOJe7TL
sFKXCkHAQzdrzbqX0wx7jUjBji1HgFyj2DemZhWb1ew/7ZMsdgiBq2qyENPSH0SED3IucYra2c7D
YTx/hfnc9hEIiIG45K4OsrNhqaosUo6bGvvPB+cHkxcMO4oxlEkwlB4b4istMbxC8tu9ESnjmOf5
vkF9FDblKHaNsMtrM6admDimfQoz8H4pY66g4PFWM+fBHc3wubEI6hMBJRp6XTB62Yc9D3k1gKnT
yBS+I32nv8LT7Ti/dWtaHufRyMXm89v/4ODNj1h5AEyfYDTtow9GEZmGycPgR9h19oiqy9msuFj8
JYs2fiW8OethQar8qZv6OcqdgK1Y3Kb6iR3OB8/CgdFEaSxYC/bHTLtMtcTmJsiBgFQt3zDk5+5Z
35jGdYbyZdlNIOvhhmTdeA7y3srIKfSM9unzZ/F+Ybd5i2u12sb3wCnhcO5QWtwHvZclVKtt0saM
qd7MiqCrz6/ywWwIWYfH7a3CXgbd4VXQfKjBb5grJi9I2hBuaApCI/cqUr7dUyCND26JoAI2Kuwj
wCUe22ryhsQpWbJXERaFDBLnDDx4ADxOTbsfXgfIFi1cnfU4OJoBCq8gbgoobujVcXee1hIApV5m
J8rNR8bXt2nNxRS9wvNpJ3ASO3x2XpmNypbrtBa4wAjbZXpO5dhbCG+a/rtbmal57hUmvc/SKDcL
wlH8Y1ryy5wk2dLjUL76hHMTAux4f6qMJAaUrZmM+JdZpEM3KFAa5enlw+dv/KOHQ4HDetNwG9Z7
5DFnCWWNGpGgUEkzFB6h0lv7xES2HgEOa5prB5QCIe8bf4Cz/op/7IVwQlHnwAkZajWywp7Zc5eZ
vfFkNal3xZ71FLv/iCH818ugSsZroN+1GvEPL4haVOvZ+GpkX1AzbedOezFNmgDW0ktyzmeMoFU8
X9H8KyKUhuMGSC2qqmyyzE0L2epcTk5NWLVf7d3exz/hoyMLOA+fN5iN7GCo+6t86MWJjfVHbwNB
DXp+xipQwqMxZC7NbLQkooYNByOOoCLbawroyH/+zmmJrgAtOqLWMTE4JXlY4nrmKkvvXIjFSUPP
EMOJq3w0l6xuQId1nq/7ePFakiJD1Li2X5o42IjZJYOkJaV3QyKakUWf39JHFwOpiz8Pa/XKHDl8
3wRpIu4v1ZqlDqobp7g4B+Wf7OwmCU5s7D96R3ziQAxXTQjL0+Gleqvopposu3BxkITXBijbcqjs
E9WxD/aKyJaJn1g91WtL5vAq5Hx66HeYTUY4SRHbenHWLAN94v5+7mtIMVl34n29vy86Mnwu/prv
8x4g4fSZaMnnxIbO4TUs7Ln94gzaKVPv+xflYKHxoWKz/+WAuq61/5gJDKM2qGawjo1SJ78Pm1sa
VovhbQ2PzNjPB8VHd4T/iv4uOE3Wl6NJQOaGIJ+Ea3FS0zedr3Vh0vXLibntgx0mJTvkLBRUGezm
MYYP6bvKmrhOonjskbaWJMnOBrnXi9tNe5mDEuvJOr8H9p7fTFXaXTq5knvqyzbNblI9ERwT/y3k
z2KqgwdoGvW1jWPnuddrNIyfP5IPHj9aGNrw2AzXjsbRto7wSSurAoZVTzZ62AF5iakVTQEN2Nj8
9vm13g9hKgMrRQbMEgfg4znYdmLqHwbVkF73UILW9PeU5lYkUIp5XfpE8pD5EyLFzy/7QfPi8LpH
9xjAw5+bhoGsofbdOsJ6zdsWFiNBR5uhyv0dIOqnsZ8ddMXwmL8EY/FaFQFaQKUROhR7sxMuIhi/
fv67/vLBHa6C/DAaWFTK6EvTpzkc+5WraCLDMY5cPe3au14tmvakt0tZXgjiifMHoKBmGZlJYvzx
e77HCCWjmxMljucVO/lYBxGEdf2mdtvSOYM82XEWgF/7kKF7sfe8+NLbEaJoPucO5NNw8PB6ROOY
uBr7YiyjQZs3KiL1xDBDtiUpQdZkHmmRT7AwG+iedI6LcZUCI11dzC6EJTo3BDAtRr4ZZgAOEeUs
/XfvNM69DDhDRcs0yTsKUjmykUTUP8fGyPrLQTr4hugg2QVaVgv9Lb9SOVE3MbyvSo/qJmvt2q4d
YJMQmgMy5cVy8xLXicDlEyWIYQXPyWwvqRPiYQeTizamII7h52x2fMk+0hLBXwycK5QsAyGsJZnX
oa5N5R26lOm3IDhJ3/Tz0KkrJ9NlT7hSEXuobeNcoiKXbKtwu6gXh83CfWxIvL3457odlo4hYVJq
7DYaestUm0kfg7vJSLJym3ZNY0X9yI7f8CcPkHbLwTnUh3GxNk1tWt888pl+9X1bmhvcQPZFEo9N
EpZoUXd1i811NnSigqkHCrYePQzHMO6H5WdnyfbFBQ+e5ehzCSSNzVD2M8c+kx1rKCarR+yP/LA6
c2oCXEOT4EgbOYEgydEwYv9+wiCph2JOW2Kv/JR0eS1LU2uHHra8r6Z8/tojzfgK4PDO6mR+LjJX
GFs/rsTvrjeNn8XYNS9xoC23S0lqQqSAyf0iQ362oqLw8u6mpYWwugn1Ef2yNjb9RWxxTIwq061o
iyfJ8GiM+MDC0uuN57oUBEuTk87Y8XJApVETF61xTWJtcRm7pDZHtoJwGQpyPydMFpO6c42YjEuB
5DfMDF97GTLl/8xbgVOh9pP0gbhuZeDT6MWCpWyyybUsJu87iRB4tzS087eeW2Pp1RTJ8oSf1Vud
nJ2vXVdihSvivB4jz08wFDDSEzK3HDd+UFNpYvYaE+Nqcl3Y4/msDzejysofRV5NN6XtDT8KoZr8
3JuM/Lwr2Qou9ewyPg20rk2ep0bYiSxzQmqvWHkKADiXCPuFt8XxRnJ0SxhMeuYas+5u00DP8y3p
QnSPsQaDgVGBxFduD5mebqaujV+xwGl4A0mDVlGyxPRlGH9VmFYtLkcUri7kmMV5IJ+ELNal9gSV
U28qk409+6Lc5TIff9V9nn/vsIYgpG91KaLGqCl5UNRqn8sKkfWm7Pqxg06lOz9IzdMwu9QZ/kiC
gfwl6isCM3czrR8MDlNQi+3sZqq6zPTVVNYFBtR1bXTIx/YbZb0Uom8yYoqVdaliWumrPGz8Uxhe
/WhITpuhNJ0J/ePQTxfk1sCIwSEypXhOqux3E6wMfHIp468uos2rWvmwV8hBC77rTT1+JeS9ZIpY
KG4TrwoLPKSO1hVRxnHPifRAVl+0siKLVUvN4RF8xvJVriUJKVyjD1Mbs3ykBnzfm3RYhme9m6ya
c4HTf1kMB6J2vDjmN29M49uMWVtGaZ/Je8oBy12AC6lm5JESEIIls9QOTQIrdmwpe7zofDtreeXC
6MiDq4Mvdd+UP4feSNfElgXDHOHXLkAzbbpbROb86May/6JPjcBDaI/6j6mTJYiRYIIlnuvoo6Oe
lSryRVb8kcLRX1SO+4OtWJ/cod/Kcj5orCQwUSeHR9zCLQ+bZnHtjUkP5n4CstPiaBgJ1F3dVhdz
uwxiY3e2vC7lEOO/tMduuow1Wc0bnYi3x8SaOn9HRct+NIg8T4hdLvJ73e/SHxzZKJjjDfBfTUr2
L5mSw4NtjvOyB/BtEsniUcYEzj8OL3pax2/TT8WszkQhPFdmMCD0hfFhafEfXCjqZUAfUTy41lJ+
ZfIO/Cvd5qgclm3b/MT5U6R7T2qEuY2TwmVENvyTX3ZLdRbzmc63bpI5JPGiaTO/GGNd92eaiawd
JYxVEd9nJamK8pmOR4h8pLqysNBedYzlqymZNWBkSYfjXxiA+PlkZI2lr8rLOkpjF99O1kjzldpv
3aGvmZLLWBR9BdvZFKxEGrbEPMiMm6EUrFWDY2G4MpUbM1VYcfGFBnWMcccLUIEFXWOTDkgdklBj
KIsE/maOdy21IsOj3ukz7VQNE0UYVCbgoZlu0UNFdso9jc/Y4qYLMpVSfzCarYe572nyF2Hu4t7c
iRwfKbD69AJzYMZWRdDAZEqrekp0WWvSJ9c0Y9Mw+tQ+8aGS9m6AaSiRtfujSwkX5M/M7ovR8vO3
hkzTPfYYPw19RkwS2rPRDeGS4ozY6Xna3Re14WdnTAMZOwiv7lAeddZYYrXz4p8JE+zzwsH9l615
hb5viPGjxehO5u3gmk0e4e8ifINlqXPDmk5SFtVBiYyuHxxtRSfh4NhVk+1/Nb31bjSXhSOkR+Hd
zoZB33XW45L/m3AbE2OMp1+JdoZG0epa8yVRdpBF2ewM+s5UYkr20hiDr6Ppy+w878R8veav4NJO
yya4KWuj2lTmgBAcGw8Kod6p7S/z1CiHhmWLIg9urNZEZquDESBOgiQAIsD9KkwC4tvPMCRleeil
FDi3Se+X8irOvOCXI7zpGxVL4m1VHnsPgb/kY4insbRDq+uqV/aBSGkrdOeM6NHGLkuuuPWq5pK1
MmWfp0VJNWNIcdlvGhCDwIuEMQEDLTXO3Lxxexl80fJhuG/jNL1xly75kqaGpy7qns/VVEh1Wf2N
+R4IAGCrecztIsKQP8JVU736zobPb8PWKcwcm/jEIqFjoh4xvMxKj9ia9HcJ4effik7Hmp0siqzz
QrreDUxZTPa2nOhcp2TEtV3wJ+9d7VWa9C/1RaUkV2qdlUUGi2YcwiGvz8yMTdKZZSlj7+RiGrZE
X6NmEWZmnmFGKbt7t9fnfOMM5pjc832kbTQPBGtEjcNMFBaJ5n+bFKlOF22e1+VladvjGPoEzGO0
q1KBMKXUS7Hp0zIvzguHuCtZVw22Gq+TTqSxiehCEzmBuHZkhwe17Kqi2oLDCaxNJ7t62JkakRI7
z6yz9mLGDE86jJ6L5Ewj6jTfBaOwUTlJzGyBJuenUmj5Q5OZwbwV9A5KqD3ElIZeUosnvbEK9kAL
bm82KkXFNDQESbGdnbxQGzkGxQsSKHCgcdDoz07lJY9OA0T0Aip8etHMHrY9p2irM9wriq01Q+VW
eEUq0Jn6+T4wrCm/8EdJ6BllMlpSM7KBEImGrDcTmW5DOEK+l9ve7b1Vc9YFSGTAku3xqrBFs4KZ
ca0czSM7QzcqTOx95V2VDWkiIZspyX4l1YIkAk8c3BvYW/2zhn3xL9gDuFaXuUzKSJSOWe9N6aBc
rv8Pe2fSGzeS7fuv0uj1ZYHzsOgNh8yULMmaLNvaELYkcyaDUwTJT/9+dDXuLcl+JfTiAW9xa2EU
XCUxkwxGnHP+U+fnP6RXpnw2qpPLul31K4dIv/3ikBbiXPnmE8fl8sDL5CyRBSn8prOUw2xENNcC
+WJ6Jsx0+KqLoP0IG7tKk0bHQadTEr2XZzZgkaMw5BJlVPPJMGcg5sz+xwv2EkIZHaGvzcWwzVqW
bHpqDInAUOJESGs5xraiCgj11TG3Qz2umHINblOZMSlVeAe73lyxJVWI52Lcuaj+Rdou0cAUznXC
aq7Z9m3y6R8gxvdXDlx165RvqyYQvI1Vc1MpAnQTX69TGWeGxMc/NfqmIWHPsteTY638/H9l21BZ
2bxrRx2qqZCqsI+ySWp9BLoymu9M6n8D6zHSQCS0ywfgsXh79/2XQUpV444uTcUZsDoC3vH0POc2
vd2aw4zyjZT74DsMnJX+fRzm4TzX5XheiyV9cTFreWdu+buxAuC6R1SPt3NA30yrCKXT26EZMgBM
Mz8KrRpfvKpNo6K1s/d0Pb/OkumifdKFgEF8vvgbjMKxUsppa+KL04qFuQzGWI3l+IOIKScE4ja/
/X3f/huemkOwDiQwmFGMrt+OS60evoKwGSPZLpAwnV7LQaltwRRiUfec5g3ye3IDD6bR9J9Q14qP
/RrYyeyYMuzTrWwoMgLRhzX5gsdqI23qnYnH7wYtLsx1xrlQT7Bcfr0U4GTqHTpvSMoZn3KROQ1p
QGpetElfu54E/Iq57dZ3VuD+TN9MM5gqQNzCcAxM6m3apJdxOvJGcVWrmz9oZLz5IZmAQVx2wXYY
PZcZu28hyO27pXpn5vbrtVn8OzGV3B6LQKY3M1gzC9LKb7k2No3reVcp/zTKZvw6mu03yuCUVAaG
AyOWwu/MmX+91XiBweUAHwPABhV8fauXQgusTjkUMpqaz+l3mnPk/n2yMfTMw3ZFTmYG5Tt3+tcV
D9cVtg0wLExUTCZeX1QbjKDeNriaVlZa58hW6Aw2ip/OKfIL/kN9/I9XPBsL0YtAz7AimLK8uaBe
zEsv4D6OGraV3VTWSWYTgbAt1JicaUjbYm+xOSkBY5lR4rLJkQJ3M78N9L49bLByz41lBtuziyCP
FBq591C939wUjkF2QIgmTP3fkvhUKX2Rm0tGESLcECeY4aB3F3lpHfTeeH7nhuyTuddrHcK1va90
eC3QgvdJ8182W6XpdYNSHL6T7LoLZwEZj8bcMmlpc2fNyVJACBhNgZ19nvGCyZgh6UEVktrV+u+M
6X9V2DDFQfwBjmnAt0di8/qzQKdz3GxnkZjpOjXnnbm5fjTkhX3XGIO6xWXZeFxSudVxy+lj4yFj
Ul8hrPCfNU0Punc2n9+MW5E5w3BCuY0ZI6TK15+nsHxN/NQryBIVbl9vNuR06gyxVf5Nk3fMtptc
HLEKQHLdb1hYzFZ/6OdUnnAAkV8lY8BkFmMa//1D+3WB7J8L5AneE3KWt9zqwcQIZZ1YIGXd4ASy
wWLwihURFL5Tp3rr36MY/ronQWUFbkAuAq0VTPX1fZg0qfesRwDzVvmfV1AqIO0JN50p2DuDbKXI
xqwAdo3jm+qdp7D/8tcLlG/IfgS4ws4I3vb64mw83dgGZHYhxa7jiSYtUcHwnjblN7eUlcergCIG
eeQvZDqXmE5jZxfm9mbjJGXp1xgJGIex3cYzxFbre/KbX+sKDhZwMF4UmMmcva+/VsV4QtMwNY3m
fsg+Oo3ux23ZepGNFvud5fKbS3lAbag6d/Ea6cmvLyUbE9s0G9kNXFpU0NNYJgsEGQyU0uW9/XX/
XW+eFtJREtbZ98D3flYcf9lOMg+Rmcx1zuolbz64cys+53ZTCyDF1r/MZUaOfKqp8aIJNP2kNvOH
KYsuhkepR2Jibjx7XXduD/Ao+1nDydhL04M72wIpRuWp8xqq6zuf+be3B8d3SL5wS0FZ39yeYIHu
iXt0xMyqfAE4kh+wJzMOhb5tZ3//4v66o4BJ86z3oFJeYQrKN9dCHFfVfptj6oU/88cB6yE/9tQ4
vUAXrwd4WzB3zSrbmvNysTPAJLPAfqrHKWVKhm3om8hvIH7FFsiFeSPyIAveKUB+8iJePUJv334R
yADnwEd8i2Nakz6mtb7lESlgeNBkxZIZkUK2QVwQU+slzjBBqY/kAOTqiNdbsH6CRTTCCsYQLF48
R18iuBADiAVb/KHfc9NCT/Szoqrs4IsDAGlXWT2Zw0FW/YRll50WZmgiRMLJbE5bdd441nA5N8VY
JRNR6cmY6flyps2pDvSgVct6NS7mbL7zovw87N58dURBO/TNHcDx8c1ek6YNXWuXUnxR3R2V1mtL
TGBL9cgIwurizZ+bMmFuiLi/Wu1aHDhZcf+BCLheIuhZ1osemxEZdsr17sYZY+fHGpjhzirK9QnX
M4aGZWDvfikTjz6kCJvxEupMJg0SU6ekXIp8BFQs8ru/X3i/bKLMLeksSG5AAkHCz5uqss9SknRs
K8e7kH4vGBwvEsOq3qE//tpPQB2gTcLJchd+s8G9Xt7cKb8w0gnu55yKi7KZg+U4tjhH4hhsD8di
87Xt0zqkLSPuom1Og1+OOLNgZRVLAbAZ5a0TaHG24Kr/gYFHSi6pv5TbO4SmX+8GYjc4scCVu2f9
W86Oy4jbWEDzIgCc5ZjhgkfiV/9eNuHvroJ/Jea6HF68SW8WE6MRp+RlZZaUewTEwO7TI/yNCvHO
qv1ly4WXb+IUjRCaXpk7//qma/y9OTYY/ykh8tgpXCNMGZgkazO13bHMFveDHAyricbFHs8HrLWc
w9+vrl/qAz7BT2N6dk8kL2+5PSTcSqvf+AQ4c2qH0da70ENhdgFIm0kmedOS2JoRHE3gweu/v/Qv
5zaXJqeb9F/Qjx2Kf/3lyTUYZr3QgFVVv0UKscll0XfpLZuOcbOkVfNOl/Sbh7o3o+RxQFqkS39z
s1Pechi0zFwmUelnS20/r4jr33miPwl1r/ehXa1NQ7RrMve6/PW3SmmIp3qVZVS4jfO58gdk5Xmw
D/gHqoY8Kccqq2Lc9RDYgP+2MtmQjK4CQphixAQPo7Pkx64Y5yfNNrB/ssERP3iz3c0nAIb6s+W5
CyZo+cw+0I0M10dTbbfQ2Myr2vMm72CqwpvDZeuskdBJ33tchBFoyVxVknB53imXl0dTKQqnsaFD
crxu/titAl+FGlYkUH+raXe7h2T64tdWL08IZdzs0KjFChLg2BT1LsTgOq40uAHxZDc4UjJ/buw4
qLLMPnDQL3RhnFSfzRRRdTwIYd7YYErdfccUaP2wmDi1RfUipz6Bab3QpoxLbYStmBps1GQ2ftlg
ZRm7O5uD22ie41FVuIzvj1gZBlQUm9V91LTUm2K5jgBWIy/LTQbfygrRbIsnIjqy9JSbqF++ChDn
M8cTE1TOPN+GP5uf/xduJ+KlvZuGl5cJu5PXpib/X3qc7CK1/zaV+MXiJH5puqcBl5Onf9y+iPl7
zb90P/4x5S//oJ3Iur96n+y/6U/rE8v4g0IK9S5vggl32aWPVy/j9K9/GuYfSO9h+DqsYcRi+0jh
39Ynzh8UeYjyYap4iGbYsv7b+kQzcExBoYiLCPU4pCrnP/I+MSgaeEX/5xWG1I2SG5Wxsf/DIOlt
zyT9VmraEqD5XBeVojdcq4ZFBeO6+9Hp40w0xyqAYDtrdyJcA2WksT6Y5lfhgi6EhovLYtiQjbUb
0FlVGqeDm5/JKWhHwJ0GuCBttq04MrL0rm2ipb6585zdQfjQ9MSqCo02KV3mLSyHOoe0m+KhEkpL
6Hj2VaUXFdggjGFp5J0bkZ3rW3HmquLCzsoJEnYwA5zN62J+1uyWt2Ho6voTKvAuw5AAEm2EnaE9
RBaYqXZYtW3IoZXKaQrnvDG3KHM394m5+PKVm46HMtL2CvZw29XPGAtW04FZQ345A9Rm4YTsPcek
zxvO8TrYRDis7saM3gfHSqgdgJcUVtCfCqtonxzbwRlTOiQThFDTAiPUSdu5H3GvgIFrF7MfqVFr
H2d7oyldRsM86pM5beGyivYwLBMp5oEzqTtqSAESOwVeH7ae6j/3VjAIzH9Kumdj1B3+nKw2SyYk
P2uEIn5dj12z7Tsbw3n8dRWEE9Xi8xTaVbmA52xF/ejvnp2xNAeu49XS/rHq1faxMYkUDEVlZ7dL
re3Je0Ugfniaj01NUxVyOevFprUn0JpiOwRrn4Hk6jMcTJqsbgnLaXDMQ4GxM3cEv9I7fWl1TDld
Tb8XZeU8FjhoCFzfJv/BkfkojwCV1kOXjuNTxYCT0a636Lg30t9YQyYfpEUyNSsj3TD8YvBxk3e2
/ezNsgf0KTKdnT+wyxxLRGlMwGTWWuLJ3w0kwcyz74aG5Iy8yae0HwfCZWwtPWsUnChENhBUp8sK
v00jtJvMA5rset1PZOrjGd7owjrKxtEe+4kaXi9dkPajIdq8PbmDyNYQH+HyfLCyfcQgdbwGLgml
KDrenI3Dza6xeAlLM5PQyj2osHUI3DH6N+no9Six7AqHoYu+WSYqTIQwTno1TGafJlK3+dMP+rV4
AFMc8GiF4qHOXLOobD0UqBucx9W0+Z64lBlYVlcsxg9bGQTyQs+LdDtLBwCvg4ChNfOJ+7lKgrrt
PMYSldmdkwcqESRKpmwReRreGAOiV1hDtiA3X6zWtrM7LIgKJ0rpZjFPHvxNxXOa1/onclrdDct1
M08fSfIpmoe5d011hSmqKz7MGLQ7X9quCOoPrVqqzQzF3Ivg+4YYt7zFgUbmhwUnEvsWhGDpo1yJ
tD/qy6LUlRCzJz+IqjVxFaxmL+CGBZrGTjADBSVqXJV+Z+/od2SiwYGLVKbDx5KHyGUMby6LMJ0s
B0tctWVIbHtjjNuxcL8TFUqxqVtb637NMC82QYVU/aA001WRxnkJSQI1XrQNzepfrO6owtKbyPHE
ONuYzoyWltfGV8G/VF4Fny8DjifYaOgW7SOTAZ8alm1mOgxpbs3fVqYydykW/BOIk18WOCQGorgE
qrLTxJUIym8Rv1YqqjvfvgF39/d6KZU37kIqAs89Z1PCfh9JXjo56gLuoVI/MnMj5SiVvM1FXcJ/
KCweaRhMqpvD1NHMO86nsrkDxS1ud7vVJaraLTupVcfJChlfJo0c0sSWHnTEIDfVuI5PW+HPX+wq
F0+FV+rzQWHy/R0NNQlZ4aQGOtypLPIFk2RrxJZzGZvyZFXAc0Q5WYMKZ7fgk5CB5mnJoIp6vAkg
LwnEzwtcmhqfMbSea8HN0mZd9YcsNaaGd7BfP7IGRvtYzDswRWx3c0nhshax5uabF7WZ6bVxMNfd
x4nha1VBWe+D9YcJrbyCWOXvqt0sXfxI+kwVUQHhj3qUUq/PK1HCkeB+2ukVNs3VJyhQP2lTJptu
kOruNc2lhzd6vdDt9IEGmTLLi+LL1Evra+3tpJDWNXATcUvXSdTaiizs3HrsbzF7ERfO5mIGaBgN
Opx6D3SLNjyyIe7yOj8YfTCviSGByaFaFeorsV/eHUXuMMY5xR2Nt8iqq0I0cHFGGCk7nW677zII
WcfeYOGdXEsSMw1lN9NpuefmHivedo6LZadZDpw5+JR6xsLsjYG7wuJddkdohKBgXrl/1KrGnjvK
S4YfB6yVqYvTFoPWELWDudNsRI3sJrVq1O+Nv97kTb1+7Uc26iSvSqeOgwm4GD8yTc/OQXByNxya
UQChWoszRjlF+KfFyvFKNldPIuHTLNjwrFzr1GE/zPG8sJ/BzJpVk+Qlk/Ek1zr9ohGYsCIrwoof
j7UC9tRkboN7Ir8Qd+1CYAEVN5vSDHxwR1fEywCFdmGg7MWQbv17s6t4frNaA9x+dBgsdVmU30nz
giOhoHygooWqej2aOBjCmDSsT1JsFkiYguvFmtAfy94ZcaYXmA3APXHM71Q0jnZQ3oSJNvGl30ng
9MBIaC64xVYf7MvY0u7z0c6/bFUfPNcmzPC9BKjcqLHw3kWYtXZT5AWNzrGZ+2elO/B5KswFnAsd
YpAezsYM14NBdUPZ4KuNdQ8mFo6gWm3SFIbm3Pm8MyrWWyMnTSsTQw5Zth+bC69uM/S3jaG9VFhx
dwcxqdI+ZJMmzrbMVzBybCPDsUkZsG6Csvs4L5XDzK0ai11u3g0fTTQ1foQdblsk5lLO13iOYT68
gNxi6TBRXIVlmrVBAjTREFucsTcNUweQhqXTbAEogaXCo8CwNbGFxf9Os+5LeAgzdvtFL6hTKoan
6SGDMXKhaEHFaazQKsYKnuJ23OBNtldboa1f5WA18gj9dvthDZ7FYhgLf0mcXqXNxbj42Imw9rYL
d7DEswPC97lKzew+I94Cu3C48d8FlrRE5Jr1+tLoXjrHGwvzK9IWLMKIfyZ8KJ1H7NlXm3g3/rI4
yWXcvtF0+yDStWZP0ZBaGmvU10v8zxBYPcwoO0nvMUf4NniHM99Z2EwiorycOcyHofyAR9kEnlL0
KUmosreSfpDTTUs5+0wGkTDCrRibu3Go+8cAyt9zNi0BlsPSo91dpFU89iqDV9kQEvIJgun60olV
XJeqSKfI3/TgfvCC6ryHv/2N8jXl+RlqeOJUHm46QWw3lnEGxtblIMoHokaMH+awbndB128npTUd
n7jXzEepE+47awapGEZX26jHcpoXe5ywWIa3GHzHtDf7vHq1882bM3hbC9Gr38U24HdHTH1wMVku
9VWap2TZUl36OAT20+XizYYddXlZl5Ds1IRqAEf0AW9rs56pgwW8Pm+FRY56f8FvvtNUE+mNJ767
fa+GaK0ExBjmhzjca4s6NfmyVDDUF/96IIV9pq0eZlgf2xbcrW0NP80bt/XMYMuHuoHH+mf2NHSQ
2VIPK/uy1yEn2CyPgskaZZeUdu3AQNlXi1lJWHS9W9RV4jUD2r/RHxx1GFYxvQhzHB7JFMDLw1Vd
WiaI37sytM1J+5wujXpyO1ffM1N9EeXThGNiQZH/aS2rgdSurZy7QwCP+bRBA6ZYgNCGSUs2ajAz
pwXDOMeZpBdWIi/wTCYMpDsJZ4MQbqoVvWphkDSQtBq5pKcJWjkFc1+CU29IIiXi+wpXaDIcRBml
K/bWcPuEdp/ixa8iQ7PFOT+SPoBVQH4yqbOIwGrbFauHys+sBPx/tS+XOt1HlMEGk6bXaji9tivd
z9hwjAZIl9xlAJKKPZJTI0ycoloOd9mU3cuySDdIUkW9G5v+YFOyrgEni4Zr1reJVQLz2Fo4fMQk
9ccFXj8tVy5GSHpaMzqhz0TCj2AE1iopGJh84TmLawOx59fBJ38hQlaprjQtqL+kE2NwGMTB5CeT
7ecPeZNhIO5Bs94+0Ft2TUwHZm9RW6XqZdNxMuMjGRByxUg89oHXZT6lXTA7SWriOgT924EGbWa6
SbANrV5H8ohNAylSZ0U/XhvY89c9MseDvSjcDWTa01ji7IKTnDbVpjj5zE+ACuEwTqFbtR5I+cxe
cxiduoTHVmQLjyYn1C2uHaMRx3FdBiM0jMk/4GW9Yo/jTgtdR7aCM/vQ8aCwm9s8XGnONJJ/G4zN
JTkz0jyUWNN0Ub9oaUeYBVtZPM0rsZa1XIwCm1hgb2Btox6TykXFFIqapIC72iIvM7YI0UA3q7Yi
O+GazjG1pC5JKqpzZXlstgr/c7Q2BrCG1bjt2eSD20RZW9EilHLlQNe3nQYptpT4AIeTxQod3PEx
T57q8V7DWKw6T+ET1aFVC9g1dmUIN4YSzC4rMwcz0a2xAP2Q794uDaXtcRzmEqWOO1fB5bx26xIZ
GcYqHLhB8FwOGsmcvbf3w8D4Ij0Iug0m5o47rucVtK3iVNuT/NST864dhSsCcIhgNGHmgdhnnwih
mfQEvrPqQ3etawrYHD5jiGa3IBoC4U5AZMTq9/AfBviWkP4WTtW+CLpjX7O0IJ4hj+fm+iVlp1Wz
fkEUcmaHqH41CG0GgU3SSZkODLOUBlYxNaTExhjr9Dy3xpyup6krcap7r8zPiArIvFPGwdxdpQp6
6Wnz8cu4NJu0KEgF0ouM93va01oCwjDPwJg6bIPS1ftJN+a/TqQB5QeiMXjMpqON0zVltgIyc4Pe
fE4tT4iDcPW2uWKeuBEJhHd3f7XkJLyGRt3gdFc6qNZOQuJvkPABkUhVQzZYcF724J1pdqYhqcYx
FXFGg/ij1BWGyt5+vMcYjAXWec5H2/DJ7xxcL+jV6yvNK6YNTL4XDcfmOhRngbPac5z161Ik2raa
xcFWDGEjCasKqZQ0YQNWdZU6B+GXngFSoKfd0Sap15vjoKUYDAuzH/yDtOZRnaml89THVay6vKqn
bm4+GOwR9U3QiaG4T72+RttDYAkJ7rjpty0szm3zbuVGs3mBbbtjh6uqxuWADkTDtFUO5bliVddw
WYTjHKygSNP7WUhkKtTSSA3DDY7pilBYkwNtOpOThAWFQGsp+f54reTbfFFNvTFFEKm3LoHTmfkR
Pbwo474hNvlklrYwEvzawXFh/CBXHvPCGBNcqYLyeyU6cg28punPmUYzTmfm15EgwS1uDn7RTtPF
YI3rxIlarNpxWjNrTTYARXF0rYYuk7yPkmkUMjIjMjEDg59lo6FIlLJ4GOZmlnkyTiThRm6PWvcM
78h5POOAn1lpzjC4+DraeXk7ey2KB7BV0Ry9yuqNA6Gk8xJJo2jN2NhkxsltcSuP8FCtC81f5jXG
TNrtIgGLf2VUbg23pKyU31SbOWh2EUvNUPsHSt8Bd80G22BmDmRX1eOV77betb5kTYNyq54f4cYP
x20ZpX80eaPcZAHx7WL0OKJLutahJCRQScfs317vClxmfAQewMS4jeMhenI3X9y7eoccKVfGpJMj
S/hyUjIQLJKh8lofzxnD7xLotPU14wFEEU69uGeM3jpMo7rShfE2ls1XXHsh/GsqmK6KrWvWg0aj
+6UY/OCBgJIVMN9l1Ubp3HmPRJhV36G3Y5LVl35Hn6Wt6MsxIZfnGFYVxKCZ3Gd2S2aIHOcNveyS
I8YNbVTNIjabIHgk44Zsqg1jSNAyii2OktIdySLxuvGZl1/bRQhDv55LORrr56GgPzhbAzi589xI
sjXcYaBrzPyFUrSSau6YhmXVXF7yMrXEBK1ymdA7iZnolWPRDSOFVKfTOVvwB/PMjV2tKWoyp4RL
33ZMZ2MZ9pD1WV0x3SqzeyT1lBbXg+F2hBoAZqFQiufGrsShChoxHXR3xnWQ0KpsFHc6mktIzQyU
3MRJS5R9MwF/BrRK2+mygRwHrEaOTlr0tJHtvOiIibrG6RPfwlwo7t2KFNXMZ14kDt066Okajvbc
IwIcc2wptYPtpow6c0lU4EEOhTZzAgS1e6o9K61j4BWsbegF5ZbYFQ1cHlozU/Gj3UL/H46EjW7G
N9IUA3lbA3f4JztPHZuHTUb4bVvp6/IySmhxZTggrzG3D6BBTndkMKDTwjR95nDy0CDnbBeVUP78
lAe5VJc6erb8y4A7I+xxrzN0PA+p2jPyoZQyzd06s2/W/ntaDmv6OJluNd9XgO4MLws9pUsI585l
MBa23TiVK7YWgWN/oaDOx3sn23wcrYHN8me855EEYlaXL+6dJwKK76DpClGjNQugEhSFLcuPGUuj
u+VASh3ELwMCJOQP/ZTYW92fI6tZPw25sZRH6ZOaUob+7F3pSCuZhOHCgA7A3k60/r0bI4mHh8+D
a85SREn9+azNUx5POdYxKCvz+kVf0/5FdIXxMBmYXaEVgjacWL1NeVj0uyJA0SxCFSPBKI8DvKK0
M7sq2jYetMm7AFUaDCjMAZJUJfx0jBRyHidcrNZfjr5VGHaYZaTehQZ9OLuYJta7UfMLQLSxV4SG
bTt7BFpTvsedVD5VUd+iDsF+pzJpy2BpRyJgmsR4SO+/BIbIn7WydgJmSZV2J/IO9lxpiMZMViZM
xFZVvNhn7dLl16g0jSZKARYvGRMR0KV6ApEolKYiYaC5ONet2ZkYeUyTn4VDZmGOWuWqfu78dnnA
F02RtUqujR9KLV9IJ1Kj2Hi10+KHwRSUr0DSErZpg7MwBDCX0YxBL7I9DM6XiEcn7NOYlgmKwXQy
SKFe1fClay3BF66leVuqaZGxMa3GE21adii8ukLjs+Sk7/hIwTcA0U8+WkYMDDfHA2uczJHeATYr
btVSkVyvwwg9wMJBsc9qphtfLKNfIqJUvcduUQ4s/swcXqQ3u1Pc67K6WT19yhJ/81hmUt/EqWL9
36YtERoJqWDy1qZB6Ug4LPOXiRLxlnEId0dOg7rDiWRmGKgNacUtGZ1rrchEy4dbUnbdkjc5onoo
i4MY/HkNXUz0KyjWnfrcOLpLjyHs7TLwir5BErtRYGoipRLdZEnXCKG/t+OG469Kiqpm3EFslf9N
KwKFTFUXzY8O6s2LJMUtThkSxWvPRnGhpXiBR8XQpPToDKI5ygqMoUkM8quvNtUw1oxdxrRfaau6
J5syyM8CkgkVMFSx+LFp9KVCOuupyyXQcNGfSrt8oY8qEFyLzr8gG0hpSYseBYcH3zXxpRfacmYW
tt9jPFoXP5wWV5ionFrgGkc4zFdsq6ROLpWhb3G551eCqVR2GRe229sEoiyUbQO7X36OpqKjRJ4Y
IHUVcqxw1Cv0hT17ow7PTTPus6yWOvmphT4dgsaHhhSwLRF3rWVU+mBhbbVPaICDEFjRcopBY/BB
0+vepcrSH/wphfvdkIp3Yw16zyoqt7IE7G6L54rNnXGI8ifBHEfSjjPGsPVzEOv+SaPJfwhocgD1
oMZcSDK3r8TcmH2EwkO7qbc9Nbf0cCgPM+TSbKy1md4j4UhnpraWsUYWriYYYwcgIVfUhf4NirHZ
jpeu5ifTaQxwf2D46502t3GRNdV9/iXAoE6LGmm5J3yVlDhARTRGTL/6nnmOuzZVNMlybs5oAM07
2jfvnKTtzE5GuwQsx8Ku8VhegHOhKfHMikq33dzI6q2h/Eq60PSj7GUDEbip5bNnb011607jFMSm
vk+BmcWABvmoIW9h6QfaB9drraspcBYPutdUfnGbWr9RNGF7cBderBcjn++i98vAC9Wcbg/EmxoC
KjKELYY+rfhhCyJYI12ZlBoj6fVLCJc9v4Uc333DCbWv4lXvx4c+IFsq1EXdPf3Epf8Xof/nboH2
dwh923wbqr8C8fsP/DuDxPljZ+ZCZTUgNUJsRFbwJxDv/0GKrmntlLM9pwlc/X+AeO+PPT2G/ALs
SglSMEHvx44j81//dOw/+HXYOUDC5Q8qxP8kg+Q1tRPhBsRtLHNM3Ft3SdFbamfXVtpSFhsHQQeI
HfQBe94kelId++70l3ty/Sey/3+Pwvh5KR8aL1chOcWCBveaslMVXrrZuBpEpoXCncsB2K5jdbF4
sr2AECuOgD/1p5I9/SgKmb/DLLVeE5P+vL5H2gvOv3vyy06V+CuPf1b5mjbZxh6OGiy/NpidM5/2
C4YqlkTFpRUNSaQAoDmuegYifYCHzLjzLOk9gaik11i0DV5MTa4j/yK6mGmAMXj9IWUmZRxwbWna
I3w59aNX9O9x6+YE4fY+t3RAo56DfXZwv/Ohb38sVEmMZ6mjjBBeVn7P+kFyMYDBfs+8VX6W0jE/
6QD1l4EkNjNRbZ1/+vvngdviKwbGv+8Irr3WbqZvoXd7fUdWoUOZWAk/VAV2iOGMBOpbKx0PhbFw
6LloMezPem0a3+qR8IjYY5KgQmzeSWl1N6t/3hpqVqRwdOZaXtMkYO4jnkZjEV4YYHmcRthV+B4E
+AyRJSlI1pOxmI5xzJxqumcyp9Dll3X9fQ/pqGmikPifOCO6Lwvj/A4qUrreOn0zVOHg75XR4lKT
xYE/TE+EbSz3JOyOTaLxLdSVsZK9x/C9N89HW+TOxxx/xOrAYLgZz/TeaSVfaDcfQflLC7G45j67
UAHxjPRGOT0H57RHXddO30jzZOdu3dXozsYZu+7Lze88LR5Hy3+kRPaxjvSAkZMc4uB2KAhJJkU4
DQovbje08oj2suzaaksoV2nv59+8AV7iiSrQWY4KCxQZuYM3UnhCn++TakotDtTRGadY3wobiJpj
uYpJI/FRVKA1dUOi5cjNxEonmEnjkYvexxMqbOuCtIfA+zCSNN9Hqe3Wt4VLxEPiLVprEKmbqTm2
/XrwToWxBOYTX9h1cGqAFhOR1psVN0RIUJSkmRakB8BZURxgqBv1oWZVUBzprYnXvwV6F6eSXimZ
hImMs8RSpwq7pjQx4qeYteIaz6WPJodghx+Lp4JIOWPrhg7WSOn3eWNGerAnQo0jHhIzoVLr8T7a
VGDnsUdO9IqYuPEV5DZgh8Sea3XQ8IAsDvrq6zL++8X/mhL659LH/huPLSROhv7WxHgsnbWSOumR
WecFR6Zbdoyetv9YGSYdCzaPC3QOrTtIvSQPBVLFj7+//mtW5s/rB7CM8ZhDQAdZcn81/6ICmAwN
QxmK80iUWZtMxH9/MOE+nZt2Yxw7IyjfEWm+IR7/eUEHNNGkcuTkcN7wm90+NzqByTizEQybJ9sF
l/o/7J3JcuTKdmX/peaQwdGjhgEggn2bTJI5gTEbou/h6L6+FnhVpYxgFMOuxhro6T3J3vUA6PDm
nL3Xnsr2Mmkr5002XOZx9Bp+b+LTnps1+KGp9Z/VSFzzdlqTL4o0zDF3KfqlznX/ZHbQuvr/lxps
/X0GfjM0ukjeVQhJB24Py3Jr0TfEFcJvKe8AnZs7qadGMKoZ4IFoSoSHUDc+K4fCBnw0acLj3rNs
q0LhfNRG6ond6vNuwV6tonw2XfZtMKz7f6CSNF70YFKlIms0mjdAhkCjP3NF+noiHFmEV+cOqFPD
xUKLLnR/IFFn5qg6uPJj3NB3GNwxn7CckbhZGJ39R5kqoLVTCoZso7YxfYBlTtiqDSumWiTkmM4+
gJrxpTEXXWxxFTSqbytGviN8NSx8SdWkO/GbP09evF66TqCazpvhELL/k4FUckkM1588LPVPMoO7
XTiFBffKMn5MFsU44T85ZMGCL8YWZUFPNjUVA9xhZhCYiUpGCgW1QcmN701orOKn1oIqg5KBnHug
fDFl9Dy6JaQn+z6OrY4tsOmU7dd/rP1JwbmFkws2IXSRgnvkx1Hu7682Xsxa1CJtPMOB6wLCX8OW
kM3fvh7lQ/n4X9/CP8Mg0TRRGuAS4NPYf79iHAlWAfLnVSz8JHjHoOEKysQP1ObmX1h9wm0PBemp
QFdxRa1d0zwKZCn5aamVZVuFEqY4q6bmLZJLmWy+/nX7K+f648iF5di4Yt1wph4SVanAa50R4m9v
xyI8b0wHYEcu4l2ZDU8RXvvAwTtA7mIWX6rz0D3++9GBpzlIWyGZ24dU4KSF4mFIcrFBAgkaHHlF
HDpaTprBMbjxBVDIdTZoY+ELyEdBay/jCc7//qHpn+fXNA2qIOpVDDDr+/lr5cY+FnPIYw4MuNEW
VO7IH7nLN9MdnXPEY2meAIjphuDrBz/0/K+blIpcFjsGqyTOm4MdQ6diqbX1WHsGRpuEXqSqPuVR
w9GISkV2zVnNDpSuEjjlrNT01urOtKV3n+V+ZeZLvSXrMJ78r3/V/kqwvgyEwvZ6d0E1bODP2H8Z
zBGyk3VFQibOUZwYUX8u1Ul+N3JjuUSR5Dx/Pd468/e/DBYCEy/Dxxkewdv+ePq0cLfN2MVEqbsI
44l1JiiQ+k7r9I9FbTuBqOJ5S7vWOvH+P3/668h4jj9G1uwDw8FCajbJRoRugEVu/cgMswBY4CmL
+cE2/fFCcVfi5Oe+iPvtYyX8a3aNLnVjE7GHl6M6O0M3GF7rBHvhvBPlN4hR7Q7Uz0/ZCXtrFB1m
zMSOntw+Uq+NWbgXXVFl52lrlG8mEuAT357xAZo+eP2k4lgsABYORnRQ+69fQkrqZtdqvK4e76JG
d+4TZYKaX6oIMzh+t76d11gSln7gAHdjyiJwM/rrqbJzYtLUPCtNs0vYaGa7ibgiqhtdb1cm+xJa
hM3nvfWr0KiaUtQwlMond0i3fUKF4xcrBvAd5B3H5xo52Y6JvyDqdp/TSI2ubLaMMAC/ANQQs4vN
Nmqung4Obu8mhfcXQ5mQ5pZ9nCyBatZ04otObQlqR+P8S4nDJg56KCbnozTBYy1FP0x+mGkhCDvL
ZElzZrR5zajeKrVAK1HEFvi0vmTwSxQgSwGkVQy2j0YsudWUEWEwOBPtXK1qtzvnzLwKBogFx9+X
1ebjWAE48yRMc7FpDQRHXkmwOxFjtjWUHNzh+u3KRPTdBfHl/bagKZX7HJ+ddxo4cL9oTLlPlpAu
xkAubvgNu4wATrNv2j9aGNuFp5uFufg1KZwXZdpxmo6UciH3VvbfJlOvXvIw6f4g5MARNJlFafpm
16Z/YsEV4Jy5aTgbuomEaM8g135ybKNJtXAi+qYacIu21uLm7RkfPtSHVA2zaJs6q9JRVGK+LWUu
/kgaZD8dwC83XI4H/RsP434fqCByBUg66D2IhrgWVxq6CViUNNfaScOAVSjE01GwK7IM7LzaZ9hb
q1Js6og1jMI/kT2IH6zGoVOlJy9FbpGIo4mZP2ivAmrZwP9sEfJqsbtbKKjBza5r159Ivl48yE76
eYnGj9r6LHP+edzjfs8yo5QWsp4CHzPDc2RwIqUEP/fCy+p5aL3GhC6IlqtLvwO8k2/pgNnf00ly
f9U4l/7mGjEjWBPF8m5ldvRCdHIPrlKdxHQOzczUNzE5H99aJWteKzmq9+Dj3XukK2ruq7OeXhRV
GkHdLXnnsC5Hd6J2sEw3YCWrzlNqfbbPeS77F5ZMEuPdAn/ARqsM/QJGtRXuuLNwe28BBLUBDepo
uIyMgeshkWIOaDCQBNF24CbU+UWMzMMfejxKEIISgt1AX0/nqRPX5gaCss5jSEdNLnQra4lnHjIw
G4DTEbEtYcy1lOYeNooi6zvPtENyoqkIaEzImlahN4DafjfyKX5zKnoPnjkttODmJHOGgLYYHcdo
oATFm5Rthmogks7F3FpG7jVZppwPsxYrHpI+nOQ9+zzuK2OZUO40tOp48nq6kSTsiB18ZA5eEvsL
1Zh6SlUfC0IoNsOic3dHocQZmpJpBx2Nk3eNxLC3jA4puTqXu6RjnqAi6iIU7lpFONIChvSFC/uY
ek4S6jcZk3XatGpvFWeaNai93wL9r4MQ8pDmG6Wjf3NlQWvYjjL3puJv5Pjco7EbADMiIwx9en+F
STrrMIzg+6Prazj8A2nyvUSJQ9RaY4KE4S6VWt/HLtcG3+olpaK8DNMXQ88r2nqKIxVAV679o656
JYRBV4lfE/Kbe2VousqTCiqPnQKShL/5HJaX7RLFRUD5xX6oQIeTkumQT7HJe919JeTCee9dN3xB
A4Tyt8jl+l6n9bPT3e7bPC8avxthXRkIlI3mxsSXZsNxcZRXYUYct3qdpgFKPVO/i0QCmI9t0OzP
SEzQrvvIqJ3AIjzEAXuY29gsh4YiQj0YDy79cxOILSFtPifSJiZ6RI6P9cz2sqkG0c0BlgKporA0
6XtHy1BcJYkwa2ZsH9OjxlJwqavNcjdMSf6oqmM5o1KihwtvpjUp4+RxVJ3RqEp6T6qaPgW4LJQz
nRjjGD+nJW5qnB7TlipQdCaWdeaDx4x+m8KAczVlk3qRMCNWQByAwGsxI1FB4F4QOWyHGJS2xPRx
0OpyYG9R1i33yqiVf9RFT5/5JxjvyPHk6KNDLF+dokXFmy9ZkvhJmKho9vUED8CM58VXYwt7BmgQ
WpRoeZIHkbjWconJXPOlrunlraPVKNerRqdUqLau9TCFzfw9LafB9rjWT89DXk31xdwxWc6MTs5Z
YA74Tzyn5+LvdzWSpbNJIBWH9YiPccM9Ynln5RQ3bhpyg286Z8SzBBU/8ZdU79uNrIk+kpBvOVDh
IKrAaFX5giS/qzJk3STBZ9qtHA05XsWx1d3lMT5DfxEowMBVwhUDSTw16aYu6+IH6lQMJxvYVHin
SZNXUhRPrTHvkgbvAlaEEjOSSCuCPKLEQLyvawvEL4hyCOudoQZjUKlyAHgOMYx1Q8TdBV+OpfuF
aw33WWXKLQo/63ujzcrDUomlP1/yIrumIcpOSE9OpcaqSyl3ypIF5FIpV/RJ6uTMCLMGvmb7gKsB
/Gcz0PNbmu66wCr2p8jz+lk04107cNfiTHNRR3TKT1yZDxMiOClbeFVXaDwXSJ0L6v7RKa/4PHHj
jJgsMpFzFKkgW4xzW1eeabbZr8RMSUfAYrLcphoI8c1krweDOp61flMQQdp581wCuZfxSOzLYsfy
R1vnNU3gBgkvGkYV82unzhhSqNTk8sRJ/8j9gwv4+tOp8qo6MNT9B2gIJyjQwkw4vdRuQ6pkuqtn
pCmYn0T/W7WbR/rxEiiXyNpzikrqr9o0pm+JPlEtHtRSPxUhwsWTIfePo1QhDIoDGIAJNzo8LPcx
VwXybTmTd3QTdwswxqcaYcEv2VVWf4b9nvIrNhiXXENNSb7bqhMhhWmzxvHESAx5oerEDI6OGPCQ
QMamK4kkfv2aLRg2GdXX204X8R/c/KS50TXFVeXGDqrgMNUGTG/IhzjzYjj+PfZWOgRhPBqlh+CU
jyLS6/xn07qhuFhKtxmJlbKVM0nfjZ1CKAocv2EOH2Uhhor2yxx9C5nzb50KNNvvI6m/U6pVX+l+
QpHP3AbIHVi1sqLBh+XNjxcDE4QROmhAQ9T46tky2iK5tKLCesqxbhDYGurta0wL6VGHU2h6BAk3
LQXqpNzlTgSpV+97uwkMKuzKpV6lBmDCSJrLxiJ9FO7gnL0nXdpYmzrhQLAZOVSYPpE9BSobTC1X
Kt2uH87QLm9DijyOBOu2wNjeuaqCatMsaxCYykCTk0T30DfnBJQfB6AKiHVRgK9WqzDII9k8S8Df
iIXwDusegAkQ02Xn5j8iRUacBs0qD+C7DWLn2F32bnFYM85yORjbnpMj69Gi1+h3GLv2kjSrQxKa
5v4WLTVdampD+RX7mNNhxK7rDpNXHK0ibLe+5pBqCi+sSJnejC4KjxOlks+3Y2sF4Jv26sAn6uag
VNBGwpGgQhBLtE61FXOBvAYJtj+X5rpmttaJ8dZS4cH3YFNJxHa/5lVj4N3/RAvOOubYIs4AhWZe
uijKnyvk8zA4CLw7MdbnMpBJJ40xKFlq4DIObv4S5WGShxhRMtSrAU86UQSBQdTXtnJJYbsMtD5X
/SxN1Rur7E8hED+/WjJsaadSdaBJauj6/qMKBH0qqO8Oia473yxYjHbK3Bq+JSUuSitJT5SD11e3
/2pXt7TNAm7rulDtg8etUZEgCeWMUU5N9OLUs+GVQk5bh1PLk0uUHcfDML//utpxiPtayysspOjO
VKBiJol6+09Jc6gd0DADPHGT+ip3J+U5Rd58MbsmNeGWG8oYdqkPpSCkb1rSO4Ek68Vu3Z5IRD7y
+ORFuKRg0aZyWXL3fwhWHodSxEpeqUgM6Aogne44DmeDYc5g0JAhqDO0h68f/wO7dPDSmc74Ffl0
HHJQDraczBjs1bzZeXreQTVnNhgQ31r2nDGpy37bK4jF4GK3VbgrLaxFWDfj+S3utVCnTtMnJfxz
rS2DqV+I8RHmai7NpbzGB4U8T7NbbinG6Iz9NquF8qqSfffea3X+bZnrzI/i1EBzlM1BVrn6tWti
ioGrZmM1KxCEWp6JG2SgI+dAIZoLIw+WUisj36GFPXldAw3dj+gkdjtXqTracirA91El5y6oehvi
89ev6/NuSIyuplp0Ix2VT/KgapwWUKW4XoyebMsQfDgUEy8H1jqdGOdIDc6m+AoogAaJSh30YC4w
Mu44pDeEdunUXR2De4WwRCCr6h4hDaswx3qyg7V2PPWMnz977MG6Y9m0BByLKLX9sZcILqM1xXRP
tVjs0MqAdDNSnCCuM18oqTueOPUcGQ+KiWZQ6ibsFCbO/njq0FaL0Ra9F0bucsOO3iS04qfwtufj
T7yC3oxy4vV+/jPSEATkhiCHeg+BLftD2hIBM2pHmvKW3uILcpAmMJ+RXX09XT4v4JRx7PUAJVbd
xyHNUsiq61pjdRISyXPHN59uZcQFMBKt8iILKh4QuqZz6pRDoBdKevf18Ef2KvhRNs9ncg7jnrj/
mKoaxos6oMZAd+xsCeRw74SsJ69Q1erl66GO/BFNatQ0VNiwqOEerKKq00WYJ0ae1F7mx1hG0KSq
yK4Cx+UORAJI9/3fD0gq5PrHo2uFWmf/2fJeUZW2Qi3oZGa6dWiUnIVUE741tgX/yhrTE+Np6+6z
v1BaKIw02lO0i/j+Dj7JqsQ+bqnMmbbgkgUcF08EwsSi9BvINDvRCXfZZaOcv9UWNhDsSa7xXcnS
GcKWvWYPWIhu6y3RoBJsmIvQwU4j6BWOOcmHtFfMFIniTJ19rlwEkWPUiVP9jSPT0XTXXjgrBfjR
w2lfyBjduk6hKaIijFpxym5J1qQu0JgqpAgzii6mUdGDrkz181ybllPRQZ+3OBY1AzXMGuMHV2id
sH9V3iNKa/ih8EfaXRgD1yj03aTO9XsfZhblBBRzFiSNE+vLkY+dlZTALR1tjakdrtm1a8+ya93e
w4UfbhY6WRd6nC4nMiyPjYLyiqYt3/raWzh4tMruhZYzilXZy33LYYkYCbs+wQwT65nrYBaCmyHP
HbALy7R28EnzXdkUWYrRo5zxg9Jye4mDjqI4147zpO4bTxeKfUc9mAI6utcAl792M5Dqss1UaClU
B/P2FJjzU+uYezd8Dr5+LnfonExt/9mHpXWbJJuk10dKeOsYJfa7Oa2+96KepWepoxU4dVhAuMDb
/cokIPkPhMep6/86zMG7oa9D+469GX2NfbCRlH2kx8lQEOkoG9yONe3VJ/Di2mMzR51N/6pTXjFm
ksilVtP0x2kHd76DGiF+cYxGp1tljhOdaGkdmfGAhWll01DUeEUHr6YbOqewdfByoxK+Aeuez/XO
0i9UkDWBC31uN6KBOPEiPh8eVu0JraM1kJui6sG53ckVuNlRLD2jXNLzKIxyXxiZu6FWjNqXvSDA
V69exdhYfn29KB95WpibbKs6p3h+wcGijKdSaVdYCVftTL2L6bbeKtpM0gMZ7Wez2fY/uaVWb18P
qn0e1cFWji0HaQf73OGnVyVFtNbM+PSsirQkxZRaf8O5BsYdPAD+3F3Wg8mOG5cGDlbZSQap2i3o
fLWyf7YnLeXKXBsY/Gc1BgdJydEx0HNJrDhUu8eU8mYtbpChzfcyc4w/cW+yfOkipEgTYT3YLnAu
FMzmpWXt4jHRJva+br4ulrA7sc9+3tIRPLCpg4fU+dQPyzFKjoWhcqglKnIwdzgk84CDVQcAI6nO
v36vn4b6uHnanM3WTPMPTtXfi/UafZLGFVlFhHt8Q70+7cJ2NKmWYaH8eqRPE5ZdnNLS2smmjeIc
fiSJU8yFGCl7UeFP/BEH53lJ2QerJMZX8Emh3+h196BrhNJ8PfJnGQiT1SGxnT6wDhL14///145E
qUA3wzDCamLl6iOoBoyyM/Xx1rGqMwAgUEVKFIHQ4Rafxgquq7Sr7kXcGBtJlMN5ljbdDbFELB9f
/7JP+4nFL6OWzje8CpGtg/2EhHZivLtV8T5Z4XXsSOvSjDL9BCsTMuLhoskJH3n0qk+26QcY68f1
1wswM6kVTQVUZqrQAG4T+Hqx19t1rgU27dqX3s6rF3UyV5WWCbzDD8t0pHWqV3hwZqp/8wZEQ5d7
bkyVZtP2cfvDnTLnZ5WStRrE5QhxV+PiXgZjpqqPitIMtzgf+mZLaFy6pjPi/fBDLa1CKoiqUXmi
ARZzboyNJjfUdAkJJ8VyoQNFESoOYNU07ZY4G+ea4LoQyz2BcO5GzUhD2sw4Toi5GMFBkLTeUTdM
MvnaCZxHG61oUTcZdiHbjSWpR/pjXNvfqjiP1cs2Bkt4ETUZ9fmxlR2pVVzMuvMxw22/sdw8nc9r
F3/KJmetJyhn1GV3JmmT2g/gVtqQwGEmxLvejOYTrofht+lUS3kWF0Xqbli/anSHbTvHG9afWt9y
caWB1qJRBo8yDP3PMA+1H3SWOhc3TlRwtJQgBT1zKJq7viBsCe5MESJ+tpXoj2lH2OA7tYFcZlqN
8StpgF5u5r6Rr1kVGu80oLXLZdJQjyptVruBVbmYfYs5L69pCIn0YkkzAAAWWiwUPTBPHmkEmrCU
uOVRIp/zFs8cehcsk9i0dWSjHbcjO7EsAvZG3WZ0o24fSzNq1V1dIUT2zaFH1jr25fKdHD71yeni
5pXmLtliC3PBwe9BcxAbfo5DGw9xfRth3v/laOWkBqXbzj+wKGGba7AdPWE1AdIDb9hRvNjCBEtK
l+UWhLZpaogmbiwpJCP4JdNqEVm2k1pUnqnokdozagdOvs2aWqi+kaqkLtl4UNE4NDH6hCabp4qj
Z6+9G0nfdl7ITV5yQ2KFI71NcWBbqIJwo9LMILuMWoXJCXvoxuJsIzjwZ0SCxAVmtM1UVBBbmr6u
ySokrHBGNiRxxIRxqRrYbCKbbMB8nH7WNH/1q1gL3a0qrY7oirlt0qtKsWBLpInRvrQscneVFWOZ
y+NGXqM/Kp8JONG+SZr1VdDlE4Z9iZ8/Wska7gPxVvG31CXfyxupxv5U6S7+7JZh1NYwDOul4Khm
beZG4GzjA0PeqSQwdjaN05im79CBJByrCxW/FRSAEZ4q2hMk5hon09L84vwvzwv448ACi3nIfPBA
7i9qq/AzuqHptyVOdoQApsGLGboe1Xg72k6zjWkO8yeeFSi6JYVFJOoO6uhNmfFFErAHbMesrOYl
Xyh8b/pYNxC2aKK+FHPv/pnHIWIpsMgcgahnxdmaL9NITGBlTLfZsGrF1xFIlX7vmIO67SLE25ek
1Gc3nP7DfkPmKzo9qsSRdmKL+rwcr70PEIpwG3FXrDzHv5fJBBdunoyUfUmUHfwMyMWuVurl1Hb0
eSe0WfNRe3KM4TJ9uBr3Iaoqmpj0jOVIF7VluvzIxSI2cag4F8yl7k7LHVhqRj3v8rhqXpEeMGeq
3PFyDM4ePO7mDKwe8ZWocXY0ll+xtStPFX+G9sQWdWzzBPVLWIeLpxNV7cFxD7xeN9DsVb0+Nuxy
G2ml/VQSDkduG123S/qAsNxsa5oeWHfCh4Zu83nZZMk9tvRMXq4yKAsrumifaYik8sTPO3J+4Y6r
2tQ16Qiyze//yTiCkjtk4wfUilT/2dOp9yqj7F5BS504gX6+AFEs47yLjBnK8tqD3B8KUUWVK2E3
ejHdX18L0fBz6HTSPxRFLOhNLjFMcnY8+kbRdZxM1eVAw/fE3fDzTm5TPaMwsZ5kYIEeTFGAKTp7
Jt3PotCU3TiTb+o006tu9sYNBCRx4mZzdDgaIbQlBDP28JmngSIkCHLC6+JBv8G/XfycsGie403A
6QS+4cS38al4wTteyc6I2EkKQh63/46hM0DkS6heaUpF6mFW4LxVinK+LtU4CkI3tM/GcHEeOnpS
QeuEbH1fn8g+XTPWH0B5C2GqRjLKYX2+cggFgYsweWplV34iC/tCbxf7zUzTP5hex5cpNsznr8f8
PIcZk1MZ5RoDi6F58NCwdyCZdtXkhUmW0ktL6vMJlQjK1Mg+scJ9YOX3rs9ciYTG9m5yd7M1e/0t
f50EgU8qsUH71aO9lWAYR8sybWRrWK/j6Nry0o6H7pWyQx6RhmVSpLXIfr1aQmh9YLxi46GOI/mc
KKn22CsRIiEMKDAqBrMWT5ZCUuFmSswb3FDhvUrjHQiFWWBn0quWeoCy1OrPpSQN0bOQHO5yKm1P
Ze3Gb8D2I8RaXJMvRwKar5cEHNRWMwYTfVWfFndOmBIyapHabvu1aBbochh5MT0TiQzTKy3f4OrF
SVAoev3T7Djf0nYdDe5rBoKZXklxnyRKoWreqCqxubP1aHin9AyGSOsWMrfABrXRNWyMqbkfitgB
hNX1tksLbEjYUfEWnqoaHPm2BLPM4lZLPtCnqBM6Dz15VHi/Ub++FoWlXU0FT6cMI8osBB/lial9
ZDzWDOqa3PPoQR1mczjQVhakShxgXAFZejZCIqsTuy48hZXNZ2Krp5bMIzNbxyVDCYt/OoaZg9UK
G5epCL4nRLjLcjOxoW1AC1Q3CGe6t6qPQWdWnYBU1KVXbQqDW3ClxsNkvdSuOp8hYwPnmqq6n5Iz
+p8Y7F/T/47+VHf/TPq/bZRHfxwb/YpX570chk8ozQi7z+BS1IgpedZj2v9pP9gUsCzrVBrHkWUF
ES7fNqoPuqyHRoReFmOs6DZjrTE2SdM0V7Vc1EtEpw3/sYp3IXLr4Ot1RTv2F+eirdPy45xhOwcL
i6zSOFFMnnCIXRxSzWxZ4WWZWbGxrQ1tsDigh1GyJfVYe44bBTelG9YrjRhdpA9Vc5iv+CLZ5uaU
eha8hSL7BTJCz+kDps0ziq3+0aQCt3htZzTTdika2ERdaNgBZTkZDAQ5NruauPR3lMK0CKUyQBv7
+ik/62m415Nd5eACMyySFtZT3V9L2sCHO4UU+DzHku33hILUlvot/L6aOOEgCtsCe55OUOiAkC3O
dSQDmdIbOG2s7qolPODs6x905BTJ73Fs4XLlVtVDR1orQPyipUbGWdZZwimW9syGzlF04lr/gebf
X8tXgxdnH5o+WJ8Pe3gtdlS37sbRU6M5Ib5VrfpgRjcLMaIcBTAHNJ00v9L4baEA1PvCmkb437KI
3tIJKQMEZD0+T9oQ6IRRWcWDytnCvmgMjt/cyTvREJEzT/cUjqbnJMcH7y3wn8DpdDExCIQUEl8S
0mO8JCJggRJbWtVvLr7iT6ZNNndx1SwfcPSmV/bsxndZjrJ4Yyl9F24dGLVknY1h8yyWGhlXZiNr
8xAUWe95SPzVdo6biE9DS0Ebff33+Sif7703RH50ItnjaWQZGMf3J0zU204Kj8L0EDeLCh4PNlkF
NOCIOGYZECLa4pnanPbgKADtWJ2mqbioC8eA4Bjq99lglNE9R4/O2IY02SREi6l4K2eM0X4N/Ahl
Mb9eBnYHIOCRLJbGDthRk/YfK+L/UAL+1/rN/P8pAdukzN/K339TAtb/wv/D9YPit7lY2XACSEnn
iPkPJUBT8ftruk5VlXsxJ0w+3P/E9dvqf6jUFLAOctHhv732cP8vJcD9D5ueILIJg9P/Ktz771MC
1klDIQ4+gIu7Cb2Nsa7Yf61Vuk6rxi3NOLCmhAqVSWTPRW9F8ZNLGOf5Xy/lyP52eM3kAEGLgFOs
YRLux4a/P1Zqgo/t+yQJUCAYP6FXAX3MC3LOx0JAtzYVFHAoTZdkY5Z5dqJTdnRwqpu0RFDb0Bvf
Hxx7Q5+WkYiDhuTnS+CZ9Y7+ke4bQ1j5NFcrr3fC4oIW7ilVxad72sdzI6/B07Z2ig79XROqzhKo
eRxI8gYf5xaMW1rV48001pBYC1cn7WCmTYoK2dbONQIDvFGCsz2xzHzSHH38jjUwhoqCw7lL238F
wrZqCHk2hpguSb7nRhVTj0PqzUxctuHSVO+Fq7Ucq1XZ+VWC39CgKHBlpZF7Yqf4dIfnp5C1aWrI
WVaV16H8aSHot1gqzG79rKTXaVlarpfQKjkHxSjzjSTd5Q5WEkduxWiqV5fwtncAeJHF1SAiWMJW
5/YKb7dKLqkLffTUqzpsu6+/D5AElXmLFgSb5v6rImMQoQsAhaBxxuTBoHEWLMUye1brmEG71oXI
I24vdaLjt12jJH4TVd0JZdaxvxdnY7EmV62AmkNlmsO1IA4Jjg5io51um6Q2fJ0cg5tEdsq5DUnS
xzSBX3aO2uwqizOJcgxbwptt5Y7/9ad7eDRd34ersznRHWDmGOs1+a9lgou4RFFNFDYKe+13C518
O6VgO/uoDXdfD3V4RjwY6vDySSx6GDWYGwMNog2XLRvAW6OE4Q+zmOc7LEj29usBjzzb+nZZoS16
EQhm9p+tb12914i4Rda4CjuqXO4iq6tQd7jlidd4eOrm2VaPFUcwmBws6wdDlSY1ErVXmVbkFPh9
phPmu5gz2Q42fBIHmHJm2CfGFEefj/40rWCWH0oI+8+XKrNCjN2E97zIi60ssvku7VgIC8iDP4xG
xluznsotX4FLxFKva5tyoGxK34SWPgFtO4FJJiL9wjWfFgAPp6JGP/++VdS2boEmd0Ca+vu/j8WK
WqpECdxVvbYrSajF+pGMYOiN8MR3/XluUTIkkga9AP+Ldv3+UBgUiCGojBTaFe4KwlPRIPPDvkXg
rP3FtqPbfzu1GI9bAFZ6KqwEH+6PV0zV0uEzToMMRfeWTcAEr6givapVN/j3Q5nc5ng2NlkODftD
yaxlKQVvFjiDawcGBgJfT+N8O+EBOXXB+TyNcWk76y0atozAyL4/Vga9AGdNwyeaESDpFYZCWvMw
TiZ80xBA/IgAA6RgpN+Iqp2vZGbU15ECNRAItfveFIKCjTTcu4bg1pccD2VQKf1kBQYYmRM7zbGf
ikXUxOGgwkI6FInYI4Y8aLJYemtR0SaywN/KKN+yxum+avXqti+18cQLOjajoRujXQZ6wZ/+YLVc
siIUKLeA0HVVF21YMgcuf7Md39DcUH7++z/8X4Md3qkbR1sIZiOSJYZ1fZk4w30eQ8NUFgpkX4+0
HpH+vqZA8UCDSn2C3rXLsx1MMceaMxHyL8FqKGADdI1rjAXOiYLykfVqf5iDtzeaddIKZ/URcu+6
oAwA4Q1i35mIVBFgTgHt0tgVZFmMdM+1GeJqSLgQyY1N9MgFjq/mXpnK0K9GSb7GOP/L2D3m0bqG
a+yHcL2Qdx3UkAY7ceYhrrJg4Dx7psspCuresR5l7FbPoD7Ds69f+5HDEgOiXiOIGYUs2Y37nxvg
QljxpchAMzf2zx7t7p95sGvQJQijOSvikXrph7i8K0fTuXd6Q07nMQjLGUJfttT4p0L1bRwWOCNW
YpinInaPLaruWlHjk+Eae6h0g57CVIuHIjAl4VIzqRsK+PlG+c4am11CWjolETnyTXOERWDKisq9
/PAoD8JHt0e81EFKxB7OYsG2kRBG9dzb/Lue/mQLkat077/+O6zz7mD605fWtVWVovE/B/Myi4UY
yZUsArygBLkqcxg0k1ZtVSwgt6ZInM0CutgTOoJCRKjixDQ4sqgwPNeHj9UMr9b+LNCamagfmPaB
Roauj6ii9YsazmCuA0v/+kmPDUUdhxknSK1mQ9kfyoSU7OT9yI5sV5CxqqG7THu0bEU9Yo79eqxj
f0xqkOwigOoI31kXnb9OlrYMLbDQCIrcEKqhUwpnS+CJ6S/cGnyRkNIsJfqfrwc98oBI1diZ8V+g
Cz0cdNC7hegjMOpxK+OHjhgTPxmXmbwptd1+PdT6ZzmYNYRr8y5X9S6moYPVInPwNY9aRK9IIm+l
ykUGdK5BzY/jfpNzw/GTqYdEGWfv/35gOpkfxx3UyodtUqbrGLKUK75mRdMLHJfupcRJudM5+2w6
KbUgdZzsaS11n7o+HVkROCBQB9RZKikEHvxNc8NAfp6gT1AMN77Nm+h9ITdrK2d8sil5QMHXT3ps
OEajjsFqwDH+4BVXVMrZ4wXZubkbX0ditp+zZam/N3GZPxDgo514s0fHo9IJMohLPVv8/pRtLKXR
QUEgx5n67qpks9p0BofKaFjiQC36E/fAzzMIIT2fB2piXAOfrEIpCukhxtsbLCEGZm6+/UVPyFyw
5Cp+2Li9Q4P0WMYQtL9+rR/C7P2py8B4c1bL2UqA0fefMykACUsaAgHKndXKDuXvtpd2bW7svreA
wqSTe1+tuQ/BhHiR7A6HuDov65Q5u6zpwJ/bKec/FFxqfKkBe0evEavt77wKQbvDwXK/kxLt3sZV
QcaWFRZWtyF1Ypk3cYOMA12Mqd7No0vzkyDXEpJypKs/qGZjC2kgBQSidiPjxHp05PhBR91S8WbR
+EWktv71/1qQWkOaGs3kJCAyIqdPBPFf2AY+0wl+Wkb4KkHGQFBKFcbDMKc6/zfQ9kpl5FtQ9MJT
smK+jBVhUbxV2hML15GaAL+NmU5PGkATzJr9X6clIwF1Ln3FeonJfDUX7aESqOQyTZhnqiBfC6Us
lIUcjoU2jnI3y0khAMVyT9TTPi+hYE9BqOFkoQ9Pl3j/hxS6mOGWmFFgidH2IjqFHnFL0Xkx1MaJ
ne/YnwQfyXpf5ti56iX3x+rcPu+JXYwCyCV4HHATtBeDXtt+QiyM2Lhanz6Z3aT+H87OZEduHFjX
TyRA87DNlHKoKo/tttveCMfdbs3zSD39+egD3FupFFKo9sIw4AWTFBkMRvwDbdEmGv+GtAtJYpon
16dx5j7ZDQj1fCnU04j4Es4pkMB3ds39LUZlV8qsovBj8ZZdHRXE0vK47qM4QPNah+mvZ/4YU1+v
LfQTdEWa0hXtXkawERgoo7Iq5ORgE9ZMyahzR9WcwiiANj//iQJOf0wTQ71kqpcgq7mU2V+Ty4Fc
0NXb+fr3TwFZyf7/Q68iPOabE1iujHCXTuk1dw2Agi0+GY8j0NaqQmIiy6M/DAlmlXFFoAtxBiIA
JZVhX60lo2GXTWPgolZxpMVuBfOMOMfjQTfKtcB2PFpKoHOp/q0DgL7ES65VZoyjnVd90kVUXwDs
glq0lOWzNyY8HmWSn5WocWcVqvWUNJy9LS83zCr28iOozUsdPvq0q3Pu1SFPGPkjwJkbH0xzji4O
sJ73dt73n/i04zenneIni2hz7ZOouFa5Vb1MWak80ZLU31k4FnU7K3OfAMPigasvuV2gfdb3rIY4
j94CaghIyeugm9vyWfGc6YQGOryHtMajJC2Kcw9iLRgozvo7H0bfWBPUCVTiHtchFezbMDBoOKqD
huQ+spsOG132GyoF1ovXIne/KPr8XIlpxn9Ry9OfHfIS78qlc1pfCtxQYaiNnYt5KwRCvSHjQDjw
vt2peXg8Nm1LPR37kwvY4Ok0R+5XN4LC+3jqmyvPrvxdnzS4m25nzluvMIQ6cxCyzLrAhja/I8FU
n7jIOmQiEFM9qsNkXDSg5O/Dcda/Px5/K9KYtJwA6jBhetu342O7UNtxTgqSm5T/RBP+Mspy+DK3
03Bx6ji96vCyQfC00f88HngrzljAr3lcoszI4+d24GKJZ2yqWOJcradzWeIDiziRubOz5PKtDxuN
OJf4TYsOAsvtKDaW6pQ8Oho0IIgD5F2A1HUWviuVE30x2rLYKXFsfU7AcqTGNjuH+/x2PGXpNBhD
jLckunjSJuh93WhqB7eqsINGlQkXDRu7h49tvxhntUjxt3i8rluRFT6ebSANKNkrq3WdsxQ7NHrm
iOqJ5Dzqzs9YEeoHXLD/NZREuzS28e/jEbe2EPeF6fKiZNprccUYMD2Knh3GBgvmvy6ycOStApen
ke7QN+CnDhA7zf3U4YWxd3y2DipyO0xXCorApb5d78RxywxXxCRw0xLd1KIy/Kpq4wsQU3MnJmxt
pddDrS7GEh/YYhwK3K5cAB+u3VrH0dCwGilgtaPtZ+9s3c0PyfMG1C75B7C926lReMHdAv+zAMMa
99gurvuuDnWcfbCZPCaZGh5A30/nx99yaz0lQtABhAvpdg3CNLuum0KdSS5Qy464syVwO11Ut0xr
2tmoWwGAAEt0BTsCznW1ntgYZR5JFI1Cym4nHdvik0A8MHg8od89nnUEQP2GMrEUZaU2cLuMiKU1
vfT8weoxaZ+E3oYnGtg01JSkwbTNjV6Qi26/o5lRf3bMSjt5Td3/2zcgDfWuaS6khJNvjLWBVKFG
v0oPE980iilwdKveCcZbn5y+IA17UNCUtFe72cFuIuvzBldy9NyOSoPGX91aRtCiEYBSW7WczcI2
/thZIZnPr1YIhAASEZAukQpaP3rFjFpfhuFIUOhe+aLrwzejT5avIlSWo4JA5VEbmvzSavh9usg3
jbY+7Qhdb8yb1jXYARNlIIPG6O03wuMuj/oSLo6elENgqvPim3OLiZmhmFANneSsLtW8s9hbDy4K
N0DwaQUjvPKbBvjqOdgZlRXFaNgEg1X339Qw4ok1OrFzpCTb06gas9Oi4Tet9f34Hu1DaSOJt+Yp
oXW7p5Gwce74LRZMXBMa7t07aDD1Yi4icJ+lHaknk9j9wRkjwzcgj+10rjauKNpVcKdsCToGn3u7
2ENeeJ0C2yqg3K02QRH28Xe8IAstaGi3nMsozn5hDJA+1XGJUALUazi3j7fc1vemLsiXI9sz4W/f
/oTZrCMoHlUc0IYyn8uhMq6TPSTXPNL+bRQLH/d4HE6Px9wI35TKmDe5N0jYNVRDwxZbSeOMzo2W
ZGcjjcarkgzuFcfl/DLUWfz18XgbtyJGHyqkWXk1Asi8naMzm2FdWtjvJAAagqhKyhMXP+Qjv/t7
qM35JVvgnTwec2MXcVlwgqiV2aAv5Lq/2tGehS8I+vC0E7pEHBtzss65oSYnY7ayT4+HultO3i6Q
sy3pQAEEcT0UZKhq4VGfYcRnDvKx1p3VinCJr5ziKyFKlo/Huz+t7FVuJkQvKOoCJ19lchqWFgUm
oIofm5gcUpqwgsgAGnFI09H7kGSauPbI1AedWpYXTCPjb3HqFUFTFPnOAdqYOk1tyf+nV0TzcRWt
uslqRrWnaIX4GMrOKq5b+GBMdLCQ0jo9nvbdJSlnDesaFxpZGXJXJyVtCFvImyl+oYYjcFm7EPZR
1DWewI8Huts6vwcC/iEHQjFITvrV1sHBjbqP2iu+CJFxHWhEIL0KbSoWdrZz+u+vZN457FL2p7Rv
uhOglg6Fg6B165tDW5+t1q39dmqTd4Dj4l9NRyM3xVnzeVbn+TvQsf6DGc/m90KtrVOEsegJ2OOM
uiwWt03jlt+b0mlfskqpfo1jO+zs87tjLH8ryRBdcTpD+jpUYcaYA1ROFFzF5vIJUc745zKqw3ct
iyD51lbbfq9EWQduWyg767TxSWA/qHQiidQ8lVY73ioaWIkuDQyoC+I6po3+pUPn89R66d5duLHN
ABySjUmlcvp9q68/L15mw2CQnVURPQ15CkFEQ3zv8R7bGoXu1u/eHnx+a3XzLOEEX8pIcaUO9erq
Lc3wPNTo0b55FJpONGR0+ADsrlXCt9QDNvaOCH1J+bwIT4LOAKJc3z7K79oVb3fklNYVi8RDdgcH
ltD3ot69lI2CZsxY7kl4bWwBnlW8kiFU05TWVyum4MhIJauXPaykuEZxb5yQCM9R0B20twYACuNA
GGXXA1Iib/LbAGCjw15QGULnE+PqYDaN5FsWYy/cpkX09+O1uztTaLZQ+SOC8syghbYaajJrtcuj
iaHaVHtqNTPEyNWKScY1GxXxLv4gQutLMfX6ziVyt5zyTezyuOHRz6FesyHbfgAMlgIgmDI3+QCF
MPLNenCDdNHdnf2xMZRNcgV7T0J5yelvlxMv+shFccfzLXUGN9OPFYRmXsXPg5ciTvbmBaXfRyNQ
YswtAtbtYKNt410aT57vziXsdhxr5+c2BMpzULrO+Z+h7OpvkP3T42DmCOg+HnxrphSPoP/CiiT3
WM00Cw2EZLUM2fXe/ZGElC7RkxGccfAqj0fa2DfUiagXE6qgVaxjMfK9CJVBOkbrU4dIDk1Y+JTq
4s/mgMb6sYBW9ASBuPwWhXX6/fHYW7PE8AZQCCVBHiry/1/dj4kFed0bbc/PC5L/onXgnYy95aM0
ugfruwuT0iSDvYPyDDkGeJzboeCPx0aZh57fTZ52ndVlxJnV7nYmJEP6zatPNpuAoMKO4c2Bn9jt
KO6sRRMAZdf3vKJ8snMRHWdhlO8BbemXaO7st28TnKmYmhS8kqJet+NZIAyQGtVdv0Be+eDEOObQ
PVcuGHxbO/fM1tQA3QOWo2t8D5jLEEyJ4S67vkLF+amv0uKS0rzNDxViIaiBT/2YXB5vjzsdJQxu
eLnLZio1Ipd/305vKCmMSaygj2wTVu6jqDAty3GhDxCJHT+jtTdZhzQXC0ZNhoufdAH/WvEWhL+M
zAw8DJgDu1OTPx//ro1ty8/ygDLxHqDtuTqco9IaqD8WLhd7XP5QueJHP4pGcRbuvHx881hgAuS6
QzrQGfN2CazKDMVcRh69uwocQoUNRFEW4SE2ij0l0Y1IAHCK5JHHB58MosTNaWxj3OrRsHD9thuL
U5xqw4EYrlVHVy2zY2y041d3WD512Cf/+g+T5FsCNQUPRay9HXmo9LR2BZNc0l5DlTpsLtju6Qcr
G5u9PXVXmKH+hl8HyADGIw9YzTJL8dXWI5sjWoC1bMxOu7ZmMSEKZ2pX222KkzDG8NyYYDJ1JxWn
yDPLt99j8CmJRDx0KPKuca7pgh9E3SNVLgQwqHGZzKe81DQfZz7zr8dLu/VRgdNQo+OJh+TWarrR
5E09Fpa47iI0/gGjXvc40Ic+hWYa+WqaWjxrdcQg0ix7M1CZlca3BQaPJo/JmivT6j3AM691sf2t
fxVIop9RgbdOtFuWnVLXxoEk+skKK8AhEKQy+L+6RxoTr0qEXXAfqNHmX2zajWNW/bSnydv5cvdR
EDwANmjkOnRA7LV15wRQb6Zd5vppAaCwwufLt6bWxBivsl96ZFR2xrufGeOZ6OIRakh41ii2wa4y
gb2w4/dT96sN3fwyDsmHuTHn8+N9sjUQNRXA9jTBoJisQm3Fe8/qa8v2NZAxFwiJi1+C2fAbZ+8i
2RyJt9fvw67SZbj9WKXwjHnKNRuAjKZj22NZl6gpIDqWrfIfJsWdxWsfPVgYtKvNj0l5KjTEHfwY
A/srfYYMuONYoNeKqcHb14+EVF4I3MfUb25nBS9L1kRrmPIhru1QC+PjrCgdsAZ9z4BpYwHhFvAa
00mGaYrJI/9qt9dKQ8l5yW3fauglHIYh1C61XlYfMAWZfj6e1sZ+l/U2+vpyWkDUbsca1NBCIqO0
/Xp0/gJKO38YI23wFwVZa3J0ayc632dpoEXB/jEv2cD8rX7wampoHEd40aNk7qE9if7b6AWpkydv
rTUR+PlU/4fU4mStJuUVpiEoP9uUH2hdFl0o0Sdtdw3TvrrAhqCP8XgV70qzqwFXW95E0ITvyD7U
MrSlNBNWPEUOjHb7xXyfTEYSdB5yjI8HlSf2Nhcl7HK9wNRR5YleZQ7SIX5uPdZyKAv7nYdkdtCb
Ir+4M/ajOXXUY7PMzhVGknlFoWP6+nj4rZ0DV5O6B6kEcjmrmMwzcGhQTbJ9ZV7C44QXDcIuSLAX
fNULGGBtB2KzdSoMyPL0OqiGALy/3alTNXLyDMEBVFvrexr2in1AIsB6cgu3enNhjw/KkkKAgiIB
w2u1gxoeqJnRMbm5zOnnTNF8zZ1KXIBVpjvN7629w5mA8gzmV3Jcb+dVOsNUxEtj++hl95CQ4BuR
MHS+mrvtZy7w9GPeVP/hmpMsHHnxcO9QKb0dFIVQJDFTTkiDL/WFPlHvezPKDkDFocX36Z4Y5tbH
AwgGkpCWJZXo1V41XWKznjDJui8wvLEdjNUsU7l6ahV/erwv72vefDtqWWgBoZpPZ251GEsD9Z02
YaPYpuIhraANuXlsxyV8MoE4v3ecRvkTVSYrUAFvXGat7YM2sc2z4IWxc2lshTs2Dz8HGByCA6u8
l/dqFo6jwbRrkdKttSYfM2VjJzva2kHorP5GQPJsWQs3Kk0XW0s7Wn7uRK7PiwrXp9hA0qAU48lG
6hiz6tLZuXrv806JdqQzTJeG5HONXzAbtwX2b/OWr+cCKRodxPo026clpV3Ti3ryo2wcr16MC9Tj
D7wVeORLAvVdEGlU3m/3LiKVS942Bk5ublx8yOASm7wcE+o2dJjH/mBTZdxTHdr6kDxRafjyVkOR
cxXsKrTUis4Qlg/uKDoJvVKODmoJO+SsrVPyepRV1AlBaidtslDiK3H0FEo3HvrRW44JbmL+40Xc
GoryPCACEg0pcnO7iJPRqO6C+xRlcgNEmBqizEpvIChrKwkeD3UPIGS9YDfz6iS+Yakj9++rS3+Z
8zxye9XyWzseVH+eMwxZ8JV0/8qMpEyvaRbr52LQvBzRP+kaNWbO9N2VFMjHv2TrK9IDg3IvtQJI
EW5/SFIaQ6VplFAtAwrF2PfOu7hwl2+PR9m6l2WKSN8UwDSp6e0oMfdKBr3e9scJ2iEOiov1Drbd
FB+mfkLW02zi4edcNnl5TJGmfRoVM9vDyMsx1rkBeYHk9cOyRyPz9jdwL+Z1tmS2n3tKiZPDvJxs
Z5xaH/hVfe50LfkXv11AnI+nvnU0wQj9n6qB1DK6HdZIraqP8LjgGy8qMbfFbSv2sEJzRozJapwT
98QEtkYEoAbCGHlnosIqGJRopiZ2Mtg+pkb2x05V1MNUEccjcwiDPoEBujPFrT0kAcawyiyCz+/N
/mozK8qI72LS83VRLD4KM6reY2MY/ni8kFvHE61qdNqRJeD6WMWbJo9MRxjcl0AbjWNuoqE15kUB
GzvzvjweamsFqVgibovrCbjN1RvK0KvCGCcCuR2HEHMtRYeOq6QHtwbL386F2LkT7+SAeGyYrwdc
JXI4YWoCNprl9002Pmtu4/nGYBZHe3DxR2waD/2rKTupWue+a+rshzu1dmB7SNnY/ZCcH89+69dw
P1OIB0VDNdJenVa7VdoS1WG8lZqy+YEZYI7QbVsrmFgpVvGrmowlDxCDzKBgZVqhsIuT4gVLToVC
RKnU80UsffdmZAsNHpA9hAqZg6LJfHuQqs4Y8BkitxdQHRFzohbat/YLoqnO22PizUirA4Rjox7a
LSNpivYNw7DyjJ+dvfNU2djODEKKItvBTGh122gC4WADSzU/bK38YraCdDMPJ7+Lkr2Ua3MosI3o
d8KM4Llwu3KLVVYjzkh8zzLtsRGrUQbKmi+LMdc7adfGwSHA01pBuoOIsH5/TRg2QqCnIuC0Zn/K
J905qUDeLq5bmgEiVunOeBsxHSQOLQ7iHK31taD8kCpubeBH5E8O9JukcwycA0v1EqeutNSssuxP
HLvB3z8+IZvThEmGOjJPYwiftwuqTV7vzNhu+Fa1uC8gW8RHyhM8LrMlfG+21rJzIjeuT9qNtO5l
RQd3jNUHTBvRotC/8PTSUA1FV3UJrHZAi4cTUR7dcijObSTcd1NidhhAoU7xeL6by/xqfLnBXgX4
dBz6GgVfltk0l4ueKRm6v7r71LdA+w0Q5UcLtbWdRd7Ipmnrwq0gO6HtsM4ZXDWaS3POHT+tuvoS
o6d2zCoVPEHjxZcu7PIrvnY1lnKlvnP+t6ZLTkQeT6jhApD//2q6Iq2xCSas+JDF4zM3UXjAKdA4
JqJq3y8ZBpwDbDT/8RpvHVLSEwpm9D/52KvwBoAj45LmkKYuhUEeC4Xf40nwQiB9s5oJkZQSiYTn
UKvgOX87v0K0uTEK6p6LHcFIHq3+KNDyOY10EXaWcuukvB5qFeXEaGujlTu2Xy0spYvn9SWXbr2i
No2DRSJ0eryK90R4CQNgsX5fp1RBV1meE8VKR+2O52UYKr+ayTaf3Cb0Bj9c4gKjsrbDogBZzvG5
MhTIX5lIIn9MpzZQErP9lqAQ/37sBvu9MSnOX49/3P1iwEiBoAEkl8SCPsDtund1aarCQZOnAN/+
3qyQkWopc/iN4vSfhtpLd7bU/T5mPP5AVEK4xl2nMZVrdFiKzoiPToOSH/FvTMuTYcU9OuELinrn
Sus6HZhsEn97PNPNkXEjpP+C/SHt7tuZ2rVrCa8bHN/FZ+gLqp3RFzJkkR/02h4C5PUUSL6K2Jnv
fcT43aHg2iFHlAJWt6M2c5XjL857367tZj5H7iySk82G8LXUUJpTkhjxr7hNvBhb6yHdI0zcn2CG
B8Mj0aHUddZdNnvRSuooNmEDFULU89Qy+u6VmYd2z9yEOynj1l7i5qPOyV0radS3c+08a5hSPXMJ
EiiSgmTEB9QWzUsZhT8XpdgzgN36oJQ2yFOITaDsV9HJNRCtmCvYkllloKxrtJdyUD9AIGvOnqDU
2A7NXr63PSQYbhB+mDKtG4ZhrthFlNLFa4fQM/AzbtRj07uCS3DxflR2WjzTgLbeXHqE4yOfiFLt
SVJ9btcVDXNQNbHq+LpR41SkxEqgWFF/jZbU+2nTLDrSdo+uj4/LndcFr9LXo66jls2LLWX/IKQr
OvWjRz/qNBeq+CFKIE5H3OkmnZ6HrhwbO7Hf4wdsYsFdsa/7abEhICcz+1w1/mQZuz+itBLvqdH2
Hx//Spll3D6g+ZHsORrJoK1ozd8ujaFgVlRxs/jxHC1nbBvC990w1+fHo2ydIsoi5DpUBxHTXm3s
VoRqZumhg8/YjBBpUZpHNbNVH9mHfuey2BqKeqMm4RYONUB5xl7d85pKExyzbxfszwhOX0nNQ2o3
yVl0brITmrbWjtIrqRstHinbeDsUtPVmLBF68DHOzk50+xX8551xZ/NuTggQDvA7ILEUG25HmdMM
roFBOhwX4pdZRdFFb5cfqlZVl7d/JNnNp8khwdtrEFOtakONWYblK60ojmFmTFg6KdY1i8SektTG
nOgBMx1SfJVprT5SuWRpPnZUyipaAM8UHJGU6o30OC/JfwjgFGpALrOENGvXys+mnplqZKTkRUkS
UvYbslOFzcbPhfLcTnK7NSsKf0hoS7FFivO3XyoaE2XCM4Fdnjn1GfxRHDjJaH7sUs3YOVAbiCLY
90C+aWeS09IWux0rhA+jZSlU+DxVq7OmN8oxAb0XiBG1hTKujOOcYQQNVRxnaxFhL15ozTle5vIQ
q4O4dqWVv5UCx6+gkoNFokyE7t7ywi3zFs8k7OGGpPERirD8qdJwxoYkerQmhEce79eN25KiLoAM
violwHXviisb/EmTEbpQHgL5oVlLINrZ+CqM0LiEcav/8XjAze8r61RSxpSPvLovh86A4TOSAClT
Pf1K0yrCsMcTAUi5ZqcJ+BtsuorL0pEDpRHJFwU5dvt9sylH0RfxE1Bq1Wgfq56lhWbUdtWxsbT8
U5op9r+J3rWDjy0Bj5klSzJ6EVWGjrdZpDMKipawe5921EStsHPqz64oNSeIlxZvvM7ylo/11PTz
sV708c80j4zysES5uQSRHsctGlImvX803sr3KbZ1+QGxsV4/RBFdmH8qbUaoI0LQxj7FU4YxEAin
0cH1rGk/5Us9/MIQJFcOfW3bVA9FqTak6T2a7wb6cZ+mpRrqM4AiQw3SutMV326L9o801a2/0SO1
P8dF5H3G1rBd/M5S+r36rTwdt6uLtKe0H5A6LpLwf7u65qAYlqWN4PFcvf6rawQNycTqz41llWfP
yTO/9khs+zTUuA7VL4/30f3GlaNzO5ECGVAcVtFvoKMc1pk8u6iev5u9uu8OMaDSd7Y1duZxinX3
n/8wIoBOMBY8Du9kPDPBvtEcqseytoxZnVIchW1UHzUnhtCPitlOJLxP86jf8EaRcCmMbNaXcOVZ
sS5G3r098JlrGcb9Ccmg/lhRej2UqiZOqTMkO8t6fzwZFMllCjjSJ2QNafIyBD4Mop5vd3b+tYdj
fcYuBg+IPDV27mQZydf7RxIV6GbbJmbeq3wmSgcFx5NCujxhN18k+FBGqWrttMm29snrUeSveJXK
JMKYk9JOeOpBWXjKm3J4aRTBm6/LkXoxKjyRHm+Tzc9GcQbgL0LTXJu3A4aulisTEZ7Ha98Hlb7k
yJTixJenbXdIykW9pgD9jo8H3fxsCEyAYJRl6fUDuozggowGs+z6uPtsm0l4GMKx+Dg1mfkfhqKM
ALoOMBWo5lULoGqGvlMsjv1glvMlNkd05bvUxnwtdHe+3dZSAkRHTI0Lg161nPWrb8fLosHhfXH8
qAeSXo6Wd6ShHf5JBax+Zy/AfXEu0k6Pl3JrwxgccR0EPIT3dVqVLA0WMTpLmYgF2YRZS9pPY+7q
QSiI9MfGKEH4PR5yc54AYyh4Iw3irCVB1URjTd3I8Zsm0a8AbEd/NqrmpRBDfjHob5zDSVTn/zIo
T3L6GTTI180ws3cTO8pd28cTqnrX5v2PwSPvjhWlh5OMSVBWansTXa8tGDVU42RqBwGKsL3aO6LP
K9QEsiXIBkyYOwhevhnCg6uLevZxbFt2svH1FfV7PJJWhOCJn+SutxsozDpPFWOy4GPYt58AOnvn
NJuGH1komqfBEO65TiP1k9dU4VFHCGCvUrs1X6bM7YgeNptplYA49RCXuo1vbObEP5y0nT8ldBoO
tjldCyOefj3+oluzpb4D3JD4De1gtbo1T9Ml1npyj1A3QcY38VOKJkd5qjvR/KEqdY/nnWi/h8Oc
v/Szq+/0ITdni2sehVra5WTwt6sNskoZQYsvAQUK97jAiPXNuM/f2YOmHRQx7Flm3GEF5OeFqYLI
ETU8aSJ8OyCtVBqsZs3y9qV2WabF+Uc+ys7d0GuBKYrJV2pFx7qvUZ9NLYv/iDG82MkK1pGX38DZ
wTSD5wqZ9Fojdx5dveMjL4GZe8KfEtRkUivNj6m67HGQNodiJ8lOL8//tXLEMkWFXjXuEihVO7w3
41zq76r1n+Nc7vVxNobiuHBIJS1WcgBuV3bpE8vtOropYRbZn22j4GkwZelzkSk767eOfawfFRMo
Y9wlABTXqNwxSpVIVSM10HM79hV1mYJhFsrPiLT+PfpYVMNLs+h2bpat+UmzVlJT/nBt3s7PqDNd
L0Fz4OqhOhAxh+UQhk18hde112Pc2qXSpgtaNTRTHuyrYxn2TNHSlCUYvbyoD7MzCwoDqX0pirj+
Lows/3txhXOeJ0s/4Z/iqicUDdXmjZcMC00jnd4cPUg0GdaxkMbK4La9ogZ9Nn1VIlN5sqih+emE
ElS8jDXOXHW77Ay6sc7kr7KIJLmAPDJv13kpLPxh0RwIeJ5oZy2KlFNszclnpDz1nftsI/rxmKKF
AJaP2u8aYlqUFN01O9OCUGvcwOWvs6sl5SEpdBE0Rj28eG4MegkjUDwqaWY8Dr73MwUZDWmeC45W
JGnt7UwNpcJJ2yq1oKV15KM0Ef8VeXnri2jZs5+6j7MQvGClA5CUXf91gzwp2rSlT6MFRTMALSvy
4WlQ9eWprr36YLRd/+fjqd2vrCZVAQDTEg8QLV99RNdtgWuhchDMCfu3Vafx0jn93waSDh8traqf
lc7TnlAPUA9LXeb+49E3FpbWPIbsFGjIU9Y5g47LblSZ4xSkUG+elST+t7Ca6KPTZerp8Ugb8yQ7
AWxOlQNExRp6Jmz8HoVLKJpbfQ4qkFmfp9wW18jCdrcQffeMMjGET3yPcamd9mQBf+srvH4Q0fsi
1tJcZaeCfV0LPsClDvHMG0VgZ3psnA07zNQDLz7dPmq4yrzrKEZ4R1AQ+t9urXXTycITLD0map9+
ynk6FR9awI4pktWRVyNvmdAubae8Ec89uXr9PNhFTw2L9ic6IF2KPzHkfipdGTrC57yYynrn093H
dpoTgIToYEn1l3XFGlfWRov6itMfutXZbN050GpVLh51kzyqE6JhWNm/Hn/G7VEl+xluIlF3lXQV
bb6AxGLUpBj0cy666dwj5PneE2X/bzvzbC/Gcs9PdGOXgreArYboC7jPNebTnpTSE66nBlaOqS1C
i8bVscoZ62vX3tmmm0OhWCH1zHntrRN33L+M1u4dtNa62jzXYGmOxGDluERFsfMBZdBa70jpwEBm
LEUk1gzWXjHx9okzNShsNzsaSSrOdugmB1Vx7Q9e6CmBnbTP1O/f6uYnjwL5HNmdpDrCbLmNphMg
FVFDmcMyJXSONMbzMyxgMDO44+5UCTfuZ8aShHWuqN8c79uxaiI6rIWUDKRVzWuC3axYvPZUlPQ6
MnVuLn3bt0+zYRL8yjZtjoZi98HjPbsR0jnxvN41pGalcPjtb0icCC97u2X7qFAI0qEYnpIxjf9u
+2l4qRq7sHYu5o0B4SBxT1HPohW+1uox3CjSjaYRwWDO1ZeoSqlwR1F5TQDaIL+m7qla3x9KqXVG
Q4nMRYLU5O959ZTHpRBTyU5XA9dOomeldIePRmGE5sGI7e5U5fP4RXSO/uXxst7vX5IdiUXCkIh2
8LpnaQ694cYVy4olt32UhS0IPkr5NS6R3zQ782eJW7WvWMpOQ/D+iBIL6DKxuHxOnp+3szUgHOei
5cbUrc77hEAaDdosyZ+SLI93jujGwt4Mtcpko3mArVkRDTw3LfwpTMNjHlnuB7U1ptMS1vVRM5AU
e7yum/MzYfKA4OJpvUYMqxVw07jmayL1mv4110Xxj2Nxn0xx8VZrFl3SVAlylELJPu50U6fajqwe
u6hgIO/DtsLR3y06egS1o7w5rlL0Ybtg9MgxvHMQRRI3sbt2abmt2vxYWOF4qjrXPDiJonx+vH73
mYZEYaAnwZmn9bLGHdaJCVvdVBnK0YdrPUFEUByUjbQ5pRjCfjyIEuzROCEMnYm341jlomIaS47D
b0CkYJWsTgP+YTAGukBdkubal7P9NR4d40CxSHtf6X15JEnqLmVeD5+4RJcTIq2wF4Eb5KhV0/HY
iUb3+wk+P8FX5rWEpHUBDGUfuw3tvAuKepkOWliof9IcoeuFlcnl8dLfn5ffeqQ8aQkKdNlW/WZ7
RCrdWMIyiCyjPCpR989k195TOvZdAGts+RyLfk8v5z4MyTHJLGX+KvPL23Cg5g5mLCR36BuihwLK
Xj/YyijeiSwf/ESirRoh9JPXxXuA3fswj4KOAfOO7jpxfp1SLoYwoqLUqwBtVIvMVdOuNdIlZwWa
6GEhUfr09tXleUmsJ2Vgb6/usRzll6rHjDSwCnSME9XJjt6woB26dOYlbbNvVDP3Wu5bc6SoiL4G
JHr29GozZyTtpHxqFYTVrB9Tp4nBGcUcJnVOj1Hl2m8OfpycV+PJw/3qKpssp/OqRKtQ8KmTg97U
zrtK9OVZdWt7JzfZnBpFLqkXTUlvrb1aKVlX41FfBWZjjodopjmLDa3yIQPUevBq7+0VPKbG88eR
asUg/FcbVVRdHvNGYSnnLLq4GXpfWQXIG0fxoB2sPWLh1rn4jSqAikHevDaF6XS7NTJ3KAMnSqyv
ER3/o+ckiV/hHu13jea8s7o2O2YIiAeP96mcyG1iS5MOfCeTMUhK1jA8M9KcPJ/1MojDuPsw6Xgj
28WY7VSZ7gAGxNlXw4AIud0qUV0bQhNWGdDWT3A46CPfMNvuxQ2xnAX5/RQ7RRzEuYn6bFRhNpSy
2uY04BvpRj1p/Wzu4MK3dhT9IVI/qXp3Z96CEBxv7d4pg3ERU9CkfYPkA1wRtVmmkxv3ezXLzfE8
UgRcVGSpdJWegBcFLtqrZYAuTfZPoUIcr3V9Uo+j6IoMwn81/v34026PyKOFG1wWFlchyE67nmc6
n3ZuOvPQUtsLhiRsTpopIh+HnOL4eLyNu0ujUyTLarji8My9/ca9MKsC3mwZaAXKN2DMXTRcvfJa
102/s5+27i5ZJpXaWgBY1/VuSG5zNyUuH8+NvXfmJCa/KSvnj7ArppdSlMQ8MQB+ezzBjVFhi9KW
QpUJsMwa0jRSjHTm0aiCdhq7azWPygXmZHTEVkA9DpWtHVO6VTuDbmRIQJVBFkjQKEjd1b5JAeam
i5c3AVo/IxUNM3yHZ8A/1mjg/uPm01OMbgslSzt77iYt3zklG1OGhUvBiduEF/1arK9r43aZjK5B
PykcjmUzFIfJi5ZDpo/ZF8dutWNi6tH58TrfcZG5pdEf4OWLLyCvwfVCo7AxjbaBgyMY4doO6KQs
Jbyn0fpJbmxeo94IRVCgqfuhmIEMP4u0D//yqiip/dlWlJ27Z70G8tfI6IjMHxBACBa3+1qYtDsL
yJd+ZHXimnbDECwtwslW33b00wrjEFaFsvPZ13GZQcm9TVQrpRIDldTbQT0zU6w4y0PfiePyK6td
fhMtnsaPV3q9uX6PAgAJxK5kJa8XWgtBRDljEfpGURgvuqIgfel5nR8a0XCd2zE/dQZGPbgtV8/l
6O4EqHXAkKNT0ZQ1YpSg6UHcztEYBix9ZtPzo6FeXuLSeDIidXyqJ4rVj+e5NRIZEXUbgAjQqVah
cG6xi/IcgMIoD3oTxtCUpA6u2zTf1XIpd+Acm4OBxeGVTREcd7/bac2NZ03LooNsx2ukO5oQxY4T
ndH0aOiL+PJ4Zlv7hMDw/wZb7ZPOWwahDCDK276ugTy77dkBJrNzIjdHka9BmiOkReuWAu57hhaO
EnE7FNZJTzrrEru98/nxXDYXDkAIHWruCfb/7cI5uNnGAty8P/Vd8Smcoj/Bww0nkTfZznzuSl1y
6wHcAImPgBoNhNVQuB47/8vZefXIbUTb+hcRYA6vbHaYIGlkBUt+IRRs5pz56+9Xc3DOna4hmhgB
tvRieHcVq3btsPZakGvBGpaCUqUgauT/NGbpHXhEhgcIfbVDE1bRZazX7gzDl/tEoPRW9Przb3jG
c4BtomYqefapborEhUYmUKowuZ/1TPNVrbHv5iGGazBS1nulN6edl1MOCjBK9MWsBwB2ge2Q7lxv
p2asJjA1RXY9wPTbdtMhLfGkCJy1Z4WUduejbhkkhBbNRQqncF5df1QmWsIkGx1WWYeLXzbZzDiA
oaPdYCv3Grz8wZsPEdaAUTGsTqglC5miplmnqMK6wdBr1cWpi/E+Nhf75BC17+zlxnmF2ZNXSgWY
Bt5AWloZjrlXTi5MXvpUBppRq35DOfqE4vAelmrTFKEqVXwTJnWZN7+bbbKAfGRVaTPdxXX0s2YY
4KPWkQjd3r+NJwHAjydqApBFEDdef68+VUZmrlonsNrc/riMevs3/eDk4MVW+Zk01n4owzU6qNEU
UvOeoh3zG55GhxqN90iwHzD0fG1eH6MkKTWQTs0Spp+NbOkeJjfbi+S2rAgSICGDCdOtDBCJU9B2
84w/8wpYExsYT74jQlzvPARbRx8YGvcNaQ2BLLpeS22XNoTTSHH37VR86tsivkuidDyY3eBeNNp2
OwH41qcDASo6FAbIN7kfMmhD56wWTde8G4dz4dr178aq9SeEdnUhdm9nJ3t0y3ehPTR/l04X7bFI
v0rzhHcRnBVC0Y3L96rMjKicTZEX1tQVKMNpstqQYcwh/wmsXP3SxnV5SuEC7YK+ts3Z79euPy72
5H2ilVvMvuMlzlfojsedQyXO7Msk9/lnkVZDfCJyIZksaEUzZujL1QuWdDVOzM4svmuE1l1DN3An
0hD+85UpgFaoS1FQfAV0MiPVTdc2hbOx6RRGUtba+7jEg6v5VmQN7+u0M45DY80/b9/azZ0H6gTG
WbT9QXNcnzV8rOF2xCJBXsXJl7TR44tTtfWHJo7sM1lRNfnGrAPptmo18iPVKr8kfZWtIP7HldKu
OlQ/VasI9/AzG/vBRaOgCTaIl0eubMDIkMPEBlmB22qV37Nvl7XDYLxQ5Ky1Hg09FN/G0+3t2Pjg
+GXXBVuHJALPz/VuWHWTQT0AkyTDlCuZgtEfJwut9thB7uO2qY1LR+EEZIcNzywHTfyUqyIYSHWt
4H2bEqU9xhFtFJx17SdW1h96UoQ7Oy+/mE2RH4vV3iPy2HBkHDOmJ/FjJKVy96qKuj61vdgLACsa
l1ZnFq2HM2XHsWxtJy+dEM/jBScnuF6jOdqrEWa8qfOU/EBoIvoScQYfMtfZG4LacJmArQREUKg9
EKRdW2qShpHugj0cQa2hgBh7fqUwjeKsHYgVsq7L7a+3ZQ/CUx5v0kymUKW6lJo0RasanQdOpS9g
mco+d13UnJWmKg91nu+1kV9N8XFA0OIT3T+IUCg6SevrxijjI7Ue7HNxibpLMvp56HSHRtfr+6VT
1kvcuKPfWmh3tTPUtsmaOu9yg2PrTZ19GSz7t8N/fJhtCuiFPUw7G7L1qXEf0AziSijVSxuiD+BS
PS/3GKlMDI5zZH9sCzP3AS2Gx9t7v2dK2oucV7MrSkxNuVrcpZpT0LAzkidL799Kcy3uJbMKQJmZ
xIBwXsqS4ige0kkn02zMLDqba0m7d1WqnWuycZjIjyD4YrocYgBHWlAE3LevC8i0kS3nu5arG/lO
1GnH2pyYWepd+7/bOyiXjZ+XBQmNKLbBqyMvi64rAmg2dOihkq1fNJdalBPm75Q6Wb4tlP7er07R
++WavJWH/dkwGD6qp4LiXpZm1isb/abJYqULoaEb64Xv0Uh/b0JZulOB2lwjwy2iRAFlrjz8ES8L
ZVM9CoMR6sJ/Gb6omTlT1LI5zFWTflusSH/vtEp41zb9nur2xgnFpiAyFDyDwJevvRHcCABel9Ej
wE/1r80CxmhxrTD3vWrcGyLasoXfE8ALmHrB8V7bqlIHlsYZ0vfBheLZzDX3HvLhe3dltOn2qdm0
JJJffLkYP5NW5ZUo6GhNHQalkTTKkVIPsMRhLKrhEGdQIe9ERFu5NoAHgNCATJnlk1F6qpXUYDlj
lBDGilKlV1j9d1tPh4MDvMJX1oxxntD+uvYo28RJYR5KNAR2rubGO8lvEHALxtNFEf56d+MwMhkC
Q42h1MLk76Q1my9NB9Xo7Z3dCHao7NMapnD3PNd3bYWHU6nsChUVampqenSLuGKqzkr9ZtACU+kc
66RonfZW4R5uIwUTzijlDCJOWb1P1SGxSUw1DFYNjk9LnezP6RR9vr22jVNzZUQ4vxdxjpfG5Vpr
GJmNLmTchMuGrm50Kppp2nFrz50CKYjGlpivNfhevMzXtrKuCDPHGIRfi4pfg9PnX3Q9W39oip3c
L8qcnRt0v79GOtoxAOvq+L5z26rwexUI/Agf/t7x2fDshAjUTITQC9Ui6fgoU2wM5qqFwRBr6ZnC
7XwquqXywyZs/Lwxdh7hrXPElIbITgXkXM5X3EWDEQX6p2DQozhEhJlBo8GnOLaOd/TJ3Kd5pEb1
HuBEtxehbH1mgWcRN4V6zaseMnw6HvMZQjfHBI4Ek+WnpMmb3FeyZU+Re8uW6I7DhCnQJnK9T1Gc
fJoMdKAUlJIPXdaoFIGT5jhpRXJ3+/RufcCXpqQPqDFS71bdhKJXWRiIsHvDKc3V8eQpQ38oSc92
7G0vDS/OoyHiPCli1rwmnBprQeIqaeiPh5r5W0/mvwttsL/eXtlW5ieKXfQIaA6BGxE/5cXFREUw
6jWdL7Z41fJjNTr0uiD7/TE0Ghxouq1/Egk7bLyIwkKX4dzBdGL6jQomtqN+RPXR3BNQ29ptEZJQ
gUNfELd//ZOMsFdyR1GVoHOQRLowbzh+aLTK9UtYHe4Y1h2s4PYubFmE3Ivoi4SPDRc36sUmLHnd
KOpSKZTBs54Y2ul+msNYH0t9er96VvEHzpA6h6YBtAcNKidEyRDSRtBQl2JMHcGPYjD82GXqJQnt
tw4OCOfuCLFtQRoNolas/MXKCMazbErxhYyKh1/ytPoGbMU7aU70J2cW5CUjEfTeiLQkr6t56Vok
9qwE66w735Yx/tia7RQkib43siz+T7J/B1MBhB4sEPGjdGQXJ87qxeN8ZLPeBXVmdj4cl3s7t3Um
BHMqxV7gB9AaX+8cyeVKfYc7aNpLe3a7afobUGDoK3mfnaKMMenbZ3BzVVSCGbwAKgzH7rU9RXWG
ZUotJRggIQtmJ20+DksKDP22mdeuhRQGDIEQenQ5FFL4pq4NUllKGh2t2K7+zltgw4e6XKqPSGjV
3U7ctGGMeInxJx4j/pLPxNzrs5UXCHiuWrEejN7zzqoFEHl0doVZxe++PhTQgyKvAiSDaBu3cb19
NSQDzF2Y3KnJcH4ysxady3pSO39om+EuBr170RprsPwVruzZD41l2rnV8gfk0WMKimI+rgtxMpkb
xTWWJtdXKHaiIhwe2yL8NUVN88aX4dkIfXz6nThHUN3XyzTVZqidCdqHcGLsOrSU9Dxn9ejXibOX
vmwxnTGs8v9tSUclWXoeuhA2MS6AUx28dnW0QLHL5Zcee92/STP32geEup3iiK519t2eOjM61FGT
KYcsthXXd5D1cI7FPLiQLyj2HgZRPl5sM8h2apYC2EUQIF0Zx1NUoJSeEdip0t9PSjsf8jbRjvHU
7I1Qv/64dLyIzQGQMVfyit9DGdaM0mxuBaNi6e8nuJTuam/tdy6n+HovDzEdZqjvwY0JiC7ZnFQC
AA9vxKuSQhANOerJnevqDhZU+NSzfF6O3VKXn/FDRqCj9PHGuav/MU2KI/hpuA3S/Wl7poZQ0LGC
sIeBsdP0OkCPej4xa5wFb3NBz6YgpxMdIoq7cnxK1Jsbad5YgeOV+bssTtXLGg7FAebgr39gCWdK
ZqwxRyujpoQG8px0FV/NU3oEi3kH+6yDTnbWjB1XJwfdz4uCvEoMSDN3II8FqlVFiTcPzcAJy/QS
dcl3Kq79yZnTNDCYYyHOz/YUw+UnSrJpSt+sWZTcyzpsTpYyBqobJYfR1ptDMtfxCQaWPYjW1iVg
RO1/1ygfz3X2+gkNFew1SnVcHb05RbHh7aQvm6uifQg2S/A9O1KwvbbOapShhZz2OGVAHxoX/rHR
9mk3zBcmovfwQpv2eOnBagIttg3Ji0zMpo1lY5tBrKb5XxrcXCeXd8tvCpQDAO3slWo2L/lzB50C
GPUhyd7QF3kyjgYnJXOLk2p1icjN5g95PccHXR/cg6LY+VlvjXTn8dhaqc3Xo5RBTeoVI7DddunU
Mf4X0FyILoBD4X9W+vLSzmp7py3K99u371XpRpxP6M/AS+OiRYH8+rFq2lFvmHe0AhoL4R0yd9V9
aPUrOshTHhhWPhxDyuU+xJnKT9cov2lQuO/4mq0lQ0cgROp5LIC6XP8EXrel1ZwZ3uvayY7wUzqR
n7gQiXXDEt0tSrYnr/f6TRIVetpHzFqIjF9aMySbU4ySlBVA5pEG1HBjv7fr5diG1Y/b27u5NIzB
wg4VG2Pm10tr8oRGbA2HeGb29VEdgT2NzuwcBnvOHypN3+UQFO5Efp14lgQgFNdNbeHaoD7CG6vQ
lAZdMqqnooBMiYaV7uteUt/lSsR45TKZH2wvBfWiJfmxV7w9rgIRc7z6DSSH1FMYg34lSqbXatcj
8GNBYuuEsD5H/NGrWhC7SvdXFyMvR3F0/dhAs3QB4af0O+dp+0yTc9AOpsIEivR6E/JsyLNIJwMd
2t4TTaVO/2uyjPyuh6L8lzEoym9rmZVD7iTmk+6EA/PoyrhHiL95ylAWY7gWYKchdyjtpKOnE9Vw
/nvZcCkg2voe5sOnKF/3aFw2LVGEeKY8RURc+uhaMsLEHRKSFL1r/BUug/c4UIu8WyEX39nbLVPU
xMUtJZaHxvB6axvVjhZFxZQOaPKS5K5xcCBRPS1Jvvdab5oiotNIjYkiVemWRrViggDGM6UwINPX
rfVva5alQWiPya/b13Tr0cTbw8tgiARcZvPI895tGaQ1g8jz2h/6kPDGmLG9s3cbzsAk1Wdwn4In
Y7nS3rWr1oPfwH2mU9we7aF1vrsgMB8VW/+rH6JlZ1Eb+webkFDRtQQZgnz+9HyaR00xzSBfau1c
ZiAIuY/uD6Uapj2U6aYt6BkpoGLSkrnJza6bGJ9NOBZDWzMppzv3vWX+NLw1+3L7U228zBTfBe6C
P1EFlTxqXwIlcBziqXyoDfM0WEb00daiDHnUYW2NYCoYZU0yT7l3bUobt41veRbAWWR1NK75V45D
OivTIZghLphUJz3B2NG+65LeDBRX6T/nWV6ceyftUj/CL92XKeUpj47z37d/xdZmi0vBKaK/wwzf
9R2cq3BxRec4YGa5Z9pST+r71LWKBgWwujvdNrZ1aAUL7v8w61MyvjaGKBQTDGFBupN5hFopuh7+
ZE39qR3GMQusFYaxnQxrc30vTIoj8KIeNsfL6PYLdUvPHPs7mikziIfY/RBqyR6v6OZpokcPTSrE
kIRA16aMuVJjSt/4aMjRkgMpV3Pm/eyPFsgHJhPB3H8JZ6f9qtiTthN6bdlmtIGGGQ6H2pW0TNRF
pqrBYQRVkWiPnjeNEClqxcFjUuiIrgDkMFHxI4nqfOeTbu0vh4enCWD2awjXvPbriDaCGZSto54d
QdU45oZ5ruZlD2q4ZcoAfIf3ITV/hfUrTYu2NUTcgV31v0sns54KRh/PTDVYO4vaOqfPWHPCdZoa
zzf3xaFR0JWoNLeygwLnGowdNKrjTMlcWdQIlh3n5+1r8WqAgbgZ/LKYKce1CpXi65MzI9ub5itC
NBDLxz9y3N5d3KTWwxzq5U+vXpnxBhVP6T1RAmherY/FEs0QZyfdjqbjRgmIX4I7FHIbYvGSO0i8
EVLNlpDPJWPwlVZZHuvKcwh7tO81fdlgcuzkoTHbCGJFBFU9tVA5ZHaNvkA2BhCjIUZkGXu6oMIx
SFEgLpL+nsV3B0QgPtiLDxJWljWEE893pgzTiUFkeF4h1vWhZjcO47xE9946dzsVko2H/Mqo5K3q
vBohUcCopc7joXL07hzSftt5BrbOmlDQg6OFr09V63pp4D/CZJoSO0hq/evgJNZ57ZkWBtHzqIVq
+fH2UdsIp0WZSahQYJASz7W1RdEn5lY0O1DDSvPVJNJ9Zoin94k2FpdIredjlMLYasTU/6awSJ5u
m9+6wjCbMDpCJZ/5GOmgW146OmjXwfGYlHEQdhDHDa0eHawkLs9/YorCME014hY5ioDUo+qARSDb
UMXQLVox019l03xINXMvON/8hAJuInCsAKGk02mFWV2kHsI77ZQgplJG+odmmDTQhH0e2HX1B1TP
Yj7v/+xJB9OIrbqbOsRivFrJTytI+gNp3Hr0FHevSbG5NIjTmJoDzkdF7fq8uO6SwCkNl2rUTeED
tYp89tOmziPwSs34zjKT+fD270ZB7XlSDxckoxNsQGowtkIDWjS5cyiGRPcb0SbzAGGfbpvauuAv
TUnfrYEjc2BJqIytk+1DJjkwPFuOO7D/rStHkYkpGCrJAuh7vYVdN2ptyoUKDMXrjkbsuTAHhZp3
n+uRerZiAsC89sKHKlnrH7o3d3uNrc0fgFfnxQQuBCeu9APCcOli2pJB1ufu5KcZYmfGOHr/FpWp
HNOS+24bo3JSlCgPNDfJdnzO1qWn5cwUAk8pUE3pTanMgQGBARnUpB5KMX5dF5Pvxq7xCcZ1aDdu
f9TN1VLSBk0u8F/yZWxTLS+hoLADvdOAiIfT8GGlLxbE/TRc7CQpGCdWoken1ux3qzXv9Wu2AjG6
BUxYgeqjKCSdKaYCtXKwcOeaFxepr07l90FNlU+aFfYnfeLjZmPdH9qi63Yc3mY+AZkjI3Kg+cH1
SG5hdiCLbmd4lj1o+X6N5tzDh6dWF7cavUujzSwaAkRflDoOnQUZK2WVeq+jsXWngN9RdRQzNYwi
Xh82Q+lyD8JXBIQd50OTh0rhR5Cw7kGntvwSs4YqrVPBqCtX3/N0qGgjoAVtqd1/Zt5pp7iuU3/O
zf5IpWJvUmFzVc8PCSgF+jXyES5zNwl7lEk7s4UJbKb7ZK/LXull6+iKCIB6mydKqNLrCKeGl80D
iW+jR7NxUPp2gV82S6zTMq1t4nedHtVHLrpr+aTIWhQMTj7/gZLoM40veGoP/ABN4+tPmIL1nRKN
kluordE3lZfGH6epvFcqJw+qaHb82R7qk+pWBmTveXUx6iHcGaLd+r4CLvm/v0F2mmraJFmHcmqy
oPKkrHH7qHWFfskGLfNVxKgvt73G1gfGQzmCCUPw3Upbbw8zsIqIsrFZVdOlsnr94iXL9Om2lS1P
SKmBwW865NiRbugUU76k6Yg0wVonv8K+MQvfLfIx8b0xHPdmKbZcEeNCgjJYkADJpBQaQLgF2mzy
BiNtLT+FOOy+TsD1gMA1OtvvtQSdndLu08jvGc9562idyGoEe4ou6JwEMO/6HAEGGXOlayktWJN7
qkHAXRjMTu+pKk87eYvYODk/4FhyWoUoBWqO16ayabHLlf5NsFpqEfla1nvARRemwAFDH5M8jYNs
Kfb0yzetPneHBZfTq0PTlHXUF6J7m9l5dVfZ2ecqWtazOiXFgzKVxQP04nv8Y1tHiCIchWAeF+H/
rldamSSjz8WxuJqHd22kAuQek/4yhs2uk926FCKgpUlsMFgv45mpbc5T5JRIXrdpdapqNXs3aYy5
3r4UW8dUZGzoEKLMx9DV9YrGvDUHbaGBEle68Z8Fk+MUwKo9nZekNAO4gZL7vm9WpPryaWfibnMz
QU8THfOQUIS+Nm0OiE2AV0EFcYjHuy7OdT9kN+6jNtqjMto2BVaKCEhMZEqr9LQGzcyIMrDX1MVx
cfof3RyOxySc+p0AaMMS+SRIM+gueIllJ9NOMzC0DK1VRA5MqLDK8H6cXCv3TXvYU4LZtMXzSxGa
WdNXvDddpI1QWKBv0y8R0kqmphyZKlvexRnZ5e1jsvEioDgiMPQuWClwINffyjbTEJEeaiRRNSj/
prqT+aDg4n+A+ziHpoFW4ba9jceYlpfwn4KyiHbxtT1HQ1hEhT8wAIhYKh+mQlE/1/B4LX4+dfV0
nyZ17p5mtzU/DMvqgHidp+Xb7d+wcQE5LFxB8gdeDLns4TLfQrBM5Wcw7fTLCCPUsSts/d/bVrY+
IoV9QWsogFtyX7FdyV71FumlpVi8R6TQvX/yNP1VK8Vbp4V4EUC5sBpOoHBh0p7mldcZaTKbgevF
7cVwG/upjAhsbHUcTm9fFE+PAPIh90m/9PrzLSrF5RmwJNh6QN6RF8Z32dAyEA1l0k6ssvGVRJuC
GWhxDwBQXZuy7ZbhoNE0AoQkZkYScuecOBQ1bi9o4zwSi+H5aWBRl5P518zBBVUiHhsyZMYT68o9
LtNChjNnoe/CePfLU0Cxhpl1NwC5e/t2IpYFXJa3h1BAxnm3rpOHFYXWIC+6+gMw2elcesN01LVp
L2zZ2k4NN8legotkDOR6O3mKektbaTXB16td3GYcjk20q8axbQU0rhBQA5YhWQmbDNZuogPigqq8
EKDojxB955fbH23japF0wxkuPBeMKZLXz7zeLvKG7kqUK/1JSUYGaOtRfTc66Y+3WwKAj8vnsfaY
f7retVJtqz4vaGWVnWm+V8tFv8xi2Cqz6XfeNrV1EoHhMg8kaNkRjLw2VZQlnZ2OuLLUcs03ohop
xVCJL0rsfDOUPIabtFvVSzvMyXm0OqLb2/a3NlUwlfNgUw+mmSvZV1KmA0pi9bKw1bM3t18qs6KQ
GRvr8vW2qa1Tgg1kMKBAp5YolUvVsMyKosEBm03bHWC6XODzbzw931nS1pa+tKNfLymr9alJVhID
e+mG705vJHfr4jZB7qT5qXHW/jwWtXWMof7w5wl+pdvL3NxRkfkITk1KFNKO9mltw6HCC7BOZf6I
BqjyyUGGwbdC7fPbLYHVFUElcju6PFg1o+izqMw4Bd6QZZeyar2/4o6cXQ8Te2dPxd2ScgLWY3AW
PRqbBELXezp7s1vlHZ2/bKnz395gqvdWr2Y/IuAN9wzRFO+t2Rj/4MLToqCb69GusGRGgw7QBDOH
nM0lzQD597RIxjLsLx64g+D2VorHUl4fz42oswh2MbklPxsasgPGaAZNP5PaZOHQn5Oqyh9iwwlP
bW/VT7VeKP95arZX5BGxlmyax442ETArdE2la9EyfTwqcUynEzmIc1HR/imdNWM2uTKOnVq257cv
laCPygbjcg6AnutPqSR2v9iE6shn69bd2MaOr89hy0Ri1IlOo+5Xfdkek7gfdm7GlgNgBJCeCA8F
NXdxcV80nkaUwZuVqxdgrzl48xwXvuqVzY733jJDZCsqd5Tf6CBfm2kKM0UiQHThs8L8UbWOdq6Z
6NoJVLZuBBGEGJUXQ8Dy5YOcLVqisOeam81TVWTWue4K5ezUCmy5NBUOaajskYxurozniHPqQjog
t2H62uh0M2Fl9AjzYNLbHgZF7/ft87G1MB4jBwdGo4L373r7xkqJPfpKMKfoKg2Yaup95i27A9E6
0mFCPGSokmHHv2ysTDx+Av+LDqsrg0eUBa58dVEQIreGYfSdVK0f2jmZ396FxIwAGJMAgDGU1pbE
EYQGcJyjntcp/9aLlX/Ralgqbu/g5mLoIYMEx52AYLjewbgwaFFkBkljbSsXO1IWMYU6mDsncOOd
Y/wbjhtRtgVcJi3GLMZKTQeacpaTmu9LTfkZIm/+rg6N+xx81oe+Hf9RZy9/AHu4V63ZeOSEmoxA
hYuqotxY0mogEkWIWJjTR95D2TVujT+BYqPVZtPZORybxnSAWfCY8AbJfdbGHhgaTkTTh5zqSQ17
1LutguaxOtTVvPPxNo2xm3w9nR657B7HLooWw0Z7sGrqf3GOzaeVsCWAP3gvDdg6JgxIsR6OJLAh
yRGbcMAbthfS3Sia9sTc3rT6qL0tex3OLRwCnpBBSFEKFxOf1+dRs6acpWKI8Wj1qLaTF9SLHj+O
ddkdk8UZL3kFdX2QT6sRIGGt5Yd5jPQnmMPqU0K5PjoIBQ8UJaZ83YssNk8xEGNqK0jtUmWQfpze
Nco6MPij877+k7XxcF/2Uz34zTyEJzbF9d6RLhqa3xhqlhzsrKibnSB84wkGB8OD8VzcNeWbVKVN
M+UZvFuU1ox3xVQMwIxgFEtbez61EPPuRd0bPhaMPoPq4DWpl8lRt5ZYIcJvMG31VuzeVX2lnBdr
aA82h+/vKS7ngw7X+R+cbJJ3AU4jpudoXe+0mtodcqGADbPOXr7q0+z6npYP/xSkNn9wY6lTU5mD
LxqnI524FgB0bikl7kF36ZKFCIb/l+l5UZ6HplXN09v9LdPhsPBQDqRlJ12k0YyWNIJMmaKnpmdP
uVvX1slsHFhs/sAQ5CLws+FwX4ldD+24KuRSzI+t9Qen1dxfjdGZ/902snUYYa6kxm8/16Wl1US9
7bVhiLdTqRE/WGWmPYW5Yx/iRB9Kf5qTvXxpy+OZ1BtFJUJMvEofK0RdDX5O3Q5Kr7VPRgG8Ls36
4TSUYbazgZumqO0QYtMYpVJwfQRpWY9agSeEXMCw77reyC4tHE7Hyo33UE5bfoXG9f+Zkk670Zpw
cDUeYusGswu9Tf/CnvvvvQX/IQJ8nj+tzGjHZtv7RerUOz2ULd8OiM/mNEB/wwN5vdCqTy3dog0G
CbxpfcyYRjnhVvq3J0hES7yJoqTJJxRu5kVAPUOlaU0pmItsidrLEi4jo+ZIdk6mMp1un8rNRwS2
RTFg95zcSp8ujSqw9E2EUifCG9FBb6bwg0cXd77QJBr+U3r65YexiXDUc0Rp+b29Rol7KOaianx7
sbXvoP3ns1420++pN5Vq5wdu7ThkugAFmHsin5K+d8eQU66h4wI2tai/LBX4DwDAfwCoccBc4dpE
cs/85PWOR3EdupnW2wwwaOEReYofldool0jbpQfeuipiZJIwEnQSpfNrS8Tns4W6PeCyFWmjo120
SXvIVa3K/Qzh9h2mn21rJBUaem7kaJIP0MdyrrUMCIBmNfE/HkXDCxwN+ucszO0dCM/W28eq4OFy
dSJkOexRmbmIe8jKg4xJU+SOdD1Q57X7OLfu0+RM871ix8qX26d3y6fyFjFYTGohQGzXm6ktZWwy
bMN1bPv4cbZqx8e7wmbUeJ0a1N24B5jbNEhUQhb1jB6R9jMcFvrq1Wwj+h6ph0TRvJ/wIqTHEYaI
v+PK2OsdbW6q4NOlEAT1sVwbbcdW8RaV5luU9/373OitL5pSDKdxNXL7aDeJeujD1NgLLTcv3Quz
klOwGHztm5rrEE+qfmiTvKZHVu/N/G1vJs8TSBgaHnJPoDBsRY+jlQeKrIP009IWymkxwBSmXpLx
QKIID9ftE7N1IeDBoUgvEjgcyvWJydqsGwEA0c2MTft9txTGMZpM513munuy2VubCEyUiQFiJdq2
kqlIVcMR9SJYX4cki/1CBeLlD0Wzm7RtHRKKXPBBEccyJyQZWhBqLLWC8fdurGzHr+x+PYXa1NRQ
lZT0PXLPPXpD03+7vZVbLzEqD6D20HwQig/XWzkA94kyEi3GzJzwnLp9/wOWTmAacWI8WOiYnWwg
FQeduRvGYs09puBXJC00ymhI49oY26R4IqfjkUvZno8M1F2fBovURquerHhVU7+eeq0NbGOwPwMj
UlbfJMOZ/QnU/OTXg2uWB3u0kta3FtrbvqLqxc4LvvVJhNaQmMV36ftKr9bKWEHj5iL2qnLjEdR3
dCKVzgIPtYrUX51GC4xEqf7ABcMyCC80w1sCinr9RZjHH6ehJ8RMDVVUGivj3zSb0wdl7Nb3VUJZ
jkHMemepW8B83K8gIaNmQQYgnQM6VIplLGiax+DCTgYad4eubOMnw16cQwzC+LsHku+x5Nk7wmFr
EzXAF+ZC5bqTnWxdODGkxKEAFGXKoYLuxPaowmiHmHscnskcomOpGntJ5bYVhvShvafM+qqkNecA
fAeybnta0ztDn/JHWzCU3L5cwsNK1WOHdxQkKBG8C/Lj+lPOqWIYrcgWvCnvqMbY9jmd4fmeUn29
6wen8qsQmmU7rdXzbcuvmMLEvSJh5nJR0KViIj2qzoDKt1nDoe702fCku4p6CPNi+RoVoEOPCnPh
wznLDB0FLcudHo2Ecz3P4oMXs/VkNlq6B87duk0kTiTVRDDU98RD8iIeriDLXmF6c4hiwuWnMat6
AiTMHTRfr9c5vAcOMV/mVlt3tmLLLgkh1VIK2zT/pVvcrqVmRKsQ8QuLIX2v1F0epFGnvM+6tPsV
hsrgPKlxZP7JekWOocNEI+I2qXVAlJVY3cR6pzD0rHdwdzof9aa01I/63OhP2dIj7mY1xk5ys/Ee
MwYg1BV4HIGVi5P/YpvNul1SJs/cAJah9EOuc321FfW9rlX+Xq2x3DG38X5A5UVyKvitgaRJFaIl
q7KGmhTnbDDsJyQN4cFj/PQftMyM5QBFpPnQuaX22SvVHPS5Yu04rq3lUqh5HkfgmD9nRi+Wu+Rt
pOioI4kWLeTyygjBgZ9RWP1nbVF0JLpy1987d0vcHelak4tDhoF+LOTl8t1qiwVqlhYu1rmr469d
M+pnZ8qiJ2Z07N9JhhTMYvd1BdOx8tNYjD4IzVTfcZMbroXfAGTHpDpIyCDd785OF9hTFiqhTrme
W7uGhYCptUsIs6lv2wzoMbzuFKesLdIdr7YRfZHI0etnuoZ0S+bKQOjCBk6N6aVIlr+avna/Mt/q
3mmr5/63s9XikrzaahDWdDpEH0fG0aD/GWYxNCjB6NXpeyIC79+wXRLXL3Jl9fzWcXrzSwJ3NwoK
atpVx4TeknHIO4TT/bHV6719F9fn9Q/iw1M34J2UG8i2MsTFkCVuYITOkvtF2xePFJH3iA63zFAr
E8AQ/oEN7PoWNxaKUVXCEdPCOK4gy6uA0DX5mn+6vcFb14fNBfYFyID8Ugo2hDx07xk5Tgqao+ig
oaLwWe300O9JUyB8if66bW9zXYxvQu1gM94mb59mZOXiuoTTibuU3wAdqL8dezAPb7NCJYSnDy+I
0jpFETnhotuik756SqDNU/4w94V2n5ZU6W5bkffuf6wIBLlJ+R5/cP2NjJFp27TNIxTiouKgKUnx
ncglT49xUyufFa1M9DfevGeLz4VpAgpSLelUhEtNR5hxRQjTW+8uXZPwUAGtPsbUhnb8qnzJZVPS
4qAQmSqP4cdjW2U5lfCyf6xDCH71yA7feCaeTTEhJwI+HbZW6aGkpqm7aTxEx252QcBrXfdJjby9
YH5rQfTwBTehoO+Wq5tDY3qlHRNNVknrnekB/4qKaDwlDsj02+di05IY16ACRcNUxjK2obEaxhwy
P7sk0Z3NbONfTEkXFUOIiA283ZaBF2aIDJZHUwYuM8OUqnOvKHSG1CGIkX68dEs3H230J3fykq1l
ATABZc/FFQf++ribhVHHi9LHR0i7i8saGfDsaA2dbmvek3aTvYQ4ETgkMF7PVNpy20m1p0irBj0+
6l3cH/tu1s6V1jWn23u3aYUiglCkYGxAflsqt09cJ27jY+jZPQiWqXmXte66Y0VclJcPBmsROqc8
mLBkAduXLtI4e/HU9nVyRI8qeuxp450MZXKOTVHkZ9eZ7ac3r4rmL3TrvE6IhctKskTgmWY3Vny0
enP6QN8ueg+efI9lRA6qWRVvIOVzmsxCaVA+DEzQNUbrJcdKC43D8P84+47muHG221/EKgYwbclm
t1rRspw3LMvWAAQRSCIw/Prv9LyLO2qp3OW7mc3YRgNEeMIJU+LrDK62da948CHmtGs6KL1eqIO+
s5SvBj27KGgvR+pZ3mFHAKC/Ldt8pYxxR9MlI62KYbF/iUj4d5ZAqiBbAfAI3YLXW97NsYljihsd
HLYT+7osj0RzeuFWf0NnOw2DEO5UCUEmmp4LK3ENZnSBFL/Zwi3AbixMDfGEttG4SWoIAMZHrxQ9
WJWSa3xxQPfjfm7+vG3eOd2ozANJnyOsO8EqX0+1/B8qh/bNmg5sJzbtD4UN2gMSxfLb3w8FJWjc
w3ibYbh19hmFQcwDB2vetKGcjsMSdNUWDVttpqK48ESfR8kY4YQUAFEZZDNEG6f//5/sAD2CWGom
UKH3xXqd49l8RMejP1i8pA9jeJLJ9lp00CSV+hI9853dirFPnbtTcfSNJBli8zyiqeybgAZZk2yL
PrXoozoZ8YDHw/y3Yfn/5vr/xjsd2f/MdaStXFOC8aJT8abgs64LSiZQmSHh9Ocv+M7pR2oJoOHJ
0BTSo/HroQo0y0KRlLyJNxb+XCRsqBYi+OPYkVxVAnr1PxDZysOfR31viwLjiMv0pCWJd/z1qG7S
OuUF2i1jCndP/DlxBUuz6LocHbswwfeGwv0JHm90oiiesyBDc8LbjyW+HXjuu5by7kscTONhQnZ3
Yaj31hJxT3LS+oCW0nkCqycpJgNPnAYlZVXFxaj3NETvBXIu5GGbe30Au45cCLne25v/HfQ0///s
lRyN1gC9B5yLPByuM0ujeuiEvtbOddeFt5c0Rt+dJC5QQBuBI0Mh/fV4hBnL+paJhiz6TsoZ77lj
B4Re2aHVZVzrsrgUQ7w3JN4nwLZPbwa0eF4P6eM1zMZy7sAd6FCsh3tnDPxo2u408SmrNK6gQzcV
7MKN897OgUEjSiLgWoFlcvbcZ31IgzJe8UYp4xo/oWYclLm9tS79/ffHAZkxBOL/zRHPwekB13DO
bMOuCeMtveLIk6GOCT2SQQeXCNfvTgq1DsQvyKhQ83i9lrFrJ5+PpmugQUsfUqrEEW7H69Xqk0sG
VW+DshP+NEcnOzy57J3zGx0v4Ny05bxBOV59QBaub4kdLyGK3+5/rFoCBXo0dCA4fK7OAeiob93W
KogUpLspnN0+K1wJK/jweVy7S+pv5zUyiH0Cr3mqTkGp8YQGfL18JtoUdASBZc8Vk4dxA5tqoMFD
6vqxypmfr0xpRYXmYHtIyHJJF+rtQQDQAnoMQBQDQvKmIMgcEFPRYk3Tt21aidKv1yh16ydSOlu1
2Wjg7VlOj3+7OUsUxiDPDpgRuhjnNaKi5zlRBVQgkP74uu+hAQB0NsST7V8zT7C6aF0hAcJ4kCIo
zzbn0pbMB6WXDWBVQKdyUB3bihpV6gr0WX4B1/k2osBo/7qVI3jAaGePEL4U67OpF83aJuP1DHPE
3dZSXcc5rO1koT7KNkmOLF+u/ryg742Lg3cqOgJMAiDA6z2kJglZhRheaQmX+Z0PBX+YM3Rd6Rw8
MRnbg+IxJrxiK/954Ldnv4Qg5MmdHTy2kwLf64G7cNo8FlY0dJrmY+T77RjnzvGqKER4qfnz7iyB
Aji1I1Efyk8n6T/vkk0W4EnNIhoDZ284a7jIVLmR4b5360M/zuMnVcq17n12SffgvWlCAOt/jRo8
VGfflSw+hlVE0DdDGiIelD45jO22HNUUygtb6N2hYB2eA/Dw7wV0Nkme4hbtzGlFiwSuLU41aTDR
BzIOl0SQ3ltP9DxQlwffGAXU85tn5KXggRZNX7RRpYvMHIbA68a0cfTFJ0N8WOPU7WBafoke8vaG
PYlVnDw+MDjOyVk+0YbjNOoxw351pNunJQv3Q2iiepMs/YT2y/L5z9sU6e3pnzzLtBFpI6FH7Q+x
27m+lPGzoX27oDSLVqlPKuQ6Ea3mATCZyrBI2h+uDVtWt8my4tLD7ht3jo4aOoQLj3cUXf6lSuy2
ZNXIg/EpgldHW/EsGaHdN8/kKOEnPdaqHcVQ5fC2/2cK8N5DdI7Q5zXvClXn5VLKyuhyBKOpRMul
GkhugbEEXG+u127FSxZL1mGcji3zFey91YB41iY/vOhHeVx8W8y72LrE1m7An8RAfQBjLwnv3mqe
hv4qTHtpajnQ+Fs3cj3trGXrfdZNlB8cdcGPdE3LK5XR3lTR0nXFgWLWDeQ5SVFbcOnjGpUvZhpy
ust2JeCEuyHg0L7AD45gpIclPIZGU1mN0N1u4WuPMnFlfEug2sjIP7zv6FQr3ycv+Qz2z7GX2j60
BBCMHSFr8imXnIcQReYz3M88Mstq1SiPHiDAKJ48jTx0vCnND1D3BYjRFEP5m8SB+QXLwf5UcLTi
2nGbk5thLDpWzXHm57olgT/2QzJG98Wahbd9Fs7JDYNW7BdkHfGj37r5p5Kd+A6K3PQTxnLwDhCd
mH4YBrHF69aksC6ErUD2M8qRttRTXsx0H07IYEwUrg94yKbhgOe/ewxN0NK6b/14RfJlnWtiu0zU
PvZQi/SjCtIq1A5R5San4NcYKO5QPxraGF6X83Ych0RMVblOyVAHLow/2GSOCSQhWjHXVrgkb5Yk
V/DDAD4QeE6yAJtvUpEUFRS77ZeImfY+Wnvb7aaB2G+cBcvJA7bPaV0sXtyNyIReYo44s+oGOGVD
E6Hrn0M3s74e9ZIkd7GjHNgBKtRQpUWv3A4SGPKrn8pW12u5+evJUDvsBin10ScqIwBQtENXDZtT
n4Wn4ViZsV1sDe0OfAMqIGgJF+6QvBCEf/DOE1s4VZmjy9cMFNP2WmKwX/CST2TtJIXhHrJxxBs5
hPWe55VuNz2UyH+DeYp3si+B0W2k5Chj9CCX9U2SO/3BlEmQVyYsp7CimWV7gyJ6XvE2df/EqKn+
ZmE5X89QIROHMNjiTzaXNK4DrTKDNWlDxL6AhQCkAe4PlpV2a50PoqSVc0FnoOgObUNIncqo26+h
V7qWJO5lrWSh10coNG1ZI2aaSUjN6ux2EjPcHUgQhD/pHCq4TQHFcpyTuMdDO/T9Lz8CblitUgZg
onn63JbB+gRBFVRtCF/WqBZoHNwaA0OsOumLjvwK867MP6y935oBFX6/I/lo5yoiwzLWW7slXIFp
pqFxv8KZmOFrIKmvFfWwgnMOSnd3G/7edzIEEXls4yUBp8PYDteEzaH2fvRxNLAnFpiR2QqO7elP
6dB33g85dDv+gXUeLG6nZLNhMyB7eHARd6GqiWAtqfEjWn1Ng2jqqy63bL6nfbT5Cu5w820+9QFk
lAYNq024UUz8WxoQ2I0tkVIzjlKQH6mUk69cFBpTg0Pdmk9+Icl60BN1fTUHW/oC6CK9I0xkLKmA
7Fg/gO0MiaZxNsGpfjcvkEzPhex/lrYDsEfGneMPYDqpYqr0mLPoI3Tle1NvGe8+Dy4Kyionne+B
Voo8fMAgSR+hAxjMMAo1i9U7RkWSVMXK1u5QJt59TVPaZlXe0wKs4S1AjIioImd7CfW3aL9tUCbY
r5HW8e2adFy++C2i7VMyMWU+6laTJ2j64aGoSmL1fcrjuLuzRT+73yJoI3VToLTG7vNwEfE3S3lc
3BV+6KMdanjBx2Fgg8CFQEkGg1OTiDrJljipydrz7mDgQv1SitzdpnM/W8hY4brZ50Pq86sy1yMS
h86xEWSPUW+1yniGj9gFBpTkbLaHhLUz34MY0ZmdbHP3wqIuTO7mTMp/FrDStl0wAA6IS025+I7L
TXwegsW21xkdQlBOsq74mLswks0M7zQoUxOn/8lcrjIYEbL1MyDEXtQO4WZ3y2y3ZPsSvyfZba4E
gIas0UCvw6z1BZSpxqC7EgHZ5htXUNybGzXmJiFdSn+u1mu+m1S6bTsixDBUoTV9/NGcZBI/YAOO
fQ2rEBGMtQyx3e5zxHr6AAnbePoqVhGXh2zosxHsD5LYagLLKf9oozgIxzozTrZ7Da+NZefnVefQ
keqn1ewFJjPeDYbCGTbsXG9l7a2Zk6qbXHaDgiwUIUu/5eW+CyUYPiJYHOp0LSBCpCno2NnfXbLR
7xZqqaamaizyRrs0+SzycJ5uOY0L4P7LfKZPsDrO+E6RrIPZWKdcAh/vImZuW2ruSrMhHikY3k/w
4gcZwHIbFIKSNm3ElvKfKBEsfBAiCv1X8Mwpa6CV2o77Bc3MNNlnSm7FfjLZLE4mrdnUJGsRxJWx
QCnm+1lG6/gtpNu8BRWDMV+/D0zg3XKvCCg0B8t5P1QEvtP8BWFpTCq8zNv8PAIRNB5gzTTbT1kQ
TmtthpHhViTDFu3mXGm4RbOtx5uXQCMdRz7SyZ4XLh9hWTlNA+wr4KNd5Vs+hD/KruC6Ai0zS2rY
BQwlKpF5rGrcXmquaJEsQ70sCw7xgg56XodxjxvAhgAVnIo0dr21QCzI3epb9uB8JteGuXZldzEs
Y26mQAgOuYRR3EZlH8grCemXsI5mQZ89xzesu7DoBZAXsAeseQeR58YK64AUCNp03TEny+UaAPdo
qraYzlu9iMV8W7VPHrxaSzgHT/nS1k51LqzakM7HhZ7iGtN3Fpebj+1X51npdgUCrKTii10flLdp
gPQ2hBLGiiv1SznDgKISrBcPUc5w5UpwHhlMP/BoVKkjcfehCy2Sp4iAvVb11HYlWKORS+EYUdiY
1BOJN7lHm0P3kKueVbxfIYJvq171E/wlknV9MIuaEjTsXddVmmULAQDCCg/ULYoQ2Iybp/e0Kyn7
bSS3i6i1b3t4N6Pup+pUFAiBIy5Bp8aBKPhe6CWFAm6RGnI0hCXxlVCgeF6lJrLDgQatxW+H0Zpc
eb1Mssw+jcOajT1CIGfaEoToEf4ThKeqvBuJFvZu4Iw4/LZhLuMqzreVFNVK8mD8hgB1HL7m46Db
h1aWFHdgiMh9Bogz7d1w4+d4Q7E8Xqy9itpM3lPAuOkuH3tmj6QtDJ12+E/QgQJIZYraujJ+56eM
qiYLwOeADUeB6AyXgyQVnSK055d0gxvJWoIOUS0efh1XJ3HRYFeuIpk/Ag5OPkf417bDBqcyWi1B
PE2NxDkY9nG4Fj91tg1tBXKBzq9GQyH+jGQVLLCkbFt/M5PSfMo3FFIbkgMnv6OKSlDUUmOnh8EK
oCSXLP/Xtdpm4S7HBcEqeC4Z3ESBXcu7pWMBrxieFr+Lprb7lS55seK88PRHPLfpWM95SR8NYpJ4
d5K2gV1MyNdqFSV6e0homN1tXdTGAG4Qc4v91waHhHMoVpRogTyYpNTLAYoZgHAWjPSQF7bxP1vP
AcIb0In92JF5+W5nye/ha4JCdNcXq7jtB0EQf4wtTVExnd14xUJDYaqugSyMW9ZCCDnqE9asaOqI
phx89DntWT5Vlqzwd5y8UA9iis1cB4JMZQ0j7/jDuMDpu+IbXKEPSLrG39tm5U3pimK4WqSYvwUw
97vja8kJjhzMmxA9RPgbmS9Xc9X1+d70SfCgiHK4gllSHB0Alb97QFLVYzG7+AEbM5mQMlDIO6Bs
xBDiif4agIr2M5GBNFWPPOJj27c03JFu0p8wLcJucgaRngpPYfiwBGsZ1SqI7F2ZAauIgNds7U2m
F/LVhIhiMZV2tVd8zXSyM0k6I/qUbPsKch1OfFK6lRzMBDzccSyg71otEt9nV+h2euDrOOVV7zh1
qL15rHaIt+4mnOPwlyK0xzsLOvezw8P4O9C00IfVlvxusSNetsL5sKuEx/XT4CiQb/CbsgrCMaEH
ocemqai7Us9ptXbcHXDo7FZFtIuOBeSHUaeaC7rf2kSAM76EPq4TAiBq0yc+utUd9miFEnArK27E
JmuUfVt1Vc6EqB0WOsuaNObBNfKJgO4zPWW/mAvgerf5SXbIoDfR44UBBLGG0VFp7hGJgRZHlUmj
vcELUOyQ0rEXu+oF2CkvuDr0ad8+281x5AqOJ2kD3+oMlkgxjPsSZLYUjvcsPqVTQbY+JaaIEG9C
d/BmiA3+bXhAhqLCVlBZ3W+rOGyQz14q1YHn/dH5KPwFVFnmajrmvdrLdMH5n5A8c5zfLjN4F7Lo
V5+XgoLdHiHI79tMRUjhU2A1NCqjS20zEQMyCnZAX0WadXPFFuVJLTRcd1Ge8ijjZvMMo+ZAEdjR
jyb76ZmblgbPNjV4mMUYVdClGiEWD+pZ36hl5L5xaa6OQ6eh4Bco3674wKilXDGeaV5F0wS7pIxQ
Nt0vrRjuZShyW9FhKIs7yFWLKy9k8hVEqNZVejbaVBstkyfObDigntRtOyZOb0PiYgAxw3BCWB9z
VN7qxeXuY0ZMzCqXMcKv1YgWZpVxQj4BZwbxQjPw8uuG+PGWTzT6ERoBsZSty6bTm7qNQw3xlOQx
BkM6+MBVNvzkJBBqvyGqfUFXXtBa4Cf+o4EFxk0CKu3dLNHTqhAl2u5qjbXDeiZBpyuok8R2Z0fd
lZUpHPivcUcQsagt+zEoEJ3BllcApmVzQXwNtS0YV0FYUuYQ113gX8VBYMATlkGL9d6pec1RwEGB
5WHLk95VQLubxximhdt+Dhf9IvsFLLwiXUpEU0sL3QQFw5LnU0aCxw039gym9+h/4yGIul2Qqg5m
BsJhQbJiQRULtoA/N9QDtp2kOihviGXxA/CG0ZMaypDVoV/dET1Thqwpz/kjhPxXGBjGGVzvgQiF
EC3U6cznqCXdcwwS5ItdbInudzvow2ITPFNI2ZCKE2S/kLE05XjdF5s3lVUFR9FED6LFfR6tL7j7
C133k5t/JDo8aWN3jqKtbPviQRYhCCQwSJa/NJkhL0hkacYd1rTlVUZhm9JuOgYTcNkSWQV6HcND
IhALVFjj6ecQcuUq7jO3VEB+6E95oe1tCuNsXSnshIdJc/G1W9f4pWNpe4VINpirpZUcsYfJjv28
jd9mD8P0ahhLFAlUMkpU5AHlRG84t9DJhS13dG070XWHRELpFVUCFNGrQEaLOiwlxTXHZ0iMHzPQ
L4YanaeRNdqGyARCqeN7K/M1qCxzfsLESXSFxVB0Z6DGDhsVHM6njIVo8nGZjP2OrrPGrocQ24Iw
wA7PKLjkIWIRunzkCN7Vns0EJtl8zsLfKZrntGIDFyBgF8I8yxHSCdUwTchZl2kp7qdp0mldSh49
JUEY/SgFm6N6sVP8y4pSP3Js+K1Ox9hfFysd8pO6bQQcGHQSYlQjU309AT8MKzRuyZ6tyGurFfH7
XPVRsWRNPrRzgABtlisup6H7lgKB8nUso/6b4SFKDyZcabq37TA/G8/0x5KDylaZMjPxLh3S7HvL
FlC9YEWIfdrSJHzuSJ/czgDZzXXIgmgAdcXT38WsEQ865E64B+I0/J4lbEBJi3oYe8Gk2dxCbEAH
SNT77RYw8o3VUMwD6isudfYpMpwc497331Q6Ud0wk2YvCLdWnMZgzJ4MKJIDfOfW/iuKtvwZlPPV
7TQi7Z/RhrQXZYUNMVAGQg1sxEIHDBmoGPp5jeBXXFlbLl9gZyptncxlhl0Kcnzc0EFHiJ5aidxt
MIs/yDaWwCCJlFyNeUfDSvQaSnFT4QLooLbT6cYGOhjyzBCFRq0sLX4tbDQvXo/cVKoooLaWWJTj
65zE9OOGlETUqxnHXyFEK0WDbZW+rLiWvxDn9RcA+mNUH7oUEQQEZHCBCjEOU513fTA3WxJZ7O2c
41f3kwkLFCHQD6yCuPQB7Kyy8fQUFsNx8DOugtkl3UMZUM7qLLfzrvfetbUnHR6hGQnRS2QRRIE6
otKjdBJIZqQ55IvlgAbdpz0SwxoPtoUkpLFy2q2WiaWWuHvyY9h1S/xBkRx7aPPrmNRsntMHNFaz
sE4c64qrCfVdZHc6I+w6QZERlmaMi+shWbzfyzCwZRXJMF1ql/khqoswGNAbAWnaV7HJ8p+Ad0z4
LGsLl7RcKHpVRCgqH0oezUlN0TmZKwSC/Y1I2iS4SziyfKgGlsFQFRby8FVJUwI8RQ83tQrGNRpV
cMPHp9lDRmLnNCS9KytLxx5Qrac/bMxiCPFDyu6DlWlkq2xT2YNUkOc/CrzyH7VmHt7dDMF/M8ZM
u8qoZTEwOVwQrqpIk6neYB9/sMZx0Yyrl08TTIeQZiw5gvkWUQcY0jor73S5KqgEWTvfjytHnahU
0m1V7DK8a6lI8xHBcwJmljTzOFQRqo1PsZohC1fCF+874iHkgUE75OuNLVGUqXIqDS4kdL0fqUr0
964g7We3LlDiRxVZDzcWnYiinjkymnqDjtd1rmB8W0s6ou1WqnLV1YIATR4WmRbLUaNS912gAPJI
gxyiGyNe+7KiOPtiF85RBKM417o7miy5uFlRfIkq0g6osKkiDb4vSC8e2JbaT6Nf+w8aimy4ogtd
fMKxwkcaira/0XOL7N6vuog/hmUQdMc+pgnQv3ZQp7wi8/gzgb+BLCrFqy4I6teWICckSCK4RxS3
wgoIpmOFByiQhN3AIVHE0wOhPl4OQvVE44nM9CNuD/VBK7FwvArBzHaQ54yaJB1VgjqWj+4Qvnkc
JRbxtLidBtRIbyfkbNfw7aDdVQq3rsd0jtYfTjnbXZcW0uE76kx8Bf1Qltcz2hZDrdu0eAnGNHqg
uGpwhKFn3DciX8rPwygj1GE7lX9f2xE4xrm0BTZY6/Kn3kzQFGz7LOWVkhOIyV3Z9b4q+iFnh26O
XbQPC9QD8LqNFJhOBWFC1PNSCsnWKXfmFMYWB6FRvtstfIw+OULE55Q6cj+PIZSHkilE5RdS4yu4
lygMQkdF8aEuXVCmlS0Z+zZZ15oroG3pY4em6K+160F2GDcgV1Gyz0O5L6ZWhE2myvRBWYfDwRaO
tk1GyYLCJmLNcOczNjzmaIT9Q+LR8wqVGQQmlKLOWhVUAvogNpo+Q1OeP0MOBmjKbeDuim6L6m+1
csg0YzwBSF2yfLlG6U2m1URz0z2qBNXtKlWTvoBjfQcViQ4i+Zdjk2SgmZyBL42w4NXFoWjyTq33
SWvgFWxwlVGzlhBs71HeQpB/lJBT2rHAl3sneXCh+f2GFglwATiCkBEDPB1QhuIMRYTNZxkyFgks
dzvdoDmYZKdqTnJvGJ89rKA4QjsGX+iu8hvDg2AsruMd8p74ATRJlEz/3OZ8C4+BdjkwVCcVaXRW
z50PbBxpyUYqmpi26hY5tf40JrK7ALR9p0MNMu7JZAv5A+jI50u/EoNGxSabkHb6Bo3DGScyS2+o
2tjhbycEsA8Yp1D8Avf/jXotQ39yFLRUTSk8iNVsmG/QdggvtNzfwcBAlR2+b2Df42u+4R5KfLhi
kZiQmXAoZS5e9DZOn9I2W+pxW7t6Csbl6c9Te28V0XFIoVQKYC34fq/7/CgQz4BKFbLZ2DjXuliS
K1Lqdm+YVhdAhO8elhPFFHJfAGu84RwEosg2AOZVQxj9MjigdxPvTY3Wmrq1cdZexRDD3OssMl90
skGrQsT6bwV4Tmflv7/h7KzQOKDJbEvMd+EhWuZOqFsWiPgCtOgdTAO2CUCEKXr9ENo7QxaEufD9
iuJEg7FQJzAhf0bhdtzZzZNndEfwPvPes++A0WQXlvk9UAMW+MTOP2kMnfs355ClxoXEVaMEcbcd
COD1sLIJjf1h+GEDdHT/vIPeHQ/8JQjdAheenCtzdwP42oGYVDOFYm1QOp9rOMNl+39p707Yi0j0
txAKfMIUyAdgU3Lcvafr5z/4mzzNaAjdPdW0UgzQkV4xUq3jtL2F0Qm/n5bEfjQG/TJFNembGO4O
TdIH0B2LiS8aqmV6DXpc/PXP6/D21sPPymEkkUQQSIBQyOuf5VSaQD6+Uw0cmvofgeu3n0G7XNLL
eHe1oScBCDWwMkiSX4/C3GKRksUAkm1Iyrsy0A99NKNVjLTrbsIzf+Euf+dSAlMXFy24uqjYnuPg
WTaOqUeMDn57VB5j5+AOyVSKMhZgXhDSSx+3fNK++vNavpklDBzAdsEWhnsE3I7PIFbb2EcEYaRq
jBralzzl/RdwoNb7IVq240rEcIlq//Zu+nfEHEqcwFNDSvXsHmRyKSeYm+gmTy0/os9APhFRopZV
bHndAdZdK4Htva4WdbQoB6ZBApLy51m/uTROvyGBrhUAs4BCnqOs7eQJ52uAjR3mWcXWrbjuYR2w
sx4FcCVovC/Coaj5KNwF54X31hukDCw5jIrwA852FfpaCcRdwExtVSqunB1pA2SIqYZ1nhsOi4vm
zzN9d7yTlCBAgtBxOA+b8IKusOaQuoF8Pv9ZsJMYaY685hmiDZBRiLfJXrgV3+xjrC303VBzhSQL
uEdnILNFlujKAdgN5orfKhgHmgfPgBbpAiJvgDXI7wFoyC9cCW8e19OgQL6fNHwArS3PBu2cV8Xo
iG7cUKiqLDdQIdFKBDRQXApR3pvf6fnGKCcAQXl2YtBEiAnaFqrp8lCMVRrIUV7BHjwqqmQL7QGR
fP9DYXEPf/6S/x6MV4A2zBGaLEDN46DCkPts62gPZAfwOUMTgCb20SKvRJGq9Fkt+JxsIIH25guK
b7wZB1p8BQRZof3jW3rLAItCjwAYK2ioZcUTY1FbVCJGB/L/4zYBO+oUI6IvAIzx6zsTsWfiWdbq
phggLh+gutUAajwcihLFGLat/oLcwHu7GwVOwOtP0k14El+PR8vRSoK0uxnmca3TVbD9EjByQ4Tr
G0b5JRrsGx0N6H8irMHqQ900hZjS2YBDJtGalHChb2eCOnDYbh8QXNDlpoU82EO+ZpttppUl320Q
5/c8VPJDFvupBTN8I4+DAc7975c8gjUo4oETDROq1K+XwNth9Ea1Q0MFYsvS6OEKhRDWSCWifQ74
wYVn6p2TFkGWFNKUBDoPMFp5PR7KB4mi4Ywl50l35Sb7nK4ZbYrc/61LIdYaI50EayFjB/T/2Ugb
aSEEFqN9wREsmyoLu+SlZMDo/PlcvX0LTvunAGL8JKiIrOBsQnMxSai2jU2vhnAPyI2qIKoO5+tN
zFWSAjAxtnlyRMYw7f888tt08sQMAR4XNwkYYeF5AMlaXup8TsYmQWsQgNgeIIk8ZzsLdSTfDI5k
R6uhzxIzxDnElsMDG535hgxpfvnzT3n7VSPYvQDDHqWwDwTX6fUi9DPSyBAAiWaLivYKji7LPyVI
Oh9mm46X9KPfHQtxJbJ4VOBhlfd6LCTDBSDPGKsYQ1uJJQn3/+rLLOvaN38/LfAoESxCfRkB89ld
DUPCQW9FOjbhasgOW0wc41Z+7qORX7id38Sk+JSYUA6RphBCquc3EXoXCSCnJT7l0m+mQpkWGE1m
6HDJc/X0k1+/AqeBsHTAwyPhP0/GQRAbZ+L41Lhp/WJs9ikA4WG3eW6aNBuW3ZagHpSfwABjMPYX
dux7nw5TRO0Dut8gvZ0lBEYD88M2zHIORLmf0DI5Ah3UXfXTNlwY6u0zC6llNJRwLpDZITJ+vUtA
NIgGwFWmJuep3YshzD6siJyaMG8HAF2QI6XofZXThVrHu2fyv+OeIf/jbGRhX2BcDT4OWraeHqUs
on2s4Aqv0g5o0CifjvC9LfHC2OlpI1PxU2XAEF+4mN5ZbCR6MPtATIhiyDlpZiN0kqyHvP8yuqwG
KDy8ziXYuONUXmLHvbN7sWWxfSN4DODTni22pKlhyM+nZkWXc4dqk73RqDf/+OvTeBJbOHFFMRDq
Lq8/aYaOCN7HcWoCY9Rh8CtrFHj91aKiS9qfbwMD8ImR0SB7A2kMV+zroTQoWLQYY5ySUUxNIboB
HKBEvSw4VFWxbPKSivK7A55UgDGHGBzjs2eYFUsEgEYOVbwE+oYzCNS7/+PuPJrrxtI0/Vcqcg81
vJnoqgVwHT11JVFMbRByCe89fv08h8qs5MVlE8NazUxFV3VkSuQBcNxnXpMmxg/a+xAAjOSt7vNQ
+cXhieu2LYRAl1aVfhuECiilBkmEQPMiZKTwLEllFJamcGVHvLQ2DPRqIRdyO2hLuhr4ZWtMnbrZ
1nzt98qAlNPGMWN4XK+vjpfGIaomb0CkBSfZxdkydVEZJklQb8PWRtvQb2/hYtSH1wd5aU+hvaWQ
+xlCUm4xSEdCK2HLWm+H0Mk2BdX7XWB188bI2eevD/XCAYZ1AUJFDqEFL7Y4SBrFaPt6LJttpmuk
dk4Y7PyoAXTSR+NNivqI10V9uXINvfB+DCrqi6ICay1daAspCcs+HpqtkpG5O/VQH2CK3JdTo/wn
I1myjQ48hxQO2ac7TIFImA8OovR2LPeXQ2IzEkxhb7Dpgr3+JV9YGXxGfDQsIUcAh/B0qEawvImf
mm06DdU9bSHL1VujX1nnL+xgrjWFwISqqWMo4s+fFbvMHLPtcdZZ52kybeOwCA85zbBNYNKHo5T8
H4RBQjKKzwcHFKCNiEufjaf6jaakU9duixCSdydjL1vlhIFxFo6/ig7/9X38X8HP4v5XeND867/5
5+9FOdGgDtvFP/7rrvyZf2jrnz/bm6/lf4sf/fdfPf3Bf91E3+uiKf5ol3/r5If4/X+Ov/nafj35
h23eRu30vvtZT8efDYXHpwF4UvE3/0//8B8/n37Lx6n8+c/fvhdd3orfRoMh/+3PP7r48c/f+HrP
1pL4/X/+4e3XjJ+7iuro29c2OvuRn1+b9p+/SZiCv1NQ9JDRR3FQq7PZpMNP8UfUEd4ZlDGgrfK/
Qon/t3/gytSG//xNf2eyGilecUYJu22bmWsKNDjFL1TeQYsU/5qgU7hgmL/99fIn0/T3tP0j77L7
IsrbhkHFNfV3sCfqY4jewLbUbOrxEOYX15gRJVw4QdvfTzpCmwFOq7hoTz/6NBp+VFViXShw2DeF
mctuIusNoQkQ0qEz9Su16pTts0/359M9f5onY6XTpzFxmcHKkDxJXOSLwxP2WJqF/pzcD2k5g0bR
LhU5Sx9GI1RdScrrQwb9Y9NFSrYrHRLhEtLBJlKcgzTnXzTwNG7b2Nmmyuzm4wgnat/XenVhDpp8
047+eJ33zuMIZH7z+nM/iZUun5tCLncKkTnmbeLQfLbTRgw0O6uX4nu5bC7SXN7neRt7qYKcNEdB
8r6Aln9hz3Z72aq9c5/bCke1CqsIeA6kBfDF37usbx6AW2GddZkpys/Xn/ApvVo8oSEjQvUUhNE0
WUQPiI7o0Gd4wgy46BFR9P6PyM91L+TO3dKSNK5kewaoI8OHIM5A32m2kp2phC43d7oJm6a606mE
vKcQ39wiAVjsEyfSAMqCooaymu/GqE8PhR3Id1XbBdeAPactKDoMaUbHX6lxGstlK6iUSIFA3Re+
LGclMmg6giBU1ncY60D66+Va092pM/QdYm/+JhBkRw9Z32NjwJO56lt49lJr3kUNiEAv6ieYZ22Q
7i0EPTaB1LS3Rpu0iesX+G5Ucyl9p7dr+15mOiz3VNpLo5Hf0wPvfuZTo4Kc7nLrY2l80GgiTkVj
X1ewNvbweUBhV+Cv4LERp3lSmRZX46TBbrMh6X02rcqOXUfqb7V4Vj/P8ah/TMFv5l6hSTGQxDLM
v/iFP28Utf3JfAHkTFt6NXQqbecWTQ+V2KiNyke9HYetHyArcJlGSr2yXk4vxCcdBMp/ND7QIOL2
WAbScmKAOW+i4sOsTIqbz4q5a+1SX5E7Wp4+Qm7hZJjFFU9bvzXsIiw+tHNU7qWYbm861w5d7SLw
XfpFN6USfmEFhh4ySNlD7sv5R8jhH7NJenx9hzxp9D3bISTwWK5RrOcsxviQYPR0DwOjH2NtMsvj
nM3KFnHR8baYDWtjAlW57hQlAzXl1PthDEHL9YPyx+QU0nXGkXVFcjq7OR39SxwMSaQs8c1Eux47
nfYujZHm8KRK+zGqjrlX9eGQBQN7pTabKyVLlIOpt7oXAH003LyeD+ncJp9DuR9vgGmUd7VtQ8YM
4+JglI1876SDcuS/matWcfXAfWavhLCLDJXZR4+C1i5SRsSV1GsWgco4mZrfhqN/LDX836b5JuY7
NDHEKtnxosG8NEELBW28i4biQ5Wt6Rw+NUdOpgLsAwJmhH2iZ4oT0OlUlGqEkrye6OBG9erS8CFp
5tZwaaYA8yp/Sg+D7EdQn/J+O0QmlMkENoqhtfGGf197g5LAJEimNSv0s00hHgs5GZI+UljgA6eP
FbUG0kbNqB0LZfpsAo24NaAnrwT14qo4e3cuYrSOqBcSMJwOMiFb40P+0o74ZWh7RMohchT1BWXQ
lc13Go2KSRZZP8VPCAk2yd5iIFWOAfNrSXGc4wz8GIC2xq3qJNw0+TQ+gHodV25J8QtP34yD+gl5
gbY5Obr4vM8uyTqs+g5TjvYYEAKDXL4boee3mfmjj5JNTdkDdZtsZcwXlrJIYJ9CJZK+s2JWTMmT
NmFfHlHoxeSl/hBOtjfX3T4bm29WrGxmxyKF1zZyHP6BeN1KDnP+ztRdyc1EgUlBkW9xwEVmpjch
TJcjcD2IBbk5vU+iDt5+3w7AI9VvPJJ6qcOxOLx+nC33kI0MNHGd8NQQFnro25x+bagqTdlBSrnT
h3y+lcvIyySluBxoPQD276fMTZsIVrBfFDs8zfzPADn6nTEl1aHq7O4r11FxH/uVuvJFnnw6ny0D
jhYEfVh7dAuh/6pL/zZg2uxsIuI7DAcI8e2eDn41qF6WNf6HeaAMPwI6h6ivUZNzrqxmrNBXHn7Y
yOG7lZXTEiBo2YUQJjiPoD5lMuuoMkyuh7JcU1NcNJOFhwbNJqJjgDxUyoAonX5HtJ5jRUpm2D9F
71HgQfG5u1aMG0ebNmqOdlar7gZJcv10XpnCxdqh/Ankg4YjLVySRmPp+eIHeR7XA3y/KW8BsU7m
QW049dNBGl0sLI1dUc3xwanWKluLE+hpXBAg1M8QucE6Z/HGSgqNWA/D+U4bomjTwPSgH9gkaE3Y
7e71VSoO8udrQcWdR5c5DOjz0IxZWg9006C0VmQm91MqS7fWIF3nsyRBzueeKeCZhBP4zteHXDQ5
aRljWEQkTLLP9SL6q6cTmpFyRWDr5iOl79nVMtimWtLMYIs11CgsAfQBkZ5daFVnXUyN+d2X62CH
6rVyKc81LIZB6neQD+y9JGdR7L7+eE/n+9+f5OnxSNnVJ0chCkhLexNjDOOc+2s6Znn7qVASHNa7
OtrbNgbycNNwxgimyJU7OXwE+D9c+yi73EZdV2+SKB2urDQqwEPpkFaH0tza5pTCU1bs2oVRHv6u
901yoc45JNnI8nAGhuejxvNNneiV2476Y2fPyi7RuvFSa/o1xcDFofTr5SjxUf9FAVXU90+/fdQA
NJSDfj6mcWp6jhZ1V9owgPOmLoLHX6hLuzRTmsvY/tZlqauH5ehRF8nes4g+qRMFDawh5u7769/8
dKPxVCL/pZ/MMlRpFz1Fhs8uJrC/fQLlVznGbaL9MOwuP4R5Bc49a/JtCLv7dwqh9Q5d3bVI5zSi
+DUyzGTCLHQq4Oks1qJsjXph5IVyjOABAMaRAm+EBrhy059uaDGKMBUBjyjj+0hYtQinKOWaA6jx
+sgR1+9rzfhcNRX+mYopraze0/38ayTxMYWyqI0IyuKK18yaGq9W1EeAN8GjUShYJ+bOlQonwh3o
sEYwmfOVMc8XFWUQAkWqJeAsaS5QR3keV1ANHKGlGN0RwHaxM6VQvYf50LhqIbUfYg4fpA2n4aHD
4x04Zt96djiTYZh6tkH9LDhEOdKY6Ic1ayeNGPhkKz89mNjDSINbZ+C2eRgBK5d+d6TfRQASqcqX
SNW7Kx+Z1YtiKv0rhEUKcacBdMd/6pKrJaZ0kKibnGIFXSJjl+pGsDfmWIWX1n6Dm/lTz6XEa/Np
VQhPhK/Lx6VLDdAQ3Cr/b7FMVPDciqSV9bFWB2M3V8MIucSUg71V9WC+y+qSTZrtdavWd47djce+
R3bNhTsdfsGky/b4nc2Foszhta81wS1ZFq178BN7w4n8qwwyzU8VnuRlUPeal1RBdOWUFAl6vVW9
pDSc61AFJgaHu7ytC/mLnCTVAwcD1BWqYtYtYgVcd/NQ34aD7xzBJdi7MKYV2ilGc1lWeoW7H0Xv
qMvW5DmfguHFt+F4oG8gzmaW2GKj2ubYZWYfVkfNNwOooYV/8KdKvzQkoW6H3MV1I4f2oR+6e6OY
58/4YTi/48D3SNU623HytltA/YGrGlBVJyeZbicJIoypKfm31w+z07BebEGia8I+SPdglYh5T3dD
3AnySCiVR0QoMEefYGZpEa4rEGDxwJ6NNXvj8y3PeAIZQk+fs3OJGYrbFAyn4ZdH0gz5sZtkeNsU
PurIoQwzteaFY0BDe/0dzw800jDOaZ1COkXQpdZXZtkUa+qgOhajYrq1iu59CHUJavEoryQQL3xO
GvuQQlHzZQGcVfakvoe5ylA4xxSuBH3vtkBFyIvom15i6JO8eTx09ulFoANLikaV93T6LDgkITFI
cbQbR/o4oGUAuSmEdy+X/VaR4nIFqH529xGPI7KOLhBpEv32xXJpmhY2Wh9R9Rhq8zArqGsggdXv
zKiBhGj66JGVKDbVcr9myflUQzrZU6LKoAvkDQvHJls5fdXR7MwyNnlVkK/D72MVjd9KZJkfkJ2+
VStD21O2RYgvktVbqYqMXQLh6CIN62FbKlLnSrlabGxshR4TNc/JklGm0SWo2E60N/m1uAt9kRQu
HUjr9SHXNQzi9K7+3CE29bkD9ZnmDiShqYh2KCTnAHD7aTikQ9tdFXOx0vo5W7HiXYEOUnBHMJJe
zOm7lrU/ZUPPMkLIoXHtyo/o0qFdE07pdHh9c5xtyMVQi/Ads0F4twoHgF3KIyoIzWOZC3De4HyG
WvKoTq2ysmafCh+LmRSQQYqxZA1gRsQmehZA6b0SFyZaa0eWqnw56rbUAfh3ikezwLJs6CIUI5A6
2NYDWgz13G84IopbmLWhV4NA2HaZzT0o2bN8oQPMlbIy3UuwWHcOlhO7ctDMY9FE9VWljbk7Gb7l
zlL7U6QVW7OXCrQuQIcU7lzM8RX2O5tqtIvLNsvXXnSRDPJigInF6c9pRw39vIQhTWVR2F1ylOZ+
23IaXivTOHk90mS7PINF7Iz6h7DXWmh+qRO7+vjw+uSeHUfiAcCQgW2C50HWdPqlU+QNGgRHkuMo
+SFVaMnUf2aDPuwI1ttP05Al+9cHXBRQfr0ygtt0Zehpw4NYjCjnNIDiMEyPWlSZSDX7O41M1yi4
lfNBqQ+BVGA339fBptSB5UcVvlZGOK6Vxc6jPN4c6W+6aCYVWsRBT9+8q1GYQVAiPdYx2lqd44TI
+VkIF9i+P7td81PFJvmgBqO99fvG33AnU03vmSY/Md73PhCaMF6bjvNtTRePFJZmFRUWZCcXD9Wo
eWMDaDni4W1/tlB12MyDGW2NRFLevz4Ri97Y00RQjScxJF+mfrIsRAArpJZFvnAE45kgrRkmMCHp
skDEBKGx7aMsuOw01OgUGPybqpDUHUDT7nIaQvsyVyBEGrqEhJWdx8leUYLG1dLC58upVOHaer4A
tC0HXpcYxgEDsSJcubRF7H96SAAiEUwPdOZgmCz9UHQFiqoeUm/U7cx08zGPdtQ57ZWzaOHv+PSZ
QFqS18OW4UhaGv5wGoCpHfri2EvBzwgtM9S4PxcVkhTYowWoTUoI1YWR/x45iMqV/E7Zg7qbPiUU
eXDUhZv6+ry9tIGESDD0FjoMgDTEd3l2OPozLbHIyYujlJNyZ0nqbJNJjS+j0vxI/Dff5GgrxY10
ZVXzRzUbukO/logsInuKOCxTvGGIYoQxyLKbg8Rep0rgPN8r1A22XTt3Gz2R/8gMZK8zq6kR7LTs
nZb33TajlJVlayjqRSbEA9jAKoQvIEL6NJQW30CLg4RunlwfyxY0eYlix7Zo4oc8RumwKSWvQbpp
E8PNR8ZFeRvshxcWg4MlJgdmVVBLO50AOW2N2DTL5hiM0Q9VmvRriuHZx9en2Tj7xiL2Fd+YlxRC
7IvmgGlgB18OZnektGrvNR2pz5mutMt04Hk/aehfxKVZXCmI4uzA2YeuHkHIkMLQ/2iWc3JMCnv+
asZFcov2xrjXlMR/nJwy+D1o5GgPVSncqeHY7bC563bYphq7sFPnXZShSiIKNocWnDHI7ODO9wfq
pl3fXI3AeveWEj5ih53t4Wc74FQReDGTqSHHHKTthOrR1YxXxE04VinUcStGRtHSXLlR012oNo7r
VzDdMQX7UlW7Yrrqp6jZw7KuroPd69/wCUn+7Ihg3+oySx47eOZMoGpPZyrrlaTRRm0+Vk70Ha25
wVMdSb5MMydCDiqbVZHTw76II3XY+8FUfkFW9veko14MpCb6VhZZe9OXdfneDlt/G4Rhs5PKsHB7
bNGvyhxPRiMrhjsjnBzP6QEiGqqPEEZXTOqN1iOn2tRBepirWV55NbHAF2/GxU1kTwJJkWm5OrRM
sjKE+OQjuUPrNvEovc+j0L9/+wekxQJKDnYMtdUl18qM5MEZ/Vo5dum4KcZoG0zWVqJQbob1zlba
D6Ftgr3W9xHHXjLkLj4v90q2z4OHoLnLUbN1tenGHhS3gyEbtIe0bj8mCBDZQ+RNVgdunaxAGx5A
s60dlC/MPlVZQM5onHNcyUsDhWEaUOiAC3/EpzSDQoQKT40eRu7q6piCjoc6XiNTFdC9KNBaUWkT
wgmPixu9anTX1Kns9BP+CmWMzF7VD5dzaH/vHavcG53hXCLqUrzvZRoMeJOmPxKnhlWIdIsbqX2w
MQKDNqeqDocidtKVu3tZPmBhi3iNHBITP1ulmH+6sJVYH1I4MdIRWYVp52tFS2s4uE/nfryf5768
qaXQeWjMqd1oQ2e5gzUZEPaRFywmOsMRitaVLE8VNHxkEVyOlJjuEX7UiLymm9cX0SKm4VnBl3NR
iy4NhcOn/s2z+8pKCqsZnE49FpKkUGgunIu6nCMvQVJ0JVV5cSjqhWR/KiHUEkOLTs6cBmA8jmoW
++RfVboXYlZI9Ob98fW3WsaPv16L94KPzX+4hE6nAB0eZZjbUjsCvOgOiR4om2wKekpG8hX5rxvW
RXSR2kmwnxTnoXUmdDhkH5ZvFMwbVWF3yHHxtmj+6ZmEUDpVWTBinAunz6RjeGcZc60do3D4g1i6
zNV9b/rvUQi0VmZ1kTj8Gop7kAmlMERL63SoxJBDywCDcByV7JPkyBPSjhFuxBLacQhb9CvebS+s
eE4geI/gCMCK0sk/HS/QC1Y8NhRHp9OKb6bkOB546WSTR3qfYsObKI/joFrNJgrzw+zb0g/b6O0Z
CdMRpROTlANIKeKGQLk+ozrhX8xRVF4oFD9puxXxtLJDF0kzn4faB10lG0Q3J+iy9jn0CPC35Rx/
mNEi3EC+G75rSqkdwAih/JOq3UWdR8YKt2wZGopRge+CyqINJkhfi6pAX/azoyDx/aHpVPMiLmg9
Zaib7aZMmu7qFhRI3o2aEBkvNwmeGXeI2YfIqM/tr+l6E3zzfwRlngA5XwV5/l8I3ySSeHZQnME3
Udz9x8evQ5Q+x28+/cwv/Kamv6MNyImIJYXKRBmEJL/gm5r2TlBQwfwIXhf8Zip1f8I3VfUdWRrE
Tc5R8CtPNPo/4Zuq8o7fI6jBNmD3pyl/C3pThK5/hxWQSABg40UMrAE4tq0sr0zdNhLVnidNuKw0
yjefv8P9NnO3/QGHBeEpNw6dGhV3BdF9pfSMgIYHWis9AbHQxuyTADRwbRi/Tts3raf/11aKyQT+
11+TcbZQNnH0DQRu9HydiJ/4tUx07R2OT8QutHqgTdBF/GuZ6Ew4AHbRaaZkJOCh/14mivpOcMY4
APDJoGcmUtk/l4kivwP/a4k6EzxIRRSa/nqy+1/z/wt8/TLI9zT4hO9POAVvjBKdIgq9S/toYGqB
sDdQ3UoZggORd7uJrcxZqRS9OAo9dWhEikkLaXGYVQg1OughqogV6dN1EDThQ6qslv6pcZ2uefJI
RBloUvF9AE4D3jm9WdI+jDR1MLnAOsQTEOWrJ2VTlr59b3ed3eynxNI3FX2XxB1J1bygRCBq4xAe
3pdo1ikwlrv8Y45Ll7lFcEwpbmAwq9plBb65d7WgHq1dTro6bKO8iPpN2/rgBGpOYkznQIBd6LHi
R5grjN0eYwe0HDdBq0xd6fpjYfEofVPmG7nzDa71VK6uAqfUfA88DVXYUteD9z4ib/lB7noLx+Mo
N5Wt6Y/ad871xj4gRKbsLV+rOze1Qeu7qE/EdyjBozJcmMN4NRDkHA3cP6I7uRjlh0lV/cS1zTj5
1PcZPc5gzItbXR3adNcGVZfvpBiw075qffRohk5GYl8f0eJza+jHqAD6vWFv0A5Cs5B/ARsW6UEF
OEA0Uvg6jIjuPuRDi9gryZJh78tEiKdFqeNj/5GZNYphfpT3VxJY8sxtga3nXp5PwQVtxLm9HoxM
17/S5oYNYzZtkT/ktV5e1THQPkThrOneRwS9dpV60PDPcCbCfAs/M6H3lFdf49J3vjalM35Ck7/8
o880MIB10KZfEPZKv0RyZ3zvo177A8S8kf8uWf5ceWU69spWyfGpOTihVBuuEUtddFBmhZS7tYcy
PpT468VHx2yBGBhqikZVUNlNdSXHY43bN2KCyYbeRad+aWsJNVrwcKgttWqrE5Uo6ajuZacqh+1E
fTBGxLDDVc6Qx3i8qFGlj3a4X8uWpwVxKwOpD5Th0e7sVnFDFHLKQ1Wa8Z2B9OGvPsObDt7/Py9y
RVgN/8/n883XH1+Dr833r/XzE/rph34d0fAwMFkiyCPfQLWVM+TfRzQ3OWhOTA0ViP4Oldx/H9GC
bcHf1ekyApSkNiGMBP9iYqjGO1GEF97iUCfgcWj/+SENLp8unCoeAXaa6DAv2jY2OAFbCfFT6ZFV
vJjtokCVtV3zoVvEufjak4RydpLk/YKcnB6eVPllWmJx7vVGdRXK1ae+6z93xrgtHDyGar2ZvGez
8Odd9JzScXpaE+RgMkm+xbWIEzb0T5GXPMsmRy2b/DhAcg7tJPkuBPSwx7dgDXdyNgq4d8BqpIrE
VlD6RZz0bJQ4CTKMgSag+3LYbCZqV3u90fSV8oqYgr+jLd6FzN0RwkhUsAFVLk06YymxudHAcifZ
qAMiRXQ8C3aJHl1Hgm8Sx9+7ER+e1z/gInFj0CflJ94PCR2BCj59NeQUgxa7ksbTzSrYKJ3Z7qxy
klBcVqfrQrbKzevjLXJyxhOgYEYiHQegtSxVWNMk+7ZZtZ6kWY+WX1gbhis8VMLXJHLOJw2inXAS
B8dPbXhpHO1PdaHGGBrgjBWOl9OsJ55aItT8+vu8NIoAbWCODoTzDObcJ0OMvnrXemEVVsklUui+
xGKsmjV489nWIhpX2cMgMOCkYEV4OlGx7vTBHDotnc+ONsqQJHuHQpVnA+felYi3/kGv/W0m82JJ
Ar0APQZfn1YHlMzTQUmM6XR3aee1qo4XgZ6Pu1oHRZdXpbOyEJcfkuYbGwyVH0hrQD6Wqx/Wk9kN
laZ5CDPHe9qg2oU/+Gte9ouvyOLjhGKtiy6XAE0tdnKNhmth93PiJZN/NIxWp87bX5fYqo65fOHg
XbKyPhb7SwxI6A752KJ4T6NmEbYas5yX44hPjtxNV1roGMyaY12mpVpc4P+QrpS8XhpO8AdYjWwu
c7mdq2bQbYhzqQer3AAGb+cgDwAWpVd92kuKB38YeZA3bQFekaIGy0OhpAeoV1+sTDBRcWMnEQje
wZQuSt35kFRG8+YXU/mAsO75iIYgQJ+uxFAJqsZoCgYZh+YikDP9At5mvA39StmOg7bGuVssx6eX
EseTSX7DYlnOm26LQz+TYo9NH+06bLe2GG+tVSjPp4v7WAyC5yfJs0j/n18suZZGU6nYWJDgae/6
uZRuilqdvKLFEk9ukzUG5AtvxT3GUhQSHCLsOB3P0iVcYk2WPz5cscfRiWisQoT61gXBFBFk8H8i
GliSAcG8pD2aOni3ldQA274BPNw1xe71URY3CTPEWiPgEIqUggK7eJfWdJqI4kTq2cjbYzQ9T9sm
mIUPAunQ24cSpRCHUA1hjmXuCRUnsOYBKe1xBlccdvr4oVGcAfmOKf769qH4ciTy7CYoAWIGn4Ua
3QyJpUQX1wMI+LHs/JHqsdq5qKt129dHOl8LUM5F6YA7RZSLFt/Pl5UWjX1hjGQEVuL2Zid5OGtZ
/8ELcbbTFSfSFa91+kKhhkBQ26TQ22KpuZkleVZu1Q4Hlls5d8qVuvBL7+SIy57rXhc6Y6eDDTFe
VrWFBZ6cNjIAhKi/kQG1Xrz5ywGqprQKJZccbYkIziR5MCa2qDfUZb2Nm/l3fUqtleX9wqtQ26MC
JyoSqD0sDrwI0FPoI8COwVqeUiuo9bugrYYVfN4Lm+hklMXsqGWQRChBZx56lOHBLilHI3DSbVN1
sD68/tXOhwJPCRgPcD5A1zMRBANeyVT1YDcNIL2Jy1WIaw9soc8p6vYrM/TCWPAAgDcKdU3R8jtd
B06SJOqgywneGLF+lVgWqrFDEH0ll9BXzobzeYIuL+4mGqKELssm0+CrOE4UDIWjUrI1aowcElVp
VkY5vyh0JNI4txG5IZNbIvnz2Boo11iJh6VS0GOHWRSPaZDY7VVvB9hyJiqSuSsr8HxMkhCTjBEh
DsHsXvRYBpIrdSiC1Cvh0rt+ItcbCfTOJm1UAnbYLCtxxIK6xXEnwBtwBSl6U2w+KyQi6ugoYVGl
HtUOH9NFDf2kvelgdOfSMLMfpMF0kr3JeQjiAcc7NDYh4P2uNmXz2Co20A9fuGV79Ll8eF5O2N3p
nZNJrmImY7pvOW3NPYhu6WrWteBN2kC/Ht4gWBapLxC+pQJRHTc4QGpcR8OclRiDYHNSkhTM/jcp
9VNjZT2cL3D2Ejm2IgjO6OeIuXt2TeCbVY51SZw3xFY77bLEUD+hRdDW9LQdY03Z9YWVQO0Zmh9F
Liqvy7BB9aMY1Dv3H4TOhrJnaMbbHINfeJ2aAcgrRMp35SQXt8+zZFisBWhUYE05LGhpLLXz5AA9
KqSBU69x5F3UmT+nWc68RA43UVViyqQPK8fTS+/I7qXoK0i45HKnX7ST9aaRhE9gNIwS5jnaZ2eM
bqo08r0kNdbUll6YPz4mlSJ4LMgfnCGW0l6zpFrPvIBcJXIlNCY/SlOVXMR6pK30AV8aS1yHgOip
lpDjn76ZXRo14Afhkmc34zY0C+kq64MY3EvzRrS+mDWLTidfj64zwfri3M3xGzNtv8m92SnLjRD4
+KTajbwt4MVvSSFjFHCmYOUOO585IPoQczg9DEPsvdP3w9Oho3srsxfMprmBaudvDXwjLpwoVlx6
H/ru9YvsfGnCnBRBu0iMBc3vdDxwCkGFWgKuZsM47O2+gKWHGU53jXGOfBn7yXgvATDfvD7q+Swi
YYXek4EghRDMWIRrjT7pGOAyag2qYT9XXGQVDtte2qZri3NRiGIWOb/Ay6GUAmWN9tDpC2qxgyZ5
XmZerOZd786Tnt1XTi2DNsvn/CGdkxQriQqWUzR1XbFytJ1/XsoNrFeZlxVVosWLphHRUFRi5WPV
dXtTpJkBsJ7KpQs3J76VjDT+6BuZsRbjn93jiGnRhgU+xUFHDW4xq0lfTVOOE5RXOplzMdpBeu1o
ob1yx700CmcoFAz6tmCQFqfM3M/qJFcR+XlmlBsrqWvPCexuZYWerRUKX2wE8QUhVXGXnk5g2451
j3pX5ilIuW5FQOYq+OnAjxvWCMwvDiWQ4tR2BUJfbM5nF1E6oxyQGV3GCw0wiM123OjyhDFBLI37
13fAC9+OAAueA2cZx8tSXw2Xa9uK1BHvyxLFhkzmtNn4dVq8saZMKY+vh4uiWP7UvJb9zEHFUifL
cQvMmwH1S8zm0y8mnINpZUefLfSncQQ7U5zKRFmnnw5XsLoBF5Z5DraupdvYfi95dunUXjIq0sUI
xLrZtepUrmywF78j5x4YaZDudOJPx020GMBqPuGGaGDIVvtS/NVINDX6j4YBtkrSR1t42UgN6jmu
LdRzPBKQzqDMG/WFJ1EOW1kWS5jL03xpUNgtRqJZcvY+QMqKbma+9BoNdlSBwuAjPB4MeYz0AsHP
QxlRvMkHWseV3e1pIKor++2lL/rsCazF2eHguWt1JhIuQyeZGPLhDPm50+c/YQ8nImivNDuWL2ot
zmWzicapYXN5vTaON5ljf4Jevqbs8PK7iOMDnRoR/Z+uDrXvZ2nwRaw1BQmoTjkoPSkD0rUybS+t
fooPJvASlj91ldNxcmhhSVepmWfElekO+qgcG7rKVKWI+HRsxyr/Wgmxrnz7IUINmB4O4AiVivPp
sFNnFI5cMKw+Y2fthXM8f06DTnv/+jAvHYsAtkmMKNXDSV7k1WY/SVQsie98ZHDcEpjlDq0eyiz6
oPnTm9+JzQxaCAE4oiAUlU7fCVd5vR8M3kkqQf/ORYgah4YL7Nt3tAAVUQEDSkgVfSljaGilgkI9
Bxa8Cpi5Ta/DHR7raCWeO/92ZO5gScCssAzpuJ2+joUlbalirMVKmDBunJtp04eW49p4Ba2cUWIx
n2QZOiGVyuqjg0gV8YzvNI09Lqwge8MBq/W4kKp9WU/ZXWgqxSHJs2Ylq1kyvCDHCzYk3tfC1IYS
3+LsjeEYTqrU4Z4eq+AuyjQ1iq8pEVlNbuXU7fvQKOXPudU6xRZTrlR9sOIJoQhiBqn88MY1CpWO
OJ2GJqUSmiGL71znahyWRY8NlVVJuwjrrb1MMeN9qOE0//pQLJPFl4adiPA/MgRCIZWS1mIwv8pz
v/VhqKQFJsSZN+VYXKE3r+vNY67h0ZkCNh6qznRnXdL9wSPznee7ug/tdq9zdaB3Rxn2Y5WMSfQ1
nnAy20BJwia2mQvjNiXTOhp0Fo3LZJRhZdbloIzbqba0Rx1wmnk1VhnK61Wt4ZCk1mMVfJK4n566
I9GANBtYSS3UcBwFyYPx91gAs3czhAmZGmdUu+E2Kij3HX04eIjvtd3o+w+Y2DoYs4Vo37lBnET+
N91JOzPbcksBA3HlGSANWPJiwrvajRSr1L756oTdpzeZBBnv0WOSLGGYJikQN9HRyKjAAalrsisA
6iyCrlXMuHbxoNW0myaKsWl0ZxOx4y2cI8m6znpMn8HIODVSYRh0G/kcoL6B//CPEW268dIy7BSb
W2gd43cNbzRE9YR/E3as2NFGCqrCwxhtcnnO4s+QI0KQOSMCJubR6gsHbLZf58Z90Q2OtasQ7mou
WoE387A8dgAWlfoE/iTQcy3EfNGJq70+daZzm8wpHIih6cfy2k+qarpDiSiVPklBpjZXfo+ByUd7
KjRjo0SKfIlFZ2640jjP+c9K9aefcdFJ6rXWDRlaImFkWpcV2ufzjakncX2h1vnQXQQB5tPbCJtf
69Hxq8TwOAZN27MCP/ihE1TZWNEGCFC6caXnAVIgYxBhu27lYfQZejzm4vAX4FL2ul5P3/NJo6fv
agrMxy/sNlSQ/crI/Q++jxvVpWKUtjDqBqfzezYqUbzV8rw2v451KKcwHcoogzGJtyaGKAm0PVgz
GLTKMHIxvIM5XDfmHdIL1fC/2TuPLblxbku/S895F72ZkgybJtIqJU24pCwlSIIG9Obp+wvVf29X
hqqVrXlPaqRKBEEQONhnG3IuGp3nmargrSUI5EdbE/kWkuNSir2F8UpBQUge32aSXmJvRa1rp44L
qQxVN2XzkzW0iREVHanBsUmgUfujyRL9i2WlnRdiYTYb4WqqnoOgyapm28pqutYXtyTg0Zz09aXV
xqYnoRaTQ2rbyesjo6R4gSEls89maxZlaBAXbYedkwxNPAAyDtGcilpsCrvSWdsr9DWiUOGUwS4u
q9AJSIrGSEWQvFoFc+6zDn8qCHLjVTc7AjDrcVkRXEttfgoSmFYHRx/w+E0xCJyj1O5qmyy8ynFj
YpoaZ0uOgflD5GfHNV+Y3rhbuYijtzSI4dwmk+y/EEpq2Tdi8Rl4WV03jSCCYNVWCW0hpl3WxpOa
bHzla1jw09FTDneuNpVKHv1k0ZcttlXidaq5pmzM0rTglBlu/9Vb8Wp/hgCYDVErNBQslnSpggCA
YVFXtb7ceFKYfdSQOJiCva49uYbtSBj3rar15GywLh203yVinHjUxjK5SeEOniNEex/jmWYQZ8FF
bj2txEylhFK7uC95OWE+YZlV9Nfz3rCf2fjTF1hpyQN79zlgu3Pd/FmrVMV2Q+rAup/YM99a3e6/
OGPZzleABvkXWLpZebXo04DVZNe4mOnn1PewBWX5QzcT45lUUY+8oMHuyTMV5qjtANEbEU1zUrtf
x3rM9Pu5xiPnpVSL/qC3Wn+C1gZ4NGmBvV6xD1WncXWG4oCMOsAzMGkRNoIFNY+I74h6r0vNfxtJ
BK4PSz8PzS7IBzO7xkpV/6KlOnYjaslxvIQZJH5Yk2GoEFplMB3KoHGGuCcuUgtTKkZ/a2RNnl8L
XJqNoz3pzgspyNgGaINtfsazuVl86v1Ua/jYZz87LkL3r4xlKddrNaQYuXYOEZwbfxIWCqUkncYo
SJbUncKp7qy7MtFSI5ZNV46hLlfb35T+NA3fE9r5zU1X1l5P2Dhq6w17CSquhPTZGVJzvt4XK5Da
11bv9K++mwj5DOVJGldFh156v9gpW34jHItI+sHAfMQYUH/u2EtGc4t1rCL6dUlW18AZNFucCE1a
KT6T6Cu/q7ExX9yi9pMtgtYSMoRVGOwNGWcANvrDNDbgMZZoHhKU9+VTIa02eBFSZdioFHyu4Vxz
FQnL2jIfLHPV7cjMEzu/MpLAakJuRWUb6fqU5LHXOC3ppD7WRMQ+1nl1EtWosBAlCt3EfLXw12tP
QBt7TnsFxjspxSkpU2LasYKqPZ+FmLd9RAz1BHFxzDV9RxB073/RiiF1o7wfh6OtiXk62CsvbxP4
md5toOVIMr+DepH7qpzX+g3ltbFwZxrLb1PqeT+wuPTb11mi/ubPQiXYZFotjVCtWkORoErX+cS2
UVhtOOAYj6M7FmLdvi4tMR8V3yh28kufkw1OAJpO5rco2uTFbNwme9T8QTdY7PhWxZk+++3u3Ocf
H8gQU+ljqZLePhi1oVjSpT+QZeWPXlU++fpan11DUziWbN95Vt+0KcZSx061QbEXwg4g1q2+vSAz
4j7TvlQa2WsyCvq1DMZQnmWnX/uArv43pxedeMA4vexerdmf+YSyJHVum/JsvlMnCN8mPeidYwZt
gyyv3FjIMcOHINvgpedAWHF7KWEMuD4zHFXI8JpPVEYNy1hhWentZ7cw7CdbLrpxakuwxBd3kJ14
nJnpYbeMzVScWnttjC3txXTc5WKx0si3huJlQnSzPCyjRfQfj5833+m29iLCUcYeDk5mNvpBx0iB
+Mdq8GZQJc86Ol224AJBBm8SmQZ8/xAt+3qV6+vk7yvSL7JwNoKqifJuxGCOTUIf9+0ymlZs+Jmh
Tt3STmxBauKdR53d82GGqT5U2teyxCx9Z5AQOm01nRGubTObvC33ysK4kQZyHpLKZwTfzajnhJ7J
LK/OUdzmfCdwMjA/ja6l3TbtUHvXuJu5/asK9HG6tQXJ3VrkSdvoHlMT/sg5/tjst73mKePOq3IM
2PTeDr5pva53n7xkmio4ciowi3AetMHZcDyBiGr4GNpaJBN3ISOyRwyvf1Moz7TPDXm+HKVLuTz/
LKb/Pwn3f7mABP93Di5qUtX/k357/uf/0dG4/3V2zICaCUAIH+l8Bf5bR2PamJ1jbniGXOFi0SH4
H/atZfwXhCJam+hlwTmgJ/wP+RYdDde0M/cWSikcXEb6A4HEezwdmzL+Bo0C6lCYiPSyzlDIPzBS
n5LEaG2XJe7bZHdY+7ImmbxJqUtVaBfdtsme/jExH9Ji/zMiXWJcCKHGgkO8H1GVHEHtijBHev6V
pde7MvkIDLjo1v73GGdmIJ7GSI0urrKuuZLNFvgiUnF+WHFkMWP3LTlm+yw8zeEPnjQc3Nc2PBL/
fPj9411co3+ODQzMJYq3B4p6SRZcIC0RI5qIKGlf0+5UJBYlg7pSLikpQgOBxnawpiR8+9NxYfCx
yui9MrhHcur7ecUHkQubzrhVb8UyqXdaa9xCMLlyrY1jic2cq3uzcHa++0F3+T1axgMDr4MmQQaB
kAYqdzFw72u1WBYTlgFHRDiPLZWppzbFOD7VljXFnpF81GL+ZdWeEX10i0wxjEzz0rA6Q7ZRioEh
O7V87+Z5PHo5QeLpoN2NuvfcAvk+dGX+UWrpvwyLkOls+AXCT/jixdLVZ4ppOmo4cq+C/t1kmN9l
MlA4zPLAARFbAbWgp73+/s2+Rz1/zi+jggLRX4OLf/liG8Mna2oRgAwazO6Isq14Wcijmz9Ait8D
Tn+PA+4Dsmoh2AcNeb+AXFG4bdecQ9i7ImxqYzufzVb06mpaPsrZeg+jnYeCvsGRhrfG2Yn5csm4
ghaz05h5BJoUZuvtbLLZrB8BO/ze/wOg/fcgALJYuUIWuWQGqLUoaoMzMCLHYpv1XhIBJ4yb37+c
f30S54w6gj6iRLyYtHIu8xZv0pwLHHHTGphCOK/qm5XDBvjzkc7G2Gc6HMyDy8aZyIOc3NqFZZDq
Eft21NdFxMf3wQP9utpIoDhHoBFGxDo4Hzz/PBCwFcISSQFpCTN98pz2sSnUB0NcCNL/fjPgmny7
tDORAV5MmjYZAwZdvJmxM+goJZZ5VyRNvR9bXPf1Mj5fq2S8GMMYW1og9y0prhH9Xv3BpHloUlY5
/WZOuE3/8RQTu8aCgeMIQn5pl4JLtEUBDOV1pS40BVW1hhMrYoffD/Pr8eQjwoGMw7eMngI8+f0c
97oy+i6jBrfm6TuV74yVcv6kB9gUYnzJrV+vfwR4En1xyAkL09rNWhzvh+6YObq8bgShcHY+O4fG
VtHgDdZbP1AkTgVA14rNzV+//7m/7u80GlH60m+3zlzgixXheoIIYdtjVpbHYv7LS25pEd8v1vPv
h/l5MF58r0D3iPQhpdN3u+yVGcE6BnI+k/BG9ziocdpOTTnf+nWSa1HVdmMTtR2ttnAx58kNrbnd
E389bFpN4FygydrdkBn7wab465Z/tqyjr0A1dmb7XLyqUnWmvhA+FqEkhc2Lc8UcjN9kj5vSoS8n
bV81hhb9fiacXzcuaA7Qb2B3c5z+sjtqJRrC3ICjbHubevKLMM2qY1L/R/r+/9iz+/kZcqawm5wZ
sPi7XXyGc6a6VT+nnsi18uCxlcm0xRM6efj941zuKGelGH/fPJ+ciMwuCyI8xE0DhlYe4WqgnYLU
SuKBRvYH7YvL0+tylPOv+Echu8o6scoKEZmsGzwxLXGG81f3yhyJAC3K9s94DPSmL57q/BL/MV6q
B5kYR57KaW9s42ptPhkfTdzlOvg5BDST4G8P40vGklvrEBgChgiKa7dawxLQuLY/kp0Y5yX8z++O
YWC04NCDRBr1zqWCzJQSmW0FS9RxxHTdWZq7KxI1fxm9dLzV9bb71nUdRLcVBKec78heA7umq919
sC1e7jM/fwfkRNpQEJgxAH0/o3OxGGDTi4zQT+/GymnxtwM1Apfb9KY+kvJWf7Bmfq7wXx6dQoTN
GIIIffr3Q/rOBHGrGmVke8O8s1WZ3JcDRouJaxXhmo35Y9IFTrzIBF21NcZc2M3tLNM7adB61vPb
tWr2lncPCbJ56pvkj9yrf64xaJ8EgbC9ni0AL9aYQ6ROktkTPy+ZulfNt+S2DjqOwiSZ3Q9m/18W
27uxzt/XP9Zz41u1Y+bsvkuD35Fu/eUuAcFG9QePdH6Jv8z4Px7pYsZ1t5wg+lC5TyLwwU/Vkc4U
7Dj7tATZw2KmyNrr4ZtH4yH+423IPjdToSmfbymX73rNZO/gc88yd7FQnVtXXrUmsVS/H+XXr4nT
C90H3Wjv/JiXWjjOYL0XmUlZQ9RcmJXlfuHaFzq1HjnK3ba5eK6xIqDVcBwHMn+C9IMT65cLKKU7
uxNCDZS76HMvk8SEBuYO3tdG+F385fX2bWEVj3oNlRN36JPR9k/6gN0XzTazTQ6/f/xfVtHF2Bcr
tq/HQJfdCNXXep1wuzE1ADb/I6baRXgSH8bFMBeL1VBT3eAphuh1WjaeN+w9LfvWA7GErqmONKs2
clwOTTEcoLLaZ6uvNDa6cff7h/1lwzr/ChhEEPOgWqL8ev/J0JrGnq7jVfcyv2vS8ZgR4KAZ+aNV
JACi5R9vkIx33gfwzGGvpKv0fjzfSxZpzU4bpUTVsWXs5rmKXdaU62zn8aPo7n+dZCjHPB0aGbyj
LtriKf7PXSd4l80U7OFtHFNnvO+C7FjZzb2RBzfKbVVorN61yuhXqsU3Q4StH3xQlwXY+VWfNZH8
Fx9JKJ/vH1pm3jRMvdFEa1rZw1PfmexRq9Z5J002dvupohGrHgus95vtXIzqI2LT5YpGYwdxmFln
9LM4+GL8Ph0Xq56Yhao8actV0Nk4yjkfbL6Xxct5EF4pVpnsGGdI4/1DjjacPic7X3KyQ0lP0tE3
wWiF3vxRwPy/DYQUBGOGs9Mgauf3A2HnZJdY1cPomJuN0JIdzaH2Vg5VQw5D/sFm8C+DoQtBLXEO
0aUNeXGg4/QHV7KA92+P+hYMDNXEtqvbqESy8fsv8ZddlwkkyZkDDAjzTOW4mEAdJooAHGuj8XNw
qpKt2z4nJRmJA6liV8WcbX3nAG/mg0L9l8r2b1rfWd8PVZ4Qi/ezWXWztvY99xK5Ttd8gSIc3fTr
7x/tXzYZbGPBhklSYm1crr86z855VDyZmosvjjNg6pLe+X3w4Or15z75M4Lpz5313XDm+0eaZGqt
qcjbKNeyATslkg/G4fH3j3S5Ls7Y0j8f6WLaZiJ2QDJX1oU3OKE7tfFUeZsxYafmvPjgHV0OxsrA
3Z1lSCEN5ny5CLM2EEJPgBmKDk5u2jX6y5yYU1SRPxEndf6RvOtyTZzHQ2kDE96BhkZh+X4CU2sy
sWrkUw6kwKF51QlpsP9MK4uf0c9BYNUh72fJX6r8HB3r2imb2sgzatIc4ZfEsGM+4u79y9Th4/VT
8cnuRF3+/lEw5Vi7yWLqKv9Ujg/V9JedPrTFp9+vhgu/vJ8PwzAwz+h1BHQiLo413U1KqXJ8MszC
2g65/NRl07cC7sfkFke4SXeUjFtLxyad0AHIIf5e5u616Q1RMPnPZsU0a0gQoqAO7rzpI3Ub/Mtf
LkiAbnAlqeXAuLksXfzAxNH8lHBWLWzdRo/mbjGN2BkMrX0bVkKGQqPQfC3uXE0mm6BP6scaWMsJ
e3dwcNBbE7WsJI7ljhv5fq5OvkiG9CUVvlPcIgOpvKNaxjynQ7c466O5evMtGYfa56XSvStr1Vf5
teuaJI3d3q5PUw0gEmaEl6XhAjeD4TsfV8e2ae98bynVj8rPzFOij618DoxVGJQkw3o9zcEDXA5/
03ma9wz9rryfzHTyrzOzoxe6TIH2xQiyrt51U1fft3ptRYbRuUnoYtX5SZ/MkevO6i8nWy/Lw+xa
zkaHD/WWUbR/FoVQN2ZNVEnuOSrUZK/2tpRvjtOt9qGTM4pkNRo000W6iiaea2gxfYsMcrMUQri7
xQTlguiCOmWXVBYgTxvIbwVeVtuMxI9jRSdr2ox4OdJY6dLxs067EzvZpLpOTFf4ZLWqtT2OfWbd
SeIZC7NPryYnSY6NQQ55IW1ScZrWfdExu273zmLo17pR2ffBXFrxkq+Prqz7W2hJ/WFa086MZetv
uyHdJk1eJQejCwiNMmuoT1OV9nutTurpe+cUUJ77oZ62I7yVuLQyD15gb95hva6wlHZKljRvNDYW
bR0eRVKZz04/w6mC46uceMYErTyMfrVeGVIRNAzrmIkrN32Na1Ootc0cWuSr3E3lcpzsvI/WirQo
X292pZIeKQNFB9WmtzbL2N4YHQpDT60QoJbmrpwVyV4+EOZczG8EDIIepBKulZ5WWhI25Q7C59HU
saRZC9v9S5VLmkduJUKZr0WskXYJn8pTXQTj1YIEYMo7w9P0e95Xf5qRNRk3QbN+d3QiQHVemggz
UTDPduXWoeS2bgXVmzWSEkDg4l19xqzJJYpEnpbQXGwzqhrdfiGA7LtnZe6XvLCqawNdwyapzj8w
k+ow1q46wOhYjcgV2sFU5puy7NaJ5JQ2IaXSRok5HGDgaoV8zmdRhK6qD/6oLWcm0UOS/giWDt9k
XRCbOjv1aal5xxxsRtgsMJ2stkYVuShoWCXBnoum7WFATsf2fJnQcOe8UvxTQl4G85QF3QLygahj
HdJ6U826sc2N8YSSwYw6dzH2Uwk8SRRZQXW1FvpTYTUjRoQ5nUhHnCH1cQwba86+Vh0Xo84pYa8l
zault/kG5Y26wR94PXItk6eCL+yvacazLLLc1D4m7de1yK8A/Y0J7kYlgs/evITYkJyKfn0unc8q
weLMmJ5rlkd1b/rpXEMwwgStKrJhn3aBCSVAVvJx0mgGh7rRmI+D/mavZhHr/hC7aRD7RfplNc1v
QmOZzRRUoaeR5MyrxwwZHPEKu/biuUvsLDaa3N3Qf0vlsWdra8YsDQet2SIzMF+7THO3WdMFB3iw
hocxWwmRybhplb0RRR8u6VSEInB+eGN21RXOsUrFdlrUZu07PiBpb1LfncvNWMBJCXVzhXF9plj7
ff1JjIWKkVabZ+FQaEw5REucwEHJfP7/ad2hyNrbfrep1uCQlnZo68FXZzC3cLvingKjIFljtDGC
yoeX2ZPkX2YMl8eFUfR/DaXoagCQfWe4m95WG/KP9mrY5xaUEqeGADPBLk9iDoJwrOup34/KtV4a
KL1xVXWf2cfiwIVGctQXcQRII35OX99gxERIxxSOqt4njNfG29xlWxAukZTNKme1NegTfDf0aaKI
NE8a6+JoQ4W50cl5brbQ8s4ikRVQZhRD99rlzasvnPtVL4q9n7sC/7mkbE4KisqGOG6j3biV/2gJ
3nTn2OkpH1bouf60rltImg12zP3K+7ZUQcytqd+ZRoGGdrHl93XFcxaW3F9+Z+QQVkb3k16dvcGt
9Maukus+1T5Vjv05JxVS+ZADhe/fuVY1b7zO2otlbe4cJGsPjebBFw5mttdKw0RbNHPDehJDYByc
xmjLY7vM9n0Z0OMwsO6GWBM0RFl7nA9rkbz0VW1GiT/kBdawzTQfE0ATLGrELpn5vJNVG95I88bW
n1iMJX2qSAa7swiKIECl1K6FWyTubu1K76qvZKrFCynkUdaV9k1hm0c+OXHt+7UWty08gY5eGiEZ
4dTDjl0N47Ub5hd9nF11pFlpb4ZxSl4DbyGRM5n1dbc6zl1hlQo0sJTxJNVtZtXLjitzrM1zDBYR
+3I5cgsLi1Zt+qriblfa0bik0aC6eZ95pt5Dp04cOhiDDwuQ2uMlL6raPkLabe0Hoi2sH63RUCIr
HDa4H2/01r2x9PQG+HXXJd1m9aZoFdjU32bjbdbRlcDnMcqLtD4Uhd120QSma4a52zy0S0tcNoQ4
J9StM/ln8vPPviCF59ilM6nNttOIMC3nPGzJ1ij4oPlEnaQx20PrHHJhtZ+CWTpHB8lwOOiV2UQ4
+BTB1Yx/eNSAfoYsZh36eQftulpAiWn1QOhM132Kv/mTPw41D6ia/nltpxE8G154HnW+W20CTEz2
iRi8mNLnVehW9drV69hFEN4+s1N9o4+m6FD0dkfQTLDcC1Ob9qtbNreFNuZENCf6nEVdsli3mlWU
dWgQII3mKpBTEbeLNEO4v7UKFyORQFJafTN7ix7XjgV3Vbb1FJZjPu+LYPBwSygnHDR1p832ZuMN
HXzbQNzma+N/bSDv7+bAWQOOFGcWsdn5+M5ORmUM8ZjBE42QTbwEkL/y3P3cecqNrUKDo2mO83Vv
agdHNY8zepGvmef0uwKy21a5muExe2eHRpIRbku3XO7SyivDTA9erLxvbpSn7TG3nNJ4Tp1y5ylp
RvwrcTLmGjGNx06t4bMZGmNSrpD6V7XVq/K5c3I6qc2k9HhpgvymL7M6zIUQn4VZU6Akmc8eWjZ7
1VdQxE1nxS9kua1mCJR7V1j71EdiZYkM42ouuHcELfSQ5uf8tVwsrD4rSnDg6Pk+sZMdrPwrpJ1k
k6Uiw4pOdnGf2nJfDml6XfnToU91y6CNITZI4r60+XCYqqJNN428LxP/CQpxdwoS76XUMhGKytqu
xH7TdZgdyDQ0PjRbjuVnsTIrEFpHuVOcDxF7WnLbkYizt9fxFJTpoy+dGovzgfpwlKMeqsotHyxj
HLNQ8i0h4NI8LQwK+yFv4MxpWIEf7aVur3wz7T4Xy/wgCuPeSuYXbYEa7hW92BcFW07RbxwLa1T+
onC/yWm1xk3SWhaEet3I76yMw6ZPDu1qj3dZX3dEiCF0CEKJnen3iWTNlz4hjFJR+J6aruKK063q
aVjV1QIfu43rST1kWTDGZt/vLNl7cV0r+bam+m5I2vmzUh7ZoGcD1LAp7E+pk89gReY3b8h+lOVK
cKI5C7UhMyI5tt5wk+WkRRgzD1FXJhiMzD5ZVl3HrRzKGC8BqNhjIcJhKq6EUzsnUeTmznHkENoj
5Xi3ZLdC16/71twEq8HBxrXzEXF1g2fwjK5EU16c13iXtGnkjsp7Q1UJENkrcSoH/+hm5Jv67hZw
I3LhydhDre36nHqgaKz6ejKsao+Sg8g1P+32qFHJHPX9Ng40Lyc1k20g1hRBAG4Z1al7t8wBDE2z
ufEKzBdW8prz0JnLfhfg/wFHs+DgNqGVjFeWMxKwNbfJzp0RhBRG/zYj22hCfWmbLsQ7ttxJq19E
5HEpeR2EB4kY75fIblLI0wmVkJOJ7645jxB5sY0mIfwBYvDXqkG0POpiLa+btp1C9pCl5wNI5aEd
jOGmURRZKSLnU9BWIvYdNdfbPHDn0B30UcaZ1AU9fnoRYZCkI3Fu7rax6WTb8Fcjb27bBiOnpHoz
rVQ7tLMKNmPe5PY5nYQgxdxiVy2DFtC7yeqNKUsCwFasxoys+14tXNXRMb3IIBnDfKKiWjIItWdi
tNoW7WDvTU/gQ88yGMNazp8quMGhXWu3YpZvNdYl97nbV8XWmoLilGUck7jAz5xY2YA6IzJ6IN7Y
nWCPxnw41bd1ClDpcmtOxBXqcVVdz5W5rDWFvVWVe+lkmOAnZ/oXV0wxxwNGKAV2Pn0p98E0tHNk
eQ1xs2HAmdnfyLI/hy0nc9DHgZL8NvIIpPvQggyTiM15YJAdoaOAn63CPKqzwOcOE6QqiTQifqc9
OKqP5CHvtTjFX2ozFIu1vGQtQE0knIkfkGsB4U+CbrfqfS+UfRWUoUC5CAu7Lsdsp9vp1MDqNRA2
WVirfWvcpBVhLmVFeeToxfPSjV6xmeZleaZ3KK1do5bghzDl2McoGNT1mFvpndcV/WPgiuHLYDoJ
gSLrks7XKiebg39paF8ngeBpl6et/4lc3xHRVV3M1nes/oM7rh01u7LKLetEQeJNn8i7qTbkHQdm
mGQafjNEPFXJKVVjh9BAzV52nQ+dS0KjtehOzPak2JJKFXIk9deqTo393E4PU1WvB61qHJ6l/dH2
EoWLU/VdSNAh5yu8mtY6lrJqgpeaSKThilYX+gpNWcFOSifYZdRj/X5eM3y0Ne5RpnKE3HB4Jy6r
MbgleHO6gd/zbTLyK8R0fZxUjYl6TKv6NmRnk69TK9rnzJjSa+SM+OnQ9WUbHOyUHllvz88ZXOhp
3KnkSQses6w9Zm7NRRzzNLYCYhlBo6YtB58a09uaLKHc/pGJ5rHNt1ZyPDvMXnM1F0dO0zEWNrdY
fWfo947kWjwLvZg3ZWt55T5dY8dB7jJxYdM6I05Ss+UIHvS4MzP/OllWv9lWvbEZfWutztbWt/it
XFmZs1E6donti+19XdYAM1RM+BJrqW9F1lrFfduabrLPz4LraF1Zd7d96tT3qkJnvt4xYP15Mg21
ncb8q8wp98VqcNW6WZOX1o81YHJ7vlo6pA9p7oDw5m1D1qv9HcBDi6ZxsSHet9W16rLrtNH7m55b
HeoibDa3nUuEY2gkbRZpMyoaAiR347zqPzo6kgP0/zXBl9ny26eCu4Aj+fAWmt1jewU+RzyIaTSf
JrN5VlcAqu21N9QFp6Xir7d5lHPf1nr72rR6VeiQ7LtYlPoGQ6lbt8lFxXbuBtpWYdZlbAtdJqfM
xaocuVIac2M/Sx7yKNW+m24autXch26/RjqbbEX+dV6paJFV2BvGZhpJssU8T0Wkc0b6RHXIDCGx
Q2cB/eGApKvBdax1SxRCKgvY4ETWgFK66f2il5a2tds67W9KRzumpvk1WJEXeqKQGFkjnQvFZBGV
w4LkcuNV7reKeJdyX9WAMi29vuoapj4BjNpcpBuTby4eA7OGCEkAz62QTQKgYyWQCQkpZuoNNoOh
8eynfpmvJKZ1fuhV6sss9YPXJhMlnD3M06YWrPhbbTGWsBnSpwYCq9pMnv2js60daO5L33AL25dl
n6K/M1I39qBC3BpVZSEcc1Dc8p08UZOKhz5QW6dwMePGn9w5mND4I1Qs1slfuq7dFljA+KGF5mJ+
st3aDoG+migz/GSKOw/fTdE/zW6l3O+DoSfXufQ9EJDMiZC0GZG5ni3+ERyw31Xb1KsS7UBw3I2U
nbGt0/Y41ePtiDc7yFtwHDSlbrEn2iBtMeIFsZSMnX4dlYgHzTEE/NHJoglTao68BtRe+7hHugYo
Wjk3CukDrcxRfTOSKZ+jhUr7iKTFBE9A2HcGE2YtQtQzn8ZKsiv62co9zKvfiiIt8vsKcP0xSOg5
R0a3diTDF9pLLfP0etY8vTrJSsfwLOjn5DD4TWuSlIW5nxZ6STusx9Hp9GvUTSCiSVJjC4RYklVW
EHkjRwrcLeorRLnBKqunVKIBW1M3falTK6+uu5QwrsiXRWNuhGvK6bQkuBbtVnPxlqOhxBPlE0bF
hLuuPXrd2X7T5VJOm05yPxw1M48HANMDbg/9a2K701PHof9XobcS8Zmvlfcr+DeF6ZigAlOy4fbQ
2fN5qykh5K/Q4VJBYJCziFc59fpVYORin6y46keJ7GuSqgrIfAcaI8ZmwdXM8bd5581NtQW7VqXz
oHovTWaKpjXgvAvrQXEb/TJlqKOrV82eOzJFjc5jjycGSUBkNLZpsvIn4IRITRt2q5vAmEmVAhhw
yPO6o4ayn8HE76xurfaSHh9iv845zSUXI2OwtJgzdMqP+NcXTzmi+Qpcwqi7qNRH3+Z+VubOxkQ3
52G8X+hqwtlftubaaN+mCQKgptsJ8s9xnpxChuwAH4XH/ku34ycpk6DasxX4peQcH5mVpDd6Kl3f
xvgvgK5jDBk8JfPD7xselx1t1jk8Rx9XBKwezn2P920Vc256Ihlof9FV6CMvN1VUGvmLTN0XLq1T
TKO7hwNp/2m38ue4DloUulK6hcb//bgpYhOhFXSmEMYWO70V8rZc6j8zR/vZzYHYjewCJqZz9hJ4
P4rotZ7IVKYxtd3IqowIVXWzXQlZrIgRP/QjwqTfz+e/vDja2fBSaZF6Z0uh9yOm/5u582iOHNn2
+1dRaI8JeBOhtwHKkU3fbLbZINgOLuE9Pr1+yZkrdYElljjaKN5dvHtnurMykXny5Dl/A3Ot7jnZ
vBG1HCMpymrDXBUXDSidwABndHh7vDWESTaBEBPC2wTtGDgIqxlqo2OUesWLw23TvRfNgXDdm7Tx
yBfnwzh3uzluvneZ+PL2sK+nKcWfkNvn+0mNoVU3PeGEolmGKFNeIYZguZupiwOrtR/gNW7/xVCm
BcmBvqkH9eB4RaeizvRBviZySjc4W6jgTbSGVPid2A7sOiDnYIkqoQ9Yw60ajAUlaQ+BxCYw6nRD
K2XT9RU9oGU7Qv/ErFneYmc2yyuUMdJJ6JC8YHZQuaBVezw3d7SNRnE4fT2SG/48afsu1jKZptDO
Uj+1WvYVzuYhovZYq+SUGS9ro3tIU/oNb6+yHOlPKBy/BLCCJIRBgEDPabXKSF63M4IQDe6szNa4
L0c1kKriRkMqJQ7FOdLMq30rx0OyBLFg3kvEgOOZW9SiVXTnqextxV33YfHrDWi/z93+7WmtAQty
WrL/LfHtHqLiq+NY2CT5Nnd7QMmq8KF5OAHApYfKUh65KJLA1YfN/9uI+vHEvMJwc51Ce2CLn42A
VSAUapwUCpUOi6ezWBO5Tn98N+CDKIkDKYDlhRi8vo6jQJXqLnLBsVRlf6nZ4Y3R5puKPJInTBkd
9MXbRZWyiyvz7w3zLnLlY5nzn/8h/8yPspqbBI2GF/rf//5v+1/lzXP+q13/S0d/BhOlf8aVfk9H
/2VbdEk33/e/mvnhV4tS+X/ohfLf/L/9h//t18vf8jhXv/7rv/8oe553/G1RUhZ/siTl5niDVNmQ
Z/96Xv+B/+U7JeVfHaiV0M8caBT/oVUa9l9SltiWoZJb9sWD7B97Ms39C11LG3l9HdtBbgz+0H98
p/S/wByD85KsvRec13+mfff3x3+P7RQgak2SGLDNYJsAXTvekYmlSLwAjEr4OfpujGglZZNy7qSt
bgQZNeR/JFlCerSsxeDiNiv1brRgM5KJfumQ+jo4RTlcxhRcB9/pxvzMQVth4f4JUzAGQCQDPrFW
EWtanDpHYcPyp7qtfG9yqgvq1d1lhsz+maHkX3V0yGREpLoAG40FfAVinWHJi0LByLyvs+JbW6A0
F+Fn+/jHfvrnu/2pWrbGOMoZcZtCmIS/KJVBV8FKs+co1iZQSEbmVXcFph8Qf0al+agrSh3Eoix/
Ua0acCzudWM3aU6/E1pbfGmh5e5MbRFn0F4nVlgKS/J/LDBlqdXGaQ3KA17P70khAw6+7uDYUbZd
+wzb8RwW8ORYXPFUX4nXYA+PN2lUZAikpPSDWrhzt1U99o+VA5IocQTup2cW+sReBXxtw9kE+YX+
qvznf8DLx6SZZ6rbtIPa1LjUGg/rZytyt01JK8YaaC1ki1VfAp6ekC5H58avVa0LEtpMPu1MWz4T
wt7HNmX4kHYCkRQEET68/SNP7DmA4Ww2EhLi+hq6NfOhFy2ThP1codqGlIWPFUb//p2NOrIUTAXx
pNN7Pl4JtUh6J3Yz23cQQcGBdDEfM8cGx/P2ZFbZhdzZ7CCimY0vHZfU6rZPvLwZ8yyyQUQv3c5e
+ugihf35o5wRKcKaSHH9mPx2C1pUP4PvO3WqpHCnisuH3Fua3Hl/fGzdrMa0i2LTV2FFVn7a2c7B
wxfD2Q1OqN1aaaQtPiZmVtBT+aeB7DXtoYCCBVbOHstfvM3L9686u84hbWftEVZbYQ4jt6jtMsuI
lciz3vOmnjYVQkhn4smJXQ6XCgQquTNvhLVDggL6j5o65foOhRTQIAsgBZX6M5KgtrUg1eOEP97+
zCf2LPtVcpHle4Rr4HipwxqbvTKJLD9qqNGxjlEwkNn/i9XDRp5XnaQBvhJEHHXkwZbIM33K8eoW
Zi0i59iR794/F1yEUMYHx0usWJ2MJR90bcrpdydtNdxppUi2br3U75Kc5jKWfzO3C3BhgjSQ2uMV
U3Qkgyh3W9hymCaV/pHm4qyUm1FR3ueT8DIUtCLspCW3iOfpKug5hUZnFwla6oxzuHEnZLuKcDkH
1JfLsroq0SMkdWHDoau7Dlvq1FA1VDtGae2eODk6VPuyrRHa0rDlYzyTdAvDvRti70zAPHGDSEYf
jxiLR7G+DmWu1YhaqfArNMc09iurzamNInWPBto5TuTqVSG/GiFZpQcoXzCoEx5/NSfPnG7iKsfP
vtwhY4etJcJYsRr1vlLoOJz359CvJ04W/rYuatZkg9wKqwBqeaXbdaJDdY0mkj+3ebtpDSqkb+/5
U0sI604SggnXoPKP56WDYFh06sA+CkzGoQzNeNd3eXMz9r1x5hCf2ifQ7k2ptq4ir7jKdSIzHwd7
BGQ9qXZ0gbSzfpGr/bgHXqldpUauBLqSiccGa8adWpnqmeFPzRQQrSe5xGxUezXTkuZOYXc6MSS3
ufYUU1zbqEpeC0mle3tRT20WyKZoCwD4JplfnbuCZiVljYFP14y3U1g8zEmIz08DDCtMr9yoz84M
KH/78RF0VJIkaIs8CVV1DdLvEfBN3IFaO+93Y5dmof4hSVCHentap0ZxqZPI/MTlzWMc75WJQn4f
hoWJWGOVb5y203elCJ2/fTT/j6zg19/J4W9HrZ7yJLwbdzWKBUwe4z0er01Z2x/RMfB+gG/tfopw
WfZvT+jlwbBeN2IXefeLcuvaB09HhpCp8oIhN3RUWptu1W+MxFiMTaIN1q03DuiRxu4IqCC3BqPd
0tWDGajVo9ptFHNIvi0hf4tveyXNmIQqO9KLvMo2ddE0T1VCJ2U7jbXTBikcZN0HqpF/BTsaUde2
RTfAp0Qjdqb7lYG5GEbDT1JE27wYpbEgidWh8h3O7QQpUbcew7kzqUoXfVb6uLnnuMwmifU9tMEX
IMan3iJxmX4uqTGZflXx0/nRuj1+sAAaP6IiSV7fCa9odxG/+msMIjjf6pirX3kOYmT0QuroMnTc
ONuwtx3hj16rLHS3TAtXPcNCC1MVuemeqcKd2FZUMqncwkDCIESqEP2ZrYkpdZIYrIU/tJZ+nffV
NxeU1MWZT/36hECCJfTgvoXox/qqyKoY8TcNPHw6ZPOH1NALHH28OKhz0Z7bVSeGMng/QZrBFItH
+PF80jqhzGUBxVkm6txoJNpg9mYr2uTDLM4xt07kulJDmbI6z3BeDeuqWoEaYjkKXlGFUzk/xt7S
ABkJmviAN+j+kaCBYnO8PAy0RkVvLXX1+Sd6mMke0EV6X1ted2apX9Lr1aliJRHXwPtREhdkePwj
/e4rw+xK8lwwDrq4nBpsCzaJVYMDMJfsh1oI97q22Gy+YaWOG4xtNN3UYPls33R5N9AUt9BPm4yC
t5igT3RfT656jmj0OkbzuRFwhDgl+e3Sq/7PH4kzBk03AAesUK5/b2vgs1mlWL95+Ou/xlmzb6I4
7X+9fxfyAOBFIrV+4TUeD+rEIlHjcmZlAP5d5WlvbnI10Q5LlylniM6n5udSVFCpTdElWIs4ZBqy
mYqLcqwV85hV3cX2Efq4b5Ly12ylN85YLmcuoROBGzNf9BWgHUv5/NW+N0LYBmkkSyb9WB/aytKf
BP8jYPVpOieafGosSk4ee567HDuc44Usir4kEWtJ1bWqv9BGxcY6y6iulJpm/vu/GSNgcIeeHybz
q/DkcuMtQ0nasnTaeHByld0heL11Z/lOJyfFXkT2neOD4NLxpDBHwkh34C0FrsjYldytwMtxQNyV
PFDPaUmdirq4A1PkAjArI+PxYLFjYNqN+ZI/guW8Bgi97Hg029/fXrwTo0iXFAifWCtJ2t3xKFqU
awOUCsuPay2/zRCfPcBIgwPyL4ZhHhihghR5xYT21DFtlZHtMFHauChi3biy8VA/vH8UaTYt/Zsd
lMFXk6nsliqYanCkuna4n3A43ES1p585uDLwrKKnzpNa+njwDKUueLxk1qiWVicUJJ9jgzvRzH+H
Wn+nJc4VEjDvVF1gl0mxANmM5VGqG+tuKVrYczgZDMb9YnzRkC7deWo87ptYf391i6F4wGMUDerc
fREl+uNWmEzFtdPRtnxHjdyrdpncHajLYff2NzqxegaMXx5pUhOLk7RavVaLynThPeMK1Tm4StNf
IBpifqzB1QcRHIYzBdO12oFcQapoOMay85ifurpHJq91ZlaLWlNVICTooGP92dLM7lKhKH2/VNry
M8kW7aM2IxDkw50YDiO/b//+aRvyfLEvoXCvn6cLyu1hKHXC66RaDjU9/S3gCf2pg1QQoDw7njkK
p5aZyAEvn+PwupeXc0ZCsTDrCOujiwb5nZ03xvGnbgkXn4Ct3L89vxOhka4IrgdSVoLm9yoIN8NE
QfylVqy0/c6FwrHRhsjeUm778i9GooIGkRuncQrTxxsIyXQ1dMREpqzGOvwFzQq8dCg+CBgY7y5f
ICjgYNnD9fwSh4+HQsIeIwyTMw0N7a41CucJ6BQ67u50rlMjI9MqpnBxYU9Bf+lF5uZ4JCvWEW8L
GanRh+yOW+Gj6yjzBooGjRqgqvlmgNpxAPnmvD8yU+aizmVQ6Xeoax+P3HTTCMCLmDnEk/uJuyj0
dREvZ7bHie2Iyh5XFhUT3qXu6tRT1vBcBcsM33UmmALK8sWpSX4jLf7VhuP7AzQ1DIIlRQSsH9d1
jBqCujroxEw7SivuAg9llRi/vzlVx21FReXMNjlxh/JuoQ/FtUDZYt0jEsuiyBedBRypnh5E5Ij9
2MfnTvSpURwuLzxv0S8AoHD8oUi28N0u2PdiiT8h2dtvx/Ts0+DkIDpWYjTUXILlKsPJJdKtDnmG
liKer+2qt24aWPPb9x9hKv9UWJkN+iirPVeUBppotWuhJO64GGTY5uVUm+mm1FLlX2xv6iHSfhTK
MnfO8arFZmeTm5HQLxWi2lk0eeCgFetMyVj+4PXxJYunvkNHjjrrKtttUCInr2UHoIeUHKLGirZu
65S7wViWC+DwIHuV6qpRUYqesVo9c7ecir1kb6QH3FvEj9Uco0Sbo14dOMJ5pj4JLEefk97Tbwvv
nWbSsmCNToeUnZOhHtbq6supWJSil22RLg7uHMBRHT7GZS/2kwHr7u1N8jokMhQteI1KnIy/qxtl
rPUY0OlC1RrPhzhAiKsI+rq2nhNlcjof/uHGhbcr24a7d4/Mu4WEmADCJn3REvkjEWrqZbEVtzV8
17VCaCBW+jErLfcTb1DE8ePSSKBTOMlmmXU6OW+P/fpb8iAkAaNVA+CHPtHxfvUKkSK6Ta2lSzA1
kw+zA+JB0cUMxfnMUK/POqoKJCMYJhqoEb8Aof6YZgjRyCpNKlqO0jt3OG10F2E3vP9+4XFB24lu
6Ysc9SpsUWhFukEwIXOOvMCaLQXMpHYOeHBiLmxN2qUkBVJSZnUE3DKeCcyk47pQuoNdQ3EzOsDn
7/44bH2iCK1Tnu3rRoplo9OvVS5+wvmibo1u8MDHQw5tW3O5eHsoeSEeRxTPUAHy0bLBFe5V1WhG
1j0fqZX7QrOKZ9EXFCExY3k2w2S+hU0qdkOsa+++yBiUxiSXGc0agvPx5gsjxxNRM1HjxIXm2zQv
MAngkXx/e2onvpWUCaWc+KJ67qy+FUIHJtzWhR3BM3rX4tC5oTF0zqDw9CiEZJ5PvPnWo1SlnSlp
xyhNkYZbPhswhlwsm7fncuK4EqDk00x2V+nPHK9Yy/LEWacbPq2TBfaVDhnfc2FCucZ4pnpzompH
NOQh6JDSkGF7q9g70jmbZwplPhrTNbVslJe3ipP1LRxqGNMTN8DXZDTh3IOy3oyjnv/kqep5fj2Z
zV4osdjajTU+pG2hb0ZrNt9dJpbRGhI6gAAi5xpm29gYxU3ky74x9mhUlI7KL0nORa3XmSSjcB4o
+NAyZTGPVzxqwjDxMs4gHC37M5ZlxSUCEYg0CDXGj09DeODtT3xiIyELSKFUDsq1sPrEM1JKUVXz
iStoYNdo6C47aJXzmabKqVFIhmRBgVcbgtTH09KVrsMI2Db8zMmNT/yML33Ynzt5J2rRMhCD16W/
TQ1rLXE4sWVmq5NNjLIyr6E22Bf2UlQf2wYGPLTRqPicZ1kVNHlRXsNEFD+XLO6hrw9pe205cX4m
yp04PlQaJFqM2hMl3lXHcW5cCxMLh4/J4/LBzJ1kX9p199HslnM2lyeGAvpN7U6GA4S4V5/RFE6k
Njr4jhQGzW2OSsUV0jztDm5wc+YgnBqKMhRwFJCCPKlWQxmlU/zdhqtLt/4Oe73dz2lYb4ZB4Lb8
9u48cRwsmadTDCQpo8xxvG/6UZlDwDBUN2B1HeplSm9ixfE2yWArO+i555q0J/YpfVMKrcQ8+Sxc
fTHP5AXiarlJVT7ERqRMkoMNZ/ZMrFuvIGtm8eBWudAl7tlYzWrsaEY4DaPM0BoPdQfbSXWj5BHv
pffiCBH9UiVCgXI/nwrT0OMFtGe6fm0maHrTtAuUTE23U9tVZz6Ttl43OQylYKlujHY+OJzjYaBQ
LjDNGcbNIh8H6H0GYdFIxGaZUOxvnO3iIVuOzJVvpdrOM8NPixrhANcgrXKO5/F6daVroo6SNlpV
Usz8+LfoYh4W1aGBaxWiDAzaoVzznbsvPaPbvL09X0+bYhAbEy806CyEz+OhRgzCsjwBlQGbLb30
7Lj90OoQ994/Cr0G+qwvXXZzNSFDiDpPOPp+3drTN82a28+Y5n159yBsSQQppE0vpgSrQWZYeVXf
qlDfPAeduExvofsm701bKNVpxGUP4gFVUgY7XjAbE9RiGlmwzHDrrU1e+8EqUGg4MxdzHTfkOAAR
UG0HcSHdQ4/H0dshH+lpG74N4PlHCarx25A74ttil6hKLLpT/e7wcPuUVaH3jNNZ/WwkZUpfbEyR
nYqBsA1+qOVFgxGEM98R8Kz6oI7CuRTDpDqPWT5XGVpRldPACc6Vi2gpq+jgJFV312uDMyG0Qj/o
ghy4uCqKNKdFPw3Gj1lgLbdN0Fk6FEOJSIqyzAZOURwVfDF1VW+3U45ywabRx/oqtkZcaGo77r4a
TUiel4upjw7VOAD25w5xD6JplecW63lMMoc8NYNJtxNM+lSRId8v3HmODm6oqHZQkpRGt5PXZzcC
lt7TYGplH3RS9QCKodkiEVbg0oRS+IKoqTovzYVqCkRNsJzLP5ddj6zEnFTIzNlLcp03tfGoup32
XI06kleOqCd0gYSW5/uJ1CXcuhaMdhKC7BuSGTUK//FkarvGw27quk5D4l6c6GV6kWax0IOGzA5d
Gzc1q53hTp4Ca1NHVkvRqiLfdPA13U2VWjhi6UCuok+4ZE5d0NhV7oCeHMSHHI2vdAMmH+mTsO7L
FEKw0lSBbdfjc6VW2pMxj/UQZHHo1f5SFN6jaU12exGjs/IjRmKIBNqbej0gvDX3ViyyO3NoUAdq
wyn/QtqSZD5SS2UYzI2FrEuHBWwNdaUZVQSARH2tK4b5pEMLLv3JsrMnlf+ffd4N9kG6XTXgxd26
36FWMDSbwQsJ/ynIZiSZ8iUjMViAYvsonIwtOI4KnmZS6/b3MC0wygpxDD5EfcG/Af8T2avaseqf
RdTE4TXoqiVDU1QxHiM1Uyc8E9Pws1PPQ3hwtCrGLLR376owMy6wq/Uukths0GZC0dUAOoe7s2F8
m5XQfqKE39o+MFQYT4rRQWELFyOlBYSIQh0Y6QBnGmhaPu1bKhs/VaSjkk2VjxOb3XUThSDYKN+5
27Iv+PB4VZD2KBAHLoiPCQfKeHxorGGpNnVFxum3Tl3nl1TPotm3NVke4/Wbqf4cDc7T0JYpVpn8
+R/DMIl8jyLAdFV4btP6sAfTAwRJgWSFbiIbCENc8/zCraef3SSc72MHumebTmrY7IwqjT9PFBuw
ox/t8s4GbONuhFo2cJ+0yQ0LXxSVqUB2xJdwS7tiuWrcJJ9ugVHYz3GTWGIzeoVV77rM7rpt2dkA
HMy6cO2rVHfT8dZqG8N4tIS2oAHizhGHoUYwJShMuDcbYXsj0jR25hT3wCTar7FsUe2hTyQ6cBxr
CL+mCNzl18kiTRAHpcm+NKbrYpY01egKFXUyfxbtXJfCLzLMSb7Vi7IglpVM5RWyLtl4qEAfQsSm
l/W1iZcYI11nFsSHrhi0ILOqGB9eXIm+9Pj3PERoeE2+x1pcFEaKjgqcafwZK/TBlk2nRY6N7oIw
8TU0SZ+B64iJ5AuOybhxmyhxfb1oOgfz3CEcrqxYzbVDmvTFVVljX+gPXcrHQ00Pdzhb/Uj8b79V
XU63xDVqC6LsUEkIU1V9rYa59XZo7dfe1oghivKsarImiLyxu03nFG2CSW3R4gM+yj+0IHc8xUkW
3Q2znaCf1ulL70e0qAV1b6nho4yN9Vt45S4yHfGsJWZ0l+ERqyNBriJMFU6CNYnUtPD8meeBCKow
NqdNvbhlFOTeVIdbdMuN2y6vdX3TiWUsA2/WCx0d/NkbN5jqKhHaeK2Y8ZLq0MO7oC4qULVbvGJ8
nJtwuI9wk4R4gqaF+VSbAx6YqdVp30LN1L41PaHgstesyXi27YKn8MUQGrQ6K9cLr2fO7xiMRaN/
VdDpKYj/ie4EoD4za9vOVnZHPY29WRtNm+zwSLFZbM3NkTH0RHufOHHaArLIenevt7xukMfxvGyL
CsV802AsgtjDQDqKnJRaT9t6KswbJQmrx2RxEKsCDOdYl3bcD7+kSXEdqIkxfsxm/MPLz30h6vii
RqzyUw7Pq2owJ1GN/PccNRWSQLG1XGbZMC7Yy4ZQNmSjSd9yNNo+6HnPF36lodyP3IvqJsFgaNml
EVveFNSF7l5YnQJxvoB5+G1ciAKoaszudyUGvc/8JvGrMkO981Ga0qddS7F7IcqYoHsTbGufFa+M
PyE31aGnaLgCaT0OFLVwIZIG7YkqZQPnIkHGkUr8w5LQNXd6PG42wPLDS0NRMzxGVPSTfDNKZ29r
2Xb1PRl71MVcsDiIi5s1b48l75OLpHOlDGudtxRnca+lNIssQ4yUlpcjmzaFuIiOWXLfacm4bLnC
mt7v3Nk6DF7tfXTVDFH2drYnqHn0n/BWjggZW5OQd19NCdLMcdZX6KOVhsLZ9xwU/9CVVj4gjTco
CAbUPUTzNPbul3CYzEDN6vqmF1Nz03eOGQdmvIRbFSy8F9Rla9+x0ZcpKAou+B+aEcchgiduNtzg
qj5iVj1hF3K7hNo4LT4eyM5vU1iKsuunylVvNaCx6baFZmJ+m4TdiT3b2ulu1d5MiB0au/QaFYtU
Bwlvx/ZDYrbEvsS2+3kXJ/D5v7R6Ns3IHSl4zCIH3HEK28VKrxWhzxpCQqOl71GLjfULnjxlfxEv
jkABME5GaxembTQGiifG56bqxv52TnvjARnZMJwx4IhN94BSzKBtQydkq/IitoqvPaopv99OIl89
IzT5RAMrQBOf59q67WWg+EA4n+EyzGOJHXKO6KYZZbeOPUZ3bw8lX0d/VkPJVmVzRT5aAP/TeTjO
VhVDAzdiLKgcgTTlXrLtjd0Y7HWz8ybk7cP+Mola/QK1yWXbtn2xfXv8k1MFtCC9n8BBrjEEY6bG
WZy3PGMSyJt1Zxmf6tCYUMNs6jNtj1cvJqZKN54nPfrQLgnt8VTjDFHD2QWaXIY0gBXNnNEP6qZ3
lihYUJdqkwoBiPYKYLfjURRbLUJn5ObS2zLbpg7ZVy/1aatOPcdiPvHtgHPKegEwJroNq2rIorpi
6RYgvEjsqr6eG2BjrSSZfTe2jRsCWbJLlyq+7lOnukSQ1/3x9rc7taAvzRwgD7Di1+PXqeIUpHDA
yt2w3s9ziKyKRRv17VFO7RCoL1QtoA8BQVq976s+X3hJjSaKvGW1NScFMTOHxGIeQ+/dO4TiPM0M
OhBAqV49EZvO7LOmcIF2JF66XegKXNut5f56e0Kvl02OAreBm43qkrZ6uWuORgZDxQniO9hqfXAn
9ODS7syyva6LIFWgYsEHKgYiLkX0442YJC7og4hhlFaMt7y/nW1qSaFdVLFR3mwr92ZqJ5S852G6
sXNN2WK+nGGXAtjkwm2HgUIzCjyO4hVnmiHyCBzHHDr5NsUnUmwJB10dkXyuW7MkgUaI2Vafo8FS
duhMmrs+JEV34akhUNTH54Agp5ZdAx4koUJUas3V+z/05r7kSpWRDtkrjLxJ4qfYOBPPTo4C746W
HL1+dNWPV33K+rEjcpp+X+SIWOfjZ1WdzjUsXpcY4KdKMRGqrVS1XXlk/ugvcqElbmRzP4Dh99C8
0/ovaCipvtZmzj027dPfk3oX+/06+dGUbfm7W3Pbj+jwt2icf4Q5/qu7fq7W/+b/jyx4YuYbLPi2
K4vk+YgFzx/4mwWvu3/JApxO05LQB42ZbfyPubD2F9AmUPCy/impYWyCf1jwlvcX7zzuBnpN8i6S
zbN/WPCW8xfYfHIGiVjGaMZ8l7nw+vjD1JLEKcaXKDV8OdaXA3rdXYPG/QbvRv2Ds7Rf6LK0e0XD
LbtDy/gyocb0AZCst3c14eyNZgab6lBNqXxyIlQYS+7+Aon/T38s4d3f5/xP4vdq88ofRmJDQKe6
LvuUqx/mYCmYjgKOUz1V9YeiQ/WZu3Lkh2ZNGCD4f46OuzqSDEjRmxwH9Q0NwvXaQ8BUxyZpJ3yI
HWzrA7Vxm8vGULqnt6clD/YfQU0CSUlfSNroukiv2FV2YfYhTu0VMnKJ0atXE/WLzhfwIVCSN/RP
ha5Hn6K+1u+qeYzPFGnXwiqMLXu+EDwkqZmZruJByAt3KJ0p2hoLRa9I+ki3s1PC86XM5DeIu+/z
zh53np1SX0GTvfMXZA33OWnMjXBa+7YzCvfr2wuy7qq+/Cqubeh1rkRZr3m/lMEjYDJRuJEwW4RI
LedQozrV+YVSzH7lLfFDOo23Sd23H6rZyfx41uKDbQ/qZ6TS2YCad6/0Oe4LUjXwrBOo/CDHH0wy
XekHggM2QAOsPpiLLhJNgCJEmtBzKbF4BmrkZvM8lT1iDnOmfTZzBU0Cm3YwRRP0/73GinnN2+UH
gEDnMMLrY8E3pItGzOCsgspZY0bsxUbts0WR10pdDiJC/f22amJ361Sq8oVn63wGWXVq1+CuRBCC
uaBLftDxLaJTK0qTuE62HhWe3TL1ju5nZaN+bJp5DGKUxQLcYMffNZ/A55Hf3cyVlW1LXasulTBW
PqnyCff2plmlBnLPsJUl4A++IrWd1W+a2tZCFthOeGHZzn3ThdO2UVGtMaNwOhSJ5PM0+Tku7TpA
4CcAblLHilHn/BAwVwsBa6f3wiTdlk4Y7V0Dt7LFEuWZ9T4xisROeii+0axCoOt4lMJWGi/Jwmw7
ZS0LancoK4jeyB/euYIaSB2yHNIcwAn0olfDJISJDP3rTUYT9rrUY/OisEPR+1nfhfulT+x9quT2
3dujvnj5HJ0mhuW+Y2pkm+T8q9lBMPWsWk3MTZkvSnhQYkv5bWpTXOzKuY53+YhBRjAbwlJheyOI
jtEELm1Bs4wYArmA1csNRWxIWhrE1I+ZUsfxvjTgU7szzZEAetwY+405V0jSFk7tO+YyoQxlISQP
RPE2HVPtvraMFonQDpKlX89hexUtPG+pBVs4xVS5Gl7HblhO+55wsG/VVC9vWEYgdwMIXXTijWpX
K/ow+c1Ee4BKSNvnvh1r3VNcTfaNquRjIcFB5SX7BJXkyfHwvMnM2MCGKsl4P+u9Iz5S1BSq72p1
pG+Ksa+GC6EPdnE/DQUNFGxD3L2hodGOddUgvnUW0qBbz5jFE7QKDBldRP6GjZbGWrIJsRfJA+pz
zneUC5tmo+RqSnJc8x73wo9jEtZPwkxhnecNoqBvf9NXZ/Hlk5p0szgdtM5WqSy2OYsegqjbOHqu
bMpEhHvqoQDPaxSsjUUMN7FANvrtQeUBf7WPIBXopiTaYgV9vH3HECV6I8KeJTcae7voubeti6ra
6HAK3htriH1QZhiJjp3E/RwPhcFeJnvkDMWp+KDNjboLY1xsK6MyL9nn8862FXHmrj6xqLam4enE
WxYMtbpe1CgawmnJ7I1Wesguz9NtGDtiY4Ix2KgO+YndNe8E10E3J8i/4KjJBOWb4XiipYmgdTSb
TDRJzJ3HBw+qxC2oKEbO4e3P9+oW04jeBikIzAgwlmv+Y5uaean1oHJpF+cbbi1aeSiPbVPVW67p
0E1nxpNJ9nq/8NSCO8t45NVrz3RBM6rss9jZ5HZHgpO73m93GcX3BIjrY5/l+hfTLWDa03bRlg29
w+UBksNU7XH7Npxgqdxyb4/ZUG44X+pdHdG22phFO1+0heKea9qf2N0usREKMU9D7l55R/zxcMPR
thqVrnQ2RV14V32f5EFdhWpgY0tx5vSeGop8lGY3XR2u0tXuHrDD8OoicjZanBf+6CrJRaoobiCI
ymc+wqlvQGWdE0v/nti/yuhBVGJZ8OIEsVjhVb+Erb9w01e+2ya2P3Z456DrNpwZ9cQEQeYAOqLG
QQFIXa0l8LtkgsftbHonK7ZZbCZBo+MS1EeTvn/vruYFAelBEmYp763VUWLUt1AgHuwNcnf0Ccyw
2wJKb/ZmKtSNlnXi+u3x5E8/DoKAWpD6AraF6yWKVKttEhtZ7tk5IiL0hnetMndXHjfsmR3y+qzy
N0vhNQmsB1/vHo9SJ51SeWaL6pQ9e4GiJf3eyOP+xoDRH9hZ7Z4Zj7/y9byIDAh+ye+lk+0ejygy
LGmEXqibzh4UQxoZILdaaObg7bRu8gp60EYcbto5ri7bqcZehWqKvfhhq80DmPEqfXBC12u2LeRY
sZlsG8U+rKKLzawYIcbGwqrR7MIm3lfzJTxgAzg8kbWD6QznSvxIQtpxMQ2m3y1mHLdR3wl9V79U
vjEPHvtdOXK3+q1rRdHWyerkZlry5tuUqqQtimPmd2WFqaFfWK34WqcTTtAmMiho1KtN/yvGDYTW
EbK8CT0hffwelqRfgReWgOrjJa0/8EhTf5hNRduaT49FSN/Xn7B9zH5ncRvehPrkJSQjC/q7biPr
xUmtFHmQ1Q4gDiyBTDBM6lR+B1zehZeeIyy5iOF8ZymJUwSmLUS4a7NkRr4/j5sbU2ngBKWA0DVA
AwsavkqXYGwHHgsX2ymafuld7fDej+z82a66Ot9OfaU/8lgYPosMBEeQiVGLrnphoJflzfP0Hcly
G2RC5Zp0+uwF2N8wFt3neEB6ewcqmHfcVOroM2R4UAHXjecl2yeTY5E6TUYHNlkBA4kJtMh/LHOr
POA2kEJQqUN+yGhlLGHfADnfhdB9Kp+U0PqRYwvx29aHkXllSdTvwGxED2JGVjPQcVi5bWyleiJ1
62jGhlAb/GRYCtyXaKiitZkrLZYWGV4qoDN15K4jU8MgOV3aTqFvDNvex0NJda7EMoX9BcJY3SdR
5tjkxb1d0Fes5+Ky02la+9ni4qtgoNK/ryfkJVRNFIWfa2Y8B5XntSxr0qKHnWBc94EvOGkB2edY
+vOCtj8IA2lHw7flX3QqILxBGhr9DR5EHYVYpXEeU7VQqk1SZq57Pbp5eUEvMP6pl7qX7dPSCC+W
brTnbZbWxUViFEVNX1ON7gd70R8ZSBWYJDbl0zgVywMdnf/J3nnsSI6kW/pVLu6eBWqxmA2Fi/Dw
0DI3REZmJLUw0ozq6efzrm50ZdadKvRiFgMMetNAV3VEuJNmvzjnfCBnUkgFn6IbArWvuoXf1my4
5EKHmf2tO5A4l/z14fXLVoJqgwKCfF98TkxAEaD+/JIXi2PUaAzMWOS6sxcA6WKuYPOsXG1OKDtI
WYW0FXsp4oShto9//dP/3NXy4wmEgDjL9JvW9pexd2saApBfZwJigEwRGs0m4qFGYUCyBmnP0ul3
yiYkHWYkaIFxCG4DBNW3Jl84zBA1X7Mz/rs8oz9fVbzOmHouVQqV2K/hjVJr/FlrgLgIn+7CZol8
p/kC+Xge1Pd/8/f/D3fHZY/GH4/MzfN+LTGCqrOU7UkrZvw4Hxd21SAWu/aa7Fj7xBJ4/Jo7qOym
kkWYMRRaQgMCdA3CNa9zmkeeWjmofLvd/fUv9uciAQMV2xvaXxKzWBj98ljU7gzTrPViEkLkta5m
sJSWS1hr5/cyTCu3fdFIgfmbh/FXXTZPo819ww/lzEKP9+slt5W9Xjj57MYNMfE3fcGBzxiwP7ZK
MtrB67fbLO4WAKLenVdI71hvaiQ7BLr4FwA4zdtffwq/y3h/utsZGOOXu0jR2fSQJfPz52AMy6JZ
k5VRQUzqys7rzdkR2utymlppD3RhWQtzjw5P3WTgGqvI7Hl8QK7p1lXGM/x9WpmZRsHWeselMnSe
6foSFG2xCNQTMVBfRqlTDf2RlpmzDmnEcpWh9EDYZwgEoj1KhZdK6frBdCu4O60hcNs0ozEczDLP
+pBbEuCrKg2u0dTkkIzm1XFfcycDDqGvqzHGTmVigGukKm5Iu2cZR3wcCObGr3S0m43mfuvbhUMG
Rcu8HC23HshcdIb52feHDvmTLdc2QjyUHQ2+hzert4hjJy+8G+NBNP7KPwwt7pvIOhsC3ap0/wo0
VM29Vmi+MS6Rtxh1Z+9gfpq3jtWPzy70QbkzNkvcKs5dK0pRS2U7u1z1LS4Wd3gaoTp0iTJJxT/M
vqmhOXL0c9MNbnuHNiSQwK48ywB3pNcvQmVWhGzQd/dyIUvuKu/HsY0FwbJW2BVSZBEUGvbylhLy
bumk873s/Fbbcy/WzSdxN7r8h8LFeibm3zEPYu1Ab2brUGJvQruprri4x+M2A5Aj8t+droVXBnZU
WelWxaRsdPaxnKUY9piTqmLnOdNg3JuVr3ZablsiVoOvo5AsfIgjjupFH8EjzW+LSQRu2MtyftIz
BOXML1g48G1mroASMWiSX783RGzqqW7uBksfv+VpOt9zUWffPB6iAkInyUoUvXgmgqBdzbCztf4N
bS0XZZvr4zv9pGJ4VSIMjfKuEOnRX2ekUe44T8zqmopJQSBR5BfVqNnJLHL5NI7u5ehf1nqPnglE
5Nw23lMnZq+Px6Fedn2BDDbqPEupUB/TqkqkBoNzt7U8pog4qt4Kc3vykGgVvom6rGzWcEhlPoew
HMYXqoYRbmhJulrYDQW2p423D91nXTTP0uq0Jknn2aG806aeIBMEPOjXejVHTWuYChFJVddwjod6
2Is6d67LbQBwohdIUq6D9vJzvFUjLHOxwWo4kBtXjvLRBZcj4W/KbZ5UzEO49NcLSLznHC5dtmMP
on24cwmcFN7R6MXDNjrVobMryL3OMh+0JgDKVqTBoseeUVtvW7u670qqVbvIY1w7MiuWCfE6giYN
5YX9eulaichdV1CzPFLt8mXWGCTGFkLUNyR64Kwy3HMMinS724thuVQ2mf+mdRppNGqsAvBxgS0U
xeqoP6tRZmNU8FBdLZtdfjreqN1noz4xpK+L6cNw84F4dK/W3ysRaE/TgkXzUlVq9420LpYXxjSP
vOqpjGd3qt8r5HtvkxmoJ8coqx9E303nIetLk91Dv5LMhWjn2Qz67KOWHjQ4pSvVRGUl4Ww4BEpk
Ie8Z+VxrO3c1vDIDIgkTOIEA2HdgGfnusnQRmhzvEuGy1EF4WTQloHIrosTS2ih4LWvjtqaoJnK9
EF2zbyn70WHnlRfVlYAOOc09rwVoWPNI3vDUJgqjDpsov/C/jYuTzclcAWk6ebVnT7uNzvIuXcT8
tjSty+oeVfAzyBnnahTCsGITbTY0UQDLZzCAKFeNyoO4LOrZr+N+HqFgIQT3xBVxypZz4GIB2zaz
BG+PWb3oxbFXntASGHvFDdJvMUeDpAOMkJbBERkQnzVxS+D5fd933YuR57oL0smGymKa0/jd0jTO
Mz8rtduJUzJjpN+qKZJ8sCoSQ1myhQKL8zJLLUDuyFs57ANSRfnaTTt/0VPTqrlShjaIuqVf912h
dyKe0fQWKIwJb731bNm6sQ/SZd1vQZD9sFZREZvQKe2Vb3oQ7AVgcvIRzJTZTla7E/wYo0Acjkv9
TdEjhL3ISiQxfslooG5KN0+CSrnPU9pe0MQQj74Xxqa3zDu96lXqmbgXOouG2FBtey3WYrNQTm54
wUFWLWkkbTsnls2W2pDMQM+mcPC75SNzzY74Zurmt9QQ28eQa+l0yDv28aGcrKqN+TLV9YK+jh2T
5zCrhfi8egkSwnj2BqsIfXmpztDiGW/NIPvhkLeWCzzObKDPlimC8UirtZQJcGOCTfhHifD/l+3/
zZrlD9XSJdL+n1H1l8z8//Xfh6+FLP64a//HP//7sh0s8m/UjAxrGbziE6HC/n3XTtf9Gxnil20H
IXpoai6RB/9ctpv6bywksOQhbLv4DC92839FzpNGz5wSwxUDURwhLL/+g8z5S0vz75qOzSVrcgwy
l3KOwQPTlJ9rus1nnzz7uZe00zRzV3VFty8qPzh2a2GnYWYG3dmbJu1zGSt56y5D9ndeq587jH/9
BgTRst0hx9f/pao0S8HmTmB2ytqu2uGQsJBltgZguPQ/WmP9/pPQL1jU0iY/69f1vSMGLSXo1k0a
gypC79GTktj4d67zP3+ifKbY3aifcRcxXPz5E82JMAKKaNuJNlX67dCt1JWi61C4l7rU7R0DBnkQ
otVuYEQ7rxMjh+I/algufyhhWuzr2FyTTk9iwM+/AlYkKrLStJMLtzIhAcs912saxEs9YjRxyUyw
9FT7m6EmMQx/epYwD7GNRhvFKu3PeV5mcwmWHpxEb3t2TF1OFOaRxFYL/nxuAqXExjJkRzkY8xZB
bSa2JtWdtQjBNjLSkpr93G/6vILrrJ1rWGPknOmTK75CVmN0VXcZAZzlEFgnYWwDONVyqxC3bq3p
hIG1QRYtwE25VBdwzkN+U0PuBz+3sdx0+C8K5NBeOHhlYX8v85EyBLlyO+/Q86bPuVWUb3xZjOlq
y/4guqOaditYCHloSsOuI5fi9CFbA7JDPZwq9xKzS/NsV0tNqemsojz4MMzfM2dN7RurDnL1XNlU
jDbBVtPObyvDjAx3sxCckxj/6s150SbGYgf9Tapq8zFzvXaM1sIrnzdy1419YNcovtyZRpui0Ha3
pDVT9RVqnvHNypjq6W4zW6dugqkKXTrg1tpsXcJU1yfGBcyJvLOvtnFNKCWBUXplnqLtKqXD0M+v
aacaHgpr15Za36FQZ3EZM1FiQWZKafZh01H8xhKD1rEdwBombtNYZcS10+wK3xuM2FbrNoc1yTA3
fl4sT1mfzRQ0zQbmeKk3/9qbGyTlkA79b3iwnCoignBoInLB7XiDPrbX2Sob4erC2otcXhS1n+v+
U2Nd+7hVJlc/pckcRObYND9EUIBKydZLLCEf53TXDtNHVxYUknXZ2Yor1MkzwigX8S2Fah5tABoP
gzZP3I+2LO6p2PLrAGzB25BN+SfSmgaqp6bTPqGnsN5qaxJ7kN5y75F6dmqq1YMaoAX2u+i1+s4E
PkuHST101SqU5qG3WOZ5WVCQhtuG4GMiUGmISbCjITaWzNxlVVc0cWeCz0vlKlycCrq9RUwo5pvF
yGFP2Q0dWhx0qihCx9Tyl76a8vu+rmotKew+UIcs9UHq1mNNeEzpL+VLM/Ghtcg8vQpLgcoHcAMb
xsarxS7T7ToAQoffgOXjQ+EFAlQeSnt6k7Ha9uMyaFOEkNihB0tbC5+p0rYtHvPO7Q72XGcfNkYR
m3K/JiMJOI7vRnKSWCiDrvzWe11FWSc3vUl6Z5JgcxtXY4FtzRJ/VwvNBV7J2N2U9iUDtGjS7WFV
a/fuY7r7lsmOyO9FaOk9a3H/Nq9KXDOG02fPQhExAXrWGD89OtG7oNBtPcrY4t6vhSGzpEz1eojN
AoP2znc058XW9ObLYC7tD7obmAQBealfxs1PP4xMX0BwBLBYQ2duiSsdbXi3tEuuk1JhDity4wCn
RqTDlFdQz7vFwFFk1H6kI3fMCDCueE8MWto7d3JyGZtTa7ymTWpVkdGCagyzxumaaIQycaPL0qpC
pq7g6iq1Sv670PQlzk3qypDhjmHuKEh7OzZn8hEiwKrbu9BcDUtaLduvTsZcMzRz2ZWQzhRT+cDS
YIZ0RFX1vKz+YMaFjxMhTmkSMXdBv9LCQdvq7JbZQTlG7FsmP3Z9YmP3arL6HE+PzmwVoUWt77ee
aXUoeXc2FPKCcQdGhJxjQKd6Dl0EvF8XOmsvrjrEOom+9Pxl0rMIEKZuYJUgysGaY+wPen5FzEjl
RJg9YXiTD9Z+9UkHv4MqTw+Zipw0BGvotlsYhgDcan9KvwWqL+0dr5t6rzNNfxIaPCneCFgL2P28
EWq8zqgnGsveAIpuo3CLTNoMLw6GAR3VPLbOU9OV0oO0aZVD3LoEZl/NSvJkLtXgPiuU7LgW9Zag
wNQdK+NvbrWfN00O+YDMey9Zs8jAbLZov2ya/I4TCC+Pk2hCOfeYhjrAxFflVvcPtsdn9Yeq8e73
uuv/LDD8/aex2WL2e4mspyr8+eLeunnr3BGkYVF32h1hHVs8zxATJqu2z3kpP//6x5mX/78/Vn8u
S1bOXFZpF53h/xBR1W4DR4idTFum7nO/aJFLOQojro5Ph1FB2VrgHvOynBM8Rnr7bMImSmM58eAn
MhAYMYXt9jDYEEafddWOpIRlVpZG2tSu89kKso7ZMazcNSLrp5CfLTff38UJ/RLnePncEF+hJESe
QFXMBP3nz401smIlCBimVrOWRfaIl/oDu9HIRbRVgXuiVlrMoygbfYwXQx8hUWz0WWAxF/efqJb/
G13Q9DlINXz+F4rj8b92qv3+VcK6+n9AfMzn/IdH7U/90PXXbvypHbr847+3Q4bu/cam/fJi+Xxp
LFr+1Q8hOabpIYwFPw3fxz86pX+1QyYCY5RubMwvzRATnn+3Q9Zv6AQw+l+i3BjkAVb7D9qhn1cQ
2iVY6fKfXxWVfacxknCb4Ghvt5kdj/rfVOQXG/1P79q//69/eTarHCXioLT62C8tyGxTYb7eOGgO
aVttyYCN86ELaufGGPXgTP6zeZLcLN9bcytwThZbAfucdYkMhQkLPrR6oxbxNljrzvO6dtcPrdhC
fXHsqzVP608rkOvdaNQrsN3Vz19lGvgJ4KjpdpOyv/ObbH62iAT50szu8I5ft3sh7h6buvDl59ak
pAD1Xp9FuA/7+1KTuPDQXD9gtp3fpL8tt6sNtcPfVPouGBsefSC9ZbismcWR7hXVj1HbxENBYUDR
YViPjqPER9DUBjIsiUu7a+BrFlzxGJiZS8uDyQTramtKc92XuTMc0du1ZWhjYE7QZKQRWVdDFePp
rBmseCUD1otEcEVmAFlrdu6kt3kfLbUS4NxU33VIUwR6EaNIRndtboHnLCHazPU7C/GKumcpTqwh
1pNN+D+fEWPjAzE/7kFoo7ijfTRi9gnk4JhleWJVQQI8hPXsMxuH+avNMCuPpoA9flt5yw1ZhjaN
yVamN6VkrcBdjPIBtEgSSJGeR2EPIblW1q0rUhj1pgtTGtVghvPOXt7w/W53bYOuMm8852FslBfz
9RHY1BfmI/V6wASMWLgDPpf0ttpgka+BnKhshZcdlaavyVJoFazgFo9+j7H1yC9EVG9qGuxSW3m1
zKl3KGqL+ZEw5PjD1FYKhGEcjSdva/xnHdulIB5tZEnPN5g9AhFL97AR3MNUmXpY67Z21D1CSnYN
L8iTpdiJRmszWXfYv9W56IEmh/jdOzqcYnysCmai3eIXB/6E8jRYlY5UaMypNB0YBJHqixmweQHz
oNRsOJK9z/5H0+b0h5/BQPVx2u7tCdDzrhj96qDgPCU8mPP94LtDnLGPiFnlKNoif9SjEjv784ZK
k8p6Wc9oN9qDmy72SyHW7K5TZvGlxGB+dkbbvzWJ3xxDZxorSMHK3KXr7KPPQG357LqL/zFfLIKh
zBEjCrjv52yt8h8TRAB4OGW3hQu9aYPwrPPuVrVox1W2l6osYzdRGGPEvNb9jhswv1dDW9z2eUM6
ASkd+8xvxMfo5fapLPs02nghwgEEzv0U8Is3mo94165kTlmqBWXY9RjwvYDWxZhXmbEc69bvvj2M
x0Yr5iUsfF0KQi884+LL6/HNt0LDK796fZE4G2Km+LJbD1VTlzFhbfMXpo/Zm6769LqfVudko2R/
LnQBRDjVmtvSlygktWZ8RSZgPwfjmt2Uxaa+To5FNUU/MO5cPpkrSgT9EYmzcyfMyfpqTV5D2sJa
tEcppj7hRLOu0MAgegQ39Jj1LGk9Nmm3Ni5tceprtfFLEWrxoMm+A0WutLPys6APJ71hi5e3U0C0
T+l0OeEHvXk3t5134lHwo7zn/XJXa7kHZgspnS2A9W40aDsjDAEmP2FqxqR2LgIIP+OVCgLtnSp0
eU4v0OnFUsuT6j2+vD4nywI0uBsqtS0J4wpB0ujq03fr6mYaNdaQVWW96dq8vmV2ZeyLYWGnOg2D
c1Sjt+0WF84Gf/p4shfIZE4/45wu8/qK4GZBAmQ5v+FcLmKDDOkd+2iD9OhNm0/r0BUcjaWaHkhb
Lq/7Rc6ccgRDP26Lrj+tlGgjsKdURHz3Duekt7DRzT0/CFnJLnclTT0I8YHfJnO07DNftfKHRcCD
jAn3LBOyKCoV2gto2qwp+/sFUyorIAZ8D/AEnFgUZrYHNz7eloY23leBB1aZjuXQqq39zrdRAN2e
nDNyjGDnatP0qtgAUCZl/XpvGRmyj43Aoj7aUBjTnfmWNMApjWm6mzhDof526RDBJ6dJ9p2u/Err
Q1qGUaWMphdN3QI08yGaEZcyhI3lrp9a0bn7tM/Wfr8VoD52C2u5+y1YhiPhdM7jUi7TYaIVJyO1
Xu90YZuvtphW1McgOp7x307XG248cjjqbcf4SI8mY7Vu9YVFdDhPGd0wB8G9tEiJWQgD2fHVhiSu
VA8UH19wm1o3eDdWgrc3JuebnJwfrlYukJiXameUDRRvFng7UjaCsOe/nXQXNF0cKI6ZfhroiPt8
PsqMJUsqy+Y9X+vg2Zzd8SpTJZEiJUwcKPDVfJfTeR2ncd0+rLHUYkQzwVktLamwre60oa8yTKJc
efMJba2zx5m6cAAXAS8rfmaRLcMuIGDjFd9kkExiEI+z4wUfOXNOFfI45c8NMHQANxrjLw6z7JpF
5XSti2b7nC7VcKhn6XbOBsxRyvW0WJ/T6b3D3LIvm6Z/Ry66JrOv48nPAMWftLK0971Vzvj1HR0p
OdKl5obcD9yYyIMoY+Y+uMFz14TMnfTrwWit45Sz1ayKfkrMcbJ2tH7GDXqZ8qQFuftu1PRpFZsb
NwoEnnQCwjoV2RbJFcnC8G4fsD2/7/2i4BKrqseCZJGjPw/m0dKG+nHuF+vs2p19dYkUjRycmCis
uHj2RpDjlGe6vSVe1hpphNRIuwYbnr+NE3hZlPjA09aUaQyHTFudjHa2GNmoPnhwpFXe25PRPnE2
i71MO0nglijGyCjWoY9TgzALBHBT5WEq6/RTOjTB2cG2dTWmgXbtrY18SDV7TaiHWtJSpAzOqa3a
yCuQSoQeTrRbM3XKK4dggG9EFW2Hwi8SMaFfCVvihhKyhRAoLOX0be1d65yOtn29UeV+sZhETWEz
GdZGDYSHxHDX8ViarOjXeo4Yu42JVlV57POvPARVObHYr9LuUdcQerVGU7JuV05ySdw5dhpHPWEj
3tU6+sLgW0VBXBSZ+8XG+nWtFmkQkESGSVi5fuZF/Ti8wrQEYsHW4MSLu+2x0xVUaGt+JcvA+NEZ
VodnuwtYqBpe6kVLP6jrCSlRRnzUrL+zbC7fO7vzd2Vdd0mXrdm5rj3idWobD/syWmdSjcajpE2r
iZLwABHa81xFlG2lCMWQ1le142i8bwj7LrFo1pWyB+NlxYJ4bQ3G8iDK2TpW/Wi/Xnavt0zS+/sh
dZxD0BnbuHewH70Gmy0pOTS1IZaWwT7n7LhbKkR4DflPO72c4bTyTItH4DZZ3NlE73OtonJxemET
SOOUdZz2thSINqevckYbIprpZqDE2HOCIWtbU0WK02Yh/Gs048gRnb7SZM4vBLT6T/oYZE9zOhdM
tH35pfY2kRCB5hzTVDViV/XuZ+pPFCX2+Cr8OSGTGiI0E68YyU/qRBSa3gNjR2c/8aBe+YWUJAoN
KriZS2QU6aq0G9/hdUgyk7zlaXTSyGK09VxuQcOnmTfzU0vu232BzvQb8pfsKywPQcjSVqXXWmZu
9xbFYDI3i3/jm23wo9oaIfifx3EJ17qpWYq6kgwbiBNd5JEH1TPbb9wrmabIDqpsy/CatPO6c7Jl
ejHJWnrRyX/m/DMrVEF4fQY6nrL/Nmhueq7FWlZUQBd54pia68Ekye9ua0VzzUqszqNlWpqwA9bR
sqiRbRRgusNAtcJ9SpvVSgojE4dNqSFWbenfGFk5n7JFuggYvUzb52ZqpASnNP0u9SZlRZaVu09+
50+nvnX8Uz9c/qILkzgyVtqd1FmyD/AZw519aQMjpLHfy1rZjznJToelmYkFqKy805Ix65r7OauK
m8revKhKSx4nBLcvqE15Va259Z6oq6qjjhrzDM9km8LacsZrnDQ2CzYTGC/2qokVTC1T1kGdrtPP
FXNi+i12vYpIo+/YKfxIaJPQQ89ti906b8117zQa/tc2vyoCltkRPEg3CZS1PRlBkR1Hr5/vnJXI
zIB0sPuhme0bI/DJN5p1cM5WOsi9MQks6pMaxRWmMg+bkyxOxJs5ReiZnXZIB6N7qjdt/Sxp06IO
3Op1oNltZE6a+cNTxUgKpyXeCka/p05uY9wDrPves1Z/YPzs3MxZjt6ZY5O0jWnpm2uvWjAviEy9
5n6+cFUP2RXKBe9uUGP/OCDgvLYdKXIUxw4YJ7u07zgXMxSjpfUCb5Nx34JSxaALWfId+kOPPglN
b+T5C5NA5JkyHNs0SMbB0c7GuJpk0FXmdPJL0zqrcgz2di0lYp8Gyda4BdlOlQ4tKAr2MgKxCTrF
gDjf2k4zRJ7dkV2eeYwr06l6HzqjewlGnmxS7XREETYckM51tD6iqHMSbj0f2UHjfWaVuxB8o1dR
0eXtzZYZ22mYPJ1veemTriSz+aIuq582H4VOQt/q7Dd/Cn70NsgY5lMDIWeZb7+ac9rCpSSYPiaQ
tX0apmA+4u4LnlN2CHSlpUSW4RfocboUeDwylzzFjOeoH6Y7N4oBr2vcraPufRMirwi+Mgi4c6h0
b9B8QPiYCX67q0fvWGWaFs+Cjyx0eJIouJdGvlhN4X9kSiuHk1wzgsYnU9ACY9f/apZVfcoYm9z5
OQ95K0ty89N89eOK3wLN4cKRPm6pui7MqjqXqJOx6i0scHKJroTNRn6kdXSumS1SSHOXx1UZFDeb
qt33Sk3lV7ity05UjovHZcjiuQmYfKNld47W6Nd3nZj0fZVq7XdyRq1db1JmsAWa3lTW47fa1ARn
QVqKG371orYw0+egy8TZ3WzvrLROv+kX3diNQFxuTYdc3agaAvuWFEGsfZf599bpxvPmt8N+Qd6R
LL4aH91S06+DNF9eJVs8EWnFEpxnMKVXptewUUCqUaPrJn603mEtZQ11dLqevcOwBJ8ew+gva2Vt
BCeOW7YbaJqe0mAcj3rWVI/+3Nj0mZdhvmMg0tG76oUMo+0H+YrjXmZefrPOIC5dT0gsME7zZbad
nKuH2v+iRWpOqPDL2E+3IqIeqK+Zx5e3zZzPrFO3wDnxtWxRRSTS14UmYKL1XoM1JKusOqG7sfb2
oqtdUATWCzOmITSKTDtQOD/Nq7Y9wj22D6lU466dWnFuOf8ulzrq9YF6kdsHhvsUbGuSUVYm62aR
zWGYxY0aLlehPqzZh18O754jHDexB1O95zrwZjwB+hvTBtpVIpZ49v1Fxavw2jc1po+d8qbEE8Z6
xuFA18edV1J7td0BwfOsRVrrMUNx5YqcLTO07cPzqudRr7pEs1in7aSLrIssMe3cdWP/ijBy/Cy1
1v7OqolfWkzjENG6pDuduypZ2f2y8fGnsO+RX66EBNGcBFeLMeb7rePIoCq4/N12M/Wnxl1b7oKg
Pqyrq52RIVOwZwhUuSaJYl3Nzv0ybEZ6u1SLCOecbqmZhmaPbG3YZYvW3Ujh1vuyVOo8NlN9Q76V
WmKLtQoyd73bdpsQJEIWrHTNyNdFfzeiekYp1/jjgcrEuKIfp+By6xzBmlVl73nVMeARcop5qdqH
evKC76wV3DIy8z6/ds18YpnV58UHUzlriYap9vn3Be2Xl6JFtFCa76nx+rNTeSIh7PE109ecp7dv
Y22S08nqkHOFANuWbLcwgjK4TlbzylhtSqaKzUhHgdyJB8RTzt5HpEwVRNGH5VXysRqL5jc7kVnC
RDZn5uuOLoez0LS5DmM5e+VhxHzyQaL3stdZCyCQoEFnK5WR4WZIQ94vYCuDyzk3pihTbP+OzjU4
BUPefsPWgmnDQDhyY0nNvZYzti1KL2tOVr9kGUccBOs2zQLM7veFqndWu7jNFXRH40dfVPWrvclM
7IusQlc6IGj9dIkhYLhQ9+I8L7V/Z6mxMOIlJ2nyO6FZ6x0+MbfbcQAYXijg5pWEPM5DF1oegvyo
LJzsAbsKMxxzc4r9OJU9OYlbZ7/YdT8fUc6SMLeMaklcV8rXLCXRwPA07+Sgr7vqhZXvuEN9tlki
mG56kbd7Vt7ahD6zcKZdy/1hhoahN68FNMw1NPW+QS7ptHLXkrtshMHYus+WzRFxl5IZuW+MEimo
YlqRSIsoQhIz5/tqMhcA6vP43d7G+TRaPmKwdhwIFvYkThdCDObnxVFaRBtpP8Po0777xZTuXULs
zoTt4PCnAJNPfVB4bMqb7lZiiHhvYeAFdHWaidmm2e57vFH3jjZlpGbSM1K/++2xKQN/iezWnh4Q
SBefjSmMpNq8ykSWuBFxTDRaPFRaEBwLEpO/+jmVD972whMx+XzZjoEHeYRgxR/zfpS7YSlyAltb
TfshOODqcBBBe+WQsYmfkje/qWz9IFcKWkIM6QJNvJWnTu+0G9bkxnFm77pT3oj1ZM2c7Yu/5Lx3
HsM+nxuMIhRZJW9TQLits/rbUbG9fly0untXtll8MqL03lx7yg6ybofvLNNZgVXl+mXLNrIg3T7d
e/qM+ngz3WgqLXHNesz+0pnj+sBKwFgTTzXWVT1o9eu4rYok17YiGzSVUVFaBl03YQ3jc1oKMgjJ
E+xuS2kP30iH5cpdDFPeyjGoYz2lJg23CYOsVXcdR6jpv/gm0ZdB5dnnWTOdZNIr7QTT+1CN2W1q
KuYjVQ1WPD8YbCZknr6ZQGkvQnB7583+9Ji6mrm3cyiDYTfpDLl6D7B6MbqS7qj2X5mdZ+R96w17
dt/HPh8uU+e/gQ7ffkyzsTyvTauu3MXpR+anrdzDzeLxxeeTXZn6rMqIed/2VQ0ZR47dmHMSeKnL
k1na9Zk5qfOt4MWcwk7NuOrSqj2y/EtBwHrBvnSXTeyNlR49avg7krqSZRdlzawSur1Zj5AHIHb3
tqXu0eBL/6RlpIj+b+rOZDluJF3Wr9IvgLqYhy2AHJhkchZJcQOjRAlDYAwExqe/H6rV52joVt1a
XLNzdmXdIjOJTAQi/Hf/HNvp1Oy70U4/9kNTfZReuj5gIsjvA75tiBN1es6zoDlVSEMHDKd44jn5
DGFhcCbg5MRhpltc7JXZnJXh6nrD4+DpxT6ZNfeEyXlELgP7EY710J2WZKwenZXVL03dcc/hoj7k
+Ct2pQ61pO9mdbdYqx6ZOk3E3tjlUS1rc69YZXZlYk13LruFXZqt2nFKbWtfSYOzT0LygjhWcz2h
ij7jKBvYDw9afSFoj4vYpGZPdYoIVtWmJ/eqMeTeHZq5D8ulsd+GIu+O+GBJYdmq/Rhklh87oDt2
uqhTBhm1Qe7IHoou5oJVR2PFEy/sJHjIp7y81stkiqd0oNfYtN1rM5XymPZTvuOBYF/N+ShDoS+U
DTl6jpqUAj5J5FzvJaOTy3KuqruyUfpxonaLs7A174ThN0WcWpr/qSRrR9kt6NPu0KSyOAwp8yhC
h/5ZZYNXxGat0iH2WePepqwcpz18aOOlNEb/EXtSWZzqZm7occbLQii59DAeObrvPi2eN11VYhwv
DFCxV1pvlxqM7n6xX3oQIXncjcQ394bZTPUFstL4YR01/VxgJngc9VTDZoa0xiautZhzjYlZZTt2
9y6WXe7Rt3zRhieUSuDE+ZJc0VMsnws3cc4S3CVKNET8nZ40cEa9FVN/6Fl+b0RLVtDZyCi9zLYT
kwpizcnLo9l3bJl57Gh9HKTL8lAMRuJi5VKJFru9mh4x2xvXK5yKV/B1mEg63Dg8Tzp7CpivWc2R
VRlXy+Cu8lnOlUNizzD5F/24GPZBnxE/dprTisfGlokR2ay0n1WyjBiJZ1dkHFz6xjkKZ1xa1i8r
WaKReR8rSdBg6QbJY2IQQPq6q4MM8soCEXg8spYlh4aIbHrJv22nt8U2quTVofh6PPb9grmpIO7M
CZdvVtCPUb4KnWW7dKXEVbat1vbkVG8gQC1JU4EDQCMLVrO8V5lizkGMwut5VBpAoqeymL9oEqRE
zAmub3cOgN0qtIPVwrNaOfmG66dGLJranvyOyv3Kwn7J+uIZFFbv/VTr7yufbeqOX91g+GIejMrp
p9KAJm0W+4FAugM+RjMOus5NsmrQiVy3WrJjMfScUqY8l1ddhifjiF5Y3TdFAPS5hCqT56Z2Y4hA
TBFb7ua59vxivZwqBfqjLYt3zBbNoSSccdsVhAoQZatDkVsl2oHH+RsuoDdfOpopccxjG/xaFVoz
hyLxFErxkBkfe2sJ1rDNMcyGuttzUCrdxvtAvKnydpKstx7W3LgsQ+sHb13KOuyK1rOivh2KozfJ
DolyyIfL0pzHRzKYTpTp0r3Q67UgrJ2OKrRKNlcLrKgoy5Q6bOnO81on5hXr3PC8qkXuC3PVFamr
oLjs06x7rlS+Qt3r6uvWS7NjA9/3joFresLiiShTwj54bMva/jro1KgrqtjTMHU3rx6d7Uk0iKDv
WFG6DY/alfsMJHkBf8qUXxSrZAnFOCgvO7JbD7kBYRUPcYXlzZmYITnqAbbwFBnJAI268tzhQS5D
fq8Ke4mQfZt7M5uNS26rcdf6WXUmSoSFjUarx9JrxwcMW+5Vb5nLxeysDOjmkXQOaeO9nrVWNLat
89XJHec6SOuFWcdqMX/LU0YVBYbIp8UdBTmuTpxGeED4ARf0HUXfX4RDb3qCqk76g1QTuHb43DFz
bfetYPSw1Zz2xn7WVHebW33n7rhTtGclEmJGYNizjlhzOu4JOE37sbELdI/JfkoVNGQS5m5xkzDZ
P/v4NNOQ+jiLAaLbXeuV4gTRVYO2q70yQJ7ospTOMEB88aT7802XF8PVMtQJfafjsPOrnumBTxBv
N07DGmFFyGJSWflHQVimCvsGU12RLMLfMf7xT9jHUklTykDsYHaMxSWuhneW829nvMvaaGKQueuj
l5ajtvvTPfK3LDWPDYn46mdvzA8Iv8OXZvPj9z//o/+J9D5sL/+Z3reXX+rP2T8OQ/5Wv31vpPH4
sW+xAodYAXYVMDC2S1rW2lze34IFjv0HlBa+SfR3ugFmm/8OFjjw/ajVCVw32BrGN1Tfv4IF5h88
CnxcOPjPAh6NgfF3nDTmn1So78xlEAKJE2xJZl7EdwC8/WjK6pRhiq5m69ilKGr4FVZTRYsNCoER
p2A8vJgSb7xZOnMZTeDyqWvIbCzASjQIG2OykughnBertWPi2DZ/jqesND04hEnZ7BLY3+eFUhxv
nHU6MrvpbMTAhZFpLpAMonZAu8pAs5E+k1l6I3uoaHssZCnhs1ZpQ5SYbYYGa2DgjXEzaxfNJPuv
gd9XT2OLDBEWSauc4+olBLw40DfdrqqGBJMC+f/2IIuBFgGYWMn8MMyGe5r6kYgnF19+VDlPr8gg
UHbXMWm7c1O27ccK8+u70JbuXuiB+BgY6YiaMWbdS2oqb+AAPRbaNfLCfORE23G/Zd3COanRITL5
jfd5AMzwQi2Uf+9YJUnBig5A88pODAw3+VqvzL84ZHyAZD7itxZagTuWBPe7ARCpetJT5fpPfbkS
gGBuRY7JN9ClxrqaeeZ5HmdhfXXwQSSIFEak3DkfQvJ8gNN9aI35rV6lHDZ4xFUglyvy2uGSAUcI
OXNr3Vkwbai41mKVh6GWOVV4WdqdiDd37yZHdjbQi1V0e+ktvgxVAd6Px5s0l10brM11NWzHaaPA
iXHCJjmrcGjLtYL3yBEndNehm8jluppzSAJH3NTtCNbdMt2KegQGyxkxg1q9Z8FsyqsBkTO5gCws
XxYmYm+1OdnvLu4OZhWeuzzZhZY+l4wn+WtI9nc7E4vwEM6qI0pnVcHgpVhdewbeLaGHs+119pcU
0Zk+dKyOBshuzQj0cKzm4oPqrd6mb6N2ykhDjZxDAiAuvRRuLs5G5nL8zQlsWHvEhcG997xWtqEO
b/kC42kKPnL2qOEACt5Wcel1afYoG7JmY5gbC5aPruU+i0ZnaF9kzcmG+uZ0/mQ2IMFCCLh5H9P/
J18qkA3x3EkFBaxy/TvyF422tygWqO4M1bJ2D0EzaRfkCqav8OmC/ITFOsvelOSIxE2QWN5l1etk
BaqFLWdMCAmH7loCYcOcXGnYTvqRApdqnSFaUXdeDKFRZioIIWhwaO36LaRNMWVaHFaO9y967WZf
iHl4ImILhzJqUnPchDQ/TJiYMrarpBXrO7VKe+bs2tE+hOmmW+IcRhrcaZC3/g7bnG/FGCvGDFkq
sL9qIm0pWymQfeKg8M3+yh2z+o3t4TZLsC35ICaL7UBmye1IpJVU79UDodHzkDVqa/poEypkUqrh
wpGozmmSM6YFuhdSjgGE7o8z6JLDXDitjLNSH+9WEB8vLU8/LQLL7l/jIt2YV4GhHktZZVUcmJZ4
TNNAkBk0Z+85rfTgvgXRcqsvmjwXFvm/MuUgFvN2siH2MJ/Bdqjw4EVdRlqPm7ZzX1kh8+dA9fNb
gt7gX/jBkJYRK3W3xY9zuUQJe4QbiEhjtnMnk3szrYvpdilbg7ZBY0hsxGBBPECXlDmSgHBQKMdq
8qmSMMWAKR+MwTFdXZxvGEj6+cQYeR5jfxpQgazRV+VO5qP3jSLxt57f/48U3v+9llgwFL8NCd70
SjbjPy6H+q3PcvmP//Nf/5n/46Iv3+r375/0FD1tv+6badZ2/4A7RJE0Lmfbhkv6r2c9SI4/AN2y
v6Tq99su4Jtp1rb/2ILtQKr5/6nl3WrgvmUIbesPl18C6pnNAUWGIC3+hmkW4tUP3lZAdKQI3Y0A
rENvxJ/7k8eVSjvX1BjYfXDG4l4Q5DpjfNJ2rlN84gDR7iBcZXE1dO0nVahgL2qviQdhu2fXbNs3
yAvLTnX1Sq4II+yipdywGh622prds21bJbL1+mRbs7mToh72A65qBpgQa6sqXQ48f/LjalnaztET
SCGoPFfGMueHEhbrAX3ejtPevlv61d1PhnizvHq5qHoQNvXKb6sQaiN08CxulN1BDS9KGkt0sUcf
7eNJMmnCM9ZGWksJYttyJl6bjBFo48dG4O69ZeV8nNavXU94N1jz/NoX+Fg9v/yEHemOh8tVLov3
as0/5WR0GVtVTJX0JzvrRkY5Fa7H9WNf4vnqRfdAK9WVpvtMKYs1P6B08YzRmtfMp0BlbFDEVqdt
91PgaWhdroi9FstK4ouvpp+cKOJLTp7ScJk44lNGcRHz/+Yh9cbz3HLK8nK8g/kYzGENMTsa+uKT
Z0vK5NMlP/gZ77+VevHIA6e8yKs8u8H7qzBFNutymThqObgLJySi+bcQhbI4peo4FjN13VXAhyTZ
hVzNrXs9iG45AGy5bbtXHaQ4onr9Wo41q/Hk+xxZuArb/9S45eu0yId6SS+TVbU73Adz6Dgcg6aO
OYI1ap8NWj5idq0jtA91zhYxsW6SV61Sm854JvuYLN55lAJ2kuUr7q52D/FsPvWlzPnsZ51CcWWI
GDSu2o1SY8ib4G6Yc12e2YzcmUEqX2Y9gzzBwDWSovia2NpJLNt7HMpXCmGwfKVGGdKIc0sLtA4h
KRv2Zd23r20ROEcmxQgxq2VckeRuAHQ49vWyfXVmqz8HQBTCoBlJbSfDcOW5qd2F2gpfIey9yqQY
vmw/Iep3d3guX9rJObCq+6TjrGPT5Z9aFLHQmZuHzFUzM8z6lSfPQ2IXnGKL+qHn3RZd/8Ku4NaA
hRCucOH3vdTIqpvVJ28Q7/SA8NSxyywGk6ChP7Ho101p720kuG17VkVVpp0y2T4EC18Fk1KLGJ4A
Y3jnEc3lDhmnPjgV2dwmZzsgRMAlhGV1zX4cbddkz0OhkvM08Gy5KhIPeTARWhMVC5k56SA3amls
pTUnc+4zXBxfncW4YxhF/8tQ8rXL669O62ohCkoZ2SZh+JYmikOOrWoz1OSkg2YRB9V0hvlLF10L
0Iys8LEsuLRz6411lIGiOwZqYiClLemVuzpqPybMHlW6niFzkWBy+Dx1rNh7LEgp10IZeDDz+SY3
+/qA1QXFTYBcaJ0+3TUMn6MC2Ew0EdOhNYZf4FjdBASpYFKHsAJMpHtRVDPS1oNrqNWT/tA1afau
muCzldvdKdHyr4lvY0JiwmfQTVdRac9Ov3NuPZZFi+D3BVgROy77lUFPygUYkAViM+UVmWLYsa6t
T1xJBqiBfi4L3T42vtDj0Wb2A5cF03+fvTOBOs+V+OrP5fhEao/hkw2c1u4SH6mCt9YHNOBOhapR
VM35witx71umfBF++kma+puvjyX82i4/1G49n7pkwPvIzR3aomfhsxvGkaReIx9N8DBiYtk1ua+R
IG30uF2c7jQgDB0FYJgb37fW42ZhfRkaeoWB3tVX1VjLT23DzppCNDqyx+H85/fGURmNsoLXqX1u
qUCuJsKdXI66wZdsZj06aj5ZPTvPg4NjD//EFP5/2JD8x23L/0BRwf9tKAd1hK6xH+SE7Qf+ucNg
g+GRFDe3/YLLZNn/LzXBJpUDziDw4VCxJ/kze/OvHYb1h8PJnt0HLF3q1TZE1b92GMYf+gbNYuNh
2JbjoDP8jR0Gb+XHHQa/3gJzDYDLJYuBtLH9/9/hR6uuwDhl4Z9ZsZCLQ7kU+rgHwOM+5bj71T7j
UE7OPh0td+/acv5gssK88Y7ni4Qhg4kL22VUSHExJwNmjWz7ScQV5WUvrOAF63hOTJLONRH5NEk7
uB0FkDeHAcgNqXEenWlqMs6tEMJeVeniNOkDfXH2K2bWc81YgiHyRA9emHkNix9xFVZXoU/zlVIG
dlPfoCQRB80obiYoK8d81IMr5ZbLdWp2zZvtFN3Xpq0nqrwy/Y0lBhSJpAflYxPUJMzppsOL65WZ
fp3nYv6I5d77ENTVlB+yJKPObyQtwsmWiF0eJpONXj6VFd1Ic1r1bxAxjfeshvXHoyevnk3FRx3q
JD6mMFHrxjQ0xi6J/WwLghic31+wHKyXNTKKe0G0iTm5Ud6YlGF1EfgzeYLNXYlDBWj2WpYOkEAC
wsV7VqBshGxgl5N0W07H+qg8d5dNSw+jRTiGETmmmljlCSLjW7ACeIOKJDLdgBpFOjsEASuBrz20
DKKBWp+bNk95HmiD+Wr3tUE8AiDXHaJYqu1wyzUvtLn34E0ETVxhRzjxRgrL1Ths+dkaUTtGV+Ns
V7q50zRbPluNE3yiBovGxA4PhR7ScmK8jZphMFXOGAvEIpvUaWRr6R4THSgh/ryCyI/B+GlAlLY7
P/SqYb1lEsLIECPJ1B7p32S+k8JytffaVJtHnBGTGbv6RKgYJ6r/oaoneLlaUiAqBLZAcyAxvORx
7dW5dhhmdnM8ozUgOx2YIV7I0UUednWDWt02wLyjMcEEe1QEFvYwA5gKbHG5cZdhfsZMmTO/wKgm
TXxFyruvZ5Vd1Lzw/ZzMBCYocrSWyEV5+QpCYYFE3/fjB/Kz1KV5XsEE1ggGDJ3IJwWRaFglb2W6
oNYk4EsuO39I5G5xgShEbDIx65IywlPgVK2VR8wn/TNSu4vaNMEpC01O10aYlBo7F+H163osyNgQ
zM8lztzGhwhEWJzShjCrRLYND435lcB48LHVTKAMtvKxrWFqplaT5hsib36Jt5Q+6eCTXBW/qRuG
gOMrdoTVqg0nyo2CKT+CFdV9BQJeaLnzhA3BzTw4Pdq8fBWzkX/0SKBgdhwVJM+ikM5ykblB7kSB
zgoB9reTX+lwK62oaMgmxYYjyCQjEPDXlJbWlNGQJ86zV+EKiCx7G1IoRAUupm3Lp77Oy6+MJbVX
qu540HFsSL6odoPjcQdO185orgVJDY5lbLspusGAVnCsF4EEcJ/kRvbsiwCg/GR1LiPdOdNTyigz
hnkCw+saEskveZpDuXKwg/PMjBajxqkgti/P5lLuvVONS9mk/iyj2s4SJOiYXU7cp9jM1lt/01Kj
zkGhi+mgrfSQe3TADORrNEnUWe/pF27vT8VBcVxJIqb8trdvVmZne45kLE1uAVftuASEAcJmUSyH
1ERLFAPoS3YEr6AiHQIlWu5BxnqEIpjeBHtCi/ZL48jOBpY/508+W6R3/M3DC72zNj5EeIXjAWEI
YkIzKPUYzJRVEswfSaENnG7qnbUMzEsSrfAY+y5G2rLy6FbxmbczDxe5W+XznnGY/ToHNv4z/vDh
PvPo8t1VrTZOR9kMq3VIUT3VvS0zviGatjju7TAzDLvgMmpvtW7YYj9N/dSyESy7dz2fFKY5leyL
yq3irs3v7K4krO918AVhx3kYYfyK/CJQEGyUukMjQM7HSp84H58TwAlwCvyZTgVDtsHU39TnYiJ1
TynFhcNHz8b30m+WW8SjHdPesMsZphjVcC1SK3a5jat2vLE7/XPPa+uOYEpYGCchYR0P0KMg34WZ
yxsY2Z1afn3ptlj/iooG8WC96dvOpzG5vcQc+0Lg9n3p64dZwNbhgDQa5ptBKajqzlAuSkbQR6vP
LnpVXLRpsCNOxe1QR0Za3sz5squ67EWOvhYrp+uOnpw4cyX0uQJBPgJIpIi5vh8rctdB54AD8bE+
Y2IrO0Aw5BK94bNf5XU0AiqfAl6t1NNDIaewmhL/FFjFs7NgfVIIbdyWJRS0ak+MBYOKBSUElwpD
z1O+tuJk95Z28qvhMRV2FTo2FuRm4sAljiYE1LFZJM7WJcUD6h8ZCu9BENz3xnAxusEpMFrWnoJs
+PxpJb0e1ZO3XPDzz9hNn4G/92FS2w+lyE+jl136wroSI3RN3QdmoutsfbsZRB8T232b2ncMKT/T
NoZDfcz6IJrwcHo45/qnGh9VXXGjSrXTbHOfMecQ83oJzPOEveJyMjRjo/aFrWPfDNnEt4YVB/vF
RZr0LtEpv3uRWhNXhfjSuITp9PI4FOZRX/yntvdmVPBMbq5A8bTqFFq67U1v5gTPLAuPfYVawjkH
gH2+I1NCAeNKoAKa0pPXbOd4JNIwLdVnWML3krxNNHAzRsMKv08r913TPY5m8cJyGjFXyi4Ist5B
fkCpxye1aDlecbuzOUOx9XnovOay68o3s8ye50T5n7FMEys1tYiiYxKapLlD3EE4mv353E/6EBc4
+AeKdO9Gps4YiioaWZD0Abxppn1ZDfKzb2sbR3E0zpNh4FadX2wmx3yr3S+8XFz44hplDRIrWa0g
rpyELVplnAH0UIebdAef7UZstto7ymdct4QpyjU5mS2H295G1XRN8CuzdtLErV3QylFb9xvRrS83
i1djugvJitH+OMhxvVpFGgtodn4JbVDUyx3GxX2F6mHUWChrn8+wqO3bqmYMJK9hXKQXrm1d1wyE
Wk1dyBIiXVbnn9Y8O68VtUVQvkFRX2uuc6EW99ZTRcQGg8ABB9q6sh5Mp16iDL6w6aYoZt6wy1ra
WNn9pMjifhaSLTBju0lMiNjVUQ2QTDRxXmR6KYR7axrVfQ0Kt/fEzmFFTfXg1uQ5Q5FBKAwSqkMi
jgF4UT3oDukSZz5h8vIVx/xekz3Bz+Elpzk4yD6TU7myy7t8udbwZ0E2fxgW64SpBRvc+MYmUCPA
jUBV5kfqNqfbIX2iOzaCMrQnabAfgncNTi5zasCECYEPiRtZkUYqq4qzZBIO5pfJQBCvbWOHUR1E
Sza3Ic+Y9tCvnGtrORyZOO+KeuS4u70UrJXXJGhIaKS6cUgs8OrU8cRY74M9aO0bZ+QZjRZX9gkr
s7l+RoDKo1Y4a0yTAc54yWZEX9V73WeQ0tsxLtaBLXJtHwO3up6c/rKeZR2LkuWkz1/wUZM2psw4
bCYRhMLp3thaj+SK3mbALF1Eei3I8d5X2aun+IBoste9d1CwN8CkKI1ZA6X8XabpJtHD3tfpkhEA
XI4SqeQ10AXT+cIt/WIvm2DGVqf0LMa5NE2RSgZtX4mCZwGujfzaHqe+ghuT41Lp3Mr+LKGHvhk2
TqUdFAWKK12MczitWioqwOc6hFvsus4xJAGSPDoEFUjcQbm4x0sD/8puEzqr/Mpo4Cr21okDzPCF
ayvGC9NNvByAUQKRhUpb965I4S6VlFmRk9YlJhZNMtvS/Y5p3Dyn9ZNeehmeKkKn+Y2b5OrWC8Ys
2/XlaD+0ZmqAM23hWMUZTl4zLJa5fefW0glTgyrVUV4JHkVDPUDHnX3+sLj1FCKMwaPhbprMnhye
UstNqbWjIgwkaTyZVQV6lEeP7sfLnMK8n8hnbt5tNkgnvXVxXma+uW0sg9J0T43ItedpxfLJxgQ+
tFhcsavoGHs34POj+rWDwk2pFeunv+9Z+I/iwQ+2hf9tzYMbfeM/excOX2T1Vi/fzzK2H/g2yHD+
0C2PyJdvUW7k+hYziX+aFpw/aEh1+cZ6oGhsw9lKMb7JDA4/5NK84H1jIeoc/v8lM3h/mPgZfI+u
Nnh7yBB/S2b4UWRA5kBZgD9Cux8JS8fiLXwvMjDl50iD2zpKOLB4KLSk2uhStxO9QDFEQjy7gTN/
Nua6v/juEv0b8A9CyXcgHm97Za6KCcEEmA1VNz95JbwJJVdLM7ROUGcJZei6/qlzVQIV0eJAGFM9
HyjS7Up8ARNRNeHvX/4ngM72+ozJ7a3T1fQg4P/ch4txqIXkjIk2ACqik2gvbYvBY98ctk6KD2ox
yi+2udRmrIkVfodqjeaget0+/P6N/AiD/PN9IBgxLaJl1uLrsV2n72SeUW/KriPZHhXFylPDAjVs
W8N0wnGLE/P3r8VX7adrbm3VzaheUDpQsH665kSYJ6yefQG1I7HHRx9TFXRwOh7PCkfYwIbSmW9/
/5Iby/K/LTHf/jy0LGCgOoBI76cvWD9PM4/tQkRqLdn3tD1QvAtivkg3KtfmA352vb321l7/9PsX
/nfX1WZ4aOhs3DZH0I/XtWf8vpitIQjRJNKFPEmA62RhZecotEX7f/9qv36bbeokIU+iGdJu88un
uOTVgLpQUsFROpd91b8XNlhoivo4Mo6G2GsLkaMCSav+i/vo31xgVhDu3G18ymzlp+8Pa7nlE7qi
eATM5eXI4GCXjoYelykDOGkE2KT5Xv3+r90+tJ8+VLxUJoAwkF02jqwfry0TusEtqbjHKOLonxyD
EGlYsFL9xcv8+hHaOqxYHSwYP+z+0g5h9WBq2s0q5bA8hBq9KxxZhvV9rTOc1r//m4zty//jH8Xl
42VQbll7fyno9jRD1J1JtGlE3HryRswRUWXow8GgbKffMeVDIlElpWNhMViofpNixxMt3qztuqZ2
dPb+NWyZ37+tX6+Bp5uskmguyFsoyz9eauHraYNduYnwSFrLpU4eOKoVfttzjnH/b69FPHAoXmct
snHn/Pxi66Lb2ZyWrImM5S4VGYeDk+KRhCg4tR9//4f9+h3aHm5grHxWBvRynnDfr3suKxDIhaHB
BzcEB8ALfIeqtiUA+PvX+fXOxJMH7g1kFp+q/kudR2LMDbv8JpJTPZ4LyBmHdZqcuFy7gXCYE6Sf
dW2uHqtEG4u/eO1f11ss1rykD+qcldf5aQ1SNc2jc8vfmHkmT7chXxELVzdPI9csTHFG4OTR8/u/
999cV8+kPsNjVfB/vWk6g/RqjfEtIow934JNLJ9Yef3496/yy6oDjX5rIg22Zc/kP3/89IgnrEhj
0L1raWi3PiDOc9L59knkQxLNOB4fDG7ev6AZ/1IXs1XVePTHYf+gcpQ+hx9ftUFDhzExD5xQgyy4
TKzUP5YVJylceKt/BIoCoWAUqKe7GtZ5TpbfTd/zuqqPROrW4AKhV1hHgZy1/sVH/ee98cPywQeN
w3TrqCUK8st+xmpEoJaRYTtuhebgm3oxEttxgGdChUFCr73iEr9cdkv1cBAtxVpf9AAsuI1X8WUD
l46RM9OPt/OtIf+r+/qXm8DTqZVjx2NuaxzTrh8vHI45aAQW8ViFO/NZQtR6XQPfoB5yKfO7tajJ
f+SlxheTfSLbQGOlVZOUK6enmg3is+NN9ZG+zBFMZTqaJ4/827SzJZbBGNvBvMSc21mSBY5JSmBJ
4EE+CjimwHi13TleWsbrIH11gDWmGNf9Mvs0ANIqgV+t1Ww2gHa79JCC01k/T/BcvoyVUc/HPnGL
Yj83sPmJQPv8O3MxA29HhKg8IUMO+T7d7i08HCm6AacuouWDup9B8N7qVlLvzSonbcRYqvxMY8MS
UWdU4TCbqwxljGtCzlIb59tGkGMKs9nyL00MCzVtCyM7IkZFTKQKt5iv882eufv9bfTz58Kqzj4+
8PhwNrL5z3zuuRRzVo1NHWnXJcAxKNXlDvoWs+Pfv872tOAj/u77iWeI329ubb10RjqUev/4FSiA
nipypEAtmMpnbwweUEmMecEUY+r5yDhA9iBaayhyq160KgbvdgtCKOUgnIwIEkpaV+6cOtdunZKX
TZHLbsl570uRXeFT0kIbP5YIp6mwI55pyf0qtjonixsvw86/gsSuq/IAHIDgQJKscj8p0NLAFsgx
rJSDkatyd007lbscgeht6pdjM3fFiy4FTk4/EdMDaTIEGzY8PrKhz/gza02YGovBpMHturttScxR
9RKy3FSUYV4x/fGK+WER0R3pykOhdOB4yseBGKZDYp1YDzyY6MxPw8TzasAzuZh0ykd8725qpXMW
8DlMoenufkDckDEQnK49aKJ1D1m2zHt46JuDdzDWZyvNL1q7tdY3PnSiRr1LDqHLYJAfNAs3O8SU
aZKbKjQ+6gaIogRJJupb4YWDWoo7Y2xJXyvexbIzOldzj8Hqaye9WhECnbK/Yz7X3iNHigfTzKov
dj/g7Q2yrvdwpTqkrNK2mA8Q2m6GgHTtQZb+Zrvt++CrbA3ZcKtpzksygo77c0pHxZo1e5Gyeqa7
0puHW52S2jvDGcsLl+/J1ZayPYGN2LuS2m1pzdYlF1+/rhfwVy3S5SEHG2DRR+goCc6+sxV2BudL
liyvGuQcjpIMT18k36h7Uk5QVIahI1+ZozPBtbA+0v5DwU8Alq4ukyennsxbiR+C2bX5bhRpvSty
3yfStWrGFDXLuECFKhmzprZnnhdwPZdV5Tj3bWAw4lgxvyvmwhbt5Jojv87UqjOO1NiaHkZ/MMQ1
HXSfvcx9yIveDwdpTpuVrlrpuUM2xVxlGU/tRDDwkKSmuW+RsO8wfG2VgfA6UOusDRb1WRLoQdZF
Wu/HnHCSsIZ7r2wVqUyExiQgdRxzfGs2ErofITFxN7Fq9U6EIdUCsI3Dpdc0dYJYgpW/xuKagCaS
3iNkl0doLio9cWgpL4TULVyEcAYPNLA4xW5VC8HZWa1cSeGUrBgpLJQC4nw0l81wS0xOP5TzpMeD
YUO/Gtz5xDHb5ebOP44WUcemwEyFaheqcmKsaO0zfX2ShfNUcHKEzgZYXpKtXBij7iae4+HEwoVF
iiGRq1VijzQMC2QdA+fdRIQC59coY5tY1PNN2/QjmCmsdSFzl5yg9rTC9QUPsIpZ7kih2nfjbGg3
psxum1K1hBFobgI5/QFem3HhBelD26nuDopc/p6NbnWBb+uqUP0jU8s0dinwAB7x1s7rm/BkWQBD
EeMru533wObhNmvjJzl39kuxrB7fZ9u+mFdTMIep7ucgvdGWpr7UO1t7hht+Q2Z6AheRfzRWsjz5
Bz8N3jNyvATZltOip2cWKRLiA4QGhdVpyw8Eblf/X+rOW0mSJEu2v/JkeWtxZA6IZcIDRyQGlZmM
S2VVppljDL9+j/fOPukZYmeGXGKamOrqAuFhfk2v6tHd1DrvGJ+HMJPWHfH8OOyoqUuK5cX2gIDn
xnRR7nRTqFXWc8sXJUz7IOf0u5/ltvKt90BWn4aOXwJJUsR1SzfEJ+pDYpl+wsrpMZxV8y/mu0cg
Yc8+tS57LJMkuU0B26SqipB2FCAFrcLORbgOIgptU491pEiw8eK9lrm9aUx62qxhckN89WoLTeEO
BhWf0DJMoQZ0w/iZsbImjBpXLmmpcha3pKlGKIpjtjFBG/IrGPIM/c/YWv6I2TovHRZNAsuJXd4W
a+rfq9nIdXblcReyj6JIBfuF5FmNfxZxLQwIst5NfE/wmoDWrNSTZfMdAv1zl85GiH0tZxKOv3xN
8TnTm/S3TW2xmEpM+Ttl8Kg2SS6m3x2xtzfZwYKK+J5dnXLBV1ng2oIauqL2giNy6V3amiIchDU9
OaIhh5IXL8Y8XBaPzGUTrJcMFfehRakUYMsT08TN0rJrD2rkusWsttkYOLvMyi+Dib8wjcg306Id
ry2Mwul3nYNYhNQXhFJCc1FNrHfV4Le3mZe9eCrGK+DgauR37D1jmhTbooVI1Zl7IdUD3QAJoHPS
dHhHHuhc+qUwloacseoqatntKqF/tZaKtyBozGNRsLrx2OjhCqbzNbBSRUS8+mXp5sz+gCUiHVk0
DhTfvug1pIg8/uZ6qEMni4wd1WnY8qKluOBUwWzrBNmTQ3jhZYlqPhTi/Uw3YtkZVUHrW2/qbarw
/qbGgan5UI10ZfFMfFk5IrNlImr0JFpv4rzwT001P2rTgdQ5PLEHumJ1fizaKXmbJvycCm+B0N4c
WpX/y5wh+OOKs0/L0FjoWXOyQ2mHpVBTKJ9hU4HHdLtwOrOYGx6JSWhyO9PBdQFnl9ONDdKH5915
gU5/Q5Gs2vi1uk9Sfa6FvC7T8GDpmoOuH24tJ73FfvQcLQMTJ6rFMR2H73IBG1ZW81UrdnINtUSD
1VNCRWAa843x7VLwPPOhWPaFYChkN2u8pCUejDK3LEJa49Vv1aHG/bBhyvBOUTs9UCaqbJrroppy
Dj7wvHv31NBuvck50H6zOl0Lnd4aCuwH+xoIp0XxEnT5L242GAybdhSb1Cqp90P441lcWNUob76t
2/ncASDf2X3wzgEOdD5ePiKWIMSAFS9x202YU4S6mrFl3DjE/EHxyLD0l/5hzHkokS5IwaYZTkk6
ATfFQDYf84hgyTJH4LOS/RCA4TNSAF54JRwWf7gRHlOLKG8lIQg0Vf5zFAGUL+iYRrzmohwd7P2+
21AwqSGa6GYD5vCuYI4OxzF6dov66mYYgSIL00ceVD/VaF6AYkx3aZT2R6kcc5sQ99yKWfwYKje+
Ib/l4TGIbssyj3YmAkOWr/Sw58hTx2ik/hKwKrzWS2zoG08nO4Ow8wHQYB+OkcDDlNbltovs3YBh
IR70L9eLT2r9u8W99SyNhtpWAEinEYJy2OYNPyNHhmssaMyproACL3TA6fggiFXvZQPeyeQpM55q
6UT7qW4Pri1eI25tI74gNmn3TBp7I4Br5qTVFkXjN+1h5zYuL4shDrD8aR8gz7tppaD9Yt4Pnn+P
qvxi5NFvlqV72ckdytHO6eNdWXpQLPO7pZWwFPL03WuWbW2PL6WPqwhEDOqzuYMs4Ow7qyFoCwYK
/TTbT/1QEuKxx7C2MzxCRRwxcfJxBBLIdJG0t+DqGdjdFpcu57sdjcdg4imIC/ugsbFu1Ng81TTj
NEJUex89jb3mOvAIwHWdT9/jZFwzYTxayrtl0Ual9CQgc4K8z4y0O4OixQA80EZSZuoinLiA9Lvw
F9SRG9oIN/iIUXt2ER7y9VXAziqY7+c5ucCXukILG26HovzlzVJA00uSK7beBGRF88PP63vPH4u7
HrPiUcIzsw2fV3e+bBpLsG2dI0Lm3EqelR98uvR3jbF3Goz60XfFs4xE2LUIhJPrfMeeP3ANJV83
eN6HgTdsExMvo3SuNje9vdxQRAjbjZcAI/bwjrz+s+/gs0agnXY0xD27own5kvqKssiWw7RMyZko
/XOq/CetBbhHp35gf/Pgqam8NSzZkIpYPpxRnJuuskLt9nqb2d4jvmTmBjCxOPare5GCM2+jtdrZ
BW/LAQvxt93DfAWNoGW2RTS/A3LhhS0F4nvWLQ9lnXxienFZEOu7sqKKgaLCbMIhVn87ZvZA/SeH
PzrSBjPEa2tABa7n6ncJQcNk+Xiq/Nl+ESZLPmvs8E5Fag57Exf8MC6ga2S3FRZha+r0MPTUM3R2
X9c/iTlfray6iXmBneuFzgOaYtwt76sYVgIHxw3P3XIBevHeFRlEvnzmnGMcwblPWD6Iy2ibm25x
jHT5S3TpdAYNCnJZx3d1F90VbXyGnt5vKpA4h6rseOvMRDqEg1/DbCqMQL62wjLF8mhYS7NLbJf+
tiaF8pPkr/XSHj1/4jjjZMEX4O3mXBRXEKu4wm1ru/TFS5mLr0XW/r2hWn3D0nY+l6Bh9lDePHqu
TbGj11bd2EO9N9LopEfrwGJIvA+ACwFoiENAtB6fwxgdikzcJ36x99v5FUjAaxlASB1ndfK85sBp
tiXkEW/ayb6CbXyAu53hAqyv9hLtAjnDWpsLycuLISfN9SPlOc9lMjmhXEEIhnybi+AOmOGxBw1/
aijqCwVOsS1dDrsE/o2ziBczrg2MiOUDWJFHANaPeT8DTFzid4PSHoDXOJakcx1ocyFKZ50bGZwX
CM9+Xd1MRsO1hBsMr+q97ibOqNLbO31zGKdph45BcW5n8mJpC0Ca+P1C1y/mK9mFAVArJKI8ejCd
QoWDN6UoJtEpqGBJ5+NrnuX+VmXmDmjYgZZCn5uy+d1V0/rdJe6oDdyvHqSBYJORlib5GAFteqzL
wfa5o1rknEGYji6u0abB6CfHACS77J6wJGrqHw2R5lsxwRKnHJQkckZI01hu4R7MMIwxwsC17YKs
PWIO0zd1K9KHSZX1N0EkDj9cHYyMNZCFWytrStSsuCPZEk1oPqEqpfUbJUe+CiKsR2FowOw0BQKK
JIz6WkVJdVfBGo9CGPF4g2LZW/dRJaK1i3eI3FNpZxm5a2pdt3ylfPrUWvA7VW8+l4PuzWsvO+/Z
rTp9T3JNbXs13y1W9Bz484OJwv85TRMAPP8n511FVuTTbpa7cY1HxbWVnF01A202KR6BxQCG433i
L4gnrCWyEkFiVI6GLmXl/d5DzyLI+NNI9E0k1PPkrC05/L6nKXuMuDzTinxvqeABIbiA9Tf2IQTG
OwA+SB+EsW+sSUCewX0VfUoMzHc6WamNRFYTQufRkmAzqJ3PuvHJHFnReMpYEnO2lzQpAr8jHSJ4
dkPZ8JZpgBsBw1e7wp3KO+hpl6EffqQx3JK2NvrnxrPeC7969SCRbIysQAqvtPeZTFBuxxK+Gmuq
5QLik0nf0z80vhPUx8YYjjlnySZr5Ws2+9lTXqk3K+cLy7NRAi7iz+SI0t56GdZWpj4KIaKyINM7
LBSKKlVre6uHBgKYKo5eO5zIezzGvX3XAWXBnGFFF9brn2UKThl/8ARcS+QDVGCijNzL1GddNP59
VqWYj4noParKQtmNiZPCrcDBNo74/8ztrPyzHt3lfhpaMCygnQ5ljy/YXM0sfaKTq1Eo+cQX/Gfb
TPcx0/xdEQDX3/j4T7D7TOKFizCKa8RiBzhHs5x4LdK1zov1ucq542XLktx7FH2fvSX4gUkRQ6Dp
3StchLBs+kvpFJjevGB5FaDKcDE6ut21GHBe6Fw2ADelegf1K38JFgQEN87lkwlkMmxcE+8+m8wT
AXCK8qQ73lfUH//yfc/9JQc5vPaZtDdZ51CXYfgXHefZXaKwZvlySm4yeAWMEmzRSYcZm6Smkw10
9MVvhh4vDaUM/tjuDG2yxG+nX4nX3vCxsEEbm59strNtI6uHsS7Hn5VGfeIbs8+noEZrc/SF9Uix
a+oqPw240E9+CZoJIhuGRlisL/QS02XcBO6bZXYW3dxOHzJKmXsnyAHhela/SwEB70iJ7mKkISx8
s3W0aVLCCgfChASTvzXm5ckdYh1ShZqeF6Ol/C5jLxxLmrQ9ySDT+O0bbvfvxC72s49Ln3ZXHVKk
YO1ibdvbrJzb5DAPtUvesDFysc0tt7npqgXFyrYH48WREe8Fq4qrjQoSWDYFkKHRNQDCudK8WFh6
DhQ+o5+Jmd6yrr8Hio8yJt3sNJB73nbSCLJN3UzDfjCq9jhX0ttOOPgxE1oZ7AYsZ7dE36tzrBwx
Aimeyz3QWvzmvlJPRDrlDQb3q8itfOvaMnvPqD9+LyhcmjZmO86s3DzjJwk4cOsIx19gMmAgmPY0
bHoVNz+DINHONWkjyh0LiD+UEbbmr2pVmrkv1cm2JOPnbvjuKCecLJ3wQM4UUUIfT2fGxWkG8b2v
ln5AQPK9DkQbwEThPZRGXBRwxRweyOPcNCgVAtWa7/co+1AB3P65GFQxcDlZdMDE7asqOpt4IcvT
QI90gUqNtns2OzN2vjoYO3x7aR7CfpwvRfOR8N8c3+yg4V1gpp0N8Ngq4umKJc6NT2PeE3qjNjd7
bfPuz60EbJFd3/L12iSWXwFUG5jegHekCClmjwevriNbnnhXuCVXIFfFT4AJ3E+VK/e+5sKvjt6f
64SmTtvkxHg6OwwURXvsjbjyH7KBIe/sBANm0qhr05XekXc/SHfwUBUptdnHiVhv0m3miS0/Qgix
3LO2prkJibWCdA5ba3Km89hAqL61a2e6z+Y+afZ2b9hHPeD5DRup4ZL36I7o2U0+G595nRthntMH
+dVZoMDu5sF18l0icwe8dioNta3VKKY9RIC+PiLL50M4addY4c+kgza8uQRKz1AF6dmOcb3uElTV
LTyqLdftg7mIhxmyKs3D9WfueQfbGg/BWD1OYzq+lQnyc2D+Evjr8rIlqoIVu2lddOGK4yYw6yMp
HPmwILdCddfmhU/7XTPV6qH/8jtj2aXeuGaF4y1pLCyTLcGFdEG748aF3rCbR24+3TTSj5MguKyX
eL13ysrjqvmxGt8VjmHB2kjhp+cWH0FAsDGsquZ3HPjHQYwfJoSQ2xLXINGEaY+rtb7jpzhPSObp
s033wathVsmxl9On3zm8uvXiHWum7R1XKNrFATd5ZzBvyyZJPZ+PGJkSKItdoNelAying2N0pfsw
ZpnvYQkeOA2mxp0PrTPgcS1o2eYrAqbJvsLWKz6VM6oaqEQ8OIRjxtxGa1jXrXtztBKMgC3YNXhu
KWHwQnfcC6hh53rCvbHvUXey4FCW/uxc4zqZy11d+RJbblNRvmmPNekWAjgkWsrCKvI9D4zfQswY
JuPi5a2QdxH0TBd7eSy8nSOwGETFImF6DMpwL2Nl2OWJjzdejiZ072Ub4U60r563GiTxjLCFxc2h
xn1Zd1b6wMQ8qecumzPM5ZPBUeAOgn/OnELYU40y6LZ21eIgh7h1bZwg6vZTEWBZ1dLBJFxGPoDS
sklL+5qbRMSeUntszAuVQW12NOIMCI6f012zVkKux8QAlSX/GFy3ju8xzyf5TVqz1tkaY99iLLYr
1RIscXND3ARuZUGHpDsBAaPR2cXsoNV1dlPThwUafGPRlHGWZc4rkWToHc8w1NxmAL66szEqjK99
UAQ7u5nWFILQ7TEXXAOzDHnjPjUoosZHhqV1GV/rrsUYGlVtsG3Ise8UcyfY7CI+sYv7plnzB69U
LlkM4Je6sec7Du/uEjvupRh8ovk6cA/YFVbnx4iWY8vuAB9nweuuy5B6cPrK64DZqHDGEzWvetOs
y/d5Yq+Frb23f/d+IvbszKO3qLBaeM2Vo9/gAehx346Ykrjlwzk+IkEzWw5NN18LOLoMdTHPgmzt
+pJ5NkKQztzgNp/m6WjFfsulK0gog5EFCTbwmAkG9JnJnZBc+7yuVTBG85KempRoSEFg41ct0nnX
N/KqojT9nJQ5P8CUwXLfgls8jH4KlVws6rQYxlNvFXh+IOjssWe4CDkQDtG88DvPIPX2QvXWOeaI
qM8TF7KD1WdfNC4m2xQC4ZPVWNxqEOQc/iRrZ+tUNh8BH9qTZn3ykcaEe4wsaMl9A3zPKBY3NwYx
RtDOccU0OyNvLQ0B5KW14zMdG9O9x02VIPOa67PsH04BuSRkU2t9wkfxWJx5q1VdOfMLWO7gVad2
+ZCa3pu9sn9HM/d3+TRED1QgVGAg/fk+b1aokkHKyrOK6sZvGg+xnjxfGkAARcrjczLmLGU7CTvq
1ARddvDdNPgkQ94dqmFFPoxFe2sTLNp4KJTcvqW1cWlQ31i1fjWNyL54Vf/ZpFYGb80/eXE0Xeep
dre8MbrboKPUA3sROHE+7Z8wk+OIQhXQRGlTrBppYg/lnm2ivctkHcVbKFvOZy+06kMRFHBs2xTk
bJiO7vyz9tJkhB0lLK79SXwfsLh7087cvREJ5DVhGw+C/9IN4CkoajabIQaMYjkbbI6DLfjc9HZk
FNm3ohh+O7JuH4pFt/ei6c+J6aEbme7oHREUUK0ItiMUgfol9JWWi/2u64W6+JnGXruci9vWUcax
8fABEKTj1RyafUJ0MzGynYtRB4KcsegPHbk+fSHgsTcde21WsJAuQscnZJBXEzqxtjo8Z9Zl0WiG
cC8sZBKwrXAWpYG6PyqTr4rvby3b955sg1rbGUflgYVkwFJPR9ZBZxZ3doImtAeNwD4Wx6hvlBia
T29O7NskHb56owiIA9TLiTuNCr0y6uKtnQvjBFlhOtUug6hMoZubMVpWtBjy4BAgESCSI+eBoO74
XrWVFWyjoZ5v6HmVjwXVOocA/OJuWQr/FgGHWGIZHQe5UK67xPvW6NNNZUyPeELE8+wW3UPDVozx
NSb0ElfYIwIYr3UW2z9oZlpvbpG0T0ryJOKCL73HKMYBQMg4OwUgJI5V0kdkdjwUujggs2KUZ76y
p7TQyztuOlRthfZoJG7zIJyo3WrGfm60bZI+9fZovo3SUrcyjQfezZZGx3GtO2sKXlOYb/hn8hw4
qjTjrVHiLcCOp4nWBjl3u9Y6pjFBt0in/f1S9RljRhbx/Ovgyx6jFhxy8ZUlxRg2RCh/Donl3dal
U1Pn0+NA9dqeX4edHstuCkAJrob+aNFxhhv4PHtU70Jb3bDc3js1rPioGE7SJZlI2O1sWWMd2l5c
hUE5vwNuT3YYSV7ynMYRWgs4TGBdz/CdZGFcCeECahsW/IIRaQr0Kxe0qmnl3V7k63wjBGziGVwI
usp0TbmNt5tl0o9I4cVlMrLHgcl5IFVG2V7LdUL0rCMB3QTnEoQ9UtPMlVnlYtbE3+p4HwyDuuDz
gJeecyYGY8ALOEfDyoblaTHARgA8bHcDD3EIJxgrlRHsVO88A738pHLC30ufLCgLQaINsfkCT+SI
1J6c82D+qFqzhXWQmV+i5H0U22PskLWdXxa/Gsl5xSOWwRy+c76JJ1+fxZIHa51wjmDpzTE/w0w4
K6kwW3H+XAz6kTfZppaFuGSCa3VJqvR5aqvubPXjfFG8njeN7gnzoKYhwk/tXVv7CEpe1oSsidf0
mgcTA6PmrZ9VaOjIzrPjGwc0RS4hXLtCkFo4/4KBDr06r55jQ2BX4lDdFVkuSchgMHKAoe5mkXvb
Cu3lRpkuWjDIj00REyYyWy+4dEXDW1AqSWmDN19BWNcvMuISm6NUvgmXkrxZnMu5B143JGV5RcWG
kNl8xL3M7+kaDC5uksdnotTmsW4ErGvfMS9NbfhX2hvq34jHxiUWtbqYJnUxkQ3xSqjEuMPhJaId
5xlbB9ZkLH1UEcouoZZhxkRIaQUzY7lApZ7sdAcINdhb9L1SlZjK7r53ya3TNFVeFBf/50pU/n2E
43SXmWhhllomYmJzVj4aVvXTt9vi2tLHW+7beSiPHjQLyrlhfQJS7j6Dji1/hql6w+WO4zm3Lu7E
1etmRuZ+VKNmM7zkqjbDAan3DFgfCZeRkQ1QOdBAB5omot/tgGZinr0xg1sW8ScoGgxYyYiyuU+z
tj27FI1Xm2aefRItHcXozGQfsF3oheJbHTzRWp0pChFzuqdJd5Odo/XiOE80neRx1u1m7GpQjeZu
hzeBb1ssm4boIyMm2ocfkBYip9tuUO6My9QI56zQVKzQ7mvvxVGW8a2hgBy7hplsmLVjvFTSbR9G
xxEvRdxbN4TymvPSLT+S2s8hkhj+g53I5pxHbvko8hmuQKVykCfEZxtkdIvgDxVtAWWFAzd7Gttu
kPazneRiCPEIGb88ZW7BKe8OykS/Vs3gbEWnGuiKnQEwTVaAau1C0/tpLdGLpnjn206jgJ2K4F3g
+2waus5YW4aClfBUxKVBj1sZJ88W4BLQCA1C5DYua8kMbLaXrm3TAwcaM1sG+IFtKSlVLL8evSHd
4qEnLBg5XRTmdO7Le6G5LTyv9UAshHDGhZGw/bsaQY9ev8VszFcHTwXDU+Kqs19AXeVGTn7aAhqw
MYBL0n+hS1YezjQAxdNDZc6h6fTqi7Ac5BWLQiwK5tKzRcj9027H+twFC+eDpMwBQPhyrQJ2gNBW
ixuwftEPa1k+9VT4bOTZfadk2iidiq9pSlGpPcGz8ioxVqwG11uyU/52fMrrjCra1EFyU3r9e8xD
jpo4xdZaZQN7PZb+jiq+lItNVRHew3VV3EkcU2qHCY1Tj2n7aEaAAWMrRlnqbVpSlBVRyqZysvbu
nFOqY7p0hGrhO5vB9X4h48V7QMSHVspxp2mMhm0zNMRgU4P1FREFLNnuxjBxtxDSD/Z6bvKTxaUh
tCf/FxVPmBwwUx7y2ux+JMJUp6CMVLvNuro5IkcBz40wQnDZFZu5ntQ9f9/4iPDjXYD+T3hPx5LC
FYI4+1TPiMcLHxJtSNV2YYshLoGx5M8D5PFi667kPH6wuFkckwR9UNmo8rMSy5lzlR2tx/aYCQrR
i/2owzKIULOAWTjFRKlbVTCj82PGruWQZoGc1waKGRYVLiTqOLi23WylMQ47hbFkj/wHkZRikceR
NeOeCAX7Ic/BhDXJj8GW0I5MpqAwteRa39R2b0sRj0fTrjIGB78YqXEQ1ZvdkwHkOXe8t4ayGAL+
zZzfdJTQXUYA4O2GoS9i58V9WfXGsBVD+6BtJM02m9FAe6ACpxgB9p+aLrFU/r3lEpeOS6OKR/LX
wwPOj/8l2lOS7XeGpvybnX7xm3kKx9x1E7rDCkw9DiMCZ9Z666RQ4jSPfveTZb3HIrhrGwIyAbfg
40jnGE/sRBvdehpO9wEbSaaxZCroQOjs3tpWWafFV94Rkt6mcP7H//YP/1vsoH8BRvyvZf/+DyGL
V+bO/xL70/+AKl7/9b+F/v4wudkS67OIUviBNKz/Cf0J+w9LUteOuxrfDQE/B3Lg31J/pvmH6eFq
Z71DAsWwJT/rf1J/f3BXxTRuYgslKGgH/1bqzyEk+NdHEwmGtRn/W9MJ/E6J/v39o4liMmQ6+Kkr
CAEbXRkOSfHSBQFm2rF4wYQlruDODdamBJWRHFb7/GaGdkAwey6rU665wm27GpQKxhHDfscimyTH
RueAwHCPJwKZzGVbh5Uv7XBsxCVu4ryWKLliCVBM8qSfzI3dwVC7gDub0uussP1tCupoh0s0WEh+
jBfdNtblmtgPKv5rdpEkBm9JQrdnW8k2nPh/umfhQW3T2rW7LbniL8tFnrmKGWtTCJFDJ4eAHceP
NEEp3RCF9LqLpcsqPS5J1cqfFDFgaV3wCgO2CcjH0ccD2GM7mTbRjcQyh2+/MSgM4k47GKcyiVs2
txF/MVuvxA+2yWXmpqemd/ShDHQ2bL2goUzUG1bk+ILojXZRNC3KneY9IjO6fjeVSWk3quTgUiMx
2mtNcyS/CpMRGBogd02R2bMb2kFSjxsPQvGL366J4qU1qzNGAQpa/WoIShahYBp2A/GgDxwBOVtB
OFBwR2r3oCIWRBup5vyR1yj5sxgJiFeEdtIXwBrJl4N4XW4FyKGbyvDzBzC9PZcTdkgQMgypm+u0
KFHvYcFHX30d1WCGWle8CAR4vMPZ6sAORmNFx1loKAcNwI/1YBCxI3fN1NzTVRfVO7dzuk8nIVQK
2ifxngwz4b5tUFkmtpGaaPcLSmvId4uXU5Y5zIFH+SUk+a2EgERLLHLcJyoj13FCBlUXUhudvs80
Vn1UnuCtXdudIYCJzHhJSWbzVjBA+UOualAx2DLQJIR9+BRNCQYju4CttgVXjw1VNgulPwSpjA0N
7LwtsIOyycecqSnZdGK4EkPPbzUR7VoYpqE2bEgNDdA5UfBFuKRFzrbR73HCLwGIu9WvdcL15H0N
fuAs4Qz86dMFJ/jW2O7aXopOmMN/wcSwm3Q9Xqp2KZHN6f/bdYxrD0bsJ14IqiX+6l24kjb2p4zW
EEIuoZU7E33oAxu2Lc2C+W/ReXqtq/CI3MfkYKAt2KP3Ark7xWeYDS31kSnwmYvEo/sjk152Wzq0
a28605mKsFEFOgALnPSpaloJe1m7ZQVqJbq4g2w/7bFMdQh5JHojXYHC7nfuTJA9gVAVjsQBvg2j
BfTsGxqMd7o4MRMmgDQMrAwH+gDpYRXZ1yE7RiaAiTlzawiHlLcddKdWgTR2e/Xd0NSThQoOB/Tr
JecDjY22vkaRXIyDAu2iT2OMoSxsMfbzkeC9pZoA45o8lM3QPFF6sCo9mhFjHw0OxTx153bpjimO
1t00iH+jALg5sM6UMhy8Oj4xzYabbVOvNTHAycTZdMbiO1KsaGDyFdbvyLMRJ2Ltjd+srsdvnIaY
7DWUR7iIgRPFZPh9881PmTlkv/rBMar4r03cDHI3Gl72Ad+svHfLBvPFMprJd6wTK95HixX8nF2K
1IFqMcmjmTvBjasi9WW3TjU9RkAEKCLhkQSsbcv8zAS1LLueRrUNCTXZnqAac9jkODGpyYNz9AH5
QzxgLA6wquSO/8Z+iCEH0yXG4mItd6Wm0A094t2jzf0gwP2WBdOUH4n2uM0j0V93fs+GKK3PpCLx
OYoggnsBlMQNqQDGuAESyfvhRZaf3dpeb3hEGCL/O21XZ0nRdxK/aLfYNybggeHg0+L8aVoj7hnl
ruNm0IzNHcYkjFdNkBT7SFcp5pUB5wOPo+ZMK/jFNjG9YZq3i+ju/SXCF+7JhX2sQk3BT9NPMyq+
TH0yQc1QjduWRdwzaJWIwGZXqzvWw6PPwBw1j4XIZg/Ley2XXVILfJqk4JyHinU7ztdY4u6kpBGu
GUYsyCp4PrwKNkdm8X0ZLab+hFv+c+J7abAmwlMY3a2pENK4Xayfe3ntXX+d6bscE2ILXHdLmxJm
XUrAwUxL1aSEajholr00nRmPiMuhxsrLUx0YqUZD8RYliRfLRljAKNMm3pvli5pT0nNER7AhHfVJ
8XyOpxbPNl+3Mk/skF2Gi9eemMVrjdJa7XrwSulldObhh2dNNjvkwcj8PfAT2poyo0p+uWOsSuBk
Fl+36xBNrfk6pTn33CnnskMKQNs0lzVRwrKFF0y9zeKh+7EArhhB3JYLax0saYJLhBgjbKiGGq4q
rTmWbVvpD0hxJGkys7IeVDfO35Of0izq6Lx2saUvdf6hksw6QptDmikgAaWQZ6vEfs5MsaQ8FYSq
t4Wc+pm6ZN/+qlfl1Rule4hJbD+4iwfRD79iT1N86lzzH0VnOxU3GrN/bj1Q8BubRyJmdWQyNgcZ
FXLw/fwo2CDmTd8RGLMJIXtcCPHYqwmvZ8wK6G5JVnc+bWA/SkNln63GdAaN9QOcW3HfdFgC6UjP
iErouhJXUVEWiQHVL95Ylk5LGVL95gX21ozaHoOAtczvgV3L37nCLXwYa8e9KhnYKMlFEBf8omv1
0J+z5r81k/9rA/f/OdgGw+j/MnU3X1+/vv6OtcG//99jtxX8QeaU2dpn7iYr7RNyw7zf/ed/mMEf
NtsJ27CkZXj8KwzEf5u6HZPZmrQYwUhETolP9f9P3bbzB8E8yQ+5kuHbJjP+byA9/zGCt1IeYIfi
n7GgBa49JX8/dI9YAApYSBzk5VziSnOXu8Co9VFMyJBYHvtbxxuHh0pRUt/1fYzlhWqqv/xlEZqZ
VVn8v6LP7wk1d+1//sffD/5/kibw75iASk2TNgOLP+xf76STy7CZNzUGkd4xj+Vi1LeeKZpLhVz6
TzLCa6LwL9ffP/+4/L3ypzUdiaL2DxlhhGeGCmPte/Uqb9tZNYJSUYP9+Cf3bOcfoo0WrRPUuqw0
AoOMt/2P8IW0i/yRAlFFeUokd/1STkff8eH7wplwb0cvT1Dhozqx4UuyMaSRg0aNU42n6hfCUXLT
zKN8jkivMR26TVWH/uIGz+lsTmTThkKaYY2pedlwkOoWeudARsD1hjTdGaJGuZlHO2boSN3qHSVJ
kmEEcrmbMtOmza7uxt8eMIodKAyFNzlJcYpp38NUa82TnMG79lj1TfVfnJ3ZbtxKFmW/iACDUzBe
k8yUUrM1yy+EJcuc55lf34uuRsNKCUrcfiijUPeWmSSDMZyz99pOdU5qoLXsGi0HRkhNHJZjoy+V
dSbp2EdHDMuf3o5CeAEvQgr+1KHgHgwE08gCCd3Ni8LpzaFqxN5JS8++H23icLjxHfI1ujYsG1AQ
n1yndd2T2UB8BduPVpxqSBvOZ6KTiY8V7oMazGYrNPSyqxA9OYU5Lq5HNw+9uMEkmooOhjSHWK9z
kZai8KGa+f3vOzDoGzSBOWqbfP+G1KV1CCFojLTjNMbPW9g8+lXrpPqm0uDs1nWjb6Ms0e6/v6Bx
OFa5okUkrbU+EIAA9iE6g9QZIsBmiLzlED+IPHUTEsmW/DSEA/PGZrvCCklrhPWcwzlW16F/pRvn
ALwjbhW24GhHZ0ZH2PtuIMoWdXeDDRN2ZDX/IhrZiE4qIwUuhekTm49eVWxzvr+FL54Z6jRdSiyr
BqWtg8+6XzhxYxFh4Oj5w9LQi44tfEvUui7pQ/7+/mKfx49QZCmZggnYhIW8juJ/Smgait9sMSXm
4tTEBWQtVEGLbL4utMC8+P5Sa+Hlw3zFq6GJqyylLNNYEQMfrxXhw9QIVA4wOsR6uc0zkgV3Ax/4
Fi6qNp/WrhMALlUrrptqevi+2I26AdztSjbalbDZQoQ6glGHCCKyF6P0oVWTxA6Czt/jnE5imt6h
ufI5X+Pr1EFDXpGb4vZeZ3NO8iwJ1hODwzDcUOtvqB6biHa36Gw6zZuDVp8pHw61tinDwrjpLOIy
r/mHKIuW2X6dbDejad9p1AfopdScf1smqs4pl8QLOVBckcVDpB/JS9H/LRDC7Arfyy9WFeOrZ0ck
10o+ANny6T2lrqoBW1B/tqIyqD1hrDQA15jovrkU+x/wcTbPIZ1xFKpth5plEOhLEE6pa/qv0JBV
34fPCHSbV/hwwXObF84NVQ7nRjoDHDg7GaH2QZudf1OSmJJNXbsp4O//t4/44ibEOnL/XbDWAcAI
wI3P4dx2nHUw/jPYuqwh9QKaHAbLMsl39lyQCK0FpR9Cbfb0IpIrCNhwT6CCUmmyxOrm0zAXOnXg
LUORINWkoHOGMLF/MJ3K9GlSoJHMuxST0fc/9nD6/vtbEbAiS2T+svWD30ooMPPMOrEmKKJ8sW5n
7VYm2++vsu5IPj6RteRoKjAmFuuqs772f55IFU8cTaH8e6JCV5h1xXjbLE24r6ZRXuR2Pnpkw0PF
N0OTDHrXaW6+v/6nLRMzNBsw9mzMNXyW9sFk0zbzMEQYRz24gzN8MBMVSlTNVxZhig9l2GeFR6Dw
miOJzZgDszbFPrFb/ZHf8XnO4xeQYsGsLR1L2Qf8DHyuttZbbGW0aOl3UZvUF3ZZVxtrLtbooUI4
R1bnry4IpgOIvAPHgJ3pxwc/LcUwmHpLFvMcdSgDSue0c8hGo2AhSOyS+ZF16fNwMnRuDEid4yC4
Opz7OoZO1M8dh5ysxkUlSJho2dL950HLVdgK2raj0xgxDt5mNinc+yN3FTXKOoWQ2vjojeWRLe6X
9wItCj0zmwOxJgf9O2gpPHCKU9yLUvXs2VqK/1DnUt8Pza+uIg3b5tsDSIPE5+NV8oBpesC+y6Fc
W3yrxvljd9Tq/j+uQj4ms7iwLVqAH69CUQGA0siURGWW0FS7I4J17Prp9vvLcGI6+M5NPjPJsgcf
hL7DwSPTjSm2HdwGHqJdtJvmKkjlXz2B2+4gZW7mR5UgsoeQZR65wb938HGKgTglCZiFT8Mf4uBQ
xExi1k3ARDazDmx1/Bn3Xa2RNhPNxbZciF6h+794S9cXu956A1x7z0Yo8AJaCkc+unXOPPgphD6s
TEWOjlL8bZr8M9vZk4EiEqPm+rDxstYUpWaqDafKmqcjaLO/Q/3jtTiwcBrlWQs2Uc7BPhAGVDPR
Hg1oOS/qka8d5itKfWyAnB4s5DQ0OuUuHnX9DCtrjEUvS4KL3FwroIJk3MeqG2VwnfO33E5Wn08b
3eZoSQ81AiDdN/3CpLjEXe4pcy3SWqCdId+JFLVr20/t/1w28L6tkueYJShMW70xTy0XTdCRz/7z
cwUXYFsGNLf1oHbIAJyQko5zYCiyYNhaF6EpPC3segKswIx/P5A/z5tsIUyHseno4KnMg3mTE0OG
HaoLNlpe6e9QDboLFBS4Tgz1p6wJZf/+cp/vjGKvZaCaYKfC2Fn/+T8jRtk52Ycjl5tnFIiJRlwR
vdxEbLRW0Dz7/mJi/Qo/jhluijM76zCqexKgPl4NdiyVfSpXm8xY/X26LM46DDhnS5UFVJYLfTfi
P8Wj5xq3fauaPTRJ3U/B+u+//yWfpwtHCIPjI0EnPOrDs6M5uGjTgbpjC5irJyMcWzAJDcr8uqnx
8vRmsOyzTLeBdOf2kW3650e+zutkozC3f3FuxVWCHhDKMuXU1PLQxYPViQkgjjQ8Ad/f5uEUb5n0
aMHGMXSpcapPJ50gj9JWQ+dAr/JNFCgkA2mER4bQ36X837fKYcPmJGitB1Eb2dfBGEpSDJh5qcPB
WkCrbzSpgpMZq4m2Gea1meWYqW2eLqj8lj3WP+INe6wFs49bRNh+mLhEFWV5TVNDT1slvKrBlo80
CPFUNE6D/MFkYPcUWYnY8LpCQ4eVKShKSwPt+QacMJ4MWAa0ZL9/eocvivvimCuBo1NW45M8/BSl
U4m6H2ovkYh7wyXBYDVF2gW6jvLIM/z8otZ2NtA1Pn5wdO7B8pVYULJB3xBYh5vndNJQFJcD+WXf
39BB05zDDSdeSdkEVi+teyi8H7+/OaKO02egRexiqF+mDK/mhtKTBqDMscfrAVON6+lq6O+6tiiZ
zweNqSDKovbZzPJuxIsJ6CjNgJbNEWY8G2qdL4a4hy/cceAcSq2BnxF3SG6sMbd9zPXo1CvCSIjX
MM2io/AddiDll4SOzvd392mrzd1RjqCUgGAFYqJxsMdVY0xPhJQQj5TTe6Hy5lc7Yu2y5liSQ2Cx
GE+2cTsh47oPIjAzjlGZRwB/n98jnxwLLwZGzjQcJz8+4D7P5IDOC5N/MGDADUB9i3gJj6wRX1yF
jeEKa+Xj5kIHOzfs3NASMItimojM1SZt4ygb9O33z9Nax/fH79pic+hSUNbZVCv7YPxHXRnHfZF1
Xi5pSuGPAmgGeSBt7jhmVr/mzhKXjTu1t5WMp6siSaeHanLM8aSpVJVu2Kq5MXUxtkarB2s8lRK5
wkkaSHJyYjKws7M0W/Rw1yTQ/IJmGAE/ZEYM0USzbTRlHNcfqGgPsKeqoMKqj9IcESXhTTGmzKcy
K2jIjQGmRy9sp+lyoSfqejEGSbhW45C9YDSauj3GlAmlX1EPrwB5ljf85oREi94i7Rftd/GQhWnh
o37D7P39E/y03lkmRFv6n2wZ+FMYB8MhXQaOQWJqMBa241Mtc/Wnj2V2GhP1dt/HZuo3RltOWxWr
6DXIKakUnDlqagkLMoYjP+bz61x3FJKFfj2NsnX7ODYjAQ0noVPlmcZtGmzgGW+GkNQlbz52pXUZ
/zhwqK1RMrf5Bjh0HtJ1qxn2bKhl1PpUafcXi2UvaEIBzPJeGkJevDEa0P7CtypIkTZ6B/Zdn0vj
Rifv7v6/3jazKhnpnA0cbhpV0sfbntooCBAYAM4YA2T0AWrVgvEyKkUjPu7/tNJuQc5hLa38GEkH
fK1IrIlN1ElQ5+jxIx0Ry2S11vojO4HP44PfZq5FO3ZFhjTUwYyVi3oUOIpKL8QX2e+IlwqgTbn9
H7tKS+I8a3D4cNJwme2Wec5xJA9uh0UO/eZ5NSr4Gd8/rP/t9w5eHZMKz4phaxssFh+fVp/3ogtD
+JIoyVt6OrjlKScqYnh2Uzba2BVNC5kwNJ5mY7F0vJBSSJoVglXtJY9n/aHrSwNvkZPcEVPTbCei
0B5wHC8ZHeN+fBJ6O91TuQruA9vKU99sZnFJHAkwKPbX3NBk4ejAYqGFN2W7Bt2MueaULCdm4p7Z
KHcvDVoB+J+E9oeg8KyGx2n32Va5QfDYzeXExFMVct+KTr2xl8ZymQ/WZG4jd7HcDe1NE0q6iiQo
MHZP9EFUnryywXHPAO0SYDIb5WrBpi72Hhv1eLckwOS3lh4uBgmndkkLmVnlGT1ruOwKGREiazPb
UKkWEZZ5PaP+jYuaLCVRz/ZbLVXGBIa0mTAVCozOrsDqQG+gVBn546U76V5rs7ZeTHS+472bz/ZP
m0iRtVIXFY8WPQ3mqdDRhzMVZmm9GYxxhFY9dEF1YgyRmxDWpXTy4AbcAF5uUD3wA1uqh7YosJXF
SVLd9mbZPGCEAl240LFrCO4ED/9XOnOFeLh7NFlAKn9w2/S9Msbupwvs6qIM2mj0Qr13I3S1S/Gm
T06xNVCGz3sLfBiGyb50Wr9J6uZcmQTBenVZau91p9WT18QFlv5EYwibQ6gZ+xYtUe+nBUqNjdFm
brzrhnJB92SN8hUaz/QD05r6YcseNKs7M/NTM8b00gnGD+3wBBmB2TXZr9zGpkfw0LJcFik2jZOh
17srykvFMyyD5KmuyhQL9twQEVf1dPF22OgMTv+OBqKLhGLbPS+jGjeANIP8smxyNfnTZDg9Je0A
9s3c5/mVyuvW3S6Fyc5BB3vTXPW9mc9+hmqfXQ4O/gJDWQccMHHrGk0+MWvUx51Fia1R1lDnSlOx
suRtL9/LxdaojxPMlVOcTVdYp9M7jhdYlOOvpTlLmnZk0cqTwS0cB9s52J2NXTdpR/JaNvs18SK0
7gY7FqjpOlicaZaaw87IhLGHO9CsD69YtgilOh3Ypr6saYHxmPpW0bbnWqmsGqsOwvLdlAfdfYXS
hR4O4TjPZVOhZxqXZfiZB1kD8FFO5KH0hJRcjgHnpwvsRNHDYHRR89gPxKN7tlmNyValVk+AY56G
IE0jt+i3cFMw0ZFsphwvSgW1j2FyVHNO9bt6iCET6B6uWxAnOVrFHySRcJhnfza/T4Mrz9OqNbIT
xN7DPb68piW+mY0/PycvXrpBoNjrJtlehPio2R4QX7UXsS1fsjDqn6fKhU237r90ehuQpDaO6Gwc
UotK73t9dqw1RqRDt9hhrcHMr6KTLGUfSr46c+9mttC5IGbXjdYXUz+9lHZEaKushvkmniwdVaFE
IHlWVZmhnxk62+FzHQwFXdgECGU5uSaysSEtbmMC98r9WGmT4/MFK/Mcl60sPQ7EwN2ChtO4X7ed
Ouk0QMKbHBIaJlaHADQPQvrQ+DQWyss5m+iZTGOiZs7iPZ6iOMFuqUQo5A7eyTgjkZyj31NYL9g9
yfjbaU4tz5xCaReGSfnQm7WgeuWkhbkhQGlwk4V44H16QGyRUzc33sIINL5nwlRFWN6wM9nATYgu
x8xxt3OKl99jmkhwCFcRJGPy5JJg17syqvZ61IE+6dwhr051PY8fus6wIp8UaJo+MjAJLWMKH0kr
UuQfbgY1LXSZcbVAeEO4jneqg1W/s1QDLSIwAN6Ap+9bxHbYOT3DGE1IbTmmkdOpTvV6W5t2cSuX
en7PEOhnO0kg4LPVzRHZlqHJ4kECkEInNhk4F0ERYC0omwVDKSQwnZlRFj1+w3gAa4oaarkp3CZ6
7WXmjhc2MYr9aYcSFH51N9L1iRUHWSiIOHX8pNdxmuksu/hs4uUPoYnjHY5PjrVGaIdqMzn0rMS8
+KHmngxJX2NOS+xdVItL6lIEWQfDuWygyYAxwHgcbzUZvmqVfM1tjcRSekhJMPk5nzsUsmlbEXWa
p/19EcubqSvu3YExQ8cSidl1XFcvmZXuOUNuxzR91+Nkh3p7b2MJc2k8l7ZzFTgABTuVEb+NvZCx
DB2JYK9JnazU2KTOn1oWd6tqz2cRJHdIga9GEJPwOl4Tia26KS8X8VL2QMNyQN5vZPlsciH3Fn8D
DMUdOv1tnOOLzia5k4SdErLSCJ4qnIvFhAgWddzGJiwC82cIuQU4AHXsKtCve0ykOXSyqL8NoE+g
qrPVdErn4Zy6Kv8ukIBV6x1uspZk7DCQk6/XhJjK9r4f8h1mIl+QonIZjBnTLshIYk9+WFO2J7p+
4Q7zO5xOT+w37mEqUW3sovGnjsOJGDZ5Us7LTyeyt3WrLkPDPuf935pG/mBjuLJj8HJpZ9y6Vfhj
RZzZKSjVS6SLjd8DdN/krHTnjDIYl+OftA7PJLv3IIeykofdg6jCSysywP9M43JiovVsJ9OlXzne
gTk7GUkqJdJR7hvdfAja5JdoCq/uDPj9Q3UCLpiMxIkgs6zYSWE+T5pxIyALJBG9Gr3U74y485UK
Cg8KAtVszZfcJrySxTjpyujORIEZJa6JJQR3RR4t21rLQn7GjZPbz4MYn7QaBzdgZS15S7rsdxuM
RCe1xaWRTBdhkm7VGLEfyq8BWvZepol9Egrzpxvz4lEseqY2TlBLwGUH8/m4cESDVD0a+u+SAbSt
s+V3bP7Ecnoy2vP1GNpP5LJhCnFif3H007C369sRrvdAecspoQQZI0REjEzYMWeoepQDTuwaO5cZ
gsGouubF0NrSL+P0Joub09JmVCSh7ulL/8qHfw0XIgMaAzGol0xx6F9v+4bMisDs3pCVDj0w9CQF
eJI3bJImiVqXDMexq/SLBsPjjoXZfYoYOtZeH+1LhBWn7tyewtQ2T92qIUCQtrN0L2rbQmVc4tpD
gHflJCl4ppVKU8bTacA+5iRq098ceSNvyZt3gtvvsR2BQwRe2La/QJloRNRV+MH3I0iCgL6HBd+q
KMsAF6s9PZKUq/0kx178zg1yWz1DSDJk8ZJDFsFVil4gEwCwlFuhRrY5KrKHZIOl/K6d69sJZLYi
+zEi7EPXZ4iUaIdxeDoN3tpNhOEVqaXRLc/JAk/Im6M5LnzoQ6r1mmhIryTierGda0ppmbmuLYBb
S34eAS3vasRW7puEsg6eakr9pEtChOBLpQnfagkNC5SNWzbnq4BZiQIHXIu7ipIUs8Er0BTjFSxG
bQGiIPl06+YDBnDEMQ3bzUqMALyKCMztaJj1wMkir89mHdf5Vl8abJYUgUfmSBeqxYa7Fr9y3Sp+
1EY03VrOOCQ7EkJpA3QFPj9PZHCnEYospEPUGNl/RxCrfmJZChi7Zln/kCijJ7/OUvCUjZuOTF8r
/GqsTPjrAzWhs64AmcnoWYrMr+aEbWMadQ1eS7lAnyxhhtVem6H6Bn1akxczsbjgOgc2zzoYrSCx
drukMabhIjU1jMC1MyAGGns79tCosw2xJ9G8Va2FV6TIXedW2TXkO7QPkL4blpNpg/0VlLEcMBPu
IhKOrE3uuOLPHFgmUnujGexNWBPPhrAHurJvjialN02O7G4Rz+bwUil4Dec15RVzM4vBvDUz9B9X
NRMs8Dv2aHJLkyo8hygZC9/UR6Drg9bbf5Ki5vWVdR8+QXKBlYXCPnoVShMAJdOuedQ6MVxAiUL2
ixJqphkZ9DW3vbR6hyOuTS6lm7O0O0m3upFDiUwVXDP60hEGWe1VsgZrjV2mvQFKrWrA+GJ5yBIk
Uj5KjOBR1m3xamuxgV/ELsQvI4gU/7XXq2uLIvllOpsi3+fDkrMtAx1KcjAJ0fRfi14l8M3xo56V
NZ5u3+1D1TNCa5QKlHN1gI6yc3HIsNv2QkdBigVica7VWfkkcQ9d6c46dlFr85TpSmprbXmENNCW
ugtYFOsxsrmFRpVdFuzO+zQwfjJ5G8oLxMLK7vYD2zdHX/hfwOoosv6CKtwn+RA/4wkxseklsRw8
N3cQ102G2b/qVlje6E1i8mFbAHChhOWPIwmGCclKa68X9Y2NJiPgawQsV7jPiUK6s1lml2iFjHTM
fWsK4m0QHeTnMSAoHbsvci2f2Nr4B7FQvfKpiNHFjZ0+uQ6cEQIyWmg8rJAbh6sGV0q4GZtifOWc
EaNwMZeu21VDWl4KWUc1thUteq34Pzw7BAsQO1y7Ru3XNN57r8pLlz1Eq5UbydPubkSQFb8WBYZk
M/Sa8at0gvISYVIvPGxI1NM0Nt5vGhvnH7HIF04GMhcuScBWknFecqmMse2sej9IjGjlrXEU23VL
L4CfW3pm7rSyxK4OvBa/frUMhFGHFYLGG9OqGsxL49K/UZzROx/OqboD24P2OXCHl0yUHOVTBEp3
kWKbi3+rxyoCf7T7I+oigOeYtC8dTvJwCwONuSmhaMAhCKwMzGOOoSTtjF102gASyXYhuevVtikh
fW6cAHDjRqmYssc8tzNslNhCo42GGtisq0T8JMIoewqwODNrEK7ElFelDV0tJ79utAxsfWdlbCg1
soJqXOOEksAUXZp5Y3b5eBE3WpRuh5kwPowBHNk9M5z4XgAxBXs35FDDUWL1ktGy13+PEnCLPwAO
fiorqwRXqjKpY7juo7MFAhtQM23sXF8mDIBNuOY++qmROye5tM+TNqd+0hBEj2gL4xYuLWxv1IQv
M52YZT5c0b/F0wBAnNBuLKoMwfa81TU72WQ9OBSGfMIH3pilxmTeJNMbGE7mfpytATvbdOof2dFq
7VZYwQrxXeyJVQUXNmzdIryHyNQ+lC3+a0Sc+WhtqVgwJuqkY+FWEO8zv9Nm2e0ixyHcbhST2jPm
MAc5+IkA/Y/p3G5K247EiV26+gpTY42cWknYQuJAhvLHRYU3EL3XlBCyk+hJdSlWhnawOYu0qiTZ
ZsGxcI4IwgSennMY8atokJe6lWjhVohavtQFgUQbtNH6r5n5zNgNVaO/9E6zvBvzUL0GYWC1+2Wq
5WU3kmC+Mccw+DFHMUijbG66O42dRI3zLGaIgR2oMj+xZFhDKk/WCpepJ+8i6wWDIcIE5o8t1Sec
Cnb/Cq4oRisGqQ9+2FSr2G/DvtXZT/TdiZkNje6N7YIxy3V6Qjcoo1bkimpOAOg4KJIflAMs/Wxm
6Wr4lMOFHACJNzyFMHPdUfMmrUcP2NxE4WBqRPsWmc24Yv3yyz4Mb+ymYjA4LTXR1YdEJALJBL2B
6XfBhRU1InuGTm3/FjqLDOtTb7BnNitWcI0y9mQs8XJiLU75MwF3Ym7lNOTenGlLfdrnc/pG/dG5
NKe0u4JazphK2RM7FBqb8Zc7pvUlsAGKTAgM/6oDcBv/R6ENSwztIiysSIfWjvRB281IFlEGSZx6
qi2Sc7CE0yWH4yNKiU/dGi5iSsO1DJoVkl7sx5KqGBQ95YLTKUfPeNtkPKg0L6MjHe1PQmWLL4CQ
QptGAy4B91BoY2hm1FDqqbwmCavLWTiSlaC1ngpi6X0jyiDTJcq8NgvK2tTaiy0pLvdGP1EnYHd8
ViMa8wkw4qhnsan6vq78qZP697c5RBkS04k99aCqPBWlW+Rsh7ETUr4yiiba2WVwW7jJdKRpJQ47
++tjwK2MgcLFSUEQ3MenjV4iMZoA8KGaxi7D99TIP6q02LnkZYKUhERze93glYnT7RxpKq/r0/Bl
IXkNno+BlX2QnX7RhiacryktzgB0Ue9KKDqUjRE8fP9g/oqDPtTb+bkca9GWmwjNacl+/LkTnfFM
ZLjvNCxHp3FS0yGVwMGmpjX2fRw1u4hUKz9hwjlz+PFbNhP9WawHT4oULj9l+3JLiSrkYGPql24b
GtBkcytCwg9eJptEfaTL+sVoRmfO6HFQNNInWF/1P4IRdoVYUWdUObBb6/e2yNRrVInuv1/FcAgi
o6OrDCTNB70q3WzyCpfySgMJ4gsKux14KACn3z/9T6Jfvn+aQ7Q7UExJXsI6mP65GQ4eqpQx6VVu
apCRgANxh8K4+W3nOOyQoqvLYiqktzSQ6gMYMpc1IGac3xhZ0w3qWW3nTAOR4xPJqrPeSddbAm05
p+gXnWWZbE/aybXvLGcetyGbV//7n//5q+LX21hxEO7gBzoc6gTCt26h10B0rNnihWMCNoMSyqZN
NtD3lzpUJa1fFYc/l7GKBAr7/scHRaSVGLsR30eFkXJXxmHoharkezact7LX42Nf8aFQiOtZ4AMs
vEZoR5V9MMp6KNp9Su6h54AuATNWszZZVr1FU9DsEerYu7pf9NtRkr5Gqaz0TTnABm/n/OY/3zhi
CTwmEngsCv6D71MXcz5JatWeLfruXYMji91lLHYONTbK7oVzRAjy+Z1aKEtpVFLsoXl6qFeegtW0
jjPcU31TXDvYx59zZ5AXo5UmR9alry7FarFOzeurPdScuFpEXWGkME0Zm2AcUjlwqQbUwaFFKXXk
U/s8bXCg5THqjms5wAwOBpBl95MJZbvCGIN9ym1yyycBNTpyla+mU7xujFCWAPAVhw33Mh0TkHAg
zbQJeopXKDt4chGdBVtjgAK67VNTkKBjOVN7I5Y+hiFsIwqBgKohOpTppLEHrIb6yliolW8aDCrX
xuw690ObtBp7/3zpwRak4eMy6M54ZNb74o1gBANxx8eGs+ZQM61VMbT3IaqQPiy2b0yTdhUDVLgI
RO88/tdxzV/von5jx4BbwDjYlNRD0IjZhYBEWthwGjUp2G6RV/sa6pCXmlVyZK76PIHQTV53W0zr
rHPOwYSeBLiFe86AXh/M9gmgwH7Nf2i2usrd63jBRnRkxlq3FB8XVptlg+46my5EQdbBDDJ0YpSi
ZZ3KUGpzCjCCu8Rw60vZCHmStilltT7s7mbhLtRNizQ71tv/LItzEOmg8rPX/YjCsvhxzgSM2ndI
YwmI6or8d5QIdZ6UhaI0TPyP5YdzOmqIYqfGWFPA9N+NCq32Iq/cEE8wn2Hk2WE4zVugrO6TI/B+
01lpWoqeuaQlAqMw0Dg3zoKqOohCbMNNFr2BqUcn0MaFBRLfJcFvT7uTRBIbjMmLyWZCbqw4nadL
WJmUqenWE/kDBLCZPInvmGsoMkb9Pq20GGX41F1GnVzRf+ko70S/IN5CEweMwCRZXD/nla8HVNRK
WLENnRohYofwse+V8WcZAwrq4Lef2riGsxT0SfunLZYWXoRK+lNkIdPkFylORy+HAf6Ol5PsDGW6
U+1D7k3V09B0JRpJo7Olp3TyD/yp6IkugvUev3RGUb9Q/ehuQg6Fus8q3z1GfUdRlpCACuEwJT8A
eC3CsIvFnNn1GYQQ2NQNaSb6QWF3CtqtlT035CsiZG5s+F36wpH7dKS6TNAR3QrNi5ehw8Xuqt+W
bMrbcEb+ta1EsbxMCer/jdYthdjp80hB1JBtHeCUHGIK5pwmN2DMYW7MmDKfdGGND4ZVDhqNYOIs
N/XgAEGUSBmGzYhSJtw0k+YWmwy8Ma8DaN+VlRGVs52LZYJlyOks8QClFHcp9TDqfhQpL7i75I8e
Jei0EmmQ5NSCJP+j9Xm9R2YPib8Lp+g+Cc1FkDrgAlUciGlIq4Z2ahNYNFw60I4NECmZvYIIXEiK
t4f776ebz9M/AEoWUMH3r+NEPvga68mIVR6Tj0HyWLultW9snRE32fdX+WKS4QjE986ugezXw71p
FRSVxRDNwecV9pU5khtXGHVzFsI29UOT5/799T5J//G3YF/iirxmLnsYNz2GpR65sLo94Wu3y6n9
TKDhSXC6/MnORjDox3hcXyxvXI+nh9HF5aN1D2bRMimG3uiBbPo/97fvt/v9yWbrnY4b/8e4ObI7
+PzGPl7qYMGm9ZTrzbDyPNsn8qc3lNGOvC3xxev6cDfrT/h39x0yBenr3Zzv7nfcysnJyZ+78x9H
buTvmn+wEnAZRKF4412WhIPDZzkSpsOnU3n1tn2YLmpvvhlO7XNCqTy0GF7rTydINfZ0yUN/udF2
6uX7UfJ5Vefa2LU5yPATPlnQqGs0eKWrGNhcHm6mYHD3iqgZ4BuLe+ReP7+0/12CqG52P5985FXQ
m1pTdzFWFCN8atE1s2NW/9UzwE5O5z+chZ3VvXfo3DPqnAbn3MRssuLsvg4L+3YmP3tbpzA7vn92
nzW9XAtmC+MdLwTH8YMT2uKMkzXbdeyh6uxBwWKzacCu+jX6DeIfTT38meUa0WGYKoiwNCLISEbl
XH7/M756hTjNoZA5bF6tv0WHf0YqvS8K7rxIqtWi29KpG/dWUjySRqwf2f9/9QappTNKqEjZHDo+
fhP4r5ISZjl+aC0e9+h7yXmcFvPYxLUeWz5+EwghXbx5uqIi80mYikrGJUqgTYnKy4f+RC6hBdCm
oly3MScj3xr93DyWXQpcFx6K/hJXunuX51V0N4Xu8mSFtfodkG+D9TtbRR02PaluUwWj2hFm1P33
cgAEBpxwklmPAu5h9HOb0HpCw7OW0Ei9EKtTUpZVfeTZf/VQUHVKgTGFl31oCul11YqZlgwt7iG/
CJxCAlkcwD5znw8Nw9NEJjC1R8bWF28cox9vg50/u/5Ds59LSobKoKR5dtTbe1VDgZkJeThyb199
SGuhQ+HJpBrpHC4dschobpkhEUmFBTyHpnQyeaFVJ5xncqcl0N2oImMbmBBfNwJiD0WRJBvOFRFg
7ZGv+ovPycCSi85HKXaGh4cBLU5b8VcHzEETgLJBARZ553ziGk3kf//lfjH7Uz5iDkE3zd7DcddF
6J9PF9RWjsATmZfEHAtfZ45eZ7ZMzSZHa7SnQh9vIbJX20kLJq+oY6i6OIOwYFQloSaNPE/cdrrs
qL54FdoqqO1tqF/gk0ct2ajK7/Kmg+QHCG5up9bPBzoo39/CF0+L2iC+QraV1DT/ioj/uQMTjekk
IEN7RivlriAfGHibfk6z778Lt7GgGIKPjBIfdsq/K/a/l0IDZbPdZ7Y1F87qy4AuC990da1R8vmR
kH+8N5ao+ZE2i7NHZk6bUSvU1ff3+/fseTA5rXU/zsDMtpRDDl5Z5UwIblyOH1OXOu1mRlF7aZez
hXo8aCtfc6M/QMnMbRgS+KoZY/yD2cH6PblTuopOBH+QB9WWOT7gMrP2zYIRVKA8Idp6MFmDkYRM
UNElneUky+LtoK/yvrxOHqdZFEcG+xezCvBUdPC0zVid5cHdBKLGICxmhnhpzo+0Odw7WpYDJEg3
2Qp9VA8QEaIjz/CLMYNFWbiIsVmiP9lhs5IsAXdk2YTEgWyjF8lF29fo6NxIP3LQ5Uz9eTGhh0Ln
wQVGwr5g/TH/jBo6z2mUR4m2mWrkNRtbkEmziSKOM0OSoTbTh5KGemvpaNvQfKf3cbqorR6apFFG
rUIfYPqz6rWLpi/ilX2d64FfiCW5X5xVlEjwL6LOfhX1bsneI4weD7CwPD0oTfssFEr+IpZP/Kqc
xXwFyCbyrdbNxhV5QlLjwGg7+I4DGo44y9oc0IcodYRqAOQe5jiHf2hVpUmCqGloN10kSPoRvcqu
MLc6z7D05HmZVjbC6UCfrtJ6Qa4/uLW4Qh0edr41GFrkya6u3nunL4m1JNgEfTXw/QZ1r0YAYNUn
zj2QOfE0hBOwX9Ti9WqSJYlYk27xfzg7r+a4rTQN/5Up32MWOWyN5wJAd7OZMyXdoCiRQs4Zv34f
aGZ31eiuxnrtKrtcMnmAgxO+8AZvK3Mit66RlsJl0xd0JGkYRJeWFSACp9LvfUxEX0dG0hIUDwBP
X6EY2SKad5fHqIpsfBWnGrtDte1HAWnnkuYcKMwSMdKbgJISMvv1VHguOuQ1u8nsewsVAJGnnusu
aNATNBpbxO2B9mE/hvoZgQPIPd3K6NhgbIA5mgjo20MjxAhxdtHQUK3HGu1fq+7H21YfYwxxhA5s
ehLjW2NbeOK9Vl7qjy496epdx4IGDDu3T7QxEvhhtp5k/FYrw93chaNeXYOXMgU3mSqMcFMvw1m9
FRrkBoUEM1dwbeicsoKKbnBMzOObHRoO4ArBtk+5K9EsuOyt1BvdojC7FwRZwFoJtMlKtx+iYo/u
nZFe416CZlVKWxh5R7X+oEQwTU5ZY8Ljxo0e3HRtqOcbwPztTVLiBLerQWaBgMOM0nRApJqfAYUW
vi2vdm0UIvJ1atJarNUhrjVwix0SoNQuxMQeekT7tg16iOpmFGPzg0LREF9W8ojUqIYfgau1BSac
QMkHbWMKOCgUg98OTiN2feiGdIXADmQEvRiWhyBo5QG45mzsRREDzUT/TmxGhUWsetjFsiJGsDYy
TcxNLurJD04UCmxljkYo2o3zVOe61DU7IcQRayPF8lBsJ7iV5aYt6hLTLNhkJkDsuo4cmszltE31
HpU6hKU7/WKClEW1ppYK5EnNAOw6CzGltxbkytXUCWrjYq46fqsqCYMwTS4a7FViPcGO7FdrCNu1
orAnBfceW0B4jxpTlViaUwZ+PGE/h5XURQdio7g1kRaXdhaw6ugiTj08nQEnG7IbV6GR7aeiA93r
s33HTVSZ/ZNv5D4GNx0Fbjuswv4a60L9rePCeg9g1VSbmEsSHFZqYbMNHhRfBcHHTQjn0hhxrXCQ
fbgTof8Rojn/jFgoiYRRS1p+rdY9B2UltiwWHDctLMk7FS1ds/K87+o4Nq+1EcsmiJXe+MSbD+6p
2WGJtsmApl73Err1XzuTzqstiXT2IBR41ldwjB6Ani6618DXvAhE2o9B2lMzEPtYm8GkuF0KZoJB
DHbx0iVGUJWyiUXd/xhh1r8Ai8hfz9+1JyoY0I6ghREVaggGKXN0+tvZDbSJ0jwOSk7XVZH4CAEq
LZy6lXCPIiHyYBkIfnDf09v+KgSKjhcCHOCdRQKwKaCHEJH7U7hyef0qmxwGAHNDwjA4xEVSvqVm
Sh6YbTWgawWEo1ZfRtraIDs0UbvSc9zLAYar6o++TQq8HduOq0H3pQSft7AHO4IxUPquBeL4RdVD
ZXTGMcjez0/aicouAnxzGYbAfc7VFkkpdMjRkDpwvFKsRRle0CpwsLqWIKwkMJ9qFxe17sMzPaOy
y7FuPrTBM5NNVuBm4TSYEr1DFaruu66eZrSpjDDowJEHK1Waph0es0oKSQ89ZdsoS6HcCVYQ73XT
M9HJL0pA7GVbFvVKpHwiD+FdIMrB46aDsnwpTW0CLZ0oU8DXMJ2EZOAWE5/44/zc/VpQi28L4kLV
mDlSe4iIhwtON32UBhqGQQpqM7mNi3DpjbJHIsZFR3Nb3li30k54jC+Gi2CLaNQWM7htspE2+Vbb
QDWys5vxwtyAZllbdccxE2/925MttkJVGG3lSzxZbBt24n4il7f5BNVkP8Xb0IXatRIYnmD/HQ64
iJtyWk99OA+Y2t8f7f1XZ/PwcH62115pEXuGow96FHc3RzAaWy6vfUTPymh7fpDjhYMoBr0dfRaF
JDRYvIbUKA1dQwK3gmb0xigxVeWsX+NKnngVMn+yRsqtFn3vxatENYDJAL0oB6nlaq81mrjVoyG9
R102d8+/0HHrCJVJDh404jTUMZY1mFjLYFig8wOEGrdWGxXb2Ck6Pf/ee5N+mXYDtCJEM+rnEr/c
/kLDUnZtaRwnDag0afQBcRolC1oKbWaYcbYwJSGtxjHN/LiJlZvMq7uPCjfke6JqJO27VLZwsFDG
4kdWs6NQGizUJyEY9AZ8lzJslN4yhb0mxe1joFMSt80SfUAHV0dD3ZyfshPlBYOnpJ2Iwg9qw7M6
6e/3CKW/sh0s+nvJjJlB3m96MpW0dUoji5/qrh0B1IrSjwn7728Byf4WfpGcrqzEUztqFuHBrh0R
TbbyouXWFkjx+GjJUOToLeHKaKlFYRjVElQmCrEX6sJTBVMD/70Hc0ybzA6Laeg3KcWk93rK4u8r
03KMRiIpIv8ii4UPTSZ2OC1dgswfDs1ANKoGmc6iwZQR2dQrX8YHNVIKYy+ZpbiJs3C8b6JgeAF3
Az1HioU7I/M8t6eUs6GHO16QT8VbS/L0HZ1t9aahXb+y7OcdtDiZZ5lCAFrsMUQU5jX5Wyggog82
Uj7mWdvQ3yKWn6LCIyhbNAB8xxuremVyTpwbePQgY4AKyyyQtvhYXdtHRoqisYPlWnoLahfF4mYc
LlY+wREZHS8FY64dIkwCQnPZ6Z5KP7UiH2OhMMQ+3EFAGm0CycdmBUsSrBqBO9Z6Zht6A5kM3fEM
/Wv68F/9SdRXrpjjGTbFuWwO0BCNCLpGhzM8Gckw4pYM77S12i+hlJt4kzXjqzZpCv6rUvhy/t1P
4JsIoUCWSVQgYIIttTqtFntuEN6Rgxd47W1JcGlRNrEg/oxMFKU3aWXpP3SlyGTSx6a61+At/NQR
wIbWpbe0ig0lV29QfOixtfQUFEEm4KLEOvnMwAK9U777SeU/qNNofK96XRw2LVTf1S7AvE0Olybv
gTLKrLmGlM1yX5delSsVJpKO0VnCJ95a/RsntPRQRlQKyiBRb4g3SqgOauc2kRbtPdPoXSWB5Gpj
rZneT1IyXqDbRIFo8oyVCu6Jw49gkLoZn5WFjADX4Xcdo8qS/YDuZh1jmneheIHQ3Yy5PzSoqxjK
z3AU6kd0tv3XiroqKHi8h2+sscqHlXvjxDzJVJFnaB6iRtxfhw9Sy9gZDKMMbA4bgwssdXSYWI16
RQdhDdJ5pDU5o8GAg6EzBs6CXGBxtKH8PsJAQbWxniJ9Kw5mc5lNevKkIe/xJKEzgzUA8PodlwLe
CqZU3yWK5l/Vkl5cGFnV7QHlZrex1Vh2HJb5XhAiLHnJvuKV+unxGUwZjOI6bSSRsH1ZAW4CIAoN
qpjOqPTiV2WoG8iEYnOVR2hrGZjNwqztij2wVXVNPPj4GmfoGfphEq7TxVokCi0GptWkIN9fGFU3
cpAjjbONAX1ChBsSfEtLMxzuGtEPrzy8eWnCG6X1vYu6/sUSuxpXFCDVJpS2rL7OwiDL3KlODd1O
uhEEhu5XkrJyCRwfymDcDIqvNLQ0Q14eUUbdTVPASekosZlcU8vwXV2qxv/HJzF1oIvUiFFWWHYQ
rZJEve0gJ5l+3j3FqQEBl4vpA68e/b6py4GU2KsbrE80a0Wh5xfSbHGWcBPr9OtYCxwSywQE1Hsi
YNTreBYKbhpKQFe1HnVOAxnrJ/jCaDNgTjZs4SSPd4kFIg5TWKV8gceApn9aew9lPFVrVeJTjwV+
QFFZLhY7eBl0+jJ+p4KMl24hNZHqYgLqP+UTVRY8HBTw23L0Xa00mD+pzCFWZdJzG4vxsEGxCcOL
Mi2g5Pn1GkD+xIFCFwCFSKT+QCcvM3FhAGAZgy1xpqidnlKqMBuqhdo+NukXnr+sTgxF/kCPA7kc
NNeX3Td9lBT0WbzayS2UKCp0G1w5DGN88vS1jooxH8iHa2DG2emoRc0HAjjjw3My8NraKwO1cYYi
Ucc7uILpxqIlGu0DyS9uoYTjZBsHBewtIW/o8lS6B4u0thQ8mCqqNHk6Bc8lKEIJq5c2uFdMzB9s
4ENV5qoGhpG2GU3lpYG71NskK+hgW8Q6GuScVDRuza5R9G1TC/o3QK3SG1Ir9VsCR/MVf4kfslWI
r/DuxG+VXl/Sqky2U1fG3QbvzxAFk2wSEZMsVS6XJin93Wy1Km69sFEeaqsWNTBdIoCipuTV7QY3
LOptA8oPrpAA2XaEoqPF2AmzTc1QWN6nNPvH7GIcVaRtAFAHwyW6o1ibZKkFZxO/jIGafhbjr5nI
DUVfQLCvoVfJJewmf/je60wfvpdDM4Ac7aY3DTt4vGFTiFr8eCgQL6DNAeCvV4aficx5slPB5ozQ
S/XkWfF1fS2DOz53aZahPjRLm84HzCJZhPMOSUulJsp8envKWSp+Q1a/LWJNvkC9xIfYONQrh9oJ
PAsXoUifZ1Zym5ush6sq7od2qiviEGuEU6cBArvW4MrfT5GoU57F7sWtoXMCxRO6C1xNMLKE9bNL
lFR+qERr2gIdU/c+TC3SOrG0rjMkVVdCUOU4BuWqBvEJEotTkNhw8ZBFL8pY14O4w95Hcqnz4OVp
stY/274oqFeVqtZsgkFUHkcIMc+jmYfyxpQyifYbaLT3uMRq1oYdH+qgF7Hcti08sZ6D0MNaqcW7
gDgMut6NInWRAWq+EgRX0pCzgG9M0kdrUek1Vy3b0LqAG29g7FOiLOCYoaV8hFMPp3KK4+iuGnXv
R91kbbv1LX28Q8GlvOQSDFRSKEX4bBr4LGsX9omDYS5Mzbp/c8SwjOQUzUuFll6DYyBXsDFEK3a5
jBM6kTNWFqQwJugQ0kj/NeUuJ7S8Tjp92EmBBz3y/Hl4Yg3TVQN1PktDAQheBJXgGH3T08vaUSeh
dctcaT4oxUpulfoevj9SRzcrWIPpHh3CBqATYCFUXwFrq8vz3qtDKCjIj2DtKaR7z4jqS+h5xC+F
sRarHgeQjGXKyPSJAC6ocSxWIncq7RQOFsfMkI/aeINQftCwkJ5DL4i+CWpLBKn5KMTTW+2fAMti
OEFtUrsJ5En6qGTpp15hh5eOyvSslcb4Geh180BjYHo7/yWO69FAQoBwaZgWoo2l/3qT3zNjyWiM
uigLR8GC09hNflP22FtgurFVpXIMb6QIHolbSEWGkEE1eT06B0NPexNjNepi6DlOTk5lf7TbKGzz
u7QrlJUk5BdT6OBO4yHp2tO3t3SqMEsuS8Z+4OspcJ1HNX4fqBn/HLUUWK6Vyt4bVlQo8xqDPv7w
iyh67SYRnSMY3IQ3GaB51fEl2HpOYiQlSFipT/292BUQH/oWrcQ9YpTE7tacNKrYJ98BJEaliPDM
QHxPLUAMoy4Tdy4aSGaxkdWE7pEpAL7cWUo+qStR6nGhx8Ajh+rcLC8Hv3dJKFONJjP6GBhQ3aXq
voskmi5KqW7NwOgosySmixhgt2kpEzlBSxPBgkIL945O88raODox5ieZdTVn4x2QVPM2/m1t4CQt
KAmcV4ZJv5p0Qm1Zq3eBLFz6oS/t5G7YgrXZGyM6mOWU0lNL1k6tX2f24tPzDDroKE1V+fci7fM4
OvPamJ9Brvvb3gfwiESyrH/VfdXEudZPJQfsCLGDIdJt8pGH6UUJvxQgD/cztsTF13Ha95lnXNR+
IN5YKk1Ij7LZddVr7TbMPGy18mHYJaWC9YlHYY9umgiFP042eq5WW7a4v0nLCkJ93ZRbM0MLIRcb
hMtzU74yq6p5PT/xxyeVDKIT2SJyXeD94qKWEkUIU9aWRjxTW94z4rLdpslbY5uMYvn414diYmdO
IZhK4DGHnxgVm7hqQph0rYrtvJTow7Zo4IADX89XqlW/0F6Hn5K8C/Qm+xhbBL7m4ViNIYx+WWLJ
LGYTCrklfo80WD0qNVK3gZJsuHiJZjS+kFqyO9IbTNqDAaseNmYvzWJhwjBr2BG6go6M8LIsknY/
5Qn88T4v32QFoH9o8j1NX1Lv0yAV7uhDSfc+HquoaIfFhVp2/haLtTZBhyET94o+lvsMc5HrcsyL
NfTI8f6hOgUwjbkFTU0L8vCFpbEYMR6m4RUbo/4pBlmSuUgvCfexB5pky0XdCbtkqDFpCyiehRck
xmhW9klBI4N5hB+MKGCpEjGl3cVgRuVD55vFTso0DQfUXhUvCsmEZ1D2RpAiQZJor3JTKD/Or5Gj
25qWAR5BXGdsQsohi9uacLCaAtw0aa904a2Ex/td0Rr93prkGMCoRYVkCtcOn5ODUjhlG8wMk6VA
Md4cTahitgQ4tm/uRcVTL5GB/dawut6neJie1cYsViDGxx1j3pQQF9weJCt0RBc1jTBH+JAaXwYi
Is4vcEOQLoqKcN4Gs2JderGa4yoKycEeBIQIx1nQBrtQFC5aqYK9EAlrVf+jkgUPxAqhmATEj3Bp
cRIoKgqUfYLApxYyVkmzfzcDX1d25olwRUb/fX5trptjuynND4vMUpHhGND5f0JTNMVxz4tM3Y3o
Pl+OQQ9oIR3qsdsG+RQgRNsFPfidthxeCC3qbIPgTRtshLYAIjP55ujZlBJRQyUTBVMRBAXFlvOr
8tTHmtkQugX0Uef5F8uSOkMc07AC5z5W5nUdpv7LKJcYB6JtsW+sWnO9OFVvc5TV7kcV5CdCMsO1
XnX1Fq2p8ev5xzlxZlPyoeRPgXJuNSwO0nYK+x4lt9SRwjb6qkcpOuG+7n0TfYvg6vxYx0VZqldc
iXwpWmh0AJTDg2VES4CtwcHiW96wCUL9EnLdlkp1j2hFnVEXDr+yLNF2MpGQSJPdyvjzwbU4yWUd
uL/K0TZb8y2mXkliMK6oz2A+H6VPkVYSOSFDA3ydq7GYov5tpKd5hyFMu5HqQt1NYUaDSkjl57rX
xpXw8MQmIYugvc0/2CbL6opQdaWUKUHmxBK4HF8XtAsNbf21TXLqC8+1G4kwBBjpUv/aUKdADjoL
5AbZLh5IZv0oj3L1pYH8iaVXmKtPciE3ySZP02xH+xPjJMXksYZerAO7VuKEH1C52+JM9CPKymlS
bs5/mRNTwTWOG48J3oG4fvFhgtYUwdTyYXyNEmODDuuVHpfa/vwoJ2aCMZhptAgAOy+Jw7CNRkMN
cfcZTUSgpi7EJy+JwJajj7Cyy0+9EKgNsjUVQwGQwocr3cwt2sUWByAGCtaVinyej9JNNj2df6NT
w8yO79i3s6iP+nUYUyDg1pAG5xOYWbNWrStEataMuE7MGyVQyuUsnxk2u4in8yCXzSak0BlJfoYY
nFhvFEFNS+C6k7SyKY41M8AWkuxzazAQnf5F4FxpaP8ENNOBu/RkC3NKQ6CV3WUpiqZJLiESOCmT
a2a5cSMrGC3GeSY4nq9ad/QVBbcVO6LjymoeBkBga8WIE1MBYJ8HpKVNA295sUnFaAWwzjJkQSuv
telc4Qw/+fr3GTll3oweIeQ+gsV8ix+tmm+aJOse+U10OQ0WnIeWk5jWtmkMBEmKzN1lV4CR18AK
J9YFnOUZnQ4matYXP1x+uR9SOQTP5FDHqPatDC1/UtYu+eP6OG0mKrWc5CqFe37V4SiYvFjARdvK
ycQKhf9uQCO3mFpXxj4QhG0YugaqXrdRXge3ObK5iYvcefAV1dy3SRIUV6eSvXbazRtrccTjPKnM
GgU6IcXS+Sfr8gpkq4qEUm70D4XazGp0ZfwTOedpq/ZjewGKZCNE6WdDur1RB6vY9RK15vMb87jw
CJWCZHheJeBIj1L/AXmGmoZ+CTNXF8FUJ8mG3lZ0X1Eafsz8qUGXF3XSqBtHYPH9R2zKD3KPSg9G
7OrPSixRGQGrttHLfNpLsVKuxIzHcSqcb7B8lPf5m019+O3QubW0IuOzCQIg2KbOzRvEVK2rRBmw
RIIbtxOS3lxp9JwYFNV99jakCexW1MWynIqsq7UW2aXamzjm0cC6QYqn2ZVDPjqYT2duTmdwLeo4
Kq/i0cuSwPWNDQvfdREdd4Eey2pbl85QpfXXgGXzlIOL+mIWvXqL1COaaMi/We+6HqAuS81FlpxM
Q/UKarKXvOpBE3yvkXe5BT0gzzAjY/zaypn+trJkTszOjEoBdANchwBp/vPfyhYl8Icy0orSUTuQ
zxztuPwlkjp9MeXKT7ml5PR7oUbjvST4w9uICt3MO1dT0/WKRtuEAPXli5xbPNpURK6X+G/Hn8gx
pogbRQOqzuef98S0sr4B9BA2UuVaPm6etLXQiDxubqTNtvIE71oIUuVl0I32De38eGXFHh+9SHDo
kgRuh2gAdf7D6Ukgvs1UzrmBIPYEjX5w6zcUN1rgkyu396mhUG+Z216kv1AMD4dC0JuaoELxpoPZ
vkE70bILM+rsEUnblVmcM6HD8wqQnoiqCnHpjAuZZ/m3jy7X+jjAQinBn6gJmMBJfkzYjN8nRfYv
BUscEQBGAJsgJUqEL4WsWSsn1Yl3ZVPMBD4CFeqoi2lFzStB61BEs0Wqyo1fd5abqVlsW2rnr8Rf
xyBdAwQYEJQ5iKSxuEx9zCwC16POY3lxZjoFaOzPrIJnOBugIm4bDwqZswy70toOhqf1G4OTaboo
Eh0xfUFAA9MmgsODFjaRgLRtSm9ST83AdxDEq+S9j8chStt+W24sXy49V0A69VuhR1lld8DqLQwS
iLtXTpgTG5cG8cw6n03XWDeH37AoLbATqVc48aAFr0Sg7dVMn73WcCV8BFMiuukURQ/nt9/xFU94
BLiTdJ9sBnDk4aCmT2EPqxbUW8rc2xQUI20l6sW/Ho4xDF0BMKQQwMCXHA4zSG0PM9CCcx6OMvSF
UX/QhwluPUSVyQ5pze7R1YQkqRblZSFqJYs2wld4rgEjJok6EaHUjHIUtlMtg1Y6PwvHh5AKkIoy
FR20WcpgsVPNRKVdVYjQerA2+KYnAWQEVIncUUfS1W4SPdidH/BEfAoJWJzF43TaQCQshxMiYL4x
YnBQOXJgih2i0LrlYuegWaj1SJPlREEPuSDAala0VV8xtq3UlrNBU5kkiIt6hm9ndWJ8C8Q0vgu9
ukWrsk1eV55y/iyHxwrLbEb+ovAwqyAs5oVD3+8aAY/VNC+VDQJz+lYWQVRwiBjfiI6DCGZwZeL/
rJaXWjL026rGixF9ef8RlKt+RUN6Dfp2rANHz4wvxVcisiPxXRw1qZBJSA/LaPbg61PAnTSNH3ER
RF8DrZg+85gu8NaiOONt4gICyqbL2/aJklWabz3PxDwhoZ0CSxTJyjehapQPMM616pr1JInOMAHq
l+g//FiZyuOIkjiSigHrDOM2AAqHH7wvgbaJlSigldJhNNLVCY2mURv2Mr3TDVhfFUpjMGylSu9v
S8toNLcTC+UDNWR9e/5Zjs/q+dwERfYrPqBJd/goBWq8xNzoUNZ+8Q5HWbqyWuUHnKFm5a49PlwY
aBbsoGpKf82c//y3W0kIjDDFP5SBqt5zJCmOaPjStjj/OqdGAdfEKkWUZ258H45Sy14UlA3JT1wH
LIouMzdDjvTz+VGOJw1ePb0COIesPW70w1HkLkfRQpdiJwzyyplhkltEMP3LWtY+zo90/D60B9BS
4pKj50hMdDhSSZ48q87jERtn2ZWlalT0+3pViO3EC1mQSGGuEg0R1C5O/gYnKkUqPbi4fWzdhMXQ
f/rAQ9yqRrGpZ2m++UkT2fBxsU9uJwgwUtu5CK+Wjp9VdD0R1rlK/BBJ+Lg1Vu7444czCQmJY1Fg
gdm97AHRVZA8L0kgnqrlhxcnMtqXtfIYmXHz7fxsn2g4ouBBv4nofuboLzemgvAPR0gs2KgSNmy/
SYrtSJLrSyCf0aaPBqzqBe40Bwys7Hp6UD+3deW/EjjLf1kjgkYf3HmQJhISeaDFDj99lJEI9vSJ
uO7AYKjiNOx12Y/Xstv50x4e60SJFmk3uP7ZWHmxln2hHb24RIMxk6v4xSIIsEOT7gyqyyBXVDGi
IoFaftx07YdCWuki4tF9Pz/vx18YPDRsCxph9LZh8h++KhRmuI5cWZAd9HAbjKSKFDNa5PnLtVk9
UWHgHcmHuMngXDDo4VgY93HmplgXmkGOE5CWJ3OdPkwa6arLtQyd3kDTfib5ZIT2HMTcjCPXs+OJ
KpApFYtarLrEjkbIVJuR4ZyfiFNPxzTMUfMvfP7yo2ej4vVSnaZUWVrCrw4xxp0M7/e5AWP5jKJ7
dRmJnRg6vgJdBWCOv0Oi+9HMTPgjIwnF3lfQXFh5rONTCOQvyHpaC4RE7IzDOcNzIgmEJk5xXmkT
EG1qutdR4v6rVxHIasDM4Nf557wgDkeRhqgRSQEzh46U8L1IwvyKTvpEt18TV4puRy/EUDMJbj7E
KZYvXwjpK7XIQDs5Vo8bXxcp/o6c/S9XbGlLgH7VZxUMxB6XjZDME3Ap7NFxh5dQXACzQra7Mg33
/JqZN8fBBiZen3VpWDTs4KNCd5gY0+Ahe+skZja8lHGovCjIkb0aSi3uQT/rtq+L1cWAMrujIWn/
17+aquiA7zg7fmWdh19N83ycdgDfO3rP4dAKVrYrzBby8FBrK1/tKCkCC0JGy2ebHTGJnA6Hol6Q
BkKNjIgs58hupXYmS7hTXQZEykqzJoYKOOl4Zkm+YKLxFyHSEhBk9hzyZokdCDk6lhF9i96eQxlN
BIGSyb3laPGAfcSQKv6d3qb4143AyN6TivqYbeaK+hH6IAF3geb371OjjFc0j9tdiRKq7CCrI4OY
TzOuGL/QRoj/dL8nYDrW1HAYJ0A5J19qH0E+6A28kVLUnnCTaFUbygFgLeqgGG8F0lg9B57caI7q
9ypwgKZH5M6o+jG9VA0ZcGbGgefAxEaITfQFHJmbHseYTdaocegGei7f1oLlReiAdPVVi9oT6vdZ
YH6mwdhd6MWQCPgcRRM6+KBJIUp3enU7q1JFCBr2eC1aVasEDn184T0ywv7KCgD8QYIPFYrtvo93
dtsbwrccgcQ33/Bk7PCq8Utr1MqHH+XCt0IMtcyG5x7kdivHhsW52wq3WOUKGK2rfYFYIBFJed3N
Yj1u0TWIe8IOQ40vFidUiIC6RMJ+EoNwN6joB+1SXw8mu6QHhQhpXkD0xz5OdIVatr6lWA3wghDF
vhS436q22Ir4WAkj3K27JlA5FCQkEgHkpQOOSG0y6vqm1UpsppJoQsIZ0Vo+04BlerSlj1p87dI8
ldE7rydExppoeAavK6uugaDACxYMaea2VoNXCZjbyrBzEOilC9WFFoMmjUgv1fB0C7sfi/Z1wtnw
GSF0+spRUTbZNmGV+IABiyHfWNgn5pdTMbPdiilLqf+3SMtiT0Ax3e0Q3e5sVpmuuUgq042qKh2D
qyErkMUjeZQHV59JatCWp+QjmuqBTYSkvWz7gyl9VSQQJ7ZvaRgMgaBqX1srnURkBTuiOgq/sYmH
WZ9/gItohydLbMvXWNVUcH2goFghZH3XFORFyWmkGix1SMASAIhSunuxQW3RyQKjmonyJiIc6RgU
s/d5jIAE+ymwfa83XlD3iHJHCSzztsDG4lphNvl1hj/7ySmdOm0mCI5Y4ZZTD4A8mf0JWIjGjLeL
8TLLc1w1qMpy5J0/Yo+hgbNs00zqohojzenF4clToxRlFR0lsxQ1CUhkVuayb9J9qfcmCIhJd+U4
6nbo7CqOYmLYBVuU4okJMkoCG2ITR4cbjoju8fyDnbjHKEUqsA7/JdW9uJjBEU30x1UUz8XCvMuz
ZHiqa9Fae/351yyuGBLVuXk20zkARx6+PoUQOUV7MnWEnp5DP2091cKLWHzWfG1rZNorSJ7ryJyc
dMRvdVQBRJS+eFel3Urt6ChQBNAMVxf8NXBviaD18EEkuTCbXoY75Cmj993Cj8HN8qm+KnWshf7q
1LIUqe4j6E+ATF3mcKheLfuE+G82DSiMXaEk3s+iNv6yawDttLmZQw0TWgir63AU1Ro1o6aVg2ll
E2971Vefw7D2V3LvE9MGqGVWgDMoMdG9W4yiD+SYBfWRyutibDKqaYuz2Cw4aqxkUMcLEnTU3CkD
Q3MCiVIpdKQN/LAdzWRTxKExbr0CWOz5b3MMeOGL4EhJMw5twhnjfvhCLY7kdRRipG6h/4FRUUbd
xJnEeAK4rWBUj/lmF7ywldFxEaKxfysVwhOQ3X00S7yX7b5V2qRb2ScnXp5NAhqPggqV/mX7og7K
RK26HnWPKtM3MAHNTSwhurPy8sdhCYc+QQnFSWqUR2sG0J8Ryvlsu9SHmAkMQfyEpEvjwA4vt/RN
tVtqddaDNCgYYGcavDRZaAKEywrt3pCS6GVoS3zLKJdbz0pi6TZ17v6vTwXa7jTlrFn/gWj78AN5
0xBVUUwnx/IxGRHFhiDYgqJyfiqOQ1+mWpLm6sjcWlkuAxVY1tQmFCGkEnqiA7Im2LJduYjCUH2Y
Bm18AUGIeBQGsHZKxXt/fvwTH5y3+1W5JSwlRzp8y1gua2w5KdwaiYSZnNX2t2KSSCur/cTuBVuE
nxJ/zbXXxRmhtbHe9ZFUzFY3FcI4gOygZZQXiadma2tr/i6HJz2Ij3lxgZMA4HjkAODlOdd5STJh
dOJ9gGfMazRZ40sbasGFPHnJfdtK8YPv+SHmFbL+pnax9lx2JMvnp/ZXpnv0JBS9gAHMvi3LFRTQ
lxK9ECCejqxYeDl6k/gliNvmO6lICNwLonxt92WfmVcIgimvUl9GwWWnh2PipBh1PXk0al6kOMf6
L4tb0U7kvN2PjTEEmwSp0R+oyYInlanxXiXWWNTbaerFj7jpMUQlbKWoHhVp+tP0+kp2cz+nnhiq
k/5y/j2PPy59FlCNNBqkmbu9WEJNpA+FBMrQGZHNcoksVOQJI/mLBGlkZajj9AkyOkKu5E6AlRAC
OlytGhVkCC0NQylKKF9WojyZdhHl6q2p0De7MPgXyPBeK9fcRE6MDNmE/ipFHsoHS/SvXpUjcjDY
Cg1y37xmEbLX2GrUW8UolW9yEA9b1Svj1/Mze3xMUj3Dy4HvyHkp/uoc/lZwViapZgWh5mpONYhR
r9e0N8S8tJvaCycimXiNgXyskDfr5KJeSv2Cpief9XCCY1IeMVEhU8SxVD6l5oQ9sgS5U9mWvtkq
+9FX/AqHNkV4DGQLnqAZF8mTYWUtZmRNEtyHvUeykxcCgl4SANKnGEFvV8FGtAZpgAzunsZP+SOv
s+oxmPqcLqAWhF/xarIQLcWH676G84zDY0YfCSMsobWVVoiSTeHncXw9eLEu2BhBljC22qKCBmYK
qeTqKtgZlyxM/SkYY51dRDhBqzaHKgK4ZYVFaTjF45dKqIxgxjR67cXgE6XYGbn6GiHqaEMAqGDb
z3WT2RdqGWtWGnakWBfiSjbV9TV1/hayAtbJKjwF9/wKmVEaB0cMFQtzhqny0RAdsObj/bcV4sO2
MsWwaylpG8lNLEMJm+W5qgtcScoLEm4fAoUh33p5jDDg+bGPrg7G5jQneKHcR9t6sVagfAk+LEqk
UyCFXQJEwBhctpR/XVD/8WP4T/8zv//Xy9T//Af//SPHsib0g2bxn/+8Kz6zp6b6/Gxu3ot/zD/6
P//r4Q/+8yb8gXNo/rNZ/l8HP8Tv//f47nvzfvAf1AzCZnxoP6vx8bNuk+bXADzp/H/+X//wb5+/
fsvzWHz++Qe2Mlkz/zYff54//v1H+48//7DY7v/x+6//95/dvqf82K59//jErL34XP7M53vd/PmH
oEt/p1I2F71Jrg3w3vIff+s///uPZv0OlqFI6kS7gU+XURQI/vxD0v8OXJF8iyYBBVF+7I+/1Xn7
64+0v8P+R8kZoyGaXCRlf/z30x18pv/9bH/L2vQ+D7Om/vOPw7OLE1JCf5OmHJovDIQVwuHK1At6
nmTOrTuk0hsc3MnO1QZ1qqEGQU4P7be5+ffov4/269f970b413DEUUA+ufep8y42AsprXp7iJOvi
FIBCJkFnA7nL6r/56dhekmyXPU2BSIIh7BvBR96ORQYdQJH2hNwNfD0pJIcPjVb+WslJcgGTSHjs
8nLkDpVG9UHOWhnZL0VLECbmlXfaqFQ7w0fdKfFKU7YxjricRj/DTkmWn1Eo+y/qzmO7bmPNwq9y
XwB3IYcpTmROIlviBIsUZeRQBRTS0/dXpLyuedwtLQ960B6YNsMBUKj64/73hpJyRrYhj5Cjp8Bm
nuE/GOVFJ2hQW3ImsU/9BWmDel0QcEF9u7ybsizUSuTjb2ERn1skH8tD65JNgr3gpbBX/monjCSZ
kYHQyxNV4rmhGvPoT/iAnW+YzsYWYYPG5zwC+loa45n/chHqcitKPkYD+h7LnJkQixYsAUUhSGhK
0CPbqG/TR0KMkCSGnG8zoIS8IACOgANIA1g24atQTP+so7WzIHZ8g3iyKPZKRf45sc5yVgHtEmjk
+sfZHCCrCsC4X5h53x0nGH4u27FW+zVY+aRgsiu0xWsrvXOQ6/7KVBU8p7kpt7/eSCfKBe8rxYwP
SaZJqEGkepJorqusOpKWfmvOxBYjdI+xh5ZlHRsp4tCo1hbdpQdw42BNfkwZz4tXle6GrDY3dm7Z
F401zw/DZHoHY2HzjL1C5bU0n4yyTtETnavdb274c7z7fsNYX6JqeAJIIZyTmKhKg6kr7Qpeugbi
TW46OY5z9DWXCeP0rtdrmluw6zO+p8nXYV+vkXeoGDr8TWHjszv4eR9wuji0CthppxESxCVrDl/I
sKWe6ew8I3EAT/W/axWc5M1/XkZnzTpxpPTweScXhRBhVRYwh6UpXL2enLeoszIfnro9+aMzH8FQ
+zs+KASUmCbnZQ+LuNf6KWoqSfu71f+7maN0RbpM8qQl2k5jfA8K2MBu234LPYO4hBajo33V2tMm
8yaGa7OpvmPcybN3TT10L0ivni/0iS9UiWhWgDq3M4Zrsy/49CyGhiC5mpQU/wyKpdcM0DRVL7qF
dIr+BkmeBxEgNWj223Xy7W0V5Ver1ZwP/mSeq/AGllr7Y1n+j5z2zfhDDkr++Bfevf/XXjVvLwO+
8v+BC7f12OP/7sMfm3z48favh+Fl+NH/1Y2//92fftz/N46amjbJCVAMMsU//TjVwX/TsYSpgS3r
gYHFh/5044H1bzrqtHYoVYFk+o8PD/8NI46nESrIA9ATD/6JD3+fy/uPV9VXJKMjwtN1Km1gTpx4
ZUETYkH5+iO08FrRzu7czoAnuxvz9cmDGbh8cQ3p9XuqVz2Qn8EG6zdDRZKYr6AqXBoErT2XwTlK
uovalpHRiCMEyFV/VeEhjSVuQQd2r4B2i7ndMtZQFc4m1coWPwLgz+q+yuageglDr0u+O7Uj/OvU
zwWEqrWV99yK23myvsksc5hQzqk8WXZxO3l1fWkxZ8wtp3VtLRd27TTFH0Y/tvzNX17p/xB6fM4M
iWLQ/aN2o4VMeH0kwJ8NEtzsucpQ8P2huYkLgu6amfJj5Y69DI4rguT5tFlzesF/VFQD7GT/68uf
GESuzxQTYyiUXvVkITfz+fr45LAHFJO/FQDiy3wzwDXuaN1niiDFXs5TKnH72YCgVGy4BnDz2wl8
Vm9vQFH7k4MdyGAsi1swcdK6xuoKfvabm/zspGjSUQMhUgWchfElg9Zm9C95SgDKTYzN2D0HXusx
7NvR2YaWJUlUFEkyzABR2DhZgpSwqKqUy8+IEozhjMpCyI+QSHV8sVcQs5j2b1z+OyPnX3Y5N0dB
maI8RQWH7oB/8gahuerrJGu7Z3gqcuC+Tg9r0JVtZbQ7nV6hSRxHyVitT3U206mKVSYntOVH0578
+1SgpHlEJrBYn6Shev86zH298Wd3rKvoUCoa29CL94R19B/HwBvvOwqL69Na+SUy3ZTb9MvIo4op
Waq+UcY30QDjhKEmDIciFCYMSTAdv5op+tid1zs9grBq5q9KslgODoB3Lg/yxWBoMGzngo9oORTc
OZRces8PnVdDtgCBoOj20ciQ9oML38FwKWWZwBRe1dKmOZIm9XxMXTbNtwbCd/dpNEfLqHdBmHJ+
RtG0HL1f7w2MVXey+uQvcEJAfg3a7W9SDgn62kBpq2c43gEi0ZY0AzjUp7ZoqzNHian/HQfo56SZ
zUi4RHRHvx/YPNXIk83YSyb4ptqZvjmr0ptxUm4NHZINUzbbzx+F5z8nhbOyCSdbDX16FdC7Yp/+
+sHfa7t/fXKId97VXEFYwPaI9f98KFayI2FEfv1UM0c4OEz4Kc/40SJuv3gXWdk31k4mQZvfjn2Y
oknfZV6b7tJwAL0XM9w4Uf4f7FRcVEnoP8yOrMIl7ifLH++H0ABhI/Tg/wWbiNSmMN0k70B6A59r
zs3MZB+2I41K54yJiIEtAhERXDEMjMD3HzuldObx8OsnPgmueUSqEQy78tQ8LbOXJyC9ErXvBuho
8Dgyr49x9qS0Mc7jqvct41Sue0TWYGbbzpCJ8SUd3i224Xd6SzuqmJBHhJdUb2lb5Gstj3lng4/f
FWLtTWsvEObu88PqLSWnLplq7SsQkKw5nYElOEa/fiT9jv76Dk2aOARnYGMogmiH+/kdzllu2Jl0
jDcfBD2mKV0/bFjoDo4Jf+Lg+88lRbzhN3X7E69D4g7Aj61MCVmPm51et1NLG7SGE76lC96UBgj0
Cf1XWPbthjF2uFvymybJBsYHMgCY9u/ayTqp+PzYAd1LVxeAoMYhOvj82Kk35oaJtMmbEVRUQDfe
REXxhRABk92ueVBd54bVWldOKRb1UPamuTI0m+UVi/LrF3BqPkzKbAS2SJYwfwh34ckLGPzcLJay
Sb4n0dp48tCKDn2FnZHUfbQcllD+3mH8/eF1fggJBCUUEp3TXZwFWVIViynfXDpyVH4Xywdlufck
8Bp3B2eF6z9LxaqLuAfv7T+35jLKaDdCtt9Nv9kIJ3g7F1UzLcP6HoIwe8kBO3kV0Vp4UTcYr/gu
/OxxHjLt6uu5zZBBVhOKm+4GOkCoNuIZYn3uyqPWoR5qJkAWSJYt2TxE8GtgAoXXSvu+HvPmdxy6
pzaXXh+kpnowiuIMp+XEx6opCaUp1vl1loNkE5iQArJYJlRrILdniebhQ2eXQh+aYUIiHIa2LlX/
dLEsDLUGIzNXBEL2b64+FHY/LL3fvjaVR4kaiEoFk1c8oomNzSVRI6LtUyXLl7rwGoyM7Jiz9Y6h
USAbEgtGud5j2oXaNXe4ojvFTFdHg/LXu/rUUpLYskhEJkyp8oahufr8VmdnarqoQSamT2xfm7eh
hx/lVqwD7A6bSSyCmzOCGnq8XbsIHWKEJSC2h6nrIJJjnLNgzGFdzeWizlAlT+IG9B0BhgKZWN37
dZQyIA3sT0cRNg1m7RRWYhD8QJ5MmN5fP9AJwy/0N7A7sLmI/nADNDxPHkg4Tb0iC2k/hvCcEoMM
XaoN9WA4Soc47/EOQzELNjzJ0LgaNsSUOvSSHZicFyOzCOMt+qF8qxXo4r5UURG4x3xCZE3EYpla
/zoRM7+VZ452BUuKXNi+NALp7DsGSJ1+s7CqrNRvHu3EFvNoJNgUTTWxLnMBp+Spw1xaQaXa5dGB
WQo3NUiBC16rNW+/D2aoFduXoRXrU2A3ehfVRot4zXH2a2RbdmvtW0O6jxxDTY/YcslyTEHh8EKc
cSXqanIjwhW79IH5UY/2C09tdxMvbuDccsF8ILm3KTksFktRpy5LMQwBgFckXFTBVs0iWikDCDe9
PjpkLF9+vQgnZjjkUGGD6I5Rk9GkIycOwZpW11/oCHwZmWIhivpwAkwDzSOqu6GdIdP26yvaJ65X
X5KROeDlhO+6vXpiUsyixdB2c/AF2kR2yACXIRuKE8L6uEWH1MUuQd1m7jVUbmHBqzFpONiYKVZp
knM13AZ+HybFPhnckKCJwGW8l1XLb821QYA0zA0B/c/XltKpZSlnQKrEFEQb+nWk5axfhFHkFl+i
BdWUe7OtW+7EK0ti+NKHPvN3OSfVvc8OmIfXwTLBlKX1Bv8Wd2A0eyM15+VLli1+lcQDguHdBiGa
BKIQe3XlshOZ9LswjuDOLRA1kiIX52alnNlDjDkTxgXzs4Z7ldQZkC8xtXP6HYUh8zglSBUDsWva
6s0tUDq6r1u/li8T3NTTDTJdVEa3YYFkOUqlWNle7afJC8drKbIERJ7PML916ZjSYmiykZEFxwbl
H8ja5lCgYZ01o3SR9JvLkcMAz/20oEMEEs4t9rCTKPfBh2scETVTz9mpQxdNmZVg5ZJ0OBuyAPsF
bUA1rStpLVuRWbtygXZA9B38zmMU0HD0agNWoQmEW/7ECGmabB13sK3NQhTXLhASQ8m1jXJ7KiHX
qNJjYDtoA7XmtF4kUWOaVHetzN6nRo8O2a4r29p9XLwxLY3HqDXn+Qscos5wZUD7aNwTWQfqzZO+
Lx/XYEybNkbrwcr6u2heq/IA42kx79fWDWvoVcvWsdHhkmsvwlerLsLmjfGYdpy3bJVF/IjUMKEn
VFZTbxXHIWmEF6JybXqVf4D0sfSvIYA2yvIw+p3dV9mPLGycgVWemdWS7hU0ziNberVk32V3TA8P
vrlrUNmGwx8NKLSNLxtvLkW6K8YUHO3lBAA6zwHE1ZPy7pPGdsSZX7hZGu7ZK75Txh0kfKQ/VR/m
SHKlhuuLYZslcqWEP6UQU+cHcDxE5ZsymlwM7NjlyvvaGsr3+jM2BwRQsDCR3lnXqiM7jeJhQTzb
v6mY1+PL8PFNAz5nfgYLhsvl1rZ3xeuqRGSP54Uvu9Q+WjAUBlC3FV6pgsPcFBbEw5476vzB9FAi
HS9Tx8OpvMzJQmNsU3gZeNCbZeqmLrgtEgNZtn1Qwo/YnZUKnq7xxi8cL49iEUW6+hDIwcvKpyBN
EmO9cF2wOenOWAQm+wqrLTLvAnEzpkwvLVo+VnVbFLASJnqyhsHWXZtToZcbTJa+pWU0KtNGQS5b
UDczOzh5w20zmIbXfLVTu+F6dVFF0aNKQyALkmiRlbVDleNBANRl+kO4f1K7WIhIh7Ju1vP0my6D
JcffM1epV8yphpIvUEoMxkNTB9rkuyO8nIiRT0PLBlgbkoDDEMma3+s+HjUbPM3bLIqAf/AlUCxO
cZXBY/bQWLl+PVbH6Jb3X+iY6nVu3KiglmQo1ETso9GUYeb+oBwfUZmReU5GuplCawkEvG2Zhx45
W14J9TQUjcob1svI1vaQqRXkxBWTJ/qWc950tz747Cyu4PAj8ZoYs95gvjT0m4eElu9VUa2XZhwt
fhUXG4qJexibnstufj6PlI4jXim4ZXzPm7vWfyg9N4mcjTtFpElxF2TQR+9+7p5k7eFb3waFoR8u
GZb3xYCYgvf3sxYQIXig/8/pvfLKMXNpPPxcanT79K//ucgfv0c8bZdX8HdAdb2xGiMbX8vc73J5
yBtn4aGFvcITFKcMY+fmA2Fq2kax9/GiWsTb2WrEp6j7nDVWtKBfYJXZuPg3Ua1aVmm0IRlKqcKS
iSJ+FznJCCe9uejiQFoDhuKMBqkpXsGp6RVsO04Qdu3jmTLQ20zvd23jQ4W2qFDHsObHq/3YHj6j
aayPz5wQX7yg0g8PE2fGPk0tqS+TuYz2SmTrhRlkj6uRuwo6fRS39PJ+bKRVLYq75CH1p1i57Pk7
xwscdlePbCF//rGgxjqt/E9bod0Q7AzTa8ribLW9YO4Oqc77EIWGhJQzjS6Gzg/6ifebj4EtXi0/
ZcyA/g+ZPQ8vR4oCN+CG9c219qi/MKof8qVqTH0c6tXT9w9QJc2mR1WlzPrtmzTkczPhWKlzLPsl
sIYL52Ov5EUfDcHh55JHxSi5nTl3Sj4ED9By8aJDHzY/jJZAzPORyK0IEfIUxtDkG7OHEFZuvILx
ymY7VB0VgIqwmsSG15SpMxTh9HFW+Fe+Vy6K1ue+JFicl3Mn6isYGwcXbXOEaiK3qpmK6FOSa3pR
it/PBtHzhaDRq65rofj3Uk+kmp45WSRUdKTD6nosh4Ti6SQLrm5lUNg/+Q30tfUOCmS99yfk1igS
z46wsTChzCoV7qoaF1ujM9skUX8Gz41c52+mPxfYm7RqgeEcf5aTCxA/kn5uVlEX/K7Hjh3n2BUZ
y3Fw3s+MAPnGgvXJVCbrk5OF7TQ8CmfKJv84fDz6HAE/RFMLfoOSJyrTqfd2/mpaWLlBunr5LABm
LCZZnd7iH1WGEBE7VsBStn7eIc9tvkg2uE5jcwoGQH6qleoLcIeyiWJKu4tfXzmdJfkNf7F0rW/0
oOt4+FmMXi0PwUTaU5AYQZqQiJXPQHRHJ6gJ5Utya+G5JVWFBDk1/7muqTE1NL0p4HoXdcnAxhQP
EJJShE/LcMBUOoC68XloUEYsMzUxvXgqd3RJlem4klp8UTUpfy6Xiqf8NhGeJcY57PJS5teRAwY/
i1uFu0PcJHH84Y42IwqXuzmB9S7b+1PnVRpBbiDTHQcUy/1n5ustknycYcTLXw135an8ptZuo/YS
vd2kLYEkbz9WErE+6jUOinrOeD6ttDSDu3JVk/EgCaZJ0le4HPxn7C37y5g6wJSHgk6o3kZdY2D8
KcPpan6VE68SWUd1O3XPwD8yYb26c+VX174vuiXZu3bbD8YfiIlBvbLDozkVnOsVVSKDSUArkNSw
3akcvpipKFLEfEBZZPP9FBDbiDdY5Udhf+uTkBLuQZaKkYaNAfyxfFpdZbvM3uAdZoqiqAISU8K6
HsEzwC6vgWxsRr5pBCNQAjpT8/bnk3y8S9GhvOxtPM9hQmiXvJubqhq1/Ytg/uML0b8+vHlf699o
3mtcSWHr7wGMNPiNJV30LyYOVdx6R4VTVwCR8mHw5ZgSLSbX67BY3a7goOpTGemRmOPPLUtMiSUC
saN/9FE10ubUQEV+XqQTxJYtzfBWZUE6tfBUNtSY3GVNIvtsEo0+5amx6rZJT5+ILy5h2XAmVpP9
7ZpU6a7J7vWdl2DkOBQfF/JkhEsTbBXj4SNjgy5nDZgYbjrl3pUfBqv8aMiI0NIlG6MSulnTS19C
KVGnNUwbcSZQ4XkAYtvxzJBcIh14ntvQj0EU6M5cg6FVfVvq/cAZbYkfiRNP6UPe2brNuG2mWe/J
IIGINI+9rG/qege/C6dx/7EgVEu00SvpxPO5yHwaxUVmO1UQ7n6dWp4k9O/0XfDU0VjVkih/K75k
A+QiVHXsh6xtfe46SNOZ0zC1mFlhuPoEVSMF6iwec6Hv/deX14nrX4qr+vIgB/UEqQc+noP7ufYj
1dwaUx9Q0v8wjQW9Mu6CPICT9OtLnZQyOU1Ax0yuRWmff5/Od6IuIkLEHJs/9whCHW27EV3iujfg
rPTujvxMv1SVF7xhGJRdXtlP4/jre/lcQvBMMGcadsbD0w5nn59UclG8tmlzFekDcBfMWO5ZOh7v
4cNwdivj+b9d579fEDY4CgdomNhIhmg83l+bkmUmTatCv+VezA2OIi3x+GfBUmLmfp7sXz/gCdOn
fkJ6XJCLaRQWXLinDZ+5Kty0gX7l/qfFmLJVNzfRWF08bz+7fTjuiy5Z5Z2aIPHb1qrR9tyBifPB
6FcXR/SbO/q807kjzZnAjINmzdEcRCfF4yUyjYkBN3FffRwqmJf1GZ9VCbxzn4djzivIXLVwMiMH
50BoYWT6RorOQdp5Mwoy+71XO61nxjOmZdlg6gW/zvlI0J5eHPLJzfRR9e0+zOyvH+L0NfLiGNUx
GeumdQXp1ulr9KHLsGdjvM76Ulum9T0Q6nqvUXeLESr3N0zQ/9P1PJMXqf+BrfZkzYKZaAT+CXX9
0+3NKbOlsdliWeFM6/P0H5XW4CaFkpx5JA4G5HlMyZ2YA2dK6NiNeXH94ZYIkvXbCMqKc9H0QjuM
Xy/oZ/tDfRZWfjaqBqXQ3OD/P5+LCZxiLlevRP3KkCVaMHUdOM++5MD8M1OnL8WrgyTRZ0aNJPP0
2erEBp6Z+unxIxQZPaoj7CNb1Hz59VOdMmMAGiH6p2XFKpIHYFk/P1ZjDllSICTz3SwoU/88VrZf
6lBROrVOJ6dwbOqNWbvMPzOAXNERjqGTsoA2Os0cPBaTiRH8zX19QET+Y/DhiwOTiSmijMkYEBQm
JwtumvTVgzzrD3K1zazf2d6se4kKiTnV/oHcI+2oTasx5H2E6PhKFhsPQO2s+oIoAnhvCn1JR0Xq
0napiZi3KPikaXtciFm89jphHtqaIYCwKfZ/64WoSc9kYbuN2NWVAha6MVvT7+ttKD1KgEytWujM
30YfeIzSJ0lybpIG1P18VabQ5gLlUcypWNRqCiAkRxKgIK+3lVF0bJGfgVNg8GdImH+EO2QOIU4M
CXbM60cKVL6v5pTVNi6FlFWHJxNMSATaLRN61XVjK5ab0M9XwbXTVzrIND5iLhTRqffEzIxaaw5V
zlBDvNX0Mmryrd8FVaHiP0sxAncOBvMjwHqP7EBGTKzvKkIdXARipOJFzlP69q4LWy5Zl2Q747lJ
tzlPUQqte/I8+gxVUT06hOORc+0vA+xeZ4VvGrpI0Y+S+u/ykR9G09Ij6c6sT005mMpQQPcDUqwh
bJF7V206mXUsYFby7NtIRF0w7VKBzKr44i3RuLZf6IPodhyxqWn71+3Q09z4kndUwVPYQ12agftM
CstimtciGP5jISXuw3PPnyf7GbXeZQivKecl3V0TRUVp74qmN1B77zBo87ABKU4nbNe0C+8WSLa9
Ats1DSom44aQ0fLCzeIuyXRZRv3QrwxTF1NOlh+FElxLnpn9wTWrYXr1oetasm3ikgg0CEQ3tfza
UBFiaoOJFg2Z+GkjBd2s1L8MEeYiEWJaFOYAovv3+I+CvI5fl2bQzvBja1TvUWoTVCWppIQ7TXXx
KE2/trCwaRtwGwjO2vFUGmP0BefShg+wnhuIRuRM9MZZmk4P3pJ7xXZhJOWQu6NzzE1nPavlPB6p
sLT3gfTtDfKD2XWQD5VJLXuUXxI29dFNPTjZOH3Za4FGx9cUPugtorEJOXLlDAeScEpdduNdhJ35
3JYcx2bq/Et/yrtt4GbQ9wvTkPsimN1d0ebqZi2qwdyRLQy7cDGdih3r19+zTj3YlttdSNdIL+qx
H3ZeT2mcNnJ6hOcr2mbRFN4FHYKfZd7lbznCS9sq61ImlNHY85JInIcr8rRL0oDiaTrP5aPDpdm4
RRPsJz7yLCRPfJVzqw72kiVvIiqrQzlb1RovUeEx9W62Dx1c3GtcUTrqY8MB1D2BI36pDFRiIkfV
X6bQznemPZjn6FtkedwahnPpUj7cy6FvfvRFkNxR1MxBGwxO9GbRgiLPsjrrnonzLN93oMp3kMIM
9/3oUgjBFGz7ZVbnTi+XklnAKdwkQZRk4dd8tKPlDASZ+t4zFo6ctuoG0q8cLod4dLzwRzh4Qb01
oCw8ryPgZFsXIbq7eXRK8re6vYAsm1GUBHKcF7Pou8s5cM2L3rf0Dk08jYFJx+l8Jsy+MoNyPKMq
b5znpZPZW2Zpqjdrmhyg5mtoIUEK3vHb1Inph4ASViO815e+L1obRFgHrJEJH3ZuVnVIUFitVMwW
ofZy7qsU+XcTyezrxQowxKR6m3FyKuecuYyqO5czVLZ2p+wLr6rnmAr0kzct302VJNeuxfEBNz5s
KXmaOdwG9RhsvaV1dlpO5rqDhf/b0s3EiibwJCRUVAmGDc3RPPU6pDAc9wVkURs7QOYPLQWM2DZr
mJ+RRrvrs2VAmnoY0keRLeKrhIcDBsNZIThrSUa3Cu4PxExILZCDN2frxp3D6Taye0a8m3UsXgoY
bUDDm/VT0+Yi7rrRuotobpx1NnrsSprJuZs37ksf+vNlQR9ipB0CjR7FKJTglCHIlFV66YdGm8eV
VUYv0iDY2obEjcyFFr24ZTah3GPofX8T5WtwHKw2u6XLDjZvyuSj3TbdYVSzdSi60X+RTvI4kb8/
rqJew4PoXJQQRZ3+WFiQQzYESu0ITxdGjCIviaUr6CSX6RCb2Tie+VHZHQTxsYXqTB89Rgw8vDpz
53wpZNK+juu4/lBs8C3TEfaVCzDsYOIptgKCuQfiXiP2pma8NGRfPq9m2xycimlIzTHmXsMD5eLL
ZiySWeQhdSqv9I/MNyYbmDuKQ+kp+Qgyw+H+RxsJvcbZF77Tf6NeKG6jJpNHa6mih7qW60XaF2I3
B5hc0vM6v25ccziXyp1umz6RXyT8B9+dcsQ42GIZr92l5vBQa7uxnEFdzBKRj5zJ0JZ6UtgcEr92
t6TtID8px0RnqyGTyyTJ5N1qh9ljSEnnm1jD4QsOPz1y2AJA48YAAgF+q4rRv0s675azGdDe24br
gtSLCZJkv6ZGe1vSGrhNZ8SqNyD7zL2cCvGtg/iFIUZvXS9l5KoLYAbwxhh1+yV11qjGZtdIgQdl
eLToRW7GbnVvwjF16BhI481IbBAkl4vnrnm0WWA2scNtoCi1h5el54zBsDNb2LSHuIq65HIyuvSW
6k91bbhL81QN8oW/QUgKfZynviaCKVRQXM9oBPqx11n5edR29rMyEjVtqgzKUKCa6jG3x1EgklSh
JgTHeXDhJq0M95FZN9F5nYVoB829u8YjffhtGK2wCiOPGo1xjUbkdWuAQ7hYDBGw1r45DZIJa1Ta
9hYTC9NZ44r6xpld4y5ooryDo0dm7S6LOnmPDvSoZaDaJbuo87LNt4ZsPPBMSWIZh2Ds+/V+CRup
soMOPcxtBFt01ZasWjul5XlJrQBdeCsgctl4tUrGK6o4Rb9xlJV+mYIVaunWrPxLwDaJtZ0sQsSL
gQLB8OTlZKUSOyK7wWMqwUwbYKHHcfCDc89m+Kf4skJdYTMLg+pqpM5tjJ15Frp0Kg6iWhq5zUYI
rR8ig3lgEJRpFclYGknK6JThRvND7oB6jO3Mre7axTLWw0QCXGzMQNjm5RQVWk0e/vfgKqgwp1vg
Leu2peJ2XthDvmHeEmpuY5n74qZaDD9aHZa/QYBhS/2oLjXKlsnr+mYYmK4fID0t/Mqm8N+3nAcm
aZFHsha73rmWqrJLBAUL2Fways+bdZjhR3XqhYZUACHLscldr92lNDCvypzy7baY8/nopJBDbhm3
ygJKdYW0zspUotXdKQ8iF3uiK+8P9nBteNEcwLcCxweTOCWKZ0wE+U9WZ8i3MSI0cWS32Ie2TSxn
l46ZrRhU8efMaDdgBoAST3GQ+feL4bboewoVLsjdYkmhMOXlwcyVf8cIidDfZV3VMdgmrDnaIVJr
Bdmus+fW864sY/TVI03mOjkWInRf0nF8Rjk3fUyz7jmNOghoSBPqhwnMyS4JE3kwcR4mRsKXtOWC
9aJCp/laOrnaj5mMNp3oVgiHAVkxalp79YNsKn8LUw8cNmHuYl/Hof4+pMm6D1rYXUU6J1d0PkMY
cOZ+EtsVZ+PeRn3mPAQAQOU2H6lBsR/YMDF45unNarvyrhNNj+x4EKSXfdu0D0r0Q7pTczomZ1Sz
0wDynTk6q9tCbO1GVPtSJN5DA33PLhqy9qJMPOPKLmf3wu5oprZpT1M9Ii3a2nYyvjAwqw7rbNtV
bAY44a0ZjaLfMfvVXoP/noCew/IZR9CczhtRpsXG9fuxiyOrTphqANCuznqfh4O0x7AeVhhm3hL6
8eJQ0PfbSg7lFK9LKa/x8jj/HAUy9JuJL7iF5B6vk+8V08Mb1XTZU4EE2zMVwRk9Kys6tGZU74Mu
KG6NAhpfOAWzr2ZTP1aFJhoicdsH0IR+ayd7aGMPTqVvjpnIc0YUGfpK5Fwg6kPR9jzpbB6aeeq9
m8/jhiTcuSlIS87Hycq/l5kTPJdJan0tLWe6HOkob70OhWuHUvYTTQEEfLFpM/yuhSmu/CRhRBvE
waQ3ofvdLXWSvjRos8XebPev7Rga+a7yEcONKXK3/hmE8Xm76WU+D/TAUNyMRQAPxMap9BChb+SF
dwV9rf2aZRmUVnbFPcRFFUAeVfK5G8py7Ils6byz2ld2sCWFHysIUXDf53XXDv/VkbVlm7JzHPMZ
xzvJODLCaTzC9edvEd40jrnw7EeNZ9hb61iqGI3z7sbz5uJVjWGHeyDz3LcK4GzcJp5zSUtRXnQL
YJdYpoQ0l3OvuldGS+ccXVFJYJuP1fx9GBbOCoeSPE11VFffRrppI6Kz47hritFhwlEggDnl80ow
H3jjD5cRgGRfB9lw4S7kb7FBODJsmR81vJ0hahB75jp6T0NfVd+Cbpw3Ze8wWWYawrxWU2A90PUL
I9BKxHCxP0xZdZgIqs6xfs20m7VMJaFcROgJusRor51ssoyNQsBSQDZnet1OdiP4YJAybKKNm9Vw
XpXjPh19Wjw1k60lQZrc6TR23CSLyG1iaqdJ1q9Nr5ryxkZvsd+SVSQwV7B52xVCHkul1XIwoGNv
XEjknCSMIQ/InZcK2D/yW6MRzkWyp5FXzuZVCWdlG2kKshnlRbVmNYPyAQ7XW7YZfbWwihVYTHfZ
NiP6feXFEiaUdDa9IgHrbquRqpUTz4A0I7WXComqryn8fS2D7hwV2jtMCTma2HwW0LXtU2K15kxl
yqj/6AVKt94uA5dVNztP0AN8SEybntChA8A1NFu5uIZZ3BaqK3kPrgGMS6EHpuhNIBMmefwftREF
JusIjeayjbps9r560rOzh48istHpRshQRbpka1vJ3F3AiaIhBeAYdH+Gc7gGb6mbmLN/AK+7ct4E
dGP5N9VNmZHFTUgBziCzTYrJx0VgjocnlVFQCC8HAsr52ixgwHdh+OiVKFFjMm3eFi6vaItXJ1TN
WG+9alBLc+EoHg9C8hb0hx497p06+W/uzqu3bmRr07+IBkMx3cwFN3dS2MrBviEsB+ZULMZfPw/V
fc5YOj4WGnMz3wCNRjdsiblqrfWmO0vZTeqQhtgmqXWm9z1pefCjiGXmd1oibncNvv6sx5qqwxx2
1KUJyYzSvfFZMWc/pYjyxD5VbjnPDdPhgQlvimOD7ItRbONqIk5o24wwgXxmB1XtXSyUft420gon
Ap0bIr/pA0O0vti6mGqIPXhk+YjnYvGgwfrBZ65GFEciGd/OFhZM+V2vsGgEPdITmW9rp/OxvJTw
Z6ZgMVtA0cXp51eO7JmfxsO1jbrhwHw6vahJtt/kptNfIuOey21jlZDIBh+AutGKu8yfRvfYUsIR
lVs1WBhO1ZhXe6l02JUTYRgV1Poh/94sepSztIoywmbfE32orGW+7VJtnCgQyOClAqVDjLLGtvfS
EaoMo9KbXrQlmuYmMOKxNW69HIks1uZV9U3qAOtBlw20BtWiEcStS9JBt5QTsjv0iZ0P32NtWicu
VNRrZlKexDv0Y+R47sre8CANmXjsr7audb0Vs94djK52PxdDIRhY4lIYk467mNjeBDOeGKcSzTMx
NLrdq2coGdA5AtnA/tvANWkHCiTUy0Iw3DrFdN5lIFrq8MsJIHAKiNBzt4i+izMt7mqkSL0NNRrO
X1NCKTHnviN7yPaByvBp2sM65sG4U6wFFpy/Q9sg9N70DMxeFogUvBuRf9Nres11Ls3OMZrpeuZh
h8KPPH+bwfn4oUGqYniYNfGFxjLcfaG5HJMbNytxIOzgV6UHKhjnTKJ4TV9YIq15bw0iu61HK7qE
vhl/jyWhjYE3LhM0uoiUyHxZ0iloUn188Ca7vx5lkXAJyOtArd2yZjXFnxPtie3f4iluuKGf1ePR
YGiBcwGcnafREugb7bwTh0oQktWO0r5ro7jeKZPwFEd2RuC78CMTDAhRWHXLHKBemE9oPc00NPtu
QJJRVAic/HTw8bp1JKw5MrCgqeIgOHG6frFSNuiGN03lzuYO5Ar8F21/2oXxYA0svRp6tTRQjQvt
0Yq7lqKgmrtLq2/6i9g0Bi/U7bhxdxA0mvtxchVsaFVxlbAU3C9CJh6+AxTgV622VrwdRsPkAiBY
TwMnj3xoMnmbJiEbegYjjHHJ9VIyAQgWp2mcbT5A/AstHUPApZ34mdiG5gedpSSu3Wp+joS0bs2o
mzajsufPLqvFcD6pSjZh0Q7eLaJt1XM4ew1FhWt0Rq54fYk9HfmrSZG70JewEwqkEfnnmpaYLzPp
3WeT1nTXcAizDdw08yuc9r4C/3BxEE3tLsPBahTpHPbjnHVBIT0VbfsEH2jWX2kV55lhzvYOzbP9
qEVJM52YXJGBC8GknLHQL43PqQ8TIyghiJxqmC/61iXdjqbAJ2iGJD7dLrelkSX3uT3JccO+SVVH
fR4mlmy99b45V6M1Moa2zDo6eUVpPbewP/AA6IvPVlfWz1LVhIOmFbNHmJ4QuOKBV76Qn2Nt1GNq
q0nDxXMxLmUPOb9j7vKlinvtKDM+6lCmuXulelWfKbtFqyfd/IK5gHvQIt17ZGKcurwGpG415mJt
J6F3t4OczWPe1crcZANmsFRregmlp2LE43add+hI2nPCxdconErisfaVbQ7FLSreNJQMt0LJqy42
rWX3W8oX47ya6wTO4mg8J9E8PfuRMoKm63WET3a+LT08BqE7E7hrC/XgUe7vDREZLzXM+GedH7ED
beLGIdl6RjPpXU6QD/bNoPjqvP4rxGl13fQ6iZOeqnWD72C59mMtp6IxRLlnP5AVbUZnheSCnzNF
0y7G1pRPGcMOfABoVFr8SvA2TYz6kRxrcZcllig3gqn+sWkqA4gOBmhuWd/mnum/JFSBeZB8YYMi
fzIEm0eF+kxHW5fNrRRdLewrhSE/q3yH1yKcKdmiy4a8MJGW2II1AITWV2KG4jPvRxOtnRlatT4R
W6n3SZktRwjms3qI0mm0v9mVqPNDVnulEptISF1poTfYYpQsXjksG7A2eBuZb6SOHkIINBbKRk8n
dl7mjtSnY0/YPcRAx5zI9BbV6H1xKiK1VdA2eTHh/e3aiW5jMVvBnwi12YljiDYC7hc0acp42F4z
Gm0+Guj1woaimjT1D70lLL7DRkmHQLjtmnHO8cld0jiHxdTE0Upu5x1sgUFikn90smuxBqWFSa3J
kfKx9sZoyEIAYo++D8FtOmWnjIyzvg67EUt8Y4t3V9+1L32OG8gc8FuadN6MtaAkC5YmYWU44Mlp
Z/6GifV6JcKJdb/YJzG+JO1Tr8WLaQdp5OX8GRx915nONdXRMJ9ncxcVzmbCktsddn+G596ivWCS
xHM4KMwwFwakA5N5ixqm9my6RKq63/O6WQGN8i/iR5n7WK7ttRpY6gOg8i0mvx4RGTdg5aqwA/J9
n6zMcM5TOnqJH+VfRxz+YtVYdkUaCQ1xIgiXU4M+aUg+0gxQ8K9L/kfuDfsf9epD1L03YXjjvXRf
l/zzx7/yP8mQCQHPL+/Gavj0xpHpKL+2v5o4vP71v0wchPcJi3SEbbitCgjCqz3RX15MlvdpNU6H
TGQ5a+49r9ffFg6W+4kPF3LRv/4Qbg5Q7erEZPqfdGIl4aVAyoDz7f4zJ6bVQeIXQpGLKAfPW2Qy
vFB8Af9hEeAq+KHkLUOMTEgo2kjZOYcYW02LIE51TKK0OER1hCICwg3uScTMjAkmb3GWPLj+OEyA
p4lN7WW0ZX6vw+KBWszwkexq7oq5oSJsqGK7TjWnUul+hqHuHMd7fewmhE1UEs5ZUtmle+YsbDgO
G5202i89qvX5Nqqbpt/YWuYXZ1mVa+JR4EPNR1XhuiMCBeTn7RNY6Z+Z8EU5QHevLzslNd0JImcs
oss+Zga+lb7JbCmWxYS7cl/oMJZwfrn2ZFekgUzbCgtuhbxtGzdQ7h6Skr/EIr4sDnqDEiQCBibz
JUgu0c/Mcax261hOX+8HfUZQtEGq0rSXds8c76ZFriAezEj05RY5msKo2qnTWtND1xTjeGbHEVhV
2SBF3GSghGsHOQ8iHHu0wXt/no371ELtHwyJC1wNkNmftKUCjY/IHkmomefE45yT+aor5ocCN1is
sPMq++qB+lwZGfmIYYXgpyLTQlrjxnO1+rtA7HRedMw8N9nSoMXAb9omNtnWKTwhGNAVwrzCR13a
qZHsutaxbW4GCwjdCUx9ONeJWLTtyIU+UPsDEKIz9y+HojS7I9Z8uQId1/r4JwTh3rxXje7hf0hw
N2hxXxBd3HoAVkE00DTDC3IZNLiRP1yOsSVQxyoByDzFlE1BHPfkpOYQIAHjqtjCzrJDHbqZYiQ8
R1tV8YOEcbdsILpbZFdZ5rKQzDTAqte0LrpNXKVjOwcrYth6fuERqeIis7CypsrIjbRUQgK8Wd0m
mVrQCrVW9GPy5vkR4qxU27bX1HLIfJ8STIIjlKHI6fS3wqYk5k+9z7GuawerkHq5j2BgyTNfcyd3
78QOr5jZD0yv54HddIcEggOUlhx3KYPbZXXHio2jNzGxCa2oWaawN/B5CPR28OVurArvdh4d9xJ8
qWlDHwPueWPFqCyCfs7qHhi5A1A0y6S4KpKZwfQSte3nXpZeHxrUXmYAA1nCJbDLVu0p7HGsjkWs
9+j+I9O9nE3dwGwCsW15bMqh+Woy3Mw28NvVT49ZRhzaOP43KEO76Am5kUuhNVnNw5LYfQcg3zAv
KgY1sndLPwoao8ihes4iuhRG7Nk3uErlyUZLlG0GDAmo02aMIXFjMWfsFhEreF99I+6hBFg01kE9
1On6uTvdHaotSf4MHbQfQh3Imx2+aMu8yUhkaS7HfuyGIK+jNA/xhaExyJxaPKDwNInVZSodM0X0
W4k3OvOdnew0L19L/elbBGMmpt2yx47Zl1DXVdqrl9wo/e+NaN15o+vDeNnyKijubu6kQaPFBlPT
YTGf8syJMI/PQcY3ndvMn/GWcW1AqdThpU4c57oAI6zD0VkTyrCRZbzKGK3DEA1KRI98GDzlWHFl
oDe07yuUnbTgY9TzYkcAmsA6RDSlT0GqllPag25s0r5igqV1ua7weosncHxmLSuk78jyUKILIB+B
tfybKFqsTltsNKtNytwTj/Q2HuNV1sEUYo5x3QwGVo9TAUDAc7MwedqlWlruYmIxX1q7xOW/xezl
2a2xjgm8Bbx5Hm2JerFqu1tka5oWDCw6M7DrXNahVbIUbhpo3LBDIs+4LQjuCdPCA7jXO+r22Eop
VbMpZwBpmy6EiFoYy6GPMhcPO50iDh93XIU2Nq7GCaZYZfRsM4hAfsxdA4jOLSPZ4DzSQatRgnfO
gsJxNL0FCWK6DFvoAldMM8OUTFHHWLtcK00eGiaSR9CgIFnMDKq6O1zwuOLtrPQbPMfGq8TNwhgr
0qAp4vx2csR5gVHYde5Vt4Xo0qu5dMPK085rmdxFeAawuprnam6ukTozH+s0sYHldA0Pc1vp7Rmk
MHq+MW502GBodw9lYuHnR+ZNCBmgvYns+ozi/ZjES4oLXrnGFneP7HGAQEV061Ze9pDP42MTT/Am
OAlHZ0gt+/57rE97ozQfdds+osVjlJEAwMb0jiRE7YmffRmX8Z5RkkP++swTiUgDHhzmrKWRXy4t
g9Qc87l0yV5qJ3/o3LKHUaTOELaLH42BGQGLyaVyPe1ssjq1hL1eZs8iZu7hANBRN3bx0RmTe5SY
LwYYCSlA8xoVGWUrLYX+MEFqwkzwgKvFKR9NCDeWsyl1cc62xypXm+EAV+7KnAf0gWnpRNhr5PFW
DHYcRubk3fiVYx6WJXfYVxKIOrb+1cXDbzO7kHiDrkZLlBbnuCWdqQF5i4U7nejmqyItb5CxXWjD
rBh/Sjv/3kv7MtfK7HwBGgYkZUdx2ikP+UXXozadsj7t78uhdkIDVv5BzNnDSOLhJY99CDy3di6Y
U1MksxbtvYqkbA2jw6tcFzcJgOt+sJ3Z3vu53KPLpo0W+UNbFkUYuey8aUELnGf9uSmie7xx/EMr
8ssIw/67DkzYI8zQuEF94m1G27qZJCmapTdWX2wTvoNXtt51pLGdIIWBCwB7kCVSnhSCJAT2fspY
36ZtuxvGpvoJalhfCK829vmQzLu5151LZon1lS677yb+ucd2DQGeK9adGR9BFI9m52+Sqf0BpnnV
mZmZbSshygNSsPrOIWU5YNReBGUH52X2+/Q6o4mK+aiKgczphASShGl/4yPCD1DeXeeNn4dWktzL
KXlC16zdMErsN75jym2aNk+E/A1BMcbfikJ90a2WksZxbHEHC6S+dzTb2mF+bH1Hf/KQ6eXyUKBT
DSCzUr8QHVHM4xAwnBm2RjnS5/rkPzPnOcSN9aWglAimXnzvtXzjuHrQUshuU3r+Ozcr2PUGwEV7
9pgXZ9EFcFZ+nNTM+bvUrGl9kbejfSqIEmGkMF125J0FKWE62R6Np3VUhDwAEDFsY++qq2o5Av7U
IbzOFZgudgQ0FNcowszvtlXcRuPyPJvJz7TXhhtNG+d7chqyLzFdeNQfE5sREqOmFr6h41SNuW9r
0VXHrGaiWm9ZUE0D+UVSRS+RPjf6NYYBQ46NFDBTvKFZnuyfbVwjAGQVTIUVjlGreEa96LpbqVC7
nZmlHAfUijAsi5+gQmZBSHEkR7V1KRWWJpxqPauqUyu9BICwGN3BZXvNta7+NnhSEZRdIzEBCacm
sKr8ZC+wgaKAYV5ZnuG+C3qKiXhp2G3geWOZ3zAdUe0d3bo2fcY0LYaJiDMS29qZM5PMnu2BiGpD
3MtSM8zm2kPbPeUXcZ3qVXW9asy87pqGmOiQr1Er47YMOwbUPyGJwQcNsKjhlLrGGRElZRP2GR1J
e+bkGGQADsKZ9r3VOLcZfMmg1CFv7BCsj2zkzgBV/SQx3bAessprni3LbFAxmzA3n5o0EVq1fW3l
/lHP+/+pzTB95X+3KMRmWP0ovxZw0v8yLX51JuZH/nYn9LxPMBB9j7bRgz/9aiX8t8uwb34yIUqz
nfNvj7RkeOT/chl2P8Hv/MtSzYbRvBoH/t3bGtanV39VtC3EX8FYtf+JQyHmlW96W9vA/w7fH7ik
DpMSWMHr/OYXZ7mct3iwlirfi5a9tmr4BmtbUUVW6lpPvXKrDLvc4EL+E/ff6l53pbZTg3YzRe4h
y2YZmgnG+dCm8QLvzfkY2Xl8JMKJ6tXr3C3l7n6sSNCi3hrLTW1YL+ZCyTajp6dmH7/UGWh3zPwS
96H+AgIE2iXNtalxKE284ZkpHJ1nNH41GuavtD/xT3fyhm07U3PSsv60aRC2McEIgWKjXdwGZT+e
6pWrrQO+VWSEBd20lR64CzgmMHWHlmwJDHigB2DZeIfb7H1sZAalkmtBD/W8J+W3OshyLCp4yzKj
inKN/NusGnUxG7NFU84eYw7TfMP8EiDI6rJ1PWVb8vJSOJsxonTs0/TkNsZp4l5eemNXwSJozujs
0r0FfzjMIoTuWptQ/IwNuVvo792gSlo03pa0v7RRb4VMOHWgN1gQmfGgR0YGBJE7+wVO0U8yW1du
oO+fajhmGyyZoTf7mfnZy9E0GnWXQR7HzzHFTu8w5i2BH/H4HJfppWAd2YlS2A+k4z4wlzEPLRP0
yyrpy2NXAQ+ANhdx2M5KhCnT7C8FMniALtBCkNWhO7On4rM+OvN3jJi7i1QUzrEznPm5brXuxazb
rzqUNjoaqikVgA+hbjFhDu/x2CEZDjnNuAQjzHa8LWR6HG3NvwK3sQL49u2ZW0drnG/V3itTSzeN
0yFGBarrGrN4XkRUHr0cXeKQ1fKcGbkDUsUGR+Z3/j2VCK0C1Q69eZM4laVdqrHN1EFNuEiPbCLl
RTQqLcPgNsnPlmH1rxumaECnLSld8MeONqzybQV/WIvYuVez3EP/2g3HRQGsOylU3zDANmS+qosl
hvLQV/2tAbdraw8DcGAFii4XOBi69J4YsZx8b6LwsOZN2RRPJvZMYTk3jx0gCfj0fKe1QtzlqDjP
3TrBSNpo81IP+w5Tjg0cqXl+anRLtM+YIdSXdmt5BwVHaIs+p3uatJEhspG63yAJZM1qEQr5qsuj
szLlAZK9Nj/pESPOaSzVXTaq6gLSUXSPx4oP08atOgSStnduSib7fYaAyrVb85ZMneJq6tLyGd29
9YI7j37h6nhlbtHAZzXV6wiJqiotNOCjpz3VpTNd95VJqMwMoMy3TwxewjPUsv2wApW4Lt5IOf3U
maNhI1QbG1f5buCAWYcLsqRwSa3+LIVAjOFaeVVE0XOuIzIdXP2gjVdt7eKETu9+dKSTHlpZ/uin
cdpgLFft2kEHUhEUkFXRhxhM5UFFRs9GVGK6N4o5wNiZ9lSuJsLxjiZeu0WWcDKz7nukW+qHSmSz
61PfSBiaizzShnNhJIn2QOPtJemFjLWi6E4NYXn2DFhN0MzMHFnYqb/Djtz01xl90z8iXztfIsf6
Zsk8/64YqT/bmAVcR10iztrWCJRU18ui2VAPyCr0lTMFGgOQA/hCeSDvDC4V7Az3JkvtlR/TBaTN
OhszavYVJc0WXHoJIvQjj10SWSecU5y2m51N5LgNJO5mvOxhMYKOZtmF7+XJ58xX0ZXVLsMlMSrx
JTyMot2a8FFQP2jOqew71W47zdrZ9XIxjemFitxzr5cEGk7VizlbR5gXiDTXMhhoFPr2lB6jSN5N
cWGEna/fYJB4jnbBpa1Ty8bCtHzTZdO00/I2P6vbz+2UbFLLHsg3LBTgF2W9LKIUZLEZrvwMKq5G
ufSIYr6n89MrVAMRaGxjZERjKyXtnZ4zFQAPgqoQuW65R5pcp9uoHMNFLt8KW9xMTedQLVvjwMim
MXHpTqyfEIZQ2vYOdO5hvlnXzI1rO5eLcAcms8Y5zwvfdkevj2lFb2e3bc80M6Eaz/EwSR3jyoO+
f6gmffpOFVvsGCyh6Iln42xS6V1HbNfGlXN9j0QdUmFPsCc59Xo4QxOGOyjjA9ZiGJ8MbgPeipoR
Wzb9rpBafTt0kwONpX3WAdjOFfYhWwSy31mndnButE3LLPylnmQWuATw4VGatMudMvxHG+HGrqqS
HRkEJEMOxRPjR9wUBJ0j0vYZAGeW1zHExbCbkKkUaBIkrGQ7jecvainT0ItjXL0jGMXOMu5Ll5Df
elLo8Ql1S0p/vFJGuZFm/iCKId63qOYC2bbTzhO5h5K0j+ms44cIwI/H3Hlhnbu0YMvzMoz53QC/
GikLdhMIv8sDBr7Jpp76ZNfrEe6gJtJGG1ciS2Z7Awz3FE/9qfMhkhqt6Z37GS7+sOzmI0yA+TxB
AXoo+hE9OIm7vBUeF4qpPTZs8CxTQPPO1dGcVAMa8Va7QU8Igq1QblhZdJWjnMxdyo+674ZdLojD
BNmS56YTTZtyYmGScDBhgUX3/bTssl48LyDGVjpobXubTMR8sgGR5Z2JM2tIxMBQOcGgLTARoCfb
xI1091FjVLLHQnIwGUEnnkLY0FRXs19fVQasA0qMvKgeWbptoDgTY+FBGThgUHormWTk3ZgHVQ3i
ySDcZQ/mf5h8/9J0WxqtbNwYw3xpIRdmvJmwAzqXdc5qA0BfyTikSQyAIo6xhKlVpx4RjAYu6JBt
Vo5FOX4dBuyJTEhXvp8zbOW18KZxI3F3oNZyttj1nbolalgZk3OMBo5VkpKS7gRwob/1TZxcxgNE
Y21MrrFyvE0HBt6JazgHgi/10OxyQRHFbueExTT0Ae88K5cX5d9aXHPvGnLs3GKt0xJkZOYY2Q/2
2CTIbdo5jJHl3I1myb0c/R8YDFSXvcHMdpjEt6lbyl09ufJGk/3AJhKp5grq6wV2hDqUh14Mo5mE
IABptu0LCu9t02NVoTBfTtLlUuKrA7HIw57tJDrLYvrRM+ojIhK6onvUfJyh4A9Es3aEQJgNT9gt
pf43sOfZ/NvY9B81RP83+N4boPC/oYnr2fw7yuX/jVQWYkv+1C+dfS2/pt/edEuvP/F3u+Q6nwxP
sBb8Cwnkl/3dLrneJ/Y+QgyxmgbhdVfLx3+1S94n3PmJTXCwBAZoXj2+/9UuuZ90LEYhWgPh2bys
/j9plwzrrW+cTdNFkh2oHA7qqHyxvH7bLpkqR2nL9rRbDDCJwBnN9CtNi4XhMtHmDMeR1qyxCr5x
Wxs6dFmjw7k7XNDZQZPRZ4JbhT6QL1aWXcMwXDNgh8Hiii6rInEvFDLmMix9J1u2EwyBTe8U2sGF
jFwFIzvZA3rEJXrNL0Qt2Q35U0M4KmRMwz1LoqS8nbGOwFZOudDJndhj5j3aBQPxcsGKawPKNFfI
W1A6bRfXA71A4WM9ltLX13AWYV1AIqqf24K1uGsi6hMdSjRbIWGKcJoGQSqH0zMdau3OuIbazVgP
66LpETESIdeJrxYoyrnel5uSwTlVO55AQyA0jxbFyKdwMI3pR2z4cKLTtpweDGjt5FLnBXNiPGCP
/C+RJWwAxlOct+aLSyiQCtB4p1970yGjsDUJStogUURQpyCGZ1tj6fXHudfEE2ZCZXoYl9x/cdO2
PQdLtN1tigqb0TMUOtBQKyuysF887d6wkVJtUobAz3TIAjUJHp5RsPQJD6cj2vi5cTu4n3OChS8s
Sb1D5sWMeQ5gg9UEQvuG9sWfssEIojSyxS5eBm8rLel+rTUTOlipperZLK3kW4TPohfUThNdmVS+
KUbtprTCZPHVF6PFIBlemOnx7rhCLBdspdmzhmXypnMGDJFSgynqJqmVPcH019IvUmiIJbTS7vCl
hdv2Aw8BuNWQfCn+hhRDoa6z0+fBjKxi68SwHDQxW04wReZIC0qIO2m0JONFmwG5UrJjOClunM6a
SrReyXgmSG9VzHpLmOsfeE6+JYOsX48PFY5hIV8qDCb/HRkEPgty33JJdyA21TblITKKFeZOwVv5
4FCsBr9g9hyKzxN+tCFoAVg3vHcuA0VP+yMNN9s1dnutuUsWFu6IS44ttW2X+HOo2nS4aPjPa4rN
8a8wl3+0+v9X6savi/b/+p8b3mH48CT+NBlLqx9f10+8+9r/Oh17/bm/13umWdAA8EnA1gN3WvKn
/r3ek7SF0IYS3HpNZ1tJHP9e781PDu+QoZPsQW9o/Toe0z9hyIkbgMDqcqWL/IMIrrdEIpt0EA9n
gVdbVg+eybqx/Toam9poHowou4p1bbXl6JSF0QE01T2RCijdJ00+6IU0PjQVWV/NX+wMXo+72oXg
6uDYhm68G8mV1VC3OEBeJaBCRn05kEGUlKoK5HhB7uUPUZhbAgwLpMX58y9P6PqvY/waA2b85tBw
tHBzIfoMkwfn3aHnyG1xWZNXQ2rJc5Ku22GbYaO8Q0FusHO1bhJfevjyIlPs6dCg54wjDZ404w9o
Y8a7jXa9CYIBKCdjswJyPm9v/mh0sUORdpVWcWIGJntyEXaFQL8zLrGBPr5DGRsWTmW8jLXs0A2W
bUQMrF/kDTCrl5yvjr0KqKFrPjJj/s2LgV2x4H0lVwbfiXXt+WVmWvm55kyLf6K8NTCKxNBWhojf
y4cZW9MZkH5p2vPYbOsm/PPzebeovd6UNeebZ2RQgxjv1k9wHAGeEF/pvAMvNbDJywQyvcKG6Vlh
EBQ3lLZ7rflt/ag7yGH+fPT14b97L4Wgyl+vGIMh+92SCobZOXbnn7JYJo/wNdQL7KVkF5OhsP/z
kdYv6z+O5DE0X42FMKVbH8AvN5ipC0TTWIOMahdPEeKmG5qF6z8f43dXQxlGHotY87bsd1/3UNNO
x4xR4kjAqxbx9DDBW9kq+EgPfz7S766GqtG2Ga/DFxHrCP6XqykG01Yogq56w+nvW0RvWENl7fHP
B/nd5eAGw2qFQ7wD6e3tQXryKVHPkVqA8eXqdZWUR1204jYD0fogS/x31+PDTlg9J1mB33+a9Yjk
FaLJlZBLv4V6HMPqjHsU8H++ot8exmXrdm3MdGzn3VemQLVcKLLcrHy5RzSPjhHhxwdk0deC/d2r
Bghiom/Ds4flZuX+/fJwMoWzOaORK6OHFkraC6Vu0GJpQqXklcl9hd6FdnVhtFNNClpHl3nk9cnG
NDC3HPQP2au/uWpbrP5d4LSeTvXy9nwgO9V2WXgnnJHlMYcqfBiQem3/fGvfEhpfdzaWVsiMuOPz
SYt3XUxDIK2MWuNkmigysx4VRF9XT2DKL5Mvz/58rN9cENWrKWjaaNzEe+N6l1xCouim0xgBDLl9
NIe6FdsfbRfryvfuMTq4E8E2Fo5j0O68vW1ZldA3FubJn/EBKInpCUrJyIG3Czs2qPybNjLF1kQP
zgg/yhCdOXD1MGOzLhZE60cTo8F7uIjZHYQBxj1Sl9PG0rLs1u796oPlbT2Z9yfrAvoRAItHLYXK
25MVvdm0UIRO0AO0q6UemhdndZ5APccMe471A/Y69u2fH8Nvtg72jf9zzHeLkEr0qc+UOGXmqgZs
FG1BSnzNagihBbBz4KFUhUInjYvnfOF0jnbz5xP43XuAKR2ZqcaaXmO++9D6Bo0eq8rJjdS0HbB7
uJySJP3gZXvNKX1/az1s8LD9W1303xtiwedoDSatJ7xVBDCLMiFNxo5yboC+Mbg0F394tssu+Qzb
3/5cWqU3bBar8kBsHK/aCubOcVhaxZqSjJHSR5m/vz0/vjzIyQ7IL85xbx/9YpjMOVuBoafvhZGs
k1tDpcVLnWTmdsll+ojhBIatXYfPBJv59DxVpIwm6ZDyX75/nRJECoFUjR8stq9F5fsbB6YMu4yP
COr8u/djwKgZdyx0smlmnLlJbWabIh+Gs25Aq1XbU3rXy67+7FQkIkk5pk+wo+D0pSAQBi4krkmr
Kc3j1FT5WVVqzf0/f3sQjxDRRlUs2Obe3jen6TudXuGkSbvadxWOCFnu9R9EcP5mWURGhjUd8QA8
o/d7KMP9OM3j4YSGacjDVonkodQhkaYLAQe7KpvKDzbt3+0+rm2aXBHvKzD/uqv/svs0DM4NYXSn
Se/VuaFyc9PlmfgimSuhrqsmiI9Gsk5wsSW+FKkxHYStD3fRYhkf5Yj95vvkuzT5dmDVG5b7rrrL
yQvDX1ieilhztkva/9TNqfigcvhdVc8IjtaGphxY+X1/oTDHhxGAllKa5IZ5WbFJZCf3+Kas2rbF
PZJDnIe4URWMh+emJowjgluO0bzCDn1WybaS8Ab//G79Zu/gpCiuCYRg0PV+N5RKujLV5GlMaB1K
0/jcLP2P0dNfIoTWzrLsO9f6aL/63d1mtbPYD32MsN7PEfPGczq7bk7WKLJAaxCzR5mA9WD4DLOF
wX1oRi7bvJiK5Ulbl02rv7FnBR2j/hKvJcif78Fvz2ddknj5bYqP9+sShITBxxzJX2J55EUnnJiM
5Q+u+j8PQmKcYBt6LQgQlr5927UqlqOs21M5mckDfsndvZHUzj++ktcJMC8XoyZP2Nbbg9QY/pSt
PYJuCvnNwgjpDGVd88GV/Ge1veqZhMW3S2g8S8Xbg2DlVmu2M54UFnfgHYs6RstSxagEYYEFf340
r7XL26WZJgVKBOMOLEaZab092Ozo2SgSeXKLtFrlsCK+QTafPlqgfMt2nDz0gE1mQQ8p++NEJ/N1
NswEq7H8wjDnpQ1R6Ps4JjXNdCwoSRC5qTnPt52FUC384GTfTxC45zY8QxJVGFFy1u+XEduOZki3
pxqHaiL5Rvj7qzVIem7bTgpOxWgSoM33S4vhOdgzPgzzfEACY38Y8sJt+fW2rWdC84DzFOjQ/2bv
THojR7It/VcKvWeCxpnLJp0+Sa4hNGtDSCGJ8zwYyV/fHyOzOiOUmRGoBzzgAd2oRS0yJNHppNm1
e8/5zhpQ+eNty3SSZuJmvrAyxBqUpoxM1eRXVMzPDwJ/xBFCJTCdJY0u1qdyfXbIjOyj4QImduaD
aZInS508kEnpL0jD6wzj88fBfsRZmKrGWpm7P34cPAy6RKnAy9PDmFIshCsrnfi4Ysq3SYfqRZ0t
e4f16Lotx/iqJDXkHR2Te6ztZrn9xde8vkWfbu73V+N++poTJtaWVvUXCerLE3tKedVocrhS6aRC
eLaCJprjO1Amfj7My7HGPrmdnUnsbcSizMs1JZt/8d6vn/9nV/TpLZnmJQE41l4sUlEbGkbiLcy7
/FpK5Kv4WxAFCcMMsiyWnqib/3RpW58DcoN1UMjoUulbfPp2yoTQEbO7sAuBnwigrp90ZvGLVcf6
m4+4rjcuhYIB9WL9799VCyHT6Zbk8YsiG8Q1Xnh7OxVTCRLMCmBOZk+/+I7XO/b5juqCXgL9VLoK
f2mhKyWOjb65wOiM1WKSmnZODN5y47hVBSRNYCD3NbWKqBSc5Msq5BIbYBqMS3SyC91fLYN/9wKY
gvBbl6OxTYXy46fX07I3BTqcVIvcs2UsaO4liGBJbUqVRxY44RGfax9cuG4+upliMyAnAo5glVeY
kZuXX9ydz4e49RunhNEB2zm4DcxPywvae6ey9P6iH2dF2WikBT5BGLAdf6HAhNZQuvJUEesMc47e
UAJEpC/FxmhGeSPmJIblVSdu5S8kZ2HqHh39XA/VKvFxf4vxaBRN9v6LK/6775OlmUWR5ZBq59MK
wuahVlNVXIxYy5ZAzwzIP44Kp3GTSGDlXp71Cq2NqAOXiX+/vxrMyH7XF8l5mO+zsH6xV3wuB9Y7
SI+D24isjtHspy+0zRHaWWN9IRQ04T62dbmzRD6M/5UHx7Vd2Og4Bsn9+vTa5A7Z1Vqyfm6daCkC
weG+QtfOqa2yEnBmVlSHsql0MHTWsDT+EmN/IohEJ4UzRJPth6UEEfzzb+NvNg7YzRwFmWjDbv58
UU6PVmFx3FPnzO55VBr5NSKL+DlZannz87/0N7eZjA4A37RSOT59XqpJ20TTliunarang1EUVkB6
lfILqPffLE00H5m0MbxnImOs+8V3S5NNbR5i5jhhDjX2YTgNjJNd/ToDD0CW9ljm+59/qL9MKtYx
IuQfsQLvicP9XOaVSziuav9Tl2jdo9rW8ACWknhCT0IsR+MbL5O67RYXxSxIKThqupDzWzmGIPB+
fimsPp8XSkozplAu/k8ui8nJjx+e4xSSoaE+6RhA8SnJET60zvThcWoX99HUe3mHbIEZRQxfcfpq
IGNRfZRGfXcFXNXQMXQasXlKizDsvMK1ywbfYuwOhzVlMttpolqUB1Xp7OU4N7l6xJSAIpagM+7t
0JoD6NmliEb0bP10IZY6u2lSs/nKlMAgwVAVRe13MAlbz15KA7vmBGEtwE+svKJcza6ZGWeNF7Mr
fu07NbqoIPB9Na0uMuBf5hBZZJLbe7AHCAIj0M7dqbfGSW6JzSnQRGPF9XtapOmm0ovhS2eINvTd
nIOGJwYtHLaqHQ2zv2ha9maXGnQtSSb2F2SJpL+MWoe0QKV8wSJbyae61OcMow0cI6zKWd5sbIhV
z0KPiF8dQeSS/gRa9jJJ9AoQaq9D2KpUtRyOU+oOg+dO+oCsihmW8OI0Xl11DaROFI2CJW3n4oit
A+nMiAg3fZs4ydc+U8vJ7wBGwvNsDXYVTp5zudUzOAp+5bZOscMjlZFXhLo3M7G+Oaib8FerluLb
5G86+xaBl3kiPCZeqcAwDhmqEzoJgXR0dnrY8c9dA2gLvJBQfJRpokr4RxI3ybhk4Db6MJINhh+W
Zw9mUgHm02mXi0JvMrbY3mpI7KpWYGdrAdPGb5tXJpk67OZ3PTgOYJzoVm+10YSg6+IftkCxVSVO
LMn50wM5akJ+7aM5RcvJtwOwJEJjVehsnhpwx2tEyppAMjXZrIHhaCHfQOCRB0s3DCBU+XKfsrSL
HL/XYtR4SlyUIdbsnqEkIst4ZZkl4r2DM8I5SJmeq0HLl2OpEhizA9XVfkVm0S0XTQLtbk2r7zFx
RX0F5yuqOrwADuZXtBlC+FYizKu517Iv0dLwBKkz0AxvaGoUFSE4SNevWhdYGQNSnmogwlAJ9c5Z
M11MnZRAXF4QYwrycDUPvJEG/G8Cf+MNUsxuELlh0aJ0VFC6aPA84Q1XafRi9HGvbnH82DeVNU+3
+qxZBWL9NF7l0Jj3vQnL5q06gTDxWzVLYp/D63g1hnK8FhXjOm+gACiCZHK1NwuDsNi2o6sFSB3G
M9vUa6C2GAJyOXb7Cr82meEmv8Zv3NDypKzTO8ueRYFxsI1v8dqLc1s3lLOGrK3SsztB+HPh1IN1
qJSyv0WBlFxOfdiVeLWSBlEM3aP7Hp8kktYpdvNgWCTO2SVqumhTG+M0/L6l/nfIG+r38qZv39/7
00v9mXTxP1C+xk783er/F4bFzQqY+NfN8PZSfi9p+PZTv0sadPM3l00AjoVro3f55ur5XcGm6b8Z
a8nDkZSyBzkae+S/BWxYgZBBIFnhBLHu1FzEHwI2fsjVTZ3qRV0bcxbdqf+ypMGmf6ohnaMHQwlI
o+tzDR3FToy8Mn/Ci6fe4tQhAWPK82NVzsQmkm1PQ3dsjF9skLa67v5/niTWP0tDmeqDAymWwL/I
Cky3MPQ5H++rFm1rMGRONO2q2QwfjTqpXeSsI8LMuSvya3e0kVIX8WDf0tPoX3VrmYmqqnTzgFQC
0IZi0aDe1QMO+vvJSmlBa1Y3vY1Igo+2FXbqVk/RL/mpYA8MuqEHoVEPTFx2HVOJE/LT8TGEpMYG
jCwWhai+6FbQOdl8GQEBIzY5Zci9U+wBB1OYZ87Xkm+b9EImu1BByTWqfNjOAoBCpdQ1GQqY7ZT8
o0/ULnxivkUYl5cm9FlhyHG3tTposmVqcTiWiZ0ciFQzuhzEAQr8x9jNhgS2nRtyZMU72gK1rR1t
cL/SXwpB9y5aXV5rSaW+SikAlsakV++muG7NL05S6SdDOjK65z9NeLInYKPKlpxaHXLYACPZM8iH
uqnEMK0sJ1JTyVWgOvBiKGNbFww6R+MGoS1KjogJbrQr4nb6UpPi5mwrFXqsq9lqt4njQcW9C791
Y6M+jLxI0n7aDRDFxC4B5XpKWB5hC2iTXmM/MCNto3aVdVnJVhZgQ9ta7IHZxaCJyDSFjj5S2QXE
HYQ4RUwNIomPuNyQ13Xi9PFtbBevWitpgLrSdOQmYTKBWWixngmSbWGj4uDAUYD8IfZsc4h7hIdD
AeBh6R3IAgplvR8Wy1x5uOUbTPN1kT3GhjU+9XZf4MuaxQzhzQ0zUrPoCtSBqrDw4lzRE/biaSV6
FMlSqmcquQZbq5H1XdKO1hN8/RnDPxaUbgdSt4dCMPQNHv4wh8rSYmRv9hO/4+DiHz1bUN1BgbTT
90HK4r2A3GR7mJzCyI87M37vSLU3NpEaaz4SzhUuw7tI5met7etKj0iaLKqcPUEzIgAvbcGYXcP3
cN5CD5ihHWBg8ogdmlbfWpi8qcU0aT6sjvYRKqip40mT9VvURRCCLRXjGQl2gElqrSG3b+HE71mo
WwZPLSQIR0ntvMMQ5vb+RP9uZ4cNz8vipCGVIW7cKMizEAq3MUTmF7T63RtT3eQLznuwdpBl2ovE
Mat7tK1WEyxKJwG6g+3ynSxrv1Qm2FPGSbI/IsyMit3Y1/DpY7UDhVtDBhFtH/GHi2k5B6O6hBtt
KXMc0zqlKHSWzq58d+HvYQTUwfGH9A9hTmsJrOpsbisiwTMJ9rJgfy0ZZk7ZsF1UADzIcYf21mmT
+jrN6EEx32+XUzMV49NkduZzFbnLg04V4XiTlg5XHPWTmzQbSrKJlCXCzSHdDwJFXAYREykkRxHl
HBMd0LSPRojH1pO5ZV+Q7zrfzvPES2yNvfsFN9x8nw1L/mKMbpwFIZS30M8rBc6BM+YqhG01n68q
A+wHFDtSkINamTKFMl4wbnJAouOj0cpIbFQ1ngvfFdCtidUzM3WbwV2jeLVyM3MQ9JqpagQNjJr6
g+axvAHnYLfviU7fFx7/0p9cshp7X3cqjTxFsyjhU5BOh6E8izSEoAOPu89JtFU9R+sKWhExpsft
gsZe1F5tcrzYZiUf9RS1tWm+FSg2zGMXNbDMoB1LHRHWsjI6SemdZAaEuHVrHlV1iowk2joLB1pU
l81oT9tx6JR7vmRSD5Z2dAw/I1nGCuqOCDqP90kbgdCaJEvu7dWt32+V2ua+bBXZOdYrYNgl3lkW
nL5sG5IdCv6+pS5kKdIiUzE3CwGSXXqq2iUpN10rcSRp1Si6fYzxGfXzoMN794ypmUuNX63rvXaR
GTBFeeRHa3Z3dVEQWsHdUKys3qBtIvdR43ThS9fOZiD+/VQRaMjMwjiuW5RgWrdqG/cNyE2GZk7h
ssaRZpWq7bndJ4s8gbXTOXwSpNFZt1EhDEfHZtIKdV1VS3tXW7SnS3/GVT7ehmMWa0+tWgPyb9tU
zzaib9rwQSSy+5jNJryXGopBJtOj+l5pU60dSnU9Odi5OgCISKW5Q9MLioj1RX1ktQs/lk7G5z2G
kY80C50DGBcYfJGiGOUqZQFemeJjJDKqDoeTM2OV4RCkTxo2NzCL4FzihzqK+qOixv3LUPRW7yl2
1rwaxPcUfoqXxoVVFM1RgOgNaXNEmnO9sSr2cZpapkpx2taEu2LDj/0ZINIFKxZjdR5epHyzEneH
1hapDNiE8JaOY0Mfz2EQfFaKmAARcFSO5qHhtl8aMjuFZ9o1iK1i0sWyNWW1fMUwn8xeZww0jhKM
k29o/9rboUQABxtDZ7sjQ9z+QppCPgTWrHH20PSai1/cXP3a6gaFOSEL0Y0L0+R1WnimSZSTfFAM
tZPa+40ytmy6yAPibZ3HselbZQbPF/jzdG1Kx7lfMkRjgdrkBeDApBztgGJhbncTB+LRb7umAOWS
YhwM8rIbn6QOgMOr0pVSBXBKsNCRKRX6vYjtO3TdEKVdJCx14CqZ6IlZ56jojfDE823kVOkTQcCm
yQwF7MLEa20C1hnil8ji/fEKoySqE0zUai7IhyHdEGAE9qhOFn7cqFL7wpiyMtuo2oKKXYMGCLNX
gVftsQQnYBCBL5658cTAaGiJmNiwII90cwhYsE7F2ObsQjWSIU9TWL4ocRaLek1Z/3ZrqbV1SEdD
eciIgCFDeplhZy2tY2meNRmiCYypqJq9E8XkNmtuxopurdww4LzYyD1kF9O8gd/czGCZWZi2c0X9
Q2vfRmDZdVl+IMlpNALm6fawmxdaH34PV3ZrF/AMj4wUm71pmMqI0SB0cYaFg8W65LDittIaEz9O
w/C85B+T+9wrAu3+TG4iLuyYJ3U07dDcRyg+O/olU/rAyYxhlUvvEHp1Ibo3ogNssZ3EMpb0w+MZ
Ry+imcrDymBcpWJ0rsdxUvZiUQXMjMlk/YiaWQV8o5gXKyv02SXo4mT0Fmt3mmfLBY/m9EzXO9bw
0I/waw0ga0dnHO1LANe03c05St6ZME5Xa3pgv53qTHngk1urxzYabxVldZlgszB7Hx8VqSwWKtEX
0BElWxTuALRSkH6ImKLrmU59wWoXF9ElOWfKs5M67de5TaHzx/iyWq/BXfY4US1chaGMT7Kbswe+
reFQj2ZCJJEDTYk0HFF/lMlCxwd7tnZLzC1BJkY+2c1myoHf7SpaVbuw6QZzM2DtBvRaOSnhvHlf
ePlQiGk3Sge4O53zEQBXWFUkgqpjBiCgAXS3UZXevsmRLka7KrbCEvE1uQUe9u38AUiMNOlVs8QQ
eZJi/VxLfVawROFNSlQ9pVuNMST0oxkXuGfXyM1wgDXAhZJqss7p5S5fzJzuEJE9xliQmu5q3dat
kuwqcTrlA+CSgjWcgtGTnbAfSx74q47wyWu3753DaNMc4eZnhvDjOLJyHgWl6w6NC/DWb0PEx97c
Aq7xDT2ML8ysd98xHuvPBWvN6HexYilbAmhZFExK8Azm80wigZsVDXN/oWfnOGjXrcfpm3JbEJeW
eaT4IFQCscqH6MdSTYI1dZ3mmEILzGv6KmwCp7DaLyIhkRPaVVS6AfTg9Z83Q534LgVdvxvEMFyV
jQJ5mEqGZ5AJRHuJfZZkk9pKCM9ZSpYmm9yBS1sK97Go+5HGarJgUonmsjlUvUwhc0WdVW2bQijv
pR1Ghe8kIOnOU3BB8QbcP2V0hvdIbnj/YuvGASJeBg5l4kRTrlgumW/CiQ6ThCJvaZtIXUHeHZE4
VhtD5E4b50DodnOVR7NCArke9aHXZRYm3kzLcDnqqJXeiBNLHgtegrtJJwTO43CDXqa2wTH5tRIW
r5FjT0/JiJQNUE2lvzoL03BvNLS+2/B+q89l7FK31nC4PFYA464FOB/6oRJWVyCax87P8BWWwC+S
9DUjLYhFD/Y6aGs84lxx7dzmjbAxP7e5vTO60UTEwviRx6JWR0oQMTTNptOWlswi6KMW3lS3dP28
Vjn39I2ynEfUyEVARpgsAoVltfRKpcPznWiDvtcUSHysrQ02XKnHA7p2io67SjYWekbcop2Pj5bd
EJ6LGh1Z7Lm/YPk00OkLO1ygFpHyOBTOfJ3iBcoD3qhsDHo7FNxkWdv4YAfF5Jhlzem8TRmXgqEv
dKBGqYwJm0K6VO10MbIjTrYgiwV8Wet4izoutPyUeHrsOIr8Icn9/82l/yXWycE/O2b2Vfk2tC/d
952lbz/yh1nG0X9bNcqoDcjB/ZEl47i/6aaqMmlAyc6cS2Pc9O/ekv0bw1uDKRPaG82xV6nRH70l
of2GRAMPP+/bKshyjf+kt/QtAPTPLg8TUDTPNHdcfJa6YXE5P45BKG1h1mWWBSFZzoEOO94wyfjr
1fRaVzrDY3ffDKFF4Ddmt7J5gB1nHUGTaQc2zTYQYbQBRKVvC5F8+e4+Xv1+Dd/7Wr7Jl364NFpo
q4icwoB5NkKNHy8tsTuiXgw87YsU4VNO2h/9nyKLSp9jQLarZUcQjW12xcGuFjU/rye3JCKELKeD
GirzzZLM9HEAMN8yOunIXK86zsJE1u1rIZcrOuHiXOKbhhRWLX3tdW1oICytCu01sVJQMkMVhu+a
gKUepHELfjDEo36uGEZ7+PlH/awWMk1yfC3csAx4VYaLnyWFHeV7AfMZxgO2pdupHHq5ZSDHZsda
tbeSIblJCI0i1zBTdq0yJE+FWdNP6ShHBxAadnKimksvMTWKnRO6zpvDFw+yog5+caWfRqDrldqm
QN/IF8P/6eu8+ruZ4ZqhOapuEu9SSXmTFnZxRz81aElVI4qT4LWxnZ27KZ7aLcdF43Jxaw4wi02q
BpUB+Zc0nA49+sAzmoRy+4urW5/WHx4ZLuibOo+JOYqDz/Ihi1Ihh6likubR9TdV30ybdZjtS5FD
mUyy8V6d8UDkTXjsSCA+NzspfjFUxXj114ugZWtgYXYxM+qfJRhlV+FtbiN9a7OL5adyiiL9GDEL
CAieeYxSrCuzns8+1QmxYasj1CFImcD1u4XqfZO1pTjLmgXbgi3Vc8UcdmqDY0unp+F10Vh9gUoE
e7hS5r1V5dnWgl9/pSem3FGuM5NPn+euFX4LN+2+Mmeczeh777u5TfyC2JdcEoPTKvI2JuT81MCS
QvqkLfiixZDcxt+05Qh+xnLH8eUlNSPBQSgDHAfbz6x8a2SXtMJhldk2+U5t1XMScxaHAaGB56w0
SDMiS2k8MPOhOxKBq/RT8oUehhA+w5yGPT5q3CPEII61u3VHNWDee2vbOI2RlmmCZqDxVVpF/uyI
rNknTQg3QvTEwsBGp+O6TDbvMpa3QOYmfKg6plGnKLmAGkpwc5Jzf2XfhhSRqZJ4kPeSezWl+xaC
st0vU9E8u1ZrXChFPp9FtTPvem0Ig5owK3h3UwUTseleQlrBaZGU546z9FuyBYvjkGmA9KFGAdvK
2wMZxBdTmUF/mxqTTLkx3VUWOefCTBEijEodzNYY7+JZlOf4i+J3UMxZoKHZPAilvtHNPt8ULbAs
TW+32LrlTkV29WjnVR0UleVe5o1LTpgcEzhbnes+k1r3BMHuapnVsfHHwdRvKxpCvuOMt4mc6nxD
q9O9TaXifER5ncZnE5lzFzpeb6QhnJtsulOo+JcCQCL0w+3cJdNFxHQwJ1hBK26suR43zOKsndlW
yQ4cyQ0hntU2sxuAl7SPPNMyCBuM3OGW2CXQ2bmYB392wBvnBIoGbsKXODFV2zZiEgcQRsm76GaC
jtUyDyrpPM1LlQKyl085yWfvdBIkaI8uviLP65n8Ag4NFTd5yVQZWHBqd8DAvlIuB01I7NmUy/Yy
nPtX4CNrim2Nms7WCSYbNZ+RIONxJTbJ4gKQsxD+u0l4kIpu0s7GRbmmw3NN5627ymCgUMIPB45y
us/bSFDYEPZveAvoJYYk8zUxavJIbuM8cd6Vxf5KUk3ijzIqPRE65jZNAEkyz+Mb0xKO1lWPPTwO
6XxonXY20c35ABHVXbDWqC7tZvpDcsGdXYnM2oqwGvcc7JPer5ZWbGIjmg9IbEHf1O47W3XndcRc
+zyT8rKes2VLKdvfznnrelHVGFeNDq+VwIzAJSFjw1ShqLxEzPq52bRZ4ZE+pgbsGtNzgRT9VS8a
g+N9bD0q2LufGdUbTLuN5DwsOlX3h5yoaoACLuzzbvlSae5yMQmm57mpW5e0mr7O9fwQdR1Zyaiq
zrtaRHvN5pAMU9K4b/Wlu4nj8LiEzI6rogivM+bR530hdcbwFqdqDvBpOHPgarFR7DM3XRtJqZNQ
9Vfx8JHxjj6j3lAcBjcaEKloivZMeuwtwGTAM3N6mCuZb0S0pLu+pe9LET/VD0OZ6gcC13jdcuM4
5DPad3ORF9BX2sAkMWMJ6PAzPI84KBG81zH2t7THtJ7P25DeedyxjBF80cA2tptjbBVjUGTgvGYm
4hfOElkPCbre0icFozwDLm1sHSN56mAZZ60Sf1Fqp7kwoijfw/ShQ1nI8ijsxtjYhNncyhL9Muuu
+NJpBEqpWtdtLSumhFKn0HU9wThoQ8LCJYcDfUsO+gNHApFshDJ2NVljw3KdGl1Be2dUNHDhAv7w
0li7yu7bo6rTxQXzV/o8E4WPrhFlnxJB3Cb65rpJyDQnfDM+EF2ePpI8l9ypWal+gLyTJ9A9r9ni
Jgy43fpghIp5O6Uw1MrI1Q5Cph+u1dwMOWk4wh0el28VVRzV5TYuiuaEGKE8ZCVtjEqv7VNj01go
2zG8TK3iulj6+9SoYBUJ64ZtKj7qZKoHkm71IXfdrapV9REcxHlqdZf2bOqBnPUL9HQCLnRlEvbc
tge7ZiY0QWLfZ8lC8mi0HIGPXZdDToidI2uIDLKfICSBax3pR3qZNYe+jnpjowKP34Zp+FriiN7E
uK39orHyPX1OOHtj/cCZtXoRTcNgSEvzIDGGCjv22JLrDiMjsemGLbmRnpUWcdRkHul7i+xEXlBD
CyZ3jA9G3NjXRu/EYCDIXixylN1aMdAecVrjcijSJse3xvPNzjfulXLMzioqvrvZLYlkKey3SVNO
bZ/cDamYfDGHV804kk8HV/tjNorhVBpWcUpDO9kT1VSCRgolapMpMd/LLsk/kOTIi4bO7QbpVOox
G5q8UZTqFTKaugsyhVzZjdaosA1tDqb2oRvDiVZL1LN8McTWcGDDxHXORyaq7VYZCJs8a5ORnGqC
B7DfNePMYCJDsyp2/Qh4tYA9PuX6zZzYLcjDJMzLcLc0TbyRSlICZkfOBF0VyWW+G4gZ+1qyOeWn
ZkylfWYhhdF84ZQLgyfdpsUMSJbGvMoDVO1LIl+NXT0VfXYDjKw4pzUwsD65yMFGy+wRadp6RWZD
0ymQUoWmRgdVnRprqzG/kNcDYDICW0lZpOSxOyhu6M5OwpDRx9AS2EbLP5Y3WkV9dcFjPnCAaemx
T3F5brrdhOh34n5oTICY7DABJnc0SsdzZAAcxWk6dA+GyMXdQMjpzhjH/KIuHRbd2VQ2YF7dFzXr
9X1rE1Bdpky7mM8uiMX6qGZ2BBVz4ItTaeyRH5b4+hAb6DsYGKDliWbiCHR7guBVAOtQVrLMhpi9
hRjcmcmft1Q21M2+79M7OzNy5aowBgPIiRVdEe6UbceZxgOrjHoGRUU/oVEQ57msGGQnLUeVXrMZ
hIz2WM0BZj3WJrdNu1M01eSkA2cKj0pBXHUGtUol/Aaab11a8kYfjYZYW6Rp9AoZBMSJ0NBIDfMr
d4A6bSjDmho0tb5UTRUecbdRmy2wjXttEttwKcfXutOS47AooqWjliRXZI7qDxUwrWdqbT3gnyyv
im4vAWD50qWArVCqln1sk+LdGTd2IW/ala+Ir/W+aNpqE7rJQ8J9I9gclDcU9EwxH7qV0rgYOgUr
2i5MAjActYzcp2bUz1dRxPmykh6HVWTTlyr4bc1qSjI37CTdp0zNAERKUZV7whVCXzRRvkmVHJhk
aYaJ6feVmTIo6sM0oF89Fud1vtDRxe3U7wUabuVEl6XTrpPFxZa6IMN7IwOTkSzl5RvUweZMddbe
u9CKA47jHL1A6ZPep3jTYifAX6z6VqmwKsI6aY41iiPPwKJwqYwpTE1sTX4614A202/QTdHC37T0
BhQnYH2wnMs3RKemlS9Syu7VcbuZMTkkT8OG6dll7fyWp+nTlMH7rL6hP+OqrhC2t/GzlVQcgJc2
izbq0msvaZgXh1lrIrSBfNng9u+ipjXv9JU0Ssf11JVT/cjgP4apR7WwwdFXvRB2Z4Wco3P1DuR7
TGaXFaPdSFr4R15pxRPoLi1P34q6uFJzJb3g/S1ONbNaBNZcPgNe+hobWqE69y8yqW0s54NsIWtT
MGwe63EH+k89qpMap4HbTvopo0QOYrPpLxtRFAF3wsw3qFNoeoVljtAKkVf9ljDV82rm3dVqxFxT
yhkYOKV8dmmvbghwudbDiB8hwGLcwJQOHzKD4YqvkD20A1NZb+xpKC4ZX+xLKHxhbrOlxjb4tSrN
gdGNI7GEiVuck6FF9ekoGxC5whetq3hGrbzn4zBdkr9yWFvbPvy8/iOZxNTT3hwddz9YRm9vWqVH
qTeV8PV7o4vSIM+lC1hzzppdJPqlO9RG3Z245x90jEHjYenaEx2g+nBRg5ZYZM8pcl8ymDiQtdxf
E8t9LbGjbsgff2DCS3Z911BM6u0LOgLpKQgqfXOsw9twyq+JNBEEBdrlnaMtDXmHZjY/RglvJRHi
5BgPRKJurTyfXllRlt3YkTgxSxX2kOTv5aIm/oFOvgvC46wbnPgAZL/fhDH110aPHBpHRpby8OsE
SlgK+yuKFeaBce0nqZ3e5zJOfbOh5KT4Hs+rqoj3lHTZmdHST276Sd5apnHIp/68FU1+M1vCICG3
mIOwJjnXS9Ei3dVLNW2QRI2jlyLKsLzcUPSbfspWjN5AhgJmgqL1plZrz2JjZpFH0f/gzsK8mFKD
6B7mk0Gn6dETOw5kunTUdm099dsqGQlxqyz7RR3a+3pVCZBwl74WWdGdFdKVAazMmJKV4L88vTHI
40BeMjbmTmVSeCByL/3aUys/xKTYERuAyofClgAGMtnPSSaRL8PStZfL3HT46RM2XK4siw81pAlC
rkqd8mGptK+qXN3s5Dg626IlvsZX2QwORm6LcxKoNQQ9ojpLAOC/f2uf/EdN3P8n8Xcq8vuftnij
f51VZfSvm/9ND/O9ZKQ6r8hwsf7c731eWmEIBS3+Z+o42BDU/5uJhDrwNyR0iATosdogYP7s8mra
b6t5e20LWzrYlRUy8keXl/8EEMGy0VTB+V5/7j/p8v7YtFPA3tj8DxPSj806NYoLGbejehaZzEWW
IxmIvqZsvrsZf9On/adfvuoHv+sEjkj/ykaT6pm0KmYS3X2dRIdVQPvzX79e458tvT+vnXvzw6+3
+9nOso65NiOPRvFCKMM//80/Woj//M2fWpiOWqcaUHH1rMFRk2vU0OSQpku1m6eTZsKXG99//of+
6SN86q3DM24givKHWuckEJcg7/35L/6HW//ZVohSe9ESOpBng0ZZQTtPU9BYO8svwAz/cN1/if8D
j6rIZr1BtE/rO7t++fllry/D332nn81D5E2Hs1rX4kzQKjT06OhGKzFB2UoOBEgoLocMrO/E6Ysm
ANKSK7slMbR3PdeszyfXvIxECCHYOcOsd0qRWWvq0bLonU6y/oVX5Uen2P99OD6jZQh1c0Yb+dDZ
ZKaPc6h69NEgQX64RnEU5rj7+Z34pzu8frHfvTuCzHd64NxhUT7D1kWq/ou35p+ejPUPfveLoxJG
R97xxtvqPXZhFBzbwvkFceEf3hvn0wuPGGfqLZWLLgY9qPXAxu6Riq92fKm2GmF6v/gIn1IO/vwK
Pr35eAw0u8oX9czU362pO2uYcCpdEsy5DCnE6U0pzlGvbGj5qKBVcwta7K7IymDOXD9yOvoKRLMq
ctOSLjSU9RaS4GVjxWuYLP32aMuEldN/yUlbbhyHnNVQtvtJRRSlEWldK1syPrzFYNISuRx56Ku2
99P8gH55i4cbdvaJqD9PWXPix/hiVsvLgVLHaZZthU82G+DmTBlXsioYjlWlbfMmY3ZPogmxOyw8
WGUg76sVSjT5fzg7s+XIcSzbfhHNOA/30UmfJZdrHl5oEQoF53nm199FdXeZgi2XW3tZZVplZiUE
gcABcLDPXgeheYOJ7Ojln0wWsYIcliQnsc3+0yPVMDBBH41kYeIJNVKZrZS3P0/AU/NkFgPTLtR8
cwzF/ZDeF+WbGl5J2TlPvEkb/+0yn8U9UH1lMtEI91MNTDJyyqyp5pjAAWMVUpO0Hepq6anHQPXt
BjOyPNV4eTRhhPv7nOu4pgwLnLwfFBy5zbrZRVa6G9jLHAHNy9C0Zybav0XI/5lnxqy0MiWh3VD6
Ju6nJEwnv0SA6MvhTQqoICrxlia5pBrnIvY0sN9sZ8a0qL4sTJZlP0pCLe6xXH4eQmlVmUe9wilb
xEnUErZD/CGFBksL9K6O4qYWJcfTjT2Iesf1SCbUwMMa8RmegbfwEVF7TPhS0va5DtdGKfGtzjeG
CxLIAtwI8DKD0hSGO0tBaai+YuS48BvhSgINpeV/JRopWwyr8TgN0b5DY0REkK3lHm0WGDhPvO+k
pyy7dkFx6O6DGX1kqKPOW9icCIBz1xZXMJsO+be4lxtcAMUe9Yv988yWTzU9Pc99GekMiCMkdInP
6mlofZCQkqgS+6WPX0eEmbcgcGVj309tUXozh80npktSHZl6t9K3Fvr43HNR57rA9iJdhcFtqpNA
lPRlKoM8+bmXpzo5rcsvndSzUCmwRR72HDU3nspuJrz/3PKJDcyY7QBWgM4vT2W2Fp9El7KE8hYo
fxC5YzV45nxwIngYs40g77wQeT+bTC2wYz9xr1GEj597f2pcZrE/4pYUVcDAAJiTjdyAKvu53VOj
Mot3eQwlM5doVyeMuM1k8QyaqdxSurBRy/uff8ipcZnFPX0SikoVP6Rzj5l+CIt3Pbz5uekT4zJ3
mCPrrSP9HMS9X1Kku6k150y7J+KSPotLhVVAQWp7cZ8jok7Cck19B4pbXgR4uuKdZmsEr2WVoxB/
pNyzQhIfZupDV9cOCkU7EGDWoNIWAnfRldGmbYOVVWm7gIpVoHArvBqpWyjWQtLZRUR1Z6lvg+bI
u+NtaxxkDc5P8qtC1iyAENBwOMu3uFxb4ir3nqFnnTnTnRq8aVJ8WWwCMnYoqAaHIjhISrEiYXNh
y7NYo+e8tAdBMl1S7sLhSsn+b1zs/+xNc8+l3Cc1h/3UuE8okei6aCW2IAx0CE7mJBw/9/UZgG82
JX0asC8DU9TjKMhuRKj014K8LdUzC+HEatNnAaJJAOwimBP3USCT4rsaw+dx+Dt4zSJKpMsiqD6L
FGTuai0I3XEfe++NtHeL1D6zJE4MyjxUhGXeySCd96W/bL0Fjww/t3siOuiz6NDxvG0YrjzuMbfF
4aLjpd2/EbwzMfnEHJ/7RFAVVFaUFDFhaoqk25WCDdZF/dZmEcKLRDcTI2vkEfSeZ9SF6nIKp3b3
59ZPTBVttjbhJXowkksO+1bMY8lDLx59lSdj9my5+/Pzzzgx8tpslQYDJe5GP/2MkqQrjyrVIqj1
M7/AqYGffuiXNRRkcdkMDSs1m6rBlv65O/6pdqe//6Vdf8QsBXXwuG9+AQRQzx2PTjU7W5p5bQpB
YWnjvhM3PmnV0fl5jE+1O1uOWJB6wLjoLgZ8i066r/QzO9+pjzdbjoJMvWYzNex5N7wES9zBlDM2
Taf6PFuRuByhrukYizTfUn7gZ3cXjYU6u1jIVhUK4fTpLO4144a6j8vana/EBAuAOp/666+Nu6xZ
XtbsbAnKFveQoqDZKLgOFLsd15e1O1t2ADitrqxoN/Fue+Wt6D4ua3e24uooD1z8ron8xq8+uvbD
8sLxnebJlyUn9l2hxhkx1OwdqHx+dOFAzNZc7IEKiVHH7VX9XgYLde4CO32gb7bvuUe1H3RDatQM
RJjf6lF9CzeHTBiPe6W57SnluWy4ZwsQzKMbhBk/xf8s/tplOGBc1vJs/eVtVfBonvOO7S/JuPf9
ZXvh3Oo94ZGc/ypM6BgXVDu0Llsoymz9NZPYv1Bpd+DS0Ni1d9kpcl7gr4xSQTEX8aJLdqmKhuVM
6DwR35TZAuzqRMIayep5u4K8vBmEMzPiROJEmS1A008zylkZh9H61ZV/1SZeDxPV3K0cq3xQvWIV
1MeLpogyW5KRVEpwHo2RezKppOZBSn//3PDU12/WjjJbk5BucqPOWZNiHnDPF9fywDZwzuL61MjP
dsMocalTxCtq38u6LcWq7b/93O1TDc8WY6iICmIZhr4tl7qxwajnsnZnS7FOkUi4vcnhlKreUb4J
LuywPNsLBwVvCw4yxL78qCTbpjnjTntiIObep6WC3MrAuom9cD/p7/zhHIzmxMyQZ9thqXqVYk3R
A/efhcHFtpGPqXcumn6aRn8z8eaW2qIhd545HcCk8A35/hHrF9tvVgPViZJkLC3tETvsRRFVtieg
0zUoz5XuYmk9qCsFJpI0iJsgOGdsNnPm+s89c3qc/LrlUViQoRSgN1Vr4L+AFDxvFr20a2qVAttg
UYeB3Rh3iMYui/mfWbsve2ybBfyESXmN/cKxyLObc9b1pz7bbEH3ban5ecxvQpFpOOEn3Rs/rM/0
+lTjs/VcVzxdoeHidKsgM0dzb4r3AW7sPy++Tw/57+bEbFXHhq7gqCz3EF3JpaCmbgpvleoTQerN
RewpWEACZWEnD80epc4imSxHlMDpVG9R55Mdh7yCUXXIUoGaZejohrirh/ZM904ttVlsGHWp0pOO
Jewjv9fCbY9Jx8+/+ImWJzrc19mHIApntHKKOoMt4ed3zuDzxOeaG7arY+ZWGNawa0D+zIqFClgN
T4Yz4/EZCb75XJ/VPF/mcBGWQ6pPMa2DJBGE8QpfVLFHwZqD/5THdR8qf63wWQT/Gra/U+NBldca
zjRaqjtp8Sfu1H2rrob8WR2TJRXSjp5QziTrTjgilY+VbV49acLdz2M8bfbfdXZ2CChxMbCqLhn2
+IEsouAWgxHUlHCB/o9m5P+JIXP0Ec89TVEp4rDPECeF8d+hvizGf/ryfxnnWNNyPxABi4q87XEx
ufBq/Wl4/qXdkVpQRJhk7TreSQRQ5YNeXnbU/zQE/tJ0EOcovkJGe8j2WmSn7ZmveGqlzCKEIiFp
L7Fl3gMJ5GURd474wkTa59bwpcsYIJiSWmTDHo3+iCHQ88/z7kSP5ybLFo4CFX4nw36sHPnolcvL
mp2dwaneiwdolMMe4oJ2uLjZ2aZvhVHdRhSZ7NsH7N9+53H1/nN/T4SiqZj0a4jLtdyDIM1Da1tu
QuG1N+EgK/FlF4d5uVsT5oHmY/y4F2KbN8PyskPmpHL62ud24GicpTTb44ALQfHC3ir/Ntu7tcfn
o1lKVXAevmwPEeV/W+1EIUBIzoRIqSIyjDcI0Oce6bRph/smdoqzVVfqyn+vOrfKbKl9tdiasWxA
/wyLeSuMYEoq71YMywWIi4WWUVpTW0vf/KiwP6ip44rce0HIV1m2t8xbJq498MAhP0Tlsw4xe6ip
4AyxhQJfFIzFFsNCxOTvXSngmzZsTHejNXd1t9PNTW5t3dCsUarrS1SYSLpVe8AmS9SXSV2hChYX
iVguLF+yBf+xFF9+nr2nFvFs6681IynNthv2qoHM13ZL5+d2P0Pt/x5ZzNj+/WpYTwYF0Jx+76Gr
0Y17z/fsSAIJ3724wq0Y/InjDyG5L7pnrX3zOP78/HO//31wo/33x/pYw7hpwU3bpOQh3ajDmeLP
U+3OwkcUdHhDWAIZh19ttsFF5rLuzoKHYfWR52pTs3+1bNe0q5+bnf717wZ/ilVfIj47HryF6au6
4bPOYS4e73T93aXG9Of2T43G9Pe/tK8kVE+ZCt3O3CcFEot6Jp8xjeZ3/Z4FEF2lUEGm/pOn7ZTq
Cpc/lIUK7Sl9bbG1uazzs3hixRAj254koNSusS9xz+EAv98IoAj9OygFpnxtqU7fMlnrInJ+TCVU
79zj0qkhny3UaDCbBK0yQ46AI9t2+fbn0fjMh3wz5nOpoRvnaMrqhsOdeyV5yq087LxOddzhQfQf
fcRYo9o5Yqut4iw8BhSZCtJBsoRV4PuLsMLZxy9x9xl2KQ+Xihcti7xxxMy4lfD+EgRuKZR0pR9N
vimDB5FK41Sq7I4HIJAmVB2fw9Nhu/D93JlrGtUWox+AciSjK90ZvW7Z5Kpj8ubcFX9CV7Iz8kvU
afM8nNi+aC4TDb+z3neiftvGJoVOxrbntF+VB5w1kKRRPKg2K4H6soiNvdRxjxoR83io1FRHQbqV
y+mVnl71mmpnGQE7iqlzfuzVP4ocorl5MXLhHhuplUbRYxb9Fusno6HkGzNh39OwNtFXSlouU2xE
BvU9D658X0DRoq/q7Oj7z3FIOWJxLbWj0/fowzRMxVgT4+3kml3hbpRZ4QLHS2y5HpU8ccr+Vxw3
diu+xim8IjyKfMzjPKx28bHBKKSiingylHwctaORyfirG2uN0pnUdJ0OT2Hx0R1MiIFUh4naQTef
sL7HzQdKvQV0xloa3VpwTayaxKMZ6navU6sgS4ss+Svq2tIP35Q6OlZKYytUqfw8NU9M+TlhZVRd
ymEhwu0txeaFrM3OBIDJY+O7MDOnofCobIId5qyd5w+ZeWX+ya4ocjOp3RlXmGJ60dbNziyvE7Ny
LusINM9HUchN0o13Lf5cFV55xdmXyRPxcq7twLC7yfCoJccpwFkofxkcM4a/sUJJ00OcbfEqd5Vb
7JwxGnqvvPss73ZxdS9EqwR/mYKyEVwzqdYo8MG+5tK0MePiXmyajU+lamfAIchzPK/vSi978stV
HMdYPumrRJZwNK4WAm6h1M6hQeuQ1zVLOS0Qp3WOKu/88CkwblNvXRtrIT+nOzwxIfTZJlyrRu8O
gsiEwDrMFXgFv71ops1t/924DEocgogdlh0Mx7J9+LndE19/LocefUp+iymxYlZXYYkZ+kboz2h1
p3PUd2F7dnJAHl5oAzDwfRupSAX/FFSUY5u6SP1w1RKxB73YdWbg/PyLnDhQzO1LsM/Nhs4d+n3k
HrXqoYyu8Z3F8+rML3Oq+emDfzlPmFIAcy1jD3IDSn+FYJkPb4AJbb0Lz5wLT6yUubS5aloM2aYT
i5ju1TRZWObWrXZMXT068zucmJxzVJ+c1gJOamzQXNWUZoV7xc9Df6rd2bFCioNYiXLajbRV76+S
+kwUPNXu7EDRKTL+EjoZTz3a9qLtaWcugSe+5f8S3eZ5KeFXN+xJqDpGmSKfpoJQPYIwPKedOjH3
51Jb7HFa+Cx0vSue4uJNFQ5l1C0UseKdx8OcfhIcnztYnBimuY4Vi/wG4g4pqr7G9L8x1wjNLos6
xmwJN0ORpapfDXtzoOxwH557bTwx1+dANymKlcGfXgWDurqGr7EFq2AXjcToxDtRUJ2fJ+Yn5fGb
EDQXoupZULexTHQzlKtUoE5FubIMQC3iccxqzFOzdW79roejgJbeDDaKivlldaO13aIrKH+FHVAP
K7eUFiI0NMrN12Vg2X0+PuTFY6rWmE2GCzP9iJJr6vAoBC9XlGVi4r76uf8nsrwYifwbdXq9TxWz
ZGWl9Us8YLrdt3YIbtjCKSL1f4d4gPR4ZGY8MhT5be7exPqtYVItXdoFW12YoDoeI0eOiv1IXk2w
LKcNV7WHL4R/K0VPyeAkxrkIfGIr+ayl+BIi+14wS6vmwVGNML9x2rUSXpSExQL/32GA6h0KzbRJ
eeXvBkRMWP43mOC9/3/eR3b8r6nw1ejrxNqZqw8xdNdFv5gmCH7t2VHoXn/+chhn0bdvpt5cfzjW
ot+MoKj3eI6gXM0WXnkXdW+JdFOm5MkG783jRSDO324hg+B3aai7OH+SvDelGKhICO2CZIcximtV
DnCk/NthtCCGL3FX2FQNIFN7lbrMwZyvKtYhrjCqEC466jTlWlu2BibdnrTAztVb9MOHK1zF1KGG
V2JyJ+XXWrLP02txvI6plR0+6nKTqytJeNWj+2A8YkkZYHzyUEGfWojCcG1K3p1Rmsz0UqJcGUOJ
cVfqr0N341Fnq5lvdXlV6o7XPqdxEdgAaJYjVhDJ+Neo79S6XNT+9ah3uA1yQVFRvGu4jRsOVnVY
blfXIDSQwj0YwwPuoXL3UHR3Y9M4jXcU0/sxvSrcrSgconTjUQdf3AzFfajudWU3BiYeGJ5j+Puw
ANbT3USyR/b4MVL3ufKnwmlAl3bB4K6DsHXM6g9mLksQWzjKVM8YIr35+rPf4asp3NJ1tfnz85c/
9d1nd/fWU7oiEzmoUVgSwrkTLlwDs01WTXQryXra7WSKUa7Hc6F4ZnX3P08n5lwTWlAM4nt+T8Oi
u+JZFLMgy/HdWy+B76w9xpKjRC/h86u70sYrwXgVtHc3GhejubXMZz340PrkLi/jW03YaG208Y17
KSxXGrfTzKPA7jJhFH5u/8YAV6wx1ZVQYbg5BkPGXvTOLNUp7/bNQp1rS0GIKWFIZcx+jDXe2h2/
WLf9o9LvKMTuie8XTYu5xjQolKgpq5rze8H7ucP95LJ2Zzu0qaepilMtFw7sXw0HN6af2z2Rdzbn
mLoo1tP/Eti0VKeWYbq0jF9gbWS2lFSgIl+66713xXgvhl0OXAnij9NluyQdVmW5MUDfFFVjGzBD
gxbjrvF3ORxIaeCMh4GpSFWTo6YHoTrA0Cgl/EJ8zCvww5H/yla4STFTM/Ntk6aHHBO1WNpFvYAB
x7iCtrQY80cq2GN3WTfXhnejKQdNW4GovvBLTQv7yzZm6QJEHZc7fVHcRQB1SGD8PKQnIoM228zD
tpciFWv9vSQv9fcmOHNIONXsLODg6qjg/U1/RaFc4LHlkrm6rMOzkDOYcS7AuOex5F3wpAMAmDOi
1xMnhc8592WIU/h9YgcRcl+Z2QJ7FLr90PZn+X0nTpdz7auf+oroaypXQQGvPh8Lp45iqliUyUrV
4Jo+TB4wXexEoGMoICBijivYDAVFeKhzma1ZeDPS4MMSxMtitzpL+Y9I1xOKHIZ9otd/lGdfUf9c
9IXUWbrB69xIhZExolxfGNAvzh3lTswpdRZVPBMsBAZHCL85zmI19XFZd2fnuEDguSqM0MfI+nMp
7i4UJePV+u+SxS1fL4SM7iY6MJtVc/bt4/vHN3NOJ2zFsMn9hg5jxbMwDAz/9UcTAnGeXkUGKJn2
bzpwsaidsBBs1b8lkYmbH5Wj/V1qvvshsLVuoN5XvslCqlDil3xo7zvKKOvYddhlXKCKqbTuTWkh
4sZSIXprX0b5MGZHr1jH8aaR1ni72Up901UvineOYH7q+85iRijHolLg8LNX35R8V5zzQD3V7Cxg
VEMfYvnNcAnRjdeuxerM+jm1oGeJALBDoVRLCu/46k2nDcBbMvIjWB8FqulzvPxz0fSca3a9Thka
ivEIS3KKeVW9qoyHy1qeBYCsGjUxN6b11G8aaEgXvnLNVbtC5npjZtKuJF41L925eocT4z0X7faK
gtW90aJuLx90anvTjDfSx8ZbZtX9ZQMyiwRKJue66DXkBuvkuqlIwTZnjnMn9pa5WlcrBsnSZPqu
K68FiERZuSrNc0zhExN8rthVtFQ1q6nxUVs2w6r6v1HB/3MG/8xffNkQ5Vz16iLgDKqFr7r1F1bj
ojT85WVjPVuVgZtpMJiZJAXV2K6tnuv0qcGYrUpD5NxsZKgeahAUmzRfX9TduVq3t4ZY1Bu6a7i/
POlK9S57q5mrdUehLK1Cboh5MF3FZVNc2N9pEX35dubYkwkSI4Ke5MC00uKLKgjMuUh3MCjsxLGQ
jPPaPbaPlw3ubN0FjVaKo06j7RWG4pdNsLmeFus5azKt/OwpaZ+fe2qemF6fzg5fxhVKJXcAqe/3
nYbjVwShbUz0350EP0+tdnFS2am7xzQO/oAC3gEzu4TXz3TyIj7mmCEtQE0AFDko4a2AWC1Nrwss
/fKXWPU2XephBDk6gde9I5ZbFphEGDHWCy7EtLoaQUfIsKq8hRY8mnizC7us3GrtQZFJodxkcovT
pGYb5XPcFttEIT0dvqIQsVNxVLaRryF/1TGDFimNsXsRopGXb8FFb9us2vk+7hL9kF9X9aGT0x3G
b7V71/ckVPa+t6lieS1XTYU/K1wjTfMcEpdO7gbHscNxS8DRudvI7CgYr3cLNQEal3Vby0rXqofv
OnXLKeavVqBruFJ7+ibD0evnL3Lig3zCGr98kMwbAxyiM56KIsfF81o9cy+a5t43F/C5eqoQmeW9
wW0gqK8q+UU3YI+IF4oS5vIpy2sgHyqszlz708h4ST/8PBinOj0LflUe4ecNwGzfD6vWlJZq81Iy
qX5u/PuRxoDr35BSAagegMmwzVDHGDqBeubh4/tOQzb/t90yGcq8lRhpv11zEl8kyWo6Rf3c6RnO
4X82McDvs9aDuKwxUGKf6YXFqEhOjcGmIj6VPm7aKTyrpsdE3XOSRHYa8y8Yyxzda1ThsN22t5CZ
znTk1OjNLi+hiYdhCJAdE8wXIXtKLjuzGNY0ql/mP5AoyfJQO+zl/Kkyb5Tmoq8N7/TfdiXsbRPo
Z1yzV97j8Pvnr/H9IJifMv8vnc1ES1R8K+BRaOVdD2fmzzSC36xUeTbp1Sq3wH76w94YLfzL+aw1
ChlBR/t3JupPc+WbnzBX42u1qxRdQWmG4uqrFBskUeudmNN+UD3Ew8tFYzOX5gfIStU+ZMDjbXF9
4RvFXJAfSa6u4uXJ2PTJI6TIR++yo/LncvvyJYUK7K9KHn4fqvUyUe5yiit+Hofvw4E5F80XTVf2
sN44wJXbpld5QkKWH54rUTgxA+fKefR9mPI29BuHZ9u/F6lCu6zbyr/rRTbGAU4J0TE03mAh3Zr4
cmN6lZwZlVP9ni3HBPxYlwbMjmK8qYYDxrU/d3sK3t9N7dkxXBgySJ0ub6mu6do5KjUeheyIKprE
jXBgFvFfDpblufrvU+rWuaTea7JRh2rKSvLXQJ2cGrgBmTao5OsurtYqgEGsJJd5WZCU5VWmOUbu
ZQFtLrtX9Axb4IDYE93xZHMmMnxePr8ZP3G+eQE3S6yc4INP+N5vlnWULRpTu0nJqEP0coqh3KSq
tsw5Ow1JthShE6cCVraoTtJ0PZgmNSevtGBDrI3Mp0S8GbNd5FGv3D6FZrP1qEpxURC6Uvu7a39F
1X1UbcRx2xTtqofhXFp/BOOcteTnMvju15ntlmGiDKmileNekcj17FQU41meLDss0MQm3aPCUaMt
oBiqF5IKYKh0G8h3P8/EE0F2Xg8Q+holzyG3zcS/bjy4EeO2kp9ja98B8vn5R5xYRPOqgEEz9Zp5
gCTkabyLLst0z2sCIJtWcayY/R4C3SIxlu1wbs3L/Ofb5WnMfUrVDs1NnKWcbjWAgQ1Ejd96d+WJ
L2b13qEuTJSN196ALLFBirY+JI1wh4YET9DSbiIDAunG965M8Jm6+9wZz6a+66QXZiygZGENR86p
MA+usVuzxKNUXRnKVuFfAasHzrDRJsjsesyatYDAD8t5/F03FWZotb+z+AOmS6+6u9zK91L5boAw
DPLIxnV94fZ4ragfeMxvZeNBKM1DVqOiVA+k2JemZq57MV/LAS4QwH/xY78be9mJ8l3tHjsJPKmp
O1CtICe6AHk2rsHVSs+p/zYXjZJeZ1bhePBHeXK2KZV3yvAuITGRjLnd417Wet0dzLqVJjyl+Udu
SDxo81fWGvCtHZvxUnbvU28HVWPvdsGqV47jeIWw2U4LB7tWEAHXWbZrJyAisI66/TsIV7If2Jm0
UUNvVaoJo9ktsiyDvvIhdr+63sSqHM2nFP7NGSK9bWyIBEtBPFjJRuzCZVlkm0jyKKgq+0Uu4u05
iNt+rNaDiKWh8NEl/XEg6hbp30LcRXW1Ucy3blLeBhkp3JXGW1ooPyf53uo+AnFbBU8yBt1ikpNo
9J1BOPRmu65C7aly7yI0/GWZ3GkJxb8s4AkdCrQFPwSni3RHa/52WQ4rPKdmUV6L2tEKYUgohyIe
FwJhadENKyjuq9gTHc0obYVoJLilXVs1/X6PwmsVVLoM+zen+kHqc8cMRkc17smakTFaVL25BkaD
0XwMbrRfyPK+BHTeRh9GERzUEfssqjk75TDigGhWGjwUJNDWr7hfoz+GP6ivRx8oTwNFcLxFDVKJ
TmEtVShR9wCdKuvB6x/a8KqNj+2w6vnLevrfmjDZSdpFgbPkYx4d+HPKn9sHa90sRzDhbGbW0o58
JyRvjqM6ufN1JZd4TdO59gDGnRfmZa0fknJfyC/1UKCqIRCnf035tYrelerNNEESvw7uq9T8jfln
hrSOsL4LjMSOY+E6DpdhfO2Ob668CTV0wonttcc+vsnjgxxvOU7bAgMqwWrxJNSYjttdJ8l1GSw7
8c4KxAWUTCx9Dy5aitCH5D5ANlVXeOdvCtNzquSlDVP2FyqlOF2Ub0m4TZvy2o0HjAp7QCLpqi4Q
V1D04gvWxkz7TQJpDI+cWjho7XUH3Ra2bwfnSEp+mdpDOmSOUcWgwZuHHusymZwELnnXnJOWtXST
eHS42pWjYCfR85httRrutbdvMtmBBbsItF2ZtguVSSpE1qIn6giSu7Cmh9liJROIDGr9QgOgcYQk
myHvwH82lUVqBIHJCA5drpzCXCsuOFPWlB8311Zw1NQbQzwmJrpsB0E6b2JS4+Od8MsobyW5v/JU
+a6PUaHA7BGip5C86ojSKeVtl3u6md5HdbCxSnzoBQzNg2UKKyZFhRs3d0n+B+T8UTe1XRhnwNfD
taLcuSaskgg/ewGTEB5I+kpBad4BMdG4jzaO1T2Aolzklbo0ile9jKhsRX+ee07t9Y8xyZQmK51Q
useXd6GpHaCTx6ZCA8XaMz3VAUEMXPgAMx6V1K9AQ3hTwDPIkw1v/LaA00dDMbOiXeko/bPyUZXQ
5VXBpo+3GnXnRutQb4DQKnJK5cnS7135qQnKg4z1JKgpZMhwvpV8hbR+mVdvHogyNa1eSrH/LaHo
Myzhuq/YBNIxnrwzoS4kC7dsNqEYQ8GstyU3pjaiBkHMXzMk8HFfQDViC4lBQJuTd1O0UquHAcC2
1bgQERsHLLkDWXUVDtsqrvd5vPK9VS2QItbXaX8/wiFuw2Xa7OPqpYMBUzzpMgX8t0L6TApVyHca
Bx7+H70FslYAXnrbMYMK1+L6NlnGJosQSX2k3EjMGLm590CSl7K30tu1Xy7N7CbsSFQ9hcE9sICF
n9Y81e9c2drzOGanVujo0VsPV4dgbVFzJig+GToR/bW0zMW7VpLXnww05VEx7sYKsWXs4MG/GIrn
zKXW04Ie12477zpLs6VaqKTV/KUh9w+B8paWO0kgXQupKBHIxlFehkoLB1qhe6vyP5q8VSoOffk2
025z710CL2qhcuq7TVhs6vi3VO9CupR5O8RSW72tORHuW01euOFDN6wFIBmD+4SCSMokx1LBXecr
0UB7Fbz3FNlZ3a1WOV51bxUvJUb4PYSMXSMH27q+I9nDFhoP3fuoSou2DJeyIKzjkVn0qqe/Ku5S
vlROgOVdS4gNcwwVwq0cUlV9naYSrgoZh69y42WQZbJVPBwA9sJRJnqBwpWOUpStU9xgi2pcuUa4
kDxvGWhHigG3sXcYyWDH1aYTPgAEyIh2oPdhhEzis7RJE3Iz0nDo8yjwS9PBzhOo2cSbMatst6of
Gjb56jaJVoN3oypOH135lFkawVpU1mzGaMcgIeXQQRxR+iWKG/BlmgoZ8EZSn6T4qMQNz2O3BWwL
nwLmRl248k1rmiuJNyh8MEK2w85/rmEEpRuekjB1uAvaR4G9rzRxUq9z/I/HkuQtP4PSDyv1bjwP
LXUo7Mv6F7wpFqYKzK/cQiBzQoRlmbhsLQ5k7cbI4M3H1aKsE1s1OReMxY1cujET+hAnvENwaoHd
4WAvbHv1lvB8MPJ9Q3TKcggQcJh8q1oLEJdlo+Ooha1q2i5lSuOb/N4SvFXUXoddtbZSAYe8BoLy
ijqyo0/yyq9Iz/LsG/h/xQEgyD7JPrCKFKRj7O/q5t5NIPwUr/XoLr3qGBTE4P46D55GYODAfB1T
WdakrSeEV/Icyquow26uWTXU15gREcxje2/ClYFXS9aJBPC/ZbihUAlab8AkMpyKO8xIBOifLesh
NjZjfSi0zCkCbR03IB6Sg5R3h8hDp4UxUC8EVwWeYjV6eyFgf9F7g5vRB5XLEOaru7wo7Nx1HUBw
a7/N3+u+2PTN0uCXdq3SBg19lXQdzri3HA4JBeYKtY0e/5In2FsQOEMtOPBMV5L8gPpnkXqRPcJ1
0n7L0jZxp3FVjpULbog1VNXRvmYIdG4YgbDWwxY/6XUq5qs0eh/Z3xJOLyNnesUkB8EkVjhhF4q/
6iLNkYffAhucjhtwUx4G71fGYVrEocLwNyOjnBaV7WvjTaOJy1RVpwVg+c3Gq6zrmkInRftjlBUE
QXPpCVSFuem2HsSFUlp2wbwJ82wTS299mjt6XHMQsEE4Acd2NXkJKGslBfqyrTZlOUHKKSYUJi+M
XdRcR3pzH+p/dfXo6ndRcuQAWlfVusy65RjtLQ95iVQABdxgEmPrDdiDsSG+U42SXMeS5qgAxxNd
u1azyAGXcrQyeZPkw6Iak3UWs7GBtqwKysE0iaWR2TLhuVYZtUamrEpdtxrUH7z+QHvZrZE/K8ZB
6R/z4YUzw6YVYc7IHPhCZe9JkU1dCsGtQ78FTW8tetoyJBU76ocezpIkc5xvmIwcy/OiPQbQXcAL
pV3lmFrOwqhtgQNVo/eItDsuBP1aMp59kLtjk161qbYY/B57p+K2xK3SL6UjAF9Q7fDli2gvK1Di
TGPphfugcFxyEVZs2VVr2kWCSZiukhGG0gL9Uy1NuwpAMYnbouS0OAHqEwalrBwtWo0GPHg0okNz
U0CDy6PqOgCOl5j+Bhm5LeB+YdKogT4jzDGK1kce+cyNkkdXLYbfCsM8gs4G7vVYqdprTEAtsdeR
OBSN8l8Y8bbuGgsrS7ZVt9V6QChUEPUWJ3yMaGQtXgKxvIvGbp2yOE2I7AWJp5aTfP//OTuP5baV
aF2/0EUVcpgSADMpkVSwNEHJkoWcQwN4+vNxj87htawqjVy2ZBAEulev8Ic0ureV8YCB73W1yW5X
fGAvdqfGu6Z8a7XAN218ymThmVO7tlpQ+tGxLeE42bsKf1JEqH2U9Kht4bmVK6SNF8HnEMRe0D31
prOWsXNHvnynOVu+R6Y8R8bV03PpjL6mjX6A7NCgrabc/pPgdNg7hZ9auNOEXnVlTO97ga3MtOys
O0vjxmH1FQKget8f68ryTXFWVfxH6QGVsr1AiW85xuqpqfJ93QGIxOhcsikcK081I4Zjjx0lYmg+
hVHp1oDjyRyTMPDtsPRxy4OuKjaDXX9aaIMvREdos/r2UFUX1Fuwzzr1Zfw716P7iUgDC7KoV/GM
MZy8z3N0kcd9oQwkd8iBK0TtuB2LTY6wTKeVR8feGfDEENhZCLOAs1WCTrbXQXVum4MITaLjr9j5
jTBfhbtThs5IxJFGBRR3QPiJ4mgCa71yFDZ9nrkJsd0al4qMKXCjHQQaA5aieeytVTU/FrAlQw5e
Q1yQUfQrG6nyoHwQxvggo9+NY6XL0Adi46pVVpi9LqpZWqTjtHck4Q/CWuIVAVDA7UXg11G/MJMH
BY8vS3XcCTOgkkJSJDOWwKE3BgW2bE9WS0qQ625ummsnUTjQHWlVAILMCZVph/Z+M947mLih0NR5
tRE84aHl5kZ0nHXHU+WNnKb3Tv1p1/pCh8DZaqM3Q0+ewZqPo+52FAuT3R716WHW7goR7HDf8tWK
/WjsnOA0U5RHUbcKHKrgsPbUTnfxmVkVEX5WeNLhtPmpo0qPSn9d3ncYCxfHUNmiCb1wlBc1fhqi
E4ZRCwfXpJpvqjfxoU5oa9Q9SOilibS+KU+4YCduEKhuWmb3jLnIH/DPs6uVOTknLYnWweRsujQ8
6LlYGqH6kZKh4mC7F9bTNNRMq8gY8JssgGLFjbZ0coznocYWKcHDlFaaE21loFjtMFGQ02BAtw1x
aHWhaSjw5Nh+UUsw5F2agbQL8KWl0mgthsniobdm/Gko+61ZW4XaYTAh4F617EuMZc3GV50S+77K
TYl2qq7cxVJ0EIyMBXZNUMEkMp08hKOkepKK0cBkvo72p5NFu7pNF0r8uyviR6Yyd3RFEG9QtkXE
CZf11tHWm4e2C1bA7agW7u2yvKuiUzKer4Wpm5MMx9gVJ+KQFQyYLfVgism19Y70bKYu2oVmc6zw
EJ3mN2QRXavQFipuirP9mtBTFOwi+kbgcbOIEfkwLzImxMVrmUFbv3ZyonPXvCW0a0xdJzPLvDr8
xP2Cvlbotuy1FqH6SXsbAUaqTH1N5z2woos9sIKnldHba7OnVKm1fZRqXmViaHOl0mCVlhurHFNu
7swSn6Vl4rBprY3qSMfRVXj1SImvQnsdFdbCzAbXkeKlSetNH3QKfPYEtgCdDUd7vAaejRa2a9SK
jO45MBuC7OdM4OygfCZBeMylYR2StGZ4EPRKCgI5cVXMKseqdYGmYz5wurZFFM4xoXeXRF1jnMrQ
DRYM0mbFn7h+c9pgF8vdSsFqTVWm+zrKfSv7lOaVkRtLNdhktrYaI8eN5mYls2oTjfxzNNYG2QO1
saLNWCfOxDxZ29SWTV1bekkervNsuC+c10LpjyXdKMPQFv1Arh7Kx5lb66C3tlgxxNavfN7K1vMA
RCeU/pTTPW2Nyb4YXuqL+KNR7b1DVyi1jlPrLFNyqkKksLxfVeMtD7aCTnuzFl2xavUlrt50CQ4p
mdzQ/sIvtaSJofe+IR+CuFt0wGJF9LtASDmJTKzh5kUT68t5/hxJWGaqyxExbq3dp4rwaxrEWKpS
ancr+mvAtsVdLqRnHEPXfVocE+J0nWGekGebqIbR4swLJQGOVp2KYfTSWFuU1KXz6OVU2mC/9yHu
nxbOpjkpXG6GC2d8zbt+Jwd3VRzDxL8rQ9uT6t7rnDe91VHNig8JowuZ+w1lk6c/bLB4u5OMmsz4
M7cHtwsGf6jJ/srWS4fBG8IYX5+AduVjMAdrx17ZzLhMXH1iK9vlGKsVgevM5FalsettKDUyndzu
Wkcahzqatk7rwgtwGwtsOl55Uga0pM3dCZy6k+r7aiSIO83CjFq/LEdaTQrkB3ykyQrGWqdjBxAV
w5V6YAHWCrwXmMpkTk35p+2LJyu8StMnd+Fk+bJB1DAdz6gDL68Ev9p7UVK7kSr2wmah5Ok+nI6j
mp2TerxvxgKmPUEskZY4reOPHtAHgNtfiHVKqGqsV8tMFzX4F53losqkIVLM1Ygb5nMHL0uRlFOt
O08Gqi50Jx5h6bpovR/q2XlMC7HRW+XQ6cNhCsZVC5RWprOtSps8Q3afBuT11xNdIhsvfAufxWyQ
cLF21anBeho/4DwcDt30ezzbnbbDM+5FFUBRVKpQzKSXoRrQ0i1x5kulS9TTYmvAoyk0R4xIvZcb
m+y3mTng0WSwhngtpuZddqpVrs5eLUPZy/Vtrkg+DpnSSuSvc6DvDOAGk4F1Cc7mMV7kagf5Xw69
qXwZW0DR9XRUA8Ur8PpDpGN8wfd0kQYPRvgrbJxtX6U7tO1eopnI7YhVM0+ukbBBzGd7wO5G+ayH
53pO6Q1b/ixhotMFfpTij66Ku7bJxoVlRmeKEtAB3lBQqDu/os7eiqh4GwXQXbM8TLWxUdIGRQkZ
Z97E6hhJMYeiEBIEojQBBy9YX5MvdCyi672kiL3W8IynSzjtbeluTHhl6zbK8RoNHxPLL03SfKfD
pgCPeKGWpqcbDWYus+zWzclAw62XkpAkynDn4Hiu4/mzwum2qbBSkei+tdQZTtMtBXV/5DzKzdlK
ypNU176Tqtuinehf18sWWZ9QAw01XhzS1bZ2ttiJUpuxwuzBQTCoWpjxq2gvOY2LwFG3MvaS2MuX
i64xyJnm0pP0Y5JuQltHnEhnATTlWlVP+nyMwOLbQnglJg2+ltUZcOqzEUJjGYo3+8psTPtlhCX0
xJ/Xv2MWs9SYVdX82TEkuP79yhUNytmfSQaFYi8qaGpdXFzrHtSSuHDeK6SIGZqS+hWPjX2vttDq
fUfCgInrycJ/VzIieqnG5xiUqAshRdPmtmt2cFrMe+iMXspYJ92JnCZMQyo9as2lLa3VKJqFYOoc
jPIy7Ok/OXdhrHkyoJdert1u6i9YubxVDvyDpnD7/DVg5Dp+Gs2DFbzPmPPakrXsjGpV67SD0foY
qg+reqitbe4MnLmt34gDXsHLto99rb8zbWlp8evV/Ifq2B+Matu3/ap1dA+xVzgU2NmO4a7r8ZE6
1E2yCqfXYtpExi7HkDIv9o75VMutXwllEc6yJ9E1SGTfluFqKqobmxbU/LeWtV/R4lWYsakOeXhJ
w3iCS6GA+lKiVSw1v+JBfcKCM2M7ihWtr3Nub6VqnVqhL7rNZMxvMmlnM3YITUGADDeBWAd1ve4l
hD0LeRnhWC/6fhkoxlJmI0w87D76GNPiDedwdljmSabgqP2wp9EtR/sJc0oOCiu92Alupylgegn8
2ZyoBwRhlmGqkFtvB7Hj2NiwwFddI28ahTiQDp8mUapsq/WsPIRYl5jcf83Tn+KeFiM23ZOtv3Xd
AFIuPjmhudAGzmijQE2rpIE0z8W6GOzcs2TdG/FEl0fFxc3YH8fJL7R4j2rLCc+YvWjTvW3O6yhW
N4Ekr+XCpqrT91FcnBSAXF3XrgJqgiHXlzXe3Dr+mi1jCyU7hNpjOj2XybuTvCfiLeQIUNA2Sfed
9lYKWu3dXWgchXkaqNkKtIJDOpE0TCQp89P5Pbk6iz6n/ecI3aqYjvqwpocPTFC2l3RQtcjwzRSa
wuE6vm6UEArmPQNFpSm4wn2onmy6Mo68kbrtKE5pcwiro54dlOgQKwd5eh/Vq573hWXoDVW67CXp
hChoQWia5cTNAojJqcACGGJnax0H4y67noAPdZSeJ5yn+zr3s3pweRgfZfneGMtKA97YcuKOPlb0
/hi7RCIbBZfoYpLvGjThiwiNzxB328qdgaYgELi1dAowuLLaVsuO1/Jycu5T6a7p6R4VBynQzrPW
7A2OtFBnFLhGlpzR26o1oA2T/c/3htgE+ScipcAt9r38rkjhWtPYUOKQJH4rPY3xYzO6qrKlVVCg
GpWKq05Nu1ONVaU5Xl5OW8r/zL6+711vaUcpPrbdnaEjXcK0l2FaSPdyJ9Jt0dvaSzKr2Ahnu6x8
VUdnr/VnvR3RYi5k1Gict77s7wycBj1neDPkpy5SllRay9CJcTzE7qrzi+43Mf80h84ae9nDVR4n
60929Jz3ANv7Ryl+ypkXdRe78pLK3urR1iY1X+vWhyQuxkuRbKSm9dtJX7XyUcnvoPIz1nDblT0A
Nw39MECwp9UeplxxM+KxCGrW7VHLhlOcHq028hFIX2Vq8GJGp4iIIBsI/JAjMjCg8LPjRWGtmg3l
TG7qbm9feinbSBr1j8wHVTgzPYCU9GU84znvq/AjD/N3py79eXD2shbuTHXeqxWj57bV3NoC24sA
a0Ye7sS2bxC+4xor4Ht8nqjgO+2SUpLqRbIUHRY6nd37TQRuKdI8dXjEFxCd4JaZ807u3tVGLMFN
LVRaHxmNDAP/5U6RLmP1Af2qbullVPykSB57UV7s/qLIkv8T8IPl3ACU9Chsm14AFMxaTyqY33+j
PfZ3UIXl3CCTkjEvOf+4rt0ua+dQWT9CxuPc+38BVXIcy6Uxcd2EQWa/ln8KmLyBCxZYmKmVDQJs
ahCT5hV9g6T6D1P3/2NnrFtBsDCvtbHLJQ4lzdwk8esgDb5iKpyxTGRVfTWmNQ7L6jJ3/tjBeMmi
dlHRfw2dxguhvBe/zTT95l6+eCe3ml6w/I0suX7H2mA05aU/e9X2DTpoSIVppyWvRM6PE6MsBuA/
Wpu33qL2bDpDnOcwhhSvT/z4O8DP36Ghln0LjtUaOw1U+M0cNoWRrzT7SNmOgfn8DfjnC4Fq6z+e
wPvbOS7CFhvk/xfLYScNsSRQMaVdV+Pj3q3Cihyb4figbKxEXowSHoSatqFi3MWG4evqczBlpKF3
hcNsZSAO0xlRgvIoN8Ndl3/D1Pjy1m42fDaksxyFII5zut7YxcJVX6M9EFbVPu0/mEFv6n5ddI+g
fXTzUCGhbqJiIdUWMg7pAqfzBZUQroD7IH9QjZ/Rdy37JlzwOkqaCQ4ytblHzxmn1J8toZtwUdt5
37YySNeO0eyk/ul/pstu2TfxQpRNaTUzF9ZXUrfAw+dH93sr92OJVNElx0SyUXVljTL0RzBH61bj
x2r0tBZxw+1OqheCPjRog/zslm+2P454ajH3MBGLbidny3j8WaS/1fOJsBMowmGadsr7/Fx+/Ptm
tb/jCS3rZu8rsSpZxmQRjnXQWcA8BuOqRkv7ZJxjBtfZXZxrpIDByZGuM2uEQRrmiyLbV/oLIwhJ
2uvJNiabqBJssVR9wyRimeKUW88fxYCsrBiP1+l8LDurQfklB29DfXZUeWVKD1E4AIjaKrOJ/DCb
KVfO//5aV1zpXw6ZW+0gS00iRaXjv8vEZUKrRDQDXgyteNGq+i2u+IpRMP5wid4EkCk1cjOrWUpW
cjc3S8t++vd3+OJ0sm5CgFbofaHoMdE+3JfJtVb493W/iPa3uoem3ldobfJsBqkkEOPCKAU0lmwc
wL8TiP1Pvupvz/8mGgyJrMm1wR5I1Midi1NR7mX9oRxeu8yhyxgwQN4M2r4t91b2WrR3HOtl8VxL
EkC3dEEXk9Z15pb1ez68OtIlsJ5j9QV7dXOiYYujBk7o7XVqKSGzE9LaKbNlWf/RmJPihG2qFcf5
Y5w+GbEHlnlhM7JJnJWC+JJVR25nHdR+ZYl7mT6i/DtOToby7swvdJ/dIbpTxvvZvHqx3eeNc5Sa
3Zgc4xLYQVkzZHyt6O+YdXMfFhq4SBA84Rk5Q7uZ8dgtL6Mue1X+NATbGny2sw37zb/f2heYcLxd
/2+iZ0IK65IeTaKrNgfFIMAnRjVoa04jjX4T8KPjGqGC40bpVVTCOs13J4x+JD9n3UpBtqNTSgKi
126sD2GwFt9Bqb9Y5Leai2oZ6pEEfmDXf9oP1Tdn+ldB7VZwcYql0h5q4PrF8GxgLwoUlPaYi+qW
HsL8bWnH9c1yDBVPmcyFLM84TDORCC2vajdRuqHaF93KyCaahjxsphqWoR7Ccv4lx+2doxegDcyT
XUQeyoIrhebyGJubcF7noeZGebyf6Cen2j7HmyXWvmN2f/WsbkJ1p2eimFOFnGCLAoH4mQqNdSuj
NbRMs5uIy8ZHpnHxd4op17v6Swi41dC6mg2kec6KCQzGch8QJ9Zm88Oz8Na8M25F39Roz+3iGQ0G
P0++SVS/uumb9EiRchjXFdeNwtx1BjodgEnEz7wTrVu1Jhm7jlzuES1X3pmO/qzauNVWaiW1aLMR
roj1K3gwf/872nyx1G51lVIzbKUBmM5Vm6RNvPaHFZdxkxuZoi0DcX0C86/5+J3SxxcH2q09Z94j
D68HObmcU68aBzw6GCRLBiZhd97PnsfN1tMTAorItHFXvvZe8ednF70+/P9VFCWoMcuxzWJrftWW
TxfnZ5e9yUfyJrYcuSRPBMXImMt5+fdlv3rKN+mIaoSNJFSVEk7r1xYA4DysXKvVVlr2nQDvVx9x
s/tSFW1NGyQuuvIMJf4M5inBqN5Jv1Eu+iLVvVUu6uUk0iSlI35OYj+Gw8LJxM6mnTmp95B5fpam
3woYJZkuzDFFOVfNgZmvnS78JjZ9sSdvhYjUWh/6qVXg1D+FD9LPFvatCJGplwxsZUYEhhJsaOrD
af/3cvkikt6qEJlBGDTKtVqJ03UKyIn8qowK/98X/+pR3GxH1cFSOIfteO3WimEzaT98GtfP+187
spoSg844j7htl9MVL/5NifDFytNvtiQSBrWKftiEJRyg4A7h+hTM3KmeEj/Q528+5Ivdo99uUDO1
wy7hQ2iLXnEdzBd0UF9a+7ODRr/ZnZqBX0jYoulg1m28MHXFK4Eb/uyF3tQLoWEraW/zQo0ANTiU
H77Jmr9YKLeqQDZ64vk0cc+q4Yl3KVn9+3b/q7n/ktzcOnnqnTCc1BHjToYTNqEJmIBJG8N9gjqr
NH7M4QDiEV5RC1djqj1plKFwbUwwl7K6MBlnZSVorjtTtQEAQ/Ooo1VSaQw985WYH/Viuk76d5Gt
uoAlr+qgWhU9Ornu25O5Kme6stpKMQePhpmrI6ERFL+v7AgplYEqvM4UWbg57E0E+8Y52+lyB1Tz
0gLtjk3m56jJ5tYbI3pfocoKafWZjFyirFjN2bhRu8bv0PezC0+azX0WThsn4cf9H4Nhavc4K+Ey
gpk05Pctev6BfrZVkAm5Ch/1EQE70AW///2Yjf9q0r8955t8AaqwopCbCpS7O7i2T8H4aIA3kgBQ
lvalnHg+watIpJXqaJvJ6ZZd2myn1mSGsbW6ibm8WOfWoQhQLgefqqNcPjqMyqvFYH9cuxJpuW0s
yERqubpKkIyanwIDCOUtUMFVqEPY4afTfFenH4n6BvUBhsNDweCw0Nczs+exX446OJY5RN7QE3Xu
xeC8Y/FewvtCwsjV23aRARa2xhEe0FpXkmXKdGMGlJQxqDc+cI02xU7rX4bMWeW2WBkRTRIQ2tPv
Uv2d4FQyik0CLkO567Kl5IC7YWZbK25TbUb1kza9K8z+MW2Lu0rqdlPKUGlgUglJudVKtwFSFoAx
STU0YMXT1IKUHu4nIPNhzpNIjhYzOQhqYKRQQYuR3Zf6cxvVYMD0dRbp7jhJ57ID8/mmKNOip9is
onKZzunTiP93Fj+V8+iXzU4zl6XMrB49x15pPIsfivxpxgpZGOIkwSCvdf6zGg8gZCXZ0wCM95O6
YBtU5hEdrMVYrc2qWzTtCQMNt4h7X9Pfs3pvTIaXmIWrCeW5aGtoimDSuash1n6byLhjNbWOHVTX
xdAv5RlnazgpedSex7q6or80oz1PQ+fZMCl6VfLAbazG+B7ctJUXfoZAuSUproiHzQAKP7QyF1vJ
ucJ2Ipo3EgQr/YjBnpcBR3eMFKMM21W4BYOPrkGyDCFQrOuA0Vf1wNODZqME7XIQJkqnzlaB6ukE
I5yq3I+sbt0za+viyM8AK6TNuKrNz24IlnHsrAu0NdVIey9CoNMQtEIGtHYu+2asekV2mRrtKhHj
mhLSvk12zNSP2LqfoDLQJHVphwBNdfDPy13b6jddZLjTlXc4B4CJfmVOdbJnNJmYoBgLCT6CJB2c
pDtUDH7r0c/1XxP2u3O8t5C/69cUQvf0y+7sWewV56xEf8YQtqYCJKEC2W6U7qg/yEJsnXRFR4m5
aLAywFvw0YsxXDKlsxzTdcCgAwtyWiwcDkKRgYsVgDBrX2TzQ29DCKqBjcr6ouCN6cVzMz7LrESg
USNDgmAI3DwogUrlizaU3GZCgwTbl9mxFpp4Rve4jSM3HaGY5CBT53wptK0MzMHsIuBsTC0r0L4Z
JIC3MtWgFW7qRFtEloZPIjJ/OczGZh9P4xIVKKQH/SS9pLkNcODPoNkLHGqUdisVkNPpE40DL3ww
XQ29IE0+G7CuIe4gH64in9Uar22ZLyOmGXbykE/nVgZgHjouLwOM1U6FMewU4O0d1jHNyC59lvIG
ZSINLoa6zoR9Cg3nMlg74Fs5sOcq3goUzatxaTbmoSdAW+0vKYMTmMIVjVtPrhBrTkitUNxibAJ6
NotSP+t+jQb7swemg+PIoP1BsdFVZQhYk+5VxlsNurUbn7qxWMmxxez1lNrIZtprwEFKl7p9hHfk
lfw4pNtyvlM4wpT4ue1BxSdvjqmvq8oEbtisHUumOzcsSqicmTEsJJlNB+HnzsxPZcoyHo2FDa5f
dtaTcwgs7NpaC8Xo0h26R1sBvQnG3ivT6I+cZNswuuTM19lL1wNRGACgrGddFITIwp+78Dlg2tUB
C86d/GCGr3YIFJ4F14GfE/jDLCZAQxVbVLafEpAeBRY6ZTrfm7X8mIOJn3LoxWNBXE6c11wiIkZj
2qyy0fTMbnQbg96z0ZQvzWBuBnkPKDVCLQaNB6jDKJCaxVKLd93wW2kOcXZQ5RdbjMuk5FQeGUq2
V8lcsVN1jv2Pqas3baWt0uQM1tCfguJABeDqvDfcYJr0YlRoMkMD7BzwtR3DoyBfK5ZzaNTD0Pyu
mciHwu0Qrzc7dAzDyp/sjdGMi9p67OxXekteEg9ebT4Z+admXobkBd8wT4dKEpJ09MVvCx7DjPOO
2lqnJrmvWuxSwkvSPOXxkh21EgFXM7L4EKbTvcATLJa2qbDA0hGBweCireoycYGIZ9SLNGnhBNvb
tpBdkQMeyNvE75NzUHa7oYCnARbHBOZdg900yUwopkzHeQmms5wW4HABsITRQzhfuA1PBnQk28Nv
bQj2jXyS9EcRrzp6wlCpxlhsMmlrBfSEnUPKCKkCxH6VS8kn670vOXGGPyXcvHjKlnk/7jsLqpvD
/q1/BY6yGSOmrC3ITonFmskyfJlgYTCku1raSvFIKixI1M5G/52C3heaFtatxluEeWIAIUbsnOnY
tYoXE5vbBmZ4/amLZFWQWnUAXeKmwAQKOjv8Adx//dCUXBHBfYs/ZzU/pwGHW3Bp8tzLjZA8T/VK
tmdS0ne0N10/ALqC8B53bhNJ66YvQYU7cDUvTgYytCiXZgeoCmDwv1Mu3fgqZb6WF/+rBiq7qE+r
aKDTO4BXzGC9I15TnyK1X7dS7cUEY5jGa6Gt6mre28pLY3+AgV2omelZ5bCIZriXELEqUB5jYsDI
vsNhZDFDixAzBFLJr/V+B6wwHk9JlfkVkvNmet8XkFYTdddesYQVCSqjvk6HFW9VblY8pMqpQ/hg
7oRnl5ovB5NHrfqRQ0J10nkZh6hSMTSYThimL0uInPFGwBOLu3sDFJM24UEkPw5IM1qQSZLgkEXv
QGmNatgK85xwTiWi8ENqSbu3DkkKIo1ufkBmBYGNOUOZYpMooE63W5SClEVex1DKlw2Ue8F0ugEU
RDiYm9e53qH5QyYEXdkqn2UJ6WtaiVcZ2l7aG3V47ghcE0yAsV069cExjk3jdfFJLee1nGwm3nsL
mysIQRVL5VpTQxdwGnnBNqhWQbZRReuaZuTNhDPDAs8J2cLWAWcrla/bdwVBWa77hdqVRHEgnxCJ
tDe9P4v8HME/owtbXlvV8akCKIdihtM4yzglAbVXkglPTZP3cXacpVeODBCZwtPInKrhPCXMScOl
HBxmDs+mvtiz7YXqShoX4my1h3qcF8F11iLvwvmkFg+Wcm+kjY/Z8UJnSB73h9761cLLzDYjYc0k
XTYUVvIVF4+eQMp7n+NXG7GJFNp/ewnEkyyfovD30Ozi5DmAWx2zFnLWn2Ycq/C308Cl4sLJQ9nE
V8drcg0Crg11n5EW/gpBaN9HsHBGC9wyRmh+DxGxyeWHMTuVzNUtnAcA2vp2rm4cVVnaZnDGlNtP
nR1GGHbaLKsK+L2q7rsy2hRUPwEQ8TIzQU7xepyJcUH9VLaveXBp40cld7aQhBAE1B6Csf8lydUu
Y0uX1vtsjqcB70+cF7B58wqMz1r6T335oHdECBkiQ1RuA9CfWswDgC0dS+EFgJfbQhMdZA6B6VTm
AVZl42IIjhPunRVIt/otUM6DWi4aiBiOhX6B/mggUJvHsGXldK9Xj0O26sdfSTp5Zb9FruxqFEra
CgpLJzAq2qFgK2rVCdfhBZsMDjw8Zqwb2OxvSnLuSS9k3r7zCL8L35FOvDXBTmMqrN7TLiHd91WA
xN18MPR9PIwr23Y8FEA6eTdxfuT6awLTYXSedPuPgqWfGZd+OJRnSw8fC8jaMTIjaKB0yMB7fQA0
PuIESqk/Q7S9V/yjkiHqMEWrXHkPusm3R9IAUOFuo6/1aDWJGib7TmGImZnUvu1zmpQQolNwcz2k
dmQYhvbRltqdXGIaU0cdNbMZrGfS67Jvf0UIZJtODwcrWukOQgZMiUw4iEMHzjPv/BDWQavXD2bv
bNDUPwpY/dYEqjXzchP5NAXineK4Aoud5FqKC1Ih2P+9eW9A/o+C45VFg3hKYC+70WE2RxgPYSsj
LJDP0RJCU00NIK7JHLZ6jjQuI+C+RTh6NqQJq93G8l4tn0YaaFo2QRSZ3TQgI4fLoZj2uZrxCbm+
T2daFcO6HTbXQ0jN6s9Yz9ZJoLlQzl27gRChXyZaCDndJglK1pyFHoQPJCs2cQ8M2lyP47ZN7DtL
zyHWxgdNQyQ3A1RYd34UrhJEV+w2PweKvupgwoRNfwx0bYtu2mqKgE4JzN6acT3r9sbq5V2bsR6J
SDZCzMJ4kcxrXkGAas8hAP+meR2aYGnl4Jsf8OyppmA/FdYlS8VasUEeIoTzzXH29yGUdtMohLnE
w4AzvZsgFsKLjpo//77wf6J2f+tM3LQKhTKYQlfrcWf33SPB7Bgg0zOa5KEawhB4RE3k/3YO6NP+
g1wDOYjpQi7bzZJyl472Rm7np8j+TJzw6ASf/76p67f62z3dtBmb2anBz5vIhmX6IiUJukKURVV6
/778f9pyf7v+TYdRT+1hqDNGepWsed0sP4pwW6hYFYnPWLqEvcJgfqMIkMbdVnAm9lNyzKxj/a39
7n8qf3+7g5seJALlpcka5BvSR5lh2KtTDh+k9kGSbQPhwLrAZbK8G/FRiGE6t5xVucopU+y7agfU
dURVwVbln/X6tZu2ZQQRLE4ZjO8iaaWIxzn+pr/I6fr3V3krpGyZBfwNzqsd5PtFjccu3Th4iWug
EReKZ8ghxY4ECCuPzC2Y+hfxe50hVK948txeSk6UOdK9GpIaZ4GvQ5Ue4S1kBeXvaahetFBfGma/
1Gd9G1WDH0kvOgjxUrPvnPKXqAZ3CmM/z5/q2XJFChuu2rTtPpieiq72UDdyYMQq3V2TJG6OqEhD
o7kO7jV7axNNiWluZe5h/tX1cyr3tNfQtsFMaIRQRnRvSwhB6exa1QtSIVkAm23bDShyyx4okD63
SB6hyUvd/7B3JstxI12WfpWy3CPL3QF3AGb1/4sYGAxOokRSErWBURPmecbT9wcpu1qKlMjK3rVZ
b9IykwMYGBx+7z3nO+8iFsoJx9FU5msnYRtY7WalDNR9xa7iKY3YLKYIdQFoZB3O0Mi77sx0tBwU
/SupY+9lV77YY2J1FuyK9U1UHts52GpahIo+xGTn5wkgrpSyoOww08ujU6UbgG54VMv5IenKXdNH
R3CskLYeXZtte3xM64uKFhtRS3H4tExfizK8rDD61BH6aVyMEFqUfdDjlQ+uuiTXgBHZ1bLEN00c
8zZm385bdZQJz0q+Cycc4CN2xvAQnIVaQptyudRYX6fHxFHXRfnVLuvzzJt3Wb+6+y+q6D5ulsd0
ZPNj8A0auafk3FYxbxxsem1xP6TXKr1GKArcKUjO/Pmjncv9LJI3bvfFjz45KtpVI/C43KXxkVBr
pZtGie1UnFvVm86tdotdfR3b4ryzFmq2R9e5REiO3bW7ym17D8+EQt7ZQlXaDCa/XTCTj/iNmmE6
G8uABlJ2heHtW8J4GGWPHsKCKCvJzH2f0iDuV3slIEV3SWgjuZe5vImW647dYzOHD9p6NyfNpV98
cSNctTrfTXa9n/EV9KN/40T2RRfaH2ObDgTCDV98sQYb7zGxWq0GW1sRtP4uwbcFXayvznz4GkXu
3CaueGEO8pthjjp5p9RpMnDLBCO7joGu4d0URjvLQ0IS4Y5bXlI4/GYtP+VyQ2stFBCh8bJLH3Ji
hnV75WNrfX4l/02Np05eFP5SUKSwk7osxXkSEpg3zS/Vj79Zt05eEW4oY4fO7ng5tdf9cMcb4IVf
/Jvp1jf57g9lqfHtcixcOuU9eIghWCCDAZEj7LgQL73e1pfIL14up4Rc7RZZmy6aC4uTo0o7MgQN
7bKLBGRJnDxE4jAXHutMvPUdb/v8lfjNZT5l5haLFO68fqwmerLddWeIpw8EwPO//Tcn7RSW66VR
lC891znUgiTyy0l1GFCB0I2fnz/At2bHL87ZKTk3CTqUtNrmDWjmdaU+xk18k1bORxnSpCeaN2Zl
7eQnd5gob7ObPHjvNZQkaxIehjsoS7u+AhwWzudpRUUryo++yY8dfkuGd2fNIPdJkl0W7KZf+It/
d5VPUKTCzKEIqolRIw5DEzFWMOXVmN2l0eNYvQ+nDspa+LiA5HKAfvgpTB/XAmnWbawRVVeFtbPF
jOSVgpHSU2F9SoDAP/+3/e6xPJl2tUEioct59BLRHfISmekPPv+b9fpk/+o6nXR1aupg2TvcCV2R
3OZ6PtR5uPe78ajMfCixpVmy2rRltgNcD+UHGkdRvvUxCEma2mFx7iXjNjEfZIKSsrQvmDZtgghN
arIt3Y9hwsqd3tUrqIS2ppRsM8gEFTiER1hQYQtOC1yaH6Tnrdft7egxDZ5SXe3xx51Xc/q2nKfz
FLlxFt/aDPMLYlZ7/0MQONvWPxQx6Idl+uhMzhtSo+kS2C+cld89Hicr+Zz6UViD5L+UWUkTJNtO
AIMJe2OS+5d+/T9/Cqls//1f/PenspqbOIy6k//8983TgKW9/K/1h/77m37+kX9fx5+asi2/dqff
9dMP8Zv/OvLuqXv66T/wlcXd/Lr/0sxv8KNn3bcDEKS5fuf/9Iv/8eXbb7mfqy//+uNT2Rfd+tuA
aBZ//PWl4+d//aHWcfp//vj7//rizVPOz90/FctTET/97Ue+PLXdv/5wxJ8OEBItIBX7dE9X2db4
Zf2K8v+0lUfzB/K5NPSL1R//UZRNF/3rD0v86XtG8v9823NdR4rVP9SW/bcvSvmna6RyfO0oZRt+
yR//+6+7/f4QfL8k/5NYUU9K1xjl2saX8NZ951QuNMREUuKSYFoppjTf+1jfzuK6mMIXnvaf7771
OK5UxtfMTBzffJ99//BmW1MZvEnDj8P/hsG8Lpq3Yoqbt86ylO/S2vtnBN7vx7M54dS+xnH1qcMt
VY1f1iU7zmhW7r6oGIYvARu2H671X2fzx1DWX30qVyitfFfbwpdcwx/byFFr+7nwGZnGs6Ug8dUF
NlUVR69SbwEE47Uif2FF//kVyueiR+dz06w3jCP1aRRFqpzWqxt274nTRtTgcQxHyU7Yb8ZJOJ0/
//FeOtjJDqoW8zLi8qY2k9iccVmW2IBDWzAtnML67PmD/fw++PbJFJomX2vhe5p75eRcdkIUPfmc
TAdqi6a5W4Dx0s0LR/nFR1K2kp7recYW+tQFJikvO0Xzf+PR2LuE/dEdmtRdtq1Wzgu7nV99IHs9
lsEKpo17svBKMsf7eRrJDuwqedR8mC0P9fjCg/WrozjSEywYNquMe1KdZ3mPgnsmcaypHAC0PfAe
GejkBYGb/fMr9fvV0cZXxvOZaZtTixL+mdwVIgVaFfKW3TXYhCl3vKqCyJTroWfMvHQDHK1B10+I
KJMZY1lRkxxXVxGE3SVvmns18bQTDuyDC6N5HDCrHIrsei6kNyBCDuitDKVH2dVNndEHY9Kp37Ii
YY4OXAF3vBllSMWGKX7X2fghtnrApmwyF6zLgtUdbLPO2zd+Iur6GMcL3fuiL93H0NGQZp6/X9f7
8f9sMr6fEW5UwQWWrJ+non5Wg7CNLAeN25yihtGzYfLvlnTdmy59Ywb2U1Tr8qydhIa6aMX+C6XZ
L668TYSVdITNYIsb7OcHpmsBQMlRp6B2LUgIIxNPYY/WC3fxLx4Y25VCSB5OW6rTJS5cFmtwBZ1k
OFnzVg1KX9qdGHaiTs2n58/o31ZTljShhXT5WFDcTgWECd4PPJF0O5y0KT6700B1UkC7BuHR2PFd
oQOl/1HL9NtFdARPp207jqTde3IOrWqKy9jjkHJFy/bOxKQ49uYXXhOnV0oJ13Ec5TqetlFpi5Oj
xHbRxBTT6zNqAanoNdg4ODjj4O2eP4N/P5DHJdJifSGp9bb4+ZZoUtOWkZXAy5UmwnFGo8XF0X/3
z4/yfdPg2Ypbb72OP7zLmdzWUWTV8Lr9CVZUXyU724Pr94+Pojzhc2E4is0d+PNR8lEyNlL07efR
5PR44DARNGndPn+U9dT/+BQrKez1daOl9tiN6ZMzlvgxMzUgjch3luo1c998Z/Vq/izzz4o50lRE
L5mA9DevyU/HZN/mCTZc3w6L2uPnT1ZMJtSjQeM15g3erlYUBVa9vLD6PQVMXDCe9c07ZxhAn6qg
ztWWlaYrtkar+rDkVQ/MS2QqA+Rhd/1+ELJFYWlC4AtJUyPBojsxevt2TLo10yifP7a+ZHYhc9Xk
gO2a9OtSj8hHBtM1ilGz0yRnxl6SaePbXQuARBRhdqFTJ6qQcSTDuMLDoAlOibJeqWyh/VQsrgPs
yLahOPiT8yFsuUBn/RwppGuooulo+vZ43qjCgNfqmpx8M6sJmj3x8O2XGQoss+ORumwbjNhqwcSR
xLz14YLH0ABHJJ5TIOtxUwVZ9D7zalCZ0q9oxDpeTa8/q2UDntGL8glCmIRQPKuResZvbJlegK4Z
fQbqvMc+ZJM0KaY/D+x/PiD32Jolis76OGjEtbc47kenmq36wRe9526SbnRC2rdAHkpkhbJIHCjZ
BVlNF8KfSzQgFO/uOxVF9IKnYGLNdZdiHUTOUleHqKhH5kbZNN4vvIjgr+VmBBs8zCMcV1JbvHan
eigZQA0bkexKf5hcMLA2FbpPCtgnm5sAtIw3mI8dLKXxrcVA9AnFwbJC0Xi0GQt78xs/M9bnKZVw
ovo8r++HHuDVRwIrl3uHLQm0khYT9Hlp5HgXEhcRHqtkLPMNQNd82TeWX1sPtVes+iUrlu8700Yf
rJksgm3lq+qxDos4AD/UuW2IZmB0IX4r9BJoPV3KXEvlo7Ot5RR6qBmiLAI4Xvc1BfMwD8mZ01vI
XYpBVB/cNO+cPdayIDpLMsqDA1ZMez6zTLZqxNvBts6sNlTFJm+XYGZQPSbq4ET1oOh5Wu4Hq5Qr
uNckCxIRqBUevQoQ7Rn+ebMtElN3nx2m2UwQ8sC2jp6uid+uRRbCg/UFUtKUFvwt510m7xQvOfGp
yYKse5ipT9vzvpZw6FRlFRLK9uzSGCkCswuHCmuGNcf2sZgrTmzhQ4c55jNZxpskH0ICJMSYIn2d
0xyYdBtX7leTi3xFNtlO8ql1s8m6GUoB7V7FUHsYGNQdXMq+DyWYLjNUH1urzeFfFU2/1D795WiB
zzYE1We463GxYbvYmN3cLxOWSyPj6vXsA+zaB0VOSAf0MQXnREe636UyY35Q9E4jN1HdOzD057x+
kCp06p0mmKC49KfBA67rL+CPtB3jgYaCyx64dKoYrRl1VHsdxXGKUNR33DEExoLiwuhdS1FrwTeK
mbVUWMUyiEJxqbEGcqbT9IJcxTyBWOHKFpT1Un6Yh1ABBHWn/pYlJ2rP1NDIaAbbVGnSIBCl6Oax
de2+6740cU8hQ8qQTnTpMlb0Qy89j5oiRnabeCkYoGmc4lfDkCUlaMTEWWhHuTIJQ3+/LGkN+nlQ
CKe7y8XkISrwbMmegOAl3satmn7aV8iR7v1QCY/sjB629Ihy7S3pGOQikLIR6s1C+GBxhtF7kJvR
geW/bXLHarYOZYKPu9SmywO3jJ2qHzVQCFtpiXHrpZQL51bnaxp7WWb6z+PSzJDUhrpv6WXHQPgK
dqn0UqchDK6dkH3qvkrjmclpLSL000u+zuiwEDvnk7FEvBdDm9xYNBeZjdiIifdJF+rqGHstBOG6
9CpAn6Pt3xIOuVS7upP89Qm7FjRXbZLfdZP2xjfChJQxNWDs6WA0OVFIgZ2OdbpKGVSYqkKQlokF
3CZ8VQZMogpvE5Plr+KEh4DddBDf8TuQz4/9hIYjbeI2vSwhS1JVzNjaNp5tRm87Jl4kjwveueJM
VojUOVOM9G1rzN+Xc4hGQ5Ym+9LVtYuMZFSaSnUJVimxV0AKt0sv+Gh5Lv3OikoC3lniIhirBqv6
aKkejFmXROk940/GXVM81OLYSQmzLdDWcG2NQaEOXRsjLklDD0CQRuWdnbmsKm87t0MJKpJG3U9T
QQ1ZySEakPKElBItDCC5X+bFPFW8OuF4CxWLbWSp8kNedpK4OFvWR7+OyxppIZUQ+S89q7Ur5fLW
ctmNnykyVkZQZN14ycOB+iMRRXXtJO462OlFL/aLCsgxiUQdmk1ZeWunrclbPmSnw4c+aVF+5vCN
gXBMpRN9iQnrbB74M4FwNPkA/bFLrUS/X6LZVJddLtwezHCXr6ogt872fdODWe0LFQUfyF4hIEC2
tVsdZSvHENUBYuadb3pHY/Ne9dFJLVR410+OjuBDhwAQ3UaN5VYHWSqu29Ry2108GNvblh52SG7Q
VJUXXlaAdUeB26f7UtVWf0BDVYqzJYoB3M2J7w9XRVraySV0WBnvgdrg8ymBeegPGsghXKN00Ol4
xF4OBtf16zl+2wunBjfcKf6Ji0AHN1U+dUW6tdOiEVd+69ZgYH1y773XOqyr5mMQlab5OiZB3x0I
ydT5OVbqGhE4C3N8vrRy9jZjWiloa6wt8pz+VfTQpGEAnhJA27xdWi8oEfAnlrPRgW9hVQ5neq1m
jOZus8wd2s7aMcicrbjRLTkg5GZs3E750N36OERfWZiCFyp7J/s+FnZvbxWEOB5wElgl0Q6Oj9zY
GhZ7myvdq2MyCo+za6UjCtZoHA9I+VhD45pqcF+YlHcYRTLTliwuw+FC+yXLfTyxKZsjS8M4LvxR
o4Q1kkmqDpL9wLaFqfLCe+vQp2WCjGZyy68zy6y39eIofHCl1XBPslIEWP3cxpzx7KOORZxVIlRq
wcyHg0FkV9MoqoE654GzmsLXcY8cbeagrW43XZbm8b6a+/X8ZrX1FggPz4iXZXJNTMjIfeLdsDTb
LAbM5zRdfWWHVkDTMJoHwgvGySajRdvz274drFdtXZPcpPzGfCX1JBIIVTEEASs1gdgPgQrigKp+
6aav0ij9iFvCDPdTNE3WQRCSm+F/8eZ5M4S6afYjW793NjLST7EWFdn2Vc8qv0CwY1kDMT5f2CNk
7K1TWOmhNGPZb3IdF+3W1xJEqc4iTZhN1foPSZPhNsn8KGbEMcXifdK7lr91eZWy/5walZ+RHePS
cQhK+87Jc7s5ho6N4r9tZO7ussalqHfzzEaJOSxak5jF4Jy0mJ4nXZeIfTJY+B8dkmiTQx0GQIAa
VlQGuekCpt0D5+Dule9N3mu3oK9zZsIBKJ0ugGZOMp2guPdxGkGNVvXFEk/AuUu7lPcokCvQ9QsI
wqFjire1EFt9exEjx01V3Sg+j0OzroEkPEGv8xh40I2xP/d1g9KziDOHqJ8ol/am7cvqfTOmyBlN
tuQ0D4vUn7ex1xRwFc0CvlXCjVopjEtK+9T12te9zU0OIqufkaAVkUx2WSvBLw7ck7DjTeu8rXqB
HojdWnY5UNt4Z7qtcMvAasURYcp4fv188XaiSqbWpTBUNsWhMUa4+pTHIzSbU7kCxK2OTc+Fw8MB
f7QLgvnKsQQy0Nka/WA/VxgQd26MBA3dwjLfLrJj/FinDczQmYHAvIuKbNEHb8qhODoYdMrbTGhZ
vHGGFmJ/RMW2nHmhlahjOCTqsSstMjmWidXwNaU2wOh8LtAn26Uxj0Z4kXsvFwLUdFcYd+f1VfjW
UclEOpEd+K/mLJbikKTcFwcrCNaUEsuBWEqqbj88Pn+OTpsqiu60Z7TPy4q2ihb2z8VmVEdVEBYa
Jm8h5YNlgA0HfqLwAuSJeMicub9//oCnDaNvB/RsGv6eMMpeJx4/dgeGGRFCOhvMJpnIPhFqnu8o
Otgnlwsi7n98LIeeEVMSx+WAp27Q1KDbzUicwtggHDKyC++MxOPwuJj0n7lw11tN+57HP42WtFvV
SQ/HL4IYa2FIAKNXvffjdL6egYi/cO7+1r9RRijn26xonfycEn2S2s9rM0xsTKI++ZrDlbltQC4f
nz9rvzqKq1yGUjwzxj3t3+ReQ2lDkQNXNxvOZZyu8QZFfnj+KCcCuvWMrb+flgr4O6WFe3IjaCNS
X7dNBa60Y+FvaSBPbBElAmzTNtrCxCna+rat6CU8mMkoQZSBmpc9JTtuCzXPjrrizVSb49zL2T1G
MkzdbeDmk797/m/91RnxpPHoATJWk/b69R86WrZfWQ7FNOfd7d7YlbSOrVW6L0xTfnkQ5UqHPiqd
9NMuoBz8QXUV2GjTUoawr60abzdXlfeSLOVvT6BNP5q7lEEbQzf/tL+UFu5QN11YbywDMdMaI4RP
cY3zcXHG+iXG2t8PxoBTUiKuIwihTgdS0dLTuNKYbWkgNfsls1pcgN7bRpUvSVb+1qpj/XJcOnXC
QUJIw/vni6Scxo0ZSa3xhCGw+JlQed5myas4KsPrwOAo63pkcP/wzlgXTSUMXfZ1hHPKCAm9plet
x/Agzit8jzFBWMrhbv52lH80OP/tUPynQfqr6ktx1zVfvnTXT9X/C+NzyWX6/fj8rsyfspPp+foT
36fnWv7Jw8hJZ27sG3rBdEq/T8+Zq/uez5JPyeWRNLqGpP41PWc+vi7UvO4c5u2MZriP/nt2/ifT
bsHsVJr1RtJQK/+vZ+cu+w4eZm4N25ee5zmnfB5T+iO3BsE52ICbj/GILyzpBW+6H87Ii0Pmvw7D
I81IlEh35/QJU3HSBsGCjdtkSXtleW14bMZO7gaBwyRCWPVCe58XKE/Sjw1qrHi+65DaxP6Kueep
8T9IuwUD3Rrt5pcJ8G3A78skNrwjAOdG+WzBkXIFiOq1hc3OnEF3FdUX8LkDNttOx+id/WtuutcN
mbVQf+Xk+GcOypzSI9gYZLradn6BRR+BpRVYwzaOk7HT2Mr9sCO9Cv2jCHaYEILC3qZh1iB6Hiur
H5pDF0t6srjVe0fS3bZ7lxaDW+kYOV4zpKTdSSSLA4w0Gv9jt81ZU/xhOwh7GtQu88uZae/o+bmx
H5sin+MR35lwQnc7CWH11Htt5hsiQRzXbeRWgfnN/fOpyJCwbqK0sIP3eh675a1L8xCC4NQylz1H
ysX3bZuuFeGBKtdgRO+GxfXpzKV2iedjGIt5WjNUrYmMFhEkhtqyLN11D67JcqIVK2i0HrPFkDcl
GtsUah9NmTsW9BBzTa+Wv8VXW89ybDJLnajpwaqntYJK6HiZ1bz2mlhEF3k/sKGklhNOgC66bPLL
XMvsnZNnvEnDxE/jfYKngryknMZd+KENRd4e2f3MCBncJlfUlknX3Muc+cvRSgydDYxPqtnBxohQ
YWtJd70gGkvdO3KNkgyLsOj39HDi5HMZJgSGGJq34sA5t5gaSMfDZYSLMPo0pkTFfinKxSljQoMW
Ccw6Kez8sqttaVGIMoR0NnbhDN7H1JEqPaviuUPYrPKZUIBMLSaythTbMr+JndGFtu2mQXA5MbnL
cYpYVnlhXCYNbKbFUJFiWIe1lV3ZU9H34J0bYa6zisE0Vq+ZA6b4jcVNNorRRjgv/RQhQGwhXs5S
ha2R4Wdl73OvtQ1JNmocHJu6UsRoZFo/MJeGt6x5hZCq6jGn50VVXlpJ6atswyCz645yTkVDIybL
Swf1fm+qZu+E8UAMX5aodTBOqoBbkjkwtcujP9jKqhCZOb14k6ctc4uu8UhLRcaW+LcIpJHMNWGH
4BBSU5rfWbEd9zckWdvy3mmggOCD9kgUt7CJnzOPZiptiIOmQ5qG+2Jw4pB4HCYRxU0MLz6+HuKZ
VKrFnmk01pObh/X1EDpjj868EX4NX2qMRYbbaanmI/0a21wkplvmm3lxIg8pT2Xkbmz7AaG6plSM
st1S12MiD3FDStp5JSvTPPp1246vw0EExIctflMMdxSoDslEwqrLpN9EpFV9KHWSd5cWyaPeQxKi
qWD1WWTQBbseyiL5CLQrVNrTlHHyenkzMsppFxqy/RSWA3U6XdvqDjiGHfs3rFllA7J7VCE0cuqr
YuoviRKbG+/j0tUdxva1fdbc94RGWTOavskBlhHTSNiZsqkMmYKDGyZ7xk6CGRhBKnW7dxOTIDx3
mYdVpNOYyMCfqEY7pz5H5/UKvAuxA5uZm8+n95L7brttU0FjOrdsAiWXpg6ag8tURbzyXVK7Lhar
sKy93XYeQTCeDqzzqQuzNcPaimfOjugrIkHHgrottWok3hnhMBvmVIFDLnTVXBYhqZq7FIMD5nlL
EsyTMYcmyWqm7WABpVyqwnfIDUjCwd/YTTvhy1rAETbJY2gNc+NfDrM/hNlrv/CaMaBNlAcRzrwx
c6P+hWLtdP8raT0pXuIug0/22qc+EqPivmMuGm3sHswWvouesV1mlvjd8+/LXx7Hk0iIeFcqlBEn
+0Q2kBSF9KzKtKLRX2XVcJeUjf+PXstIB9aXJHN9m70J/yJOprhuEnu1S94EXjic5Mclny5rgS++
0c2VEzmDOnv+Y62/76eXsreKMCQ6QmQKyvNPjheUbjgthsmCveAAX+KC0fiy9hELpi+7MAcXUDqz
eEqDanzhyp3u8al3+bisIswOuXSnSL9SzINh9kVCBE3jPV5HnP01zWAhmnH3/Kf81aGUzTbf8Txe
0KeifRh0+N07DjWkq/c9zN2rUabRlSzj8IVP9fcTun4a9J30DpBonY7++3nOmESRe+GMC8P4emJC
LIJcv3cQHmy9knlaMZP4NthZ/v1a/v/9/h+oGn644Ksc9ye57DkO96dm/lEt++0nvu/3lfoTeRmP
Eg0DWi1qRZp+3+9L86eUNv/fwCviX9ZN/V/7fcf7Exmf0h46EUR97uou+Gu/7+g/0RKtJTDFsKIP
If/Jdl8iRfzpGUSVhGSQB4HSYz2Sdwq9L8uEcCxmDNvWsz6QPiXr7C5iqT1HVK6xsWcFSTG5OPPa
aSewEjGhFecuSIkdCatMQUo4NGlRerskzR8CNRs66iRVMPGihTmO2BeK0gYosIz7ntiY68pW3Xml
zZPtxcmtm7jVhVlgPnRlybs9M0Rk6M+De4Aj8NS0KiNB2OsvwzJYbtln1RfegDtWNUV0qWLeNFXc
SlzY3uRfKNsNb3l1TlvGUuqwJMGxWzP4UBfdasv/kMxE81WwDzAYkvY0QfxSnXWIDLgZdHrW2WBZ
9jWjSzAFVo1ALyqIUoJ/SjhGFuSHSLTpG4QuYiLuM/HItSnrvehaEsdyACbrQPrc1gl8NbuNEZg0
JrbJkcdIcV+hL+j5iNY9wzOCiaemLraOCod3aUuLJouDbiRjUdtEQcDdCT03BK1R92I5Vji773u+
Yz2dVTfuJx3Z+150muQ1JijoDByCJUlGlAhmWLxpfHWUD0TzgaKKV6Naq+ExWDAn3vvRcEAGYkE9
mKsPSwrxx5JziLkcsQUIkIGwHydE28BubOnbfY/F/gL7GdNpiw8KKSGIrSvb8dtNwA5wxgkWx/ug
49I5sYEf4zZhkG1ByGZwxeHFbOfeVe8GgkePSTTnxzqt5/Opyj5hF/hSZqt5bDH7jFX+a5b5GqKA
1a/xvUl9PS4QtPG3h+eJ7PCSpRrPQg1ELErx3gd9j9SAN/r8fpZRy27Zc59giFxKzTukmrptGMO4
XGpnk3szJuqwLI7toD/VdXWwLOtxcpejcoOPZRq+SpuFUHdxDqPgTePDkUKez1UNZ3PbK19+aSPj
bJpyaS4azdUzIRbNqaP152Vyp0JyyUwNLSjxMMhAE7h1cqBVvKcnwlRmkvBit78KKzs/eBISR6Gb
j5T456g7xRNRt1hek6gJscRRDZ3FgyiOlAn+jVkK8CMZ0q23s+r5dbZIrTNfFdlVZqZmL9L6NdSN
auuNlUd4fZu/JrkeDcmgvQ2qI+ucwL7hxm+gATla2fuQ7ElGGdF8mRYpBsLw4DM3PU5jGe4Tpsb7
LMmmB+bKSLHRLZImmLn7BorS0bRZeFRB5r2HPW5fj0NJJZ30+OhEVz0kRfPoEowGCKwlELIjmnbT
DwwJCsEIvE47suuS99VI4LAN/ffgJ7a3yx2XCYMuHwY2kTeos8JjjzJsl2bMycpOMR60NVSrevg0
Z/0EzK3h7wqSOdoyrmGpgNXEfBcZzkbyXHcxhhUfEc02LqXYqaw013YXhm8Wqrkr3ZINlfWaKVvk
m0dPOXdWpAjqLZO7OCrI0bJZqNRQXIysam+mORAMyIFIjBhry8I/IEGMKO5IT0pB13XXxZoWZk+u
wUY+1tcIL3h87yhM/X3imHbbBMxjnfSrJi1ro6wRlMyg0Nh4YfkqqNcgpJFMRRhUR3tx3TdIKQm2
ZYW+qFj2uf0cVC0pALy6aym8cKencLTmglTKsdomAwGgpbr24W2hPjgwdWVxMDBQCvsaGMUxacdP
uC3gGvj6bB4JF4P3swSk0pHx5EZXunrNdAZdf0t7s/fTfRjj3Z281FwFjd7Zs/xSeyPaZMgY7Kgh
KhdjuBuirHogyqDeiNa8yas8Zou96LNMpnhbA285m4xdftbrhjyr0vFW5zFR6kNR3WvR7ONi2sUp
UJeIFoPV529npyADE5VKqvVFMWT7pZCPsxSsEp572WWWsxVl3BD82vrHiS3whslMfI8+Lgs2RQEb
sdb5xQRyiUGjR5q8oAmRFkG3Rbw+M9ZzHyasxJvUi62944GGT9ME5U/fRpz/4lq16NjSNAvOHU2Q
gT1/bmUyHqhQ8gPPG2w6e3k3DL3ixaDD3TjX/Tvt57vBLgeUSmMLr0P7w23S5E867MOzueyqfTJ0
8b4jC7AZxukiCgr6LtDEZh/OUbeom3kGssGQ+RbxyXwb1HEKEaR4lS+ESAXRZSpL/jAByKaNb62g
ehztiQl2B5XPqDp+r8MSMXGc8yFZeADhVVtFlUswFTcPZdfwylhY3lZ4JdqifcrJvqENR1L1aC+A
4+T0dgjr7jzLlqM3JqA6ogSvOSqPXaSqntwysZcZSof+iuRis0mKFQSzutAOxAQr5Fhtual4+4ZJ
eR65WqEeq94PLUBAq6vu8rbxLgr6UZtI8sqkCRAcRxQ3h7LPA5ZvNtdZQqxAiyxL6u4itItDXrbZ
+VC14qKjCL/v5M2gknHXL4NB7LXAsXBIzCOdwrlqk8eFbsBuFgGey6RkstFZGhMx91bTWe+iNoUL
wmj53K2Ff9unM0KGuAMl43hQEVk9tmWo/DP0LUxV+QjmYEbyt7ZWI5qNtsKEnx5QBBE9t+j+WuRc
mr5xH+wkPtim29d4VTa5RChcRq/8MCci1t3VbcYrIwo+ZZwLatmOmPOK702mccvULTijIAze19Yw
vgk93nlBIjS0klkeFh86C+qeDlaLqT9EZUOXL1+agFS2YKGpxXKzW7z4HE4lgPqxGolK526C6XfG
iv4OysfZ3MnDHFuXS5VcTen7ELnvlLz3u+zG6OzV/2LuvJYcR9Is/UQYA+BQfkstgqH1DSwyMhLC
oRyAQz39fuw2m63qnZm2udvbsiwySALwX5zzHT13W6Kp936ec7Ol4pEI0XUn3qZ6fqpy/yFRv8CT
rgRio0QCWWutjaMuEo4lq15Vm3e0S19oaEBD1HeeEQddDptGRfBRNeg9m24CRGX/OJLIeNIVSkMH
ZUcWEvyaJ2+ebQ2bzA4eNcKdQzpKeAituL9GJldDjYpS2Nt+GLpt1uzFKHcorE5e9j5rWJS2bAkb
rb6QD9zZUMhQsTyRFfreMBD0PUMGnHfX1vq+54JZxgySEmqeTScWstdCspDxZyHytf0jUZP2unJm
ot2HmGhyx0luizQ5LA1J3J3FbxQNsKrK6jNSeB/SLPpE6eJuu47LhUBV++rgiJCvlMwFlR2WOw6x
mm6ui7exSPxjrgP3MKpqryr7Y9ENwlffIbt2iu91aGUHL0CMaZhg0ZB5T6bgp1QsfbahyPRj0/Ja
gW6Sb0IeP9MUVZ3rFhzWrfLPvqmrvTQ96j+yXIMU+ErWphfG1T+pDC+tD9cmsKqN0O3vOZWXGamy
nNKNZL6oeqovLbytYHK1Ftc/K9TtO7Uar2GvkwYmWESxZIEDfS+cnt8xH8p3LjTYh1bzBtTl1kTB
d2Xsp5IO5tayix8Ks+ZEXq/7LlrxUNqgWoPCZXR0jThlZOU8REPHpeQO8Z3TjY86dR5NXO1bHgYd
sxG+RLEzPqC0mTc62HZSfyGwzKGiJdMxy39M7a3dMtrFc19dloKCpy2CNRLQ+dP20vISDQrCRNPI
u7IgxoktvH7knrqPyuI3ZIZt7TkWwpXSPg6zmrbY9shLGmjPmUaJ4EYAlsUTAf1I28kZGZEim9sL
n3orusp51Dy/REhff7HrRCJRj+om1lhnk4QDXs9YRoIrmz4dgJb2tUanhkIInBcRkJRSKO5VBtY0
CO6wmc3bWCVUF0l6HGq3ualr5ZLKWhpydNWHiePHIAqyj7hNbzAiXfpmkNu0oQAP0kKDVuiaHScy
uk3F3+jUIl3juvW+RN24B5SsrCtiEoIRuPHoddjrrBiI8R9zyEoJLYPlepz7LAFLXMmwLLNa5Vsn
rNFctr451WPTPk3p0t0hkCRKwwvLZ2vGyRGE8JNgzPJ1VGEij5yW+my3MoHixfjCmS1JcCza0y0g
5c+oyZJdn7j1uuOZvl9GyLtDmXfgc/E/JSOzHCUBWDVFViBKc7+YLsrfM/fHVeiYP1YFAdK5RgQ/
hb0NFDL9SCMlUFMnDtLnqDqVtQGWlISmPbZt4rygfV82xquIjLVk++3GJNSra2IIk3CCOJUjX1rD
OTxIfAgAlMOTWKBm1FEJhCoCKxOWA7HI/FWvFszbej1qP7xDpEWG8eiEBxWSMmKCsSQZ1mF8idcV
nFw/v43z5GySsGFTEziFuctlMx8SNRFiXBbEzsgox9ujZ33BNxXftUqR+wl0B84SnFYm3MtFmU5u
nKXR+7lbxKcca3dnkF2enJxigHx5nsSFhuch2wRntwLrBq0IYk91JUR2+tRJaZ3kQEPsdgsaOWW/
jYPrrP3OjK8LlTbEKeTY4wLfg6d7uXeiqjyErDLWdZoVj/bkE0Y/J9o+x9p0G6eqpm0bxt2lQAm+
mUzu3GnpztfrqP0ziH4EUaXcS4unMEM6NMm3okJbuurL1xA7wRfbahBwobY4yWOXyGpINUulv2XV
efsRlBLikjnG88A+YR/ak7jJZz9GLOF491nmf2hp+S/14LTraamQVXGfvc1uQ0/jBxVAz3Lax2nT
rpLA8i8q1c95C7W0HT2f7U5YcrWWH33J9RW302ZuczB/BRQ+twP4MLd2dHavd+Sk5KsC6Ivgy552
2LycTeNhWU+6PxXj6Q0D7+qmDv3pQmM+3evBkdveVO+D38X7wUvSmwbj1qZyx4XHUTKeQ5tzOx/j
fNiWymcVVi/5C9kNy20x5zbnLLV+ZzXjnhNkSeW0jgbXux2dFoqCAQoz+H2wzYbY38maI4ctWXjA
0Ryuw5Bt1AiVMfCj/mQ5V6IglpYTWxr/GA8qeBCJnA86HMp9PVPtbiq9+O8uILGH2sndRwo1/5eI
2v52sg1gGW8R453mmc6TKPV+WxWLLFEOx0Q0eqvjuHwog+9UH5KsuUeB/Y3LZFPqo6sfU7hrUXAQ
RDzNnOkngBTpWtZNCUS20zsZaknZCcP7RmrfesBJew0YV8Or8DhqLQwX31yREzOE1jqU0ZDcWJCK
PCtfHvNSJO988fl5EqH68WIP5IzVIlZTsngurgg2PgtqNswfbs++1Cri6RWZn3yvxp6+ZXT1x4Rp
/zjHIv9sPRNRSsUo9j1gZi0Ex7I+ILDZKCbMqPl08buWORdCzy6adG0EdqjizYyy2UqJv0MAxdD0
oxRgS70g6c99KhJ3S/az7ez7tvPYAE+e9ThR1NLXDW3CQDWxFPV/YT6SSZeAE5A+P6Krre8Vn3Ff
1JSN5DrN6mYWbPW2Ps7Ru4bS75iJEmbiHGnW6iiYnYs7NeKNRWN5OxUIcbEMEZ1HQiH70DWi9hGl
czUuG9KYrXRb6+DWzpzi1Woc70gs+/JYdh2dqRMWzbEVEfLYKdXxczoKShfUMeG9tyj/JzYEbxWU
xBxiUZ1f6ZQBRBaoRefQ87N97Zq5WWuIE5urGOGXX6CwtKfYwnCS0D1rt9n62hKbGRkgzUJNy5RL
eEhh3Z/sxrCzZpih1TlQY22t6d7lr0Qu92Ws3Rf2FuZUVppY3zZmWkNrBVhIy3ATMwYL1mkElS+D
F5gBDly6vRtHXz7Mp8HIem0bTBKFVeE9YgZwSg2UZlHUDZHJ+XT0zXCaruTP3DpXqXhuWXF72p0B
M+kdy8aTSbr4wcRhc/CovTD81N3adC2d+4LBQoLxnKNl33qXprQVYENOyNh94FMcEfm/e0GIFd7b
5gbkoAn0EUHpOq+vl8G7Hod1Hjr7EmW1iQOUy9GqH28TStfHOUKE7vsWWKiF0HZfrRXHeq1FvvaR
rR7MmFWgddOq3LYDvOLpVRFN1czoUSGDZnP07NnY3nQMq2g6jMWP6jjQBm8ExRjAse7qZzrDYW9P
0R87FHg6bJrbIfIR5BqRMRUZ9HJmoxecpFHBOsvzXWQn31jKfoQzoybN1AFC+7hG2lWvZ3ceVsAH
X5leqFXDTHGVx+wsWKHv/Smr9ihazhDU6RXJNo+E/x1115puyNJN5REjnTXwe6+tJ2uq8kGliMfz
yv6ZXYrvsM7KR07gbdgQLe7kzADDMSIDvmHeAdo6TD13RxF1V14feGS7qjWCznkTkaO3wjLNE9KP
vkSjwPm48Pq7bSlbvCYkpk9tAaoLlt2ElskoGu3Ef/SrYZMzQinB/qNx/O1O4R1mP6Ct4GYb+VLF
8E+s3EsfW1rAHRfoV92yB79ej6zMO95uvq2Tmd4EOK0HFDcjs5hEMMAdEPHnnTeiW1YJiz+iGraF
qLdofZ48v95GLMDdzj9PMvkM4XNnZr3oYVWE8nmxrmOx6OyM8Uoal/x4KtmwOS94ZjZ+Gr3Ejf+o
LSdB7pxRclh3mEj3pp6+7FRdkpxP3LsTrUCw9ebpM8iAfOfzDj0Fh3t5mwNnTlNI61l8Gov2kUr1
VnnMhwGf5tsqjj505o+bBRgdg7HHoTKYlzIp8CO6x3kmsAcLyyYb/X7tIi1GLb+vcvQ/qr3SXmlh
VpjWvSOn/mseN3gcm2gzTN1NbjeP07Ih+vfo0PfTI25q269XNHjymm+P+WdamG57gquxBCIanhjV
eCu0bzx+2voe3bE69El/CmTNeWbHPtVSvRZWzvMaoF1UH8awuglsBADinqEjZT8c76bmNInHFDNt
Va0qvpqrOPBUKPrbAEsfGvZgTfLadGgRKOIEZII1hbhY3PB+jIpdh1Zjw4ZlDW4XIDpzNgZlR8QC
CYN2Us3tfaCtTRJ8jWNEo9fGHObyN274vchxcRfqp7maqBJv6S925doPbTcPxCc0PFr1gEMmj5JX
WbogzT03OzQx0S7oYK60nvmrcImjYqW6CmrrEpQ88Aq0ONEwbNpkGy+M2Ex1SrXezNL7aNtXJwLc
JuUdZI41wSO7UHvNGpn6bik2raNXwnuKsxuEPZt6AKo7EmgQNCc5omXQb43zE2XOF8U5u35Ht1ur
i+6vsp9jQpokvghueE2Q7jR4mzAmN6HXl9xn2spD/ldlT3d0IMdyHN+6qb2x5zfpdo+VlpyVCya3
saMk6IR6y7N8n9KmBA0/SpMimozbEwtyDtzJerHcS2Y1rDPgttvmbJeog8pls+QFoPt+45c3s6qO
VhYdKiIZzy3/bjRHgZoGt2NJ+l897C3W0MypKII87IcVWOUX5g5wJF/0eAs6YGWFy5PjGob8/S6T
+4G5aAMdMCYssGXIMtlobcvowjYFhcY51288ilbUHCtmEHCRiJlsIQn7LxN5IzNGXncR94H/Eplu
7bgf/vxLdS9sWmj2aAc5Dzqeu8RonNt+XYXNroveO9ta9w1kb+Yd9rVYIJGlt5i54U0koQT6tc7f
Jqtz2MYW58U2IaEBcnruPPhJJoFX7bKoWRdu9DyQHLurJvfRC8180R3yj9GN6/XS/3hTeCpVTday
uYNlW0LLa9XJa1gzUL9ssJk4ZwLbnpumu9W5dWw1/iCm0PxkqSxpGkH8p2G93JB6gVgmIVnBhIfU
pg3F6bWy5+ghX7xgG1gzwpCgp7+bg+TsOuYTegFra6s14UWU/bONufgQ9f58wzjLKx5E0f9wBDH9
CKlkvNTcwJmwV7m6Psn7ObqL8x5wbieb9aIYfPD4ZZnxHgPBR6q8dA+j/RJa1a1yiJUdBfdySg5j
tiBHgN7ECNc8eYrpcEBbo/E+hNPibJY4ee97b74JR39Hbc2qbnhvmpnYjyDcdXV947r3S8tJ6+5J
uJ0P3TjJHYL/cetM4XO6cNRIcbZz+65pXsmcZcJdPmMjww7Tb9weLEhlO+wGvN1Yslyrln8MTd05
OWVjMpJBHMU7RuH5oZQN6W04gi+ePQVHFC2XzPYZ5jab1E4fGwa5jFlw+clKPpQLkKJ29Cf+X0ox
i4m7LZoD1GtmShLnW02LtLIVKw78ThjKZV4Q4kk2q28OxTAn9CGxPkhTtw+ODN/zLMmgfWoYwy1o
jiqM41MWqnXKt7D2wya8SF0e0c/d4RbXomRR6kS/MJgkK98t7D1KpXg9gwWawFWEGMGYre4dOQbw
02WL9TqjAOIiDHEnLAleMxFYHz61oZJWeqB46LdWOAP6nIGbTvjAdzqiOBr7rU1hAW/3NqFofsZI
EXJUA6ege3ucoJ3gvd477nBD/nq2X8gTmQvrllHCi/LVwfKng9NED0ueeJveNkys5MB03z8tafQg
KOuuWMq4MKRDIJXalrp/KXV5X7tRuBZL7zH8hcJfYq69OF3vbn1vHLbuMP1JKaFXSx61h6VWv1JQ
w2wCOK8GRV1l7Owrj77CRT+EPqnIxuN2sudLlngvEZ2ixfh9nwmqpgQOx45e/qgL7R/LibyAvPHS
ddtoYOgWQLUwWooTQNhyL7v0m8CenQR0VDmchIn9tERAykEAr+uSStieudryGnPLxNUd1xs7UTdW
KGYeMSM7BGIw0lMw5CdGbDHQzmHeDxqHtyw6IqE8QcoUhrug5d/MuBICMx6xfiKULxb7JSkjxItj
cDvYNtXNVUl37VCGlJylrsI/NLBmxTN13bbpB05atLEN3ntpdLDX1fjTGEYUBjPYOlbC2S1dkq9b
5ehtMvvtrSoEttuxP/Knpau2j65AwKY8JVrwvGmIX49Na1aiEyFR7f1nnC7NjoGFuxnbGBhnV+5Q
Vz5x8923GaMa5lgE7uBJ3OqrIwrjFqx6W03vAdEr3DnzSKfW6vNY2PnvoPXqY3SNrkANRmE/GI8J
3uzuMiezNr6y/W22mGwH8nZEGuh3RyuISAaqkBgSpHot73Kc23lOgMMi+42Ypm6NrFNv7Izhq8nA
zraJ/VtNGSkw1HQwdPfOgNzAFWOxDloLHnoEiZCV0b1Lu7HB7y0fI2KmtoyNMOXr4pphZKyLWDz2
FfVgb8p8wrMn86fZtM9zGH8UxrZ2HkToG0pDfCY9W2+gsTCDOkyljNIvNQ0wrrb2bCUWkUUCy2O9
DNFNZxr/2Brm2UiDmDDP9j3oG3m7NPCFA7faZ7Kvf/ehZw6TizXVJejm1zx21lutquk9s6tl79UG
DjPer01Y6k/HqgJaneW2CdI7MBiP1uBeh7L8AVG9kJmsxcjwk41FLqj3Jt1u4Hz9Vg18SDlU29DF
EcwYmuInUxJ1AiVDSS2+rGr0zkeviBAMuOQ4JJnnbsqweQkk9UzuQmUPvXjYdlO0HJJKzs/91GYH
9KHdi2t1l9Kxs0+WKO1hSuCMOO10KQO+Q0SB+yHLmmOYxbiE2/xiKkQscQhBQTTljiHUlj0c8te+
gmHez86mFWN2rNN8V8eEyTD1utRx0d6No/mKkU1vUT3wROsWtyP8g7IBw2W3kU17kvYNQMqvnulB
ajkgH9JNL6rrbIq7J/WWyV0ZI8SKFexTZ3dmXxcF8T6YtM//UBv9r4RX/6OF4m9mi//WknF9v/+E
G/5/wim8OtL+e6PFc/qVFV/V778qr9zr//JP5RWrnf8IRBAIL0J1FdhXD8Y/lVcy/A+BA8CBk4Nh
AifufwqvXNiGV1MCaij7arP4i/CKF3PcyJNor9Bf8ZLu/0Z49S+qqyiAZoR/zJc2Ij3Uj/xtf3Vn
cWXpvIzy7jCUVn/JXTg2xPsF8A8EjJR/owq8vtj/lVmG1zeL2CVwsyNARFYm/v5mWWVlrusIfSjT
lAzL2NUHknWSzdIvyYE4CZP9r3Sk/3xDLCwo3lh9uLgK/v6GuWMAkl/jplxpsd2S8ExubRfRUGAX
1f0UjP8OBPp33eM/3hAGlY1Bj98Vz+xVP/sXs1vtEFGaTyROIMBFFrSoIDzbaVTdd0PCyjdO4fi4
pvmd+Gr4N1/u36W5vDU1kuuCwJKg6vgh/4XpJFMrrhxb85XmjHawQLi7wkr/3bv8P9cL78IH49t0
Ea1G/2q0K68nxuLzLnoaeoo67b+WieWyicxY/v/lLvovzDnXX+dvl8v1vQJpezZFI/LEK4D3L19m
3NR+tfSjPkAxIktiwkY/dE/m6tBIVfw4VvG/ob79Vx9Ohgga5VXX9A9L1F/fUIythcO11AekboY2
LE1J/RqtPaXo9//80Rzmuf/66aKQ2TmeV36xK3byXy4VCHp9wqBhwLQzDtDWC+vD5CGBjyrtlwdd
5sUAphpgfO1BWF83abLp84hRqEQi99tiAfNZzUP7u82X+qo4Usu1G4IpQ51BF7YusQ+OO5LJJkR0
tmBEhDhieErdLmMo6hTpsvUc7Twluptu3cUllMPobH4fh5iYPBt4CwyHWjgPSncYCfrMEk8I+jyf
arlgHMPyBih/XTlIDUrGUnoTIpsmHUV6VYy8yemSQ5EjhSQLpVuA+4yL++CkiQvlvA2DlsllrYqe
vwv9pEf3jHUjSk9L5Voky0n+1mpd5k7ETiGux4Nl63DaoYIn+85NXXUdpbhhyBSDiflQbExb1EiL
825p0zu23XIuwT34zfhmxkD74GhAHJA9nWeSuU0fg7faDMAp8g2gZJmxua70RwRppN8utADsVYXW
Mt0UozLFR5UXSc4IdWg0wb6Aha7emjJEQG17nXVn57M93NRCQuURcRpmJ+O61rMuiDhZBU1pFlb3
TkgXndbUZHyXRH0uSdKzCeyjdOvnwB5PfpO3nzq2fZOuEhCM1N7ZgC1nl6G5n1cBlVd5ZurHWFbY
+UI5nzW53uEwcbpzPCo4YI4Ke47+qcjxOdlV0GzR8utgHYvSZghmY9J5sisBBQYSH8h5H4KPwJBh
KwQWk5O91IBCzGtSLW6zC1MxwW5uUPStWrushnOKUSW6mBLd954lGNGGVXs1rMlyrGwSY9Ok3YVJ
Ys+/vFTpq9qosoLsxAt794OVMFSH5OSSJFRmAwgwlU7Lg4zq2H+Zk7ZBE8ZucNiCzVUl+sllDreR
KZyCaZEcQ/nppKNLsJtuxSBv0tEW2SailEJP5nva0H6EqTzZsWQzl06SFL6uFJFhrih89pApu9Vr
ikBM9w7XbCo65kqVm68r0WR5sQGRhNjP1mWTrV14DHzjAVYkRsh1ZG7aZBjtV/xZhuZYU86anpAW
JHXz0j4WjpTdPVJS8rRU4lcvLetoVIW6FA04tHEU2x5rFJQN5gcsO90hBaeh2vQtSvEgNRO9MmaK
OKwOnq6s9BGHDIigidujXAvbjN7RIzbhAg+sbSDNtOy9MiTVxSaCFaqfudrlS9Jb8OAaZfcvCPpt
h5XS4o6rWvqgnlA/J2giV7mMnHBfSDv9jWIPz4+teCDedm0IHCf2Qhoq5ojjssLR5lcPQdBQWoOL
IZ6unxy4RvbMUJahPk7u6SCGkiZ8XYaKJMp5IkjDHUqvAFMWYwhkhHkNtlN5QymtRhq0vmKd7SvH
yg+xMyIpyhefuNm8LNneghcNzVqU3WhuySpiMguCovzBojbt4bRgfnbaKGcOqBNScZOQMZTfstTZ
c7eb+6ZNmqt1LOu/KxHEv+wcutBmimrYUbZbAp4LwyrLN10Y9TzYcnAgG+UyRm+sHKSQEzvWj8+o
qtkbkS5v+MfY5ga+teChYgcHMBfhzmlWI6b7mgcS2qIlXzrygq3oISqn1KUThQWFS6gy953Vg+lT
TObDrbCXkcF7mjQR1kq4Peuii8VRIsAmfVJYzIknq+SKAL0KXIQm3hWXEA4kMZpVGr/Ypp+emjaN
3X1ck5u8M0NaWbdVpixmcINs71LZR9Q0mZSgJ8zEEqipwuxNmJo+vnYz5zswSfuFwHUkgA2XZruL
CaV6MpRM3moIU5dSBd4aQ2+OJNZZXZ9CHSrJURPWdZIaDnPnMWj0gGb5hW326DWkIkN3AdofLoE4
hkXM56iH/jrMp7f70oA6FJcDZjASxG1o0cQdNphrGhGS+4EZh8TKscI9CvTwhrkTAWRYDCfGmnn5
s+R18QuBSb6rvH76kMHU7Dn7yne/7pZ3p5MsWzo55TGaxiy6/maoIlZll/sIWRFvEZErzAghznL4
tZ2OqKyBNKvhoPvR+jPZHTE1Mkq6dRZO2Ydfl9FHIdoWzd8AMkDVaA3XtZXFJCAxXxB7F6fk91ha
MWK9MkgaDIlZ/pCxDs75KmuBsNXV+Y/rVD0wuCjB6yrqrnnN4sQnajSN/KelG5vP2U6QQZEJY5o+
2i5DTKCck4v2V5EJRRaiv1PScYjoqpEH4f+NXppKq2er8Kszu4a1U1QfTTftGAWiIitTVI+9Kz7K
TFtvdgvZsl/8m6BszMVqcgJTvVF1N/01t3uI8mljXEXceFsRToCqP01verQBMAtN+aiVtZxJ97q4
bm02ZefWl6tfygf76C73mQ56potLwSQIog/r43AnfUu8ucTCjIKBYtSE9wjcZYQoZ/L/aAyvd33s
lCe7diaoXBJPYgSSCDkl0lURkuTKlvOFi4I9E0qA6FkUTrixZ/+BLSbRa87gQe+3qjObsTMfITmJ
Nrs+cZfww1oa/1LjumUTVVbeiYzttGFYlWKWbAvT/iAJdL8tS3k/rkE3swvnIeI8m96yMfyT18Nw
8iQj9a4qENuHQ7XxOEF+/DklsWFEbifXCNuJXXTDlsVbY1h5wapi3ECrDlHQ6p03TLf2LfmT6cZv
EZAS4ALuKhuXKNma3rEOBeqE7SJ8hidwleZngWc5xeRhkp+sMLW6agyCh5Dv5bbGb4ckJv0GG+Pz
YPHY/JfFlFwaN0yW+7Zp5Y0H4mXnFhGr4gzKF5ilYha3uqUa5zxKMuYAGFHjzImrwxiNRBJBK12i
3ey4oOVa7SKIyk1P1p1Hkp1Be6Ybe9+PeUH50WBSDYsoRdmZGnc7LtXC0C3jRi0wbjjYToKM6XY/
I3pHrhAMJHK4SQvvtAcyGAvY/MAjwzu/BXRIrLD03xtsdteNWD3ceFhE3xuSYKMPiqD2LapJYnlS
pXJ+lSzY2kOnpnHc9WgOGoJzkxoI4NAODwl7L8K4FqbTd6EO8UYsnpLZ0fIGUD5OC775NxqgThzn
RkzvsMbL+r2epSGki+XpumKGx+hS2SljYtkvZEqh8AuQzqf9rsnd/omZCDHmVo64G3+wCveM2qm6
RrvM3iOs7ux8XL8Ta18Qm76Jez7U2p2y8iNuRLsA8sN2UQ566OECuvpP2SfDJU+FOFHrNI/CpK3z
aPmSwz0TXvFnShzbRdSbClTHPCRDxnp5eW93s3x3lUwSiLBV84YYBqSLDlKBPMwzL61PL84uVNP4
dLYsQVIRRErtPfYozYJYon+JuLhYcxQtvMohzrNvz3HMg+4I9ZPqerigCSdFUJflOcbMhIKdoXQV
x4rbnxniq/Ly+bsbo/AayRwWNzZ2fSLMXcUT0JP81E7UxNO5jGJKQgfCa/4Fh6XpN5nfQleSs5Pf
RXluPQftnEzkD6c8E6dZ6eoOy5LqmekjteGOpdpty968TSgdN2nhqi8dWzQJCCHi+zp2eK7Yy5PP
Uog6NjPiRsuBRXhuacnmfurkSoVx8zJHAEZXkFCrnYqJg+2DVq6hGjdIb9Q4HubaGZmKp9OxrGT5
sNC1c0sHyYkoJPxjFpjdLAvic6DyNyVw1Ug3n18hnBIc2xh1YzIKzdpymR4n105sTEv3xcrRcM5A
1n6F4cKe2jEU2FPKxnZgeviKS+Gh5DhjBu922yZs9Z+pauEdYEBHZ8GIlkuy0SvDTu6tTElTFEux
r2Sljwvh0bZDLmbnVXd4nY55nO18bOM8x8GGWbK/aWgOiUhW54T8uj9Y649OxqaR4cIezNUuK8C4
Aurb+4lzVy0Fjx3SV5DrJm8KwMLVyYIDoenbXRrbBHrpFbKW8BY3Fbh4rLgrGIMsmZP1MoVmH7jl
K5U6GGPL2Se2SHdJNMMhZb3Ecup+MTyA/MSrKYLG/EtLlmROWJ7BGj87Jkxf0mHpVoRqskzynGKf
SKp/ii7A8W50T4RvyN766rNbIgtumlfJV0KGfHIrqa7jpblLW3XmnOhWGpz3QbsgrxLK+0vFEG3r
Vv68MqPo1wVfzjoZpvFR9Q7uHsLg2zj0j0i4xr1l1JOm7FqVLCqiNuV3MczUh3F0D1436lUj9Kuo
3F2Er2sdF+wbR7Szu74hbXZW4qlLubFzQ5W30qUDQyDUt46nad2KMfnm5WccCqx85hTZrdc2P46N
kKyLzf3CmqxfO6FieC53pQDOpd16ojjs5ElJ3lNIG4xGnf4KlsE9wrr0V5k9Z7uqGGPMDVG2FXPt
b+yme7ArQMNosgkODQFjOf2lL1Lx1BfXvYAla+voNW4Mu1LZzwVTDXaohe+RC9DUI4BgI462SQzA
W6gjROXSjnCP2x5E5awf3zIclClv2KVvJZxVnjBFkqxiKW7V2BfPAuDRZqQsyni95VfkqB8bdTWj
hg5WCuxf7hzKfrAlwSpiD9QNHs0iORqfRvrqMtFWb5Zs6HYQ/NDXIjQseiKR1sqaNx5iyGV85xkF
ciib5NbLkHb14UwT58tgXbb6boHJy57Hji5hYZU3MViVTcuEYavZUv4IDofVGIzN7RKWf7jVbupy
fmQJ0EMLLC/4scD+6WMfhEeGg090388AjMMbWZcvyuQE6Ipm2KkevlFifIcWhKlgY731Heue3JhX
/Ch1jn6aUX7BQiMWCORyE6s1T7M/SYHbo45wC8xIz80UybsY6sKTM7rFSZV4DMqZ+yQxBRvBalC7
IIadIVSLJMblN0B/QzRDOda/8QkF96EZqOQS623w0vhcDL1+DpVv70ySHDLV8WDU7VCQBu1VhFQT
nhfQsLL2SJ5UVz/pVIlXS6YvMkB8UQ2OOEH8RLjPYQ1wPgK3DvkTgVP1wcSo+q5UeoQl3twWGoSV
5XDV1THRy1byiDjts15UQTptjdOtjzlyATN+YqSR77WL0Gxlian45D2OQA2Rs3TG/u6QuLMG7LCG
tA6KZK7YjiX3MtEiOWrHiXx1ntvx+KIydJ+VQ9Q8u7BSXP4Pe2eyHDeSpetXKes9ygAHHMOiexET
SEoUqZGiNjCNmEfH/PT3g7IsUwEOcRmrXrRZWi2SWeFwwP348XP+wW47WIQsV1xOcz1wEYKMMKxD
F8Q4IEsKzh65RmOPDyRiityfbow2VW+twMMYGBEMIECum39B4wLSbFfLixTKwtuuT/Jr8v7FzTl7
jzrCzEcwyvabQe/qjeG1Ni81KT5kpQdVERB65gfhUiQGf2zeVFgXYkpJbTziViGY0+gE056avAE9
ZVAXrW2O351h6kmqQ740znI4mTbNRVSZpR8jBNxvVdKqqynrdYwXVTLcoRwGNog8Td7WiBfC3u2i
/Dadp/chRTgElO389SL4iIy6MML5MGQa6HSl5bE/dXgERlPhoZ4SQpLbTnCgnL3elM2uLvLoYM6x
/rYtx8VCMEzyj9TZ5H1utN2bMJ919HDLaPplTKA3cTTt3lNiwTLFtguESOBqdwdOtrrYczq53dax
9bq7CFuh96+sqm6/1twG7nO9nYotbEoJ6mVsDdbvTMcS+ROgcqUIEiRm6Cq/dsqwa7aVltKd66da
f9fPHu18i2rufCWXsuu2g7uMKnOSZ+9VgSgKaiemcjjcRkCW2mxXoARmBRTP61wLDIRleBTQSF7R
R0e9lPZpWliQ2ALhHGRFVR8QjVIIltB3MzY0ApLX8JFtiHxW1Hq7CZ6u98qRVrbsiTy/HJSy+gPi
egrgaxU3v8YWHjXmooOy/UL2XCtUOAjusCPezLiaA5gdC1lvphLFkG02euqzUE30pQ4N8knAb0DG
RUDHHXxaXoXcYkT+Li57YGSiH1K0tE3oSJvWpVAFXdVFW6fWaxTnNdQzsWMvKLfvpK68+zIHWM56
H8Y7LbC77MKCmPwWCagKekfoZeVGSSRKN52QNF37QiaLwGUS2YfUxSv80A1k/Qeka1J7Z/c6GNIZ
3kq1V11U3ppWPn9HN2ZxZ60iN7uMh8pCmEFGqZ8542Ti5Zkm1xOqP8a+rSP5BVIerich8tzZJWXc
od3EUQO3BwCt3sHBGHR8YtzE6feu3tNkjCOn+jYpCewEjFaJuYIiy51xslm8hwKANpmq2m9pHFCL
clMZf5ynyvZ2lt2R3YxwNJe3IYGiBzNVnE0WECs2Y4XM0W7IyxnAvxFM9bat6/6tzHMXXkBZU6Ph
IRL8YNFWuSkN6qT7og4VWSX1VnIQk7oh4KmseTuYEOxZEVSsWbpxNR3wEI39gCI6fgw1BQhIFWZ3
V/eNPbKg9bFd0o9yPmC0ADUjzuvfHAhN0QamN/DRRpu04PKTQmsrVT5/LmvWCt7Vhjlc4u0iv2PO
FWX7rGnFTUU94CebztIw0a6ymgK7iK7SrmmmnRNazMDNrdbdtUPTftACy7pCwNp4nTu43m2osWGm
guyMe1c3jfMKZoOE7qPQ6qvsvPziUf/bBpWCIBKrepOioNJsB+oi4M5ENd3bg6wuQrulJ9TbFiz9
JgCRCf5b7ytgnw71pqRH8wg5tFZ74+rwQ4BoLCWpogttiRaBQ4lWZmVswRKMbbE4iM/fTFNE19TD
gh+VqoRNDleiobI09Y3NwuYiVkFjHjeiz6Z76Zr9N7OrsXg2xsLlGFdzzUedl75COqMZvB3xk2g2
bZQAqu1x3wnY+aOrH2CxGsa+8jLnOxmiDVOxdfK3NklWhVAYxhXA2rzhna2XckCKoO5tQq3dH3rT
6QHh0/VjUQ4VMD839BKy09DS7Vt7iVl+kCYwJyOsmINNje5hsDXHIU42vYdo7VYZpcFBO9opxh+6
ltx1TSLyK5sa4eeMsu67GjRlsrNqKW4kNeZ+E4TorW+BX8cVZd0ZVF4WeJF3iIGMx6RgDiSkcWrV
d88c9csySJZxM97vxnE7tiF+CfieikqLS9BOCTbEntlj76SQYnzNkU4W2XV1anHB5nyBoJPPP5V0
2m7XCCPjfhjbZXUx9AlC8oYSv5yqRZ9YGEPX/XQAiIPPiEY5XiEb71zAMfTmHatecpVPxu5Xk6m6
O0CXHvHhmGbCV4ZM1G3T1PpnKsHdN3Z20GzcKZU/2iSgVdY5DfZzABXj8IZrVXydjMgObD0OIMJW
ahQfIMuWnxeZf2MTxznMzLDS8x+Us4NpK9PFqoBZpa9SeJ/FFowiiRK1F5yPw8JhgfQdnty/tfJ3
yHhR3Ai6BeBV6NX4zXZGibd1XMEoaum0V6CPjPldQW6RwL8fYWjVs+nU1Hh1gHrohtW/UjNpP0VB
2HxMITuhwYYiM/VDEdkfyjjgUMSnr79rktgoYbstKm2h0CyU9XpKeRsAMeF9JhzOOcDBlBDQt7GQ
zRehvJGA6uxNBQOISJaDogEVMrv3Fo3b71ptFsnOM4t52OKCAkaaUxwfi2aeog79vB6hCGdK7fwg
ARRzSbPCrxk8pQZcnm68xpAP8K+TVO4lEzIZRZr9TzA/9fsQRXRtO9Df/klO1+tbgQ4y3ODJdb9S
2/de27/ByVVRgiyX/Tjhp4X/VnFBIhJS1K9CVNrd2qsPmTsYPqB40p/BwHmABLWs6bmUunY3jxx4
OxofGGPJpf8DWlhymyiM0qaTgHy1wRHppvHOpqJv7rS2Y+PGBVCVjTNldORMPFFwWzHLIvsIDLj5
DKlJfmd1AWyajLa5K7jLvCuCmpNmiJGyQw2mwgtYR8R9Fzn0FPc5VDf7StagsQ45xKwb4F0EnFS2
xkxN0qXgNIbAdCDn5Hp2G7vjUlfp2/A7mMf6cz8gobjhqIZCZRs1l+YmKiuNEs/Y3mE1oFO3MLj0
3WISog1fF5mrT5QFeRF2F03TfgSa8T3MuBa8V3ALE07WkpLx0Ah92PeoWdJcUkYjDmVR9coPEwfv
cEdlpnmoe1j229mAL7lpLHQxWARAXg8uxJ57roejtitS5KCuoxqOG9DMeIRh0NDerA556mg4AxnZ
RKZhU6Ek6U6YZJPhNvRqmpLehGjB7ejGqw31rTeiDE6Xg9QK7QR8J5u2mwK4vNhoUHriLLvkkJic
RTpf2FfciwtJNYZhuSxwhtDtMOd837I6vtTw8eddm5vLnUWFtChroUif4loM12i7z+GOlDgEwRhR
bCVdlqK8neyOGcQDKnN7yHPZh6E2nM956ww20NWAGx/9YLoTvM26uOgst73zcvg6r1MxdO6+ECVg
8qkqC2RjZNODQhzMXi4o7cC75CYqgt1soQq3S6bGWAgW7oighTsUP1qz74d3uQ127qCcHo918KLa
Pepe7ojWoUWqRs0V0CeFm0k72Cytb1iLW3codcFbVWVjh+9oALDPVVJCl0AN1SXLHwV5AiKQ802O
ZhfFbPR40NFjZaCH3wYQOHEesPKdhdceGbzeWJcu0iKYPzfGtBGs7qsg8uZvoRCtuaM5Ij82bp1U
h6LKJzzfE2Cay+UQUfcOAc9kU0t8pDZ0X3WOo1BGrxqw7MkNr1caW5gT8y3Ecmw0BtcwvmB5gjwo
Qi3UI8qxMb+SfOIl6ebt8qpDDaqRPvbJbT1IKoQBfKh5M3ZTSE/btaBbJbizE1Dos16SA6gZ7hcJ
ImhFBXHDDOFWb8mIxKsk0zUgg8ZUvS4yrXZZjEn6HjQtzZYkHyjM0C02IKlTKDcOjWcEUKgS8HbR
BFvI9KrQ3ecA2z720F6CXT0r8T2MKL5w25+Lw/Moiwd4I2AVXINMx7MsUyCRdwwgkYYmbWQIua11
g7y39W7CDrUd7xqX+0QeIyd0AoODHNYxYgUTx0X4jAu1cCy64McD5jSsGkfT2gsrMLqvWBa3Eb1r
O9Qqmr40FN8ISgVsbIOrjx8X+BmRW2W5dmLeD3AsPAZOeADIdK5T0lrN21z8eGm2dxc6HiYfWOXa
rupcNKLwwrp+/hU/QB15JprRHkMhseE6v4XK/8Do5I1pT2QX7YVjFUDHwzZI3lL7yy6eH+bhjBCe
QXSb+jjXMkdfQYHsusy1wdDbi15wRrk6+ouGrfIFZBmdsC18dCgPNX+yVx2D0ZUWIBG2pYcaw5po
i2JH11V8VDHgTrsOrE/Pz8pYHvsI4cTbE+RV6A4CchLraaWyRmFXTC3A9VT6II11fxiVOtRguRhx
8VegeFa8ciY5UYHHeF0YvbpqRHVKmPjhVuFJoMcZJs9D4ru8lT++Y1aBEqAB3F3keXIJa+onmgP3
QQapvtLPWDKIqBuOMMF1IUa3Goq7VuiEbnshwiC5GCGbXWio6L7IFxI4HK8W2KRtGbYEgbl2rm9g
c8o2aVrqUCCn2GTdK6cwmhNzeey1Ob9Bd9KBomWuXlsESHsyuqi9mMbADLC79TR1C8kVrJBRkea8
0uRAo/f5ZbNeoQA2DQ6qZXYIeBveCulnV3qhqWrUfa4z7S9H2vjlUU6KUgxmtOD++cGMBZT55xpd
RgNsqi9ajlIiyHn8udwuTBsX0T2fhl/+tVBIyiGroif71tX1S08fyIlMXXwUSsnvVYgv0IT+80VQ
IPNQmGP1WpA6vjvxUOuN8/uhyFCJs6iOo5+8eigdqCOlmNEPJxeXx6xp3ps90pmemKctl4hqXyET
egOM3N05GW31tqiDQzfFp7bwI98CvfwlyhJsaTiuQq2c5wRWhpp9OarQN+Kg/JUnyfBWb2379vlJ
r0Mtc0Yi0VxEF03LYOrHcx4npxiAt82+S3djW6pOXAJcFyfciB+bEB960YQ38JhwV4sLgQlds2Zv
9GNbpxLZ92iz7Obcm0J/4mpwSoD9seGWwYjsDtotxmq4VMxAEQ24Iwj6gdGbQjBs5nzthk7tv/j1
2baz+J2ClAX0vGzlPyIclPACVp7e+sLtwbKY8O8NIx8Pz4/yyHxs22VTckzh5WyugltukPZzE219
q82GX42duBdeqI8/oFdmJ+Cxj6wHVOsJO3jrciauBTPNYaBBZtFa1S193lIc+2zm5X/cE8DY//94
2POjgMN1kDU6RhQgxNcY3LacC7IXT/n1XP1M4sLbT1bbvfzToPbPj7PgTJbcKsTIVkxAAR3lzxoF
Tmy/oqsi85oTOcQj7wsoG7YG7B0A0mK1AFyqQ4HTWbA3ozlBzCotrojR1ssXgAu0ATcBE00b2ujH
yyzj/K60Jpp8NZXiLaa3UKiVsLXXCbiB/sQSWB55FZuRALN1XdgCqLRcvTizgIZmxs3ok8gj2FWD
P0RysJjEeBV2U/8+rZtiOHHkPfIaubdw6rCJLKR9V6kYqzttgJ2MfpLY0xs49ou4iOXmJ6b22DDS
E4bN4U12JFZTm+Myp+hLG7cH8F6/RQIntw+90gv9haBvVviyygWOFRxv8DOOP1iZexQuvGDwHXvs
vwy6bH+g4zl9j3tn/osh8+RmehgcDCktpJ4ppiHWba/mRHGbIiDFUD/HzNo3Tdy++qKt/LKiOvV8
HHr4+riEIKJLniBNqcvVYVF7wdjTDPN8WJPo6umgZ/FlK38+P8rDCQmd3MowYQJYZMurLRV7AExq
B8Jt0OmJn5fF+ErUtr1NrVzdnTMUQYKQ5y7q48efqR27Oa0CCbdXq7qdF+f0h4cUnjvOhSfe3bJF
j3cVs8JdCWkf1h8Vn+OhKFx0kW6htF961H273ujGHWKs4msTgUHf92X7oUBeHsdMKz0RPR5+Ni4B
7GaHE55E3FwNDXbeTrDvM/zGTLL3Hr69lK508eJICLySg9BbrmzUyVbrkI6nLkcjRNuYItAFFlEB
vOTmFNvnkbksAR3Sz+9x1qNYow1qIosYRSL3KdIU+i0kghdnRRx/wLQsEkEy1LWVOdBSPteoO7yx
GMVffbCNCXfOZHop8wW6sUueRxcblrKO/9rxqgDPmyk6srofQZPcNZOV7ixUg6CipMWLvw8HBzUL
PHbM5Vhch1jItE5hTXJp+4a7xoqLg97pp6ysHn4fC6gt9BoChCMeuEvRea+kZyB2ZC1dSWjUgDoi
U5zYTI+NAncHDpZYVpqzCq+oqIK081rcqdE0RfCh+hFEib57aXCg2KLDscNJbOGWrQ5dDa1ejIsL
6QNYbW/Q8nRfm6i9cRPJYPM/P9YjE7LoOHMhIuyxRVcfp8BbjGaMY/n6ggDd2mQu8a4xzf7FC9uS
uDmwpg1KA5zyx+sNUa4BcCaEdOxZps3sSDBcYExPfJ7lV45jHYkd8BKKOA6dOnt1Tphh3lF5qZjN
5MpXytJCytQo5dDLKy5KHWvNF789SVBdXL84brm5Hc/KbBoLjopu+RqnJAQdeLU08IMT3+jhrCRl
OPhpVKbIedaXGMIa55+XgOdsijK+HMoAahDgm0DfgrSf+j2o0zY9cXNaHv34VVJpk9YCiiZGkFMc
Ty0XaOrQfJe+GDujeZequaPU13VOfmElQE02btio0s8CEzqbSz3dus3nslcn5r58sfVjkKAJC0bn
wkRcfdEuQy3MgYLt53ajroBqGTdSK4MDKpTjW8vox5varF9+blGIgHDCJvfI4ddJYZ26tFTTTPoJ
DMStBIq+NYqh2z+/eMRy/B3PzbVNQiLVOSp0prXszT/ucHOhtARHKeXHzQBms3FkNaKfMy7snsIN
3riqTN2tFiPktotj+kc++Ib0O940mnEZoUtWbKg6a9NeRrJvkAcq62lXtc5oXU64JX9q23gc0QNB
u2QvzYUv44VDIbYNjiT0oVFn7i8Naq/di78ZZEAOL/6hlMpN+HheaatqmfRWCxdQIT+mZa8QSEBd
15n0S67e7rbDWPlEMvpwjzCmxF+NEwCu6trfc4rH2q4gcfpevijh2ZO2LfTJ+2ogkffDbTrzxL3h
kfFIEvls1EmoyD0YD2XCCEFH5Xfc+XcdzLBDXwbaftJR3XaBT75/frE8jNMcBMyQyVGZozd6/E49
1Es6IrXyFVfjO5rXDZo/KGo/P8rDWUEu5ughq8eoHA3O1SjjBDlUy1iRddP+yjAN2kBDDN8EpEa7
OLStF6cG1DVJqDjjDNuilHE8XucgpmYGeuPHpW5fwXRBOFqG4amyzMOX55mCchPpr6fTylhNC+W7
DEOFofFlO2Z3I1SabeqGyYmI+WAUW3BzMAyyEE5tVv7xZLIqGlMBXNvXVRm+IluhWNIY9uXzn+jB
JYVRyHapMNgwo+mLHI8CD2dp+arep3eaXUCNiy48NwY/k/X2idXw2IRoUhACuLfasB6Oh8rmsLGN
SPT+GEjxEd18/VKr83L3/IQeG8VGAAb7c3dJ49drQAGOhdvZ+4EOssvteuvTWOdNeyIoPTYMTR3q
mgaXBMLS8WTAsXROpbmdD/gHhzW0MUC+BcUL6/TcD0yHWzdFqkUawFitgb5MEZXss963w5IybVD3
O7cF2/DyV+ZwP7AYR1jWOhjYZaE7rdI636BicpPaqr5wyXy2Lx+FZYw0DyF8acAdv7HJmsBIghqn
DhyhrDk3StyE8Zgdnh/mkQW9HO5ySW6w4BLLh/vjFAxmjYRukVyc6nAsr8DTCPjRzQRmIUYb/MRo
jywDaoAEAm6kVJjWTdSyDWYDUGLnz6YbXmtgdw7J6Iwnst0lQz862aniw7unOge6lHCw3qQ6HCEX
iWVfI+NODiFmiMk+wvWvuMZJR9xmod4714PqdXsrUlmFL9+5y22fOhNMEGnZq3da9BCRBhjkftdU
5RuBcCMV9vFUNfV3OXs9TVBntsGJ9PvcPf500KfH0Z6YZpmZKCeFVvwpLVDXPcxRE72NxJhtQulG
n0uEI/ZNE3h7mcbeiXe9vMvVQ1C7tykOUWYiu19t7B4fQCu348GXwVy+iZQqD2DmgksxwkEC11AP
tw58l5c5nVFKpklMSYqclPoNJ+VqdzDvgO3pYfxToMGbwq/a6bLXrltYSyc24iM7hKWqc73lowID
Wd0yZO658In03o8k/StALoP6PkFhfa3yMDuV+z72OqlSenxPVo5rrV5nMaUVLSaj9xfl7YuZ0/h1
0UzoE4jWqPDYrPnQSs9+PB8EHtmWLCNKYUuZyOAQPV5JLpBOeqB9T9kSsfsk6IZ94anx5dF5uVQj
9Et2T2Vq9SKdNEQ+twkHv00HIEeVrl5F8KNPfK7ly68XJNuBc4YMcYmdx3NhL3Rx2jScASOKrKQL
bgJFC5vrjVUBEN8VWhH/evnrA7ijU5BAZIRdfzzkaE41NKK59/U6SD/SscTXgdLl53NGIctmAO7W
a/2ZlnYDUgec1BM040tvtmrkSbPwxLXosaVAs+nvUVbVjzhvkNA0aGxUQWDC919khQfh7Z6fy8M9
ZepoGMkldNF0WC8F2OVjixUwMgvBNC+MtHI/JU67M3ChOXFaPzIUWA9qsFziYQKvm04ZR4RoarP3
F7V/cLt4biJ5js5t+uJiDr1A/Ie4TqJnQ9q0PMkfR2mVIjGKjhsfqI3Qecy69lIHHHEiaX94uJmG
ZAuJpZnGhl1FiKyZpHKCFKkXXCYtIJ4NJWwIsTVs5Rh5dxet0yDvAwgaGV4hz3+3h6vDJBklx0JG
EjjLGqHj5rllBBHZgqNgT4dYy206xDRPrMEHUBbUgI6GWUX3ZBJ0CGXY+y5UarqRyQSpjBJPl48l
thWJ3Ocp0pEA2/NNhJ0tDBqAxTPqGfcvn++CfyJqAU0iTzr+pDHeDBLZtc7HrBMSnJdZbz2ttD8+
P8rDoM81DNoZNyTSSjogx6O4FXrdejp1PkWdIQXXpaFwMGFWdc8RM75KJq13940EvHzi8H7kcwIB
sHFl59q5rKnjgVVT5K1rdq3fD2F9Y7eBtjPN1DmxYpeXdByRwQ/T5GN2AJMIysejaDbgfATJW7+p
wgpKM7ycOreUD/r/1FXzsaFoa4DRo3xGF2k1VJvNyGCmBH8UrOAraG1OlRjsP4Zc7ktLHhSPaFoC
OeIVgs9b7cPAa/qOwlvvt1F4jfyqieeM8RO7ggPSY2L//Ap55ENRwQdwQL5jAXVa/v5HaBmATFK/
EZ0/pmV1yIIKPlTdRerT88M8EltoWpJOLTcOasWrfQeZKwkzi1vaNAuUAJJI7UHQ2jur16y7aMLG
HmWG/krrivhE4/SRCUrbdV3KxlRY6NUeT5Byu114UAowuCyxOcmL6d5MFkH65yf4yPrgdgh4k9dI
v219qcIfDDAcSm4+HP8pvhQaiOq9gHld70p4PV+eH215XauFT8MPcBqh4/fePp6UzBuvz6DI+Aqr
iq1qZpQjHafGq2D4jZTH7CFwTszw4ZhUwpdmHDGLpvAaEFcIlWgeXU2/b4CLUvZp/EBzf5SjGq6s
MTVOZFsPvxtJMSgIdNyA/IEfOZ4i5nluU9cUGyNZUbeanfKqpIq1e/5FPnLVkTZHK7UB0n363ath
4kQbG93hquO56NPG81d9RNsUkYOfYYhw/BB/s7weOiL3voWK/uL73DI65dRl5QDEWY0uNS0cgIUR
n+FA/mo8oV6jwjTdPT/Jx14lHWmBViNv01xDcBBzgnLRswUSurZbu03GvbJAvL98FCRJCVnU5Kjp
r86aQrWlapAq8l3NDF8hKuFdZINxIjYuL+R44bOZyYOQ2aOWSe/keFUMjRcniJE2PrCBaFsnpfyh
cOE8BFhmvn1+Po+sd4bi6kISyedZF5biVs+kk3SNX8w48m2rdMw/OG6lmxcSr8R3ed1UX58f8dHJ
obG9KBaalJ9XqyFWeKLQF278sHKw+IpR64BcgM3IDhKEak8s/UdGI3zQ3HIp5VOnXY1mQOGdc10p
v7HwXR31qdkhVIxlpzKTF5/TtG7J6ujh8g8Jz/FXqxCscBGfa/yk7Swge0byEWDoeNkGYX1iVg8z
HhBtnNAOLVb21bqR29VNUGgIxvu90yOa3uRF29waqViUjKu+Tm5QiNd/DHqQzScQ2Y+EEgqEdEJ1
8n7Wzdp1vq5x6ggtki3DqZpbXa+71wNOFdqnuE/DLSQoe4dWE54xqt/BQw5ffAlmeJcXzNBLYrkc
wX+c5CIyRINoNcN3ZbSfVKD7cZScOHgeLpplEBt596WwT7Z+PEhLgz5Sdof0RkSrsIVQs+8SD051
fao5+jBoMRLFEZRf+V+0ZI9HMnDpRSJrRsQLuaxDqKi610janzjUHpsPiSN3OPY6xZhlOf3x0qBV
mnlakf5MwliIlAtNMVHe1kv65EToemRCwIDpilBAxjp8XT5oTE2J2uH8BF2VfonjTl72Q5bvf8eQ
F8kbPyla/Kdm8f88K4L8v1DemLvpAoZ8WuD4UmU//1X++tf11+JPjeP//P/+UjnWrH8v8OdFl5jc
gu7z0rz9S+aYP5EFE57IrBbgP/v4b6Fjaf37N2bDIScnUSCV/Nthnj/97kw6S6eDA9Z7kcP8UtD5
53xbrhbUFkmUwcRxeZJrZd6mHIjKLXyn3EmCizb4OjYVTDDAgRgoxvKtEya+O3r4WlWVPLUXlovF
anA6G0smQpymk7I6EXSh4b8ymMGmJGJvO0TZe2BXOq5a6PReKjRJzA0d7fYqj8L+rdbh8xV3seFn
+qCulGumeC7mqcq30uq8rbLT7FU78C/JFj73Ux7ukKrFSm9J1Hfo6xloOKTBLeDT8fuA8D/SVToa
sbnSFwqgbO8aXcTTxk3y9gKshPgR49KNIbEy+wjf7x6rIZSaASlkU4U9UDO9RkYfbaMpj7+0aCqU
lBHS6rdIwviJmhHWn5n8qukFtObEbDtEKsxFm82r8d9ohFP+whtWXoPm9Ky/Xu3/7cr/+l1TeGZP
Fj9isqCfBbbB0+WP//7rv/9rL6IrTkkCGMay2rhZL0DTv7ai7f4baLrhuRynOunJkjAUYF2i//4v
U/57YXqA2KNlzmV8+ZMqu+VP9r+XpozpgQOnC4Qq+Yskx4/DtUaTBdwwyMNVyVVhQ1vSzLAvkB7w
5I3qX9RN/ud3V+eZJ+IeW/jRga2KPioCCdN0Fwl7PJGFPPXYq4MscbR0GsbC2WPw0DTvBnvWww/h
OJe//gipt39Fg3+hgHxbxkWreKlHMeKfx1/+/R8HpZfPqdulgb33kJpDds8AkIzkaAIbn+MVOXbL
rNvg8PxgT01mFYgUHfJkCAt7PyrTNTdky2EDS9x2T2Qzx8niP5NZxv1jMo5X61XiTfa+A1N2bRiD
lb8fUAyzMfGGouTDwLBRWJvq6t15E1pdWypXr3pnGbBHb3G8QgEy6LYWaifxX8f/k9jt4/PjnxmJ
4xm5CJzpbWfKPUqaznBlT9iLcmVRAvf6NErEtdGlXUrqCYXd2egZmtq4ekf9KfbCKgn+5wHWKb6T
q1SqSe7Bgvb1FvKB75jGryo16yHd1OHQ5xR0He11CQc73XcCXbVio6ENlb8oD/7nCVZlsyyc8h6e
P6+AOtDWbEo4Z0N8cdYHdFZRoWSnDi6Uyz39Oecz4rQlRqNd8qJa1d+P7qxiQ+Ymsa3MRu5TM45/
6qUqX2NCgOzxeQ+/ig0UfWWFTI7cZ63TfzKG2tqMweycF3nWla8mG5KqEjUudCW69Ht91MCs2VVZ
Omc+/ioaCPQoXSTfiAal1SVblA1HmFE1W2n3/Pt5IratAT651w8y6RagOZIiwTsnz+vuk1kjq3PV
ahiHv53C0jyF93kitq2vAeg3ajhqVrgFonBs36pYRe2nvG21X89P5qnfX4Ua5YLBHkaJw2tp5Psp
tLQGyagUQd3nf3956/8ki/+s1VWk8crUyjoBO6RESzY/DKio9ftsmIx4V8eR5Z05zCqemFaJTEKl
OX7bdqK9KBZszH5GWWLcVwgCjmfu61XQqEvMoMwxd300ROcP5JARPmC29+Gsd7Vm0gzp6BpQdTxf
aGO8z5A4MXGcm8r6LpVuOp54VU988fWdPHLDKnWdyvUb9PcvNYTUbrzQQHP1+Uk89fPr6BHEk87L
sf0OiRssF5LRurfRoTpxcj3186vEouudkn67bfs93hAf2izM91a3aAyd9/Sr4NHFZoGkS+L6lsKe
a59N7uIghYblfOYAy7z+yCWgUsvaG3n7noHo1mVlyAKx2sSZh9vzZrDa0I6YTGVoo72YocWfHFep
2zEOMWI87+dXG40uL1hpmFk0LhBxu2hnc0SrDZcG/bwttmaujfGEKrdoQLmrsLIuVS56HNs6C4eq
52ewnJKPRKQ1WH8Kk1DPBz5xHUxVs0tCStS3uTb39hVCD3kKKFBMxecsd80vXQFS+vL5cZ/KeR6Q
KMcwwBRyIBRmblZdRZpatFbm1COtc9GstjCtaxMkFuPIxk6LtnqIfKA1mOX7HuZ1d2L+T+ygNYlu
CmyQdqkGXw+HgZ2Jdrjv4n1yYn2sWud/B/w1WlT27YiGDhw9HAKaEtuRoG/3YLLmDE6E6Uw3IdDl
X5VmDTAIZreQb0Z6ccU1TUc3+ewiTX2qUPHERK3VTjCrXlZtOs1+GwhrO5gOTmO5EZ8XRtfIb7cQ
OAs79exrLWYAqQktwk4xHnh+sTzx7OvavlskEuhebPmVQ4F9i6Dbz2och5cRKv/5SKsolCFwYkwj
VJIGqXw/bA0LiB5IyB/nPf3qzUMUwfsPQ0k6E6N7LzmZ3yAx95/a5ZOXl6fejTgOobUZFommOR59
e25h287A6XbTxc2kTuyQpyLEKsYpnNKlGBvXbyd0ixE8ahr9G3KNRIsIw23I3HGHV6RA0xP9LWxV
X0Yv++ezrNILcygyNkBj+7YLzn9TIUmF20xnaWeePtbqXjJjVV93duPsuxphYHvqsSmDxL8767Ov
WwpotutFUo+zr7qw9efCSTZ2UyUn4ucTn30tSgFYMdJG0mw/EUjFAkNMdgFs9PPyCmuVV3BjK11j
4dYI7rwbPTLu0HA9lQQ/9eirrMKwq8Ias3D2Q2dqr2GJIBSb1YCBz4xFy7h/JBVR0rWV2RDpNMSM
LwU2o7sAGpl/3mddbYcE0KI+BKiB1EaMsbdXYJYtrfnw/K8v7+CR4/gB0DSQAKcMbfAHTf7k2pn2
B6tNqwIXB+dlgPm/95W5WvYQG/siwSjLN1n87wD5JXvDKtPzruPmEkb+ePttQSo0zPbglwB3L12E
h9FvK87csmukutHmWeDOCYQFlVmv4ix3cFbKznz01arnoA7S1DBbvy6TwNg2EiNOFBzT6LyIsFYS
kkGocGChzFMV8XiVYkP/uguC7LyFaa6WPfVRDRp70h6aDlzEe3PQ3Qy3Dtc+heZ6Yt+uOSmpEfd1
2IuRlLDDwq6S95M3ndJze+rHV8cYakqphdxev0fOH31nlG82teedIuE99eurTWtWiYVEnQsptNDu
G0F+V3hjsHt+zz7146tzKq3mRtOU/Z9Ht0SNkGxvn/noa5EM1EeCzo2Mfu8NFI3F8uvq7BezbhSn
6AIHmeLXscaOtp2bdjiiieS8vG0tZxQB2y91ofPrlvhZY9p9COPwzMrWWusFREnm4oHGi5m7HG1r
kKdRao/nna9rBNXYmk6QTWm/l22AMrzRo5JaBe15R9Sa3oMxiChKU+/2RT/jRRPFP7GgMM5866t8
E3dEiC4RzNw8jawNuJJ7rVfizB9f7VM9kI05RVq7d2q9ANkVf1XdfIrf/MROWjMt68Xui2yy2ye2
F23shF5jR2/xzEdf7VPHBDYSA2rfO15nXCvaI7eBE2bntajWUhhjZ4nC4pf92WhKtZkLtHxQx9Vc
dd6aWavdiXr0YLuCvp6sHOVADWkHvxpE+/2sKLbmlCNrJppyzDlZA5VdQfU2dtj6TecllGsIa9fg
poRte+e3nvnFSMRbZZlvz3vwVTo5qilBPUFrAexobwiP95NwzizfrQG+Hrw7xyic1k+GyN11kfxQ
4tt25gdd7dMiVXi5usCB0EumnZ44rx1R6+ct9jWGnLbwgImcq+2LbPwRT8adkPmLMDl/54+/ax1/
ZHhuPIQa5/Xk87MKn0WhIiTmlRmeF3p/V4z++P0+xBw1tQCme/CxPlstcWCjYoxCzlova5JLhxqy
ngWAVvOymRHSdb5FcfUyANbf72atUhK4ce30MZhUOTXTNsdndKPSU53XJ8LjmuXsFbYVV1re+nT7
vWtXhcZ1pgXV/+Psy5orxZVufxERIEDAK+zB21OVy67xhaiq7pZAA2IQQvz6u/aJ+G606fZxHF57
0JaFMpVKreHrvnXZVL9kItMwgasC7bSal7Fy37K82fdJt+CYNemKtubCnof0KmKdL99ln+9r8W5R
P4lLoOMfY2xgz14S6x/SZHxH1+CtBd9EaOfqmk0xLHzDOgiqoK3vmzXcecfeql1BkcVka0CCI5B8
H5TPvufwZtqXWrais5BDnZHNsSaS66eOdSf4SO7L5FsxpsQ4Hy/oqR+7db4ZHLlL0l0nKLB+r2+O
xqcTLA1wt6OK3efdctZDveuZFdiY10M3clq4tZi0UZ/X2VZt9mVP0IDc/HpgWUDSexX4iDBD/jUs
xVO+0l15Cqid10PbfhaLB2Ds7Mc2eln9RM6tjcfDvolvTs1Y14uGieN0HgNACYgWN0VdfNs39jWc
/pbAhWxgVBGFwTFtUN0GIf0JEsG+gw0EsNeDY2P3vQTTH9ZmdClTyBkdQDV/Twns3yM+2hJe8nHO
pgSM5WNPn4fukKMTvG9NNjdQznif9NyDfJ4DzOHi0ZRRT1/2Db6pbB3e373X9XiMOCxBJN72e5hf
7NspW0zXYG0oYII7AiqYfoyt+d0k7yKJ31jufBOXgKj5sM8LOCCo+GOKsRcLd8Zdi7IlbkSugRrW
EqH1Crbmvb1Km/QQrNu5Kpvo5HCXkqhnsVGgGFSuYftZUr6rwIKI1ustvhQWnr4FIh8U5qmtwqSm
3YGgAmr2pZb8+jn+FqDGqaTGe8d0Zon5Gbj5Kxr4n/et+iY8YRAVDjTGuljL0kNvRVNCvCfbVUdA
i+f1xAc+Q/IHJOUzW5aPtgtvlxkiHPtmvonQFkouScYhJpSL+EECcHjMocy7c8U3EWoZNG8KCyWm
0MinJJBVO/BdRQqYG5s1SQPtQWQbz4SkpIKVL+zekvavXYuyBVd5dOVHGEyAESLpdzYut02WPu8b
enN0LsNUi5wEw9lHEvZDXdaftGr3ISOiLbAKYhe6mAHfOeMZZj1oiGBk8bjv2T/aysBZQ0bBI0gn
dYC/wKXcDsFdAA/AT/tWZhOeLoBqbJ9YfNHZ/zGiglvG/Ne+oTfhOeHg4YZ2cG2EA8pizCVUauc+
3MTmXOcCMrQgNq5zz4+gLpNDIPXvffPeBGezJvU4LGIE/8NAetY/Ql73nbLzmlX/+eQCDYzX8eMg
QgEFyWw4czWnFoJztH24yqaVriXWV7vmvwUzpUIvWnTpcIYJ/A/Jk6+BES/7ht6coQsQj5LCBw7x
P4838zhE5dVXfderAiSCXq8OIzxthphg4kn0Vc2QxIU475d9M6evx+ZLD51pUKLOKWkSByN165NS
55KLfYf0liGacMZym0tsySV4goTSS9Pvu4uDzvV67rJJ4dA+YejaF09T2HyoY7rrGSra0jRl7mvV
zyD8xbUi5yAn01PEXLML6QuZztcTJ9kMRR44ekNZbIWTz9Cf42QnYAxiEa8HV0sdTMvIQfuEjkwJ
OadT72AQvW+7bAJ1GhJrkwJLjvR4N3tyJ9NlXwxtUVBg4kkL/uFwzmqmy2z1d8XQ7Hs3gwb560Up
sEvChYjhHHXzxzjq74dw2jnvTXQODV4nqAv680jzr000PEnR77vEbZFL9ZIowUw7nClWBjQf5sre
q3xfPtwieqa4hTVqV/R4t+E9+EMw8w2KfSVouglNcEfhopuG/Zk1sWpLh0bF0YbB/yb8838tvijd
HKFtWwCV1nrETQG3u9xS+kk24brzi27Cc25TWgNr15/XYiBVNCaPOEn3vZ6D2/d6J9pA5126dNgu
HZi4ArnWC/jj5sX8nlDudY3/5TDd4hcyoaCwNA3mnCXTc8PGJyem513hv4UtsNq7GMJK/TnTxQ/d
uajksATbl1vSTW4BrDgs2KKxZxiHECY8+6ZzXSf9vvcP6BG9XnkvrM0HVRvw+0cByxVn1F+2yNzO
y+4WbBQpuHs4CEycYUsxHhSjbYkvm+67vWzBRlm2wJ11Ds3ZSkqqkAIPDyH1nXl9CzaaJNB3Y6zN
GT7CbCqjlYifwi/6PZWRt/bk9jrdDHRwC9am421XNpP6vMho31m9VSuWpHPqKsV8HnRubvwYjrD0
7vjNri2/xWzO8Rx7I505t3W6fg27mt3ArsOIfZt+C9qMkd9T4vFZC7hxjqfMgiBfpnVH+50/sMk3
V73oq0UmVj4e3WUY8s/QzNz3phBtgUY9WuZ5YJU5x0Ob/4AWynJjhZr3Lf0WaDTBAtGvcQotb5gf
lBTQlzLwQXbc9WHjTeU7+ABv9BKjp7OHsXVkboV+D8X0n4vLv+TgLcyobxZAfXPSnWcqWF3itbhF
0GbNIiqmCiZulPHu2apRXuIxDiikknifvoDiBiWrpEjH4bnIFL0ReJfsblr4sNMykw2a8Wzp8xCK
XknbD59dTwI4wvpei58d5wEMMVFYwjE6Ra/9CK7+Ar/bCF2yiuKVernYPsjbM8kWnlzqroWJWBSi
m/AtADrWn6K4hT18nC0Y08lmWk+sL/gIth1Z7UkRskBHZlax/rFkSVJ/nBIatL/GKO37c76SAkJy
C/5eKH2v6bEN5zSvNGQ1RAXvQgan+6hjcMjNNXhhYb+SZ3BXYdlOKBSjG0gAncOuyD1sS+WcHOYB
jrXHOXMJWtiSz0nFpFEd6tmi8FU+NLCEUF0zRHdOw/jyIuNoSs4rVttBqULMl3UN1OOg5zA5JOEM
z+K2Hur1WUYwG91Xnm2hNYNi8zybuYOcOLNf4DK6ooeqYSG+a4NuwTW9biag84vuXKCXV6akvecr
28e5gWTe68MwxMpBUch0Z9+ZWkGi3bXnpQ+bncXlFl0T6SZag7g10BuGGOuRjNquZRak4j29lDdO
lP9o2P+tfzqp3tUBnzoI4cm/nElu02DcB0aHm+/rxTHWDXPvs+7MwwLwnWnMFlnFRUv+2vdlNzl5
TiEuPltizrIv1rzMuj7G02ZOyL4n8GiLQ1RLYqmwcQfRct6hHxmUhMXFvn25xSDGSe1xxZHmzKn6
s07Ec501+yJqa+sGSbBlkQTzTm19Hgt5CyeifW3rrYQPfAhiD4Flc4aG6FLWQSHgTxx1O9dkU7sO
IYupwHPymZG2LRdYn9N22Hcd2aIPWxCvZ52F3dl6ax5BHWxuunhS+w7ZLfqQ0ya0GlbXZzaI5D7B
zQq8Djt937fTN+vijJZRuDAUCBBZhH+9a48wjNhZIGzxXiZzV5NTHOF4oxkqIMpoZQIX7mu7bcFe
LgRVOm10B6KrlLc0ntMJ7rTwGtx3/96ivcZWMwCZOmx2bbNbruPwB+60fl8reIv2yhbVr2pE3YdW
1nKpEyh1ZuH0nvzcG9l3q71FYmkh74Uc0DaKVaPrWWkn9b+Z0/3/6/0W8hUN0QK1+rw7B17Hf3Kg
zf9clVX7kJ//EBWFSKBu4UxuzinN5uAiCh1VIWyA0nfeDt/g1f1DbB9007qmMtfnVUbx8GJEM3dV
nWliDm7sghcQzh6DoJDtAVWcKCpW4FJ34kGadvu+/lbLzmVNp6Eyp+HgsgS/VOvi3wOkU/eVzlv0
GVjANLQtqlvn4YcOr58W8haKa/OeBP9b22uTNmBtsqKJcT2A6ymq71TDwAzzvZ/+N5+k/7/DtgA0
qIwN4NMSDXfAqIFHvWtdUrYimXceklsQGh1XrD7BD3hLAIpe7VdwA37vSqpbDJqclJ8Ku+qzGfRY
LSz+a53SvRPfXItYv0bjKDJ4fofJSRJxS8i476K+RaCpIAiZgz7JeUrmsRJBgocMt37atyjXrfT3
epBLKBK7WcMjcciPlhNWqrTZWRFugWJjm+gu0ZE6o+h/zOb1TvbsHS2XN/b6FifGFrwz0qHT53Eh
/DaSQ16ypnP7DrEtVMwJ2uSziNU5Fjk0Y9s87295ZjXfdYhB1/L1sifF0sVUh+qcpbqtIM1/I5LI
76qqwi1kbDCasbpo9LlIuLsfB5VU2dTOT/99x1yvOv+8o0Nq8fXUCyf87CKc75BG7lFYhSMrjjKM
YO5LUTvrXcU+xNFe/0zuaQ1BNtad4SE7mZLDLv26+cPif/Or+b9cBi+71z+ggmbsZzh1AthJnu0U
fmJRvSvRh8UmqCAuAffxAXNHlyo9NANa+auN9M7PG7+euMZmDARQgccoG+pPsw/Ms+bpPjYTlOdf
jy4bHdmQjPKaJfMno+L0PDVpfvjvm+ffozaEaN6rdGPQXQhrpSUew9GV6Pr8KUhYs3NhNsef9ZP2
MFGXQAhAwqkC+bD/vsriXQOANya/hZNBkKaGTvYgz+uQ/ULv6EFl/OuuddmiyZI5xGs1GIIgfnZ1
W/ajnf90MRT49w2/idkGfQTN6+uym7xGw3HML4qm7xngvbUum1DtSGuXFQak55pxtJ0iYkqonOw7
Q/6hmF/QNYNBAfpvkZsif9AN8AhVq3U777rihltIWT672qCyleeIU3/IWRh+7MDn+7Rv6TfR6uFk
owLXBwcWXe2QWujZPxJiUvvO7P/TG/2XfLwFlsGGjSyUWmwdalP1oY8ibW8aMffDCRcxS06QrqXj
oU/l0t0HHreCe8gM9+o7QQPkZClZL1kS+LSEny88p+C0J8QHpdOFVKrvfVOtjNfrr672jT1pgzO3
smm7/I5VktzNpp1ufcPnUwyPFwwBDQxehqpJ1hcegd/yJK46FS+6yc14wIUtWfFvB1fxEMjPx9bw
YD3gvx6bh5jU3byr1IPI8es0A1wj/FNASD6yOmof50IU96QhbOcBuzXw7AKRduiOCnhphn9S0j8V
Efu4a7tsIXG4a3oVUCfO8QqcrSTJhXTje0Ia14D8l62yhcRZGyi2jos49wZaHZdhXKU7FPAEGw4O
NTy7QOdb8l09jHDrLhP1ULxO5lScAxNAUV04eVqNZJ/3rdMm53BfW9wRY3Geu4Qfgnr9OrXkvXV6
o8TZguSikDVWDFacqbTNM1DVyYecs+Xn0kbBO/2jt37imkv/VneHdZExYnpxHJdY0AOf+qFvyhmm
WuulcWC0vXOpfuuTb9IP4AnMzhSmPqyZhDhZOGsDHRbIY6PWnFRAdO/rKoXZpnBgHL2TepBYNE0C
AN3oVySinQdYtgnoAKIdaARocY7wgj7F7jTF0TsJ+q0vsakashhYzhUc3INgfTZdCjmmpy4v8H5O
2SzDd6B6b5yR/0DRYWzaNFkAqQsICYLrzr4VfbaP2gqrwte7afRF3zR+aM9Zlk4nYK7zsubRzsvK
Fkg3N2hFxjbi5wb+YicDSd9DXjS77nEQ/Ho99ZCaSMpM1odobm5DOEQlHd255tcv/rcY83Eox27C
0OuaHOuiP6mG7LofwrhzMzSE0JqxEPVBNOQOFqt3Pd3XxYOp1euhAStELqVNfTCt62/bcZyuroPP
u9LmFkJXpxmffRxgs0dsPBozJKWHB9Fp3+ibKA0LMdRpGDTnrBnNHVCvX3vm94nDQmz/9bowmrFg
hp4/jFKJPNli0jdhL/dBUaHN93r0wC942FNDc27atj8Ynt8H2TAed63LFka3wHbajnFXHCaVNMuJ
EPfZDELsa/tBs+313HlXTL1MdHHQc/8oZHduh27fIb6F0nm+LEwxFFISutmltjqsVpm+k3nfyIlb
JN0MdP4Khh+CaJy7EqixylAoCu9b802ErhAMG2Gb2YC1pHylmen6sh50sQ+QBv3414teKA/OhUgL
EK26lZS5rIe7bhHNPh4k/Dpej2+prmHPFRcH5Va8jD0BBfDOyvznPeBfysAtli6hK1y3NePnyAfx
fBc2KgXBiEHL8wVqQ925SYs1LrN+VumRorvmqn4S6QyFTEP9qbdF2B9XEzHyU2XwRDnXedxkuzrw
kJB+/WevKXf9ZOfxqDWVFbRwoTGRvOtp9MaO2wLxZDHF8IlNx2OTwSg2rScoFgdi3/NxuIX1wO4p
XiXc0o+xUxwYjukFhM3lna/21tQ3QW5dDxGezI9Hn0VrKUIxQEV/Z/bbgnpSYWkQ91j1VUEAwk3+
r3Dg+9hJEP1//UmXoI8gpTJdb8DDxC4NLMnskY9i1Iddob5FKOqmmWge8eywDJzizPGt1RVPYTv4
e98PbMqrYRJ2nWtjj3BYMUeVJ+5gimRXex9J4/XyoApPYxMre4yucmgu7UG+T7JdkPlwC1CEt1oy
1hMGny3kuOWY9GUnyT74Y7h1vkm4hcCB1fZI2shUsYCVCppMv/Yt+iaBd+Jq1hvDrmomXJV5EICT
tyThvlJli09kgA+HSRBPxw5gqbITA3uUWTx92Tf3TfJOnDHwo+ynY1DgqSkRKzs2Pt25MJsqqxlc
1OFtfTpCdpR81GoRv2i4Zvsq2y0EL1iN6mtY3h4Z2DOHwnH4eBBQOXctzBZhs4IGUTczCqvMkF+j
ip8VJ/vo1TBzeR1IXKGl3JnEHptwCMvFkPpY14DR/feZv3FN3GJsZCR6Iro4P9FapvNHblWjTp4S
OZySweAU/O8/81aa33zceo7rJGrxR8CiIjjMJGUVvMf34W1gNvZ6iQyvs2miGJ0x3RxygG2qovN/
7Jr6FnAjWhzewDMOR7MYXzWqbw+jqvdlyS3epjBJOKkUhmWzsPNJ8ZyUEDBe96XJLSTRq5jSdXDD
ceKrPEWj+LxGbbrvk24BiStXydqh13M0Oc8qJZe2AiR1H3weDmSvP6nOfDZleW2OgYJBabsaXcbG
71NuCrd4xDqB+3nUUnNspp5Xa6pklUO5ft/BvQUj2sij5Tyw/NS2en1ZQ7N8aUP9npT8G6G0hSPW
sXORBVj5mA4R+CjX08mQ6L0e4VujbwIVDjdoV/uiOCUBWudz8LuT+mVfIG2iVEQkquGfkZ2g81XL
cl4Bk534Mn7bNfwW/hXJLu7g7lScUqM0YI7tQvk9jaTO98XqFgFmxtyi5DMFzLGjsi3IrQx3Httb
8BeEuPrJEwwNu9/jekUs6H3IWLirvg4k+DM0Nc/64rRepY+Ei5Iq4bnbV75vkV9tKPm0+i45QIXr
Rg/mY0j3qQkCEPh64ii4camBj/aBAv7Q6uA+0c3Tvq2yOVJTyAjxIdbJgVCronNiJHjX3Cn7ed/4
mzpJm6hvpe2yU9JFCyTUkzG5vVL13tMTvNbQ/3LT3SKuGviAJbmr6UmZYISt2jyrxzELGTuCp5rV
F6ZWxx+mtX73cv1GWtgipKhPtOr0KI9h8a1NXui8r17dAqNSGc/LOGLcuPmUA7XUpDsbDVtYVAfk
cFE3WXaiegnnkynm8GEcCvGeCPcbsD4Y1L/enwDkkwlxm51ATGFlz7tmulPwfQMedxxMf3ZkbkGe
hjsT+biMZNIVRE+DsOqCpXtPihTOvtfs+W97YZNVM09qPbe9xNVzcXqpItlIYo5CIBnKE68XIcu+
U3ARKnXco+Ra4Fyqs0snDeXqhH5HK1QpVzH7C699UP+MYwc0pA4BeRdl3PrVuRK1p+nvBY1y8zCP
tYvoZQmSrIdj+CpZ0JSwd25iVg5TZlCfdhQRVaZF37GfZuDKRmUiskZd4lVAyfrg0WfJ2MH3sxsq
WIK3C/xhGzc3ZSrgvAQFc98soy6jwgY0KQsPxX5xExlB4Uig0EqGnz3oHtJigmPW6c+GKFxG2qzN
/1JG4R8Ptk/mAwUdIC4tVkhU8+xIc4Z19wIzLBHGo/7ZoZee2XIZojByZZpTxr/rJhHFb8Us/JfA
r127QZUQYWv9tyu68casyi+lhpbXWDnXjJE4ZOCz1scVL2nkGJB6Gas6RwIoqpk6n6oDmdc0vIvy
mRanJrWrAu2t7/wNzBt0lVEz04c2tE1+CJvYxRXPaI/iOFf5IVfQJS6XntFeA1bbdpwdpgJ39qxC
42phHWbW6yErc0Iz0Hnm5lwnGap5pHiq7C2+VsebcshRcJdFFEh1sEqTH/2k6MH5dcl+22b18ckM
XSoe14Hk9Avv4WP9GE91HN+vNc8tO8gV1KHkVDgbQahipZmVDyDO5PhepmkMJsfCtWD2FEJsGkWy
CrtV3HgaL+5Xn6umY1U3o0d/yUAMK16iJYNGZCV1AoM3lgdXdU5ppXYByEUrsHQQNsrsbI8e37Lr
LiRFf5NcqNA5LwUVxYkKrquOLk4N6Ij4YJyvBf883oV2FEc34Oh4pB2z7cuyEKZzbIeO2FMbpyMc
FxlPCMR7uZcHNId4/j2fYt3dFcuK7hlPQ7sMpTMT3ljKApbKBIXtNMVxXMFoMm6fIpEP9ATdG7Hc
aeIiPDaEEyTvVrz+TzMDCzb0I50AgaXQvgul/UVkACrTMGeJec5SFeUHXo9p+wtX0lwiaFTSzQf4
wnbjo7Ahoy9AzfXq1PoM7K2iC7v0dk0DIu4j7sT6R6NlZ0FkGoIueewRtPyoDffkYhQ8e7/yQOUh
wakjGE3LTCWFeQynSUS/krauc1gis0Kxs3PznN6GQ5N031pHfVpBzj+ESABzcVRAcTul8nc9OSZY
KXqR/0pj2puvIP2vvMKjH0oKkBw6/wB48Zjjf+6C5HfXDvN6UcR4/yLWMIoqwxFJv9sE2/yGCbI+
TkXITiHp8/ZDPtiMHsO8MfxTL/iyfnRgN5AAAAHIOeSwFUbQXEY3af2XwIMav2tpH/tz17WyPvek
iIY72xcZqdokTsj3nJKk+CNyon4Esz+4xeve+hu8DlW2LmUHBt2m4LA0aw6Ld7hjrDfQdIq/yaJJ
ioORIHI+ZZ5L/RixuokurmusPwY9b5ebwg8hPWd0EeHXkNai/sT7gpnK+CmAVGUbFiMYJIrCX3Fe
x3R4GMN1Ci+xoUZ+hp9K3X2wsOvlp5CLLjtMSzsjd7o0H/gJsPZoeOiLmf6WkGrQVY22n/vAl3BA
KuHd4o407aaBHUI8Is53ooXu9Klm1oBbEmQze+H5WCQXZYyh5VQHA/3FedGaiulRTG2Z6wjuyYYk
8QLTWQXr7cmRMDhMoyZRqeXqzPd4KjCDQxqyCCqTC2bRBGwcyhbm0/qor0pJJXQGV/HYO/AFj6kZ
3A8Sekfhesfgl1nB5YI+oIplf9YI4axqJSeqosql3VffwzYTulNKQYmujMW6Nhc3gQT84mEbONQl
76dsQb5fjeu6sp1QPbkSDxHz+NvZOU6/wF1kwIEgICJUfJIY5fohzWSHY1pQPEAftSMqLUFt1elZ
FlEhjrBUjaUvWTTl651bRobW7wLDr+ImrD1KdxAMOb+MML8LSniiN8EzTcVADjyhNjiM4RwVh8yv
a/tlCFeYiM/T6oqzVV1QH3pHan8fw1PtYxiNbfOM9jvxomyknIoTxPzZdFsIXCwfPdpa+SkRDc67
qa7THgD5hC/3ioWtqLp1iKYqMUMWgE4yjHXjQGpcx+jTFAoFjoxOpuljswCXcNPhJb997CBA2PTl
7BP4GkHuvezhIh9dorgYpw/p2Af6J2mWXN5TGY/YY5rDFPaPWOYrdoKCkt547FjezCf8ZUt7TJVI
xs9UzLy+HVnTxhdwhKl8sAOBFdoR6UjSAxys4vrPFQrWkJofeZvejF3DGEDhoB9hj+SQt7rl7eTN
jWlVDLA1Afg6PI4GZpTlPHlNnvGb+Zc54tPyQ0LLH5T7gvAuqXqoYrIqQH6qq6U2y3NL6BTf5IUB
Fy7VGhhiNQ95UME6foLTHzyFF/B65iyq8M6T84+Ybpp+WJxnzU2gSYIHvaYWgX1Rau30LRDVfEVV
pNflN06NUQtI14Zh9HR9QIvDKuZ9tj6sQLuqEZl49fUlb/Hpof9L4QN375CQ+w8w9hiHSzjxYrpZ
Jlqk15N74ZBqYFjGcSynAlEeQkaQrZZVfeO8f4qLRRYl/OVyesoShfxWiti1w4dwivL+5zqMJmlL
Oc1LevFJHC6PCXY//9aOC9x18EfGXf1BoEvpPuUCi3i7knZYDjq26XSD8z8wDItL1Hx0a5Y5huJp
6lZ8zIHNp9mJQH3OIj+pjzPWbL7tW6B1P7Rzw5sqaXk3fltMRtLvimQ+VyWE20JtsFKxZH9oSNmG
H2EmkBQ/u4TC4buXvSC49kKnMq5US9rsRmXT6FG/cVisd2UfWI+jUC44PlDtQcmXBumcHeCkjGoH
0Mks+AWxf59UIQ719rLaXrxkFvv7KEInadUsKx6uVKaTrykBXKWKfV63FVoESQajyi6zZyKzlM5l
vISqfzS852CCR1BVRXnfyu4hVsYFsqRgaP5su35aTmnUJPOHSIcDZJHx/F28JLl2/DRLmAB97AmP
v+UjDGwOY1KjQ5M3wUQfvTY1yvqhdeQDngVj/UmKbFzvolb3HRJmgtgAnwD4wfwsoG07PNRKFmap
8iRhHz0ASUG10EbNn8bV9eCpg45MXAV1yVpUWRE15oMY0foruWKyP8YedGd5AoU1OuZ1rPVhCGuC
L9FwGT0k1lwNdul4LX5yIF45q4p8TslB2T6MbCnWxX9tcwkxq3JVoOy9GJBf4y9spN39oC0qroqz
NqiiFmJ9vkJ2n8vM0Xj6SixUHW4YdQbnfbaEKNNj8KrNVPo4CaZLgymET7bTU1aRlPYH4bnVZ7Eg
1L+n4eDmE8mEjGBeNUCJLkqaOD/EEqjtcoyj9VTgMHJTOaR1Oz5aINoKXSmqMnkvxtp/yP3Vl3Yd
1vhuzHMRHnOY8yw4RlFyHIY1Qdp3cg7YRVCdTi9W1tH8SQ82qvDO0ZMfXtZurmrHkxuUazAzFaAf
dXiuLIel5Td8MtANSUB3x2EbV+s6Fabs4PNEDxO8uG8Y6oGvTmXxHYPClSpp0fZjxWHbziCla0jZ
dUlLb3PH/B8JSFntA0HoqPPajmvx0Adk+Bg6KO/iChRP94zmZEXtFCXDxzkwQFNPS1ZRsPsf8CYD
Dr3JVAyReHBwH/yQk8+dC9hRkJaKUqllupuFLD4wB2ODg8A2rtLFuorwurlJkqS4t5T5WxYt8odn
c/tcxHKompA+yXRQn9O20EXJQjMCDWSlEH25hE3hxpKh2vUnD1M/f0Nnwr7QaDG3U+vz4oDtTCu1
2nU56aFNbz1QpclnF+TZM5Muhlo+bq1ZcFOrbHayrLFzc6gXeB7+0Uy1nz6nKaW+nBu15EDYRrPz
h+Yq03CRflmhZpMPkTcwPO77keAe08Rde2B0joLbOYKheQXauQtvBx7VxeMYLON0miG/EH5ZqSS0
KnwyT3c2MSn7gcpV9cd0IgG5MY1pkvt2mSU8eJmeZekiM+RfYitN+KGPbWyOELzxGkoRI+WXLpgL
+T3gsHhuq9Q3aXMIx5ZPpU0blKLFZLOmGiRqFFfWcRDHsvSpt83vJU/j/n5eunn9Bb8th3KIT3mK
3S0RW6kpWzCt2iPEjWpyHnLZtE9LhJbMsdNJrE5ThrxzwI2GZZf+ioo89pki8Qewkdr0DrDmODpE
xZIWlwh8s+WvBhh59cGOU27Cyhds5rdjP8YhLaGXkuOJc22J9E+4GmcEt2Agadc7tE5G5AWuMxc9
GIWQfBa4rLrvIhXFJemAM4hH5bLv0RiL4IfCIymuyUuXwpsSbwO8wu5AsVTWdkZ2Hwe7HGbFhvwr
hdTC9CV3yO3fxrEvSHtIsz7AeVXrNJif/x91Z7Ykt5Gl6Vcp0z3YgDs2b2vVBRARmRG5MplkkryB
kcwkdjjg2PFG8xzzYvOFpJkSs0ulUd21JJMZmRkLIhzu5/znX/x5K4A9LCECGQ1DYupYJbISt/0W
Lut3FxeG6tnkyAD3YUHA48NaZYvCB8LT5p7oba9c9s2E6e6Fyi2h733uMnZEW5ouZHvKlgAMN2tA
WS4LaWfzpSyz0q537mYoAaLK9/0Ud35N/0HFV3TxOrXnWoR0nWF+WwzGpPOFKtPSfKh6S08HXViD
Ova9Gj2+sU3NZteJapk+l8pDFOlnpeo/D3PZgRWldm3Fqhydq7xLEz/uGGYP12tRuClfSZCj0ewZ
fsSmnTqK0s7HLefDuLkqxEChS651KsB/kiV86KRYB6oDb9vau7WqqsiQohqhpktHSXRaWOjDOofe
GqcEz47HTfY0aJkag6gfZm210TAOc/82cOYg+z6ROBPut9K2s50/n8/VKO2J/rjc/Nr7upJfmBeR
1JZKTqRku74b99VWWNSjq21dLBsr+IIT3wlOA5t98UVtebbjjHeTOy16s8+tbhshpliJdaS+lUNs
A+/2kRUOXRLjeiXfy2mAFjjNWdoeVXY+Mfi0BgfTXa3zmBOprT94TFbsQ5FlzbBrLS+f99OCvoSm
zwLi24LMyW/DYrZpmPO1vIWePx6rJPcb7shkPGkboONGiXQQxzEZqs8hxcp825Rzfxq6oKmyXbiu
S+x5bBxAMWnyGTeSIt+lNXtnXpjyZhhsCrgNe5j5WAVhFrfbSlwMohz7Mg+MrG66QfbVjUnG/mps
W118EWYJy70OS/NI0yn3tSWR8vB+/PC4bgFZa9Xizh88PGJejPBt4uJxRclZxNQZUTUH9UESBj7G
HeW9jkPmzROpf+EC6M6+2cddZ5a4GukYKWxatcQIkdY0cjIWb7eWoopb+Eswp7F9ETdaNQPwymBt
qj4F8+RlH5d56rbrzV3W4j3uK1pc134+5n08yKnNr3QIuwlnu2XZkTcPxJhM7p0gnXE36WAp8JVI
CDVuOOeDt04maV6TntYo8kn1O21FYi2wPrtq25VMgr00Sga0Xd+ShsSUoygpnaME747wRQ+AEJxZ
1PykDi42tJ1tYHu7sUKlh3fMjIS5nlHjV3dmJsnz1h0xG4rD0LTzXc1I76u7NRaGYak3ZE+ZTpF8
lUPbVrDZavexFmrII3Jts2guSfqgYyYVkL1vap+ynB4RRK4/lP24OhF7xJLk0QZy5+3KwM+y6mqd
A9rMCJWU85kCu5GxphGd7tY23ea3dttZwcc56ZrxbpxylZ/CTKV1vq/HpMyPU5otTsZ+K7zv5Uw1
+blc05kCe1MtXs+l7rb34Kw1fJ+JhrxeooWz3FwuRT9zZ4vug5CZPDCpcK6wCOAgCT2MuqNm9sfg
PffDXO1VNmT414ROs1zP4diUn+aaBjYyBoztxrGE37y0hVLlrtSJEY+W2OrpdrXpSm4TTU7Z2xAA
SvzSdo+3bS9l891rehVcLk5a2bHrYvd8zUGWcliniyfmXeIHS9jGJD1BXo03B8LVuwlvHvvk4zNk
X7GwgvI0+tJtCZ6zl+ZGtcBRkd/KGbfuNjMvMAXz7FZsSQOHLbHL5hLbdEvco9oLfB2TQbTNTB+a
tT2QZDqbA6Scto4Bj73xazPXvUU83zaER6uia/xoV3VH6e5T3+0co9oCKSR1Zn07ApOUMez+oR8j
LGkccWX7wqOG9garucyZ8k9fZ7Gqnqvyk+FiTvNw3hmvbct9JWXY7QR5KEMZdaZeswNFb6WuEhcT
Lah/1TmciqwuvSuyXC2nZLCDMEalkCpvhw+A3ePqndRMUxnE6fTkT4vc2JqH1r1kn9TMijuOsAi4
ySkj5IpbsevqZqwO7jI63UuQe2VlUSI57iBJLMXL5Xtb1hVqopL5zNDHU81x6MZWZdSFL1qxLsfS
CWX4Acfierg+r7ml5cJzt3DjwlmkvvOCvFqeLK5GWVHmDFKPh7OXMnX3FG6TezueG4WrxNLlwhkD
WxN7ozVJ07u1dnpqMjNK357oyWjNgxhI2aMot/taNd/ylS0bGtIa1PaLGSarO4y4K1MXcpsDm5OV
os2pV3oM77ysmFJOxLDYnssM0PVzUcy6PLip21gzn24rG5KAfZO/dalqOBqEClzv0LK1dy9Z63pz
GA2Owit4DtwxfHSAIXLCR4A5h68KM9HyQ2uN2rrXKbj22+lcj6NoX8NKxMHU4aqLaKs11TGrgfdZ
JG4rDyagvvP3pPiN3RX6s9Sb4w2oXFPQ5ybIg53t+UN4NbcA5tcUEaF/XY6u279rqqI0pyCVsz5a
I0ndn5m6JHbMwMhHUqJra4yqQMzWtbZxoHlrjf2Yf7Q2UvFiRQHQ7NexDs1t3g/ILGrPDqbHrYJ9
FYd2D5ady6rB4MSk1vAt9Ps2eZRzn8WiwV2/mLaTtREebeiXdFYd5zaVa0SZUQBWBMswXq66UfLS
ACbOF1Xpb/YHwBPPO+UlA4+4tWvGz3vUrLYJz2f4Rgt/Bg6sQ2eEGGPp14UVcc/d+G2/uoxUPOwT
DrYDsbc75JYDrO03INlrVBHwFUZrt7TezmSB514Oy6i2y9ZdLLvBUEzMowK6SEnq0qNyimvPMX3/
wevx9H4JUnesr20gwOBQedmo3s0zCPSuSsMiRRsHHeo+b5rKv0rSqinfzSEfzNUqwrI/2SOBLjcT
71WQp71u3n0xBnV6Wgomde+pZ/Nkiu3RX/NuV+iwBp1zcQjL7XjkZm6tGG8If213jDuCUB1KqKNn
A93gE5aXdu/ESmFjWO9rEO9+PAb1bPhgh6Bozf1i+NAYDbESiNQWgVrfST52pD3Ky8rtPSBxshwm
7uSD2rbgml7Bt66ElSgmW76Nd5o4TytCcWEXvt9elEXQeddbpdH9OmLVw6c5HxWmBuWItcRhIGp4
zSJn9r2AUY6A8mN3fTjFPv1b/7me3FDca0T/vTicjUYdWrfFI1o8NJuailjV81zu1tqc88yG3r/1
TOI2Rxcd6XzZNe0od+m0ts216HFJAQmyGSvp1QTjIQerdCKrdxzrwChmyHdVmCqq67br2yDyZZ3L
L0tAhvlVsqXF8oAhgDsAMWaJ2Z5l48n0a1tquzraEqHd0Qbc6m7QrJvhscIQOXuvG89drh3X6tfv
a+cV7fW6plYPjrGIMKaCARwHRhuBkPO+h2rWDe7NaNf9HA8rsZVHw1soduMmRBnDzPYZDbrumQk4
hQcFCfO2msjIfm/PZdrfmGFzmlNA6Bp1AVeYwLRXw0oueR+4xVfQDEvuCi+02h7LTQqxuG9Y7fUe
7L0EHGAjPXcz87keUZaZZLxalmO4WcLOQNZvvfMnqFq68jSyjafu+mCqLMTueZA/j+fz8TkYEe+j
ZPbSY6cVpYjNfle9k8aIgXsv9epuiNqwR9NLJ01MUZDZub2TwrMgd8i0S25FFgzzgW0UJ76pavLp
ZSiWdrnWW1B7TxQDvrtERVeMp3UNtuUpDOp2uuPUTuVlT7kS1ZihdBFRNOkZE2yXiTOXOc09xbEK
Tn0Gz/0WPLhGbo35/kYH35U05x6xia43fEE22YURshYx7xe/LQEnTJc9MA120t00EU/+UMCr41wk
4QHnQDWFifoQtKjf27ixge2niyYxnR6iHLWZG+mQcamMGfGZ8YV+OQWjoi+1hy80ZVtuRf7AwLiI
PHbZAaik0mgNIizS2zk9LIgTiaZpFtfPPqHvXUcTjTMRKt1FTcuRF/Hc4V49n+iHF8/ZGZkxsd79
a77GeWT/T2bor61IUoDHJbdMcNBEJ1Y78u2XG5hKXczxDKgOwhz+iaz5D5gbr6OxTNevvSulf0B9
3AXvhlUn465NKWuQqlL5xzZa84oiZFmbP5Fk/hF14xXZpYCMwuYhvIMfEgAw4HGx70BQ/uSC/ujZ
X1FdWuLD+iBTHvPQ+mtpnA9z2CZ/wk39o+d+xUWjKuvqNk28w0rGQJSZ9ZiPlfw3n/wVb2JwnKHR
o+8dQFb2jAfyKHHop//1gvqn79ylovyRG5IsUz54KvcPqW31bOFTQp/HZv/vPfsr3r4oW8nMm8+F
zgAj0EERabfpd//6yf/pCuWtn//+d+pC3zj13C4FyyULlHjum7yeY9tfBSEmoajbqB2hfl5Cv/fa
fycLjJd8xaTJwnQOMIjwDmQvek9uZ/rbwgEN+NcX9AsX7b/d3Tz9KyppUKzSn9bUPdShysBVVLPO
QIb8+7I6g//BpdDibxrXafyLvC0eiy1/dFhp3mXS52NGaZpme6LgnpdJkhMbDQEn8K/v7j++Lf+Z
vuj7X99H//f/4s/fdLuaPM2GV3/8+6Ou+e+/zo/5f7/z4yP+fvGib7/UL/3rX/rhMTzvb6+7+zJ8
+eEPe8qwYX07vpj14aUfq+GX5+cdnn/z//eHf3v55Vke1/bl55++gSEO52fDhqj56bcfHZ9//umX
TLf/+P3z//bD8wX8/NPD//5fY/PPHvLypR9+/snz3kBaIc/HU1Ip13G5+eeX334inMDxfQXnSrrB
WVrbkK+Y/fyTJew3YeBQ6ikphIeJD6u31+OvP3PeYIHtQxt00fNisiN/+r9v7oev5x9f19+asb7X
eTP0P//0i93wP1ZTKHhLPsIT4s5cG4zzNYVYME/1iz4xHHElMafBXM6gPkvDYHpaYEEe5Go5KV6/
dZHEuBAwP0/Eas1X8EXcNFoaf2P0k2Bdf2FNmp4v2WgMjs4irDkGUyqqU+BY7Ry1XsYxGTIdyiOl
YMbszpgw7CqTIZNgcNwQg6qaKsJpCXtepw7Mc8oYiCldN8qHoaTahSvSwqzrK9X7u3we+0sXlscY
c8p/7Edff4PCFXx1G6Off7np/tKyvmtfmneDeXkZbr60/wMWrjhTh/944b4bn7/8sNB/+f1fV60M
33ihQwnv4uzkB+qsh/911QrnTeh4itWnpB/4wVks+9uqFeKNgJciWEYiFIFztor/bdGqNzSTIatW
udiWhD7uA39hzXq/GJP9Y9GySqUrAx9nFIcX9KV6dei5YQdkMfgfGTiO/mPGbBL4A1ZBYZvrsKnT
4CW1Z1Nku6HBp8N8dofZEit2I029Xq4yd+zYbDo5+PaiyhboA05rFleuAlDHLH6r8phYYTmIW7l0
TP0PSR6OWVRkXuFWce35or8sWZZbrPO5aDC4GPy+uGE0mPq7PlmkuGVY4PPUo5U3SLtIAdBBeUCG
jk4/JXXJ/5omWbGWh1CvDQMjUHCvDC6D0shp1/WAvcwGZAYggFu1C49ugyyRq1bhmBpqqMSxXQjm
EVhGrFVqABSWM5pp0b6dSt9Kx2rPaIu23KRMrWiVzt/lyepaz3suGi+0b8gM8sbDuq65w02bgfUd
AtHDPXG2EIFONy4wb3QDOT/SBV7rELHgjMSBhumBvs6zB8C/driBG7l1UejRTDVR3eNA+V2CWuid
hDaS4W0t06D7WnDadrd+mmrTRB6zpwZY25Re1C3VRI3cEIcBGNuFLYbK7hKGx6EvwvI7nOxGNFEu
GFxegfWM5d6aAVsjVOblFIXS0U+Jg90W1Yk1wfxstiFaUpuNyFRVdw+ZMPShy7jjO74ub3zfA9LI
KyZAZblGRTPKm6UOx3zXlVvTRWRhJ1dY3/QMS0Yg40MJ2srbE9U2BZGGDUVeUdOIZw+sBKQ7NKba
lyzgdleRLZxFw4TN1anGdU3vM4dfTJmEB3GXnNmMwVrkABggEOPJ82f76Zx9EEZuIXhkjln7IA/5
VgdvNUG5zJtnRQZYo/1yAT0YQj7MZqagjtSwccFOt3KVwdRs6smpECXu6MGCdk/K3OTBhLWER0OV
OgCScbJA+ozqKkk7WLRuxTCfCgAwjIYp94oYNZMEN8d7/HlOZDZDEWsI3DtOeK7LLynjJPnRblGD
B9HUwdegkd/cSRwb3UMpupjKOZl3DEe0iEZ4WBr/xlaK3UhQyl2jli7Zmw2nPmb3KW9qyzUwuXbh
Q0bglEyA11q1K47jlieiJSuy+9Hx+md3NNAKtyJchyhVYVLFq2xtJjvYNhHnkE7pPXfs8oFVy8c4
2z3JDvlaeB620/NwZ7KSpxZI2MKomBKjUBOuPboHJquflJw7KESjSC5ma4KenxZm+NzUvv0uSDb3
82bPwYcW8NVEgKfNNUaM2rkMgyqdr8csOw+2WpGHUc/xPe+QWi4ud0jBYqug4MHCJV7ehwOApHnX
2RhynIIBhmAUzr4+uh7wZjTYy/QQ1sp8rLyWI69dsxmiYbDyrhtgfJDezJ8+dS5bTBTYazVftjaB
Itdms7ZDMHtV+HmBq6kJinNlstwNtgiHWLQMQ+dIzHWXQWMJ++Y0+Ll/BlAoIcGfQOfeaYrg6qZJ
Bygt5bzpmlkgA0hrioRfuAV0DI2/ao/rvBNg3lMqK3tg8Eh/GVt4lDOHWQXEW1LNFrdzb1LJbepE
vTBJt5OJ6PJ42hh440vdZwETjolh37RzZ9sxx4WPo97Nk5Y5PjfQSa6s1HKHI8yPrr9Zxyy0oENO
WXCaqWlBwmfVLSa2Am37MbWTCbd4CKdGcnn+pNNvxHBm0+dFJUxUvTkZ2xik17GemnAqxJrtqtaQ
uhgJUAOoBJkbtM5XRdW2lcemsFJB95FKYxeXai789P1m995dntaGgWcawCSgYa+u0z515YXwMQG6
aKuR2qj+KLqJjYxRUSNJ7MmcDU7BOz/lnAjdK8wwki1mCjY8EVdRWtdnc/Txocl9B5VGBnMEppwW
GSLLSRoOpKqpd4vMl47Zp4L+FWTDqA5VKkW2F9BN5UNa93YQhyoZ3oYONs6xGZOxikRtFcuFWlsg
pK6Y69tk6kS4a6j4voRIW8yhTrAejoSdIbDwXFhOlb8BYaTqvCTt3NMiVkEPUtDPflPdeB0mREwH
fOi/VifLGnJUVd5OkGE4THtvyEdoJp64G/oqWS86GNnzRb9myX2i8wweqdLzetSusTU919C99ECL
H/1m29aDUkVwgxF9e5NyNp2Xhm2favz04T/ktioutzLZYCjM/WYfc7/n9NScu2KXOGwqh8DSfnrI
sBau0rhoJ2YjJBhPXyxdt8+pYvh5Q+5e5x9Qmbd4ShTK72NhIwiL4LHPLJm0x8ZGJK59mld4vrtc
cwDoCML+GYaSFsy6DjAMjB8ibA4VJoRpEQYpU3SJ4VqkAm/+HHoOIcGLUVl1SJrWKKDKALAxm6rU
jrOwzcsYSUN5InkG/AuSYldHHsv1shxUPx/SovU+L22WgsfByoJUQUMwtPGiLbNd2n01bA9+12fQ
R6SUF9OY+/rEggLA6tTib7Exs/8utLs2hwdhZ8/oXjtMi8dhPYkqacJda0SoD7JtJ3M7AnCdUpk8
VN2mecp6rm4VQBh0Nli7X+qxbx9nC3hov0ygmmXki7yRN8CCrLE8bZz1/epnVrZr+zyBSNMLccdY
Hs5Q3xVOcUew3qaPsKnY+Sk+srfsJPKT1IS0wvrx8hePb5kPtC6k+AjVzx3fNzQ/JKsz4W1iY6lM
nMIJn8WLhglJdwlTiwl+qWq2xcDtPGc/+ACA1lsYhXKAOe74MNEA4kD/Z1ttN4nJxdesW9J3ncTx
I7Iyx/6WLFlSx3k1jpw2ukNnj8d/8CBoF8oomU1wPvgy8+jPjv3M3GacIpOlAd8rxHtIzGfuV+DR
+cRhX4khyoIm+FIuxM4yNsbACVq9lFf2AAkkWsGrpwgroHLei8AWR6/mg4j8xs0ZaMDeu8lSh7GJ
Ma393jQDhNJAK4qKtGDGu0PYTV+E4/iaMorvz9QMrJFqRmdb97U2aUDbBYnhi3L0cPJBDZ+sqdEP
Z09EsQ/W0i3Y5fR0k2svsCOWImWWq1K/QRo6dMOu4YQ99oVdf5/gG1z3wZB875fJ/jhS+rUXK9xk
7NTssYxNDtkPEDQ14jiQPfoCcdl3osXrkg9A5v33zFM6eepMIUtOtrZe9qR8ZeITSqV6etS+XwYI
KSDYBRcCZpRNWCe9wp/hXT9inOcWIJC0KArGkCAo57V8VE2dl1tcFJRrwYxMhW1V7bVj92/zoERW
g3uscf4EqPpvr+lCy/SUkEK5ynZfuxIIOqYp7PMgCpyyvnJlG15sQNF7vOi3fVlBSf5dQ/Zbs/77
5vwMr/3Q5vB6TBYdQABeEKvIHzEsz1oKDgXHj/SavvU5b2M+Y5woik3tmcbNu+HMshNjo/aSGvEv
6UPPUEAQKKAJj1VMHf2LYOx3CNpW4kyeOSXVs/btPanRAzON5tfG+ge46PeXeAatfrxEFcAapdHE
Fs2j6fzxEouhbbKFzTyyJpecg9XvXPZgW+zTctJf/vXH+c9fy3cCAA8h1evkXliBfWpy7UdQpjF7
Sq36qUOCcD2aYvwzz41f9KivL+yMrIT0vNJzX2PxltPNW7UgZKBNrM5ZQQ11a21vl6brhrgeqnnf
UnVjmlF0JyiV4Vf4iv4+kx0FZ5uyL8yh+7Qs3fClrZr1tFmt+WsGmedvmME1bmU+Qgya9tdRVFOa
So3xox8xk9R7eCTVpWsVvzmC/SXs5Cb/ZnSvvw+vcZMfMML/aQjL+Yb8Y4Dl4aUdv1b5t7/p738b
spe/0Syn+vfI4vnhv+ItTviGu9t3bP7h/9Jj/PAr3uI4bxy+IuC5kC2Pr+sfKKF8E0BIxz8cqgFp
PvKsLO5/Awm9NzbFnaOCUAahUPil/QW8JXgV+BXaIRAk0oxQ8JSslteuI8LyHcwo2gM02WWH6/ea
wmtbEdYt3dY115OxzizZrS+r/ay2bDktYjEfMzQMfexLoRFJjFbo0vLPa7GjQh8h0G5eZUfNBJix
G0kIUXGpdP1uxUZCQUcqOr1nlJ5/ENU4qxhaw7LutZizegeFMvneMBrGQtcZ3Uckw/SlIwbwN5BK
Eh1vHN8SYg86t4vARVC3dxdKhagItpQ2lTzGD10eqPqIk5WzMpE03XpCYWCZ3WRpIJwud9xL4WhK
zMmDAh+jeIUoIzaTgCXlG4kXVKAYz7e1aaNtM7RgNjPpiWMSnxN4rF5+o3DtbaikxhZyOF4KVjSN
Vvm1DkTw2YbDbMcL8w/YtyZUH7a8yD92ZmzWQ7qo4bYMIe9HIaKv7xpaqhOtAYqRWKGcOs7LPKTo
RnV1n9HH6b1shQ6R5aYi32+upUG6Zmewo1xTMMbeFraPebEYwyXlK0J0SWBa5A7l9m7Oc9+Om8ZL
DjCc8IifDRezc5wKU1i55GN4YbejuaAaHD73+ZmqrPwmuPcT39w2I2UiYBWu4dEywn6CTzwz+3Pt
1oU24lfFF6OMeaBgz1fUKgMEK1PNjDuDLZDXjZy28cLeptSNRydvCHhDpbnEslHGORg76OoLCnkH
xAIrlOJhMdPgP2zoC/LLfLKn/riOVtAe+7Gg3axdQJR9qpxxg0ZCPs+exjpBwdNOBKH0bY8jl28s
zyCgFcs5JSV3172XDpuFgWNuD9fw1sfhOvcLqz5k9CvLzvGNjXqVZJXu1JfC+thVAdlw4VqIfp/x
PjrwPUhfyIT8Du6og/zoMi0k1iqEVaUExXVy05jzdYijavCUEfJtpkTc00moM/S1tvuuNYu5tOpZ
r4dgKkr6lHbKnRA2YpdajxqhlHeAVVuCfjBlL06mnK0n/FuQhWTE3LkR4T1pfp23tOoP+Yg5+Xuv
EoCfS0tB/qnOi7qNs2oa8sfKyubipmyS/rTMwVRf4c0lJtL3KjXfGdr7+Ygsrg8P7daAd05jKZOP
g1Cl+533bRHatuahA3DfWd6hX1eImIEWun3rkVFxVs+uIj9k4FL5nlbbYyScwdOAFw57ITI647up
MX+vYH3UQXhXNWbbuFkWS57kluLAyDTQdi4ytXrfiV6gwkFw1pR726vtKrbLopd7yNiVPnSTnzkg
b1i5XS5ysAvy5KozX3WrF3OTJhOEnwokoL7FF56dK4H8Jp4BMoHM8Lgfh3tUAB78m2VpsoPX2UV6
BkyBbDq7oiXJ+soeoNwPfrZvm/NPBWdlfslQpqtvRDX3xeWMsFHfCoedB84i9Exo2XPVXlYD1LRY
sI4SRAHTFF406AGduOi9jqwHFDtnY1KntnaezDJnp3sXpW6lq9x9B/RSNqiRYZ7teihjH1xF0mXM
t8+DmqAPT8kCVXeXhbr4VIrAfO/WxPu+lovT7pp+1U/2fH71GuEKXUU2UTQssMEkt1htXKQ9SQtI
kNv8dPIF202G8zDfhNup/VnGCwXQgiwARuRMGIa3wW02bfYzVAvdXdawXDCjTorMRBq97IsjuuC2
pI1GSyBG/ZT52nwf7M1OLnsInN/XxfK+FwJbYLS3GipmQ/AwN2tW6ScQDCyOEQvr50QLlg8oGDdp
09j0lWPSGjjgm5cjhtzWT2q2aa8yKtE15v4FbIO2X8Bx8LZ2BWMeQYzFaM8It4ggz48mDIvxsDXJ
8mG23ay7duq8fEQMnZUXM1Q06ziZfNFwjiGng1i58qNne6W0LlOhPRlEJnesIoYTqa9HhC9MSzF6
2hCcsdgQSNfTe/TP8iWf3dLe+WpcHyYAFBMlMEDmOE1G+zHLPO/oJ8LrDiliS3XpOj0sMeHKZzNW
8FhWx1+LCDwd8v2QFMu6SyAZE7wgq+FaaB91nkMUdHPI+lDfjvMIxOZ5q3zUaWVA2CSoEMRx1xUx
vhbmuoaiiP27rNe3NP+uSzSEgvEWdHgox826yGAHE1M2V12iMvzmFls8drw8/T6O8gApI9nnSbpM
TJF91cODT8sKfMiqt0fa0/5tWC3+UwHVJoukMsEJfXFNYyqn7GPZOOhV4Iann8EO0LOVi6mw9JlR
FcSYR2zwGOVQYSNkymvfhn15sExhPg0yTG9mBZ3jIKsEWS5jhKd2qOenprLER4sJDYxtV9T3I3hI
GvtaoYNeujEJ9lOSTt2eJrN+7wxdISPYrJIzJqyDHvq3lR1NgX7OunBXy7YwjJkweolE0PnsbXBW
03271ZBwSh+xJspvGTzjQqHtwzL709spaPrHtvCaFuQQulLkZ6hCUYnO4R1FwGCAabJJoE7uON5a
0ETAJRuJcuyIMbgdF4RiUY2Y42HAO/9rSQhus4OSg7wyl7IrwQ2ZWEVYA6AOdAuikGGV5s6TOzfm
W9Wcv0rXuPm9TyBpeQFS29fxpHN4bYxyv2KXn7+vYH7DhQ9zdGHIRtppH+IwIC8kMMGtriSfbN9l
/a4VoFtR0nnmcwjG9nUbvepRpNq7crJFftAKB4qdu1T6GZuA2mZQkGcqavUiGYnwxN3BVxXy4sp4
7lPHPtztwiY9f8m+41xqYxsrHhH1YRJxPjhALRA8Y1pypokuGgkDikzyCSvgcfeSqTbu3YPvVgDc
9rC8s/KqFbGs6mLaocyZ0DNOrrtnPaUvHkzY9VStE44W6TzWkQW2MsUtlRSF4LqG+c5j9pbDywuz
b/3EBAOGjeXekyhos/RT3ZB7YHWYq29yCYvImdwCPUha9cUehvGGsy2H0Um3ltWQmIVad+fYutw7
XZu4l0mlinvdDmI+VB23LJpPjtPIbjxkkpvfzJ9wevGviA1DdGWUlSOH2NYivDBz57ZnyLpYDmQH
L0kkmb0EB8+QPrWTXlvdWGkD69hx9fzgqiao0P2VyT0KzKzfq2ZLGZZr//+wd2bNcSPnmv4vc48T
QAKJ5bY2kCJFUbvUNwi1ZGPfd/z68yTtM8NC1RSCntuJcLQ7WnZnZSKXb3mXtiYKAUTNXRGHPzQN
W6xGj6b8oOvJlLMxE37ORCr7lcBv/FAQFiiwczcDfVc01o5uJ/8zmlCQEaLazPf1sBTZqa3iQELc
BN+4q5qx+EWVrM7vrZ62yGGAjDXusD1y/qqCyfqWlAlMcj1K6M4nrGh/gCjnwgBA5xBL8Cwd923X
UjHF4m7+R9L141Oe9H0A9TieP5Uya3+bGUQQ2qDT8MMpcTSgOGXmAnoY1RoVNBOnxrag9D1VfVIe
nNbOn5tWi3+7Vi5/GoDNx11LzGAdUi5Y4mxo59VxwkQCXFJcW+KhJNb8GOY5qHE6H7i09KarW/vM
rO2PsIucn2IeMEKrdTv6AxcDqHMNevmroUfl16UNR+sQNDLBHSNqQcbrQVP9geyu+qjzyCPkDSUK
NBNoYBNUem8Ou9hN578SWKDFLnIB1fO2xXZwpLeZfwp7njWIjPpAOcPR06eJdjrGMTpcX+K1KFvA
qucE9MDbrd/VJOG5YPk4/OhqRMV2M1jR32PXBAh41KmNtEYnSnx4eeCM3aL14N7b2oUPRAcwR2ih
oTpLC1bXvpdWF9ifWtlGfzdePvwFcSF8dkGnLh+l3SIFUyCDY++ioOSL9qA9CddlV3yc4biWB+yF
KoPXrfH0vURl4pFyCRhS0dv6u1ZiueUHxQTCtDeXpj8gFRB+BJIv5W4MyyzZG+OY/I4rXDciMWct
MI8JCCzEwemxw1BbZ2PSv9zByBrfd4hcZCfbTNvPCbjo35R0SUrmIBu/2VXTf5+QAPlbQA6nD8Hr
/K3sqeqDoe7Sz22Z0VjxCp6KHbK46fdkKUiItISts+8JVD+iti2eZgqIP/PURsjG9FCW8wVNo5+O
OacjJa06Cw+LFioJAtSEvtf1gou1U5nApFADpJIb99Lch7Mnk90gre5X3sbx31pk4g3det0PGHlL
vMs0w00Bccvk0WhCMkL+cfEpd9PqL9KbbNgX7th/kNjy/fCSJBP6ofA4Gj+otYTgTU3St10g8wZC
rZWnX9PJs7/qRan9rXsUqSk7x/LHItxQIwEWbPt5cpfkFCLt+gm9gRHNb8Kd9/OY5/9cxmn6Pg3h
8rcz0ZU5ktG3/+gjWjknNhbkq6KYul2dDUm3c7GNhvLfWlTARxQifmDZW/6l6wJQt0Pkl+xi2sbu
yTXygZq4zDKi5onnFtJeYX/thNmMT/Rx7IoWTOa57/q8i9vDPBKKjtoUhUcdZP6fGNosXAcTGM/H
COQs7Gv0c9QFlg+nqFiIB/PY5h8UoxuSeorMeEKyg1aa43Xld0v2ROtYS3jhsQVG8LtNB6PxrTZK
PxAUC/HUdwFrHPSxbh4DJRrw2RrJpnZeiOQ6tw/0ix3MxVaARE04KNS2ObiRXcFlqkrH6B94VO1j
UC+QT2OUzqqDWxMoHnMBPOS9txStCdq4s9xPhgpX+R/RcP05oWVALKW1vWYMqlCfLfuxccvgaC5L
KL7Hcoqfw8qdkStqEDPI/6WD+f8rav/LMCgA/99LavfFn7L4RxtT+P0Xdu8FoKf+P/+uo1nGf+nU
ykzhImgE1uh/45Y8KmKUsA3aBTRAqDhTHP43bkn+l0dtC4Nk9Ipt3dCdV3U0ym/4OVDv9yzd8aSL
Wd8bCmmrer5LLd8EawfeABlABMj53a8xqbIh+5I9IOM87zr3YBshSbZYvDGD1mNU+anVItQzRmOM
87uaJEPbu10WLhttjJXUm/PyOwBQeTo9Y51q+Op3RA6xQxWghDWYEIN8pHzG4omSFG0s/G/1f85F
zr1Yw1n9vSD+8TTCNi9hgNfR51df70qDY9VQUbBIU1KGhpZiszJrcyw0rby2nlrrJOryt6YL/Xcm
0/GnRnvs2HvJli38xfoznMP3pKvhGobrqAbBq45GQL0dfZbJOkVUA5+ASlkPkai5xkc9Mp9INQaK
kKnGDQoc6c62Avfj7fmyk153O17mS7sDbBxdT0nl/fwHtCLKaHCM1skCwngi6s4+WWGb+//BKLge
SZdEwDPUfn49TccsenceIfyIrCm/o2EXHMOsSzYsAFbdFDUXCIsgSkyQEsaFrUXJ5g3DsTZP5di2
7wDfzHslsrOfYB9tQJ4vl80GpUqp25BSCBf04NmEWg/xvhJo4WnssvRBNq39ECd6/OX2sl1OiLWi
by8s23WNC1BhMRqIKwIiO41O0h3tUoderlkDmgJp9vP2UBcT8qjWc6k4UCT4z9ospQ7DVMtkq53S
OXf2pBv5HsSas7FsFxMCPUy1nn6lZ9GKWtsOmQtlNFk6AZW6WCuPTVSnkIwpJRA3Usb789Y5Sdq4
tCEAjEpgoGrOrw5XmMQu0l9GoIAXVgT0NyS8hXfbfX37OPTTVDcCe3UO9Pk4A7IJdo/W1qnCpPIj
8Baxc6jBfP9/G2XFTWjgjkLLbIMT7KL+vkzlfCJb3zIRWn8h3gFHrRp6k44urbUlBZJsphjSYjzB
iZrfh0M67JFfKL6FUVPd357QlaFcrgLJ3rYcXiD1568+D7bseQrCbTy1UN1UxpjVu0bvdVTSuC82
dt6LU8er7qfLxFzLAHXn8Ikcsvrz0XIklSKQaQiyLGZsntqoTBBHc2TwADixL75ZVNaTg/qL9S7J
I/zUrLaSAzWuDAUOM+oN8+C2y0ipJEDHEEboUn23rKGHaJhURf8tbgF0fG7d1ItgjqSoX+Zocc07
S5LCH00nqz5CfEWMskE2sLtHbyH+aYiiHX2rs3R33zd9M53GHAreQ1xVXnAPZtP2F8ANvQ/p38jv
R1sjk92lg97Ud7NIi29CHxqkmEFvoHZlatObTOAcFs0yeONMqbDSmA6v9hy6lkwq0iDTOVTdkBB6
SubqT5Av/4R1t+HndbkdGMiU6t31SNCs1SkiORdJmOsjyDDqZjVVwYNVx+5pSrJuYzOof9X5XmAo
eorCJdZAxY6u5+udp8TNqBVZ4ymtDSQ3IH364NOWU1E02rNeueWDZpnep7dud0G0x8tE19Tmtlht
QAzQ66mM2hltR00/xuTjw46E1rhz6AlEGzO8sphc5/D9dODyLuiE8xm2IWpWLPF0miEYov42Tvdq
HXYmolWHN89LkMh7IF74cDxYq6FSWk0hKCEIl17k039Mf9rjlN+NWWtubBG13VbfzbQkg/A+ueLC
0UunuGoO6BWeNJkoH8rMe1eNznIXF7mASq5N371eAefEnGhvvqxA+CN24fLhXeLyVYCKRgYA+LyY
Tngz65TLSrJMkmF4mfsB8NpwfOuichTU4898hcercr6otQtRuewH/VR0lTiCuv/YLJF5yFM417dH
UtvufE1N01WwEAk+0OUyPh/JduM4tQNvOYle/mk72q6dNqcb98jldmQQJsJ1b6uMY7UdCfjtzoNx
cCoRJN3Vjd3deX3U057rnTcGtC6XyOuhVme7bG1In3Oun6rBQNTQjSp/8gz7zduBUYhksAQCjPTC
lHp9gxADoASL+iVIz5yEXna9n0XQ1wPaTRtrd+UDAUXiHiZHNNUePP9AbaUli0F77GQAHjjS4aay
D/5w4xSv8x6WzQK7BlOGuFmign0+itdo0Pq5L08Ca4VSAVNNZK0rPf67MfCQMgELxBtDXtkUlgGD
kzdZCJ2TdT4kL5eN2KCtn9xWfIUm1T04WfSXQEnl7R+LFJeI01F7nDTkfCCZz22YFr2OYHk8f4Gw
2L8bli7yZyeaN07TlTkRzACCIXkkn1sb91mIUFLBFzPSHQntNTxOK+FPsmugapgA4u/efHjJGQVY
F/IQV187ZeW9C8gYyTFiQmSPcIT9ibSVvZGcX9kaZ4Os7qIEyePYdBduCCWSvPPK2jjU0QSyd16+
mE1abOwLhRJaX0kM6EHQAnjER1tdSUVbLXXjiOXUmG2DOl6RjSjgyAEFwxp4KSoA9Abd/Zz1grNX
SYwRYiuqKJYiXfE5MPT0waJ0Nh51PlTw1wxF7+db152IzCbaV9msBF59vqNmE2kc+s+ErsmIy2kL
ktyctvCkl8vAv11VIQA6GYL75nyQRsOCMAHIe7IAVf+VB07whX8Ub3zdF6u28weAu4VYwGBCNO7W
Vm7GbNWpHoXjqSnccDiWsehx482TcnmaRI/99oBN0uhXVZuXd+VcoX055UP9XrXYxHNYplX2BDPS
s7t9r5nN8BCmJV1nrQg8JGboldFmpUmXH3sU6hTS262me0qfcr4zkY6Vh87WsVlt6EB97rUGBif6
XmEc7bUq8r7YYBM7Y9fTrY7febUAbY7+YTz8EY1dUZ7P07r5TYaBGGLM9YawfDgnn2jRpeLNR9sy
DJNl4s5yJRDf888RtnNfZo5FnIP0/dEMaZH2seXtBbC3jaEuvzzBGFk/9z3CZMa6ulDVDmDNmDK5
VxaTP8+DOIAt3jKiuSi6uURQOPQ4XFUOkFBj9VQKRDhD5E2GU+ugmD4u0x8xtvnJDj1tH89L9YhU
f/nYUsSG4zKJD4UOjuPNgSroV2qPrKjBr1jbVCAp1qdhhTRgNsUZyHOv/46WKnJrdhC/iQSvkhnq
nNQ4JVVXNd3VE5faHqzKthhOKF31O70kEl5Cb0vp4vIFYBTJW2w5jEHt5nybWGajFUnNhEhnil0i
F/EJoWs6VkktNmyKrw8libohbfOOqj9/lUDrWtoiftMyVDJkn8IsRr+XVPanro3Jxp18dShbgGu3
bd63lyv71VAwQUYNddDhBHOz9Ut7zn9UQkrok0aebmyJy+yMFbSl7cEkd2m6qtPxaix9SpBDkZh2
1Z53jBGH61P3M81AZLIE/fnM2rLfvDY5dfOBS1Uh0FrGAIXnfvZsNWCp0xykmXcsdGu6K8iw3ryO
FNgoF1Jh5l53xOotrWOABkjmDCc0wJCPz2qUw2XkHPNqWk6336grxxuevw5Ml+XkAzne+TqChukR
IprEibQFOEKCdPqyozHkwJEnYq13el/X2o63p6SBLOb4aYZoKyCgWMv8xtIsgF2BQABn3fUQFli7
3CydZWnC5beYNSJ5u0ADZQeHsruPUGB88xrD9Zam7Tmcc0L71f7p67hz0VeixqPFqhTDlOiUmwB/
wIvcXuPLneMKJgQEhXoC9/TqBGLbgwRqXIkTLgZfvD5r7iLanzuCm9C/PZL60eevNKBpS90qVOYk
Z/D8Y84oOlbN1InTZGT9M/K7ch9mbryxZ66MguAqrSgpLHoya/dPozDhu8aNdoKtAHiyksJXZeM3
p2geeHKWzDMM0um1E3KMj8qijW3o0/XJe25GnFN2oVaO5caiXX4eMAyEx+w7oZpwq9Mm88pLI4lv
cVuUMRwlKzn2/OXBXgJ7YydcXloMRZJBF83iQVvj0S3oyFj8LKFv1sDfoI30RApam1HIBJhlfOux
lot9lLU2J3n5zVQnUL3gHgVoaj3nO0Ob0sCzcA3BxLsATYSyb4yNTjWXb90bVAKpAbIB+WSUsVZ7
PY147tIlF0g5KYLRAiTFCd6ovMMjzeNMeRZNBhU3UZ07n80gBqylWsoRSAW6+87CkgBlXmcjp1ZX
39lpoqtLAO/A2FJ9N7k6TVlneECH9OnUAkwa9pqBbcDO1jsguiOYr/Se6qOn/QNaYGEjkCgJSIYa
cGP81l3D74CKQ6SAPqRJh3g12wpADerk/A4rf6TnKw+jtN9jsvGMdGwPiBPIzhvvEY4cV5ZuI5ls
qbhrNSLpfwdXXT8BPav9YXbHUzeZ4ZtsMfmK6MugqqFTq1NHwlmNYhcDij86oj99XgMwcQAZV+NY
bOzIi+PNKGwSTh0TkdyP53OJywFUprdIv+pnMEyx6+xH0fzBw0c73F61ayM55PMUfCj3EJufjwR6
y0CAlcY0MuN/bOKT76XTlphnhu7GzlQrc7YzmRP3u6F6mQbppX0+Uq1FDQT1zPRx8NDBw5bxYZIO
zbg8mT/nmrQfTH2uH6cKSsXb5+iqvIP+N5f/Olyo+jZBkL2EUI5LCUlO6N4NIH1hwnTBxnKqSVxM
EnkPpfDDFOVqkhN6/mavMxTqAoj4g6RW1lHN10irs3f2MqS/b0/t4ookAaTAabCkPDv22r++W8bC
SmRt+q6pdQd7aHOYJLLcyKRfKt2raXEBU26gkUpLX0kkvQ5cW2DKgYD54iunIDRAK5Rpj7Nbo9Yx
IPOCKvlYRNoOQL6HZHdYy6dFzvX3JbbKHAnNXLg7btgl3hvgAn6XY52H+9nSgV9PIpWAtrJ22AIg
XNnZKoThOiT5524X579ZmmhZ05MVvoZTgl8FWXSMAj18kK3lvvXq4Sugn6ROq+owrxPo2UvY+sso
/ABNWKAGc3cHjFi/v/2tr02IWiIFbS4FC0zL+YQckbYCDxiLqoyB7HkIH7cA4rpDEDe5+w+GUtcb
p0ZAV1zdci3ZcY5UjeXjrFUcMjOtdkVsaj7Y8bemriwdx0QVxYiiKQadTwrORDMFIrf8rLSXd7UV
W3vMQfKNuOza0inyMt1YoCDU3s5HQZ8SlQihmYDTxwENDhR/pB4FBxQFtI1r7qW2sD4rROjE5+TI
6ASvopa57dvRaxPLT0obraHR9o7YnRpHKzTaozCm4kEDOP9otwuqcWUzf6iiERCuYpJpplx2JGnW
228lKvk8xKwxIY61Ogqu5s1hQJjlY8cZf7Bg2f3MtHq645nBU3vRuo1H8sotqDoHLLQtuG5ffCdf
5bkF2MI6DWPpGyng1mYpnnoHBGxsoKEdx39u79VrV6Dj0MgFMImcxvoFg3TRaxi+SB9CW0nHPTI/
dYkXbEzp2g4CuEqkYgHGvXj3Y0zElpCKog/jJX/CnRGgPyXcOw3zvo2hrkwIij1RhoG7MX+3evxD
rxiqGa8u38k6289h9B+twrQ3MoiLsN52aWvSf+HigrO6bh1YVZLBeec2KVKnOZTOOB0tnGq+4J9b
3pfoFOCbV241/67EAKopojruBMBkSefnUCaOq5dNavuwAZLqkPR99XfPT2l3uII1zX2SuQhNTYh5
/NKdZPl5e6dc+YakZB4PpkNhGJ7v+eilhJMw5Raxm+gou1dR9Tm3NcuPnKg+3h5K/atWl4AH9hHg
DEwmTt46DpCl6dlqoikgA/PYQsmx92lHb/6hBLcjdl4aIFXSJKJ/dq2xnXx0jvJg41dcXW64Rw4Z
B/mNu7rGo7Io0RwybB+9awTLMEDss0OaLdF7qDNjuWucuv9EkF4dMNIzT7eX4Npq8zmVngJtbapd
56sNorFOoIw6Phokrd821Xina7Z90swl2ZjntRPzeij156/um3aArDrnreP3RWPv9WXCtyO0ysPt
CV0bBaoFjB9avfyXmvCrUeJxGcyCLo3vBMkMvyzz7kUi3mbR/pJgUB6kICl4qtg5q7lgwFS0bsY3
83Jrvm/N5IeqXW0c/qtTeTXIaiqjuTjNXE22LyPTOuly+qwvoMJvr9e1G8b1qB7R4yUmeiG6v1ov
cwZwaimgTzp2j9zfUC3S+pHSGGj4Mf6FdH+/seWuTcsj/UXOxgCSuT51InHjpilIzgAFx9+p86eP
I+2sLVVYtTrrw41aqELT0s27KLcXWoTyeJwxTOxM73DrFLt6CbRTpJdiY0aXQ/F6ApVWZR5UUNZ7
LizM3Jl19hxKVt1JwXsPOXUraPD5n9tf6+pIxCs0ZgjHKCqd7+4Jk8UpTzXpo+1dH+1C0w6zUWM7
WhdbjQR1+Z2vH5NChQbgOI8QCeH5UDjb4QPFS+7Po91+nThr+2gxgkPfG6g/YlV5/x9MjZG4CA0l
7rCaWlYiYsZTavthqnefVLvwQNVifBqAB2/s+csd+NLV0gEMgTdAKuJ8ag5pZZ7lJVsDK9M7FKPw
hMpK/XB7QldHQTQNjQog1hcny1kqvWkXJpSEKZ7QEGTf1+OYbTRhLt8wahzC5BIibVYypOdzQeDT
bFXF1jcWE0O2yNH3OPsi4J7EMPRGNPChrzf7thnF3WhQbLo9yWu7hLbMv2AUVODUIry6PpxOo1KL
56AvM/jcBdhC/Ef6+n0Qo+/uzmmwEbhfPpYeh0ygc4R/i+4aq8eybHCYJBmSPga7ipaKiiheznGY
/mkG6lYHsA/uRyB7wVNLA2LrTrm8LNXoINrAHEhi9dXoBmLFLpIAHD9PzsM9JsPNeD9BbMx96EMy
OyBPZ/9x5pZU7PY6X9lMqgfvEBjR+uXvztc5xZcO40YkqYRAycyDr3PQp3SrGX/lejE47w73sgpG
1lV+K0lhYeDy6LdMlY0DqEOgnr0XHSb3tyd0bSiT7hDEE46GUPourzfOEMGRzaRgQsnoINpZZsW9
t3jL5wiG1MZDenUsFeJRwVRwhtVYcZqTCDa57UcBpj+ZlmaPyHbZfoUx6X8yLdCBYHCAFrNDz6dV
oEkEULqy/brRp0MpBYlsTXjlUN/Y2BLXjgKKw1R7wC8JhIvOh0KrzWuhnRHpdM78XoQjnK4gNPcD
MklfLauo7mqsBHdxtXnnXNuMVIuJBqhHkgOt1nPWg0AMM3HzYsXy2KAj5ycQ2Dfmd20UomGwjpSL
JeOdzy+rnDye6XT4xoADVT227gGnlK3m69VR0PNCNYj2AsWN81HIKvqoxhbNz5ok/oCCd/4eCpv5
+fZuvzYKVXqeHXY6+2I1l9GNLIur2vJDLYSvoY/xAZOuZuNyvLLPYZer7UAbmaBudUkUfWXiKS8T
X6QOTu5GEO8dYLhsgeXNy8aTRvhhE4dgBUoEfL5s9FJjOs0tIiNQT3feGCUns5i2CrUXy8YoFsJy
9MUdCvlrSTtCfMGD5kQ+l1J9NzpIJXkLxnO3P87FsjGKCkRVKxXA15pzFbZCR219jnwCL5zdpizo
fqM7iNFRrLdb3eFrUwIr55F08mhfVF0wb27hXIHaqpEz+J1jOrPLhgj12NtzuixwgZJg1egHIuVJ
Mq0e7lcPcxnYg5d2aexPqir8FXUJB1Vr7Jbm5JtmemFzyLUuwcQMZTUUruGhI9sqOxMv09Kepju5
BLp2wovVjj/M0qvqHxs/UB2ss/iSKh/hJfcH7wy9oNVm1UcU37SWzVpPeXHMzQTHKRNNJ/PgOdNg
NHsM7AYd6VlDNKeq0ubk81zosfkJ2ZEBIX18JLpo4/a+hP45CrJAuAQOjc314jTxatVQn/Byz01i
HxxtPB16SLPYq5VBMH+iYOjan/B7HH43+CUa3zEOGuoflXQqTP8EDkKP4DuRxUFoM7DfLTFx4YPh
lNUWCv0i4uM38suwPKDySwi0ivi0GuH1UuqxHzZdWh5jhHyGvSsH9BcKYBzFs1GgGLYbqO0N4PxZ
rYMTIQl62PiAapzzD8gGVgAZqumg79fBEI5OBWLQMODLtOxwS4jZ1ciPB0H2Mwj7yfliTKIcTZxk
Y6z6dqIwZfarLPX677oAtmkcb/+ei0iUXJ9qLteBDS6G8OV8w6f4E5upW6a+kHNOH9ozEFRfAuMD
MhHzexTDqo3NcnmSad6ql5eIgtb3ulAF8qN3K8jRvqfJ8AOeTdlvdvqb6xmqRQxdDVAXp4Tu2Gpa
ekT/Ocpy34yH6YDa3bKrEr073V68l7h59TEdEE94X4AkgWawGqZMFsvpUHXyiQGpKiJT4cy7uh/y
edlZcSPCOzk7o7vH9NKQD5TCquze4qD8RlN4KT5MuTCXu9IdvGofOo4GP0lEPeInnYkeDVJxFp9+
TPTc2g1m5zRbscLlmVDSFTxIdJdVA3H1HM1OH9iyanI/thHN2nsGWjC7MEc7ax+4FcQTiqjOcNRE
FtZHWEWI2xjmZGkbW+LyJSFvBV5E54dSHg3+84/lUXq2ZuJav5dzczc27e/aC5N3sLa2MpErux1E
00uvllo3dfzzkTp9WBIA/6mfDXb+FeonSsS60ksQs31YEOrf2CBXNrtCNWGAwekiglF//upiXPB2
qJolTP1Ej6LnDoWt5WgjxZu9/RRTG1Jde3igkJRW86L/nIRjInNfgiM5zrqNjAfIsflxSrrlryFL
t6qSl5+MTyU5XUROKn1eTUzrzALl66X0a2zenia8XY4yo2WAZUv35t1BTxCSOeQyGuwXAr2j8Nik
S1L6vR1HRxsHWcinpYT1NyTFW0NBkAmgK6g+IJNpwt89/1512Ayhm8elv7hFu5vtPj52EppjRyJ5
uH13XFvB10Ops/lqa+QaDp2ySVnBBV+HQozTzhlFxZHT5cYKXu56ZgWJghNOwI6xyvlQEy4YeolE
vJ/KrN4j2fQuNYYGjJ1m7NLUmTeGu9z0ajh0E+CjEEN5q81otTk1nLoq/QTzzoekBe5PhtpuhJ+X
QEn1rV4Ns7o1+oWYYsKECaJQEx3aMQl+4bQ+HBYLb4qMptwe73pv3IV2Mr/zhqL7a8wzd2Ou174i
fRCSY6oM5BCruc6p0Wv0HNkwS9x/yGYg8UiEDXeNZVQbZ/zaUAD4DApvhPZgj86/4hyVoDWDVCWN
yTPs18Y3GoVwmjD6vL01r+0XQIvCAxNBpLQmWjZ9lLma4WX+0idYbhs51g5J+UQU3O9mK96gB16b
F8hrMgja14y4WkKvKwgsMZfE9gmDRD2ejTsdI6q7bsCu4PbEru3M10OttkyKC0Ngl5F67/AIPmAL
aeSHoR1Q3ro90LUVBMsqAd3y3Njr0oljNJ7I3TD3If6GXyg0IGaIVsdJaO30YCSDvfHF1L10Hocg
DI2GgoIo015dr+GiJSH8D9awyvTyoAGZv3eQ6n9uPT38ByHe8sHsh+FdhQvfRiH16pLSkQC4wfYD
ZnW+K7GZSCaloeZjxOo8ovSK+gjqZ3H3H3w6JbkChxT8NX3383FwSJeRRGbEx9PL3FtOAA61S+aN
dVQbYL2OxOaUSkn9FM/ofJSmQui2RonLJ3czDmYr7S8zJ/+TYTQGpYfWeMgrTH42ss5rawj0iCiV
GIi+9epkm3KW0IrtzDc0IJQNjcxjQwr95faevHbOaEgohSq2yAV8K0Pa36TCkVHjHtpfcsym7FcU
AlR6ptoep4fbo107AUB3qXRZcG8osZ+vJCdAr+PIzfwRea6vSFRkd6knm1MQlO13kSfCvz3elRMA
T5t2vypy0/pfhbJG3udag5CnD55bzz/X+VxW37UEsaxdlDVLvssHnKrvW0Trol8d/upbj+z5R0Sd
naaIDYFE6forxufqbokSFB6XcHCxa8ncu75MzGOlya3e+/lH/PcoxJI06AiZ2TTny1oNAu9gUbsP
CP5PX2eJzpRDJWkc5v6ftxd09b7+z1AcOOYE7NRdDQU9OrRL4P8PVtC11c7UmyI74EjZ3RfS6cMD
yej4oxwEFhgSXb3yhJUyUp+6PUbumw7/v3+KBxKQ/jRmcWvA7Vi6RZfx4D9EGBOjzRzOe7xn3Lvb
M762ti+UPS4Y7oA1uKltIqcvY5sJDwm6bfbY+Rig9DsH+/T720Odn45/TQj7O7i7EEoo5q9usyQw
pwp3eO+hIKf/qkjJD0hV9t9Tfh9qjcL7eHs89a3+z732P+OBVCbtBpyxTvR6gYgy2mvew4zT8Liz
S6xRysVo92VUdp9Tu8Z0qK86//ao1xaUfUMgSIDJI7h6G4DylcY0je6D7eI27QS99n6E+Hp07Tr8
fnuoa6eP6qDrgIARoLNXxx8l+DiIcMd+WIaRkM/oMBVfqi3RhGujKBwkGxFQHzW489NXY2KK5i/7
0Jja8R0GP9igRkm5sQ+vbQ4P2RN17gja16AvZDDrEDcU96Ea2O2oMA/PMXCX95OjF3dhWFT/uL12
1z6TJwhXmBO355rlU4kaAdmQg54APbibQ0N+mfXOerDhDpxuD/XyHVYbkSiBBwgkA1WHNWkLRy5Z
BYvuPZgS/PqBn5M9915noka5jBbi5rC68qemKTHFwUqubHcCRUVtF5Za8iz0yvzWDXZhvEPiNPuC
pGL2LbTk/KMiaPhRBOX8bNld+DOxugRwcqt9V0IpSpokQszUGyt/RLt2urO6KsuR457QS0KUaXGO
nAXjh5W5nX5o3aRzj3acRz3A3tzaCHdfClzrJeDEvxggqHao+vyvEj8HtOLSB0bwILLI9UhVkE/u
Ee83W/BDUSKx78GIZQp/Yaxmm39FTkhN3SwlUvi41aF8o3dUKtqdOVrFpzEbbdQsYcffGW1eJUe7
QSP8FLRtEtwXetdGz1amZf+8/RnPH9uX6wSSPJRMGgBKI28VsNBdKNIk5KacRL5Yu16EiM2Twd41
5VymqI6P7n1PLnaEpIZ0/u3BLw8hzFdwI7SFOIhEaufrh/4yGIFq8h7cMl52wJPRRy28LY/ty0NI
3AKMzgVUR1CxhnmmqUT/cTLTxymdFvR/ARI3O1v0XX5Iirh6rq0+24JHXR5EHnad4j61UZKHdQjh
ODlw0inMHou2j/c2VtPgbOH6TRV8ltuLeGV65KtgbyDTkE6uy766hoyTPor8MbFwvzM0xCK6JOjv
XaSaDwjUThu7/vKjWahGwEF9gUxRkz3/aGEYWF47q+XMpuEYzdTVqX1sxQlXZgWI31FOJfDh6E+d
j1Ias46GfJQ9yhQlbaOx/DmLg/2UByfNnbZk0a6NZiuVJaJbOh/rAGlUAsOeKLPHwUhxU9Ob5CQK
o0e+t/7Lzol1b38y5fC8esRp6inGP7tSqYqsXp90Aq9VxyOUI7MTeGW64dIeNerT7V1guXnyqGSf
qneTFVEvnpYyNA8jeYyFDm9i/Wrhx7vHUS/b7GjjP0L9p5mbpxE/y+pYpcn4d6mbwBeMJMeYCsfQ
Kf975vVuDijPtr+sqoCWmRi980UaPBcYU6DH/TVaMnd5JrKYm0Ndjql+xD0j1I8lzrGf+ubFdGOc
RYPqa1qjn1tPyx8q3egHL0PnPtuag0taLurhS08NeNhJexoT3y7nPDpsLN/l6kGRhJ0PFVoi0KAO
36trd9IigfGsnT+Sr0eUsZfhkJf5crw9ypUjzONGXVQFzDScVmmPgTBz1UusbEJNyi9Cm9xvwRiU
PzornjaGunKkpIJi0RB7CRTUn7+akPAmLiXMZR/1UMhdacXJUeKYsHHbXp0Q7zQkE9DutDjOR4md
3kP8cSgekUh3TmDwY8RsLO2U4665MaFrQ4E45ADTiVCh/vlQmkb3ZOib4jHC79LXDEd7sJw69Sto
TxtDXVs7eteA2JRkKC3s86EixJM1sMvFI76N/amx3eBkQeo7vH0zvB5ltRlqqMtJmU/FoyaC6e9+
HPpdOziGP6F0tXG/Xls7m+AejJXSlVnj2dq4aPXBc9gMbfepnZP+6HVhhIbmEG68HNeWjreJdBea
IHXPVaSdTuk4R3isPIahSB/o6sT7zNO8jbLS1fm8GmUVYWDaw3XRM0pl2vGXMUY9wIVk9Yg3dXd3
+ytdnRBHSEckjNdpnVyGZqTXmDKVjyaSTTtyTR3ryfhtqGQVMtFvgjYNSpOXCejh+Y6rhyGxB6xf
HrMMbXcN0eFj0xVb+JIry6bQ6IjTQpgj81JP1qs7gZJBFNeFUTzmHrX9zNTGu9xtPtWBlm1UOK+s
GiPZ5HUGcnykROcjRQj0F13vci/QKUemIDDC+zDt3bfvg7NhVrstiNzOla2ONZid/TESR9yRBOB4
aaZy40q4tnQSNLKDhR1I+DWlDqQyfKVeKx6THvnCcFmqbp+YoXwGk5JskequDEaRliSPS5XDtFYg
UG65SdbY1aNws8GP48I7lVWd/URDRmxc4CoqOE83YISgyQHciPIpOdf5h3La0Eu8GuMaarJoCpaT
8aGDS/xQ07vYizyWj5nbWFuxypVBeWS5yInFAG6vQhUkNZ3QHbr60cS4B9kMGx+bQ9R6w+fbZ1fd
oKvJwfQhCFNyiaokdj65jKxINLNdcC9Mz1NbP9iN/iutygfMZN8l+ELvwhkCru5+uz3uld2vyn3o
J9IuVOS783HdVpunJGhhunkS88e5j5/NOCs2tuRL4fd8eoQsupIKI2Hk8V0NE9vLmEWc6Md4xl/r
kygWO9xX8E4naouYBfuuHiT9xxG3Aet9L71s3HXWEHZ7j2dteiwBSEVPYgH09q7LxeS9L4ZwwNwC
R+ny/RL8N2dnuuS2kW3rJ0IE5uEvQRaqitRkybKsPwjZbWMeEjPw9OfLct9zRBCXCLrdEd0RtrWZ
yMyde1h7LV1RD8u0xC0KMv3wFeSR+BNV5TR6rcwlKs62KCcnMHopozwUVk3EBOrJOHlCMFOfjjTG
zmoJz52vji0Z2Nir4fd4NJHBVt05+ssZJic/aPUAwypo1eWTbhX58LTkpvILIFb0m4DCJX97oo6H
ox2m+jetBg1zbJzR7ne8/O2N41NK3grKD9DIrgEh8NSNNM/z6jLn6YB2luS9suLsKcsQ3Hj0cFyb
Wt04NDmaLjGT6hIbTnbqhrA7icLUHr5iWDFAXlLC4MFfV1IE9Ngd3Ei8kGGkBFpqoNxT2//V3Pz/
yqreHnS498g3wKjj5Ambrw96b/ZxYseFwEnMi/M8GDEDVdo8o0Fy/6PJP2h91HF7TB9BZg0AbxUr
TRy1EL0tcQkzofmNO7VHMY2I8JhK07+U4bjsIZ+2TgQeGDof9BtRqV9tE4NIydCRX1/MuHP/Yzmp
+GowUqYerNrc+4xvqK6b5SG/ycCabJWtgScOMlkMsTfiMozCQsbRytr60+TW8fxEptZ867Wwr7+4
M3TkVKRsrTy2nTlPgRW6yW8iKWr1QG9fLZFLEql3GBd7mY7T0sS/560FdMcVvL1+1vQ6fMeKZw0M
5C35+MU2h9w5dENnuU/xgpLsoe/K2fsFx53NgZkkAt2pPur0wKImBu2xm1jIfUV20x8qnGh/HEEq
KZDKaCCbrD7Rq2NZuHj3g0sxpH9RnWnJjnoZp9nDTz9pAHVCejpQDoBquT56mhEmZYcjuzReVfth
3SkIT4FOG2exlxvevpHSFHPnEulOgrgKzpRkVppwQvgMKDBFcVcd54sXZskLbNrZKyqN3Qmtv8d7
OQBoZMNPDpDB0LU68uwy+b61cACTpD5RhVVOmZeioWbbw060tnG7IO4BD0zdjLbROour4ri1O/hH
L808TGcICarnpjWQv4IQJljyKPl4/zZv3C3ajIAzQFpKwIn8+z/FoU6kx+gtTeJipWX2xzIrdn+o
o7pB10ZJlMa/b23DSbE00h4Kg7h4c2UtEW5nM5QgLqq6tL7GrQbAHe6Jdm8cEhrPkkcNOnyJLLxe
k0fRqsnIFS4T3ahfuIXV16wXaGd3dnYYjWh518Re/tf9pW19SGoWDH8zH0ehaRUBGOOSaUmCUStn
8HNQ855L7v4HQqLl+C8scQwJ2DgkcNtcL6/0xISWkysuETC19EVJG2F9SIoQ3VEz4e3cud1beyYb
pjxfjGIwsXxtjtofwH5dEZdFHZG7CRvxQYMUZudkbO2ZpGxjw4gQb+fnUzNFFaluLp5QF+tPK9SM
EXHZpEV/DMJw7wJDk+kCcISYYudBuw1NGcMhQOT0S66idUcq0xa77UanuUCOVH7PCEAmKS015MpB
iSpEgOOy7cJXsNMIjRmRozSHJIMyeudnbB0gcDWEPPTfqIuuvnOD+HA8tHlzsbTKfKobs/oUjqb4
YC3JHmHv1pbSQSK3pVZEJ3x1DbukqqvKm5qLyLwhDCKI/+ynKSwQYL5/VLe8GahbqJdokUnQxPXZ
aXqET3vLYleTOHuNcqXL/EgM4tVD2v6r7WThDg/ehkHYryUTDbef7unqbtjw3oEXbMUldYbWT4zk
DyTrEKqO0MGoM3uHI2Fjy3DSVOVBEbC+dW3eCqNxRAVSXCrFEJ/iTPSnpG3dT7057UXFG1sm3wO6
mSDRsSgX/pOfRobSmPUR95KN6AjnGaqWqMKaj++XgYYpfVncC6DA1UOHCKQ20jjl9SFM+UzdCKUc
MhD9vTVO9q+1Og5P9w+ILN+toq2fDa7b60tHn5hpeXHpKi0n2Io/VXn+eZnKD3NSvgMD/LfwrJ0W
+9anJFcjVaODQ5axWmSflHxCqIwvzaIwhjHPi1f4XmxpezWeDZ9Gc4iZK6o8JL/rkNwJLWb0p7i9
QG0VPfeAktBxG7unXjf7izm04tkei70HfdsozSLwLUCw1uWescgiz8zD5lLSTHlpxDIc9D40X3om
944JrGc+Ysd7TSqpv3Wzj5BpAKjBqcjxhOvjqc1Gqtl61V6GRQiwQ0pWv7hEaJ/QskAwwK7a8mzZ
eXlsVAO1YyZNsosRG8qRsobYQ2ltXEvAExo8YmDmgTTJA/DTXUkjRSt40fgxpQ1QQ0zHjpIfqm1e
teMANj62CaENDU4pqMHFubYUDkvejKPWXkZkoH8khhp9Z4Kvfi1jLf3oGUrDG109RlUpC5TEGAAn
iNdkyL2mLzHFwENsVt1FMZfs/VKWzivDCGVw/2auBqykGcoItiW7qi6Eu+u16d5Y4GD4iraom1MB
L6afx40N21OnPMHzkTJznS/HPEu6V3qh85F5p/mow8j41EGczthXiQT4/R+12lkH6DxtNXrZEsZL
OXPVDWDafLTTzunPqktlxQjr8iVdvPhsjcueoM3KS0hTTLGRrTM6K5P2lamkhgPDRTD6XMW1cgDP
Hx34p/fgoFtWGKShh4IrIn1fvVc50mGGM4nprBo5ItOW2jwRGezhvNdIBhZD3MahodNKQxL9oetz
ihhx1jVJspyNlirwJffquAnGZnZIoehIIEmntW31XMPwU8C6ME4/EqW1h2+GO0DlHNEt/I+do7n5
qTTiJS4k5ab9e2YNnXEyzNK5LKKqAcBAKQXLTKQ64s9H910SSkoSQmagjBswCq1bV6tnaz7DWknl
P4vriN/Qg8oqAJret/XGz/HTmyQ/Fnca6B7ZLCd/LSTjUQk1VeQez7WtVX1EhazJh8scSXpbOKcT
+1wg5pY+Q+dHDTjXqA8/IaSjCl/T06o/NrDK/wctdLP7dSxqxgsjNRsQWxZlrL+aSrQEHpTjziHT
lP5rB88FpDhjbjf6oehqlw+I0HT2ddAWRRxNq++0JyPOXBvbM7MV9xe7cmByrZC8yOyVAtUtE7rd
WwlCK5l5RvRPDIc+Tzs0UtXIz/XQ+jSgJPxnZTXKjtXba0wGSLmKJ5gchqzi+jiOfTI4Sq0bZ6J5
zT4wBusESyYPltmmez769orJ+wWUlpl1tA7WM0uWgXhrxvjXOYRfABcWL0fYqPZGk1eBJx8SZwmG
lrtFRYbDc70kq7B0BKeQF5zTsnwxhzj6bOSm+85KtOVZ6MUeY92WPdCPcrqU+8CE4rW9JPcmqJaQ
804SuHbpwFWvqEanL0bP5KtbNu3n+wdlFai9rc99E+hhJIlTswqawg6q1MiqrTO/KP69CZfxqaa3
88LoaH2oIE55T998eUIfNd/x+evY4h/TDLDDbc0gE8jB66W2le4WijNYZ6EkzQEUXgwB5PQXnMPD
y5jExaXRrOTIrBgcP6FXHsPZY9gCvqLn+5/g9tTSSJV9aJiIVTm0ff07ujLLs4aC2znMcvuJJHby
kaOJjkpd7bVuVynp25IZr4OfTOLbkQ66NjUwDVAtIrLODeEN2uxwtyRFVR5hN1af9aY/9z2G565o
n8a4inYy/o29plcIVbAkI4akbPX0FXD851anW+e+WmxfJPoQcIX4sJYUEl7q+CSZ1Xw96/c4UtdQ
ZrnwK9OrY9bXTWsrIrbPjRDjqdPm+ORkqvXB1GvnaRHog4Zs++swlr3fij4KzOhBANTbT2CsAMIZ
AFeo5q222Wz7OKvdVApOFvaT0LTej1uxJz6ycarpFEHRSiADtwWtsestDol+KwsBoLPQ7Ml5GiAq
bv1O9BA1DgkcThDxF3F90NtE+2C2gtnYoaPN5DeeU3QI0RfeHvT4dtvh+qOBYMsaLlX21S/K9bYC
vG2o5zauzwvv0PRqtM47gs0StKf1HkW+vaGsW99MUiunbvjOACLWQhwAkmdm0Ew+QmHlJ0WNNcTY
mz0ikdvbhIskmpMwSAr66xrnkuWCPlhonOfeGv2+7oeXFmzQsczD6KkCPeyH2lL/mCqX4m48mC/3
/cbGIuX7KnFGkLbdDGkhYUYZJCnMc6VV1qGtveTi0P0//QsrdI3lEBO93DVuD/naosmV0TwTpKqv
fPXsC7xMzof7Vt6A09fBEQ83OZ585yh3rqtUtVmH2lDWzlmtvHw4iyTTogRFGeBmJ0KJtnyvK3Vr
vevTuYvezantTQcTNcC/3MVJw49tXfdoQMypmaE6CMdzt8S+qU7VX+Vs6OqzYjKniEZ4Ezpf9FSD
1zos5ahzorrx8iQsSwDuZIhJdT4KLW/HQzJTxfCbobf/8BzAtiBCEHTUjveXvbGFOGMAT8w0yTB6
5ZasGMTbFKXmeRJu+R6ZExW+cif7/b6V22CMx4vCP/V4NFS4g9cugYqcWccmW1hG4fS5yJbuc+R2
yZMzCONEg3Z4apRij69j49YjUCMhn2QgePaVUVOPnFZfZudca139rNuF8lQthvFMSGH6ZuwlpwbC
CD/uRLbHjbzxVekg8pbSWKG0tX7Y9bxKCrSunXNbesMxBlF9zPoi9+9/1W0rPGVo/VEjXvsYteOI
gtl2ztMw5ycaHOarXdl7lc43TqDVxaDoQlhL9ZZxzDXAIdEapdbiGGy+40FdoShAJEetCuqpaZ+E
nWa/L5lqfJxGNfnssbU/eObi49C0w4+EjG+nrbNxlGRKSYmXGi/lyXVeKfI4y1rFOSegSF8prr9r
M3Ea3SRnfCSc3nuKkT7d/8634RF1H6kLzXQCoz/rmCWKkLNwBsc9D6USvut6zzwlo9mi8jKpOyHh
7ZaymzSC2U0ajpAbXV+UpLciQRionHOQAfZh7lGBOxaOneo73bjbNbGd9ps6NDeSl+DakOaGEz2W
VjkrzTT9XpATZwdHNPqv4ejFOw789iLKo8MbIRsgFFxWF5FWj1pC/oOtMGXOXM0Hs0R+y63EEcBQ
DDmt2SStP5jebPhNm+rmTu389qtKARnq2W8qvqBlrhfrVcvSRloZXWpUPg81hdnjNO3R4mx9US4J
VMkgR+EHWn1RuH27zozG6OK0tX0oIOX4glTg4pd9bO+sZ9MULy8rgtOOtuP1ejSNPavcNrpUVaE/
N9qcP4musF6rONJ2rtumKQiJCJygQyQDvDZlMOhHNtRFF60vPzWJWT9Tcv11cXKxU3Dc2iNI5N9I
OAHwrJ+I2uvSOGq96NK1qvIOlozihxabewqBt96Dt07SKsD2YQK2WW1SHyZTVg9NcUGF03oumr78
1nSt+KP2rPb91EbdR7FY0c523S5NcmLgrkD/MC6ynhtmDLQpMzsB1ueC+WGyhv/LNJrzx303tWGG
0USul2QXhRFtdSomRg94ubv6ElctsIHcTN73PMnB41YooPIecI8I8eUX/qkEHRPdpKEARRLmfefX
QBb9vND25hpujh1QAcl/RTgGc+LN/FkNS2kHEhKsyuA2R6Pvu0PnTL+3i96f7q9nw5LExIIwwu0C
WJV//6f1FJ3FbFOhtxeAPwLYhfrdFA2Y4ugxJRC6PaQChHig5WFlJYtcHT0FiTDGhpT2omdD6Oc2
4UCk5dnRGh/FR8v5aviNkCVjrJNR1bW/AwLX1BlYvHM3dN1nY7Hq70NtPAh5eLNC8sHQPTUoeIhX
roFMfpipX3hnM0rGz+VS2U8LLLo7cfnNqWYtgLJcwik5XLlm6G2J0XCtLmuZoLcf6jiCSM7ZYyG6
PQWUBaii8R/aWkBVr09Bqc+NNwsGuqqY8vwpWewMgmjPGI96DY/4o0eODg51dXj+sMXLdG3MNhVt
bI3QO0N5HdsvpatPFFHR+QgPOkO53+5bk9f+KnyD5J7Am0+Ib5DcddfWamVB8YU2/9kyhX2w8zY7
VFZ8UqbiWzyX4/Fxa1IBDCqNtz7kyj1MAwodYbSEZzAe+vepnuB4zWoF0XqhRwcrsh5s7HIKQaWA
K5LVHLoZ67RN7XvVU0BvXgywPkeRN92pt8q5fXKUri4DQmTt0ayXqgaRExAmZh0opK/8bJJHVjd2
YQUT6WD9BXdt+yMpkmKnVHV77uWdYmSZp4ORq7cqy09+KWfQVqMLJS5FaOhfvDoUvzHEJJ7vb9e2
FaJNPIUc2litpWTUyY5gyrl4DNqfysih3CjGPX2bm1eXajebI6tBpGIEg9dHUORFXo5211+8cnE+
ZGoiTgOcJa9G2o9+Zo/zKa+1B7GVHAwSW+B0BGQuV8BZ3bLeNtAorab+ohrJ5Oe92RzVpkdS1g33
msQ3Ae7K1Gp9sBk5RkM7+ALhyvK5bUKYEFHDYwbcSI5JPmUfvTnOXzIl2+PDvk3OcPOynUOWS7pJ
RfX609oI/eYVyhyXxZy7i2iVQTuUDBa1TPOCiDzkLpJF09DGL1kMJs208+rYu1nkay6ccE0D3vL+
ibr1pATBdLKIrdCBASJz/YP4CvXSTP14wYD1Am5T+eAkbnma8rLYyWE2Prsk15PQY0mr7q5qF0mt
CKMz4+kytJBuMJJpH/JuGA/ahGqPB47x5Irpb5KaPYL1jfMMpw5oAHJC5GfXowW0S8Yc7qzpslRV
+RqBonrKanO4uAyDnw2jLb6kbrrXWpKrufbjwB6QC+LhoJR5g5MhQYuKpsqGS6FW83PlKXHxWlSZ
4xcqAtZLVM5+HiHx3gOo0YLBghRwx7dvbC1RM1kjk3HwvK07M1aVDG3dReNlsML+aXLm5IjeMulb
H007Pva2iMz9h6yOlA1RM3zGyjENHkWTaTbGSzxFbXkoI8iZD1Gf5J+0rPS8g5FO4Y+SVS6HXtNj
5Zh3JhxRyyAomoVNGj2mvyrDN37Qm4oS0RvQxNVhq3u63HCOjBelGNWDYw2e341K4KlFE9y/Qbet
AkxxnqEKJV3gf9d3uhnVGnKo6RIKyMOO4WQgVm5nx3me1BaBxnT61pvjoPp6K+kJB6qCBysW5h67
2dZ+Q0JHEw7GdsTrVr9DZaK3KmC4vehDC8os87z+VNux987SC+uSRNr32tCn4ZBUU/ItzcRLrLpf
7MiMs0Pmtk/QTyHeF0F0ECQC3e8dRyOt/999QMiDF5+qHlgJSpdQJa0iDdj/QEDNfR5U7my/qmlb
vzfLao/TZ8sKDXpSEPrlPMarVyTCZzPVuhQBMjo/zGUungZDeVg8laWw14wBAO4x4Rm89pkk2QQb
lQ79WJ0ZtW+Erv4KnjLcK+Vdb+g/n0yWQYBKyH7jupJeGfAJxyiJBpna5v6kz/o5S3Tv0CYi27nA
m98NiJJMQMAarFkMYXRVnLgdiyDiaQTpWvES+yKKquihCOa/a0J9kABQdtzXCn2MANaumUIp1VaC
ocaojN4hCTR8un8nt5YDLwJoGcDCsph8vUMkW/mMuiIUY0M9+x1MS0+l4ey9K5tW5OAODKR4eG91
DmhOt6WhQqGWDEX83ooQhkWHbhzbnatznRL8883gGtdgiCK0vEF0C8SbtVRRywCa+fZYqACvjolJ
id6PJi44BHuIQ/iPf0FQq6RxxOssbvUFafS5Y1ZDldgquupPfTKesiR7bOjvn5Xxx1NGAkEOQ+Hq
2ZisBLoJnGKgDhAbKzq8mWOp7YktrF6n/5ohoSKgxT+C97g+DouRVSMTK2XQOP1ldorZV0wP9bfx
sx51X5SuPfeD+VoZ1vMyz5nfGMzL/IvPKUsKOHdK4WvcU9pOrVGAWwoMo+hOoPUEp1Kpdy7XlsOA
65H6nwNhDs/w9TqLxSW7yvMyyFnwU93X7XvSA3Gq7HRPEnHr7HO1wIvJ2AK/cW3K0qcUkFRTBulI
+bRvbOcwxdHD2hV4Wllap/nNpCYPyLWVRu/ndB4EJ7/NXMuPGfDp3lfR3IdnZbbKvx7fJJOiD2EM
if5NgDpnagaxeAkLKYOvh3pImktdGvNOvLC5Sf9nZV1eZHKzbjUTrlNhVkw2avp0yq0J8pZ+emyW
4Z9zT9kUYDjTBPDurM69UZQwXZt5FehwCLwvEtFNh8oJQ3q/oQv/g2t85lrsKXNch9v/WJXEa7Jq
RkqxPus5nC1LkillUBtawTTj1KXtl2rIwdkvhfd9JmZtDlOvauJfeH1Q6SSuZK9IAckz+1MOjplM
YdPYvxR0cYImEEAyAuu9AYmts09niTYwViT49doOg3lLNznoezcimcGdRu0p1/t+xwNvei3cBeAP
bjIVodVthhQgUxxjqAIlLbSPvZmVp7AwhC+81v6iFDDaTcmovuS1Mv5uxgzvV8swB50Lkdn9e7G5
oT/9kPUxYoIJwVCYm4t5+BZFY3FQPOWXTGl+67KxPkzJ9PW+wa0PTIEXoAIFa1nju/7AOIMh5QBV
gVkzuDfCU3GwWrEnA7pphSYJcSKkq8Q+11bCJBZ2rXFOgfpOPuDD39Wcjun9pWzddtmJ+X9GVmfS
RknQTsuoCiw9CU+jOTNtBmfoc+No4qES1D/3Ts7CUrPhobvJOBGpTRJbw7EYtuL9CtdxdjD0MP3r
/oJWcOxbM/K0/HTLIlOEtQbBSzD04w9GlnwKop89NfnuqO1JKLIj1H+Ip+4Q6t37nJJsqfxd2Xsk
spvfVQZD4BR4HtZPna3Muq1oFfHJPIbQ0A3VizZk9Ws/dPbOd5XHe5250AzlPKL2IlEX1wtW+8qC
WUYtgtzo/laNQTmk6vCildPXVMTpzl3bNAZElH4NExt0lq+NAcFyy7gBRE/RvE0P3lQp4mVUnKX0
hxQA3HOaEZf9i7iB+BLNWMbc4bFYBXtOM7hdU8+S5HhZfMeddL8t5ugUjeq4cx+2Lp18zdGlp0MJ
1Pd6fXGXU6GnoxcUU90ikb1UfeNbTjnGT/fP6dYBoa4toy0yYgrp14ZmG4XznFnSYCJm+NSao3HK
u6ryZ2N+rLPyz42Q2n0MC0px0bWjDoXD1APzBkHXOdHBKCPlyVpya6d8trUg3jb6oIyUQWuvXy+I
SdFumPS2DLKBgHmYpthP4D46tYXyGIPTPwtiGI9hXIoagD5Xm5RWc5dXC+V4yN9L8xAJxFn9aBDI
juiTyez4/a3aOBN8NMkzDNZTfsjrlakZABTD7cvAzEJ8/qzPvjuay06Ku/H9yAgZr0T+FQqsdb9V
G5fRcdGeQljB9hIG08eqfgGubOi+2kzZ3kWWP3rlNQB8AcEBq0WRYN01mobYKpJlSMGTM274DuZ5
NzrEUdbUvi1CI39f1Z6dP4vMsZtnA9aaduemba2XKoXsJEnk7rqgHln9HKe6kQZqMfcfu2aeXhLF
cZ91Iq/H32sSgbdKhcTdrJvMpTYpgO0o6gpLK+IXUVrVb/iOeE9CdWNJjMLIqUDw+pIG9/qgjFZb
QEKg5UE3owLt1G4YuI1t+GkUZY8nbJgi++WqofK1hoTl2mznSW7mMG9ZrGiYCmq402MUT28XzeI8
EuARKINVWt3pQrcrc2qwkuZ14Q+ZYfloKXbHh+8XVohYqb1zz4zVdTb7qZFCI1hBY/BPBM4L38pC
5+/7VrY2R1YdyZtkS3b9TKa93audAiV5WHjpZ2RgXOOQAxF/yZU52on05Su4ulxvYAY5pIxKypob
Yyae68cxyambtwAoyoYct2Inn+ClDU+dRmoIGShEzA8vEUwrGnlUlqQU+epDjrRQVS/JUDnI09Fv
4e/2S2Ms/dqY9hqzq6ry29GwpSVZzJQs/TJQ+CnMEkZZtkMa5iQZ2h+KFqOxVNs/hrL55o6Fc1hg
gX2v+ebOI7PhiinPQgPGV8X566tYx+tFkvbzRHmuHMC524p+so3GeTyiosP41uiWJGfrWrAX98xY
DU0eJM6SHdSlYhDTW16SkQKaUYT/4i7bsiBMww2qZ7Dl15/S6Z0BJJOeBWrsVh+dwoZGqKDU9hi9
4j9bRr7ypiLlwQy3esdGZMBcs62QAoDKEubXuHpBBWmPIntri362sqo6Kqo5RciS5oFaV8azG4bZ
mW7D+BC+679roVb2pqAnGaWuv1kRt3XRWiWutpYEEu1cHxKrb3c804bPkJ78f62svthgT/x0Lcdn
9OHg20ll++k0Fic9giP4/t29/Wy4Cmogki9Xlp5Xb8cwl4nqwI4MP+5E5T4SztfSmNw/H7cCzSEd
DhkHGmt4Uj10cTSPrR5EBUcgXYwWMHqy54c2nANoZZSimUKlNUAp4np3yqYfs1FJtCCChKJU5o9M
ND/NXdOBT6+DTE/fOWb23NpFgCahf3+J0vFc+16gPTAbyL4iDmIt06BEcYVOqGIEueI6/VPWGdlX
o1AS00d0rHwNmfvea+Zt7J0UcKSoyRsJZ+XqmDClTvoVYdKF+Pu5KLLpVCxxtxMgvr2D1yujZoWY
LAtDn/LmzLteGvWenojAEylSiJ6MymjS9m0WxFFRxkfLRrEqmOBdS4Mu7XugblkPLa41Gnl6GOtI
mRkbmfLutco1Q3mOhypTD2anZ82zCQdmBBCZIcBD4mRDc04hafmRQH/996DNdXGMlIl/H9qvsD0Q
/zazHzdlHB8KSheZX4R6TpOuTJvs1FZG9mdtoW+5g97Sbh9WsAmStAJyIZR81hXDntCtp3xHqYdu
HWB78OnRiyJA0LxAHhZFxwwVxNEXy5h86Iy66vxxXJYvYQZa5UhYECGBqI15ekyNMuuOTEb1BmOV
eaSdw6FyEugDwQDsnMhbLyJ/NNSikrIENK88Pj89laYCa18UelRUZxUMfzwmh3IY4idV67MdU7cn
UY5lUW5gLXTl1qU/q0Ots+yMKnAMUR8RmOgZ+Sianfdx2wq9CiAEcDevG395NSqg9ZUqsHO6sWA3
uvdxCJ/X/Yu8aQWgK2keyBverevP5g0DyVziVkEeFd5lpqn/hCzPHhHK5ubQbKdWQ5ecPbq2YqS1
6sFvUQVlRsUSAEbsI6iyHApqfMf7C9o8vNDO4eBJd2g/XJvKXVGKfqnoX3d5826YVA1wD7y2kTXO
QaOFhp8kbbkTiso/dOU0pJaR7F7xrsAvc220LsSsI/9TB8M46Z9tHudnJtij94UTeYdIVdqnvqIH
6TmK9Xx/uRsFYlJm6YLBXABuWxfa4Q5plRB19kAPUep4ztoKoBDtb2opYyfab6YVWr8XMTfmGfhB
l/hzHqb2aVpUgdYFLQj7dP8X3T4N/CAJBpcEgORpq/i4M5140gxOlNZMOVPkXoioq1Z2v1Ioy5/G
epcjfs/gKrJTtThkEJ7DBfnvp34orQ9ROA6/qFY2v4/CPXLmTWtS5w8oISn9moK1ZhK9aXqWF2fQ
eaEZ238y1dL+Mqj9KczHx5h2ZAjG1ySOlGB+8rc1DE9bGFcrY9yaO1Thb20H+G7MkuHP+3u2dT8J
ihgHZICF53V1ftV0NtxQxc1odAlP4O2Vz9lktO9gYY2+3Te19f3gvFcJ+KAOISG9viphUptOp7iY
aurxP17jls9KrAIOAs0SuFNU7CBitpZGL89GOJ1pe67ntT1PoMEsIsHoU2Hn7+rQ0f0yr4yTpqbW
TuywtTRmSCheYYyMbZXIK0k4KJZL7T2mq9EjKLh4U9AXDkOHtTc40ataKV6681pvOXDq0YQrUp4U
rPr1+uJQ0bOOmeygMIa2PTSF09TnUVXn8svjG0eQIRkFgO4xrnBtSCnmce6zog5cJSxAgEbRFytW
86Oi2vpJ0fJlZ2FbX5Opb55zJsduiS/SZRHhoHPRGmqpfkGXSPilZlfHAt29Vzgr5se4ROVd4zXn
XIKCdin7rBmS4nmZZq+UR7PsWkgjPbBpJpq79vxrjxj2ThRxuz42i8YshxO0q33T1p5E3BljK4Jh
0UuYB5vJOg7e7PzHUjL31ylV7I/3N/D2JmBQNixBqUj4/+rm1WFV8yXTJjBaxTyZrdr+0tboNMRj
NPx639TW2mArlVPUtJ2hm7o+K7bRmrhkqw5q0FGfw3zqskMYqlDm6ryIL06WNntkPLf3QI6p0VGQ
hU5EcuTqf4r/RLM4YJTZPFvJkpM1mdkRjmJjJ1za+obUtajVMYZHUXBlhUhedQA51rDU2cYQKOM0
/yiE4i7H0DDSnQ3bWhIDIbwAUuSPNvr1kkrJejzQ/QziMnRgd6imY+Nl8cNxJlCvn6zIX/HTh3Ps
eGhSpRKB0XXxsTQT45hO2R5vxm1YhhWoU9giHWz3+m5NJryBcA9z2g2RvmSzrv3Wa4l5Gq2m+jTD
fDYC+gmnHR+y+QWh6aEXqgGBWAPN4tF2VCUvRRBBLS4O2mDZvc+4Jt75/oHfOheIXPyvoZXrr4zI
yMyuEEHRhflr1VrKCaa64avXmXsc8LexJl+SjIAIC5Cnvp7MdKD5tazBrgNr1uLiVGW15k9aax5L
TaE3Y7q9+9TnZhY4Q7FHOrK5iwwFkPzzXzoo12fFhiJ1NqJUBGVivRSG+ldUK+lhmrtAoGKTROOP
+591c/9+sre6AX3veEsisGeHdX+EZBhFWT2MdzzxphXqCoxUyJml9cs2lBV/OWzeMDSlTx25B8Fn
7BFvbx0RUAxsGFgpOYl3/e2cZNGNHMaCoCz76JluIa4q0obPDdW3z49/tp9NrbxUjwDaXNgckb6I
Ugv1HDTJ/EKY4Zd/YQcyMqJhIizQqddL0qzGAcfUiyAnMf8dgGVm+8oYxvrpvp2t54TQQ8p5y9a0
u0oplH4a0sLERamVmP9U+jmndgez+EG1hRMozWzsuautzSKioMsEqzMKAau3MtKYFkAzU1BsSuJn
o2ysZ7OKprPe6tYvDy+OjjvDrfh5WTVeLc5JQkMNyfSDyqw766CpQ3upe21Jj/SZuz9FBdvR4wce
MDwzKK4pSTzXuM5eTXJ6ROD2imKyf5TzBK+YayqMntxf2kaJknAKxJ6MGUmF1sm4w6RXbppTGShZ
7/2iQT92atxEnE1VhBewBu7XrBXpkznZbgDszvtqzQoqUvd/xcZeUgogN6bCQR61Tm4iw5jBtwK7
hDTOO8S9Uj3NQxQnByV0poezDRb8f7ac1WaWoZ06VaLxZUdD8Wcvs4kju8pfGusxyai3aFWmUHRO
JOoYsPn15TPKonWyuK3QKqMe2lhd+6JHSfhrGNfpzqo2HKScG6aNjX8kJF+F/ka19PmSzlUAj7sg
hAurX6baix/uNjD1+pOV1eMCj8LsJEVPBa9P7efJqaZvpTK4O9dtcy2cRVpBoPYZsrz+bNPiZIaJ
2lsAPcR4EG5onCBsGHdu2NbJZ8IRMA2HHubK9biRWbA1tc6hM4f+y2wpzSed5i69h/jQ2+OraMan
UVOmg2Yr/mI0j4kTvR0OzINVIswHmb5+bJq2aOau5Rwq+ZC0h6QevaOZ97XYWeeGZyaiY9hC5hQM
Y6/85NjNtQ2pAYU9V48DD/bhU96q7gHkuPESNvnjct7QJpHCwDfKNyXcv949VOcyYnO3BLetZT+m
1FN/URGYON73GBtn5MrK6l1Tw85pGjssg3gI61M/1oPfFc3fjxuBTo0ZZio79FlXl6rPJ8WqIqcM
dBHql1Id7BOHIX88uifkgJeERjVDN+uGvCjGIc1LXD2MTMl5yLv4YvWTvRNwbMSkQM3ZEpIvislr
EuNwWeyEgiLYegYl/sjSdPim6bn3fegi0fziVHDP+umSuWci29EL7n/IrTMIBwAQLzoWtxoZoTk4
1pgWlLA941wuIVI35fRe1/tvVUukcN/Y1tFwqGwCEae7R83s+gA6VpkCzQOVmhRZfS4i+HvKVkv3
tGA23iyq14RWxAVUUtfNLianmJofINjUynj+PjaK6QsV4oFYTbzHcyTKRmwd+DjIFNfAKw8Nn6xV
OewV2j3f/4ez89iV3Fi26BcRoDdTludppza6kiaEdHVF7z2//q08mjQNiqgH9KzRHZXJyMwwO/Zm
/Ed5ZIZZXp7v296CmB4nmhLstWQuy32TYFTL4lTDD1tV+uAPtXEesl77BDfvEV3h3ieiZMT0MHAy
yobi739KaKtSoYyoYUqvigySwmw+z8lhhChKGMuSP9U2QbdMcRbgjr4qcYR+MeQhBI8MmdnDeXSi
U69Zbtn4n02r/h9ZdezS/dVcZ0pfhzII01CiE1qJ2tFqL1Hos5Sw5IuVTVOfaqVX/5C6IDs407vb
+JOV1TYGs4RIZ80C09GIQ7dCmuhNj7Pgj+eOsbuPhIfANMX1tCZqyqsJYECZUDTNEWiLDHmq4Z8t
g2sUduMXXQrDTyYdGy9FbPqNAkN3JB+5c3eJcj7VdUEyT0166S6t2cHrGDLANSaR87EIlPjSy5L8
y1QP5sc8SuGXtArrxj92jiSJdw4FmBQK23DbMH+9LgGGkZWGjQQ8tXWs+pPK0NhvmTIaf6Am371+
b3E7gmAGFU5vdw1lqyWjqlopAjMKq9wl6tTikxyr5o/nH3PHZxZWxF7/dPSaIAk1JQEEO5d18hbI
kIbeTQf9luv/ww6XL/cVHHGguJZ2HCh7YRBjNdlgtK7G0EftJlM4HdVa9j6Q4PijhMl0PIDRpZ2y
lAt7pNFz69rikk6lfrGH+D9lVbyOGqLNS2AjEEPARtYT+Io6KzgDhiI0Rt9g+PzsQ49wEGDvrUZQ
8+hEhaR/a/AwPLx51M2MrGoyR6ktu8/mbIbnDHbEv59/HxEgrS5H5AmFRCFFYJK/1fcp+qmHfl/B
UtWf/I5po5OGTPAl6VrEBFPFzl0g7uXRBPqe+1GbFThGWCsAYiw/l6nKHXdJlN1iczRdSLqhaIHe
4fR8cXtWGJnivhJDdrSyllbS2UlgAAa9bsRZfKo0dbhG1mEEsG+Fvr8gxKZmunK9tAObosEQdrMD
y4fmrSu+IBaUHBTYdm5fyinURtFDgRxgvZbWTJFEb4UV+DM/SFMrGxcSTvs3NDmLUxBW9g/JCJKT
EQZS5tpVfKSOtOOTFLYRagACBs52fftK9ayQkQNon2dmDbKOGbhEQ2tqqrrhoA6ws6MLU6vcoTCc
WItDBkCZ/bPOdm39qfGC/7+MgFGCRRLE5trzu0wv05Zu0S1S0wose/NnLwfm/WUP5JIQwpXEoIJK
cumBpdJA4R3wZuZyCFAJ1UOE/A5lJPc+DQRbkA/TNBLP1NKKlmmZHcTsV5MGeeE6USudeiNtP0S1
NPx4fUX/zp1zqBjaWyVDkVbpzaCQLrdtRV8RtQcX3vfy2//DCk10xNoA8ILWWK6okqa6BIyBsw2x
bbmKXqW3ZJLnv56b2TlUAP/IvoEAMryzHouVW30s46gn1o3b6cs8hWZXuXUyMLCqF2bduJkcdtPZ
6ZqquiRh2L31nT9AePP8Z+z5OzchXQ+YxUCWr72kKeewGPzsNo/BX1McKZ9s5ZDyaG+tdEy5BpnY
BC232tKskcE3IqJyczotdNH0RdnE6n81jPaXUNU+aHH/sW/VFnmB+QClvOeevGQcNNYH6mYVawwM
UfdKlnGcS8OCkBwNeeRNwIBXSXp5vpO7i3wHfNNzARe9WiQD/nOpmMxj+Ub7d5WO56Kx6qvl+L/N
1nyVovGz1mm/Z3p6cCp2QtP3ngQNA/LbDdNT2/kBcgwMnfl5U2Wnygjm37VKbb7ZtVRb38JWjs1r
xJBOfaGYMM0Hj8PuDvOMgoIW+i5rye6slySEspzsJnjKUODTpP4kK2l/MUCgHOkN72TxbCy1TNHb
IjhZ3TaRXiSVpRELK5FsnE0512pmjnrNDXRSeysxjKPq9N75EMdDFA5ItddwjcnXVaQucd2xEHQN
k2QgVOvLWus+955dOyRrKEtQmGOQZHnrMILWSZNkZ7decfJvmdnPJxus4us1WgsMGBkQWbYgclta
0btSYzmAfYuI8T3JKMsPQTweEXTtrUWcOYJh3mui1ZWVuQkLtcUlCklOzmlUBjdbT6yvz3dsz/F+
tiJ+xU9pRGI2tNl7Lbs5jRP/XZSQTzhOEPyR+oP8el4ELSblI4a4kapdy6sYmdSV1HH5OF3jnIeq
DM4zgN3X8xULWCr8SzRBGD8TC/5pQbJvI3NlsG10dJO/zTLzEaGytf8937a9I0Qng0l//lCNW30c
qh7hzOOa3QDO/MGA5Velb5xTWkP+HI9HSIidEJ8lUQozRFC1Ye1gIkC2U/gsblPffArt0v8oZeb0
Cw+i+Y1JAUAe6IQ+X9+eW1D3gPtE4XsRYi13MRtKS0IYPb/R0apO0AgZbhkq80kgjt3npvZWJ8iP
qQeIVa47HqGS9FUgqTwuUdd9i5Q6T91WNYJL48/+f1pomi+wibx8unBBxn2EkjGWmfdZLnCO+zEc
rCa/W3ZTftaSzDoVqVVfnq9tc4axQtbMbCf1S4GRXVqhpFTLU6dn987WxvSTWg7t/MUy/fSIQnDz
vTAEqIpjRQbDPNgqqJN6MOBNlKZ3huhq5lT1EJkkp3DjpDl6PXbWJDAeDEOAhRVMXMs1NZGkDrFp
p/fY7xzblQlLrvWoqa+eMIqk79PmgkuSbEm4zc/nWDHAu1dhcsd1Qi8fDP/3MW6bU2DkRn1KFLM8
P/9W2y2kMkV8A/CTmTN0DpYGw64ZjbGr4rsRhvVXR5KH//rV0D2YfnAOGI+3SGKaz8CaEBYmt6W2
KH7LT4vLjantw7iO78rIpK82GsNbH6vT536Su9/rQrMvsoTIldMPzVtetskdGb3oSwBM6WDR24/J
VQlxrGDK4VuukwEk4xvUVzMWPWStJ7dJcY3i+EhFYXPEqeCTBYiREib2gC8slwtHmtGjcBXda/Rk
oQgZ7a+D00+nIJq7v+pRnr4Uwyy/XLsVVumjghWnYLgROLChIqF2MEV3uZvqb50mj19rqsxfnrvN
3g5iB5k1ENjb+os0xLw4hh7dK8jQTknVdm5F0eLgO23eG9Yi4idYFTngTNkvd9A2s1IJBiO6J4OV
fam10Pbd3An1FMh7NfzP0IGIPl/Xu7j6orCESbhIyWnwUlxjdQCjrO8M3SzjO6Bpx/8R5mncu6ZS
a9pnicrxfEcQSMtOWmxk86mzevvPUTdr/0w/RfYvkC7W7ZtK31+6aXxi/VRnbZe4s9/DedtxK6od
Bfu4yD7LnR3LlTuoUy5983Wn9T8pgzMMb6nvF6antCjzXmI/6o/UcLcnngiOFonYT0qB65uMdLye
ZS2UbpIZQuoKu0zyp1PlAZBbK25+f76fmwRDxD0cMJELo3+2TvHDQSsDUpsYJpKyvFpzi9RObtef
7aLpP6DbKf89AQSjZuz0t+eWtx6KlCHvKnxOYMlAvix9xxyUMm5MOborUmpfzCYHABLX+avPOI0S
ntR3tTVBMbbyUCOxK1NpTM544MztG0mimlyZbmoqF3C/4p/BVXTJvTJTkHQvLpCcibYGZ5DzJ878
coGZFvB/+1JwdyTTl92kl9RzOvDYvhoUoY8ExlZEYIx3M7m2tBONUmQa9RzdtT6xv1AuKnNeWVu9
tn0Lhuj5ojYnHmOC1JtyIYO7zCQsjVWCza/Uuugujcp/Z6llrGtSPg2O9HmW6gPf3BwEbCGSRC5D
AKFhbWmrdpBqlQozvBeqX1/a1DfvXM3Vmw/68fp8WZungNInwCAoBWjkEXut3MQvUGpCL5SLbIoV
xEmGyDC+Dolq/6mqdsQFM4Va7OatlR30XnfWSP2C2StSQwDDa8MgltVs1MPo3je9cjJr7um+tZPT
aI9HVBSbA8caeXaInR3w+wx6rLZzHEJaDxwFVAymU5OUtesrSKg/38m9BeH3ZPC0eUUFbGkFtjnd
noMkvjObGl7SQGItmhxf5qQ4QutvF8SmMadO7kbgRyN2aWpAXLtwJj24l9nYX+bJVr6mTn0Ecdwu
iOjfAjrBNUVdct0ByswqmGs7VG9pmyR/pTZ5u6OV8Y+gpuP7fO+2XogpwRouuNFB06wWlBPnlbKR
qTxNxvesDryyi77mufJHNeWfmrp8+XzpAtAlbn/EKDeTfzIE/QFTDcqtDFv77nfjfIoNtfRSv3h5
whs5J1hrSKd04Gpwoy8/VQ3wLwT+r9zk3Po+28n8AGueuIrUhrfne7jzuZg3oC0jsgCuxdUedkxm
MZesKLd0yrTTpJfdySxN+WZb4Kyem9rehSQceCCE0nwyRsGWi8rrKR1MG/LaIujbU8cQDMoQ/4VD
+gxj+dF0646zC35FQZgEAEpf13JNLVDlBkDZraEv8FmO+vhDC6X05fmSdq2QoDPyS/aJzshySQo4
2pKZHuXWNub0KYIj5yKH8VGWu/uNQEATOgpWmjXgpGR+u6eUrNycnPkhl5ldSn2V40f/rSqzOeqs
7lt7V6EQWo7rokhoBwx/lZYC0+JgnZRBqa+z4ZTXtHydS44UlJiNwAZiWyrFKzdvEB+WImApNzus
kUKt8vieT/XL7MbCikiMIExlYGlNMNFEjg1NusH29crwaHK9u/pzVR9kENvLCDcDH8xQK2ABss+l
K4R+NdpBmKhMJwmSQzmTUfecLSP7oPpjrrh9xtSZ68tWPB2cq+0HM+hsAYcGEcHY19o94ECSorjW
ITGMA+ctg6TBbUfH9sK5fJn8jzcKyInAcYH+4IFcLlIaR9/q9JG54Jr+vmK3BhT7U//yqRLwFhyC
GR6KSWuUB5BPmTq2M92yIB1cK2pLN82m6SCG2Z5dQwBoxKdCEgdo5HItZZjNk9GFM2M84XAiwVfP
ZWsf1Y42CQMD4MAtIHwVcqykfksrUinZTpOOI6MSuvZm+7n5j94p5SW3i+j3ep7tcxM6+W9p0R7N
AGzdghuDOXWgpsRL5EdLy7I8MMTM3MutCcb6nvUB4qOdVV2yMn4ZESQuJ94qbih4QsiQlqZSv7aG
kFH4W2MzEstsrmG79MfTx9Q01WmOOusqfkx2asdY+e3VK1jokRHM0xLnEVvn1LpazHC/RSYPmOL/
HTE3dQrUtvr7ZStisljwo8PfAfnKcoWWHFu9n3cGlFNoBruhnfU/2rjUj1ofOx9NqIcgQCiAVVtB
FCeLwyoLtFvehPKF6df+XE9Tdo7A9rx2yngdBRoPpLW4PcTLslyS1BVTIOshPIlW6M/upPVBcMrl
6agIvTpn/9ox0TigwMBZWNdok5qrtwBM9dAmWzqhsahfQqYoDi7B1fX7rxWHmRfKjGhlbChkUL8b
wxgrdR53/2Wuy0pusR/06KFk6vRPn9mJ9ogm28gODO8u7yfDqwMe8LyACTLLRwmb27eUUsj3liby
QV6+ZwWZdxbHAqnzCb/5qdRYtExfj0ZePXKLZC5vM+ce1tL050te/r6JP1tZrUWyqrJosqx6GHo3
fwwL2/kSQ6FxJGog/pufalL/mmEmj3hJOOCaWFwd/GJuJ6QU4rD/YLbIarGyk9F1szuW8P29vihe
RtrQRLhAZlaLsoPUn+M2ax9MPOrjGTxambrqNMtHA7V7Lkh0y02ILaoYq2AQ/FarWUXSQnLaAKTK
JXgjaPsV4/RL2FV9/lH2w6C8aLmqT/fna9zZUQMIF6AC2i/An1YXcKH3iU4Vrns0LfCkUy8DDbla
Ywa9ct36mvFXkqUDCK/nVncWjDMyMwG7EG3oNZN/YSroCPKkPNI4iN3EMP2bRYQQuUSKMqLMVfxm
S3pTHpjdOQtAsIQWDskRkeMqMZ/HOkgGRKMeqSoNqtsWTvSWhbP69fnqds2AMRTtJT6pvDLjdHmZ
OFFYPwy/8Tt3bohJfoTRFBxxoewaAkRKAR/KasoNy7MN8VOu95HJ2e6tyB0DqPGkfnxRdkEcOlpl
tJe49bklNfErfrpB6qlUOwkizYemFh9GyeruhjL7t+d7top2MMJ4vrhBOAWU69cnO+ks1a+mpnqM
Rpu8WWXzV1dVlIMQH3yzU3Uuv/iBb4TnNFeLI2797RkAlEeCTmWDGRHe6eUCC0dtWoni7CMuh+Zr
WaZ546JBN0H5Z1noExhBU7zY9Xxfr8BrCsgH0d06TzdMlKwHjfXqBYHIqaKY/7XMGH25lOkwPXSr
b8/0Ptu/nm/z3lJtIZAEfY6Q6l2FdrXURoyUqPVDoXFd3+RxAjma6YRhED6kkYr6ZqFPB+dhe9oB
tJDi8PyIkst6rQyOKnYA9/djisf6EyKznfJLDjFB+lFy4LdymRKTontZzE79n+fL3R4QUbIF6yjc
l8rV6oCARzHHps+KR9D62ZsvZeibKeWLk1LiW1KrBTNEG5vsY62xx3hgbU7DUDy6akxuklpVX+AD
OmrV7Xw6MR7L82BBeIbY+9JLwRnbeZymxUOGL+zNzHLnn4y59zNpZZ4BFsrKl+MTlgW8QaYWRzq/
rpjaegouX1WLRx0MCdxoXXQLo6A+P/9Eq7j1380jOOFigaOGh3a5LAZTDL1NoBMvzKk4FYHZuaoP
ZE8r/KMy0q43MK4iEObcMut7uZZ9RWMwhh0cjO5qd0P+0NLxKGrYXRCtGuaMQRRvvJ0HNVQATxQP
PyYeCqJ6Pvd6P3wdEHG+Pt+7XZfg+4gxd0px61JVFRtWw0hM8VDDYR7czK/Va1+OEC8ok2F9UPxS
fa2K/u/XoqpNIRPqe7D6y6+lBgVxKmJMj1FLrD8MSLjdQrair5ljJQeOsfe1uB/xCyH1TRa9NIXK
A8JV8oRjqEp/genKPIcAutznW7j3tZgGYISf6EsoICytNGJYZNSD8sH0b/cjTmvzax84jRdU8tH0
+Z4pcPEcKI4qEE5taaqXWrOqU0yFpNynoEm6y9Tmxnnq8vD+fFV7e/ezKfH3Pz3Z5GZzRcuveDha
XBVnKt1mfC4JBA+ekz07IEA4UrygFENW30jJlVkZlaB4mJk2XpPQMG+1Dtvr89XsbRxoCaBG9FRE
MXO5mqICyFxVMYoDeVn6H5gpzvWTwoCD/zbkdnAUje+agwiYRjtObq3pm2N5aO3cmnG8qSvPeuCE
91itMndSk/TgAO/tHzHiv9OHore4XBmTG5B5NNzp7Np8LrRsduuyrc4v75/oivIMirIOXM1LK23R
OtipOLStNBiomHTtr5D3qv1HKjpKcGBt57UHgkSATe0ULp21/mscG0Gu5g53q2/J9ziDfjNQJ3cK
bDdJpeaU6EFy4O6be5CGLNPXAkQmph7XlZxIYmICYrj8YWWS/MWMP5Ul0ttzex4gSr8838xdW7Sn
eEdoVFHKXG5mr6ulVNu4vD2HRE1S2tXltchrvloTxNqXWrKGg0t34yUkESSGhKe0CwReYWmyTI1Q
92ngPOQpmj6mVIZPKaIfvzxf2MbtCRREO4d2IoUQ7CytSP6op3abYqUwgpNat/qnopjye+xU08G1
sWdKjLIzVwXGhOmKpaloKOTczmGuH8egcCl+19dSXO1tHAWvQdffqSIFKACRIs4zb+TSlJz3ap7O
TfCostS4+5LsfFI7K/1Qt6b8arApCvi8+qKnQ9t3vYFaKYeFNRnBI4it8DxJ1a95Mh1pIW7cTyh5
EMoCxQfdSu1uuZ40T30ranrrrhrzp0xRvMgfbBfpku+95L/YH+BOpzlEg4pcGaJ1OiFLYz54j1xD
xeMRE95fzNYPU9f2Y/9c8c9enBl6N0ZJQMTQ/+KOlsZ0pQ2Etkz+iI1YPefh7Lizlh8BJd+L84sS
EhkmEHvaU7zABJyrx4Q55qFwwLc+bLX1ezfNu6Y8hV2U6ffUsJvCa+EvGd8A+KbnuuR1c/MhCj9V
odIaBzjyzbcUyS4XFhLdYIW5vJYrNmahR2PbbO+UO9Wp8x35Du7P+N2O6/FjA3HMkfrw1iKXMlVb
ETEKJtPVS1DKlt/mVZs+otasf2ssxf/A/G+WeHaXWNkZ+EykHARYm8sLsiLmOkX50YEubj0N67St
bdSlnj5qJqhdhMCVkz3qR4OCmxsF+mRm0EFzgbcF6bTy1LDBiUff6B/DRDeGSKVzIeWoT8VsHFES
v78mSw8iZ4dXiixMpEXrFdkppyFoqvYRIuz7UVcmdHyqsAmwKMcfnBQBQFsxOldDTfRWqnn+gbzN
+nMIDMuNfD16cbiCg0MtTUjvChAizr16kRjmAEBaZfUjz9v6d3CEqls7bXLgrNvvSA4NOOM9jFAB
QC2dVW4Ufx6doHl0vd6Fl9HUJMSfoDN4NdgTaTS5mSC0pf++DilnP0IYNWzahy0p7eesMNLrpDXJ
72k9q+fnL952SbTwwFdRDWRhdJOXS2IsYEgHqc8fRQxZsmvOkvG1UeXx+3MzW98kcgVPQAsZYeQN
NntKK41Ab8ZMa+onIhg46jsy3GiGHPi5qc35pjTASgQhM/hiEvfliqbZrpiDLOZHFQyVG5Z94Cax
lpxpVtYeml2/Pze3WRloMdC8vHt0TkCqrTyv0StAXI7WPZI5jt20bBUYLqHd4XE/ghDvmCLAY6RD
3NoQgq/cr+oC2Z6MqX8UXTCdLVb6qcuU6q0o/ZeLRgINTf+YSjy84yS7y00Mm9yEDC9WH10GIwH0
biVTWOaROrv4wYtbhL4Wg1D00EyQixtoxmyWTlkpqUo22AbXcPAtxFCT6M9eR3rMyEv1Q1Zxox6c
LvFFNlYpxNFUFrRM69xGGzVHmpxRfci95l/qsK4vc2tHV6dKh0/K3PZvVq5nn2oz9f+G1+OoYLE5
cRR4QMYJdnI6evK63asXZczQhTM9pNqUzxD6j5AMNi8ncFgh/4BXFhwUPrPK6UFk2mmicAqafMzP
U2/+YzSVeh5M5agmt14P4RGJoqDBh5JcgGyXruIz2J8mYyN7TOZInwfOuVdq+lELb+0q71aoLEIr
JJiF1g/OSFibOZE9e75slwLe+r3Wh19U4A1uGxp/gGK+Pj/X62tEGCQ6p1hL0Mx7ujpsSDLEkwX1
vpdm5ugGVmiepzG0XF1Lf23y8NtzazubKIYuVPI3FLw2lIN1ZZSmlVSj1zHaf9ZryT+1UVsdXI3i
U/zs+YQ70PvQiKdAy2X8PpLxU0lEEhE18LvBC5K8+NsoFP1cjHN/Gys/vftVo/2WxnF+bYvDkH3P
MgJaVJJEiwPvXzpJq/lVZljx4OlKXJ3HZm7OatU0Z37OdLUzq/jSjPDZ+FXt/Hi+s+tLU6yZuIjG
DVxRYrB8ablOx3LWhqH3kjaXL0DxpRPCDbKb+/Or9zOaWrTVkLzi/SJdXUeWYwQMRe3y1uvK2fwO
1QGT35USfi+t8WjC7/3/Wn5KSk4UwAUFv0ggVxe006ZyGPVK542aGcvooc5Z6MVSY/Y/eBzT6Bzq
QxZ/t4c6CO5Tr4Wz24xZbH9SeidUTo4MSsgjqAqky5TKY3A2dDSKDm7a7d5rVJkFQo1HazviM+j6
MKjj2HnMUYH7QDqw/NzHdnF1uvQIKrRni7wQmAROTB93tSFGX0RxgyKuF2VmceoopX0YsiHkLJXj
j+cutT2sODKQdOTkefs3FJpJECo5E+e4VFI23xy7VX9MafyiThvtIuCryIvAziIGUNagBdnPisYO
zMbrO8c/RamZngJTbw8+0XoM618zIJxI+rBCXXZ5Pipnhn48RT6mhLjyqg5yeZcRNf1nDODRbNu4
vSSlOb2FyIJcaUrLl6SQ06tjzMPBFbjzAZl1e6cLoj/GiP/yh2S+MY+xLTdeEsv5J8Mv44+12o7U
s7LxgKVux5RQUyGwYdmwna2KSSnP/QhnreNVcZt6agyepjKk7jYH+ovsYGwvnU0K91QBqYYQui1X
pc5Z2/R+ZntyWipuUDfxNQhK/+CxWoc0wgpvPNec6FJz062sWDroIGJ5L7S64IpYsw0uKS7uMGv7
16bpkx86UY/nZFl0LSczuT0/ENvbnboq020iISRZXzc35yzv0b/zLa8CFPhx6swPFWH3gwRnvhIy
VNe5V5TPGsMO5+eGt480H0/M+AquKSZ0Vz6j+m1jGHNse7qV/hZWEKVDZJvAcJlObhPIR0HI9uBz
4uGY5yoTGID1+wnLT52QglqeFCXweAbd4DW8Opfni3ofE1re7ZQI8BpBj0fdYF0aDCtfJgqWVa8a
lekPRlGa8KRqqNWBPgyN3iNulbuzBaqZi9wZw/81plYoUCFXdvE5t1utfmRZXUSgJnmJaKG3qvI5
yWoreoBY9/8zRHQT3MkeO+ne1IX/cU4LuKFdpiaMABq56Ig7Y+sfwIcJauBj580iuV26J6XJiXTI
UDxaP4ybTH4rayh3jenwWaH0MlxzqTFAGlQStSfbnErlYNh06yck63Qx8FEh27Su/g/+3MJ7Hahe
qqBX7aLF2to/gtye/mOPljWfQjakO7hkNs6CLSEQxUiYKWCdq4tVIkJgvLWNvXpOx1vihNG1AQ1x
f+4se1ZIcwW4klx3w9w46X5h0ApKPL2UQv+h+1VXnuBMmNKDh2LHEKPBDNlwAFjOGorLJFirJPOQ
eKldMkYn5+2lCurw+8vLEQxAoKHwFjHuv/SUusgZd9TC1IuDcXC1WGtPBN1H49ub+5/iH1NJ1I7B
eQBAEWv9KQ4u68jQx8GPvGKAmsmMS/VjocKToanpi5qGBCPCFBUyAfRiQmnV3WrSBDlyM449YEXz
WapG/4QajfVigfHdigB4ALygwrjmc2vyOixo10QexipyFCUtqlMyhsXRDbhJw1gOr7SA8lLu4Dst
dy63+zR3sjzy+qG2f2mTWb+kcWXcRl0OPg6WVN3okSoH/Ys9o/SnwXgJ1l8yl6VRSuHVGKP+5oWI
vf7JPMf0Z2r34YfQ6uNvlWYOX2IT1s2XPfG9jMRHE9iPdTVVNvpJVxI99jJVyq5+FcnAe7k2X7fC
HCCTgEABASNpy6U5s011Vo8Sz4oj7aIHkF76in6Est3xd/yceBKgNw3d9TMZhmHSTZmVeJU6DPEN
rTB9vmpJEwanzMkOcWx75ijzUWRH2Yb3a3W8LHhBbE0aSq+qA98bRp59u1HCK6ij/OCS3bws1Hu5
ZHmNwcKSpa8u2WLqy6atysrzHW0ozw6IjPQzkxFmdgLErKJZGzmlSsg1d/0t0EqYAJ9/wO1aURgB
wUbxSkR6605vX6pGZzMQ42m9MZ/Z6b/lsqxOYT8fnfHtKcASG/rOQkkLY3U1BkGdQ2TYVh4sK/7H
UpJ0VNkt65eqtbVzMhrO3bDm6DUOR5FLQarBu82MJbQQ61pZ2ANpNqK2IIObxxuTj82pGgEF9lWS
Hxy4nZ0EQgzVMaOctM701Sn3E9l3FN8svEpBRZxiizrHp0EdmuaitLIvHcSsO9tJ65VwmQkpzt3a
SYEKIGPnEG/w3AxXxW+nDyBtpi8W449fzDlVviD+1P/3ubds4nRSU+5qIVFAsE4naHnc0dDtk9xv
Ys8iLfgEbZt2kXOu6jHJIRbIy7BDxTqZy/QXhKHk/tJmmXWwzeLwLYJLRld5+Ygv6WYKIrPlT5iY
fdeG3pYekKdFqJhbtsvjcdRi3LHCk8dV7Qjhe6p2SyvVpNJ9iWr/MVdB+IUxu18ZaI0PMsY9I6IF
JYriPLLyykiizq1RGan/yKMsveZT2p60BJbW599s65caIxFgRQX0gORmtWEJV0qo6nngTQrkFjP0
lV6RMd4ZGtIRydHWFJcm9SOR95M0rjHwDuMxuaENhZcxGzaeTASMYHQ2JCOCmGeAj/v5yrbeSBqD
66MrBWU7wJjlR5LSqp/M2k69MknVc5ZqmpfifBctGMePEQpyV8UKrXPZBMNlCIYXObo5CGSsPBGM
gXMhU1JZms9S8e5K3ewhnJVK50LXwI/olD16FwWK6YhVb+stmKNqw6Ck0K5c58gpg+5RaxWzl6WT
fg9Lxz6jQRJdnu/p9hMyC0Q/CMwoxSGC2OWiWmKGIZ3C2Qt8k8ZJrVmN67QZDSEfsq+jMuCuNYta
FjtI8WtT5W9HpL8la/IUuWpuhtkj91PhpQ1iTb8+X9h2+3jjEDpDCRmADC375cKcKB9g1B976uFa
FVAQj2MGhXSg4c/tbJck3lLdIWzmuYEwamUnB6xHptZ7mt/LLmqKxT2FqODadvKRvNTekkjRyEzf
C/1rSh6nQexpBkjiWVKX3WUn766BBPvt8wWJjVleuOL/JwHUhZzJ5l0rR2nUGGNRPEsGVQ+FmJaj
1hUi0Q3J+TD2V4J1+cUxZM6WQEcTKwPxIJlatwqtPFRG3y4VLwGycY5RzT4FdWSdOid5UeT83RTN
XcEkLYCi6zHkOstmec4ixdNGGrpTn2ZXlAaTg3O1/VbiPiR0fV8ToOylWxhqOUEKrMleT8n0UgcK
5F7ldKSrtmsFLCLE2CKYWxd4wkiBsyewZc9K/O46Vcbsam19RMr0nvQtXYKtEmQ7ArBBA3K1mGme
IYPpR9mbrToYr/i3Hv0zppmav+Wj2mo3i1KM/qWVpr461bUBWU4vwf1z4eoJh8+p3FXhvczLzr4H
iQFAMzT8UJJcOasagwHOLLV/VaY8yS4y/Ov8gz5HtCRuQiJToymdI/mqvW0T89MKmlwQK6/ZdeJR
rWtCw4naezz+qjJw/yaA+kcnaXs1MEpEBQ5EFo8GFdylDwQEqWk7dZNn+VJ+lXNH9I8S+6QF1VHF
ateUCFxAQzOtvc7++Cx+hConF6teACovB6bQoJ9ytapuvjy/H3Y2j1o0vib6OQB7VxerXqqRlTXx
5MkN0nrTVKmu1dtHiNSdBQEboKaIcCuDfOvzE6VTAOnLNHptUVf3qYa5JCqz8FRM7ZGSw9YUdAEQ
19FmJHLacGwbuuR0RexXHleD+ilNZeWP2Bm1N4ZupANAzp4pys3EL1Dp7ARMUzQ61qjVXkPYfkeW
pTi1vQE9dWkfIEO36QK8L4xBYou+DyHE0vfQwAjVuKsrT1XBWLlJkEmmK9W9VLnAEYvs2o9KWFzB
HsfOyy+ikP4kN6KjCMh8TQ5ZtIVtdBx5ryom5QFQsb00kmJds4i+0HNf3L5ViI0CPBKVCGb21sOB
AapseliatVfnUnZvrNS5t0qen7Iu6099J5sH6fvW92k48d4T/VGVpX263FUqvcbQFXrmhYOTPQCB
65dA6r8/X9TWSTDCN6PJSM+UV3hpZEiyTK/yOfPySQ5/d4LBOk+MrDyoJwyX102RkIgePjyUG6Qt
QOhIJrfKPBpX3SlMK8NNaz8450UY/j9MAfZm7JEslorfalWJIJQb/CHzOtP4nzbX6p3xsuAclK1+
kABtnYJgDLQ3PW2a6BsWLmdSixRh4sobaIn+lVl6XnhoeXTTVVaaOPRIeBXj/Hwj92zi8OSOAnoB
1Hf5zUDA6WWMuIIXzGH3Hcq15hxnWnQN4jL6A1lm58Dejo+IzAC3pz8AG82qTBsYhSzPUl56o6On
kpuppTW7eiVXCZmXXP7z8uoga6dsxB+a4+sYtx8H2uY0B7wylaC71tXUrWzlV3+UHuM8ltfn1nbW
Bkxf3F4sbAuIM6NBLzXYzehVoZl1LbtcqS/oBtTBHTxmeyQ8unOmwRLSkiNbptKwbq7aXTM7ZRoB
MrHT8bsckMIOZZ1/e76oHQehMw7LybuQ5SYdGSYdvpbW7+h4Fs5VMaOQIKg0bi1g5keCEOnLrzSo
HMFeBSgTwfp1N0fPI6pDXdB7oAxsN9CMyTPKoDl4z3b2TnDlgqNiggMc48rtrSEvNJVpTW+MewBx
mdM8YppV/8fZme26bTRb+IkIcB5uSUnUHuIxduLcEHHicCab8/D05+udHzgWJYhQgMAIEMSlbnZX
17DWqvP9vbt+y+Ac8LfjoGQctQXjZDQK9FTJx2cFOOtXdV3Gg7nmdthHTn1gqnv3i7IY2qOunjMh
uc1sIy4EcanLG12paWan6Dw+T61mfE51I/nQNs63+yu72j+MwAGX09mIQ/lel0bixU37KlHG53iZ
3POSZWVQ5cmeSu4tK+TBxLtUEsCbbJogpW4snkJs/uzmdXHoS3P0TW/dK6FdXVt5iRBMo5+PoCQt
t8u1IKvjDDXyYnTtF+c9A0SZB+A02fupKuPHvw31EKDGlEPl678xlSXK0JR5Oz0rk9Lpz6pX9vMh
YcDRo/wG3A/5DuVdvj/FmG1ZsDeViS9fTc9cM/Ozo4yNbzBu98vDp+CNw0O0RK5AKeZy56A2MOu+
5ahZc7z0FKyH4am3bSvdyeyvzoEctknbFUAzrTA00C/tDEM09jwl83PK2T6QPM6vZSLaR903VvBy
b3Bm2q7uZjWQmr2Rlr76rC1FGqxTl/j16BVH0e9qHF4dOWmKS0rQDrifC3S5oCw2hmXRCvXZRkes
9Es3Ggly+UAEvAlFmOP973RVf7Qg1dCO4k/CW+qel+bmlTHYVsrKgDtmJ7UblD/GaTB/7cs0OSUE
JeA7tflgGNGPFk3cp/vWbyyW+II6uBzdRzIpv+7PTeBZqWawKepzmmjmi107HhPEqjRIjbTZeTyu
HC4LteheSpUKQF1bdkJmW9ngQBN4VqkMBks1vJ9c86jo+XR0nPJ1Les9reTroylZh1xoSegFo7ZJ
lVOjLo0FNMRz2w5z49uK9hd8Pe9RlLGcI+qBTTOk+CGMx+3ZXIws4xqoz4ohgByODje7pm+hCafb
ebSuPxcaVZKxA2BLtjA3CViGZELOeGftWa2q6MfUz9OxEk4dGGJQd/rNN0yRJEtpcnZPYgQuT4ZX
jatSum30HM112vipOltHFea6H8Xe8qgeC1soM3IaMRIdQ83u0hhTHXH/XhaRmCvpP3ZllM+G3jw4
j4/uL+89dxr4Elgx6qqXVtoCZmMZ5c5znk7VcRC6VKFu651M4fqcwxcAUCFxfJzy7RhzF/hpEqm5
/aw0aX3K0zjvfXvK3SPUkvQpGqY5oGDwcBmXoQI06CFFEG7y75uzXsVxn/PsOM+GMCaf01OHiimW
nbVdBZy8I3SBpAFqqmzo5Q6OpgZwOtKNZ6Mx9KNtNMnHLKF3EhuK8+rGRv3omywr7aC1JSCSZGGr
a5PIPiRRQfdiNEwwh0RZo04SFb896AR5HyVkGfg8bwxMrstVRVE1KYzbxEoeR3/0i1n5XtlOr/Ow
TjsbeOmSuE+4PhBK5FhSdvYKPEe7MUJYSRtOwp1LzICmM/xZm5Q9eujl9f3XECH024BDSc7ZfKmp
isgO1mk8tZ5WneJ5BAswNukrk4v2mqm3TZGF0KqQsP3N5TXiLKGXsYynqTeOs2F072utHz8N6x6S
+tbm8UIC9ZZ4alojl98p7iB75J3Lmnqq+JOX9X65GHtqJ/J9//+69L87R2oAIZNYkGd5s5yEmT7M
X8JK15vxSzyb1klJjS4AFGYHBbCDj3atzC+9Ouxkc5eRwJth8mEeKo4H8MDtMWwYIpTpDCM5xZqh
hECrEwLDXqihas/tIcsa9QxmUDsxidY72IW5N83oxneUAbDsoPGgXXUXGiZ8ZuuK/b5SKl+d8jzo
0mp5LiuR7YQdG+T+/9ZK15XWp2xabwVVhWK2RlqI6bRUSJVEke6FStWOoWHG3cFGON4ftHV5kcPG
5dRK55hqjFJY3N7xLW2uz0OJhkq15s6v913BjSMGeZQCo+xzy7zw8ogleQtPYszYg77Sjmvs1v44
VtHhvpUN3vzf5ePQeNPeVK62n1pLcjt3q2E6mS1ooArYxzsT0jjzurvokE9G7sdFZ4ez1fWB0jFq
LPb07Jg5bf/p/i+5dOj/+yGQz+DgU2ICDXG53jlX+i4uq+nkRIntF56rvDRQpsDoRf1pFMpjRPJ/
7dkou5MrIHNrbzF6MYKD+UTB+mSnGUilmEbcoNWClly1p89wfZwlx4zgjxK8Cwhjc4+7ddVQzDdY
mjWt740i976UdZEfM1S+hp0k6LYtGo2QXqiMb5uoqFMuWTK70ykzG3KtDukHHxQG48Ccfvxy/5Nt
aMdyD1mYHCqMBiqV+G2vZKIJrMUFlCG7WyPxUoxtPLxb4OVOpyRxeuO3JXftD+oaealvTUCNrUqz
miBWvFUERhKjm+breU2csrML15cHMBmBAUr0Lq/1FrlhgggRxuJMp8gq8o9uwdS6xPMeE8H4d/kg
wMAXgEmkCb/5roVZKm3vYWWtyuHZsCvdF6rX71zRm2uhCCBfAWC9W2HC3IlHG1D9fFoX7x/0novA
M+dsJxp4Q/JevjW8mWgdSIKiJExtrl/LmyIUrVlO3pQNAunKKGkCEwG03p+NzlMC9O8g3tXd5Iqj
qUZ5GRbCiNswQlyse9GWRS8Pg5rk5gdi0WYJcuZNt0+dTQneX7Sx26st3TjoaPxIpsEbS28bZo7r
qietQOKnnN3flhUBdjOZvgHb3BuxcWP/CVrQa4PlSAi47VcYUHAK041mQpda8UXZ5UEZzXtWrt2f
HC1FyRuFGkhTW+TkpDWz3eXtcprkPWlXIH5q+WLEiNlavbGDv5fhyeZjE/4BzySglVDXTWEhZuqE
WKARnUqlKANncPXK71xjPVrWkr3kTDo75d2YfrvvLt7y6kuz5FXkI2hI0LqAZnzp4sfMy/uBLv6p
6evonwiWcReaZjZmfu01mveNx2f6inJO4bzU6TTEPjrFuXbyOi31jqkdm38rnr6YwVAslRxiURjR
u6x13IzRVGbXH7VuhdamyZHCP9xBX19pMBVf+7XJ+2ezzmKEo62KoReNWrovesnodV+0ilGHaaTb
X9csUjp/nqZEf18KsXa091dYAnIekTjrw2IzvjESk/08zGKJtaMx5+UPFR21KIxKQwhuh5Uu7c7N
vD5+LogwShVvDVUCqstNy/R1tOFGGjB31uqcrGUTkAw/Bq+WroxEALYQc29Ieu1tLz8x82x29MU5
aaWav6vhDz3XqthjR1wHtATNEK90un5Aiky51p9qPH3TaoXTO86pVkT5wSxn5TQp8fIuYXr7oW3H
5FsEk+dgQpTZqdrdsAy5nTIk2bbMqzaVkRq1i9odbfdkauPZns3UX4TxnUljTyh3vZsjW/hR9GBF
kpnuMFwkkFyO56G2vx0SoVWuPld2a52motUP6zQvp7TR1J3HbusJsSKZj5JCR/0O5v7lrsa4rpg+
p3XS0EX1lTh1v/dD6dGQtpKHsuC3BTHLwzaxJv+wN3nPIto6G6m/nNSc2RooFY6/L5m7/nHfUWx9
IQui2EOJnRAGCZptvBQPTH+F+GCdsq617GBY1/bXqJ7yyW+62fvTtYS6p+t9Yw/lDCDURKiVUNTa
uKapgPa52IVNwIBq4ZC22WnCzRwBuOxBp26ZgrIGi5TCLmiwTX1ktKtWcxZMjY4x+Nmqj0GmIhSd
ZOseovTWRsqjhzaiZOpvY2oGBoPeWXv7lMxzEbhxrv8Ri46JCvYcfZjW2gke/nD0wPEgcjYsVRn5
e36632tVWEKTWIjcnOIgblCUt7V8CdF17Q4G2eJ/sEfgRVOasJoi5MaeDpehiICOnZosdV6xUp2W
chWh7QzLsdSU6tf767vx6UjH0WeRCiMSvHq5PjOzCdmlPfLW6re6KdCo1qrlW+syk+6+qau8lEsg
5T6kJC6oYMaiX9rS0OYc+6aITs48tr8zWimqK8R/h7L/fXBF4X7qTbe10L6Kav2caB2qUAIO7fRk
afHyUvNkjAjOFYl60KvMbGXdtK13fuT2baIORobKGaIx5lEF3vhzk8KRaEzFOaXWWhzMYekP5dT9
uL8Tt4zQnoL4QIBEGrV5ABHXo0WG8ubJzBggADVS8Re736u1yL/l59hELkXWWmi4yILp1soSiyIr
R8M7FcvUPU1Fx+DEZFCPszWMH5Y6ip/M1VGPzqDHn51R646PLpI3kdrU24gkiW+//Np5JsRYDFkc
ZhM5aB4b2skW+ff7Rm6cKU6nfHlpfuB/tu+vWAu3rr05DlNGUhPrQEKK/YJuZ3poh9X7U4ta1QzH
qfe0T5G5qlFGOmz1ywEiOALUce0q1COmzOtf50YffjiDMT02qUw+MUxWkBhqcJhQQbY+i5njUTaY
cRJ282SHRlZa4dCW4iH9wv9ZYSegsHFXKUte7ncTmbWRrkUSJn3aBGpXJJTCk/rhr8paoM8QcUDW
pDx8aYUG/uIsdZ2Ehlsbvj1nVTBRN9zxgtcXBEQx4bxUjULYbAsuLgG4CzRhkrCkIM4fjRvMRl/t
dGGurFArgZljQzXku1zpOI2zF8Vm3WJF89JjB/43yBgC9Oha+JvBkzLlGYyYbGNd7phrRInIMiUJ
lcKOkIDzlD+afqn/vH8RNoNE+fxvZmiVUWkn61I3D8eqGPY8dEw0UMfS/mf1Zmv9ojuJsHwCjvhD
E3lF+6yMyqq+ZsJ0f0AA7+yJSIT5037Rp1N66GeQlN/HmqmIp9jT8s8iM6G5jaUz/hLH89o/G0k1
Zf5qrVYSjmCw02ARWdz5qlEhaaeq8fCxcwdY0PcXd/VIsTZk0SRnF3r3lQKzrEzaESkTa2tQCjTN
+gU60/qs1PkeXfKWKVrucjIxQ6uB2V1+LTXPmO0GHSa0CptBCSWzjVLaKH7mpXs8hG3KKmXXmFsg
n14pALR9aqrMsaep8yDRN+W5l2NrrNH6jjv+tFT2h4GpEA/v4lvtVarvMydqmxApiCsK1+yy0Mrs
xl8Zko36YcQkINq2p/umbtwsAk4J/CH2JArd7GLmITaa5U0WilwvQk9tp4OVG48NZng78jLqpI/A
JEipoHT5rVrTJCPW+yxUoNEGCMRXB0frop3Dd3Mt5DuUMeC0UXu7tGLM/TIqGeWplOzvOE3aFGQ2
gqr3d2ybzXEYZGuCSIyMlbLYJjay0BZs0lTLwtHBDTVmZb60RalB7TGVrvd1qxt/LJpVPJno4H+7
b/vWCrFL5YlaDUqLG9dRl1OcOy22yX6agzfpy0FBDvoh5Nm/X4sMiISEzA5jcgd+iqTrZqobVXEY
uYKC9aFO4AauK+On/sNapEQlaBuaDNt0riiMeB1LNQvz0lIDZ3XgLKyq9+grSBRLGwkiCMVigqyN
T8/boR+1pMhDfVWSs1cOZOBd8eX+UuS2X8RvUHpopvMPuH0aCBsjU2oay7g2Rdg3A2KwK9WY3rDK
xQcVlJ4c0Wp/3zd47fuoyqDxzOA4eid0qy6/kFOOEYQQikdW0o/v12ExDkLJmr/tvNhxRVdLIwii
YAKIjlYjiC15In86CxMyQ5Pa6nmozUqnvpjToDGONkZ9/mzq9Itf52qEZ3J/ebeM0kAgPqIlg4b1
ZnnxoMLIS3BKbhPPh0WdptBlLiT0ZqiQfs9X+Ou+wav9ZJWgEeWwZvQMSFkvV2nUhRNFEG7DYtaF
d4wSB+RRnThu2JsV83fvW7u1POJfziNvFw5kszwC2Th11AVrKJ75qPn3X0QXud9x0cYvkWI/OCqD
C83y3jrFOF9i222voLdhr8SorYVlOze/KJGmfVSAof8pWpJyLS73ZgvfWiC0CLJwmgZS8utyO3sq
yPkKHiisliVr4K4qo3Ho+zg7l5MTfZybqXi6v6XXH5DSELkFkSgXAjThpcU4KgpFQ1spjKqVrjCq
vs+5m6bvlWWpT/dNXS8OUx5EVQRWKJVvG+NdDI2rmI0qdPhQUDBU8dVyUtoW+RhH1VlbhHi0DAst
QjIT6XZR+oL1sV0dlafULHtAn8MSUzvxvgCX63aykhtbKMkKpiufT9Yl//tPNz13W31O6SOFs0ZC
7SsiSj+MPHa/rma8/nN/D6/eMRYERgf+EU7zetoPpKCmWNKyDmnsmEGb47wPbeMpezoCb+rVF55Z
GpIwbXDanMbtzplKMuqcPhHGXpF9nuy064JoddP5TDiMKtwyeblfu2nTPVdu2sXvcHXxF+Gk7gL4
pWneD3ZuDN9HO6M+GxWxxdhxFSqTXxeWFb0XWQVPq0ja+SuoHKsOIHHG6zOUvNV4XkB224j9j611
HBpN+6N2hyGpfAoAsyd8x5zqRyvp8qCQ9DFAl5hOTgm8/IZeta5L0bllqMx0zcY80n4RWbp+uf/1
riKgjRV5Q346KUCddL3KjZKv52Voz1puUJcDo1bKMj+6yKixr4n4tWpEEd63LB3H9nPiqEENwZKT
ZYRLywIoRRcXEv3MuNszHPH5GOlDE2izsD+hK7KcGy1Of3XhDP8SjxrH+D/YhzBHAMhIySvhI2HG
k4JIbSWHSpaIbJXZH4mSz0EplOKd6PQksBgf90uvjN7XlGf/0TSYAgW8Gh4OSOuUpjcPxwCCxF6r
nCsa5e6TbYzr+yEnzLi/yA0lVT4XAHAkDR9wkUS2b75v5xU04JgLFDIkT/RP6lr0lp+mS2c80WgV
i2/nujL+lQyGEvtq7azlE1lpoz0LvbNVv9YmF4apYiciqID582didnUgKoiwfuc4MwLzRaOmwVSY
MJ87r1rsJzT3quxlMPLW3jmu8tBfHhr5yvKu493I67c9VHaI2QqgbKgEj7W/FIUTFMrwK7I06/H+
zl0/DbLYLf0ZDkdH8uvyeLb51JquBZQS0WJL8710UV7ryqzCRkTCNwateGxcz9unoowAkpO7QA10
G54hMOCuMzIJ4VLHxXHN0l+9VvECT0/28BbXLpsQlxeW2jN0aMPZJIozlKmB5K0OY0j5x3Ey1ZMq
xj2s8rVroYhEbAQAzOX0bdtJ+ircdUgMEfZe9I2XfgzMUTviR9UAYSs90Gvlw9KYO9HDje8mjzpS
EJDoqCRvvlvexUJMiMOGq7mkoZnpS9A2Yx2Yaxkfx9UQX++fkxt7eWFv48YYl5wAHp5EmDud+rQa
I0OtyWuD+1ZunHt0wYmJoCMQRG9P4+ASAGXTImUgGi89dG3hLMx4VI0Deg3Ojme+sYV0cHFKSC9K
mVL5Y356E+qkqnujrEVY1waotXn6Zzbir2lV/Vj76Pv9hd3YPpw/zStcIXS/bfyMMqgS5RVRViXU
NogZDHooTW8vdri2AlGO2oiEwbmc7k2ezwQb02UQxRAWntNJwdxe8SN7rB+FC7FfcnQJgFFgU0Qr
m2x7zMrcdQR2Rr3T/MZetbMdF8bh/p5dHwYqIm/AXinadqVA2CWRzRSntQ9TfdHjIJp5No+jpWdm
aK+lu0cGuD4ONH5l9YqzR7tqiyjphzYbOnMeQieBo+S7rdtVZ2KGIn3HFNy8/iA6rX2McSudoWzu
0wJjncgsbvsYiuoUdqepTDvX7OrgtqkSFKuhUfse9t7I6+2U2C6p/0knmgLkJsOhfybURlPUMOrH
KUiiND2I0u2eeghZO7JbV+eQYI6KNxmciR7QFds857BXM1XxMG6b+dDHTXOSmMmdR/8NsnTxSvLX
k86AkHgTkNxqurRaNOSMS2CI+1S1v2k2Dj7UqjjtgiSfYvM4VGb7+xKZeg8txjPW5bXMiso4Gzn4
1Xjn11yvmcYI8Q1JD42LqzmVZtlMijHEZugNqP9HvaOGk8vchvt34o38dblmQGccTs6oidvfam84
S1LbKvCtcCytfD12vRO37zJzTasDPSrF9VM7KXp/mLJZeQEP6pmE80LLXzuKbisZ36wN2hc1bStb
DdfFaUa4If2i/NYPKnR5l6Kt+bmyASkcEZeZvJdE1BBkigZ8vWjqbiYZqON+PeSO3uh/eOnqfG1B
ixap3w6FcIJk1crlhQI6Isgl40y+lm4GQXi0JyF8UdmdcxRCNNq5UUEyvgxqpuXHcRT28K70BMj6
ph6zGEFjMx8Pa5Po4u+67PqvRtGZnT/GVtKGTdZpo+82CoxxITQwAYFHI/CZ2Vp9d4gp31Uwk0zh
nl1niYqPa5z0NmF+tNjHSGuj/suAMo9zIJNKp186kAfeCUINoyJWy+nbY1UVmXeYnUlZKeXMy3Qe
TR2NnahI9C+Gt64qt0bq9jeMifxH1EC6fy9VpGD/jIyoUF8Lt82KYxsNVfT3/e9/fcokt41onkDj
jT18+WbNQpu7jDZg2HmdONi9FgdMqxHn+1bkO7E9ZEgXcZKh2NJa2gTt7dBECZ7CDpcpET9QJK9e
s9YWyP6I4nVNDO2YV012vG/0yj+B/CGOkorhJoH8VrMk85JFEbVJDxNFwvNk11pYQlANxqXaUz28
uYuE14ROMNquqsWJaY4wBLhE6PCMrxXQNvQPVfU/LEi25YCtgM9BUuTyWy2iSJo0j+zQG2MpsGEX
xxKk/qnqlvHT/b27tSBJHYINKKfHbMvfc953mqhcO3QYRfiuQUvyObI88ahbdwlfqKfSwqK4amyR
tY3aFoNST0o4FoUOtUKJDkD9tEe3DeQeFGs4NhLdeVUXS9wVFsekOWHv1s5vtDSjQ9pY3mk2m72J
1VdHDlMcA6SMiMzoT8iQ4KcIUB07Hkqvdnmnpui7HpVLhkKeljJsAQmHnQfi2hicMpZGo56SH9jk
S2OuWEsGeyteWEEXCUdbcf9Cm7UOkp6hkTu2rs4DyAjKeLLaTsGPnPfSVmvHit2lthdy+gWI5I5K
Ut14eyjo22aALvEawSbf6k0J4WaATw0vLMsJvq2d1ciWR+7DB4LF4H7BdEqS4ZannCoe/liLvHAy
exVEgNTpysZ+OIi8afeGet9YEn6VOinHG7jD9ibBTEpVCtssKWmED8p4QI4633vGb1oB6EDDAPXX
q0ZwYuQoAtVxFI61GeWHuK7iv6jNrnvjEa7PHJ9GplNUfjhx2/CymO0G5dzMDqMsNf1Mh6NSmX1/
ntXc3MFI3zBFtA78ivoL526rf8p8gAnxQ9MLuzabjsTZS6Clkc2ojqF9+HTbbBqDdIAAQVDfmoKm
ixRU3Hmh6HrPV0fTC2JtF5x3VbgjnIP1DIhd6seAmbu8Q43jDig8VFEI9dkQr0WeK02QdbWrvhem
EYPSNxnRdRDm0v25mnaeHVdHV/YaL9fbCrwYdjIOUSI7t/J01lIrhpbNHnPecbciHcyAEdheMGS7
TP3rQ0k6TLFO0htJ67bqE5VVZblCdh5qZaf2x2TK1ZIh0bWx9/zeWBPSZBgi94Yhus20otaKW0et
o9Aayi4oXKpNpSjpB9rLfLj/MN4whW8nT6CZSo15i2PucOzmYKpKyPQ2dMMa/dukAugswWQ9bkmW
HknvZXMTdsvlccmLvGXkVxOfu4FRI5onnCMiw85pypSHk0bcEnxhbjT2XMZyXJoao7GpBk2Pz7nZ
fctdcL5ztyhH+X/tlEhuHAlZ0yJhxBzskc2blSgVsO90ic+x2XZBa61DYHpTfLz/ka4yb34ZwQs4
QoJOwJGbZzibU9KxSYvPoq5PCkA830vsv+t+JGmpHlM/IeOmWQSkXm4fXFQOxuXmWUbVQ+UYknMS
Da4P7pYq/DB7O2XvtzN8EUITO+Ob6GfQVCRd23wjRU86S6lbJTQVwywnf/TmNH+/qIgyf1h1ZgH7
Q9aONgX5NWv8miFIn7LWGyo/7xDPlQCaqgjrxGYMstozpOzPoagcDfhs4kY7wePVHeGBICIh7JZo
OLRtLndEm2KUo+K4PCMo9puoMjKoqvxWMTdsp7p3dZrYeHwq9QeYo9R2Nt85qkf4X7mozrOXJwen
7uyj1xv1zkW8Ok3SCox62kmcXFqel8tpF22tagvuhzHp7Rwg7VD3/joivu8jGDQWzys/ck9F9HoP
CYF4aQHE8zYhCHdpdLBFQXsidcmY0AkKbG+iZokc+LyeUrOP90RVrmioNMzwaqqUN0fYjDLwpT1v
1rykslcHPlC5/pKWc/zcRlr5j7ogMHqEaJcO6PaOHrOf6ypxzp6X1lNgKErSnYwGcs9Oxnj1WPI4
kbLh+QgDEe7YBJxllDJaAaBJuKTRn/2yhnqlPFtx/C2e89e0tX8zGue1NPa6zNclIOziMwjiYeLI
1vblPridUXl1HHvsg9A0X4srw3fTyA2GTtXO5ZB4L5rXpS9Frc8ftUHRf4/M0vr1vv+6Spflj6C9
BRYNoBVwzMsfkdSjaTJvygvdTqTqibqI2x4ZVmRY57JAN9l3k7r7kCclXKj7lq9vFKUmCkHossv+
zVaxYoVLCAtp8cJca0TpW8JZ6Pmu1vhf7OAsSZgRq0CXZbtCu0Y+svfgtrfO9zhfh4+q0ZU7IeSt
1RATUDIkrqMvuvGZ9EdTreNshbVwnFca8UxoL9Ll8PieUWTg6hCl4vU2VghUC1ePyY1WkE/Gcapy
bTrU2jztdV6vfQKZHmxpqpMkEgx+vNy02YppLswE+WTNaQBGTrx4ztAcsqLZ0yK/tXNysg3KaxRs
iKouTZlergxpkUd0Z9r0dxvOZWjltX56fOcg+8iBhAiBUna9tFJ1bcTguCQKjTFfjqmRqedByeyd
V+Laf7NtP1nZbJsA79OREEXh5KTV+2q16meRmPqpTxX9F/rszvH+qm7dXqn7TNwhqe3bcewMfPJm
qkFE2Jo9PNmr+2fejHMAWgUu/fKc1eBk7lu88bWk4ovkLryVUTZOCw4AOhRaGYVxsnShq7bZIZm9
9eN9KzeOH2wTDNl0F6jjbc5EwRgu3cpEFCpRF4f4P+88lYl65HTsTUG/aYqGEMUaqaS9Fd6a+omw
wRhkqmR9WaqZyrKTtcQ8VbHzztzcOgtcs0QuQvLZHEFTyelsoA0eMrG19QddYQKFOViPH3QkHmR4
CJEG/7p5zYvWtpc4q5TQK4bGDiI7jl5NQzKEHv5EUtWSIBHPKse1Xl4onvip8qokPgPBKN8rWTm9
ZIrwgmXoqj/um7pxq2iSQP4imAdQsKWJGIVY2dA+OQ+Vrr700eI+VYrSfXILu//Dctp2r1Yor+lF
AMzUZWLgt/XJAvrmkLe8k0iS5smZAcmz8KfGcJOD3iYmZHlbaf8imo3cUz1ZSfXFyHun9RFC6Nq/
B2doqyOdbbXJfBF15Xu4IMb0YUD0AyUwmAOWX7X1VAWV4/Sxv7piNEE7DdGfkTIn/ZHHdqa+hnSe
OHSZHme+mq+2+91unEiyoDU1eRdNOg5GE93Qh3FfKH95SBO4PGxtVZ+0rk+8Y5Z3Koz+GHINvNfR
VP18mpQ8MPqZXzAZUzcE8RRnv1eIhzOi2FPTInSVAhj3/S9348iDNQZDA9FSEpHkf/+pSNkCzTVn
prycvSmpPyGBmp2g6fyHV1GG5oCEyBIJmjdHcRidGqTegi57nVhHqitl0KwUOf7DWn6ysvHt0Kds
g9Q1OUda9qc5DPNBUMc43DdywxtRyEDOCHgEFQZTXoWfNgy5yTahuM9Rz8dJktIF7dRSOyb1+qh6
CMVICcOldYszp060McVIo8Usi4KBcswgOWcWOcYoMi2UjbudrbteFT1wIj35B9WzbUJZgXIpUltP
z1kSp0cH+ZdjNHvzyVjBNT+6gbRtQR7KtsWbxsXlBhaQv223QLcVsVgjmBvHOnqxY33sTTPd8YDX
hxtTNHEljgX8/hVbPyo6o7FA2SZ0D31e6MbXBm8PUX9r7yTHFt4+RRO635cLavpsrIwUzmlUpXQM
M28I9CX9DaGkPd78tSVZy0AqVkpq0WrfPLowU3OkBNX63DiTlgWgQVDwTCptGg9q6al7GfXWHN9H
vu/QbejqEwBu7hNN7ryyCy8KS3dBecTVCz0/p3ERMx9THZJ1pxy0DZWkOfh/pLi0TWCCbXy6JfRG
dVqqaShCgG4qU/GijUZx6Op0CFsXummnFupOHLN9ud6Mcpnf9hWw2uaOKdTqUEpFV6tbtOSz4ozd
cbFa80lAYPiFKHdPP0Yu4ueHC3tvRBJZJDJZ6sYTRogrrBDBFZqDKRpSovtR6drXoms/TG6BooUm
TmU2PZllvpNk3fiY5D6ySCmBf1dyH1EDVCGu1/ic6EbhMbUhLj8tALa747TaYs8V39hWiXsimmf0
DsHoJsZpBjNqtd6Iz1rMTL3JrYjo047hUHE+n6bRW+YdB7a96nJfAT5xbsCFXKuG206SKG2Fwbhx
Z99zWwZ9FuXeSN3bVt6kKCklkklcXnXXbaoSEfT4bC6MB2SSWXtgtuOjbA/W8gZrZTkwBijCXFrR
DPI6q0rSs83cZ/h7ZtW+MIYsfk1sq7R9pppYj+8eqlvEo9CQJfZj87nUhTGpjdlhse/L98wyHdDC
1PZE1G4cQdnyoPoPo5sS/Wb3itSb3QWN+rNS5PVRTWLr3aLoeqgP+V7R94YvoUFJKomvpLuxJSgq
LZDbPFd5zxrRfEoSwBoCB3k0kjYq/IXByOFgNdYOY+D6cvPlUFqgLSoD4e3ltpbV02t1zc6Lq9Zj
mPajPr6YsaWlpwnl8O55sofirz5KmSOWa+3gHOYeZu2Drx7DtMFfyZoNSB6qoZvjM6WKrfVJmZ97
K60/T4m7fB6GXny6/4z/23+9dGUUazygItwDVda9L4/poM+G2RgkmvlcVe271SrG6OQpqRh/FYzA
/aFQUlBe+qbOnuao1b1zY4lqfcpW6JxkIn1sHJUeMP7r1JlO87EcFr1ofZ5zOPepbbf2MWGavBdK
M+K4ZOlUEJSM3l9jjYxuoFdianyIE24T6l3bmoE6rijd13ncVL+rUa+bhxixHvtzZE34BCDwjXPo
V0CfT7Ghj+2rtibI/0bDmiSfUD6y8+9xxWR1Px5MTSn9sVT07kU3VidBBykCLoAmgbuEWecq/WfY
DppxsBpVIBsSNb36R6THy3Js9WnpjkmZOgVIHVR1ghxOxMfR01LYl7oyIEwJ5oekJYtq00koxs+D
DktSxNriJ0U7peeqdhr3RxYLYzzMidZqr8gErFbQCXusDlNpJJ0cJL6oYV7UpfoxcZl4cai8WZ1e
kkr1ijDn/DmHsaqR+vAUqzR+zW2v9nw7yUwzoEoeJ/7UM/Jm8LuMgQDvpBSR+moBbUeowtOZXIbC
S/UdsfNyeJ+PwtX9aVZrK+irVvyYHYrgz9qqLOXH1nXR96DBwmQPRTB24+BlM6y00oYNcJjzeXWO
vZulnEcz6qpfGqV0hpOi2Ip+Jsacys9LTE39KWoju3hq19yaDpMUDvk8wxzXXwFpFYyB6vL8/yg7
s924cSwMP5EAUbtupapyyVscx3GSvhESJxGpfd+efj713LSrDBcMTAbdM0BYoijy8D//In5ggOZO
aJshviz3jIJDlw69u33R6Mc4PzF2jtmWx6Qs99irqDIgHrfK9wvu2VIG/kxtlcAsFsN079m0P/Y1
LhdEMOZ+QlRNy0Yk6crbTvog+sXUMetzeow+umVByJrDnex3Uyc69y5dIA8jYklqY8dVNJsecrtK
/D+IKhP/c9PUov7sm+OYB7o7mpkTrIXWFcfM0Sz3pZNO3+xnz+zb361mV+YSxIWcUxHWptCqL73b
+7wAr+6n+brqB7O7ztN+EbctUofqKtd8lezjekhjGWWc6sYzGkzD+D3NZureO2S7mwRgCWP4Ohtg
d4dWS3Eukfkspu8L5LE+yunrKb41fZjT/WaFUUf4m88yXLFRSY2gTyQfUzDKtKLRYLTV/BeIYTJ2
DWdI96XSYs88gKOW8rO2oYaHooMEt5d0XtMw8SeTEnhaRHqo5n58bmvRVvveH6QTsmbGNiDNNCX0
b615K2NXddkhawaz/AcWLinCtTW7WmRoef95dUrMwQMrX714CgyvG/1Pa9WV3mM5YIz2oDeTgf7S
LyddrUG7eg7AELIDCho1lva9PtIaO1aOnIznws6nZWfgD+8HGPdtf1OPVcROqFT21zMhDOpQW72t
B727dN7VaCrX3wOexOWXmqPYCLrOVP/U1dCbRIUNXW8eMGKUv7hVEZW4ii6Lj6tYh3o/1iR0f9fs
XqZ7T88tG+ZPO1h9WMhxKvZiMDoXbfmU1QcJ7yT9ZBmNZsqAVkzS7DB4ddLAzL1++jURezRHRoG9
Wmi5ZcsdqRyNVuyUUpXYTzESOwxfCLB/Hgdf5D+9RVdzOK7Sx6yOTq77RxQtCUXBXHiTuipVL8LR
7CLbmOBseM3i7U27ax7MFJZHWPZOk+wqxxn9XZrJpAvx5eyazymx1jdgJFO2N3BiGcmJdFJ1Gy/t
qoJVc7MU0ow/9J+9FQ1sMBXlqKH6iZN/NpBLqsBpp3YNgcTi7m+qpfHTIFo1X6/lEOcDNA5vLPOd
qwpphQA/o9cGCd3EHt+XZab+CYZR9UUWsJel+p1QubVEwsrJGHEWQ+lf27ieWQBxkY/rzikzDada
HwHwWAbCynTngZk11qjy0Qh/wTXAnn7NzeD0u3L0oJ0GfSebIcCTrHSuWr9wzLAc+qlEi+Osppuj
fsAodGdWqktv0zWea7TZdbtt30bpaGkIdTF7UHmrZOA2Zf4Lf6wxydAFt327U26PU+5q1/y2bixq
LPa6uXHETRNrcohWK3eYxbprSz1l2ca9F7h463nX+mpU4trPiurJh/gyXkuxdGWg/FVeF82sa8eU
WbUP9Tw0TjClDLPLSlN873wrG8KZGBsadZYc1G7F6d65yzh0tXuVsCLmoNHRxN15Vmsb103Tj8lV
6aae+yvN4nS9J2J47DixGqPtjnO6eDWG1CO0mc+x48ftJ/QoxqNfZVysy9Xqv3mjJV5iLGuToORk
ikMCbqbbLhmK79QQ8qEeB6sI2pr+xFFTuvMdydX43JTlPIcgmKt1S6KLa1/TWRlVoOZ5/Js2q/0n
nuYxPVrp0GTHkkRrtqVadjqXJ9/GWOU+c615eW7FiIID4lHiHbxiTfiKTLk6LtPkxMNjbi+muvF6
oYhnbjiPC5JC6tm5g401Zr9zFNuWiZ2m2RbPAm55AdG5XdyKKLPSMcaAL24trmqIb8Wj1KXXB1kf
r9bVgMeWsT40278851Wa4U6h5bU1SNYtTI6DX7bDGOoYi7yUTmwTFjZCMQ7SLu21O60x+wfRgWBe
a65qkq0csrMgbRJjoLIoS31nroP9S5t7heFPqlL7xSJOLQuJuJD1oxbbdR7YDlyyuyGWqjN2NmEb
f8WUiie+Jy1+Lse2UPtFGCr9m1GczmEJFfajvSgqzq3GhoDo0Q2AyfG6EmxwBbaVsNRRb7rhBp+V
NcQfy7hXceleQI/Ob2AMxU6EQfTm2naKV3a4QPWV4arjXM6/qQObXUWr8OpCbcvvPals4T9vCRGb
GhcI5PXz6Hafai1x80esHcsHzdU4k5xy/fn+KOd3ZMhlXMm3W/lmDXNyHeLYbCw66mjAa1s96Hni
Pmt2LTDa7OzsTlmNdYE28taANNIhO5JfR+1+Ah9ZrZPN5rRkwEd2emvkibhuqAevSWHrD6W7NNH7
D/jGu+KqjKXz5uSF3cnJskgWtCmJ1udH6v72YEyDjAwlpgvT+OYoEGE2YwRIWKeUm1SfhVkQtXus
vZGLQ1pQWehTm31//2HOL6/Cpxu+EQKBspGCvl4TVMk6Rd9SHg0qv11ta05IJwnSXG46u/eHeuOJ
Xg11Mm/CVGIBACyPBRvE3Szz8h/dmy4h/+dXZG7gGDND/eO7BSd9/UCk7qb1vIzFUSG2iQp7oCEi
Vvtx8crmWTm9vkvnzPr80Uej97oJ9vmwNjHUyZqvB70d3bQsj62YU7nrjCHerjX6Ja3a2dvauJtw
eh2wDGT1p/TKcq25/4i6Os4uZ2KiefkvtmcTL8li/fL+I519VUwhABfiO8xHNgrx63nManyZAWf6
4xBTLlmaniEHmp7xscdP1/ywkAFzP4S06E0dQAbiZE+gGqdW7Tz5BsMRUR7Kee023xE82u1BXECF
ziaRPZ2NAgwKQA2TxZMLvr50KZEDNn34bHH3XFOdJ3/K1XVFmPyf9yfxbChOEF4WxAyEu4x5si6a
UelGUVnyaCfCm3c2CR+PtT57+m5Zde0CdPHWYAigMSTHvxBK5cn3ZSCTR64Vy6OHbYzGUW8mTxX3
/CWsoctdYsufjYarA4otKNLA9rianjyaj+LIHVZmsfcZIRs8FQx5pq6qtL5kW/3GUBtmCMUchxra
8icvTJurcZBNL47CislHEJSsahM9jba6ZJPlsapfHZEm3QVyc6AmbY6fp+pnIWY3KWkIHIfFEm0E
j9j4WeqdWwdGkqTPpjTizzLhQff5Wqli//5yOdsht9FpEsAJgI6CscPrb64QSa9MyegJCM8BmMml
7HIu0c7eGgW6MpAlY5Chs83Bf1p93LNrG1jEOOo5zQAMO4edjivIhS3xdP8AD+V0xIcb1ihn5CmJ
mC2x3jSu3nEshRdVZrNGuTX8GZDlH6yhvDR1p2sEUcrWZmExMhj2bScP1eOg5s5lER+hwVSHavWW
nW627ZX05SWXuNP5Yygoqv+2lk3Q0FOHcTUP8IUWoFfqXzvMYaRGQ9vKC3Dn+fxtFgZsG5tjMDeF
7YH/85Z8TJB9bXa84yydH70Ut13hVAHwyOfJWZMLg509EvHn26HCHsyGz7+8HkyV+C3HxmoeYRbU
065fWu5ZlcrTn+8v8P+jp//9wDb3UfSe7IobbR4Tn9cjGX3OZcL3kig3Sk6tA/e3SU8j3S7UBict
jTd+s616WJ+6Zp2t73NtlEIF/C/KvKebm9k7x0YweK9y2v93qAXlHNrxnJQRkSKreChkmmfHAagH
LMonQWxfpSQcBxPMtvJlzCEuhBCc9e4Tck45R5WkMbUXbtqocDQaGe8AiaT21Bu1R5JkvVTZfolN
bdxXVDepE/i5Pv0duA1Yuyo3Cq7KWePZx3Ei4jWsElNM2AsMXXq3znmpbqu6wSCpsn2ONS9bTRnW
C4wfxIBZndy7CQaAe3uIpzZQuW4uN3aOtAEfZUUn8pPbuV7xSXaF6TwYJEGSG5e0cRGKaUngO3vc
3m9kUTba42L7yrpmzbjVjZWmSRGsprn85AZe63s5uuV8L3Cq9yL6nJBLAtGiUT3aCOzbv9k6A0UA
a1o44Jdu3IZxlmXFQaIFTncrVyuxT8otpkXmnvsXQh1PPWHjOkR6WjTDYS2W3A8Jjol/yTzH9M+U
BJ4Ei6fZeTAtDmFJajAm76qLDfGTJV8WxCOrsj3qq02UPQI6MrWbLu/1x6lanCdtGpf8oc9jW9ur
OKt+oprS/6reSB6XVG8xXMOKFHRZ27L87GyeOlw3evVVgYf6O9dxmsfUXeeHttIGhGr2rN32S29P
h5KUSInHCcdXYIxLU4duUaKczW3CvsPCGHP/Nstd+0UvQKn3FN25+AbSYi23Se3HvzBPTOOdqCzV
h37my1VikuKuXpiNdvdUOjWCbcz92zbU28JvdkJME9gskjM1XpF34eMbrUu9fpK6v5Q3mGhO5Dcn
SzFeTQ0KvhsZW+Y/U2ut+S8nkV5xBFqrtaNtLWb+OPpsbMRm6IYWdI3rP7TOOpprOApNiq+IP42n
olis9JBjlFMmQcW2GP/j1Y2X/gFRLb6mSqbDlV5lk/1pSWgV7XSrpitdrimvZFlx634s27RLwkKz
CegZ1SxWKgm9wutBqzXaS0bee3elLLPhvko1/Z9ihTlyNGTlpWOI1587PPhz69Yvk1+mzxbJP8mn
cS6bL5O3CPGlRHXe0sjMFqCmdF6dyGubGgGz7k75s+1ni71bOl8QxAcO+3em5TYGizEQI0dKuKkH
vq7p821ldUVzm7mjesLeRVc0tln5gZkusfM0T4Xf/1VGDG90XnJdBu0Yl8+Tper+PulH4RwcfdD1
K6/JHPu6auCb3kItLK3PaRW3d6ZV21gvOuiR76pYdmonOtRnAEIN+JtJF2F9qNE9Zk8A/HyNOeiy
CFhe0uUkoJq+sxOv/oQzOs0NG+eANpRmLPxA4AFc7HMtQ8lNYBm2UMDRVTQlRLHujRg0du/qqPZC
ZZWFGfSmnjY7MHRQeukq70XX7DW7AZiT9mHhcJVhX/jGZ1yYcnu3yqLPMUIwerzXPa8HUJqSrg3N
aeOJAbt4n2Yrp4PhuIszEiy31HC/B7MaQ2V09IesQevGwO4LcKI6cVpz50H6JZTF9bI0moym8DaJ
BTZ5jeP0R9eLVR4qqZHrMWTKxsvFNVIZtrQ9fhsTKQxBi2CcliCIWxraabJ+UZxdcm+arf4pEVxu
96ZQzT3SZWZ3zPo2IqGpeXE6uIR7y1TWA/rwKsNVfC3ycJn19aVZJY1IG/+YyDAxgtvL3veAj8Ra
BNpCZsbeTet6jzX5+i0Zkty4MRcjNq9cMOs/mdYWGImM1WizF5uxs9Pk7H6b4TE34cKxJIK8yvo7
yrzix1AbpO5IIx2BYY3ms6Ad9hu/9PVXX47yu9GD74etLxsz7NzeYeZElhe7yeB44BLqApAq3X7J
WpX8SDNv8sO+R4pMZo0xToG2osPcAcd48maK8+UPm6dZB7BWJhFU1izooKFbG3Zq1Otv9rB6PnEp
64oeoJTfPFeLi52a8dzYp4OXwu4bid/GYqkAcpFW89lqCv/nZLaVEc52Xdx0dAxXWP6yuVa+MYjd
nGP8TrqCsXaB8ONJ7f20NX5hXYSLP/c75lP6WiKCLPX9JbBbgE8IiTTSryYQ/piC2DWnvdEqzw/p
jKx08A1nrHc5FPGbmMSGl2JaR67hKh0DZhX1ykJ+7e9c6YUVZY4YsrB3KtiIFSXUJzuDQL03c6Rm
oVKu99s1auOray26FiQsYRppBnf5YS26Fs7OOLIBN0qDT+jHtr1T8TR2QU+CMrm1bN7/xIPrmsDG
evbH7yfjRzwRO7PPu374No4tTdSxdv2vebK4X9xyyAmfHdf8Nl4HyE5eMwxtiJw6na9lV9HZ0WBp
/CDnyuAfJwyqd2tHtNSuScR8h2C0z3cD9O6jVvnMDAo2zl/PbfmNuGmUajckNgcGV75OcJ5Vsxew
QvTPjeXUv7uEsxv2Q2oUYVxy+OwbT1s+8+amb31X2log0rb+YpAw0wStCw4btG1i3qXJ7M57v+nS
cqdDShmCCm4scTtozb5VJMuNQTrJ7VzVceLiZcYNG8OY1vkeppy8b6ce081VtvJRt9JeXiEosyMu
fYWJCNVt7KCbYkcenGIov+R16+I7veSg/6OBzxf+Wj0bzZxyv3xsi6LYQwiI813ulfaXxqUrGPRt
Z+bhPC32o+q0CStgzJW9w6pZlYtjam5+11a+EB59qFXodXr1nC9Oj7UczpW/q6Xy2hDR8UgDI14R
HYiBLuxN2y3FTw0bMpuPRfh8t7Gn9P3idiYzrM3LT7PQRRxIp6riPRzQTL+iFYkdwjwb9OUyJdss
IE+MY7mprWLAmsNZs1A0ZX1Np2DJgnbKJW4kIwhViAld94g5+EKDGjruHZbNQwY4bTdeQA6Nnu26
tfFUWA+u3V2tA3O2z1YrbUPfIsQvnLV++Ys9tv21xVPue0EL+KG0/LGj3zW2fdD6zloFZTUunLZj
1vwBthr+6EAfPnt2Zz7XDQSBa10vdeNKjmN9a3Yr9Fz0UZyaa2vRCnJiR9HHrcviC4VX/bXIyu6H
HRvIekyRj59J/GzKA7d190veTOKbh7m6G4wTCE+AcIAyNy0W7YsLZeBxJCAZi+M2w6JAzLokO02a
s7YHbzBvV2W53a6wVyzHq3Ete3pSK5PUtg0NiNh24nnraTbXGfXx8EmJ0k8IjMizx1TvPRyn58IQ
x7XKp2I3Ttrc8Hlw9oXm6Bi/jYUtcFe36/TD8dv4CftWv2JPp6YK+tUgC9XCbW0MRCca42rt/EmT
oTPbS3FMTa9XV4NW8jXCPVXDsR7tbHoZcDNZ7ijALW2XmnIUT/EyY/bK07bxsWmyYT0wS3lxNReJ
wwslOw/68mC18Q8oGnL5ROGQVt8sW2u1fenNVhsOfpvOtzV8oO4z2k6n2Tn6KOKoMazcqgICHdm8
g6FKe29f6YYqQtl2Mvk212lDQ5zz5MWJ/TV+Rks80XYpY63c97o+oWcYs7ZHBMYxcgdtyWp2idG6
3nO8mW4dzNroy33h9U12PSSONPYTtgHrwYkzw7u1aNL1P+3e67S97mWGfyBFrXNeEAwNTIHQliRI
ynrIyeVt+yhOoYP/sEsix+79JNHWaF2WyYgITVy+tayf9qvlrqJOggwpR31XIA507mF2WE9csw1t
zySljgySOS6HUGuJ3YowQfa7G6druOngWF0OUTuJMruZNJF7+AFOpXfb2iQfhu6Y2s5BZbRpOa4r
yk3Y7Uka6ulQz0eKCHcCgKnrcie4Wk2/aDZo5jOWRAsECCNOvVuXAvRrU8HD3zqVJYdlJbh9pFZV
cmnTwNm+k9OaJ0+DtuXChBrXlyosqqqrnm1UoiIEQG444xJSSEe8Pvth2tfzqFU/l2JAckeiTO3f
WNxWzXuS/bT8ql4MOdNZs0rtHnMeUutYipbBkpeenvj7WVVzHpVsl+O9mAtKP1NrJu+GROTJX3de
Acn160Se17JryBrLAyO2K/sGToxqD2nh2+sRuYSN5yR38PJ3YSjihgm/HtYgscdYhFD5reJQQspN
d97EFfZLbtXdgu/G4jr3WVa7w26de7LpYCOsy5+6meleBXO5YPs1d6Ul9zC8PO+6HOe02VeJ3j62
nVaZV3QUa24yXtaRA19LqFb3QGuCH7qWrX/QzCWVU0CMgV9fO2XlVxfghzOsY5MwM+HIiWDrw2t+
DQqMeCAJfVizaJWN8WRw73+m61f/8rQh/UKE5qW04HO4gx6Gvhk4Ann4qFZej1fHTWvGdHCiqdPM
0Kld70tdluUFsOMMksJoS+cMglEJkMjZ+3oUp4yrlWZ2HilYW5wTCwl/gdnXEhIRFriXTA/OHwqg
efOGhEHtIq48mcS5mX0ILLmKzHglyk76Q/uPh+PbR1W79AIwdoCJt+kaNznt68eyajAaGsopbk54
zyayYzUaAKJFm10iup+vC1QCxNLhcMSigFj/eqg6jvteEAUTaUXV7DLLH56EaLrd6CjzOfa9SxTD
8zf2r/ny9mw0AKBPvx6vdxarX5MhjZyW7SBfp6nECrDUb/ui1H68D4W9ORb+cSCJcLjOGm8SWM+P
HZFG7dImdMHTqgg3+c+THKX95aNj0YkFpgddRvEKAvf6uWxvKJyitvIIP0rzuqMncE8Bpd1MlHwX
PuUNv3uN721NX7wAUcOA1usniz4zliljXeRR0xdK7MdMGc4v1cQQ2FYQrIe2xiHjkzHGWXo7yip/
1Pt6HI8fft7Nyx6RCYA6+8nJe1w3qWXCjTAyu1oS6iiHZ9EjFAtSm2Pz/bHOPzsS6LFAxyQBmj3E
qtdzCyMHzwUJ/FivY3KYO8feubNyDu+PcmZwDQOBohI5PBmpm97yZJiYn+AYhVFE1QQvCfSMJsVu
KfQxDeHVeU+9T1J8xD1MNUE1tfNy62H7tn7iaplaFGXJqh/XxXO+ikn2mJ1mJNfuenyO1C7mRJ2v
qda95jnW0knHlSjJ/GznSzefn0q3dpu93cxLdaxnvZ8xCh+a6YnoEnu89SnE4r3VVh+NXv3/AyM/
YWYFVJrt+/kv/m0iZMX7qYjUUA77MonjkGLuK+B/F70/t+dfItb17C98Gcgg+Uxej2QqTx/A4Ito
EpW8E+76Y3UVT9Yu3z4+EPZcbCx0eLC+PSEqKMurhE7ZHkGLmcI41r19yVkXSqSEF9bL9ptff4Zs
l67Bc9E8YAs92TnnOQM5KfMq8kvfvkNi5YdZ3j1j8zxHVJnmHvLe3/ef7vxDQIOxbdN4knCIn7FL
uGRXgJdFFMeTuxvMZKCaHM0PvyzwM3rtACH0yOhzvn5Zma5hf5O6ZUQMhyLsaOrza8knsexM7Dgu
bGbns7g1r1C0WlRT1CgnazCx0VclJQjdtml5O82pcD9pxdAdk7VLgAJbW+SYXvnLRyOqttQwrHz5
A9+dNXnSkLFaHiybhypyqXHToGhpxgR94xnzhe3rbPFv3WK+MXzcti/tzIZBWM6qw3yMlnhZAiuG
nufFfhlq7NAXhjo7zdkgUUlusRvQnM6aTPYCUcd19CVa5sr4O8+FExZD5ZA0KBqq5Hr8/MEFyThI
P1Hq4PbBte9kqSRmi/WFNqzRYKlpr/ultnOtwrqwRs6W/aadRu/OZ437gjg1RJZgJEroXKBGHBFf
6jhbvuNUM7gXSAtnSxETWhQYcCQw48Fy92TvsOdSGVNl61E8oZVJe7+JhhyNa1CU2RqkNL2SYFLJ
+uejc7jZV/DJcZzDPLFP1qGfgXMQptBGS++3hy39NqzrXH34TW1bBjMIewv6zOkc8g7NIYfzSf2P
fXs3Awx3WnaJ93H+prajhAlklcMNOv2aSwUuk3llF1mWNuyWoXdDCAXd7v0ZO39R22fEMLD5aOuc
3mWKvMmAvpsu0tvZDdMWS9Mpu0mS7MaDQB7mrXVplzr/rpiyrY4UW6ohy+T1lugoi+7YzLGopcPy
WLRNf+Unc3uo3NiM+qyaLmzB5/PoUuZAgNuWPTeck7MFkVsvVl2MUdr5SeiSbR1Alx0+PI+U4dwG
ISqwZ1ABvH4qJs/Ec8HtI9wrkr+uMinfcG5JmnAYCX4+0kr0P4uysi45JG9/8aujc9vrt+2CQwbJ
0anV/tjFQzXOOWLFtVr+6uZY73tZrjf6IorjQhWIz26W2s+Ca/LV+2vnfGa3ofGgZMUjc/q3CPxP
zdNXRZqunZoi3ecIzcthiYyUrsD7o5xv+Yzi/5v6ym2RbvLrmZWZbI2+GKdItYKWO/5st2ZDl9jv
1kt30reGwpsGTiv0LsIjT5am8EiR4KIxRUZtWoE+z+1+8ZQbtrF3qUI+u3jw2rhvsyARlrNAt6/k
P3OHcUdFzZMiKhB5+gMtYVLTvnW0OcRnirSbuFnjT8Id7J+jnMc81JO++iARlQP0X0YUBCKmF5rI
65/Qt2QVTtgpR5NE93IwRgy1f+Y6eLVb2P3yaaJz2VzQv761ZLz/bzWotGH2vh7T7JXRD3TCIs8C
F9QHxI4EbLgf/uQhouDvjpwY0/UzKGMB8ouHnFE0FCD7qmrp2ef9l/fX5Zn92zZ/nDXQUDkJLCR+
r5/Fpf9d4lsxRtKVCLNLrWMXi+1lWu9Baa0hKMxePGDPsgg2Vj2Pg8Vx8LrL3UTrDoIGUHsV5y1E
WVnVUx/0cyuzPXoAkV4y6uCXnO4RhNkDEhA4hMffybpeNdVYSFfGiIU8PUrhdH/yalQXZv1fK5OT
YfhM2Q1gYkJuPq0CyeLLHElMXwRNVyT8dw0zpNSR/QRSdkMVZvpcqB322Y46Nta6vEwGJhEHskk6
PaxsL750V3pjuUENs9mULcAEdo/Xr0ikzez29B0p8kvvkDl6c4OHaXuhUjw/Q7e4Z5yFuMNYXGBO
Thg3W2mjKbaNdbBkwlvWlQjnNjf8QDZYe9xBJlmbG1vRsriwOb71gJANN5YSr5Yd5fUDZjE0qCXO
5sj12/4GKP6znxbtxz9aSh1wLWu7bwJCvh6kNI1kmlI1R3m34PIvRbFvNLbh97+n880XS1lOavbD
Deg8gwxmKCNJtSBN7akMdyjN3DRwCQCw9y459B+1zcWtCxI0QMjGJd9Iyq8fyiLYes7IpIhEOZbY
t+VcINRiWNcxatgLpmf/rrNXXwaDwfjnTsYSwU3kZAazMiYDNzHdKG28+q+i+VJeDX3naUd9ZOff
ocHT3Me+EtmziYOeGUos8/OwIFahpmtrZz8kogQwxSWRxSfOBrd+WMas/qoZVtuHTZHJR4KdfDT3
qhmcr05ipt/0bhXxbuzHur8x+iwrQ8U198e4Tsrb0aIoftMez4so9/P8myltOrUTwQraDq8sRC+2
uUxV1OLAYkP20DP1RF/JIiiD3mh5aJ3ZT76vaN7+WGufGy8EBBZ5NJRLMn42So8yoEH/PRAEqinr
cSVMs7kZuHzAsDKoavfDGnd9aAlaDME4u+OlmJmzj5IptyjTt2zvDZA5+SiLYZhkqkw70nr9K/ac
FrvseKVlNYrHnLRXt24v7H9nC5gR2WBBZHjRm7j+9Yqyle2tY984EQ33RRw6l00hSBCMqdBck/HD
1Re8eipHvKUhrJp8oK+HU9bU5gt8pyi3PXwdatgtfRG/vP9RnhXrDEJxSf4LG/p2mL4ehPOilyNR
2pFG7GQ4lKJTtKGN/tbKZPOgF5lzYRc429AY0NqmkSscX+WppRS2Dn7tyZGLo0+6hBXDQ8Gq27jw
qt4cBbEPqp+tk2OdvKpJZj46TF+PvDEbH2aokl+XKbkkyHprFCwIcLEG1rVBZl5PHo1vWZkIpiNp
Gs0x1cs1gNdyqetwvuxQR3H0EAO91eCntqSGn0ysN2lHyMyNvUb3NcxFCU/AMi8ddOcPhPrmX4wJ
rAf28smSc2Eq8PEbdtTOW79wRgWY4ud7AaI4fyAAMxBU7ofcSM/aGpsHaGL0qxdZ8azyJ93PSGOz
RVpnv/HbsR7fX+Hnz8QxYPPN2hwFnDsnS2Gk1zHNbeNFm4f6Nzi+6jnPlktOLG+OwkXbNE2XP6eG
lOXQdHUdT140CG94bkY53AhNzc/vP8u/3/zrc4alRu1FK4//YNLwesWRfKtbiPL9CDQYlSES/F4d
FsRoTYhK0TSvXXPx/vSzyP6JtWZMr2Si979KhdTuAAloFbCV81gc3v9Zb7xQ9AGbT+bmPMyf179q
KvLEa+KCaMBMSOdhntaxOxZ2ka1fFwhVf94f7Y2phrCN5RTbIsjJmRKoS8a6mWZGc5Qd8r3YBwf7
m937o7z1TOh+SLgDh0f3tv3//7m/DXKo9Czu/GgioBemZKpHM2YH8F+H/kKNd36SkcMBVIUqgYBv
bqevh9oqB1gqvFTbSosrj1IsWLFRuVatXgZaYut/THXxI3xjFi2wJ2AnvGg23cDrQas6r3QkaHE0
wEANaz0vQn2YLnmanh8vJGNtWXBwePAuOaXXS6iJvTDjOJIom+8rpbIXXNvxzR6xSWyAhS4cZ29M
JYXlZgsu6Dagfnv9VPU0x5aNi0jUJ4MfaDquFHripE86UOTOF61xU01jeykN8a25xI6RTGzCLZAM
nrxA3e5GGU9pHJU5J7XnTfqVb6yXtEBvjoKAHmMpl47bqRXtgl2IRU5BHJlr/oLVzLSXjffhmzVR
zcSlcNgA99On2X7Ef5Z9obduRpWuRePsGbvVMrRDnjvZpXqZv+VkG6OCwi5+kxgjRjuZMNkgQuNQ
06LZMlTYGnZxKJwVBeta/nr/M35rQfx3pJMTTbfxDkliRvJrPM5cjC5uEt3mEx4qr4CD1hFjmsda
t39/2Dd2D/ZnACYEhDaN35NDxygJoZWCacxHFf8CQxBdOA1ts4bO1LQ/PzwYSjTCW7bOJP3lkzKE
KpjEO1D6yKIEeTBFBYO2XIrd0On2BUjpjTVI+4fKAgiN3f5Uq7gqc4VQ5MaRmtsYt5gGq4XZ+ai9
P+coeDjgC4cp2shTnEH5pGN1s6VFeNpDpdVTiOnOMB8/PG0+T4LRO+XV/zg7j+W4jXYNX1FXIYct
MIEzjCIlkfIGJVk2ck4NXP15oLPxYKZmir9d9kIqqdmNDl94w1LlPN3qnUhLK5zi8BjobbYY6Lrb
vGz0h5I+xsv1oc6vQUAI3LEkEJD42fenQ/V9PICtnadDL6O/DBn84yb666yUeJ5k6f76WOdbj7Gw
elhkYpUFYXE6llZj+hUO43SA2KfTo0ZKHsl4BzUkd9xcH+p8NzDUIoxNgg0zfN38nGIrdlJTo8CY
WaPfABHcxHP3WdHMP80shZoTogfUbded97Aqiaym0TjkQu02pR393c2uBSxSljce4vP5UN+hUmrz
D0W0MzmzsYTLopKboFIzv+DHlx5Tt5U3qi3nH4h3nsYcqQm1JPQcTj9QagdxhE2adgi6yNhVLbay
7uwUXqbOtwxmL0wIOzYIzHwgWuH28vv/uc3pdxd23kj9AC94UbRxwBXL1L4Rz5+PAjVw4S6zdEQT
9nIH/2eUWAJ2R+XDOqQUOdAOs19sG3vyz+414l5SIJjfEOloD58OgsrTrJd2Yh/aSP23M8P4zkil
cSOQPX8tGGSZAsRDwvh16yoIRwRmqtY+ILhTDJ5eCThRqTW/kyILcN+oo6AqAuzzs8qAixo7bqx0
12EjkhGt4paxE2raNKATZNPWd5Hdvyp9FdyY3fl3AnRFdE6pj3oCuKjTJQycDAGHqiNMqcgXGikD
T9RKf+P+uTAKyeqi2wvc3abAdjoKt1KUU1oKDsZkFpvBLAs/bGFVXN8OlCj4e05jiIXnzfUN7pp6
orY6RgocoTqq4uCQddJ2NyIZbPWuHdToF4IL3fewlsbvwigVsdOjbqGDI+RfO4u5mTuBPjEBrPt2
OmjZoxZTNHptskoMX5f+vdgFSdDrjxpN4GKb2lkRfCFRdaztqARqtwvRhxKQkRS9fwSgV5k7h7ZY
BKkyp6CmaiWci7BI2/EeGts47VG96aEjurmbbucqtI2N0jUmkPW47Nsj8p2Z+mBOZmdlXlJWbbqF
UdhP+x7FmvnOGtQs2GJaaRjfDCHG7/HY5CYMPlTlvlRoyBl3hS6icWM3AWBxZdLzTG56OVjzXTar
mXnQJQUX32zzhm7XFNXt64S/tA6Rq27/bXLZNo9lmdBG1Jou/DYKhLM3gxLM4XM36pge5HBRm83M
LTzDYgBQvLHrxvw6WLIK7yxdaM/4CSQU/4knjW1hQy54lrZWfGk1ZvwYjpqe7ixUo+u73jbmcevG
mURlSMsM9zAYaJ8lG6T0s8krC4FWlJpMyA7Zedd/G+Jh+iupOqSjxNxnpj8kqpm9Sp2+Dx6j+giV
josHvGIGDAejK9ReJT6fOo8QrxZITTue8WuEITbUcNSQb8u/wF2M3McIBmxOT0IV8omyZWT/nmqh
ZD/bSsroXu0QB90bmFkpH5o9QwfrcLATx0mz7NqDSAzZDMqpmUS7cYxHeUcTuD7W1EbfzbZsk2NR
m+gMwj8UOUBRQzqbuRvVfpcU2JkgvNdkcq8aPfSVvM7M4piYmM8e7RJk88bkMq39speduDNiNCo2
EbDdYp9kBHpHoamS18/gszyQdk//9JPZa0+2VOHJCaCkPxvFbBxqA6bV3M1VU3Rbu2hDlKu0pBqQ
U9HnL3EQWI4PNj6Kn4yBYsODObdqfyQe75O9lSCctYmAnyKRNeKdasJYlCgcTJVRoHc4CVkhiVen
7b3MZRr4U250qGSU2pz7TR+I0OtbPZEbaSUmLChTdIM31y1KTZWFte0imdVnxzYQg/TiKtWbO70B
srxJUVputxaCfhN7pVJqn4C9g1IisJMdXm1X8nlD4EnSn2LHkfduY036rlfm0EAssB+77RgN4bAv
QxPKkVe4rTa8uLSF8CsaA0Vs0QKv7I8A/9P2wR1S5yPqEuUN9UHX9eOgioqHcEBywVMyJEy9Toc4
6Kdzw35apBRz37EGEXhzCHfHH8pIrX1BxhZQALZk4sdUQibfymDOEKgYsfTA0rp4N1KQeS4mkbxp
aiXeNFRgkpcQfzH1WzPOuXxR2S/oTePLPh2tOpW2V6R1m/+Ant72mwF8uNgYYwbSvbZCp+8hHJvZ
1PgSB+jSi3MNy+tIH50P0w7Gch9Lo9bhadEE/9VFOH5CNYDF2FAzHI3XrIuyv3qzUqv90OhTBrlA
Gb6D1E/S18kGeP5sQ6MZ71oKHs1XdL/4/nHrlt9rMYTqBiqdC9NCHbEorjE+eE46zHR3LkqCP1tz
yoJHFUPJaJtwjuWvaVBHvNoKjvv9gIwsVG+4su1D3009rAcgfKUPFSYb9otxqbXtWlMdPU4JSwh9
LXJ/cA0H6R6SZt943eIheTfZgdHdBZHttjs3w27er228y/+lq1E5fjf2oYZk54xOqhhdFWVGioDz
g93h8fslri1YkeU0NtoXS4zhvO/DQRl3eqq173Ngd+NzCP+s3sZKlVWbgU+JC3s9qc02H6pZPsVp
GMDGbQSG1QiXda2CxUgvjE0/igKxSrMpjQee2gCGV05zcheZYyqPuCsY1X0m22485OjOiWe3r1LD
a6LR1h7SfoT51equbA/OHGjTAwG3qf8daKb8nkl90F/Nunbtb2nliOI9oJ6pvKlZ1KeHrFfi1otm
ac77XCvap2RGvWBnJXDHv+H91pq139WTKTZWMEwjb74MoO+zTZC6RDTVgZeHrk61UeDR5ZB4nEYs
Sm59uCsqxIp3eR2koy9b0WlPeJ3M884Zq6r0uyqc2FgztN69U/UWFpjZ1Fof3Fhd+WtGpEzYfqlk
BYS8KiiGHb2x7qstJmPy+8oJ7GMraBVwPYRzdOCAq1+s2SqVbS+bTrtzG3yZf0Kvy5pdlFB/3NFR
yFTdG1MRRi/xhOwuHJDKzGgyGWLeSZMsG5VFEn6098L5R2SiINB62hSIdGM23JvQa4qyfnaxT2mP
FjfhM1SsqvilyCYMNhD0SGpj4oh/aF2RMnWpM5d3YMRqLMi6GLAlbNTC/G3EYT17SHKUzSbjbqZx
itiD2bLOs579w+tTD4+ucITrTU2Ox4TIEzX20aHtxH2bJBZ/eKK3sjVLFB89lHi7wKMLaFIQaZ2Q
ENMUs+275aR9rcy8QfKwLeE/zrNjP4VKayWHyZ4TzCozQ6DXnitttVV4O5W95U7ENUmp4LMd8pXG
A8xe3fT5Q072IrRwnnaOpJy5serIxctujipOklT7vZGM4nsTJ73xYk+pijdmPOsfXRh28ZdEODXH
ckarhdtM1Hr7sxbI3UUee6QY3uZB2O6bC8gdgh2dQ33rZA2NCpTlkRlE6dUq9zNE6Hf8oQwYh/yQ
Ac99ZOvYOIYCb/FpEovtV5HJb8g/gsnh/p0fABoYymGqklhsOoiV7e94jEv8spuh+AltMECEDGTW
Lwkn8NcIpWvezsmCGxrtXuM+DiHMwZDVmnQXoyD+G8vRWG41eGfJqxm5cfGQh3mtERwOlVZ62Qh5
abMkfthNFFMZf09kkjbfC1RjYZJrA/B0iVQNigGjPr7QZ8QivJjkLN4mS4OI5EW8Y99MMLr1qyTZ
rzc5/dkENmkzPaV21GXbPp3a8nEchrB/tIUyyDuYvsoDgG8M3SK7SzKWWTSvrdIb9IkTmHL7sm0D
23fAVio+dHb4U0SX/EToKhRfQhMk5hcFZ2Vr7xjS/BtVc3Zb30ZF9BxEpcTETaBM9kAZbJjviY7n
5q4KtFg+ZU7SFD5S2pO9D5Re7X/ZiDa+5PMiz4qDkjXuy1mNhxd96PJ/ndZp1UNjdOp3MbhG/7cb
BLW2LXB8md4cfqn2xiYJp/cpF6hhYGke72uC04OK8Inpw84wR2K3hLuy6qte7rp8BqzfaiUFEq/u
qgY7oMpBHPaoo2ULxKKGCeZDUQp4bPWgjLetIvSvoUPFbycxbwdAMNcGvjdokTq2lwsD0nNvOAlX
tivKztedsIt+6NHo6G9OZHbV97ZjM0ByWQyOTH5dbMJ2kUHxQL0M+YPVZHmFnmaSU5dks5pfQqO3
1aeSDVd/dcJK67d1UAhjX3DbA8awJnNHVqijwpHCCrgvcnjc2NoY8XCfGk3qPMCuG8q7hYJX/ZNZ
dZBt284RFvs5g1w82Dny3Rlqst0evipoTMwgZOa1vaYVO8C+tvasiVoE2yKOAkQyURVV+ocK1Tcl
9aQS5ui7yDAW/2ZOkHa7vJMzjSEBq3iXgA83UJiOZ05PqCyinrSXEMWqudJKXyYyeOqr2ngL6xaS
qNnEsn0UMXYUh1BgBOyHisjfEeFjw2WNWyq7IIBF7A1A4cv9WAW9fM6i0M6RhKWaB59lMNrsi2lL
qKReZ8lFBL4Azf3g5mkzf5lMq2O7CakN77lSIKaaQAWO/CBMZteDm5oqXlnaeHVFPIXWYiUa/qzG
MSh84jYQxcHsRptR5xryJrUj7OJxs2656JwX61CWB15Gz9XGw2xNKEP8ueaezcIjCz7Xu66Zbbiq
vHDvM+qq8FtySAy30tl1Mkt0u9SLgZzRrD5DbStilAbHMDjAvicBsIN6Nzud8WRMyGF0ijrdSNKX
VP8keWY8iqwgVfC0U2jD8/v/KdmoZIN8/IZSQEyRWjUr4+8u43wlUrYbjM2CR+K14Udidbf4SWfV
r2VkR6XJu+jrUQw9HTnBpKklfyZtT8rUTyMxPUP/R84a8a8f12sEyyROJolSIGU8CjlAc2jlrWr/
QZEnZh64LmVkPdzHLjLQsrP0x0lHdgjdly9lHSHUI/KpRSrb+KyFEf0umI8UxqiILUyeVcUq7Lqh
rHTWGARQ7pWOiJ9gUWCHGNe3vNv+FJBXU0W7iq4XMAHUwNbCfsJJRrsWbnBoUOJOPOnI7lcIifWt
RIzA9jqtSn+WaTSPXk6w8OqmoeL6cyrivz+95BQ2VQqBlrl0TVdzRpNXKQF9igNS2aUn7bTecXq7
HWStZodURH9woxxfj7iNNrDdX6+Pfla+W/YW/QlaqDQBacad7q2WfvFYjHT/AGlOH0hX5Luhsepd
jrbQPupI34CJIZlzfdRLZ4kjSxOVkjuNhNWcG0KlzpG0mEI1fc9cektJJO/Vvv9bL0lm4ZN7qYVq
zPVRL5wjuK5Uw7F4QnpzXWZreyUTZFbiUNuduu2Cijgws6UXIAb7vwxF/4i66CKvuG4VjwlE98oc
xcGuAmeLcFPnTegQUE8IbwmKnhX1bPCllJJdBbQGp3ZVPLSEbWRC9MjS1wOi7QOWB/qsFDduv0uj
UEymKg7rhzrQap+IUskL7kW+GCWRTQHz2geHdKubcGE3Lt6QINOwSl4sc053IyJgidQcTH3jQiTf
Oritr5KV1I+NgZ2sGEeHkgzC1drd9Z1xYT8uzBUaJg4YHl6x03HVuZoB8IXJUcEPDppdnR2TXiI8
ZBpoYhZdsg2lOr6mUVffuHDP9yS15QXTg7cNJeZ1dxDMgtVM1EGOaLlLv0kj+a0n9/YpGN0CeJ0j
YTjjdIMsE/CVvrxlp7MMxAShV6bFUa9dnFJxNU3lz1C2YfyUKk1H1bXrVPMYAX0371RqxV8nEp52
VztBh7CNpSOswkZUuu/XV//CGmg2B5NdxckEDHP6c1n60qVCS/3YKGg+09EaQq+lDUmeS9i4uz7Y
+RbjogPpQLdqwTycHZd21BV66elxHnW0ktqhcb0e+Z97iQoAOkW6EuVPVZIH0409dn6CNCqd8Ofo
zoLYW+/tiHS5aXBSPBZVLRaZG/ICHrtPXzyM4lKy1GgGQ9Fbpv+fKEVPE1SHnCQ7oiYivqVFHGz1
ae4xGgluXTznh2bB8HHojYWVzvk5HarFTxi+JkVJs6yUY1Ikxr5CnIkbYq6RyIqhJWeQVilhfPou
YmBKhHiU0XViJ68GzrQW4m2eHbVE9FuE3Uavyqbgsz1Hm1FgoAMlJc7Ecvx0FHswUbdBk+uIqor1
W88h9zv6XH8ETt99FuD5ZyhUGRYOGIGPdjqUQt7CwWWowG00olg6DY6T/r6+8ZdVOYl3GIS/X3EQ
6UCMfA23cxBdaxpn5nOlmfOCZrI2bwAtUBZOU+C4lVOat3QmLm15YkiAMWBWuFiX3//PZmxb1Wqn
McuOuZzzH2Ofzfd2gorU5ycGhmPpQdK+d9fhMQ0ttS6LODtWg2LvcOAh9Zkm/tcSsBlDqnx+PPYE
SEyqWACL1gd5apzKyeMoP8YxxobznH1v6XV6XTocXDX59/rkLhwywGYKe51HcbGfPl1Cs7f6Dp1J
toazyW1Z7ksje9MiouNK14Lt4FQTVbX6xi1y4cMB2IY4TfsJUoC+eikmN+yKFJmxYypy56MauAzZ
lfJWGHh+8S+hPnQh+DGgPNYpVa22SboIAx71FFrsQC1/FxV6et/a802O7/KIrLY/SRExhbPgV5w1
lWKeKesoU1Ada3SlZi9HvKPzFBMleSr8NuY8I22Gr0qTtS/gL5ufY10N8qAEIUYl3NxJu4EIMr0V
KTp7XjyGrn439a6e3Tdpq2t3jjkLLJWIOsUG35W839pxl46bfqatcOQdrRZJdI7YLiXvsh1PQVp5
3vMaLe7eQ991vyLH7RJEN/ggfgpOZNpSV0DnNdXrMjyWRRfaPu3BHNfCWI2mLUx90jPEjVHNpJoe
pHcC1Inqm5B9HfCdMwEF6mpNeQ83uHy6vi8v7BCX20EhT0ONBFWL030ZOK3BHkmKo0mf5gOxTPkF
l6ZbBqZ/krDVV6O/T999QRtB4V+Ox39uEJWd52R9VxwRbtOreyjtjvuOSw/d2XSm1O4pGjq9RxqC
tOm6qB67By3Ww3yDyMwUb0pr0P9BxrUZ907QVDX12UlG2zms8l8Ccq15qBPg/D+6QYk6v6cAGx6u
r9OFLY7GDhye5RUB3LY6vzmyvQG1t+IoRCo+MvbgAJ5NUbeTJcxPKwHA6yOtApnCfxgmrp4sPNys
SaU8ccSTsb/rZBJuY1uvdnTExI15nX9/riM0U8jdSBtB0J1+GLtF/kqnEMcNMVv6Fi2TXkfBKx+j
3fUFPH+2KEhQFGAwEtQzmIeduInqxFxFM3Fx51dZhvJ+rOteGuBQRu2TBsb1Ec8/Gdc78TiBzZ+n
chWOlqhqNulkZceSc+YjalZy7Gik4SB+C6FzfrsvsGygZwA/wO2tVxE95bwJjCk/qnXebLTpsagK
H48pioNLORl30nxRzg1uXO+X1tRd2HEKACdi0mUF/nOqMkyKQsxB8mMYp4kXDc4mtjLDV2vjfeCe
v/FeXtgqGtB71MltEsgzmaRiQRMXsZMfCRWiTd7q0b0RZZ+mfFCzsqxlCKJsyDmrgzajX6ci2Vcd
0RbBdk2j2gq8BbFhPqd/fYNcmNAiF7TAz2HnkX2fLl8/hKiGi746DrmUL1ixhXdBiuvK9VEufCSw
j/ztQNGwvV4Dqxzkj6CW5dWxrXadOrBoRTJ6hqSto4sbG+LCjHjlFXvBOS0Qu1XWICNCtRJlymNI
NWhXg7fYRVM2vV2f0XnqtdCmSLlYNgKoNRNj1HlXg8Ri3SYyXEL7lFaWmsF7M0sM/qQyVn6KTdd8
YyUvHGi0AHgHgQ7CZlnj4Fq77guklqtjkzXKTgIJ9sxcuBt8Bj4NOOepgnIEmmXJLkG3n24NPVHC
3mmD8hgl47ypzLrbJPVwK5i5MCHOLQEvySRlw3W5fY6AW8yNVh3nDgxSHtbOWw54fq/3ifXpLIiH
VwXdR2IOF2htvz6gWY3TSlUf0YFvt0Q0rp/XieFPKo6i17fHhU2I2hdFAJTpEBNZ18wW/HSfDGV9
1FEBNUC3u8LdTnrd36oyXRqIx3FRH8KoA1mU048kZTwkaPzXR4xPE9QvRihiQtzKxC+N4oJg5t2C
FA8M93SULJuMwe2QW0Q8WXmOxKw5SKECabuxbOf3BNxACJbgE5c7ac3tKdscrWOp9Uc3SEL7TpcT
4uix0oXjdhIuYpTxZNe3wprzyRH08YKgfocMFmnX6eRwraW7OpX9sW3d7DgQK9AfKMs4vRFmnO/0
xaCLpgQZOLD29dFtnK5pc6n0RzTk6x1dmd6DT9b6UMhvVYcvTYn42LJd/gUXsfwo/3kUW83qqYRb
PSCHKNkNuiaRXxG3eC8XJ2Qt7z1EER6q1cLBRLOBP4bDMVPH/FHYIA0QaTZ1FNkEDO/rJ+r8wiWH
MxejKVT0EOdZ3UaDbiZtA5joOFhtkW7GcHTtnd4KkgfTzvr4SPldc/dTlocvnx+ZzAD+PU0kHsll
0/5nMWfDwpmmnsVdWuuF5RdINhd7o3TBsUwTWKeHpsP+cKNZcih214c+j6mWMgobjuYC4i9rYQfV
6CLHidPmgBZF49mFPn9TIxPt6VkJ72Ya9C+NpTc+eL/gxnKf7yBeToOWPOAZKHBrBkuj120t87Q9
9KI29knV8rJp8S3c8/l5Z025uZYnbcnRV/eKlGrVgexsD6kSvw1Jjl1zXn04UfmPZbbB3fXFPN+u
sEkWEOpiXU/taDWYGhvAmRQLoaAmRq1+DqddSl6BsId6C+P/h2h2mustYy2YeOqJsLVWeyaMtSIw
jAjVnjps7U0dgQnZIKTeKxtZxUa6QD3BDCyQnnmD/6jyQANi6N8W20tcb4EQqp1nRFIPsIyVXYfm
PNC6HSIU9NWGUF8sY8d6AJeV2OHP6+v058Jb//DgBygok6JQy16d6zHUklGtq+rQZskcgTVtcv3F
0JFR2GZZ4VSxR7k9i/xRlpl9DGB9Jn7W6kO7iWuZAqtOBgLvuZraYYcdYRhu046qSebJMFed+0pp
dKP6kstE194NhEO0vWic5JfJ15m9NOL2RPGRDHyTZJGqeiCdEvMJIATupSPV7OyLhjfLsAnh9aIy
Bt4twSsnzKqP6+twab8Q5Jt8SIUe29pYqR0KBXCJkcJSA+aiTNk70YLp2VX1+RjIXupvuDgS9VOk
Wj3iyEzH+gjA+TAsxZtuNIY9vtojTrDhvL0+qfNzbaNcgIIaWoXMbV1Tr1vX5W0LikPJQ/wIOijf
ZJqd3bg9zi9rQrqlE4zWHfnSmnRNstJWtoPduOaMzqadrPi+ifpXLX7tJAKF+GRcn9WFTwWRFcAG
hUwSmbViWy6AWZlRXx9qM8o+GlWbkw2iq+ne1MoyuxGCX1hCepNLv2VpTSA9dvoeDLNa6JMa1Wg+
Oh8LmPIw8N7fmNH5zQjvaXltSC7o8q4r9uDJSxPYQsMKmuMdCqDzjMZ928UHJUyN34El+voGue98
EdGF5pkhPiZGPqPdwZNERb3isYmyJPoqG2NEH1q4PU72xJjj/vonuzDB5X1BuQMdQXLD1Z7Xx7om
ilxk4oAlDF5qWnUDghD7gR2WppEBCn2iqX190EtTdGiWg+8hPDqjWmticusOX6dDVVTVCxSO4TUr
nfohwfzmRtRwvkug1vHawICh1s0FcrpLMiOvMMaZu4OBU7zqNXnqQJRrmindXZ/T+UA4OUKvBlOD
VNUZzkSoOMDlmBfDfuhUT+opONRQ/zSTGxY3YR5lJOIRKiCrN8HJQ0rNptEd8Fr6GZr1Xs3l01h1
MG965fMl+yVCJhyn9kEQu74+avyiFTMS3aHTu+yjB2W9BSU83kjhzzcDo9CupjWPxiPVxtMvhN4T
4FSl7g9jIYt7xNJszwktuYATb2XtF74RJVPmRETOaV73q2wF1ywqBuNhrFLhA9TA5X6B5X96J9AP
52oHQkFlYo2+kaKgC2JQ6UcMDc8hPFKfhTrPN8Kos7ksjb3lckLwZPlEq2VLIDXZQwSMvcRQ46lT
0shT29K5cRmdXQ/QUzk0YIloWCw009OPY2SxG2v9OB5S3aaS0qvKFoM+7H9EFu9HI9S862t3cTzU
F0gu6IXp60hbURIXTUcHJTEZuq/U2sdtOcrq96BF6V6oAfyZ6wOehfZMEN/Bhbq2hIr26v5rRIa9
h6uPB7OejG0cRndyjj/kqO5JRp/VQHuYc+NWoHF5UE6WxlZcBj9dVcwaaqWaLb6dony49uzTamy8
tsJRKYriwrO79nnMb3lHnwvHLXOlfEAeAY6ImOB0WBwHk1ZrSnloQmD8g6ps5gGUZ5tr6X3QCfGK
o9DwVRZFDMYzb4xXqzaM3zIwv11f87OwhJ+D/PH/a/2L08Lpz5ElUw1K25KHsDAs1Hf7Ov8iaDSH
fheoxUJ2KsQXyLnkIdcHvrS7kPj4Q8+nXGivzowqewpFmisPfT9M2NhZv2pguA16+15Xhn9dH+zs
XmOWLlEk1SfuT1K401lSfbfGPkb3MaIg/9xjywLCX1gfQWD+/vRIZKVAqeCucu+sxWXHoEMFfkYW
VGJ6csSIClJbr2YHOWjW9vpQ57cOI6GTwtuDijKVqNNJzWjJZlUKhd4F4v5u93b6M21q88YNemHp
6KdSnOOKXuSFV0sXqVpST0WiHPBSTV6KKrPv81wEL9rQ5jfig/OhNHJQwJqQZemoreuepKCZXrSK
PDiJPW6ToBk3UoNrFMXl8Om1YyiwGNzaywO+zucoVKu2hEl0KId6eLOzYHgn1ItvBHTnh4vHlG9E
lQadQkrvp1+oGpU4rtNwOqhzPfla7STfwngRfxt0sVP7GDw3YKgbj9GlVQT1yUUKjJmS7iosgdnn
TNLIp0McAoN04SR9H1h1T5Th/O2zO5DeIEKMS28f5NO6DBSmU9OqsOEOMc3wu6wDLo0/h9xcH+Xi
hByCBWJGFGrXmrtq/0eyR50OaEN/nZAD3IJvg/6Kzc6Nkc5PFNhHJFQBqhFnczOffq9Yy2w7mvTp
kMpmxrbODTy9gx92fT7nNx+fBpwefhHE+Gd47xlPDWm5xXyg+f1WdtWhowfqFVP9b4W24f8yGEd3
wf8yrTXDvcnU0gmgqB3c3pmQvLBn+6sBGBjmE6zRo0uwp93oKVycH0/pEqv8sTo/XcWFV2kVwzgf
pAPZz6+sRvq1AumldrUWUFcx3Zjj+QYxVNpasAX4aOyT1WfDg8aZJnAfBycomoOKiPiud10c+xp3
ugHlujgUaDEgVqhbUvY/ndvYYl7szJN5WAj9ezKXf3HhlFtuqObGpM73IpNC88VeQPNLO+N0pLac
gsCpEXPUbBHv4qI3UHCi1np9L16YzwIkWOoENO1QODodJZ6KQe2N0iHBxTJsyBvx08hhIOESa75f
H+p8W7BoZH8gjxz6Z2uFozTrWzMv0LirDBNUWp9DIc90PdyqWK5h6+qKb9cHvLCCyEcsji/IotF8
XkUYjT5j7EOT7TCLxH4MZ9AM3WyMN3b7pVEcLg1ud/vP9zpdQbOBZIgDm33QO6fglnWL4i8lTbMb
t/qFYSibLptuWTs6rKfDxI2TEo0azmHK4nAr+gwLGLrSn990y0W7SK9RMQIncTpKUrgd9q9pcFBj
nO3TvHa3PSHcjU13YS7cr4sJCaV0xll9mLJQo5T6nkPqN0W/zXx2npU0TG8c1cujsLk17j2ejdUB
qpOoUTszdfAPn7pHOyvdTYhI9o3Pf+EALSEESBISZ8psq9c2lElnw850Dgoyaoji1eojsqQ4A8v0
lrzrn4fupAi96LryDFJ2UAgu1+JCVpFUIsyRiFDJhML2AQlMr6ttwCQgt3tH/Z7Z0KNzT8FYekjK
Devio/yAQ1aCDOf0FmENKabvk/NVmVo/jx47ARPEyr9G4j2okzvbxfWx1uVfjfh9/Sien30Cx+XS
pIJA+rp+hXo7THpsFwK+BZhKPavi41hpoa9XBkLhwXDLcOH82zMee+tPNY3jvwq8SFPFMCWQx0rd
kXjDFOWGHtUteM+yT0+/B3B7CoPUFaigUTw+PS24rHUwt2YEA9tqOBCR0XuIYbh7cJ7dF1Bo6VHv
mvoBN8ninSxrvKEZd2FVGZnDSul1IeatdjgA2NLCJyA80meIDiht4PKNb+mGeC3mSUpuqf2ec6qo
X5vsP7gbSwtnLSCttLFmowwXwtfAIAl0h10ASAwLALK+iU1pv08X8MLdzFMjNhOkzd+mmS8Yl8jI
nO2n9xQI8aUQTPrI47+afdwn0K3LLDriJaxsBmPUjmoiIJAgOIuLqLu5Ptx5LE8MtTQdacXTg16j
ChqE8mjiRM0B+n287dTGOEg5avdundR3YESTO8eax+/XBz3/wgicQ7sEdEIvhLrw6Q7DotNOOsvt
Dvj3Npz7GE1iqGx2bB8wIELQLi3n9lYPm6v4bGOThOkLXWYBr50ZFQbRIpFMQ/UQtr0j/BjN7MFv
mnZst394CQ/DUM7fHFWvbT8flTr5mN2ut7YWHNHnbqBwjTCUgvNuEWHDkHIhRUGacwWBeKF6VUFD
TmPEqn1olrn5LZ6roPT6kIjnSdUGvfGsHgrRoW57I/3STFkpPgpB74K2tjT7xb2+xL8qL5JmM5px
X/6dyT606QZEbUhKV/V5uaGjkjZvkybMCI9hQUHWztoh3yqjE/WYMiPIvTMhUn0TY+c0H2YcpekW
nwLb3Vp1rzh7Sy6iHigLNL8bmLzxrg4hq96nwTAk/Jg2pDJlcG2YX4HU8DLV1XeYIZiNIn7Tv8bp
2PfYfJYtntNDkqmpD9RnLvda3CnKD2Goo7hTq3luUTYV1fBdM0gVUy8IM1fZVm2Qqu/J6DryKapJ
JH5jiJ6iJJCHk0z/HfWgiR60FtGY+3DuUUfN1KwZfS22UOyIhyz8nqRJpO7TfM4j38lqkEqUcqxU
uY+U0qF5KpMpkYydIuZkb6WTxfrOTm27OvSDLaO3VCnDMMJm2EktP8VUuIFXTvTkAcNTx2fXzTSO
givT2pdDDJmwoZyr7d2ksu07pp32vt4pcfUSzF2qLWqjRfve15lwUaXQ5uoON6Hgn1p0c/4Oez/8
x0KeBCdAJN3Dx6pSnaDy9SKA9j22GRz/rC+RtWipVKES1Zdt7Q1xbyrbgL4wlu5lpxuIo7SK8q0l
yu2+Ol0Tqm8TxWUabFHdDQfdnFo0ltC8DlCFL1GDiZLc7rcxMNH6ZcjS4a9ZR0r6kUdscP0IgaBw
kyiZO9PbHZG9wmw6aDZ9hi7HtjWLJN5jU9vL+wmZAhMJiGKqdnxq9piucffd6XPZWJsmlVZ0TO0k
HXcKa297MRRy+y+62m74Ty3VPtmoo+nWMF2yBv5voeTlc93GUbmZnbHO7+rKbtMHJVK0H3M8ZclT
bJt1dCg7WUMkaSN87PsIjeSnOqqh8KMck3V+GQj1dTAmp3n4P87OqzduXWvDv0iAernVNI/sOG07
TnIjpIrqheq//nvkiw8ZzcCCD/bByQY2EA4pcnFxrbfECSIku2zQe+tR57PTB2wRZnhw9MR+h1QU
nu01FrjyIaINqh1REuydTxOMPPEUl2GevY898C57YEJ1+7WOpvwRIXZ0S3IWqj2VjhYpgegT2MII
rNjal8Jt3O8pyiNIK+eonT0qKoiJo6AzMp3Sxp6QV9HdUFf9IjHy4WCYXJ/aucOW13hqukbE/w2W
MmnvrbBCizSFEIiDcYVeX6z4OCZNOk6+GNUcR2+kO05dqg6D0UE/ajfHSGa/K5Whfo4pUoWGHxp5
8q5KNfkwDmWPTniOw/XJaVrDUnwX1t9XuvrhWEInybw+81EvI+TtkVoS0SdeYFGMg3acVt7ejBRH
HiXexLJc/H4VZq1EaXg0AJypj1NGdPbDMO/C80Rx/BngvBujUOVZX8i0EfsH+zggQSR63d7BMVco
dIra9fYjBct6PyqoaiGLkjcTxzHtRkxTvBJxNmfCQ0zDNRo7ddfCqr6tB+fsYnLt3Q+qqP4Ygm1+
nyJEVv6oqeG5Z8XAy/irNaXJb12YcfIVClDY3Ett7H9BjnNxHUdDyvMHtVLdneJGvbmfrWhyTz23
vhLEIyZHj6o3RsZZ1HzbT1aP7cFJSQwn9wstqsVzNFqU5nBHbMZ9gzxGjWaO0ZpnNXVDA9SdU+Tv
VC7MCXOQwZrhs7Qx0qiibIfdUEXVvHe60TXfizkefgGn7J/7oZXqY5+7qYsqG0qNfhEXU//39Sv1
6h6nQ00GvdRLAaKQPl1eqUOPO5vplCZ3m24RFGEI4D2tZw9WosiAe9w7u525ZRRzlZC+jLrApRBX
pxG1eib0Hm81lIzMc41MVumXWhz3fiatZONpdWt28L8o/dG2oSq8SnxTg2c0bhXWmeZ41x8IMV38
qcc209jpVTmV587I2v6+rw2l3UiQbmSHuAssRXuiAcCsNcCzTogfopwNCO2JeoDzNu6V2SzeYckk
zgbqtSd0ukxsnfrmXW/WyOu4yOC9/nVfpE8vc3IoKxa8BaI2Vbb1GwmkYlOXwjTOaRthXzjOUZof
SBThpw09tucT58S+rzsJxWrIeZv+Z2i1U33RcmX6QJQv6n0Rzx0yKsbcDJavhFqq5btad4pEHHCx
zwzHJ+IVXeC6skOqA7SR/K2nBMFhLNzuGErZKwfQSqPn1xDkzCNHy/sy1UZDtuQkAOb8sZNtuas6
5PGODcwRvUA9jA5l4+ujOUy5b0e98ysftHB+bwJ6GN6aOyMJgA4i25F3A5NcbUerRm+LXApRkzn+
1eXDQ9P0P73U+StEuGXqd5XDvoy1lBXgKqGBsPz3f7CCdTFZVUfz9NzAwEIOSM8Ro8PibJdUBlx2
Kq1fX98DN84a5h0gh5gircs1dAh5s8nSFSZX6GV+iCyUJqPGMDZ22gss6GKnUfKmm4QNEjtuoUpd
zmto8DYqC907lzYc1QPUJVP3Cx2I1M6ykF3bTSgMNvcWupHZ3i3lzJWUTZDLMIxS7us41sWdjK3I
3ItMWDFEMA87+oM112O/D52mmO5Nu44Ra0qc3j1bi8GXvdPDHGkwJZNu/KVFM8A+6oguPiFjNkBg
VSM577hsDfmkIRDVPlVg1KG4u534JrSZNMCKR/VvRcuzO4dJH8mzVaZxi3Cf7aT7HNQkCSDvGIQ5
8HVB9K+JXHUHhChv+X2ZMgWVNkMnzcZaqe6sME7mA6pw4XNlK1nve503xm+tSYFfWoAPNL8BdIDE
uVznRAgzEZmKMCZyPvHORvkMnjpikhvt9ettwzi8pZfyF7DLNTolGjW9q3U0wzVbJmevtbJ7tMTK
rW3Dr73cNcsoNPA14EQwuFenwSCjBVqPAgvio+NdJtx4ZxrdVixe3r5XoyCeu9QlKRitnebrphE8
YdmbIGyK5xr52YMZh+3H0vDE+a2nbYn2C+uS6uQCkbz8PCNr1qJLJoLKKLInXe/r8ejE6Mu+OWQx
DtR3eECL4uy68q6gpRrPfREHBS4Uxm4JX41PLifc09RWCGJ29pip/8PkFt42TB3mRq/+cnIRqOsZ
cb44kJHWH2alnrDWI4t9+xK6gKmhbnNiaRlejlJXUzHPjhEHTiaGB7ehr5Va0tqYy3JOLvcE7FQd
PRwkUlTgXsv+/ycOT+bQ6eWgJMFM2wZ3RQ0exp40EoaxbMx58htocLPfO0pn+1matxuU0mVnX47/
wuZfEImcLvqGl+MbFj7JRUMNEA/BcYeoLlLITnznGt2Tm/Vba3p9ArDXpmKikgxQOVnXy+GLyqIr
kBoK6/qHpmbDsYBA5M8WQPW3fr3FU5JtSR9+kTdafT07wlCY1i5ZfxZTe8vzP1YxvBnHxN8MGZfq
Pw0LkG2rC9uxy1hvYkWhyhfzzOlHEuq6fzPzjVFeysuYr9gU1lahtksct3ayKQqiYsx+gi8og9HK
tvSurgMt1X+KQ46HRDUlkdUoCcALHvBOFKhpRuG6KEPvLKS95bt5Ywcs0uXEc/pNZIKrYaKp6WQ6
5SJQCmF+tGbDOOPBNQZuH+v717fAraHQdqIUS3VwQUpcbu2kzbq5kK4IUB4ddio99yMat8kjajTV
xm572biXx8hdSPXmcpDhTL0Ai/45xo0hkXjUIMwOSWn2+84zq95vioo7K7M6qt0gmZvsR1NoiWb7
vY4aqO+5sDJ3lpgQ+p0tV2QPLTCE7L6eo1g72nMBDb3AGkY/G0Pai40y9Y3vzc/lNC526aTlq0QJ
5HHZtpWWBJ1JTfFOo1Bt3HVzwzP09c9wPdCS9oF40MHdcJWvvrht5nPTpFEWNK4suSfy9IPlxVu+
VtdxbFl+WnBcRXRi1ndCmpqYcSDTEHSZGj2iJbm4K8sezVsN0i3ypmG9cfXdmhdAFVQ2AM7SPVkd
fhPL1QTDVfi83YxiF+q88SEOE/PtQcYDjLkAj9nEAOFX69ckONUasQPpn3p9QDXwDOOg3rgGrs8K
jRKYLTxAeKeSo1yelcarHa00uzLQR96Eu8YdE9TAOr37qAKo3bJvW07e5WlZBFeIMbwFHPpd+uVo
qTNPXdxCG3bLyXysICrMVM47JUdIpEGLUQNenf0UQ16MwP1GSlPEc2QP3rwxl2oDDyHMpxeM0+Wv
cJRQ8gijgO9IO/KtOVMekN9U/nvzKNxEwAUAUC3PkmXl/4kMYxnXeWhb4bmOUu0dfJTWx3Qg3/h+
y2n9d0WX5iNqNXDauZDAJ6xWNHQrNQ8HyOVoXnT1yYNyNd1FudqnPmK083AnXBRT/dIKcfZ9fYLL
Mq2GXnYO9QWeW3AbVltHtSMHNzUH9q2TuCjIjho1eE0fWoT6HdH4gstK84e4U3ml0IDdGH59DJm5
BU8b9iDpINy+VRwb3aGf8jwvgzYvlV2rD+NOV6doo219Y32JYOoSWF6Afcuv+OcrwtqIcFiZyyCb
tOob4slFsSta2R9Gi3ch0s/abkpi+9tblxYY9AImJDcj1Kx1LMYJDWpNK5oAFvqfpJmqT1qejwd1
aQuHs5OcQAsNu1ba7ufXB75eVPREgRWypZD/oNd1Od1BxesBYY0miA0PMyA4hY91W+obm3Yds5dp
0bTD89CjBkcR4nKUShlnpzArGWDw1p6FS6Oua7XhmOjZsJtMIzm9dVYG7TOPBxGQELR9VrPqMpTN
gIoXgVQpt1ttD4Se8uzGrK7PA9xcaFJL+snM1mgN5KtdV6huHUSyDVtftyjq7mrbHsu9k2m7Xr2L
56lpzk2nbhlsvdxyl2dxoabTHORNDpZqrbdDXSHp0AZpgrCb9eiBf/vpRFl0NBet+b0GUBt9MFkv
xd6m0KVvp95U3SVtNNpBMldtuqOyoOk+2AwsK5ghL8jEg/t3UCZ3To6ePXXZu3mpSkc+1M5eHPMO
AZxHLa6mv3M7mb/I/vuSgr6bIAEchWNybozMcnaqpVB/RFK0kYcGN9IMlrkWh6dwrDtcHaJWfWqp
mVNsr3JklwBvtqOPnnU57BTVDSN/xLvY2Q1hbtj3U5h54bt5aO3iSESdrJ20hinzCVKJvOuS1tIQ
iC90RJ+hhDf/jQh1e49eiC+PH3c6nb62if8axuiIP6Uxt/MXQzFFcgeQrKpp3mFRiZia6D9XudEU
waigF7/Po8oz74dyVMO9UUdjeFbNHm8BFzPq/oHWhPE0hh7rVuaUfPaoMhh0NpQMbVGlsq2vQF8L
GYyy6L+a0qh+67UaW3uEzZt8pyAEod2LzAXcnVjUCYICbN1bFRe5gbBxIj3FvAfM1/ouskvpRVpY
UyTNvClIU5x6bdlqT/XcqmdsCMoPdQOmwqdSu+Xps04weEIvTpiMuRwMQL6XZz11SsJ3NzUBaW3i
smbN9EOv7KrmavCmft5i5lzHFjIl9ON4vdOoJy+8HK916fTaYS2DGpky+1QNitU8GHNup7u4ru3P
oki7dqPMf2OOaA6gM8gluLh+ruYYAZ7C4G6GN69xFaHo2PiKwWstNea3yq+xnMwOCKJGSIMZtLp0
9bCcuNDhzWcW98PSH6vvalSWnsvKqzBo8NLu+HrwvLGg6PZa4HfQjFyg9JcLmsN8nWfqLYFQQSYC
HYWDx+OlKYxDGJnS4+otrS15gBsr+iJiw3qimwND7XLQSSS2LqTTB4mLz7sfa2p4UNsWdaUU1t3G
i+h6hvbLZcR2WQyM19ovViFcnnHjEJD3Zh95BuNTDhXiBDlu+NClyVbmcmO8RcYJJij6rqztKv8M
0xF9NF2fg97U68iPczx+/E6Fzu7PIu/pdcg83AKwXq8odpkQ/fiHnBSa1+WK0lVUMAXq1WCw7PIx
G4vsVNiR+NEQpTcefreG4lGGrBPgHGhYq+tdl3pr4tugB0jNx99LRY5ordPQDxqr6DYSluuxnIVO
uwiY0OQC/H45LVFrfUeNxghmY+jOpDUE0x6Xp8FBheytB4F0heSHgg/ZEWIwl0OZ9YT4SCxsFFOy
kGdDNz0UjZ5+mvVWHFC4a988HtBSItmibbDIOa7emeUkUMY2FTvA8STxFYEGR57qx0rXP4FrkRsx
7EX28jKFWHIH3kQU6RZW2+ol0VmD0BQgK0HSI8u3Q3Kgz3ZZWGXKp7DPwhGMUChVCv4pnYVRi5CQ
Hk2zjE6Kao/dFzGq5XikeO78fH3Zl2Vd/S4d0R34DFT76dWuNi4luFTrCgQJxhbHghzzmqOuONFG
u4H+1/U49DXoCFOfhJq01n5EfEFyV7WCXStAO5WLTuGdjUOC8bmrE0l5u2ltTD0KjMHb0xQCwtpL
uHcTbSO7rn4MjpHNh7SqOmeProKhfmxbF/9EUbjDf+WcufpT6qaZsWdv1RjDqNpoHQc7c+lO0uJR
djTk7Oq+6ooQjsMYF/X3dpBq9S4zRBgdiVFpuY/01v2AVXDiHcLFQ+nJpoH6QDOT2KGjXK9i6YBQ
/QMNqxIXN7T7hvvUM+vsngSlDEqgXbRBSfyVHVZV7lPuDONPHmdga6aK9v4+hQ9v+hTGY3sHViMy
fHxKMPhoRsP6LbOwdu+A0uZgqYp5wDQiauCjNm6mzHuBi2f2OzPxnvidRv3cnXthpOGefq5hBnkI
OPA4d4IYrnZJPv8pK6yO3kNpBGssUHLMjwbYivqnzEQenzo1z7lnQoIzPgchvl0tHY2YKw+2Tn/O
IH9HmL/rVTJEPlplWXvHo96s9omWm++dMuna90Ps2c+GUzTTEQty+s8pegXK0Ro9NFkE2A4XFYMq
pAFvO2G4b4xcfMQhr/DuQfNg2FM3yGNjehSNvL9m5wsVqKzaZaQ68sDj08nPTphKE5PCoawPYTdo
6kObqaF1gPAMFE0gTgHVw6lz3DMdaTjISNaiDY+Fp8pHHP5QJgTKpmjHHvrWL+RPlWFXk9GqD3Rd
rAguqYexVyEnTHRUV5nngyJoPO4X05Cf1lBr9UnVs/rLhBOPF+TUIb96IjVr3v6JLk5G7mXawcad
qnmaR3hIG4fmxtF0XlSQyA2Wqs7qaNZJw1Vje3XQeIP5DqUK7SiH0rl7awCgMo00G2ppEDOJsZdx
ly3cYxGX1YHphMXD6Jb5KSZN2bi0bsyFlhJZI5pp1NzWdURnaufIssoyMOI8B79UNO9tLKo23og3
ggwNamuhDlC2AD9+ORdNhn1qN1EVtCbIYHtuxCGs6uZkFJtUo5f35ipwQrZYSuA22Ati2uVYkTaW
ujbzHk1iAyWgXI/LH7G2OMZbyFb/Hl2UsQ8Rji2/dJH090bM2atx17H3U0Qvc2dYaeke+071Ppmp
ESVAVpqk2ZmZqX1xOoVeQRWiY3N2i4FIhsRQG548qU1bUh231owvsxQkljrPulqQ5Y6AhzxVgTUN
BQ5czvhhTjXtt6fY7ka153qoZavxbch3l5ra8t//rfYopiUnI6mDaoyn91HUKMAsMzCFyMju376r
DSpLSw2LuGSszk4etYqlC9EEVaflBze35Z6UcCsVu97VtIB58hmgpal1rq18PQURoVQb62AeS4db
m15LH5piI3e4TmgZxaVnSnuHT7SmvioUIM1GxlSNaFw+IGY8nSYNJuXU6P29oKa7kRndmhWHlJo/
XQX+XK1daAFTAVLXBImNJVdWRsahUvtmY1Y3R0HD2LDUhZW6jm7tlBUdsIvlC8XJoe5yUJ+Vs9UH
vrXliGpMgwouj4HlV/yz5bhKgLLnScPd3Nl71em8u8LT+l03l+HGhK4LVNgeUDHlKFE8JQBdDmW0
BtlPPPCZ6Nnv8l48u31ymgfN8NVZHUlJCgNnNu3T6zv91gxRZ6Q+tXD6kZe7HLbN7LQIbb2hLpYk
O/RPVcwrsW0lrd3aiLeGorHFc5XhFqbv5VBKN/dYDGB0aikWZmnoO9Me2jv5OOxfn9OtHb/EouVF
BS3eWgUK2xOKOQ55E2CJ/c5B5goMWdyhr5nnRIxw6zl81Wbksci9gfwvRPZFcHh1B+ZtosRSZbwh
SpMHLW6z95HrdHeKh32wORXePutIMxVezc8DMP3HQZRYcWJe+zWM2vzYAQzZRQaMOK9OO98KI2Xj
ln6xM768bmhXoVu55OlAsNZIzlGOeqYk2BaGeVvOR89KyUm9VPXiHc/EAvC62iTh0apBt/tu3Qhl
3zSW9yTkMP1w59QefKE4jeUng1kOB8rf9ug7kUdgDDHOi3wPEhFSENo8jP4IR771bSwlP8YtL9i9
MySgN1Og1GLjUy97Zj0vbyn/AwWheLy2cSY9DFsVcG1QI/C0c8XQHdocv8Y3b6gFvYasEcqf7KlV
TSAWruKUVimDKdTbvVGI+FONNg9+Dk35DQVUntBvH5CA4zImZhIUdi6PCuDe2ZKjK4MIcwfgxnhS
JtVoftQx+v6jJWG4kSteHU2Nfg1uI7xrmCe1wMvxal6VYLqmPrBcmPC+oVeE7rnBqXJn947x+fXZ
veh9Xnw1Rlnqf8j2vVCyVge0LGVo15joIs6tNepjTft5gFtQ5x4AObOoNF8Mk+7uYgjmzqG1ayv/
iStkiXx7ONnamUt1dO6n1k20Qy2S1P7al+i7+VNZ58gcS7vBMKnWnHDel23Ye8EsQjzreArYsQ6K
AmR/fd/LbIS82yKp/U5rlIH3TDRo+Cl2ovNOVZ5r3ZnUqxUIkEUelfUJdKv6YRyrUP4SCk/G3wV+
k95TYZQ8hkwVieIHXdhp93FoWue3pUXFd0ryS/8L2DxCdHGWdt8S7k2JJ6+Ren6GC294SOzMeRxB
qGSfjdhMfkIJcP8zF5LQB2+aLeuhm9tsfKhGyo5vjf5wb8Cu0HDl63OOluP1z/02wmcB99NrQQ1W
4OB5LUDrGHAkUv1bnLDrLcZQyAGjoPIiwbna0pCoXLyHbS3Ikyz5ry4UuaeEB+ugM5JsI1O8ugCW
UjoZIvJPEBpJsC+nFY0TvtVFqwXKaFp/vaEVcD5b1/yM/KE4FVplbu1o/sLLDc1lA44aVbxFtnet
xqGYrQI8cTaCmPBRH8ZplvFhnmXyQYpce6u2PdGOVAReIe8GOvXr2lMRszXqUlpBGkfqHiFR12/U
XviGOv58/aQCTryeGQuJtY3LDYdA8Cr0uWL0PLSi54AMUhE/9Hb0+o+2Og3zgaIYHI1w6sHLSK2t
5ecG+s3zjPZnH+QxfKHdwAaHD0FVCw/TLvYeZGH2VAsKV1bNow5Sy3N9qRT9/EGD3zL7ERohxUd8
L+NyV4y1/VBTv08BkSNLuJ+1IbF9xdEmGJxzCnUiHVq8g6IYHQW/MqNqhKaSRckR4MuU7iWLUhwJ
MZP+aZ5K4exdbXLdj51ZV8g5pK1lALPPXdDlfYZnbMsJkw/8W5EdR8Uex4/E/HDe9Z0FV0itGxl+
E4YrviNaSPsqErOVHEOvH9STjra6/T1XY88ADOKVyiec9FzroOADGx0tawb7i0tl6u1qOvbYCs9Y
zT+UmWv/yPsuD3fDMHqpn8wjaHqLt9xftaWtR5woWvuEgVAx7L3YirWzZkR9C5RgSsghcmCg2j5x
8izBVK1d0L5xpSvhH7D5munHpTXae1kgenXMjSSOccaexH94puOzDN/N+1sPszK/y8oqe6wQHP1E
FoNVcD5PmThkneJ876n+QQcM0S/xB6vnddK1S4cqFrH7K53VidpJl8yxP09qpR8lWx9X31ARvxDK
CnO/BnuE0XUZx9q3SBn68qCLrLNPSdPN7s5rY1XsSjfLYGfjSAL9erTVZ9KP1nuf6eiBvhumLi2P
bpZ0ydlFMCg7qgIJeNzkeSgOvt5r0n5vCV20B1MpPOycY55UMD+nBDbD68fh6jAsoWtRpVy61dzK
q3DZjBHwLM+Ngylm/w8zhCCMMrD5zjyyODXR7kKC95ckEcmWi95VosPQ1iIfgxgsGIArhF6h1FJL
YfACdRjuwPNWwHrL6P3rE1xDgJbIQgeTf0DM0RBcV0Cg1FdwLm1eVZU3c1O6LebKhnBVQA5ZYdPJ
4nE34djR6vFpNHCg2PX11GyBK18e2KuAipSHhcMoIZxLY/VDoPrRNoNDGmhWZ7gfMZQX3l06kyzt
zM5Qq5MCwEW7d6s+LsmuG1wrqQ9ZPeLiUZQc2qQY+/e4zrv5KbOKMD/Vioqh9CLC0+zpMlpigftV
iIh5hfItD6vJoKrbp96xwvC232Vumz/HXd8/k33g+OZ0Mjf3feGl407tFVX/WJdVrX9s89T4YUco
Ox+VSRTWrsyqob0jLBnxO7Pifh39ZpKT6rdF0YHLL7U6eWvyRlEElRAdoQP6gIDyL2+7GkmNNonB
DIKJ1U6qNf4yqPkfqiZ2N9LSG5uQLgtyP2CZ2CTrAlkttG7oJicJRq+rH9OqUL9TSk7u3roJ6YKr
yJ0tDmD8ucoU3LxHZ6rJ8J0uUyf1J6tInc8eXWLQWjgJKXdmjj/5Mc5VJfUb0SAJ5HddbrVfX/8d
V7MlH4K3v0yYBj1Y7Mt1rSBaRrHZesGI+8SupSpJC97cEuRZ/pbLnc5z7IUsjyIi+PlVrjJ6OAyW
UvGCPu316QjeF9fPWcWu2JVW+mCYhQExpw+ls/Exr886b35eGOThC1F/TUErQGuMTaGm903d98Ao
4mOrORJ2dHtm0NkfUlnsSzU+WVX7/PrKvvTcLye9jE1hkCeVu6D9LpfWE6PbgQZN79Uu7CnR6339
S3HV9JOdRIh0RLEqn5JSiZ8BgFT93egKQbxTUAvBhqq0Hiba3N8g1HgF+O5i0Pcu+Gt5QCp1HN6J
Tm3j4+u/+Hov0HVaVIwWLBso6dWeBK2eYTYtsnsUj7uDqtTjKaWhsnG/XO8FHpge2AgEgkElrvHK
FJnMOVLq/D6yXKvEVK2c/9MoEsZHO1YxDi8P3jhOH16f2nWyTB2amgwIJbQT6Atffgu7atVq0Iv0
Ht8H51COtv7VMQqFuF4nX0y7Kt+qZootE0AJA+LhQn80rqCJqWXEA/zyew2xoco3uXFw21W2eHs3
PtmLAswigL+QWJf//s/bhsqFKCZ3SO8rC5m8qQOAWUbjFrrk+pPRk6DkQ+EHeQ2C8OUoXja50Qyo
ZKnQT3daFU3ve+lUHybZyY9pFvc/LbUdn976yVhAuvcUCkF3IrB/OSjNAbPTwyi/d7O0OcVVpD27
KJf98pRa25d9pW28p66XEplBxMW1BcRN4rO87f5ZypZ0V3agH+6B6FV+PFOt5l2Q716f1fK3XAaF
y1GWjfrPKKlm0swDNXqvxqZ4b0NKQOYej3sJSG8jz7mivoIXJX3j/5D+oyi+LtmJIWnT2Z6y+yGX
zV876TxSBNFWFg3RuUvvGsONwqNd0VI8zIkp6oNty1j5TCUwdXdhobORitgb8d7KcrgDeeT0T5Zd
Vd/j1sv+ENIN9D8m+reGNGVzKNSunkAdovnwSMFzAPvUa0qzm7K6i/xWmnm2y4swckAj0gzcl5oi
jQM22+WPYmToR6psssRIXnR9iN14N3/BoNssH+m1bVoeXn0ISsHWosJI5wPp8Cu1GG0wAf0JETTk
WHtLoFwiu0Y/VJW9xcG+PdSLXSX8Ixphl9+cbn2OeV4kAmnHDkK5Ji+GUPzIefGcXt9dN3J3ammY
fvKMJZSvsdhpbCWmV0JxkdhV+aCvxbPtRNadmejafqynDvrOMNy7k9dsBNir07Ms59J4ob5GGmGv
5phjQOAOFcs5Wq17xxFTTy3I7I3r/NYotHjQIcNmZOkpXq4k/ofphLWocnajun2s3LF/F5aJ89Z7
kLnQDkHDebkO+d/lKDOIVQW8uHJGMjx+rMuxus9aawtHd2MuFj0dAs1yDQJRvBwF0hv5ftoh1oQH
hHOKy7r6oIPAsu9e3xNXwRsoNeR78meNTjistMtxUD8Z0FRJokCx1f47PgruN2wqWgwqunFyPg9l
LvvTbKXh1kV/Y9uDi2JMSMf8sUYEU0NYaFihAue0WYCBsag423lDEafxvHgj2t1aTp0yMsklh5ny
wmqaKZWHEVxwIFvH6480N/Vyb5U2Mef19bw1EOUoFPd4oapXvNMqTEWehSEDeTijI10j7+g/J09v
H4Vy/wuraCmAraYDwxnR53yIgs5R/ni1nhxSPdzijt0IF3SZ/38Qd3WcCPBwJsFTEy7s6VvuSUqj
Vtj1dzD/xY86bo1drdkpIdKk9vL2CS6wODIKeLxXPXWVXlLfuSUg70p6R4cr0a+xet94Nt7a/AQM
CDA8H+Ex6Ze7IkKcpa9FIwLNmeSx7MtuX1efrPoR6wHzmJEJb0zrxqa3EZFcWNa49sAxuhyQhiDu
pZYaB3pomj88o8FEdxztWT/Qkpq0jXj/8uy9SCfweF54f0v3G9TWOuyOLUdvKpMEOpOj4BAB4WwQ
B2ktrY3RdZBOIiTQ+ZojQ7GiXd8q08hNDO6d5ueojPif14Pcd7pN7W0WA0KcRuJSWdIRGlP3jVl5
2n1Zibbdh11LC0gF+POldL3ib5fXPZwbLzafZtBR5rukUWLTn7Eonptd1CeW/Rk1ALKKPO0t/Wh7
VtPe2bmR1R+KdDaeRaSC6399V13l+cRrSAhgoOkwYCKwSq/A9RPYowH7VbxKEc+R017iQehPivoY
d/kWwfD6a3OTYczEXcT7Fnb95deuBC2TBDmQQBaQBdQEoRoMDzMf1YM3o4MWLg7ya7QVcWfiDXM5
FEzGsG4qaFY96q3HxsqiU1UWv19fvuvjQvfCQyMDoCMVkLUka2OWdpgp6KJOuRsfTG+Q3wbdzR7K
vNT2KMMOj6not7QgX4yeLjcx+5fy1wINIK6uWcatmU4172TIDjLNbNtPByWSj/qCTzkrcSET4afm
4HmP2qiL/AOSWZUJ1tCSaFAUqhqK/3Ax7dUvSqKn87ei7JV3TToXuj+ye+Md9e7mP9Psp4dyhFwI
W8pFwiuSRSH9oQp1pI7MArqfWsr0a1oifOtLNIr7k4iUfOspdR1yEUZYhBiotoAnWz9Eq2Yg57Cb
JugjWw5+5uTzadKF+rGL2umL2lfdqW2TebjPxSSNjVTgGmFLYsPRwIyON7BG7LjcRJqeTpmR9DKg
Lo3QBE5ZCEChdRTaj1XidelTF2eVfKjT2i0/sfRTdNa6tPgDolsYz3YtJ32nxpQoP72+767v1MUF
DI451ynVsPVt55EAea0r86AzeP/rk5zfayhj/H19lOvTCq3MAzpNx5nW2drMJHb6GBQfZE5nAsPv
V2BG490Y8Ui6g386b7lXXMeiBZyB+jQk3YW6t1psFHR0Yw45TNgKV8XBdBX6PRb42Wo3C3t8tlLD
+vX6DG8OyWe12VxEpTVQza2yZvRQhQ4aHL927aDah1q6/bEsKvdQJ+mWHdLN8RadCsBDlGbXLEEb
84QcfTCC0jiE1TEZRPhFT4v8I51frpi4oY+yccHeGJJaAL7uUOs5QOucpWxUjbQ5rgIg0vJOEU2z
041G3GG13uxTZIw20r0bmwaKOipF1C+Bv67VZlA2q2Ttiiowp7Q5alo2vRvSxrmXKNttHc/lYXEZ
CBc2K8Gdo0CusvY0pjVnjqrdgTPVIyAmSWdNDrQC136aUFPtgkRW7ofWHMoP4PLpCaQ523Znta2Z
H2PDQHTRcmQ7YYonh+Lw+ta6vhpYAzonQI54XcLzuwwduZRpSumuCNw67xDqNQ4yT+o/FEzy3djw
uN93g6w20rdbi//voEvc+KdaglSsnNsQGpyK29VRZrm314oIKU5VK/+H70zfyX2RVqXktPyUf4aa
kNo3IMvAdTcL7VhwXwS6mnd7rNW3hE9eSpzr70yKSHGQZzp8h/W0aAYBb9GKIERvPfYdVUFHMjLC
4ZHzy+I2mPCUvt554d+pL93xQZ+n6Bv1MLPxwyxL3qqOjFIwxXGc9VxiFSX+1RNREYNXayE8/wrx
SF9pqcrMbfxWr2RGASa0CLFBFQesucpgWsUYBALiRTDLFBNSy5SgNZ16IyW+sWVIIdRleUlgiIKX
39EezFkZlBoUdSSVO5SvZwJfMQddSNx9/UjcuLWWBy4pJTmLStp5ORRt4bkXpg3/m74+OIUKu+4q
s96oFbAsG3ReygSIHS0QxstRYEdJiYwFigVDjSy/UhmP3ZzK/etzgUbH37PalBRbaZHQhKXfva63
5l7vhGCChwC7qmz+FgOjnr8b8B3kg5FHRVbuZoXr+2smUyWnIxpXtTy4/az3u2LCLvSzOmtYqmFz
M/YHOxaNQicSE8pzMyiT/jdPK+P/ODuv3riN9m9/IgLs5ZTbJMqyLNuK7ZwMEjth7+SwfPr/Rb/A
iyyXWEJPEgQ5CDw7wyl3+ZU/QAGUyYXiDe7zepKiFW30Vh0e5iQyvqpmRtbSAiVxn8kNE+Rd7bHW
3FNj1aCJOlwW7IeoGLXmqbFIFX3y76I9oJWZ1i+20sxl7FuJFjuh39bgPRO/LRIlukyOHmrHbEJs
9Vi60ixhshTZ7DvSajKAgG3XyT/VUk7OQ291eRHESqbGBx0N7epiWoPkihWy62HjRXV+mIjc/sxF
Bma1kroWfZZF7pSnjkDS8w2ttcKPGm9TfyiSZMo+hyEYrcKXY6zHfqLqozwjNmtL3ESEWTwUdebY
P4tKn3poY+5UPSKpWZifc+TbgEvTOHR+JpYa2oGTlGp+gogRi1/MtrEORusKG8CIMFQquoW0P4Rx
7yG6NqOde674Ws/mFLbhd7e2qx9imFtqnGmNKmlDGba+YKk6/DlRKayOltfbpj8ODd7lTmwq9UNk
Kn386kxIuyJFiENk4xuY9GUXZAz1b6EcoVn7dlwlU39ESbfTf7XTxK2F0h0ara3MnK99P3sWIrwN
IJaiQSAljQsc6ty8d3DHiOwWd3YM4bL8ee5oOlyEKnLd18p5rM+GUGvlmPYidv4YB952f7CNdn4F
/Fk7rBQKTgfgnJP2ozYoCvrStOI/ZyMudNhB0qxOaPC4zrdJL/rPmZohMNOlTTs/e2rUZpcO8Y/x
hDMrL6Xv9A3kaX+su6R7TMJS6R5GrZJoPTseNxV8TzadX9Fuz32DWG44Y36n/xoMew7/uH8KN26U
RY2AKt3S8rjpCpts27xIlYqHIUGzv50l0s9hWXs7QdTGJck4gEkXuDdl4tWd4iGtW2BYWQfZmEKJ
Rs8bzeSphy3k02mv9qClG9OiC0aGDK0P0MU66YFuMug4I9YBXLX6qEa1eNNhfeyQaG88ebkpKfIA
DiBAxHNvDZc3K2GPkY1oK3AGT7wCkOl+gC/XPmcga7u/Qjo88wuRbD4/TFWBB2SZeDVbVha9az1W
RmKlz9PkJvXBq2hQBg2vYXdQOkf/hhCi3n7spmFK0I7ER/dox2ZekwwJ8U8cygy58loxkq9WN6vR
Czve6J6Tebb7xyYGsemPloSJqiodWp4oBbjxsYSkkD/e3z8bdziRIzoHCJMYpO+rquEIc0/TEqsK
+kg8g+cuvvem+4+BBNKjOaZ7duO3nxUsPamGToOJgHyd4LhJlSDY5bRE/032mAFtex71dtp5ZW/n
tMCRgGTQQ6e6uwa616EJzAWRhqAYU/H3onJMA9fOqo+aMIV6MITX/3l/FZdVun4JbdCidDPgSZEo
r6sgUkNkeEjHPlBlXo+n3qz74aFoZG6eZJqFoa/AsKwfSsdJVd9qXaM/pEovxNf3/gxaOfwCrgPE
PG40WbVO8xrbnKASmJW+6MAj6JWELv1CC1qBwtiLqABoMjUyICVaiv3r/g/4vV2uFwLRYDJmpGAI
dDgZ16GHBc1lWkwlAkQ6bOs4zl71Ilolyf2sEdhr91HqqYcJSbEPrq0k81NfzFVzNOSka36Z5nQO
HVdpDCopYZEcbKUT/Sk3k9Y+oDlYR5deNPGffT3OLznkgT2tp9udw89H/JcQDZ1Q0DbXPz9TMT4b
JKnbCMDKr0t5LBGIO4Rt84HUxdoJPDcSJBo53EF0wbRlA12PliIRrCGljc6YMze+xRV1rHAomGnr
mPP8xK2403Jb6gfrr0O4DpIdPBsVyGX6/8lYSPWiMu5THot0Up91oy9gnrYdJgZZ/YCZnBpM6eyC
c+zsnWvm9uAzSSRREY5cesvrlpIi7RDpwaxiqhSPM8RFj7Xo9thPm48U1CfacLRpb+FxhTGiEy+q
wCgLeVBaLEDnolGOrpqMO+/h1oSwMqFojxcVRfvVUra9GdIbYKjQFUPtG4nQLkVqyp0vdrtFKNNz
i5GWALOx1p69japPaqg2XSCLBH/RTDU/Ai/WDzgl/Jani39Ewp52PtbtKbAB2/DCAThDEmENpA49
XYqw1zrYI0MyBXWi9uCevEQJfRxch/ABCGm1Z4X8O4K43pwLXX7hzOOCBWR8VS6ogcX0KSyagJc0
Uj57cd8obyhS9P0nmEQy/Fp6czQBaSqoUUFJxvl+1npF7eC3gFk8ZJrZz1QZ8upPkM9e8j3WGxDL
DX6v4aeh72z3Qjpp/qmKLoyh7VAUfotNqXhHa6iy8aMiprjZqc/c7hIeBAhs6FRiOkg15PrAiVrx
ZomRReBaeF3YQzZ/KqheHO/furfHeik1Aa8HbMNO+V0t/8+x7uBo4yHU90FN6nUsiBjqgyDwkb7a
GvE3Kx+zc4jS01MfOen7u3IMThKI/xvVNbQYrqco7aHrR6Xtgxkk/KWg6OPbDiJS96e4sZA04+iw
g4Yg51zfXHOs0CqKGMXOFDMwRi3/pla9uRMP3t4fSyl9kbZF5guA7SoYckcvLIvIYiGLZPrDsOX4
THaoPxglhhH/w4Rsjtdv9AUJ+/WyRbz+g96afQA/TEfXAMZZbWT6+X8YhRLkUvqESLsuRbZI2kW5
EcmAMFQew8oYkK8t9yoBmx8HbB64ULDR1Guu56Kz+fQkqmSAoLl3TrSpvaCRP/+4P5etj7M06Vye
EPAqa/XmqtGaJOpcGcx50752Uo+55p0SNJKl7BRQboei3ASljX4geDJomdcTEn3ptHMyEM71WvGY
m276U7Q6nAnadzsX/OZQoE0xn1o6jWvpX+ilofRaYDakBb8cgMR+ZNXUBqSy5xl6+5UgfVJK+73j
gGyuvhI4nKkrzXhRDEKaY1JKRF0RKTnd/0q3b8f/AxIBUCaGupEkCPVRJJiqDEHf6/18zGmsXCBa
lOprHPJpyZNqMzneH/P2kSQIg1K9dHAX6OwKlAAeHVB+xphu29qfJltOfl/Ui5OKnga2YcdnxS33
jtbGRAHhIBmEDjtBwLqPjvsEch7oPASq0QGPi1DtzXCjeI1cu/4gSn3P8XBjo5AOI0y7qGaiRbya
pO1MMDqkOwRKD4WltzFb8kQZnpNGeu9+tci8yYxJ+CnfcyNeb/8U2RGYVvkYtK5ePoDxHx+hkO5B
SbYWECqDTdcdsSB1XaW0TAk/II3GoC47u8TnIsVOp+z1eApi3enf8jnT34/UX8hvVDLh25Eerrvv
haTdayc1Cs4piE0BnRLVmjQz053nautjgeXgWCP0xORWH2s0ywQHgG4MhFE2QRra+qUwcANAMqje
2fwby0jURJnEXFSraDhdfyx7ouEhKk8N2kqzHqJJpseodatDzOV4lkbR74y3MTXqQFyN4JVBEK8b
eL1VqnaD0meg4lzx74QtFhqCwiqeSOmtnfd4a25oZFnmwruhNL/8lv8ENm3ZhjW7QgvGulROboGb
d25m+Us540FQi12V5NuLhAYAFS4ARtD69DVlJIuyrlZy2mZ66lofVWqeR41443uR5uWjAMP4OZsQ
ELp/e93ey0szFH8K0iNz0We/nmQ5AqXCH2oICLrVk5aoih/iCnJ+9yjkfAuKkjiaWHEViUKnSOY0
x7rWrOdmeqA7hPYEiiG1fHdiBBoECTDGABBCMfZ6Op2NV0necKwbo4cjpdni06wozXs1aeDasGo0
/mksqjRbr0fBqMtMcpzTgsolpiHpM48CpWa/LM33KrPzpgCJpkwITBUG4zqGooyhRRCNx6ADDu1D
iyz8JtWyg2NH1f+wdmA8XK7fRap73c3NSirQY6eOwQy93O+FkiIG4ew9l7cneKnhMgiBOwH1GnBW
tKo2txMy9mx3BcPLQfOVWI4XGw+O0/1dtzUUdH347MQeFKhXu25wrcx0qnoOKsel60vkEfU+ZIAh
vUjgdL/ePZoJVAMx4EXPEurB9abwdPzEWC6V8oaH1thk58d2GNwz/o3v1VNnUwCrQiKe6wJ8yJoh
3lZp3Q7poAZNE3pHHR/JA/JW5fuXDxwsZ4h3ksxqDb7pUIseq3hWYTcW1YE+O+K4uZgvRqrs6Tve
3EL0cskPltos2YK+pmrrBiQDPLecwKVM/fc4xt2xGuL08/0vdDsKrAKuVkCqPPg8+9dfKBzMNKoa
JDKbsW0u1P3nZ7erYLPdH+Zm2xlY1HGVwmdesMTroHroMzcblJRSwoJnyWMPs1CjxmbImvY2ws0T
xVFyyLxphPNfoKSuZ9Qb+dhIy5NBn7Tiqy3T/thls3aZ1Kw7t225h82+nRpHF31Rmu/gnhCNuR4P
cj/6E5k2BDSYlQdj0hN/6KvoPGrtzmnamhn5CGnJIqzNuboeaaqhlaWWOgQJ9tQnWlq0CeOxPFda
WX0zo3IvI/5dKbgqAC23EsHSoj1PO349NadX59ChPhiILgoPEXTwJydHqa4vRfnBBev1I+0n6wlR
Ow9ate5d6IQOlxnIXJDomApORmF+MNRp7xTeRAWsMlYZSFpqfGvLWRWmotjpy95QxiBzysmfTWM+
jmVXfoyqfDg06K19cdJuj716S8WhEsYLaoAfwhaEcv718o+VVdeQi/Sgp5zrfRZJP+VfM2Pssi9l
CaXmR+jOZnaGVG3qz9QtJiReutptn4YIAehTKzpL4MHTEFR7jam9eMNomQfwVuZMNzvHZHbQq1D8
7GiguD59i0z5x1ZCK0vPqjqqcOnzJG8O0dDG3kMXp2596jENLj70OLN43yZRVsmRGLhsfdK9TPm7
Qrs68uOa03ZE4icKfSwnJkMea6pT4lDS9mjeWxJgdcBrgM9bTsINI4eybC4JZ4zARQNUBTygkw/F
eAmPRpG0O5fK7TZgMPjE8H/I1klbrj+IyJzWSGdnEbv27L+Mzq3Dz3UzmMVRDy2juDSmJbKAruW0
x/u4qe8xTfIkkBxEIJS/ViF+bRVemEz4aSSNa/qGl7YPWOcCZev75rntEcE8WHXVnsrUFp/v36S3
FzYTBWdLag1FiKlfTxol4Hx0zcoISjRDDrAw5WNul9MOke72qmEU5KKwQwHXz2jXo+jVPGa6iM0g
CvUp8b3STpuvVDwrj9HgPaNdkw/jTgi58T0xQQL0i7sHxYp1SdFSECSdBgYlFZz6w2wj+kV/SinM
Q6WPSnfIULMJQe1x/zzeX9Xb+XJ7Y39Oaem3mcfqg1aAWWZrMM0AvJZtHJsyKSeaYhgLnKIiyoVv
NmHdHO8PevtyAAlaCGwUiRf7n9Wn9NweYAa0YnBNnvvYhibDwBF/THJ3T/3wdsMuXXXyGTJtE5T+
6pEyrDFuaroZqDhig2zo4qXOqrdhRsTflNFbq2DtXEpzZxfd7lXK7Is6AgEgadzaXn3R8BgSA9zL
ZAP1SDA5Oso+bt8LMKQgAl5gUcRcVILW/HBMzVRIUEgwDI7bHsbKCC+dGVp+hVbpzhe75YOTRRHG
4Av1O6hdw9xbUwf9VjVukKthXv/bTeQHhxTIFZAV2qPOBfCzEOc8zGPnKJrQ0BA5px2BKIuVW5cx
Cfvq2TaEjjl5T5XloTAEkSq3eFtmaKtUeIB1VlOke9SDZS9dP+VLZYf7kgoSMOZ1P3xMvCjL68IL
wHm1Y5CqgwW3ArJheswGW4ufCrfSmgNOr5jZuArOU6e2L8K3+zv+dkNwYyKLigTRQv9bf6oBhSMH
hpAIErXs/wjTChE/GClf749yC5FfkImAIGk7suV5rK9vL80dxALRFgHSpRwqoGN4cFtWhjVRLimH
PmAggSJuai3wj6HACfST2xvI90wgvOSj0jfyUW9SZa8ytDF9l3IvfkwW4Dy4Ete/q8wx/piRCwjy
KaSJTc7sVf5Q58O7wToLB2OhyoNEXsrlq+PeTWUcVngrPiEImx60se0vSo0Qyv11vrk0OQPwlpbm
PKUZKgzX0wmHrMSrpKKwALjjxauj9qGCD/tRc/LuSalkt+fKcHOLMSBaFyCr6ASRT6ymRZyrzIVC
OdIceu856jD1uSBbVZX+FHfIXZdOkf5rNvOEEBCba+eeufl6gGSArPPi8/0Wgtj1dFGtTYVS0pLH
/Z3wu6Ari+aHlxY7Yc3GsvISEdcu0iLIFa/e3rLIU7qrGfW8LpqVc6abovX1RJbPCM5FxtkyonHv
fbiFM5uULEmauD6Xbt66DotgKB7eE8L+45CM8tAUSZ2eChl5r642Oprvun34b4bpHjA9MHdHYJGV
62OdnHyLQNiI4/2ttbHWC/ML7Ae+oBo+c9drnbZV5OREmoFht3AQLBk9isiqHu6PsuyXq0uRSSPK
uiCNuYPxl7seZVQktL620IJWtOlDVyEm0cTCCzS2387m2di6FNUX1gqoXN6Q1dEXxdzmdOq1YBhV
eYztxEGcw0L2WBnzg1k4xlFo6vTS2OEe33prkqAEEQOB3cHQqygjsQcj9JoGjTlkh56B/U4vCwvt
Z2EP8r3vPYQokkXCGeBriwLJ9Xrm3dSC8NW0oAHD+gB+wHnQsyJ7L0t4GYXKKY/ZYjG1LiopSHDU
pDGcj6SqLnGj/221wtjZgBvfi13HPbPUX2jQrb5X3IZOGSske6Et9VPY6tUTyFbgUkZnt/6U6s6X
DMugUxG24861ujk0IfBCKV+cClZ7H9+ZXBFGqC+YoOxTlaPpbqe59jb3tvymYo+Eu5EnQA7be9KH
GzcPBlCLBglgHSrgq/MgGquLBzFrQSFM+RzGbXSWXRf/QIEac9e5fq9tIK8zaTxIC6rgUBXXhkLg
hjRtEa5Hmt/RXnOl7vEzqhOsFyXwsvtnfeNGWQppiDouYj6oD1zvzboLVUqv2ImEuJYckzyNzmVE
9HN/lN8KI6srhWEM6qvwA3nlV09UOwkbKLOpB7Yon0ZEObJKeTQi5YOqhm+5Yp1U6fxTG+anPvL+
0hrXxyHj1FsG9NZCdw6RvQdp25o3yE7qiHQqyarWP0gbsUcrEp2OTVcc7E6kTzlU3of78964ZHgW
l8IImThlvlUooFRJ1M9Vja5kkudf+jRMgzCJrdPczHvwlq1NulDxQM2z0Dc2bKpa93XiMJQKKfxv
KlQyMKLZfhORSB5T4XXvTQ3p5AHjIZjk/uTKWR3HTCiqObupGbR5n79QoE+PHhKEh1JRxVm1a+f9
l+hS3KKshdAoml6r+1pLGi3E204PsG6esX819GOsmu/WM2FWAERAKdEwJPddfbDG7ucYzgOFGkdp
kTbVkuOs57aPRtCeyvXGDkSdHpy6yj/Leb8+eZVuCGhmmOtEbVF/HpwwfKjcody5NbXlcVmdPJoa
ILq4M8nPbjobsh7MLFSNIJw770I/QkCeLMTLlE+LkbhZdw1qKkbkKyX8jVT24jToGHHcPwgbu5MD
QDzBi8vttVZJmxtqpriJG6DySYWolLYiUGBxAPMZPKxJzWRPj31reZHENblzEC2/6YaNk9FoJRqj
oALFdLQSVz8UVTef789rCW7XqwtWZSlyk7vdyK9Lp6kSQw/NwLKGX3alfK0n65mexCvP/Rc3nl53
hrvJVwHNLSgOEhnwsSRz15vGyXPdmMLKAouAnOMFASMZP5I/zcOxo5gRHbM5QWzeGdOKGKrruosT
Zxn2QnNTFT+tKMntR8Xtm9cqlJb5BcBd7B7FKGPloFWK4V4cZXBeOjhPSxQbj3iOFHamB52iZvqf
MkvQvSFY7uPndopTD9NFw/tq2fNUHaooI3JqsX7tHsWsq+lliloLeoAi3fwB3r/sfKjrsfxu1JOJ
AU4rFYV7XszlMRpb83s1ZJl7GnW1c49Go5jAJmE0wYZFfdw96g2pgZ8oyMT6phPpaDaNjviDL9/9
1PJsDI9pnSfRyRAJan8EtqgzDRV1qzPzHzJ/Emn+xXWE/muiBj0cpG5O+XHEoYbUQRXKd7uCnvpi
qVWoP5dR3gZ66FTFoa/N5o9oEqI6GJHauz6ivUb2UJOn/KgUlYqE3eVm5E/ck/CfNCX9lalSppch
HvWfUsAZw+unTeQHO23j4lzrea4eMV7rnZ0ztrHjbbDgRCggYoFprZ40GrUY2uSIGLu0to9G0hsH
KLfvJlSyAxciCgtLIfQmAiwLSvrewI4PFd3y1QkutGJOe1ojW3PheSbcIlEnG1ndwxLMhDODHwqa
to+Ohhyd0yjknqPB1iiADcmkCCkX/c3r0zTwnHiuIpiLpcqvs5oO33OZhqf7h/a2X8SSLSwDzAX5
LDeXxEhNscFZiIJmYSKqPC0dseeS1IRqNeol+hGnM9AwrR0Rv849UojHBIfDX9hmtsYx6gs9fSqR
P/4oW50mu0p5Jtn7jRvPBNRILsylhauCz7leimgqQVMJIKs2sq3fCqvRPk+J4jgIjVgGXqZJq/qL
5M3fUzOkZ9pxU0CXYS/H3/ogiIlBilkUqm7Yw10I/0PBbzUwx3b+lCK+/FHJDXOnkrB81tWlTVsS
bTRkIqhZrAHcs2sqVEuI/bhxfk6JCC+SY3/IetnvLOvGfNBOodgEk2ABxK2CFhhEYEtqoQfROMBF
swr3kCtOu/MIbY3ich45LVBBODLX305aVlpw1+pB3GtACHNob0PJTXV/G288dSBa//8ot7i+AVHc
ZtCDvBzkc5Xm9hfIZbqfD/H8pNVt9TWT5V6+uTk1E6IOoZJH8LBKT/ownfOozZla6fa+0nrjQ104
1s4CbmwIMKCgxJZggXrH6rYJlagz9XI0gkRY+nEIve+qOhnHuEyjnUVcjtFq6yFcSC3AsUnS2X3X
nwqHtsRuwKxBFAeHqdSZPZ26yU3bs2yL9MWulS9FNDdPSSPMb/e/38ZSMjSzY8ezR9a7xHDJYzMa
gEFD7nzKuMhPWCXs1SJviVVLXYDJodFB8EU58nqGtTIlY+llZpCFzSdhaf/K3FUgVfVnV7H+9uL4
mCjfnFr5yJX4ZaYTioiN/uoCFPGJr470Xks/7IfPcTu9do09H7TZ2vkIWyvBMwkQApGChQN2/RMN
uiCOPrESdLLwJZ5m9xwm2HXdX++t2iGlfP4oa1FcZhbXwxAu0nnyejMQMOnBCZhljRSunM2XeMAU
+oxCZNh/yO2hyJ71OaVsqulo2JxN2owacVDq7OVsWxMnc4IDwU0POn2J0v8DUwRWj+IuBM4g7zF9
xsEjP6mJu6cDtDnKImRIARFvwDXSZKQI1TE/M6itsTuXujTPsayb/2E7U8MHB4lcIinvcl39Zy7x
PEwRghEmldlMnmrVLi42xu47W+X2ZoDHsYDrQekwn3WWO8ia9lFZmYHZq+FZouoLtkTrzlXZvX/Z
lqFAlVAFpUuxJjNNSORnRlvyAquhBZ++iYfvTrRLg9maEcAcYFoUthdK3/W6SZn1sWJw1xmWmSDQ
kVCMCVPLI3QV5U66sjUWuQrdAeAyGmWf67GgJAI9t9lviEKHH8baaA/m4CrB1JTezmm7fZ2IFoni
XJqQJhXy1WHrewTtR8WygnLAe90KzfKlMLviAjbJ/TsGQO3XslN39uDvosP1dc6oMDAQQqJcQBP5
eoJx3hWa06oWASRJ2ctMdf6fJPaKyj6WUVXkUGUiNSI106tXHX2G+SSypv0+gBCWh6nVZeOruOa8
CoQhEgDew4AYAMYOUI7lwn8lf+qrs1WV/SfhReVfSYNqxKE3zWw+pBCEZt/IvfC1Kcv41Yos7Y36
adP4epuIr1WPr6evKzJRLjs327KY62ljMcB3hQqydLFX00aVIrZazw6gfAufFq7x0HDvH1LBjWJ2
GrlYYn9uZWI8ZAIrH/wqsMUY4zj/gGleebz/c27vG34FEcLyuIEYXodzCtaKdo/KLs40TXjEm9SB
VDa5O9nV1gYjZoRtQM9c89YVTL3HLSRtdDswY2X8MQ56e8AVI38QbRwHM0RUX8rK26Frb0yNxho9
YdgAID/WTQqp6b1h9TFKSW34Q8MC5LWRhf39/vptPNlc1tBQgTouQeoahWi10nTnVoqgCEOr+aE6
ig4p20PJPEHFDYX5eZRo14Vh7OoXnmwzDJoMs1sfedWsbQ91rqex74W0l79ioV5+cstaTx+dRGQD
FG7bSpBCn4swSPoic3yUF3NjZ0tu3DQ8ARREoKDy5KwBCOM4FPwVOqgVDuUR1Tn8SDroSSUSGu9/
EliuxWZr6cTddAPmuZhTTqFDtJ3Z51p47VHJS+WSVn23M9TG5weizqTA3HNPrZ0UaplJVPUnZgXg
C+GZhr5u6eyFbFujUExaSnPMh7Dg+jR3qvT0cCzcQJktQDAGfi9Sn8XOBb0xCkUrXksSItpUv+uU
/3mv9bzNqi5aoFP0qM6dHY8XIFt7hLitUWiYUKJAepiHZ/XiTJVnxkkMYKlwe2xT8bl4qMpxz03g
NopfkJa81HwWntG11+NkptR1ObhU2HNqqGr6ZkbTg2PM8Mii+BgL+0SL+t/7x3S5VFeXLqAoWjRA
CKHFr9HwlWOjTO6lVuBws3M8leg15Sx/d5tCQ4Ug4rPdH3BjLYkPgPVQb4QhsWZLSpkDTUqkEqC7
HR8q00iOcWvnOyf3dhQ8TxbgADoYwCXWolZwSQBz97MTGKiTnL2wz2HNUjN771xgRlhUN4hC6Fus
v1hjtU5HcO0FIXXTV1GO+jmGL/H+UWBiEjgtZDuYaat3UTZy1CfReIGzlCZ7oI9/2Sl90XfPBYos
XwasBTjfNR4wTpAzawGfBCABwtexd8ZzNqfp2/8wCpbwC55ymdHqVhgaa0LqKRFB1/bVw+ziuBOR
qL67q0PDhZuNmjEJGaH89d1DRBBWCDKLYIZV7Y8zkOUhLPYcK26PDvACGNPgRyCgQVm5HsWeus6r
e8eDYxmbcaAOjfGpCkPjeQJYo53NyfO+vHv1ADQsCT5VJvLgVRaMwAI2atRjAyBr7qNQU3m0a2Nv
V9++emBT6IpBIgAgqq6BU7gn9TLOchFEc6kQMk7JWU5VGgx6sucwuXFMibJIgSBPL4TBdePBM+rS
NVMRCKzdftFpjD9WZe3uQF03R6E/DEONnU1yd/2hPOGV8+DUAn3CusNEIaofVJSKvt7/OJvLRq1s
qV7T3V43+RI3whG0YhRc7MRJ1cPobMVz9jwsVdj3DwV2AODdcpS4Fq4nFOleXhpdJ/gkdXvQdOke
CuFgq9xleyiFrbXjWiBx/F0EXJeWrK4dukqlr1bgV//RnYf4POvxnjDS1trR7qJgzkni36t9kNZa
Fw0KsWIknOohLD3ensjGw2so+sf7a7c1Ie4GsAmEWkjarjaDtHQFfuwkghRdPrDrsXV2Mtm//87G
94XnemGao+W/uoHUEDtGNzZoR0Zz+kdajG8Am/WdEHvrAkLsaHl9WDaylettIBUzj7M6FkFdGcqF
Fl36USuj2I+lmn9x1Ll4eP/SUXjhBWN/0ypclvY/wVaE3mDVgssLOjspv0gnMp65JvYMX7Y+ENQe
QKXQyxdM6fUoNjBemeCAGlDOGE8z5i+Bac7e5/tz2dpxDh0a+uQIRYLVuh4F/25aku0gAkNq8THE
3fo5NNG/rDGdPd8fanNCKKAs/eLfverrocymRATXYygw4fpfZdlMTzGQpr1125zRf4ZZXQoNjkdJ
3s1cCmWnP6ux9aKUXnSpFGyk709oa99xgJZ2IHEJe/x6QqEm0DBrdRH0bfcmDSe5hMo4+E0puxM6
rJl/f7itiaEWyiGiNYgAxmpDTBNuHFZu8pqnpvO17dP6Wwm9JzsKzJV2pnYbgy8Wqoi7kk0gKLgm
YXXIc8Ewk+HT7FjNaaKi+bO1evF3noyF6dv1YFmHqVPqj06pIKJ4f6IbGwUtJQiV3OvAUdaIPjnM
0I+kRLkStcFTwQ32qRsd4+e7R6GUzsMBshbK9RrxaildnmkgooMomvHZoipxirtS31nIjbksFTOo
tos+MAXI6z0y1I2gPMNcNJTnlhtpeA5rNd4Bem6NQrIMahBnGOqbq53ojGHltjjABGJOJL6no3qy
G6d7/wHGjQWEIhcF+glr8Udrquq0pEAQoIQ4PrkRpooCZdMd1ZWtudAqAmYJtYK/VysWz0kYd1rt
BPlsSr8cXHHqrF1U9+1hQh+MZIJTy4Kp68TIQ+7R1vDGBq0/4+9XlN4zTVr3lEWd+u6Xlj8fjjXo
IMJVQELXWwDDkCxT1ArbUGc0jmqLZAchQLmzbFsTginL9YqiBU/hKiZuK93KPINRsNl1/Qg1lIMn
cdYscave2dPLDXqdKzOVJbLj4PzWyLuekDIqg65H7Ompd7/1qRLIqP4VOv1zPnGS8qndqdNtTm0R
P6NNSbFmvbuVDiOSeWRqUaHqh9Ed5Be31q0PmdE5x/uXwt5Qy+b8z9NeaeiKpelykBR1+jrqA87r
uVtc2iyKd2Z1+3qwubFfgTIB4O4G2a/V9ZznqWOj8m+9Wk7zC93p72Hrtj5gol/3p3V7ppaxAHss
LGhe+tX9kOOh7jVLAS9WvNoHUdSc+nbeA69sLB7NoiWUAI1DBLvagn0/eopnjk5QQoKfD+gFWwc5
jKV+pJTp7pyqrcG4kwkVCCuxb1oFLggKu0kb2k4QhmPmK4Cb/Cybf2JVbbz72qOZzIbnO7HfKXBc
7wn0lL1miHQ3mKhLH9TMkeeGBvbOodr4RKCEl5WjCkWqvrolmhrX4jqa3QDUvneY0HI7Kk35z7v3
AV0pHqNF8IHMdrUPePGHONMpCGhNp/hd2eUPWanvOR/85oSvLggiVvqgtG4o5a6j/gHrchxCMoJK
qnZNUAwy+dwAYf864Llm+7U+oYTj4Yz9UUk5Wcd0zsboUCGgD03YqG2dQ5fzv2gZzt7fzWGu9EPj
iLn17aHTnYAdWL1qXj/Pf4Xcu+Jnhtid0vlqbCil8IckjOLvUdlo7QFkOXJT91dx2Vr3prcKxJBE
WoS8XPJoAvI8GGVbnmJjlI/DZM+vaS7eINiN1Obj9KVt4+zv+8Nv7HwoSVSTl/IomOTVHWUWruhN
q8UB2IO+19RVco4Q5H4KM/vn+0daum9A3iDvkfhe73zpCmOKluxNNXFddKWqnChdO5RHoXXfH2pj
+xOI0V1EagAsyjpOEm7SmWpcKIES5uFJ4Bt+YQ3erQxKTQKEPDoGy/oBs7uekGj0WamKWAmMqpnO
bl/BU6vDH2an7okxbs2Ht4qSq017m0j2eiRp5HmWT7YSUHJ1jxINDQvYEOT7nXXb2gx8GBdQCMRD
qrzX49CWiaqujMInxynL45y3xR+OG5YP8+wMO7XkDcgFW47GJBkvATP1/+uxjFqZKcw2iMWgiMjd
+7kxyrep0jHnzOBr206k+nZRfFaK7oKi5ls0TnsFku3fwDzpRnEAyCWvfwMRR91oAFwCI7Pbfy3R
1T/6SZ2PLlrPZ+yIPF8TrbikeeMcB1dvXt2+0w4JN/jD/Q37u/G5ugXoWC6cFSoOy7N6/UuczkpU
pOzrpxnhj+xgogngvUHfTKLzNKqJ+ZeajeLvypyU+bFrQ7RBKiIcnAy1pFDEkaAQ4SosanVUOieZ
KV/beFJQqnWVxjvLSK2mCzhN5Q1ajNe94IRax18Gu1f6o92ZUMTTWi3rQ9blTmv5zuTUPQDgRg0q
MAf6Ryj23KWqiJuT5cVe9n0wq/EtaYwmOXQuRgq+1o2iPhoixmvYJpc1zsqo/u5O2c78qPbNqPwf
aee1LLeRhOknQgS8uUWbY9DnkJQoGt0gRI0E7woeT79fcS+WjUY0orUaxcyFRsyuQpmszN98hu1K
McBvlEYsF/w54+JzUtTl8LEel+hTOXSR9aoVoR0f5qL0PsdpPmmHUI8yLzDw3aq/5POslgfwTAqW
VUbs1YXf8vLM/rBgM5VPAzlDdeThEuOXEmZ1dwir2AOSqk1jf67crlTejNHJ8ye3bvETnB2rm/zJ
KjTNtxSdV4Hp9hiwIrZgzP5IA8V5hkzRRa5PIVD8L1W1wjvTP+w80iptCvl1kzal5aFyC1qmuVq2
80dnzrPmky6qsvyiTGIyEHTonPnvzEyj/JRrutA+TBCfHD8FSV9rxzl1wvIEziOufDdKnOmptQqs
Do92HVlmgP5Wkb+5iZfUx0hfLB6yi51re1r8G0cMtttU90lMqPCvM6CoxNS9CLXwVdrkBhjPROAV
on4n+7nlNZN2y6QOeCI1PKBN1+scYquSx22tABLUtUDPze6PNNbGQxJKiDeQieHFCbs2iEQ2+lM5
iVMyL96HpVb7z9FSZR/v77utUeMlDaJQXn+otF7/nHoyGuwDvfDVQZztoFElP6V6M+4cq1tReLcD
UEZJXSrIX0cxtcbWFo871k5j9/eoCGO6tk2105/ZOLwlIonKAGgPKub6dRRDL5FT1rMoKMIQioFX
6b/LZvdbrEXqHoNpY0SAOGiZ0IJ2QI+tDs6yE8WyhIryGqoc1gc9HD7j2CD2jA1/ZsOrYxEUNgIe
vKxBjKzFqlKny2bXIE4yLG8o1BwUO0r9tIwvnJMv7eQ9p6p75O1zmcbkfTail9bFWrLtow+5nR8F
qJZOm5+Q9j2XRfFnlzdn7MdOWQEdIlKqw6xOR6udKz8xzJ0L7vZzkHmTGtNa4h2N1Mr15+CY1Loh
sUu0hUbvNC6DTQbqTU+VWj/+poA0BF1Puk1QyVtfY2WaGdpcEwq/ibB6mbUknJ7GLiuO93fLxlMd
QKqkdAHb4KOv0hA0eLMJtfAoAJD6rec+86mTK0ejFW+Fwf9W9uOUR04jCUWgTslUrhGqBbQ1O1pE
FBhW3Plmoc0vpJHDTrVjKw8ggMxCLFkVWLc2vSaxp3Aqo0B1seIJi/QpznOYcaAhLfvdDocRzxz3
h2hLbBvtj2Pv7Nz/W/uJOeX2Z62AP1/NbF5HRpHEcxRAoNH+l2hZr/mNAKx2/wNuhqH/CEib+iH0
w+s1SQcAH7mFDxgjwHNMM6HhjxDtCZVuRuFk4NWG6NZNM2gelFFbqjAK8tGMKLpVuPD4+pzssfJu
lyPlKf5CMVfyGtdgsgr/C3tQzSRQm8HOTxSXSlxelwyZw0jvnfRjPnrxb0aJcsvOPN7ubaRaUDbA
EoSyH8Wr63kEMpvD+q+ygL34Qv6TPaFf6pCY72nb3ZZ1JEVcgqQAIN8WqzA26VQX6FqQkNoMh1rV
ROGbjZN8dLRpxnd0gEO1c3BtxQQLzkYHdcxbYLVIllBtraWJyqDmM36ac00kh97s0ORq8t76IJ/R
nx5dlnzBn8pkqCxS2VzdJk7qGgCoS7Q+TK3/HtqN+pJpZb4nVn371dCjZpMhdIfs+w23Jy1FBoZB
59KKZsU3rDo5VVreA0HT91AMt1uArhSQJiD8FBlRtL1eIJAtFG1BXDwYYMv9oP7iPbkANPaEEW5q
BxSQAHmxzUC00rNercMapVygq/MYaMqCSaCDgJjx1sT6mPmlFVXfofDF6dvSFMXw1I8ixBKoLsWe
y8LNYCWck9yJIpA0HVkb0KUWRnALRIUgTxNNOxRFpyH+Bkf/YTifxFoTgu2AIQyn9fWsOvgq1BG3
UKBm9Xjsp3T+ve2XJogXXfl6f0nebAIAytJUj4YRMoWANq5Dmd7S6H1uDIFZ2NFXkXtD5ANLwowa
gKxe+fi1Lv/cD7kxjSApMBiRosTyer0OiblC1ZWNPgRCT+t37G1LP1Pr6VHpCUyMbE4udDJpo/MR
VlFcbM1sYQ7BQFOxflbzpfgtQTdsT4F4YwIdIL5sZtrokoN4HafB7ElTF2MMTKOlG6IMnfkUi7yP
/LRzuxkhtD0eovwkV7kiI+NjUe3BlgDph9W5NdZFrYheRmy8/p9ca8vnYdCmp9yKEO0ytPh7yYvu
kOjzkJzuf7qbk0WG5hHs0FDlwlvD7xqnwieYCy6wcOd4NnWRfBG47jxZotljKG6H4pgkpeQcWz+g
1MXp7DkexqAPbQGTV62M4rTkuXrRkmWvZLexJFG+B4nFPQ5abg2JiZKIrd20Y5BVtvGXXnZm0JPw
Hx+fPbghOJBK0BcYiOulQrHFpqChYDZd6CmOfLFe8rI2R6e+VAoyQt8eD4f+IGUfCGQe2gHX4XJ9
quPJDClxRpJV7HTNuQ7Hb+PS7Wksbu0BhL8pXkvmqrVWLIN7jIhamk2BukzLD8Bh9V9DNGvjM6q+
eXLW67TUdlbiZkgwjVJwHKjMWrmdTvswllY+BREF++fcUIXtl15q/dnVc5HjPhWRy/6H+fzpmS71
jpx18zPXEjW1nXQK7HIoftjaPJ+pyqAKNkbt3g1we+FRlAR/ymNaig5aqz1OFKch/5iCTu/TQ6pw
RvuKKOPnnvfup6l0hve8K8XBTY3qqarrvab11hlD44tcU8KDbuoFmrUUQ0fhNYjGZsAHKiyeuqLK
XsT8w+xpY/qtS9sXrKG+7Mzyzwrg6nhja1CsoEnF3bceej0WaIPNLNupaabuFQv5uDlUBloUh3KI
wn8jNRoS34xE+TFq2+GTpph+TcGhPDz8uXmI8RvIbEBcequbcW6kgycOPVzCaX1uhgXjTSX5e7DC
/vl+pNtn2U9uMakN8Ch63muz5yTWocU4CfuH2/CDWinR2S7G+uzhqnl0Jm8+OaOGlZuYtPcyHHqo
PYp+IvfbA5FvnINItUtLeLICnsCrZVd5qWpQn51Iw+vhNBldeu6zUOw4E2wc7WSl6KZwKskOyerK
xKm9qEkCpqCpu/pUalX5oXP68USOl+xkARurSSqwuuA7ZMEIJZrrQ1BJMTRUygjghbCn6Tc9byvH
Bw6Xvk1FpoyHNoxF6RvxDL3RoA6XHRQDBtU5j+j57qyo203FaSwZ9xR5wOmvf0uNiYDmxhErWxU/
Sq//0rv2SztOXwUEAZ+ysx+a/R/319btF72OKf/5L635eWmyWjTKEKits5xqYIvPhtI8XAOSgmWU
Cej4Av++IV+5bZTgNSwva6dwvtRNa/xpZmmT+KEbTv/cH9Ht6pFMFxYP5Gid9bNao1okyHNQkAkw
PBsPqjlOJ2raymGMvcdPfBmKnpdBs4hbe5VDGomTl5HOsPKwU57nJM2fbbUoz5Pr7q2Nje9Ez1W+
7pEspWqxWqfk+fNUxCMvnCTOzi11x9c8r6IdxJOcm+uzlQGh0kLnhXPmhrruznNr5Oo0Bp0DsSEv
YY7GH2pVzfypiivE7XZVtrbHxV3GJsTpbO0KYitNp6sdU9iN3FQJKhOXamjSHYz25poAoEHBjsIW
m+x6lbMQcBFAcCYQPUpWgxJNSADU4JqN8mEGCktdivPSdaX4zGP+OlQUqm5sUuoMul70iEoCGmvo
IZ/uL/Lb9IZiKoLuUOyYNl4W11EKnmt1WWlj0JgDqBqr87Ejzw4tbth+0fNi+g/hqD+7AF4kkEL+
nF9OCa0cjd6G9R0kY+q+0fsbP7aT7vw7qJryTG3mYawik4jymqdTMdD571Vq6lQ24mPZMAVhQ+Pf
r1GIyfzE7dvHp5E/H4YNDWUO/3UuYcwCcFetzIGBxKpzcVv4jMfcbcaWaOOSoHOlZdXL/cncWPLy
mQRIEvV/mO1ysf4ymbSuKbZkgxpQRQaCHDbfEjQezveDbKx4kgYXpTMKI9woqxJBE7YzpT+hBmat
YVRrx/YnnefYi9m49Z4jxG0yCttKkphlqYzn3+psWpKF3mQkBoDHdn6e7JQImZssJ/xibOlHmowo
IY/9IU2U5PssrD1bnK3B/voDVrshL3stLON+CNoG4r6TKqlvDMr0UdGq6T98vF9DrT5eNRSgo7Ju
CMhC6YV7seEbGd6/97/eRiYgUcJk1yio0x9cz+jsktCJeQgy150ONSvGHyOcjot2zg9lrP2V9qnn
t529s2q2luavcVcTSeN/CcU4DoFmpcNLZzTZGz7Ce0j/jVtGQkWAPbA+URNfzaGhcOubMQUeE4vu
IzlvfAxtLYTeVEX/KOoQ+r1o3OPjU8r9+XOFUjxb94ZiRL/mwaWQ5RVd/m3O+zIw06H7mNJnP3PJ
t4fEbqOPNPMexpBKZAwcZXxsUfAgJ7ne76qLla3IGa5C8+slioZv7lCL54T+6E4C+VMMY3V/o3sv
QYmoavEhV+tmtIu0NBPqL6lZTE960k0AI0SO9m7hucciWrTDUBrYWORm+5RUpXc23dh7SiPKDcbU
dict8twTsC+VtLtzzuEi9pi7t8pScjpgboPGJceg0XM9HfWcwr0x4xFZ6a72Xa0o3mqT0oObNUev
MyJMaBPriMhUfc4rHvDYyOmv2HGg2sMfexjdVD/krlPvEZe3DhH4idQKqNQBk17lCFpbWJro1SFI
ayt6Utw0/gPXq+gprXbdAjY3AK0FYsGMxen4egrmQnUL9J/HwFkobJ6TqSgqUBBRLnzX6ow31VbC
8ZBO8Z5K69b+5qLjBUenX9KUrgNDLE9NZ854s45225wsgS2Rb03WYu40hjYDUX6RZWMgTetSlq20
6qK7xRi4LqoRKU5+vqB+tnMYb2RBVAGkSBkvcFKF1VLyoN11g2ESpWzS3M/jvj8UbVclPqcntlR4
vGDEdv8c2Vom0i+Ez8Ys3ghxWQIIjitLgTFA+sjvrXp5Tc1kvmjkRzvH8eb4XJaiJFIAilqtkyhL
LQVqD2eW4gw0TkwARoVuF74KkumtXKLudH9wm58N5K/kzkoPR3nT/5Ka1IOtaHmVyprGkoRPw7zk
mT/0WbUnMrs1MoCsNHqhnGIotfpyMMvQyB47nroAWnTfyjRS8t6Yp29oU5r1uVLaeqeqsBmS9IT8
nyfbDfMrX7D7UhJeUF6sxU9i7MvPSaO6AcLoxm8tbaKdLbAZTzItAJNSN/4pL/zLXIpBZFU88RAo
hHlUm3Q+1zhNvCh2aR9Md/z9/pfbjgbNlaa9hC+tLhm6n4gVJOBVxaykOAWldvzB7ETIE8een+1Y
1H/eD7i1VGigyMcUUCnKYNdLJVpKzU5cjy+IOYDm12NJrWJOzZ1xbYfh+qTiB51/bfZZ9mW6eAmd
PdF22W+Z1k4f0OCc/su3Ar/DIQI0CZD99WDm2B6WeqRloild9KcS2+nJdp3kez6O1bcxy/Y6sJuj
kgBWXrygtdcQYC0U5jhwkgTtOGfpWQHpNR3aUW2/3P9IW4eVPD3kex4V4nU/JtMrb4zzeAq4Q92T
XWb1Gena7hXrK2vnXNxcgP8v1PrdG+e6tVglZVnkA5MDXaDaj7T+oobmS9Ptah5v3aDMH68nHvQs
jtX5sXjYrtQNqw8FOvt5LOv+5LX4lg6IaZxmeFCR31I63zket8bIW4o+NjHZ1Mb1MtHLHm5JyiZz
sfI6jW0XHdtR6JclBpzgoze5Zyy69bJih0ndK4AqaJ1cB6ytKlSGhe8HDkbH5KVk9/vVoOVfu7DJ
fx9hBp3ybFY+SQqj8GuldP+5v4K2JtqVQlH0vbiD1jSrbsLXdIGfGIRTN3n+UHgqsrvF7H0P+26+
zFH6XuLKHO/M9NbCBTjAASNdSBFKuh64UlpKDxNlCvox0udDmGX2J7Kk9L3KuSp3lu7WboQQDKrK
w06HO+k6WBYW3hSqNDPyphOf28How4OqOOMeh3YzjnRk5uwgxVzfCHQsqc3bgrp2roF6LbG07ONB
7JxlW29HGJ60fsmugUWsboJUxEZTD0Rxonn46C5zde4b3HBwp0mXo9YZ1cu4lCSZhR3uVNM3vhoc
RtReMPCkU7o2Aagz1VnI56dAgJFgf3jWAV+eyF+Utnh8gUCtZhJB0HLBrlGFiohyw6EBFDAN0VfH
KObCz5XCOaWl3j3d3wNbw6IehfYCQEY4AavDxpo7zHm0ZA7ScImQn4vGrDorubrEr7o2iL360MaW
A1UIbxwzOukxtErCotGdARjB4w5NobmHkCzqBwmDpvu9avb/kyZUy5Pt5o65UyXdWJ/scMCs3Ei4
Ra77D6o61K4WsdfRGM6eGxT53qKyyneS9s0o1Im4bbGlQwfkerfRXxLK0rFIgF0UL1mnR4e5TPZE
zje+mSTuggaCZKMjP34dpXSKpSxFPwWVsOyvs162by3whK9KWxLw/vrYuBZ4N1IWpR/Jab3mLGRm
GwnF9lj2vYMZatKZ1sELLcTAxyQV+tFtLO3xTU48KR5GEZhW6GqNuN6U4JU5zAEt/DbEGDK3l4tu
5E1x6EGUfB94ACV+WdRxcaA01v2HxzJQW3lcYkLGY0F+5F+SWw0OTqOIGa2BvC5+GyuURI9xg1fq
wW67qdk5VzZ2BOX0n3BbCsNIX6yi0Y1wZ4gBQSa8AenHuFX6g1PNS3XSMn1uXuoqrT84Sa1F5/uf
dmOxytcQJzYlfcSdV1u/kAaHtjurEIGM4tipTvrBaW3rUcQ6iq7sda6gn9WA9SWbYhxK395Swf2J
OihUsztbsdQmVAd3J9RGL1l2j9DRlF+OStFqLgezFThtdlqQWNT6/CWmWArEJMJsFZjSBT2HeToV
Y1qYB2pB6MWXYalILmEX++mgtXv6C1szzMEqU3u8Y+BoXn/bdJ7tmOKUGghEA/0+VYeTrtDWfvQ7
otIlac4AvfC2XCO2hbCmIk97NRhR3Xvvlc591hyk/O9HuT0IwMCSpck6H8+I9Xf04gb8NsXaYPYA
HUyeVvzdVPP0Z20rHY73ZvK/+/Fu5w6VBuTZqRNT7KMxeD13VYOlJ+1oM5jnav4Xld55Ps6eEe/l
9rcpBdceJRYq0VDtb9AeSavjvKGXZZBUifE22H10sUslfsnTqPmU5qF1SmNLfzKEVT+8/8BU6lJk
i69GOrM6xofe0ZrSLEVQpGF6cqyFZjxyLd7nRydSQjdRPCfZxI5mDd3JDGuGJoudZW836Rk06fi2
GM7ea0wu5evqLKxPjIsk9wVE0pqYotlCeOrYN4Gl2N2xyJ3cF7P1OxgtkwpIeXLQYvPbpvzEZ/j7
/gA3cA7EloL+pBT0xtXVc90SqdnXs9oErjKCl44lh6RwHXGEitr7ZdX1ZyOvnCMlee9o5Vr12UCl
6/GvCWSV/JDWBpfyGkxqjBSDllppuZSXZPJFovbZwV7adM8N7nYjyuxJpmw8rymErzZG4gAsawul
o8WmO1/hoXXz0Y5m18NT1Jz7YxrpzfLx/hTfZhw8ssmfKL9TRrixvK0zc1LMpoYzRt/kIzCsyvlL
zGlWH6eCLvDOOX4bjfQXojJPJJI1iFvXW58GUVlwKvxsYlRPRrfoH3uOaiRXyt2S/UYsWRpBphYv
dimPfR3LaiLPjJKsCtwxjZ9tO4WaWhb5s7Lo2s5Nf3uiAWqD5oKSGo9ORIqvQyUcZyMzXAWV2rRH
q566z0uft7/d/1S3y0NKN0owFcmhQRpzHUXVmzKMIHoGmaOJY1nZyiWy3CFwl0T5rRCttgOr2IjH
y5mDhZsHH8S1A10WL+Hc60kdGKIzsQRIjHz2lSHCAhy8QJYeIgv65/nhQRKM9wNIIpkornY8DPOm
MDK75nJwkMbtlv61A2lxCuu+vWS1He6s/9tP91NfhjFKS11oWNeTmmdxT7mYBhvubN9So1PO0dxM
p/uDur2J6IpJOTIA1TbSdKv1YZeIh3QGABU1bbVDjAzBbzWCLE9lNH93tDiP/Nop3RPN5y/3A9/u
ATIHXrS89KjlQni/Hl0ZmXqIQgt1kKIclnePh9EfaaPNwwdgtMbDu4ADmlsPbo2Ed6433OSMSQUv
nbJdE2WBMSfxoaFcvvOsvf1g/1dmi73AJjDWEsp5kwHYcuMlKMcpmo5QW9z0gPT55D28EmHUAnYA
bA8Gh4fl9dwl4ZhhmNTrQTpNxaVw4+HQOnHzMcOn9DhwV+68x26/FcAHoPb0l9EwoUB4HU+xotTG
ssgIClvRPfxWjbI+TKFovGezMu1Pj64MXBnYZqBjKEagm3IdzRLgs1P2deCIVj8s6AacI2uK37tc
VXYmcuMWJxUiVQYFyqa+0dYWY6fn3hx3QTmE+TOdUMhIWdz93emQ2tEzTIZj1TnKUeLSPmR9nZSw
UIzZON0f8sbKAXyMXrEkJFKFWW0GxUtjhX/SA4LIqmPX5ZnyZiOWJXaOlNsPiR4WQFMSMqlHs35l
JnqYlo2VDQGSRCaNKJ1eIgB55SXuRm3nTrgdE1AqigXUkmDW8B67/oygK7SiR1M6MJbIO+pqPZ4y
0hP//szdvmTRmJPcStoZkuC1WiwYNaX6gFdt0EyV8ucYu9P8oaMc+JS1Y/QH6LdUQY7ZmveMPeSv
v049oQZSD4Gix0sBjtn16Ay70RxR1VOwjI321Nb9+ARxODu1VZZ9UFBdfHgLov7GwQXFHcgnd991
vM7JREuKxwkWzwWaDWl3LtvWPCZQbHZS25sPh7oPgHu4BewKHrare24oJ2uE4GMwpQiOD9ronNsh
yR5d8jIK7w8oZqRdXOLXA4qtwhbAl4yAd9K/mtu4vj7UD99uBJHwQQko5ehal26ppzToeiY2hNEq
bv6oC0cU0SF14iJ50ubK/qfoK296j7IuK5+z2sjdnURlYy55UYIIpjQgn7Crk7OpUpENeaYGHm3D
c6cq7sHQY22nznizGKWYurQCpOJh8OZafbGIrQED0VODgQ7RW2JO0OQ0pW3fTNEkp9keo/HR5chQ
ALaSvVJ4p0e62txJONR4bZhagM9D/B23H/dToWbue1Hp2aN9URmKQwSuEB2TG126zuIhUIeuFvQC
D8dw7gCBwuHZubs3phAXMPpY0OSwHFsL4SRmEZIjOFaQtfb0OU5U7TBVlXLENrCADGDk5/vn1s1J
TCOGdz9pgk1SzmP8evmHXTx749xaAfLdtnfKjFqj6ubWEAC0xRnSl/vhbtch1zeoDopCPBUpblyH
89QGAeJUswKPjAGrRaHjUA6Rqfn+H+JwHtL2BZCJ+MV1HDWZ0N+EjBX0Wjp8KBJBFllX7c41dvux
KLQBO6BXyVuD4+M6SthAgq3r3A7YeC9CLbqjYtVBo7nKMU2bb/eHtPGluGFskmPuZcmQuQ6mhm6T
uNVgSY/r5Gh4So75pV4i8N/skZA2QuHXQlmW85erZQ1si8LO9QZ7doJcAVX0d2E4JU4ZtYo2ddJT
ltpJtDamkUYgeB8qJ7QF1wi+foidzEJIPrCpZ7/S/HKEr3ld/mRHKkj1Tih7rYqNATKJZHWcGPy9
ftLUHhmUbdduYFf9eO6UtD+HOb5n4yD2JJ03Q0m2AlpdsMfWiM/Ozq1anUdCJR1uIMi4GcMJ4Ru8
OqsqV3fO+a1oIPAkNIXyNZfN9SJBYqEc5t72Aj1EZqdXmt8TPFefW13f2cgbgahToHXGh6M2ujaD
STQR2ekwhEEBWyGYEnewTp1oxRezi5Q9473NYIAe+QusJQDI61FBO8uLGGdDVB3s2vST0O3/VNoc
QAdQ7h8PbzOAdLJKwSXGo3CV4IxxpMak42GQ6tZ0nKq6ehYOaFlF2Mf7kW5SRp4wlMwMybKTvmyr
0wNcf1M7jRYGtqjSb8jAaK9wNfOnspnmY5t2y1MdefHz/aByqq7yRRlUChoi0U+ZZN2kW8rcxpOX
oIVi6OfMoX+bpO6e0vztjub8kK4jqsRHAZFdfbCE02nACjLAMfHPaly+gqxGZbUSjj8nzd/3h3S7
Ogjmyvo8lWw4Bas1n0Zuo/QJp3CkNeFJa6zyhYJw/WwsabwDNbudPRlKAkSAP1JXluP+pTtmDV7X
z6NiwcBOFvUU8n9OYY/JhPv+mLYCAbxHDJLJky2H60B1ZMYi7HMHcrk5P+exZT1zwOzZndyuQPqo
FMpkZY5Xy/qcFzSnpsktHFmJyH0MM5Hrr39Muvpidd7HwvO+3h/VrTgWNzLB6KXSpyKvXyWIhdLY
SdKMTpBow3ufimNaz2jdw4EbLp7anxOzRbqI8nS1eO9OOUaHxjH2OC9yPVxvAX4EeepP6xUO/9UO
hy3GkQWDNbARxsPnI2/yg0518rkQMZqZFWrNxyyuZz90hv63+zOwsVaBi8t8QdqD8YK6/q5ppphW
F1aOXKvCBwOjPMO4R/JNZHvGaFuh+KhSUELCe272YCViPHMXJ0gBxr+6emZTQqMFWI6htnOSbaxW
dtRPgiOgt5szM61LB3sZZrQSmfhfAfXnX+E0D2tEsng4TbhxQEwxeau543HU2RW2X0E2xdnHyhnj
d5H2yk4ycjsWYmB+SGLAzkNc8/oL5WG95FY2pxf0fw2IV4xIPZhxNUYPT9pP01/OSRYiuOPVFi+0
shlGYaYXIDUqahFKfkQlUPfvL7iN4Uj1NymnID1rb3KrqUame3bTS5/N08GrrA9JJfbYw7dLjaFA
cGUk4PZwZbmes0SZSfUjK710UzudsC+JTpNZaX6nqcnDeQfwI/4DnB+A6g3nwoirGU29KrvEuaNl
r5PthMOBzsViPJdNWOyR0m8vMs4pvHFJOyQ/bq0X2hfI6HL1ZxeUNSrbX1qjPijCMt6jNgcZWJBr
PXzyy4hSEYmEhpNSvZ5LjBPiLGvG7MI0Cwzv4YCnvNJ20oCtL/ZrlFXlNsx06Dhal12AWXgoDNvJ
EXZm59dNku8MaC/U6syvlIYFh53JRbXq7uIuQv9gNH37cXbm/tHyOl0Rh5WIKK7Ej63tREun5qVn
EGqKkBeL0tHxW3C/Oxt3c01wd8mMngW/BosqVHLTqlOzy5Cqio/D5tPUOYiT2G+96OqHCxwMibcR
zRHZv14fRzjuWWlbG9llJJE/eMUwn8KwT17ddNz7UJvjsiVag+zmFnlXTdVUcC5ml8RY3vM8PUKL
f+1jzTqIIdyjPd9ewlTWZYVDh+UqcQ7Xy7wf5sIpqVFeqsWKvzptuxi+jrGK5qdaOxr+UEo1D28a
+um45M6u8OLWqkRIR46VKwUI9XX8WoWZYBR5doEjb7Du7U4cMsB43WGglLSzBTYOYdmrI/XBLA8C
tvznv6SNHRYnuUjZ0x1aru9k9dUTFfzw6eGjHgVlWsYUciT4fLXR7Ni1px7ztUsyTh5+4WbyPHXD
XilzY+KIwvMBdodD2Xl1PxqzqlPA0TiAK5TFktBZkLsOXWTpnF3W21YsCUuRQAnKp+pqkcSVWeRR
PueXoZk9/aQVdfTDCcN28efBq6ZDX1dczqVjw3dr4jD7t4T3pIFidlSgAEiSvlWKtfzbi9J7r1LX
U3wSCNV8+FEAZByxNY4CTh2aYddfd+lVrVfyMLtk1NH+Qva3OY2j0v+4/3U3didgKoqclFcBaK4r
uOmkNAkSjdllVuw/MiN5dgGNHhcsGKNM3/vIWwtW5gssV5k7rEEITRwXSyXK/BLrbnVu+krKVMwg
Sh7PTmRBVZZguF9x6L6eOpuFqmVuk18aJcyPMcLOfuwk5s6BvbWMSIDktAGsAFV8HaWJxzrp+jq/
JLXxPpmKgvGQWPxhjh5/tlE5AEgh+/NA29a8tcryhDIOZn5Rlmw8Fp4zn+cins73l8LW15G26VI2
RmYJq/HkZR13FFnzS+m1xbGY8wFxWMP86z9E4XrhcJQtmPVG5wY1YnRK8gtozOo8upk4mT3gov+v
KGu1NirMaq1HSn6BUZ4cxqElFe7mPT2PrRmTnWPpXsMdui4gORFDjGuidOi5Hqoh0zkJUAC/P5aN
dcYbGgQDf9MfW3caR6tUzL7K5te5iAQudHgwDG9qZhSf5yky9pSmN6PJQ0f2wFRgL9er2omTxLSR
VH1tR/jVvlua9iHUMuPYJqb6/fGR2RJtQtWU9+RaDyW28jCl1TK/6o3bPQFNznJfZz6/a3k87Fxj
8ndfP89ls5ZHDxBvWWVZHfq1Os7lUFvLa5yCJwe30GXdZXBHtT5ldpiYp0zJG/XgYj+7l5TcLhPp
+GJ7EuZC+2V97C35UplA5fVXE+P2r9aIBmNqQau4P5m3UWBToXnKWvFAHq8rwpmYBPOJ3Yce2ctZ
D+fqRdWG+lEcGchmmQvg9iKlRNa5sKKVYonMHl9JNDY+VjjAv/RKrZ3Ra9+7p2+/mHyQSwG9n8/A
NUMswt5xnhxpKJgXzsGo7eKHjtTQh96M3KM2K9rf9mA8jARkfLgK0s6ki0QRa5Xt6NC65yljfDRL
k8W3e68/6jOf7zAkwPSdYRjinf29OU5optRrGShF1Osd59bhPGrSmtxIRtWPJieG+YmNhMC/80zh
ePZT2/788GIht0CsFvUew7zpHBd9aOlixBgjmezxooxd/4GL+GFDNHoFUO5AVMpaPnCe65F5NP+c
olCJEiuAxO1EfzZCtXm6P5afx8T11kbdDfcCLkjJ4ViDJDw3KdVIQcA9b812/D2LjbxEYbsS7ecC
nF7yInuGo18kVTf4ITTKfjwsqYnqnNWoyKKTmRfhodVm+a+1tLPfvQSAb6DGjTP6hleK/GQaeSd8
yAOehephUvQH2APZ3rV1e/gyEhaC7KdD315fwQvCV5XpMJK2MbCQw0LB/BdbZ2xV22ypdlXiN44M
+VIC6S4VnNBPXX2fsC+92CrjYLEmWz31iKg1z54aNe6THbaadhlGZK6DQTN77wvKfWX0wi8stCdl
SWghoMxblgCfLaU5GDN+wIVvhfMSIdCojJ/13umVgzsbYfmW9ELv3rssHNODaNVJ/TOxiyJ8sc2m
GhExwGTgy9hV3vBw30oKDvI+ojqq0cdfHfrWLJZGbdUsyOqCd3Q3J+fSi/L3llrd6f4qvE2kuTRh
Q1FVB65NYnM9lziuICGTijzoMN+CWrbkJyFcFaACqyeslod1BaAGwP4AYkg9B3bgam+5tZepob7k
wRAKURwXK8zdY4eJxm+6nlrqTj7109Dheo/BKkXhHRQ2Fslovl8PL6SrSRuEcAV2HF3pL31j9N9c
kIDOsc+oppc+QtSeA6vHRHLMb9PWig6jpbr1RxzkgVKkWp/8ZQgb8VzgAK19ztJIMy7x1KBWg3GH
V37xklSfjnXk6P9gixsWULetEnJ/ZCjxye4oCP+R6zzGzoqxQP6YYp7271Y5eP9Qb2pSX+f3eMHS
z2r7lKMgPex845v9goIDjTWJf+SihV97PQmQWct0rso0GKbO9GdHSY+Zl+/BEW9Re8DJWK+UZSRr
mCbvdZi27pbMMOHVCZxaTrPQEG62SuucirDwhyjWfWx3cGYqLQR/aGE+tfOS7GBubocKhRh76p94
G0oMq98Qt1VJegv+H9UH/UUbw/Z3LY7b3+9vmpvzjrIaklYSBsn7Btry9Uh7D/2IUfMEsqRhfZzd
uT6kRag/WWq8157ZGBD0T2524JCyYL163VSV0WK9YYugzvW/OiszkYzBreb+eOQfcrVLGA+vTuSF
YXzLAtv1eLIirt1oWUTAVsjMU72wRY+hmVjGUWna0XpBi9Oy/w9nZ9bcttGs4V+EKuzLLQCSkkhK
XmU7N6g4TrAvg8E2+PXngb+bkFSJlXOTSsUVDzFLT0/3u+xmSh2/6CPi2Sqlpd27Rba1uf4VqKgw
PCQ4vvQq6iHgJYXnIvddi7Z9dvKpOCxFPR8wiHRABo+I1DSLX/1dzq5+B810EwV5pW46gPAZQE7R
7bicAEUN1e6xiDsm2fhtKu3xJRnlqyN860kvsupOVNrO29WHbpbj3Ji8wpBku9qk6Kkmtpbnw1Fr
e/ch0S3o7V3RIoCft3UiIzU3E+/l3l/vxcPb74QrujXz0e4DqHwtSYVWn4OZEkordY8i6OPslXyu
MI1sP4mpq576pBXiTvS5XVbG3NohZMQb2O76sNR4zA1FshzlOpG1VM2sIerS47aVx1IXvjxPyaDa
l67Lyte2lavav7+7b08reQIvdvI2RLgonl0u7qYMYsyLuykeGc63sgr0R1tf4Xbhs3fn4r49rUi5
E2rRfiZLpZd8ORSR0ezSBOGhysznL/ZYqBcFPunOY+aNGd2KHSBP4RXDi7v6IBplWq9XRFFXlY4W
ISqmD6HmQZXZNe2k+iMmVl7yseeROIU6ldb6TpS93UYkXsCV2cGwDVHQufzMcTRsWbXQYiGsalsh
pHRl1KZunZ9hKSEK2sNMukf0uF3G7ZHB0wYRWzQxrpPMAKVCQL1yPabl1MbpOAdhoIM9hFTy+l83
DNGHIjjUKqyIoANefl66LiNqLwY81dxxHxCfkDtLGOnB6Bb7zuv3NhTg2knrjg3KieS1fTkUYDq7
KZUwjl7lJOiCjaaEMaPMT6SG+SfLmJrnWTOyO0fyjankHCLlCs8f4MZ1G9QZK/LdAWRqMEv/AZGR
RIVLLvqPWYte4/uTebtZgUQxnZtxLKHuOuR4m+haJRzzuNYU0vGpMDKe+Rmax3uxmZ1HaVaO44tr
1POPdG6Nex3EN76Vl8lGxP8f/vHqSHqJWcIQ1tOjvZmN2Yp2P4Y/y2ODNeWdc8lrm+W6jOy/6wyb
7SUvY3KMy+U0pkEhV7XUx6JpW/d5EK7dtbyH0Hp7SvtpLeLUMKR8JFDqXmTKzNa+Vk1epF/ECMP1
aANO+DJJpA+7aHZXHb202W4KGQ9+suY7L9hUcfOgmKpXN3HpuE5VKBuephn755UHZR9taW60Lqnt
haOtlXvkN+qnkmvd35eLkJ8BWWhR6SJKXE/pH76dTWGZoyuBvbhXGYjHIzgR2pMYo7ZyqiGUZV+3
UT27Xixd9UuUTnumiemVHww7Nyy8oSa0UQZveQicyn6Ug5MUcdLpe08LVrnDqq+AxL4OMgDhh/Bu
6PYJdVq9s4xC8ON7/0NfdeiX1YFI5yy0APj6kdQC78nBQBRGEPortWXOKhpHpf3TDxMZegr3+c/N
Hz2JltwInht/2OczoCdE6EXoj0b1uR8sXnb+Oq1W5HGVhukqsoOFoOUY8ZL13RAJtT+bxLDCwUT6
N3FnZ+eTLC7h2jW6Au3mL4CarRUAldPFuZdyQHy0ksIkcZdoxo9kjIbW3VuqQqXSbvTY5wLVIjh2
INmbAq/cv0b+hz9tJTALlb0q7XAMzLKJrCLLil3Zj3J88pHKmiOkGrsunMo18B4qc4Cz7taJMxzy
dK372CpRO9nhF5IaD9SXku+2vmR9zOKMnN1mHBd+araudZhJBCciaeva8DgaaaP2uqpXeSdu3Zwq
EJxQjih+om8Iz/bqClpHZ+mUZkN8kH5G0wnEwWezkIUdzp4uv7wfQm5uVW5SOFxAcG3Ecogil6cq
yDrDnO3RPmrUK3dOMX6rmvoeauPm6MK8gT9I9ZgGDOpHV9ln6qpCZ018InGOQqRFUSaNVnuVfNJa
+R915bdJ5NtTz1p3Wtl80JpOz+6khjc36/YrMHzlB4BAu5EJaP3W0mhb+sfF9ultpzrdvqCXZ6cr
cEwPcLp8f2pv15HUFn1KAxs5amo3JirzOCBWOyIPZ0i0SL10yf/KmiToYkrs4uP7g92uIxjq7f1P
p3nTs7kKxboYhJ5RuzlOZlNGHuy1eGnae3Dtm1FA029asps3DPDpa+4kVWQnTQkYR9kWuG7aIpUZ
XIGkCe6s1c3cobHAGxCqsMeIvBAut6XVVlOS1K1z1PDMcqPKLtPXabL6vwdnye9g698YC7g0V9iG
9ELYYvvzf/XMldNO2ZT7FmZBUqwRkmvSfVRFZRoxbqJ3pV5+L8XFRQYCiyIH8oHksSQKV6dBm7eK
UT1STEy7aaSYOAVJqJf1OL8ESYbtqirq4BPgkjx/MIVJtdtZ/Xp6cmpnGuIetwz33KZka08rppT5
nZm/yZr4dXT6sDTY3qtMzOVs+H1a9lz50DQoA+/wiMrOfa8vAAe1llLP4nXnuocMdueZfHM4txc/
G3hDIoGtuVZjW+iapXiHuUe1ZN6h7oNq/p4uovIOY5dM7Y5X/Ppfu+modpOpUSamuYnZ1lUqahVl
CUu2047TYLtHOczFE7DR/1yUo4QBaRUsL7I+QNeu0pbRyf3eSApw8hixsMzO8OqNInleg7seObdL
hw0hrtZA8jfuyzUOM6hHOTSeCHghldWncfT8Q9YM/l74s4y9QU/+dst7qhC36/bbZgJVZJpMm2LX
5XYZhyHvFMkc8OHMeuYZUeFaNhteFftSaeqQaX0d3AmsN1EIqg1PbWq4IOVuo5Ao80QWY9pyQU5l
si9tDx86ufrznXFu0mugUDS/CQlolkBouzoKo40s3ZQU6lg3RrLL0WQIi3n6FXRl8MWzFCIXbWJ/
TJv5Xnv3ZmDqqrTDQXlsz3p+wOWkNrQpGtuZg6NjGN23YV28Byvv6wjgDfKtblpVD6Ksyp9dMxh3
ko+buf09NA2gTdEemcKrb67FTAl2soNjUibmDn9qaxeUi/X/GYVeGnU+tgy87ssPhO+VS106wbGm
ZB3OWmKHEtmbO+t3G9gx8uO2osu01cP9qwO+6NNQaoMWHBczaSP0rPy47+b+5LZUx//j9cu0MQAP
E+qi/OvVMfC6JZhWF8SwrAvjJ1XF7tw0dfbP+6O8tS8QgyU0g0cF/LzlWf+6qbysbYc12A441e/1
Tw/PkBdrlc38Z6UyX0aaR/67t5Et8cJWM+o/3x/+rb1BnOWcb5kUsfNyeNW1o96OacBFmeSRrLFF
0ddxuXMB3SSLTCUxE+oIY8By3n7Fvz6yUt06I4PiHyvkN+zYzTwJaq5cszEcKz0owhw/rp9WN4iV
LiVESvAB5XwPX/PGrwCPYpO6UW9H6OPqCJKDw4XkmXWU4+Q7O3NcmpdRX5UeZvYcnCw5ZkFYFea6
xmiRZ+Y3u84wQf7PE76p/9ImpRiEKfFVh8XQWqLDKINjoPJmZycJwmVBM9wZ5Y0QTuwmy6LcBePt
ukKtJd7cmb3PYfSnJsRH/UebGHloWO0PQ3n//aKn+wa6njthazBeJ6oqT8xCoVcKBW/Sn2GLpA/A
c4dnq8fGzbOTezzQN4LAVuQnV93aznAnL7dTV6YZBbciOU5Y7qF04DunYs6D0Ovd9U7p7vdMXWZ2
wIFJjCGe4HYJsPVyrHTRES3BJ/QkF3+VcUlSsKnpYCQdpmVjfVy8Mqn2LtK5/0wtagcvbpD5eahJ
1FirzJymKLNwEIgnY+6mb21TSvGqryWZdoYGbx02na+8WE+D1HnpmN7lxWjrJj2strf8SVrn1Id6
asYintAW0U9jPfhtXKqE5tyCm/kYjy72Fg/1JJDKtmaJ/YQ5cZbDSfTD8zxoqR0Z3loYYRmMafHB
HhsPRIzTu/mho5GxRAZEjyGeQEv6cVUnlr2b5dL8VXm4BRzWtLcmDqk9tVGgGc73CTPoJpyDwRax
DtEFzJ3WFuJBWe7ahiJw0xG1+i04G+W6qKe58RD+9Tou+Dt7/HYXsOdIu7fqEY26617lSsl0EjC7
jnnuueda6VRDYI7N30GwJt/+66llrE0wkucYjKrffdN/BTCxVKY+Tq5HKquaXdo08qmz/HuV99tg
zCgky4B84SgAwr3ca6JYGtEsmX/sRopAHX2NqOjse/N2GxugLm+KY1jbbMpDV1eotGgny8GHb5PP
f2hi/bh0m0AUQSm0BCJg78/cGwnspshKZgcNIgAgcvlNPAyA0nZEItjvaocMytzQwNXL8zjm4670
rfWDkZR+emfY26mEFUPtg2fmBgi7ftWWswCOnQ3aUe+DvH/V8ZnhwM6mVt95cbxxf5NOwj7eVCBo
m2/f/++dIbo5M/opPWV+Ij7VYkry2JkHVT0gs+6XWWjS2R1Cp/GF93Hy4W3eKRi/8aWUCGCEofJO
E/CaFYc3qDd5IoUIOo7Fa6t0e2e1k3unVvvWKJBnNyX5LfBeU8+W0sUVl7B3nJWd7vJsySPblvcO
wO2RRl+CVSNTcMlWr7dmEAjeCBJ+qZz6Zg5Nr1ofkDxa0kgTzT2Tv9udSbrD96A3C5sPZOLlyuGT
ac+irdOTTJfxNGGeFU8Le7KqreyRYl37Hc+ze76/t/MIbQ95UMAF5JQ3Cg39ugRVO/npyeDtHQVD
n5LEiv+MWd6o8ChaUgXc5JWuA0lJH6afMjc95X1qPNq1L78GdIDCzJwpUf/XA75h62m5w/WnsHOt
oUmRPgWPZaUnu1yj1h3+QqYG15x2eHSp+MW+dufA3e4RxqO1BUR2U5G5lkvM/crIkqTMTsHs62mY
VnkV0Uu1XwPBk+P9b3sjVG6Cy7wCtgpccL3r07LVVoFJ8ckZPBpN6/Idca9fiatPIVy1e35Vv0G3
l7kGVUIM7wCb8xSmAXS5IxcPhaquT7Tj7AujiMbtpXp0nSnVuVhzTf+RlBORM5uTrIxSQF2odwO9
aw8T6lx6KLPKsA9G6TjDbqAz9QOlaNo3w2y2CGq1g69Frq3a7tf7k/TGgmx6WvxeenMUQ7Y//1cE
dNG+9ywpXCT+0fkHh/CrAGL2lJvVnbfKbailugajg2iOXBiFrMuBVEAqMQWlexwAdsBHpfv2iYRq
maNM860XnDXG41IL94OwM/nX+x/51tiUuzetUyi1NyTFqef6NwZo4n6qn2ZvMiNXVhYdJUNiYIZ2
3ocN/3sGK9f+58hroukMlgXd79/lxcuv9u26dJcZtQlKMPm+GFw9pDYb3NnpV98H4ovmJihcBOIp
Wt2cqlEVqeuU+nKqk9F0npxunIDBaqkOzX+w54/mKFMMSkiv8hAsUqruKFdfvc1+j08rgcyKIEKr
/mrr52ASkfAalhM/tF9i1ye/rV2RPBrF6lK/LcdIpDrE4L76Y/YHHpHvr+/VSf89Psk9RI8N7aFf
ayxRUusFZu/LCQvbR3uqlmcTTHJUm539IDpx52vfmu0AzVXCNIEMZcTLNa07ul9eUahTX2fyURdJ
V0WpyHI3tFX67Ot1F1Ipl6eOzrN3Z6Wva9XbpxLJ4KWCBwUldV0jTfIiS/qsUSceqfVelqUTrYhZ
h0uhdR+0hBeBNTj0FIWw0bNKm779HOiS1mgRjNKMgbSv2IcNjn7neF9djb9/F2A46JcbwP2mNIcC
LYLCSqpTwErsx96SeGfY9zxnf3/ev4Ls/4bh79+w84gXXcsOWt1kdG2GMxP1pWKfpb0baqbZ74G9
GvRXVns3zqUigDriEx5H/c/Ky8c7z4lrR7b//QjuTGTXNtzqtXNmvZUaO5qNOGWMy2Gd/RRf5kwL
N37Ibqj8dN/ai35Arbs7pmBLIt+pxshPtS7MqtzGG0zzYjwV7MeihDTt93L67wcC7ULaFiZpGGnS
1RaVOT0DUA8Kjq+7aUGq9fOC6dQYZlbfpwfTLYe/3z+Cb25Mwo8BqI0aCNiHy1PRi6EZpkmp06wF
XeSMPdp+2by88Bs/sVfBvXYtcshtEsS2t1F9On36IjpneZoA3YQZVL7o/Z/0xjkFogmTjVxjE4E2
L3+RnEtNJdCPT8FiF0Oo6wq7hcFdXZutuZQH0XsSgeSaeqevlV/fH/wqP/29R9DqhamOkhfp8FVI
JNUCTu2X6wlW0JCGqs28yLMAtUtB9aCrguxcVWVwhwX95ipQqKPUQMmO+/aqjsuDsLLAQKmT7436
CV2ZtY1GKXT9UDamTg3J4aYITcTFQMFVS/ZV463ZPJbcTg7V87KXYbUK/7WFOPf9/Rl5I0gHv8VW
+XEkAtcKcTzuEy/TCZtpgLVaWBQLVmsGWI6dWvv0vFjLIO9Ey7eCEq0xCKs8R2DwXz2WQbXrDT66
6rRKuonaUrmf1nGt79zxbwYlLvktGkPHgv13udGGTfKmSQTIDYP4tDdUOs2hNreyeAw8YX5sRAdF
oFqWinKXBSCizzVYzdNoGvf6wb/rJtcB0oZlwbUEsYN06/K3LI5NdQiK46lrVGbupK43ZtjNvJIi
idP5Xl9s/ScK82UaIiqDhGOgLDMJC0+2466jq/sTtnmv7k3RWysBd4wiI4oWvGqujsMQzDiEZsN6
SmArvraAdfSQe2TdTdgjLLFjqPoUjAHQ0Dobf6K2d1gnzXjMg5R654ic7LeV/DU0Ea15fX9bmtuR
uJwxSgD0V2ltU5smibmcMVqpVWA0tX4CCVf5EZh4bK7qVWtAemSzQYlMieZTkdjmoy1s1hD8sDk9
Tsns/Z1rQf7ZWZrmV70s/dkGw/Kxh8P4BSJKgEe5WrAwXOVQ/TJ6AzVZjcdDWFdjMt7JSW7n9/Ij
tj//VxpPs4MnfpvpJ1PJaierwIrMsQoe35+rLUe/mSqPJAuEPQSKaxt2JVO7sepEP1kgDIpTyQU5
7/wG0coXfe2s4k4Av93MG4huM2XE+mgrK1xt5gztsSL12Mza6pVlaA291YUK3/mtAV/uh6E/T4Oc
P2geXgnhYsyyiXswv5+RTCSVr62FUur7U3B72Ley1EaQhjCFafB1z2Wxq7VITGs9KfotLWIFDa5h
Ao+BkC5PdtS8dvKi3mpKPXYUCnCnTHfGvw076+5kXLexfvslLAKXi0UH6hq20C8uwduR+qmD/f9P
5aMpijuzNp00x6yiYcZlGKX8/nEpF3/nZZuuGXJ3PANU9XVReRdny11ZqZt9yG8CNbDphZOd0V+/
3IdZQSEymQb9VHF869DKisoJ0VKylvj9dbi53LeBKB3DFeUjqe1fDuTrGm6WPJNPLZJOZBr1X+my
fNN67W/htLFbFXtXv+fcdu2z8rsCyrCovtMx2QhZl4N2ZTetyzIbJ8+d84PbdcYa1unQvgK6zKZY
oZUBQnkZ+xdyX62O1VBYRbjWFvaeTmsY97D1v1E3Fwdy4+wx2YRVKlKwmi5/kLKypjY8pZ96ewjE
i5aRRj0ZXKXPomjSYI+eVlbEgWYPjxWl/28a4BU/9GYdYB3kOkEvBE8hcsMxsEIqAPadVPmN7UCK
zIMFiV3KWdc3Y9qOJlMmjJO0BnFMAn38WDgquNPmeeskINdEQs6OY/tdy0MZAAuXluT0pObZ/eUO
jd7vs0aburgpUwePPUJ4/qTT8TFi4aYU5Vf6hX9kQ6CCcBm5KC2s28yOVqZshqC+EzN+d88vlonC
A4xcAAQ8jtg4V8vkrbVmDmoqzwU28c6um2HGfjCLOk9swK4zvCzDnBb1oeG/2VoYbJ7q+8QjPz22
9FnLne5pSuyqPs9lLLAm7x9EBhL22yhStcR1V1fza24V9rw3nVnTPleJP4m/fdWu8hwkuecMYWHm
ov0LymKwejg002SQcQoEBd2kqpytJk4bCfPPVWu5/HQDzUqfBR3A8dQMZX3PVOc2spMMbFirLXCR
rFyrcOadu5hiSfOzXyrT209Wpv+yS9f6saxI90Q0wYQR2gAS1li3tcL6rgqV+mFvpUUdm4OR1Z8T
uxXW4f2osi3E5UKRBiA4DR2W9iQN3svzhFpXUvR5BcLKy+YX6QzDH10ikjQ2XG0OXjJv0S2a+oA0
H94f+Cac0canMsazYQPh86+XA+tqypa0MbPzCPVdPAh4/f6hqhHK3bm2qM46PbtzjmuHgFFnDPfK
CjfnFKydjnobBWAKplQWLodHmppI67rZWVTBLELg19MX0yMjfP8rb6eX3U+KzJ2+VUqvZb1HjC9h
91sNwvK0VUNrDOb+o14ucv7LKzTrVXWl/8kptPIeXe8mceHC1jfBUh7EPLivpdKr3u3MNs/bc4dc
6WOvBdqhhX5xsJ1Wu5Mj3U7llhtQ5Qa8i0THdUcnmOba18axPSuBSa8JLvyQ0dy8c/3djuJsVe1t
GKpeMEwvF0zDmhURC9me9b5yosxZvLi18Bl7f71unmzAIrdvAIu3tch+50L/yiqHaU2C0hza82ij
W6T5y3iYEZv4AsM+2JmGRkb+/oDbrX15/jZgLmwbcE40P64lqfNshnaZCHHu67LywmFs9fzgW3Wf
7JWT421JXpq3nyCSo9M+uKk3/2HPOb48dzLP2/0C1gQwFO8nByXA6w+f1sASwYaszFOjfdCFqZL9
avmdEY6egfry+1/9xjRvkmXouaCEQ5Pu6tHumM1cOSoTZ40ttWv6un9ofBU8TKllFqEh2+GeauMb
34ciCvqXG64MEtfV9inK1laddMQ5XQoXJEHRZbuAN+B3x9OWf97/uje2KukJBQ/aWXzjNYBt9Bc9
V7ouzkZuiSGyrRQotG6OuN6+P9Bb0whEboN7UIm+KbkUBuhDEEoC/HiuRxbgLJRlDPFsjoOAazAv
95ikb84i5F8q+9txv0ay6JKOMDbW4tzOPOShL+lPLfSDJ3w8i/373/bmUJs9Dn0aouf1/eDB4xtX
h4MxJ4FbR8CerC7unSAN8M3w5u/vj0bl/PogAmgjq0R7AhYheL2rygkIkGpuyBjPmR/ABQkigYHT
C0i0+gTRr40tp6i++Xgsafr8ZwFeHBGwoMFljdq+IumM/LWcnpcxKLsQzPb0016F+zfyLhHKHV6U
pZXxmI1VETaWmGVE64vHgpmXQMcQj7TwuzyIukITamiC/FtmqJMYLO85GF0D8gkmfzC8YS/A7D5T
116Oi7T9F7QG+x3J70Q7ZzpN3ZDR9ksqdVblKHZ65vqYWHtWe1pV9i1XhmhDq5DjLk0zGuLjGPNX
TXtz1H7Usnh2k2Z56PRhjOYcPV78OL06wyhW9ucuMYw0Liy//tRYTn+c1xL5AvyGD43TKyKFnoRK
+S9N4qMwQL/97EPV2XcIcXZj9ijdckm/FZTyPydatfw0RJ2UcaeC8iTxb0ujLpul++xp5OafvCRf
3afOXZksPFqm4KtDd7iIe0OxPBun7gsMWsoUVVuZ3UOgvPZnv8xZFvZ6B6qoBdtcIkXlUrMOs9qs
WJEVtYyc+bYbcTaJEGvwlKea1wBAEN5fvj0XaIwtU6lX4VBPc5+dB2QF1BdXTxzvgbaqnXxL/TqX
bjQWQdY4kT4aw/zgeGX3z7Q4pYBbtGT2PphIzA+DsWYy0vMyy/er55fkbkPq6jHi8l6/SzTbZUMp
Oef7Yc7EurM8TEY0NdR/mmPfgdFuSfemtXfTfWbM5hIN3gAsCZzGYsZ6gU935PQNig7BYpV0T/VZ
ou3bTZV4GCqZNcclAMXx4Aw5ygW8EOrmy4x7yXBoy2nqYDhVlMY/jkgqtWcgO/qp1sCMHKqmqEFI
dUVnmlHia6n8NlQIE32xIL3+M9i95XxtCEeyjmw6bmVktLoM9llQetPByWwy68msRoq/li8FRTju
2P06F1OzM3AbLnfDPPo/TLv2xAnfKHxp+s6FQRdQHCt3kyOCT10j9DLCwgBRAU0meRvaQTpXh24u
u/GrPVRq/ZFnUuWfcBdu/0D3hpxDiFwVcdNJ6YZe63T1x0R6td6GeeH1S+hmSBbsbFXwAHCKEoxY
WJRjYUYQqJBbsRtZVX9YXdaIkGbBZI3hNNNiiPSpGD/7mw/O01im1eu8VKmMpoqP/tAZVWlVeNMa
5sAwydh9gcqv8pfUV2nylErgQ2dHdp67naDEH54GB3D8ebVbSqUSa5k1wiNlnvfL3KvqGcmpbPyq
+a3+D2l6n8WZw6uNAwRqb4fIhSpjq9en/uNiqX74LIOhG4ywsip9PtNsF1YIysCeEGldy/XJa1Ea
i9bWoRjuCt/tMUccxwCP3UI3p/LR51GPo+9UaW5HsXG1KEkP+EwdS4VA+sd2XqxM7WjwV7RtdG9q
f8E1nIOvWTF0WSxWt3MjbdCBohrOOE4xnIz52CwQcw5wlv35V2LUbfWM1cAYfFWOmSIZNEPaMxFP
5ILPhSjknrNdFK9pL4t6bxf2NIWQAcERJK1svmUqFX3oeHk2vkDKUE2oq3IejwgpNOVBI9fWYl4I
jgrncrS9j66y2iGSwWR7oe6B9tsp1m0Ig7Xviye79Ooxrsy6a7dbq2z+SZyqTXeVa0/rAb+aqj4l
6YA6bFJYpngce8eczyo34VGOTg1uw+jyxQnrBrWLsM2yQI/ztdPND47LpojypE7hwthgqw50XXCE
pgoP5mhcR3ovWA32r8B8qTi4GjJAB1y37fEDMAeLAi/nO4gCibrdqWk8S/vU6mbef+SHSO37PElS
Xs9IlmzXsMHdB6+rrDXus2AwEURcfStc+3L95qR44bUsb2ZnRAtK4pEnbUVTfDZBSYdukphOBE9A
OnFdGwpyYVXNI8ypQvmHTi2Y1Wq66PIP8M21hiBajCr069KfD8Ku4C33PEKHsBnkKj4ow26d0FiS
VAsbIYl1kr+sfVBDbuePjVE49ZG1W6qHta8pCM9IhrymiHHlHCrBZi27vn8dC9S641bHHSvUkff7
Q8B//Z76XqLvvMEx2n1Zghk9djRpKEqnJjE/XwJNgNLBEvqAm4unQt5A0gvLtgEqhBC/qx5zB9or
h7ttjSfVtrkeYvFh/dBFb8tIOJUzPOhyWewYXZZe/9QmnUricmlVFubVRpHxGwg74VLn1bpblNs7
H0t/UMWjLMdhacJxwsWZZqvShIladjHiFz2A9PiJO6ktzx3kVgl4r0qgqnYZ1FV60NYJPwAvWMNC
NVTb/aUZp0O+ILi8l11trz8NjAm6vbsk2F63Titj0ELUfk1djEsoBjtpQmy1PPMwuwVaK4bALYR1
A/EfSnOxP63N2tR7h1/4eXWNVv7oVmPIh0hrS17whI6q3etVm3/L9RXesRzWtfmQDmm3Fe3KsY5p
Xcr0oE1GaUfdnKtuVzAL2wkqEfvSlq4PIhCf9PrVNCw/elQul33rOSKPptZYAQ43c2B+1unD1R8n
GxB3H7ZOnZdR0+ajFqcAwP1T6/TW93XGVvzkCE8910WRNoe8sqzpVeTpIp+GdSrH74OrMjtc01GT
jyaw6ibMjUXHmMV3MrkDklpWB3PWizxeO+GWIT3JcX1MKvy6vqtG39Sk6bfmUTI643qe7QnrE92X
vR/PdhqoZ8fqgq+eXTT9QwL/VH5eWjQrIrNzkh4PjI3q0rWJpcUaLZLpY5rNRbUvNX/VNv0b8T01
S8h5QVvmoKkpkvxFGanIYOzqFv1tZzSShxJGcvtsFvjJ/OD5R4pgDZ4179yp08Yz0DazOaQ+yLNo
la3QdovTViUhyWrTM1CGetoZnE7vYXRmvYpaON/mvkCFWQtpfkzrbiVT2VrO9Loiv+4c5I0Wy14P
NhqT1YtpDS2o6iad5GMge2U8BWvmJeHcGFOCBskS0GRQAh8YyvWNG+sGtd5DBdOnPYjCTF8Xn23x
xO6HSq1nVNZ24KYqdQQ/N/X7xahX2M5lm5WfEsvKz0PtwWp3k6kgbCRwpoEeGWPL5MwieTD7rR/H
rWdlsVm3CV+L9+uHGfX0GiOE1awPtkEStk/HoB2fOkF2u6vSTGifwRFZfmxLmWllmPv6RKLXGlmQ
rNGMV4r6Mw1kEeThUGmpirSpbEVUVKJLw6asWrHX+o42K2orhRF5AyT0GEcQTXu11yT9mRaDaX7W
MtF/M9CTzNJYd9QiH9xggC/nZHmrnvI5N773mo0MXjJSrQsDib3kniS8Uy9BbeNe2DdN/2kw2yB4
xMUkx93ZbWW320T9GoTZ0qwPc8upAi6ubnx1qPs9GUXiFo/JOg/5Dgp+Uh6Wip0fTvrcz3HVOPVf
xqw3TrwUw2I/tOOqfdVJwLyQrYtZy7gafhMtbmFpZ23RIUxboh2eWgsn6z2mjZaKFjz4mrjrtGYI
q6onDJiLZ/OWSp3Z2GWE4+AJacGOaJ/UY/Posu+HcDV6LFkwXa0/aKZyfRIw0t/zbBnCiiteeyp0
yzl1+Ge7uNEENnuJlMxg9KcU7u1Q0yrzs6ktVvFgdyVmSpoi+hy7VblBaHd9uR0TEuEDKzUmMWWd
yTiijGOr47DKdQ4XH22uMHHEwj7z1pwt0wSCSCRR5XpCB6JrH0k4hjYqIKSo0EiG+e9yNb35YKx2
lu4TGu2oJC6D2+9LUf8fdWfWHLWyrum/smLdax3NQ8fZO6IlVZUHPGAbDNwoDBhJqSE1S6lf349g
nbNxwaaac9UdwQ0YV1amUpnf8A65tZsnbMZf8y6I6dCOuMVH6M5TXqW5t8pXtZEu5aGih8/NhLdf
VURjOkyvrdwoxMekXacxNnpNZEtUNW17K9Oi/aAyYRscPHnStBwE1uBfSrRy05AiqgYBglxSJPsZ
KRWSQ3Rv9Ix7XE35daEHI21pZCTFhTJJug7UQoLkJiCgsvbBogdpXNS4c+At7XVJd7XkliT2Alwi
drrS9OxskOAG3TCwUs+KHTNfs6tJ9m0bi2rw1sgVC4Eq/1z1GLbXpXUghCunS2JGP7+w6wrgtWsO
NHKFt9r3dtHOVCjFjNGtKQhR3kmnbm00I3rNDZ4F3bXhysozR0/jeYQ/Tw6ChCGJnki1pQtBVTQj
zcgq6LHAc/Op+GQuNEFef83R/+PT8r/SZ3n7rSrW//M/+fsn2aguT7Ph6K//vGme6/uhe34erp6a
/9x+9b//68tf/OdV/qmTvfwyHP+vF7/E5/89fvw0PL34y67melSvx+dO3T33Yzl8HYBvuv3P/9sf
/vH89VMeVPP8jz8/ybEetk9Lc1n/+fePzj//48+vMtr/8f3n//3D66eK3zvvnn78789P/fCPP13r
LxqC6CLAfQU+7W/+LvPz9hPb/ovSIAhnytuUTOkS/fkHrM0h+8efVvAXpT6KjoScNJmpgf/5B2CH
7Uem85e+MdERsPoqlAXm97++1osH9K8H9kc9VrcyJ+77x58vq9+gCwDfU06BSoHC7KbO+rJmW6/C
U6I1zV2Fi2tyMfVmfplheZycLf5kBR8cKRvvzKzpypzqt7wsH30benNw3rhrnGPH9cy6XfO8sAkk
7TEXsYZC3gNBQB+N02kRt+NpQrKB5Ek/w0FNlxojK/09FGGqEG4syEMJoap53/fW53zulv1apu6j
0Q7NdYY7wwl8yU/HRKLDpIZqUvs7WlpHK5ZFVp6KfVttjcylfdaGLH3UmkK7LtrmjnvbPjHmyxIZ
XSvmuSkAArndkADH0uLOOCD+YQcqthtUfTDjFtZNAZjGDLV6Ke+rLpXfXvkXb/z3G+hnI0IypTsE
+Qfmw1FRDq/GtStxQYmducVCWm/Bl3uruddba36ra/14OFEGfFEE/DpDCsQ+yp5wdkG8Ho3Xl6L3
V5LtmLbbZUaBwyfauKYMk5+DuTrl5/mTZ0hVBeYDbf2tV7q1yL5rNnTkfHm+mApiWpsS4KkbKu1X
qLgi3V87Z5af3f96ei8L09+mxx4Fwgu7cZMvfTmgQpnbL1Wh4tx03/STCECVqFM+Wz8bhL48mAF0
R9DxOlpDLn6wrASc8ZoYdRr3s1RjuErfP9F2+nH1wIFwwLFw8HywnHg5mbZoWvCyBgphc7cOB7er
pvzGcqWZ7kcysGDT3MvKy1X01XLKnel4bI5VMI5gUTg9gdkdW0eblajqNuvWeJqUFk1pM7wBDqHv
kadtwzSvqQXULPSJcv/xym6jIufK2ezClUGX5+WMyfbBE6bZGudLnVQxJuduF2W+ka7739sn3sYi
oTdrwqDa0L5HSztoG7LKc1aUW0UaUlmtX5uV3p6Abv4wne28pD+CGjNxERzCl9PxQFCXmpNRFfUN
9aEQRA+xg6XFKVTsDw/LYCakqhCnUFP44TWbWgwohUzW2Bnd4jMWDeYOb4vqRkcB5ZJqthcJn0T4
xMP6esP8q7OHbIOFAMbGMbK4ljfm68vp+WNCtVAUU+yah4YM1S92Xr8cEAI56zXnbBbBLmnGg26d
2iY/zBfhN57fJmIC+5N35OXA9qh6TSt6FbceNKe5sFIgF6DFGr+e7F1qS/zVB2UMt7/eNMc3LoQ+
OvoQBIgq4IMeUxK8mkYwCuZ6nPidcncUi1fg1yJR7RKVtdTyE8SqH7bPV8zv5re4Nbo5al5Os5Ld
DBNB0+O0a424dKU8o3d7qg11fAOBtUICABz7Bj1joKPF9CaDd9qHatzkaG8vuaduO0TgDpqOdji0
wvXEjffDKjIeApPI70CH3yhxL2eldajxL2vmx1YW9LsVTGUagszISSAHrosTm/SHNWQ0QkPQs1ug
9kPTa7SXashR94t7CirnHTJ04Zot3Ymm+s/mBPqFhUQllA7zEdaioe3jaKvvoWXUeJ9qXcpPtuhr
gNempsW/uQu3GSFZsr1zAC+OgVHD4i2NU6JmN+lJuaPTll/Ba8gv1g1t9Ouhfrp4oOzJabEcAMfy
8lGllPCFi55bbKaiufQLiourV/W/e0puE+KlAoFJVI5C0ctRTBBB8ygKP67I4R6mukEiKBX1iUf0
s23+/ShHc3Erq+0th21XuaZ2mQoWS1ljFq9ZasUF4Is3v167IwAbp+PXaXkctluiAYf85bQopyQT
55cXd+4wv2kakSNdKK3LIlfF3hBb1Zz3f+8XvX7RWdoYF0Aq49UccakonL2eTsUJQPEPx+b2jYjD
YJVtW+eYSJAVjefRNGSX9lO11wyje1VJw9v3c51RPx0/U5gx3/56Gba3+cUdsY2JT8+WcaHOZG5v
zncR4FjVKz5khhcvIGtCfXbWQ1Bq1aFEpP5taoH7SMb5aihR3/n1wD99JQErE5wDH+TCeDkwfqvo
hFeOF1vtZJ0ZDYXufJzWqMx170TW8BLh8veT/m6oo3Par9cyn1fmOFJhfpVlxp050vamhwqCwKrO
/F5f79tcM/fSkvLEQ/3pO7pZaJLvgho6tjSUQW8ts8ZDxZEsP8x0ug6qD+r/yaHzr1GOVX6AJLrZ
PCFlsVrTcmmDaENo04cT1NintLx+OqHtyOZECOhaHK1muc5aS+TEgzOD6VB7nvwAau1UovDTfcnG
5F6Fcf6DQwEOw6kDuZd96bj1RWCt3gXo//QRjTT7SRoOVnlN4hz81jZPLOXPR/YdriXUYNigRxvT
r/W5QsYxLufCUGHWSuPM1XNt74wyu1hau4tdN1/3c0eV6dfvxM+WlpCXIJFXAuDcUeKy5joGEdrE
0Fbu3a+1LSEFL+mJk+9nb973oxzF1srrZ93qVy/Gn0bsE03aUWv0HRS5YDyBEj41oaOrY6iCyvMz
3rzaowkgWsqR/TD+Hun82/sNwhF9Y+oDqAQdh/G13svGZEKQRoIY0aiJNiwRmeFNGKmtPq2sXz+n
n67gdwMeXR06ffAN2OABbC7LT7TqyhhNm/xtP4+nUJQ/W0HKVxjag90lmjh6WK2f2uOCQE48dZ31
yesmdd7Ny3Diiv/ZhKimeFTjuOWRFn655+l1ZG3q8E4XdrBEpLvJpdkE+ELz9Ha/v3ZQ0ZHn2/wg
Ade9HKrL9DRrcAeM29pvwrzS5GePBvfZCFXpRCT707WjdANfmFj2h31R2mLtSAq8eABvE+kNAreV
5pwyX//5KIjqwNEBCqcfTQimNdI0HdZLbtI4ezpFzSsl5/H818t2apSjU0kVPXmMxhNSneCUTydt
R02++h+NAs+acqJNSny8DxJfz5eJs0+2INZ7sD4h/Yf8xBb42VyQ9cNlldKhRVL8cgsUU4LsLfJs
MZmyHQZmWnG2W6eqM9t3PYpsKLpy68Jjwt/3mK3Sm+BCxNzQIqXJ34TdYozLLlFOt3eSBHTdr5/P
j6NtRSCQX6TcX+XIX85ppaM2FokD16FxajOalQmswxCzruFt4fT1iZDmxyXcyKZfxRVQ2+JRvRzO
MHMffGdmxihLGntCKdzNU5AYvz0pvLK3cNRgCbmJX47S+6OJhI5uxnJoSxW2XmOBiOnSCXtKvyhO
yc39OKlNO5M6BcU0AJDHxfqpagkptqY2gAnnMwUuZUeqXuZT5ZgjFfXtwnA3HRsYqmjrUcc6ij3p
thuqgYkQrxOQno9J3bqtR69b09V5EahBtaFEnbl56qGruDt9suYumiqzq6B0JOQS5ALKs+8oepv5
XpKct3ucNXUUyBPciiN+Brtx73lYYVAeh6JyGEdfnDIb/3HPISb9VW8RhQ2ilaNwIe3AFA+dRb6w
KW0xHMIn0WjZbb5filre/XozHCdogFM9l6LqJhAFsv/YWIknhjGLg4lA7VC7CudKK96PLba0ccrv
BTFi5skpNuLxDBkzwHrc2dQHN3rb9vPvs5OePlZZ20Ec9GuAytdswSYafGszGBrr6ve8cFhLyqmb
ygFQZoN8+jjTdYJ8aYOCZ5Z2G1BhBRsMymQyT5yyP67khuvHqgMuJWW5r0Sd72al+XWHo3WWxFrp
tQLiXOM9q4rtkTpJ8wEAjXFKxPX4zfINBJu3P9zx1CSONTOpBM/Uis2EF3nuzpq+FudgNvwTx8X2
+vBAvj90Sef4+A3FTDuQc/AoFOs76KB0geRuNsu6eCp1V2vPPJ/g5S43137ep62+gBJTyfgOnuIc
Z6NZ3JRd5d+kk7WMIZKeVh56SNeA15HZcN+KInlaq0rLo04b4PQ56EwBCLoMUuOhxhbuDIQ0BDvg
PpbFrgySawNUyifXreZbAt2N0kDl5W22tsOuyVdxj5haf6eZQYtbl5F16aWASNtczk7RxQuxVXam
sOfoo8Iw1HXtdU6FgkFePTjDOB8sLDHP9ZLjb5d7wnmc0qA7gLNS15rZPjemlgOtGjED6JLM+FyJ
Fnig0YsPhgr6y6b3ylvsNrhWcebJHqwx55Sw6jFO+CYgRDB7sh31sVjqFNifrQZogqVEpW9StQkO
AwnecGo1D4jxbIM8gp+VNocUw6IUFVJUq8JmnRwtLH0gtvlgr2cu1JjLdtCqCqimVyL8Y5th6wzr
dYV8+c5zxg7ESg/iV3WtbgE809WVNQGbUbZdGCHedGBqMTrQxQ4ggR/mWtJfKfTPRRQUtf4e09Xl
rbCpiBTQgKLCAQc8Nyif7GFGWs82tLIpWjQNPEU25nPYyUYizWgOZyIj3n07NIjmRAglbitVp6l3
nYl5ziI4dWsVAWrM/H3iAtIKffr/3qNllbMTSiRP3sKg8t7NGUawm9ArQL7GN+RTKcADRkVfp1/K
wagvex7x+KAZpRyCsHN8X9LpkrQY09BF5NwAvzQ28zOG2plx26f8IjhX073xlBEkF3xsT3FyLWwK
BotrNnv6V7THxDyUxlVrjea0U2XXnCVpaXe7tgSeGoKfUqFZJQZ+EXolpgtDZlNz03LoOAevcnL9
8zRWeYPpXus9gkjSLsA24r8x+mn1aC7izsgUEuhy7N+ZcPWqsNdmbwwrKRprlw6rXUbLJINPAOyK
W/Dt634Cvm9EppEWV7NmJkvoic6ObB1339ddjzwTp1njzjFFzzYN0YZLQUPVc4Wt95ArlZ4Bu5id
PsVTEzLvtM89I0OdsoCzcm43a1btse4qr1O5FjpQR+hj0dz2zfXQM1g0uzJ3wlb6eRkLcB1FJLl3
FcjuHD/eO0kaQ61lwbloeWONkMYP1tzIHpQUIOyoqlqV3U1GN4q9ac6rs/MC0Yg711kr3uzZd/w0
j1O7nORN0Aqtuk6HHlOBiOUwh2hx0n6M18FvnBAc+GaBUXf92xZNMB8IaqClH+qNh3rmpXXh7V0g
I9qF9If+RgOgr8UG51IPLihV4FoI3/G8zPWcnsnk4SgFsMaTPu5Hw8QHY2ST7D2/F97O9VOlxaib
BrxqRRuADPURf7J5V8cY3JSQ+1r5za0/8SbtM7BVt2mw+nWcuFNNn2lRpFpWm7qfq6TrN4ojQqhx
zTFm7KtsWGj9tjhphU266d5a+jijDadrpr/LML18q6WaI0PNQkti52HwYoQzKJibvBH1Gvpd3TzZ
hW7eOEsy5/Got5qKpdHbLoge2vKZseZWjFJ5ce6ZKdLhfm6kn9OO2y/uenP141WJJSeeSbEeEbWY
gxgk0PpxFhuYs6n96f20moV3sIVBk0WTffrk9tlsxxWe77RbM3AOYQvhgu8LrO3R7bRWRy9znrUd
LX7Itsqyl8PseFoGTwGmZDgsEtJ2t+ogrVKrVZcKJCbKHSldqhA9imLaNXpvuVGTWhUm7GhQLSLO
3UV4595szO4Vdzs1WvZAZVzo0kCvAFiah1N8rkA4A4qadwhbLHNs24v5mKXg1g+DlS+AbN1EuJA0
JvVFByyRnU9+Uyz7KUvdVwFSrKgOOKCtd5a/GLdm26g8Mrq1B687ZN6X0SiCa0Inyz7L8tF577rD
ql+gnQBUrVlEsOHQegRhR1lzjkhgW88AXEFQ2pXTvC+r2mVSM0jhTc7K88CcGcMj4vjo4uK2WzRn
A1fH66LJTS4IuY5B1CE6M2Mr6gVJNLSJ/yqhb/NZK6TnhpUxz3Yo2qG3wrRN8uZgSGXB+Bk99xOb
bEhjJNR1Y2esBjNoLIU7DlyX3g7lYJfikE2dhVWTEM4e/GOlR+0sl89SCs4gHwO9LB5Lrxv26FvC
iqnTBfpwU3l2CUAuD1SkmwgBhb4tiEd7dsMHi080wRfA+oANtFjDLut67b3e2daHuUTLLJ6qynqH
fm7hsKJIbB0MGsxnveMh2mK0y7ajqtkLQr0xA6QgRVrGOcp/zy0eMUXoObP0wqCznTZqXUBd+4JC
h4kgWj7e+EaJUoQnNWoZVO56ubOVjepIQmXWR28EVHjca6p4M+RrqccdwMOCWxmBib1jz8vHNeGw
vnZN2BEJfhTjPigyOJDeWrwqhlI3Qztv2B9DnVbPGnjUJWqGIQteS3deReTnWg14H+WKMkSLeJaR
1aNYG0o9436btJYHGFTBbCFlUHhwZOGdTDurFm19gEuey/3IYjtRUyimOBtpo4diKfU17Ohuf3L8
xbIuW096ImzA59sACn24RZkOejkq5nIj6niYAUbloo1+CEXM6KIS8jeYUS+1RGwWhrzOpgST9oIK
Q0AIkSNjAFTcUWedkvpedrICuQpxeHwHSy13zqemMEQMfcgxnxKk8Izdapt9cS3rlYb9Rk9o1C7H
ZLCOoZ1Z7eu1ddZi3Fm9zMRHnMdy+XlYNDeh/IhYWHmwZ3da+zfklIgCXs/eMG7OUmiNg6IEmgJK
+nU/r7OZ7CcHmVhjlyzdjJ1RB1+Lykthlk4XwrHQ4E/rDbw3HWVNDcXBGDjxlH+GX24W7zyjNkuw
+D145tAiYLN50zoJQBaqltpjlNUlsTMU/Yi+ejU0N4lZiguLL+BuR7xYw6S3y2fO6yHdeW3XoDmc
ZasDUJ8yVDgFrTTDLp+z516kSRlKc2nv9Qos0x7dHedQ02ko9xkNTsDCI/8S8wKbVxVtHS7ViQca
Whx8aVQ3BEJXnW2KABpZ2r23+WwNglejHSB0TvNBq4ZBYgdFUBpio1L4u6Ra5tdQrGz3ckGG691k
cEvucZo2ZFyCzZ93oEo7I9i3wlk6+knpcC+tSow7QGNCRZXmj9MepZX0Aqdjoz4fZbOsb6AjZRhn
+HbjP5YS096wkV7+BA1TX1GsRmUoXAPIu3sQ/J0VzSPV0WhelX+/lNhJRayg00TZuGBSkS4ZTAW0
j3wcX3JIGuCTp+AubRWM0cYVON3kGjaKMnOXkJ5j9l4VlvVeYHaWPeByW7QHO1vFTYaFLTNo8+Gi
Q35iDDdHG3unBaUgZKTZ9d4rF7MCS29hitsZhsTMevTteq/bnX9bo9fzxSgq5UVV3496OHmrQ+hs
mbMZ28Jb7kqvqT9yIpoPuF6oIUKeGwm31RLCC0FduDRcVyy16nrIvmwoC/tQFeb4GR1XqZPC+JQ3
oXQ0Z0oMTbIDB1d+CST3Pt64nS7Crhim28Uu/HKTKEmeBSwHcpfGJXRvoU89Lz7X2U4CCn+lT1CP
olEzuZkl1DpyuMToLuo6Iyycestr9iU3wl4rqBfFeJ6hflIEVmPvClIeiF55Mb2Tq/OYrLjI6mX6
5MxWt+urbeK2O/Row6nxy4CBWDgnM5+clNON4S35TeePn5sBF02KTeIKrQQmkENgSAsuHtnfwoIV
D8285F+S3DHH88wd6xjyRbt3q6zrOI98o4aYsvYHRf1/T1NF24tiY7xZ7Vp9HMupfRSafb+QCGXh
PBAdhRD/CFY31+wDauV1LPQePYouR1kxc5GGps4FjZF4nFxmyt3YyERyV6Fsq7hXUT3xE+18FX4W
g242Hmw9XV6tRddE3aD8Kz/z2j1e5cHbgAbkZUCMEPVeDUt51GftoclreKh2Ud/Pzajtc7OzHzpz
npChriCNJUH+oc4qqkDOqiHZsAiy1+2xdXGz+utFRnx/gIiVhRxYHmzNfr6vAmeN8KOerm2nKqO6
7QiqNFTh0Kl/WJf6zBjhvyQ+Ml3m5E7R3PFmh9mq1mjCZyIi9BmjyRf2Y96W+RlS9+IdQiroXA1F
EKHHjCdRsvhXrkaphL1pJg78W6YlC3Xfw42Jsna0L2aVD+cZFexwQShowK/aq+3D4CkVglGFVIWy
B1chpb7ALccQbTooU31uPuqk2GeeRLpPysV8v6IISgWwFG9rdGQnbFh072bN1mnfLXiKqaR+ozS3
5rsXOaL72AondnCh0Y35oqa+PZ+n/B2Eheza0jX4LbbeR01eArgvHe0x0632leqc+gHlmeFOaYNy
95OdlGSss6mf2aUagJ+LK2udrL1VwFMi3QwhZp/TZpKPHbYcxDG12JmD5kMSavtLktBc0XbVg/d5
K7xsb6NPFWUYrYQ2BrhnayrSWM0yPwew516WmCF/8X3NOitazArnwszjgDR6nfUPUA61uzIo4JKk
6KSLPMvP8oZyBIL+uYiMJb2Vg9Pf2qWRP8Cs7NsIOcyrbFm0c+oSy5nyGs6yST2PIDX2VbLg7y3c
8R31qGoHUXkIE78vPiXQdi4kbcdXpYN/ILEXmQWeidBk7bifVH45V3X+pKWVfAD2a17UWtfv2oSK
Q6hclzX29RKEbDvtceWWZZSgQmshqN6JPfKgBbLHIjkHivV6DTo8iyZgr5Ht1l0IIYsNXBezucvc
yY0bSqkXel1rcKGNiwnK7jm0kuJyLJy3NtSk29U3lrDu7eYSZ2qd/Qh359HNGu8aiMwdB4b3XAmb
u8FNrVt8H74Mdv8I4Vs9kX5ILBnhQH5ACy4rQ9sX7s4pRH9vrtVwUa55d2bp821ZjxbvDYdqqFqc
H32K4bfAMQi77GF+n095Hi4oDO6XMckVwtZkItxLlpHBlAAJHZLoy4RdXiXvDEtB/QDE7huRGvtm
ikxzgBJSQ8c+K5uWKztfioEIPe+W7tDp/bRExG/jXVZLNyYZNe6mVOrLjq8PvzGoqSrEKMsVKkQx
Bl6UovZwt8xQzMjBSvPSlRRuoSHb1rvGqeQaaqlrfgSRXe0zGzYsvk3S0yJImuJ6wdZkDCkP4dPs
wxJK45anJaKGIwJDx7IdID3Pjf/J4IiF9pG6zkEFo1ke8HRPAGkVBfFWAgGMA2SsXSvM0Z8XEar+
63UWaFUATbix27DQZt3e49VCodjpBBSSquxEE+WNNRrnRe3PY7Q6LB68mUXjJs7QXw8LPcMW121K
D83b3EXudtU8J8SQQL3XhImTphBuYoaQoKxHqSHiEdKbgBwIl2sYQtwA5itpw7iLBDyNz53U+o/u
MAy35VTNfQglPU3jiVP7U63lfhFzt1XWHk0/WLjwBdF9R23N7He5K+03daNxtIGpzIt41vyOi4nY
srkaKaOoqBjgau8nUqIg7lXZip3o3f6+niSCwQF4DC/k9h3YCvTtnkpTYSuZV52HUec8LAn42cGh
IDbXBXUoI/Wd14Oyk6uhN0QW1jSdEtxsxXwdOI2hcaanIwUnt23eeIOiblzjv/1oO8XCfdupPI1t
QrEvqLM6IpLV1DzBgW+r8wXVRnDec2J6V0g/keIob/BXyIqJBE1s44samrUipBwJ/cdYIdLyvpl8
5lApqqbBROUItlbB6plpY2ehL81KRebSwAdqjcK/murSv1tbHB73lUiQABduh3iVt5CLx56NQvp5
OxFjAzjo5j0CrWsZQe4WYm8gHE7QWwPrh+vqLd4hqGFxX5iwuKoD/HPtTCXOe8upzGznlKkodjNl
WGxRplK1kVKY0Z6NCLUNu5Jz+63bWskzXLdtABdtRx9ZreyVSVCHmevWqaHmU/qfG1qT0y7Fp40t
mGYJ1NjJ9yL0hteVoh9onZ2Gr+4a2aRbb/BHpJLNBhSkfX7qZjuQXvg9ahSKW5Tei2kJbUQDeDtN
ZRV7Pwmmq1V2JGTB1FNAanyEAMIcxVJ4RxSQ8IVt4Gjui8obzQeJqFD6RWCRN+zGsjL7c4Oi21Wt
0ma811eJYqYmeaVIQ1rQsLvaZjH2fq7PDRUSOVUxislcILo1Oc7G1nZltKCt4UfovmuXtIfkZ0ED
Z8a+VpkIknUCi1cFPOS6LWrxZCyBqCMoyerGXBQH4OjqY4ZSVF23u8R2husx8+o8htCtsSOzyniY
MLH3DsOoJjsG0mdjh96A0I3sNMlUiEfENF+0tcGDj1vkZgcX6po9cvsMzWK/GegAFa+7tkejQgDs
ce0oM8sSfrpX0gX2kaD80qqS5GcNMF1EcrvR3TCtUN3eCtqjeuPDgSx3NWcd9VrXK8hz6FzfSkyr
CIzbcrHCNjDnNh7S0Z53gQtH+apVjmeElEXh0meJG/SHuil6wOtA6U2QWU0/jy0hwDrkoRLQM289
XHq4wCckKaNqrYrmVhWofV7pClFRnu0gyUqqbtSpjVvFeHABX5OKzi3rlFhp5Z0vU4DXAlWJQXuE
rQtIepyJDvcOTGEMoBJIQ/pbBL4zx9kvCw0B7Kc8sVxQyJyG274HjLvjyDene6eHo97tRtPSeJJV
laPuI/Okax/QYbQrdo42z68TZenpl07qlXaRAQprLvwFj5Q9B0vb3c/BZIJMa0QWfJSZ1bhZVMNt
GavIyG3NOTh0hurznig3QPHBcCFM8ubl7XVOzU9WYdBkkyEjvaKLZIRLM85Sj4ZVNgojQhrWX4be
Xj4WDplaRDq2UKbTVe+W9sXUlEt5TnlmCN6UiBYBIUV6btWaqA4St8XePW01SuVlb/Tum2AprOVm
7ZFju8tLk+KPkUO2S85GG7kEesO2RR6gAqdwIBMjYveO+nk577TM7rUqxKPBJ9YW2uoU124Fqqo5
0K606JQ7RlecSZNqUZRqrUYK6cwTnNo1UItLnFfTbcLMue+XPvRqR7QH3Aw8tYNnrXkXcwKftgkt
ZTVoXRMCptXbql3m8eC1y0S0rXGVa3ezmW8UXvg82vIG4LHIUEWCsFhpUacCOR/6xJHBLRK9Sl0m
MsjTS5ckPw/TcbKRv6BTkNPgnzoEBXB0nIszreyG5o7uVGLunbpwpuvSNSWN+GBsG/+iSADUruHY
1359g5WP1z4h/lj596rU28rhulu0pjl8bdT+Fkvx33IPX/AVf8ll/H+RpWjRAP73LMUo63BOrp76
P8778qn+/ILguP3qN8YiWIa/IO1sKAD04jiFQOx8YyxuP9kA4jrHMvLE7oZ9/5uxqBn6X7YBwgwU
BAwDNOj5vL8pi9vPts8yoMb4cLe2T/wNzqL5sj8MTsmEOsH3w6F5k648FnQF7JgWRWYbZ5x8Fjdu
0c0hZVgvg0ntAI4I2pWErco7YMpWS8eh5OrQi6cKnMKrqut8JEZ6/aPwRENOnt4uKVRsTpi7oETX
MZoG0V23mRk8TGmyfpraxQAnirQRcbCqz236eyjEFN+ggL+1K//32A/dU5k/1X+EY/f8NP4hv/xx
PzwNPLb8U///AU92gyn/+w143j0f77vtF75tO835C+IUtD72FXgkrI/ZQd/23baBIFRtcn+WS/j4
VbT1743nOH9ZKLNYVNgMMlB/w+b9ve8c469NPpJ/3Xbx5lr4O9vu5a4DQwT2HOthUB4IRQLY2Fr7
36ESjNTr+15RKYEu+x5JtHUfNNLcCZBaB6f2TpmFHnn3fBuPb+4AS9CDDVnycrzCRAKozhivRzA2
pWhBORzdCHM/BWa9H9xpOAQJSQSEqi7OMtd5J5yWtsZgy3MQDOpimJe7xWmKi7wcDVQyzGInSqAN
J1ANrO93kIav3xNo18ZnwiyMBu0RpCEIJGmxKEmPvO5DK+fsIrPaIMpVe8rk5McnAAATkAv6rMhZ
wkl7uSLG2Bv62jdAjYKsPczL4h5M4Xu7SfhgrJfAOTGzl3yDbWYeJDs2jsHuwkTi6InjN0TSY5KG
U1s0IyVWwr2iRq8tK9TVOFMQyC3Nj797I26/YUH+PaH226B4JMCLBr4GefgIU1aKsupLO++i2iLx
1UrUXBr6PTHRY3tmSe3Lr4f7anHwL0TKt/HYIpzcQIgC+IsvF3Xou9QqKd5Tm6gzlGooh76hIWmB
GdDr/h3xEvpYbCDtnlKqEYDE6Nz7tvSdz54u6X3OViOmMFWdUe/cBgTCLtPGRuDGnq9LLAil3/SB
0X3K5lpHPsjBhQ0ssn8voG60Z7+ezE82CPxu1/LYj8Dy9G2rfveKUgRFyjhrWpr/CNnUXVccqn5Z
X1X4bu3q0XR3vx4PgNAPm38j8FNdwuIH/NhXvM93I2IAMFht2RQRIV9/kcBirKlNmONtDlY9iwuj
zw8Y4o512I9Leu5apfVuouhxKUmKUUaywYlc28qfnFCs4v9wd17LkSNZtv2hwRjg0K8AIoJBLTNJ
vsCSKaCFQzmAr78LNffabQY5Set5nDZrYVXZhYByHD9n77XrjDZPvbVdNCc710hQYkoEn4wegV8v
v81K2s90K7XqmFhJepX2VdIHcyGsnmqvK86LPsnNHSSZ+ttI5U48mw3z7pB6nkccEAbnq7oAybBz
60Gcb73/u5wdH0JW18nq0PJSGu6NMOiVAJPJ7+dxbW+Yy+o/pLdY3Dej7Gjh+F02BxkmjfthRcsJ
M6de1p1oBlppkz4Lj+bBIL/5EAm6XUO2qgoMHI17iaQ/DSgYfRAmeSztM2tstZ8x2K5vrGmAv3jY
5HPZrv1tMfZ2E0o3c89cqVt3a66D1phUop/1mOXsy2yuyheSjhHmsKGUb3HZeU9W57trRJiUH6GE
m7WgcuPBimaCepEcqFj/qUwpXqxKaeWtFCnSwHTpZ8R6dIO1UNVzz0w0XpkzJ1VGyz11ULLTXrZ4
B5g+bTMHmRtyZ7TYHkhaVemVW7viqataOFdaRnuGXTj9zdCuTTJ/lkVB4ltK27vSBJatAH5MSuxy
CVXobJxaNL6ZXWTdDnUWVB6/d8cnJVqWT1CFFOwjtK4X7Ai0l6aWHQkUl3ayd0BFu9dKN6B6ZUnT
s8CzE96lE0k2wAwtnak71Jg0XFPZXjNl6LkSos6t0JWKyV5CJpG1B38+0NMYeup3ttRJuWMcZKeR
Rk+qCiXv8zeVqYlZeJ4DuHZaf4wD4gVM/rel19/9lgzmqPM77aWsffbdPODKC1BrrSr04QhdDtU4
MhDX8/l7R4vPDxvPl0y2Fl29qGnlKer8fP7htrbbom0a5G1q9wu8O9B5HrsCjw4HM3S5Xi80T9GZ
DsSyRfkICSYdHbitMh6biXqtQd/iAPU7A/FESxxZc0/f3JYuaNesR49Q+km2KyjswMex0U92Y5qp
q0yVxZ8JOlUSmsZEuq5jq1tn1dlWAkcxyd1YiuQaod5YgAgVHuq8uEEoZqP2vWkrYT4BUdbG3eIJ
CsnKrIog6WlTVRP71b3vzCqP1OA6b/Cb1seitWwWym6kb7jYdfaLCAJY/YnRDy8FXuQ+Ssu5GfZm
Z2ZT6GSwhUOd8bcIek/OxxFWlc97Odv1DtEIbUdUGPofLnmbhcMAwxpJimKMANFSJ+yB7LPdMJYE
0K/u2jW0jk1nDKEdaBfpwNwpUlacVORT6esaVmlmE5FN8Mm2ZmTWJdFtE72zsR77CBbmTHZDVVoS
6I6uDVG1DDpDWFtTya7WSpsp2tAub7nJ6IyRs8xumS8MMzPFXsFe7CtdoSVrnGcB/GlDO5ZdHdWN
UDu3lNIKs0n6v0Zj5MfGaaY9gndf7irVuvphap0kDVVbgT3VY8ijAwFeDm1kBCH9NL1oVut/79kv
kyPEhAcY8lIr4oFZ1+oAzJ//2/cGDPn0OtQFlTz0H0hZwgpSurs8dYpuOhqMpHnIhnGiTToS6c0j
KvrLohzshbpJLx3mBp1z19eK1cCZiVwOuz5tnmimFkieddTYKAaH14FqoTmoCb7QMeaVjoxET+1w
MCefAau7zGaIJHm8d+qsbsNkqOdxryYo/wgSXbQgSs36dEx7Gd8UVmb1vPS5z+bDTXXJQGxbng0Q
QwfEt+YQgTU0vwvVeY/Q8fThYC9ifIWkL8ujOUDj2BlKs56XtIGUlxaV3e0qYax1kKSjvBoWUFJb
J7b4nbqpf8Wb2L6m09L8dHLUKZHdN2JkxXdVuVEZp4t5UtpyQc2U3uieBIOmMxERAUuy/Wu1tS5n
ENCKV/LN0mSbH7U3+SBNQJ11wnzWoMS/MkavhBJIgVPsJ8dG0+Uu1uz94Xaq+l4NBfaA2HKsISoq
i8lbPyTiV47CCi0Hzw1Wt8p9wjlfvsJJ08lURylahDNcQyDH7A+GsERXUsCHzdWzxxg25guy2jeg
ZVOT1Zpgy7N4QoVGR3OZypC/ihhT+t18CeRd0UzCMvdz8vy8xAjBy4C0go49QhoxeSHZJdQu1VQl
7tGj327zEdsii2aAT3SJm4VBgJxXhy4ONskQKQJz3Dhf68vcUb2+YwNBsKh0U4vF3GUmGPSy1rSD
sJriRkLqBQcA55+ohSWOnxYq055uqGQ0z164JDpeDay8yiaPiCKRaUKL3Mwp6p6ubuksDxUiNq4G
XHLorsbUJvvVaUzIhI1uJdE4lH7H33WaIZiqQpoMAYhDjJbazY5V3Dtr4FaF++a5cWHyDVCMu2NL
sawjAaa3zL0Vl42Tig6Q5HYKVI3dNwL9mjTKyi0JJ0vjeYv0Xngpk2nwkJE0K7O7teV9skq9Qrvl
mn+qKa4gX6VQcKgwES4HI0lVL8B7NuRX2TC+8ZM0vVyV275Oxigr3DyLdW+tnEKAFz6/pLbq5lDE
k/HTla7+m1hYM3J1CqhA76f4TzJ5SIEGT4xb9m4Tf+90sVFkTZP2ACKP+DLzRvOXCdltV+Lvfa3G
xb6J09mX6H/M7rYsNHGlNXOOldEqX1xHm2/RKaXMkrN4oCE+68OOBaZgatDxYdHNdF+4SXPMGlTq
PmxXBZy6npDpNdr4u0FW/WJD333ES6guhAtGkV1k30EMdcf+RfVLZYcyBYBKWrrtXFlmbfVn+Wqr
7/hymTxx4fSrZnbFEtIiHL9PFEk/IFn3EKvlWjzGTS1YV0UHTRoU4UL3uxzkpbTd/NlCi9CGqLkR
GMhi4hpC3aNlB2+MsX6S8WKBahzPu9ZtUf6OVOcRYZkF+gHdX/7EY1VRFBlma4Q5Y5mVoLrJeFjR
YZmRBGb7XaIkaqJ+tpfrvJFMRTrSEzBa8AghjRwgeN7PlqpRCMaN+yhVy8os5t6x0bGndpOGvZHA
KM7reJgjdg3xD3rF3S9Ep8Ujkdx6G5TGKNpAz5v+qUp91IJx39nPPLTuI2zF9pzvXIK8rWJuExmz
VzHlKzuJcAOZqhtImJoycgn5NAJdyCHdx8wk4l1ulDDymK1m6bmODuwoe33ODjA8UdiLUohnDaMK
X65Ka81QamuB7qIVTGUYxHdo6grxhiGxHQMD/YW/y/wqf5PeDL8VvoZJDYV/l21xJbMLayHSa9eV
pX+vj9Lxz6xeNAnsULt/GGL+j6Hvp+rJWO38bNSnJQ96K69elsYW9yiF/V9tpS+PBvMziDZ5pjNV
hl1N+dUyGmHzoccvyFJQ4PIhKIEkl/SkzzJfIQvLyCuISreiWQx71ryRaY/bL/biXMfPDgQVynCi
nrLaIdB8ThfqtCEnxCUQFAIybGxfuwUjR4nmSGL5piZhSTLhlxCOolPwrcPS3i0GUzruk5jO266F
OozlxisCKoLMP8xuvpVplYrlrgBb5Ue13663uRajlsp6t/2lk1XE1sMQaA/irN9UoclkHBlZOWdO
U/aHufDEDgVyXYSTsThnzTAa3JlxRCe0pFTnMRp9tqww1wtA/v2CdllNU7iIxNfuLAz+aNNWhFx8
SVbjN7x4Ok+p1hF7iDV9QNws6SvMVYxnJrNUAYZakTd41hRq3vXWkM07rKw0Yxgtjy9d5y4bfFrn
msYspr8ZriHRtEbYQi346k3lU2XaDllg5uydiTEUUTYxXRy7qJcuHMQGXVy6uPkxUQzFmCGKeAp9
k5U5rDsDN1WJw+Yql2AY9+5EipQCI2ujSNRnCJpGNxdsxIlVDCE36ndWhm8vcDPZmOHqjbR4UIIs
0HOlHK5cc1nHEBsGn9ECSi9gx5RCUudPB3FnKyY+mjn9JoIIZVRS2UiSTKPiFs7d2p3NjerKKO3w
dQQ2SgjEYM40P+ZepS69rilMUKducSyMlnnUxEb5KGsGCryArXU/TrM6JwnT+D4ZumSHwKtJ63+Q
82ssxDa99XS5XyX1IO2VVuyJfxg6NnB8qnctytW72NUYGA9O4T4i3dBIyW7wMIQesM14Z9Bs6kO7
Ys0JNeoCBjz5NN/TpGVlWzPLuEWOb/8ewMDfkvyL578zq+qPbw79T0Ci3nyd92v7Ytc5lusUkFK6
2VeGLkRcAqF87JHcjgyo3dCzUjKQSHoaasjnpFwGqd7z5qB1GItdyjcXZbqZ6xJ5Qbt+p8trzRei
m+nW9flsXhvQQstQN3NW4tLF8rN2BNPCBjVSJ+hL14p3PTUvdpKsqvbK60QR+oBMZ6i+S/dNW4Q/
Rdx8AyuQsRShPXVTVI59vkYovu1zGqLMIkU+McRcifG+9PukMaIUiS1VpceCjDK2qR8Lm8CBqEI8
/xP5jn+FY2a4JARVQfaWnUPcet6WL8rt5juVxNrv3EOhHiyaHRfnJnEVbqiqSTQkHczjFWBYnn8V
56BKqZO2jUqBkg8iQOsdhHT7F6DAZX/G0DE7DmiyfvmI8ZeDt3SjE/WexuR/bQ1aCmRVJ2/WaOrc
sKZGEkd1ZIaz9MoBmDtg+p0br1xQaWguW2WpkxhXbOJJflNi7vkiQvumE6zl+wFswFlqSQTH+CiL
HytvsR0t2lhdIrzgaqeo4q6xwFt/8m6xfqPh6i68zHWnM4o3dnCz8rNvmOXtJ6iHrBdOXMUxMtY6
v1koFnxG933ZI2qoU3A8WeMAD3esP2B68zGy3GFOXpbatubIEzjtUWl0+jm9CdvD2ZOsyPOMitJx
LvLl2MgZM0bSM+fYT7kkJ7nJ+rw88GUtEeaqYkI6tXqZtyuY4l3MVjZwVkmas/ZkE/tkzeNzSQnX
/hyYNUrCUhN1zUB3fZ0Rjlz22aK9yrnSXqGZu15ozQ0hfDC5a/M8kdKkKuDLCYBatZ08L8CJA2Yr
l/ZHVw+kRPP+LwKtdpOUISK8xLvGtak/1CD7l93kKYw89Ed1hMoeSRkD4hxsLSaahBIiehKWBoyU
AEVt/mQPynomYcKdj9Ugrd8LuJF7aXkiCRm5pDm7qcRpefgMQsEaO2ZAk0h2IKSALRDvWYT5y0Xj
PcGpqfxDhtGcdIYGdyW7ibFnEG5wsFBZC+R8ZU7eJQj6jCsOG/C4mZWM0MLBT0mKWOrNdfKqC0Rj
9fURxJo9RW4Lgb4v6pGpbtfEfVA3KFxpL8CzjghfQxTsKlpuQZ/nw4EMS+JORpRpFWJ4XV7TP041
Gp7VYh8kas5vsdt3NzKD2BPqRZsCcy6d2tpXkg5NWOOT/ZWhYoULT7GXBxXq/btqTbQ0chhsPRNM
zM40U4NvHjteZr4xDcllO31sC3kOnZNSMrA69peBDdcSMQkfGxXxd73hhoxJ+y0zuokv0bBofAzr
Mf8u0qH2GVVYnRs5FS6DIMGcgwCpAT5+MGj0/VFL7l2ulPZ9wGtdvfGJmy97o3JQAdGSRNejK5ux
O4wKOwKNbO8SPNF1ZEG69QOWpdgNM8eKb0loo7JJcuHJc/on+QUbigWp1MiGMoSk4EC1zlZlhkDK
0fwXU9sPod/6GeU9qgOjeJg5t3qvRs0KDTxGQTeYoDul6Y1WmDBkBtCNffyN7+9IVqwr0ivE04l9
xP7l1se8KW0qINdp7F2abA9l7pTJTdnk8/N/2OiV9XpgfI+Zz75tJ7nek5U9XP9HHReg2itFI7xE
BR+hJHHPupIeyf7vTeNPpgo8ECbDBRygiHVPmtSO7HqY0iCw00KzaBaM9aWmmWOEZ6q4lkzKH3Da
fJU6fBIT+U+bn9GrZQMSI+kW3Oz71vjkZEmfjJnE2qDMJrAXYhwApiPis5B/6QQhHw2yFPYlreAo
q2exN0sbpVdjW18MOD7Oi1z0g5auY1kiUOHUmq/ZXt+Y2N1Csm3FeSZH47Bk3vzg6Mjw/n6pt9nF
yWyD1jZT541CSXTMySxltb3JmNm5hCus6/OZCU44Mnz8Lz3Bf4tA/fQogFeZO2yDqVOsXg/u3pAu
lb6ZGOuuHBrtoSa1+t/iJG03kELUZz9h4Whn83/y2NA7pAvbUeOMcsU5Z8aCySBDh6/wPh9vD+Lh
7YqZruUQtHQydqzTMjZRRKLE4g+dye1EmsSiRTgs2RdPwidvAiWLCR4URCjKlxN2y1Jgd4wlo6dW
d5LzFZthqCVlfmG4Ff3UdfB3o9u5X4AoPpvYkO6og01iKOxbJ+dnViptSb5FENexiRuRyO9VLp0D
suo3GSM4RBSOJLggA/zvD+NJvuQ/ryAXlZmiSb48+JCTO6hrMPdFjxTPnIQygqRUZRpUsO+Polm+
G61uXmpoHq8MJ0cx13bjRcNgBnPZ6rXRqiXtF1fin+S6k9fDBVCFk9+0ebpOh1d2XzGy6bgUOhlJ
90U/l5GY6KuBN/w9TmoicwhXXA/WIFi1gXhpqyvPfKsnw5cIrqiecOi2SSsi3FXyVpdrfO9g9qAI
qJ0vFs1PnkqHNxhgLVeQ0LaTu2ZTOLt66tOAYd9yoTWxe8Q4o+/Q4skvLsvH19nb1C/cH0fn36fk
WN8oZ6+vKNT5IpoBrID8jF5i/cVRPi7IiBkMalJEhr6FTOFkbULhoqEV5TCwK+Zd3tIh5qvqvc2T
aewKBNbsFeM5qlMCyVGBU3a0yKMHETtfLJIf3kJctwKqEWNuYF72KXAocXGeAhhqsbnHqLKn7X2s
a/uinLs26jPMf2biG18gHj68hRwUsh10FDCkzP1O0ByuokDJttUM9H0emtSRQYyODtkq5pleOMlh
0gcvKjOGG1+8htuq8u6p59C2QK5gk52Mlv3kUSLV3bS1jPNNwZIHoJwITdnyWmKtEpcduuyQkBRx
jRJYXIxTQyGfuwxEY3K6/v5LPrvwPGM6mgnWPji+7z/JBtGjQ8GGC0Fh1odaRjg4nokgJUcjTGhb
nK+6130xIf943YEFQ5HhC8L3FzXW+2M6bLhNJPhJyCLXHpZJyHAddPu8zrGGxC6Wc68xV5xDSf3F
Hf/kgbctrEk+Wx2dbMJTWM6Ak1GqFIlv47i0u1j4LmjisOWG5fBtHroiWoqyDgatSNGwd90OBWwV
McdOvvhef1hL+MAhX0MYhKYImdHJmzcT44NHCd+n8ruEYBAF0QsrTJgr76uU5Q9rCYfC7qZzFJbY
D2DjUslJDDZFP6aB4kyWZbyzTX354svy8Sg8RbxOFvSS7Zt2ckKLkaZA0BRSaF3vDiKrsnsE7M4X
j+vHy4a2DywZxBno1rDD3z86g6FmL1n7OmwRoYekmxeH1MLYoU9oAP7dN8PZwg9My7WE5yPden8o
xMUoSU0OpXWpPu5Ua2n7IfOcXZVjAfPXkWYZ6ObiC17xx5eDEo5qER0jYEV0iu8Pm8lO62uBDb13
cdcutmZezGVcX06GWi77AQ9qRUZD4AxfrYaf3EAOTOUI1pC14JT1aZRKxxowNqEr5vmx9Oc0Qg5d
fPHuf3YUmOTUjx4cO07y/elhg+tbp62aEBm+d1U37jP67fbu77fu04MgyeQsEGsJ92SBmUaqRn0s
adGZhXWmDFneTqDlv3hA/pF4vl/E0fShV4JmCIKW7+f7cxnNuZuqOq65VaN1baqJiSLlM0Ggphb0
zLoDg+CwvQO4727URU6A01hIWtq5iMi0q88qMlkuvH7Wnhp78n78/SIYn10FH8KPACZk6eKUAy+m
ORMx3T5c//YfPUvky9jKe/zuzYXp02so+6XBQoQznOB7d7yCwUUAozuqaych46yxZuaC0NG+//13
ffaAEyvg8JjrG2Lp5Kvb+eNiMUxucH4Z1T5pMsY22KAjv3KKc2wwv5MSLBconl9/P+4nSwcxH1vZ
y+q2bSre3y1abB4ZJDwUhUNzZQI/fiNjhopKr75apU6g7lTZG5tvUxuDl7ZAh528xIwvJ22VGeKh
okIx1EIsILTV3FUl0qhhKXTCADL/mgRD95ood7A/Pglvfz9fsT3lJ48nkHU+Mpt80EUc9v6ES3+h
lzQw954sEYcoL8WupPAISOfo6NsSVGcss3/O0GL+0WqDeDX9+U83OAYFCDMRKbT0pvD6epdK6eKm
6NcZXo50HtKFIU3SYutH0dDOIpRkZtKkz3SP8Yz+lQj1kwfGRvOKbNvTt9iNkxvHtHDRW2Pky2JY
4287ybx7TL7Vzh7s+n51Y+07cJjiajbp3v39Em636eQKYmrZtruIIDfY3fsrmFr6gNOoqsOKI78p
jxxbHfHrPWWEfi8X/6tX45M3Flm5w2fNRjtIafr+eDVyIgEvsIKvLOEfx854s9TWV7TST14EKDUC
fLwNeNE4XRf4wmS54aMvqrmxDzpBw6xYSXbjFa3xBbL0hN/9z4vA98Tk5rGXQUx98gzOg22xwpCS
1w14PXGGlXTZFvI5J3hSME5QpCjdYGSt865koj10qvpmZPEl+3DwpljP/35HP15hHABoJdlrbG0F
6+TL0JYyKUYwJqGlGfnB6ikzWwSMX7x6H58bagbkmHRIWAYoV97fR2CZS2nyDoVJOWff645m5dT5
6qxGqgt+g7HA38/q4x3leEAgWWhMxOen+TeWVmBSEBzPEnW270mq3TNnjvdp0+tfvBKfHoooBb53
Am/GqVI3Y+BXyrktQ3ccu6O91Udr4c1HO/O+4gp+cq+2EhlJ/bZJo1g/uYrQA3S35ImZSgArduVY
MG+wcv792n16rwCr85hS5CHseX8Uz0j1YlacUIx8httEanXNtCMkTQ/xiVNMXxRAn17Afzne9vf/
RazrzlLPvE5yVt2Ibc7xpgBFeQ57qvqqifDZoUy+dXxoTWxqzsly0mFdxqjMqbFWw94j6Cfsh7K7
wDBpfbGx+uxQfOgAs1H+M3rcrvK/nFUiVDsbE3KNvB2s4wSQLjAh1l83+vBVdIPx8Y6hg6dnBv2b
oQk41/fHquwaXdSAYq4GEfomnYZ9upV7t60jzHzfNB3h25U1PhViRcRFxNB+a2bdOqmMN1+drMii
jb1oQGTO5H/Ahoujwvjilfz48G4/kofKQJrt41d6/yP1gboRKkSFUq9otyhJwCoMUPd/f3g/XnZP
UEg74p+cJmTn74/CSJrW0QQxUKAyPKRxVR6ldNYI0p/84lDbVX3/LcTxIqh3+Q5vTdmThwnHpVNi
QShRH611ESEYcL/NHuKaxdjCbvXSNZJw8pZ/v4r1aExxiuQws2P3T46bYbKnR2gzisbUDjA/IbKQ
Yw1nRK5ccOGbe25+f86jvl6LyZoulsIl8ZYg44i5LCHhqOGbX2XqMw/6dy8+LRjH4dfRdWeOevLL
En+YW31ATtcJb3zQ9KS5GnW6SWmifdWo+3jxCYzjo4XfhIWX3fX7+yyrQqdNTUZuqfn+qxCFF8C2
NQlt1y0Na3bH4HhJl+jvJ/jxGSY4gG6nDZyTJIHTSj1vESDIlj5JI63+yVPmcu91K2FSfz/M9uPf
P1lUdabB8gGVVAD+eX9yROnajVfMdOCYJJ6vc4U6e2Sgh2zaI7p+aBHITMpTR40BZOCXqL/+/gM+
OU82+pTJFt0Rdr/b3/+XxavoV8MXFbMoamh/R7BsDpZnTh7+fpSP7yqBZrS4Kbps/IensxMWyA65
3ZAz0TWn+2GZ7mjLVs92yXfm70f67HxgxEOkJzGEh/NkgVxkomUkFKBk1H3gXW01vbm63z7+/Sif
bH9pW9E9pXlIw0e4Jxs5jMs4csoxD2etG3cbP6IJCmh/kbuAAMkKP9nB9iIGUAzoKABywu9TP4Gv
ECSOeHeP+gslfA65yaDJ/T94qHistt2XZ207h/f3FJ1mTMXVo03K0v6mRxAc1gUDe+JSUY7wSrMP
J1N17wJ/jXTpfLFsfbgFXBYems0ItBGLT9cGFsaOSGkzDkDJFE+p5hdXbh9XX5zkxy0+ZTW1ER2I
rYtMsfn+LGGEYPl2MKKDLxcE7g5pesgVZKGgLplZO0Xhnfm5hwTUQHy9q9L1h0UC3aFAZ74Dzjns
OvDGTwC0jeifp+PfcpL+L/U3b1Dt/95eeoV19p2nefvj/2Uutf6TzwVvmqfD4YYMv80a/5+3VPwn
VjFBPwQV4NY3YBP8f72lW9Yq/6Kl4GCO0v/ZxyOl2mJYcaRuTlDcqgzO+A+8Zv+Gpdn7h7b//1di
WnKsFpgbqRj5b5pGJ1WcZ2gQH4j6Zrqm22egJcHslrOeDc+m4pdhNdQ6D+dHBSI1zPwZBDbicykv
fF8b/YMNXWW6N+cWVgr2fDc/6kk8TH9SKZr+woWTukMe244Yw0VBXns+mjWsaaecjxaIZFTepB/H
e4K56vGbW2hM1Wb00QyA8Y6QFDKPqf+MHauBoRTDW1UPnoSt9MtTs4NU1JzdlIDyuqr6X3laZDeV
2TM9An6usl+Yqlh6O1r6/jFfLGXdpBmq6TUtkBqOem65d1m6zmkwE0SUR8zTjfhRd+nOH8ZmnCNU
TI+D8n82vrqaXGIVza64g9l0iVHGjENTK5mX0ogfvEM1DobglcQP0195je99oyP+OvqtkRxniEx6
KJwiDVbdfbKy9LslB5++l0+jpbVn3ExavnrVAWCRt4Rra07Grsb2C7GObuQ3YsRjxlSmNlv7sm2H
5EL5CHJcuMv9N4zj2nqA8ErEGBER6htQNeJlA86gq4/F3Jg3DVLGy5Fsm37fFNp8hBaYYCIz2urY
CwdNGTg747Env3UOUakhdcUV5MXHtdH8hj2SZdybZJn7MC9QQQLUatL5DWBENu+bGKnSYV4sM7ld
Nb5ytMf9/k0Q5Htt4kFw7zpFUFgVJkiQg6pYxIuQ4/Kj6L3uTiHbCXAUXKnYRpdX4GkFqCWde1+b
nlasgsclM8zfLHfpesjTlaU9aGcnTffIREzrp4W/LgktqLv5wbYWlIFtPudVoA3+9JwBEUC6Dd7z
UKRlV77mMOSXQyyJBI+Au8DhWwby5+/TKvdu5oH9mBkZU1K4vwHFlgap4a4zPxTLINVx6Xq/uy7n
SscyQ2vPRECmw1ishgMBSKY0g6Y3EFbhEWSuhqNBQOM9tqi6xU/HjV2MXuhlt4zucajS7+1gr+6L
qy96dosoLx5/Z5qWw3wh3bxbocFMTT0des+PG2R+g/SsJhKlmVyNoOLdbo/qW+t2kMcx3xUNorc3
P1ZjcrSnWboPLTOt7MlM+l4HgJxnJWo1b216xRAX9Oxtj3q4vB68Eg9UlOp6aZwBLvSMHV81GxxZ
Nhr+ZICDzROPBNPUrFxxdBrVXBS54x1gaTDrASd/7UkfrXlvXqX2hL2nGPPlYVgT9xW5WHIR54bY
J6jcXova6UOM1cVbBUUqyGSBrXBAVRYaK5Y9fpm/X4u0PtOKojrkflwjWUWLgl2tAMwbMiwQYYw4
gOaQV0LQRo39SEsEr0UOLQw90zh+W+hNEANs5WdwDR3mig1KZV9BCbKS67mNH1GKefdNsULRLF2u
e5PInt/Mtn3zEiFJc3znpmpn89ErN7J3VnfWQWclPIdzXdTBiN50v2jTsk+M2XnS7W69o6/Vn5ca
kscOrhImyc6JEt/TDkNpkgjPF3zCP2O1026S5gai9llM92rt9IMUCgZPb3oXujfidpnkUh/ywpvO
1nZpXgSknXASmbXzJqvdu6lnTfBshRa0JhtZY1hUSKOywljQa0gSMu1qnPpbY8Arko+9vk9qiLar
XHGRwpdyEFVCBqMOnh9dux3JXhnGi7mb/R1pWjB5jEoPnWm52rhib/akqTPblt390M/ZGVRENJyW
oTOpF/NeWPibNJppFxTrw/mSqvQ5YQcWao1yo1h3ur0L8+2I/+AB/Wi8dxyEHMpjtr7aZMIn1I/X
WWU3l7nWET+gtdkRNczygqYT4qGDxP9Rpu0bDcYt+0qNzwnsyjsE2jO2kWbDDi8lV0QdRGGlFwC9
xc6rgNwxSJ+OTl7+SNYJ5qLBH94eeeMqWSv+iCfWwHb6LJrRf+1h0C2hhZAcOqnpn6XCUccRo8sV
/lfrWUD+vLC8qT1OXYbPIy4vJtH10eoMw/bJsndQlWrMFH4fSXtSVyMgvfN5suMrwhHig6nZ4mxu
m+7HEk/dzuhNeXRajHm9qMYzfx3e2M4uOzsT4l6qaV9VZXqJZhHspLOYF9Yaey9kNOCF0ivf3VsF
woEQHiQ+J6JIb9u6zB8Vs8wXiL1ziYtPJocBj/uxcQfzdoPUo2giNAgngzkawZKo+ptV2neNlvNF
1HRxr6HJiLQ+hQmqt7gNRVXeTa7+QDfMPYM+67x2TGVDBJ7mPtN7jKiF6Z0rqza/A1yyIzw/C7kY
808NISzrjNkJ/nlDnMeh42umgxOAuK82zs0HvXD0QAAY6vhPfbwfeHNh2wIiZenywq42RiiJieQB
arWrIQFCKzt9hZHdNcN1amxfcfpQZC1qOf6afb2a7h3oX3kp2EL+UWti9pejnuZYmnkIYJYaE1jp
Eat4t19Ua6TDeFCkWphQmB2Pz07yDNC/M5LbrFPj1Aay72NHQ7Wp5ZJcCt/GnKQAspRdXK5oMFLX
jUfSFrw8NQF0sQKm+gNiA9Hr81GNTgwKFAzfeO05Wl/9pgHvxD+EMzL1CQBTYdDsDWw+K6B1gyi0
/YyuBvXF8FpiZAoBOOdnqGuzWwzTaUhtXyKYhxB3QK9q6nv20E6B7Qtkbl2rHAkwNsD7AchfVBex
cZX7DkV9Z7dO0FbzsreHfj0r1rHEjL6ZO912QapbgHKcejC/xLR0RwOa1lHTluxyTe3qWz3OSNDJ
O2l+wnKmsMIelYZz1jRRXNfuHtbAU83EBo8KVCczY6fewYS80twk/0F7zXyCvQBAfhjscd8hmz4v
1QoHFau2x6vvL9/73m/Oqqao9rPCG5EvZAiRvqodktX9oeKWKi5xjTtvKv1zr3KGe3dsWDb4B/LY
5KM7Hn1EKhqcAremPMNI2xfOQ9t7EPvZcPkoSzXvp5iznvaBcp+kXT3H8TI8QMH0E0yCuXvXC/Ck
clu0wPVLuAIggvfloOzhgtCDzo/mpBMP+JNpy+aYA3PIwrV5hfAxfZ1n/8GoUlqOVL97Jx39wFjS
/JbYA/V/2DuT5ciRLMv+SkutS0MAKMZF9QI2m3EyJ+l0+gZC+gAo5kExfn0fuGdVhXt1RnTuWyQl
UoJB2gSY6tP37j0XWf3QERFSRAwbViM62TGtW3yeBru4BTtmHZfKqW/lHPfoXxp1yBMvPxI9YVmh
B8z3CXTgdKOg620SsVhOaApnOPlpX20Lp0EnuCzvIkgcAlNMC16oXX7SHqB7Ij4C4FqQzfGEWtU0
hqUygYPrTvkJ9rNAXt3FNz71EpggLee6H1hBB/eFBAb7y1IY3TM7IyR/PS0Qj+c+u0vAF2+jSZqn
1E3NpwSL+e1qt/6InTF9z9o5nrZxX03Pg2UQIDMV61aOtHFXzlgX5zjvbmFEG7eFWUTnjIeAPSpq
42YpFvepNHWDI02qlUefAU01F+qY2pmTZxrM8a2N6mvZL1LoR6QP1kE7LbbpbJnAwVNrRN3n2B2w
1GVo6MdvU1H6H3ilLy1c3RDkJHnWm7ZWpvXu4z9ybtHotfM9FuUpfmkyYVr3aW8OPpgIF8RNGBhy
7J9MeHn1LR6eCHCp9CVueKiRGG4VJxgbgXmVkRMSFA37ed9Owrk1kSp2O4JWaDQWOT3wsx2PHm2F
IVh7dJafxUffGfIdM2f8q2ZOJkinomNrFiARGzZkzgWbtGteeF/1Lh6JtGlrvlHYwowopF6rT4Uc
mxuxGp/H3nlf9aq38+IE166x00uREQ5QQDZnkDbijusdD+CETZa2ib9SmyLeOnV6SZx5xOiYE1KQ
qOLkerF7cpwCZlt+7RmzbTEOGDihh9eIpLdNzbd6O2W5ONhOHJzc3kq+8gWVjzFLN/q40XoF7JM8
myQxnYPRjA7Ka9xbFlOyIYRjLnshDfXWuU1+maJBvhk1rpS70aimL5guveVot2JOOCpNo3kaAGV2
WwIA2vSOKt797DDDW87jYBZiY6eYSO9N3af5S6Hm6Vtsovbf4H718yPo0qE5rWrhxxhrtXVshtH7
zDCzIIzDjuh+2YXqjRMJQ6uchQHlaUQsmoIwrzjCLoVZtztjnOmV5VkqDAo7t2qOBgEjcud7NL05
eyXcwl5BZXbqU6qMszU5Y3c/+ySWv9mxHcHh7fvoC3IxqcOpqcBvdJKtJ/RxkPk3fTl7yZunC1vc
RgmevKvwBj46P46xHGS9ZDl33GQ6L1CMRIjqaUo2uHUjb2tPtWxCR/axd82jyGS8MnZ1fDWd3Itu
7aHFSozXOEEYvajR2Qne1DdM7WV153P0czd+BsVvT2JvFx0zclxsJLyCqy0wgN/AJMRDZqKh4bDa
WU17bEw1a0j1c38Uaf/RUV1+jtBi7eTcR3uVBsY9QD+1R2RrH60obb8Yi04+9wQVhN6Suy9Cp8uu
XszyEImoPqQlEE+Kc5ABjeUFZZgUU/4+DyBqSECQ+dE2wO9iaQ92jeF+yltn4M43vOKctJ04xyP5
IU5GvzcTmbdNS/4sxoz+Plik0YTEK8gvBR4kWnnANXbFXOR0IFETH4XT6q8zKQVn/CLRe00HhTXQ
qWWwzYzF3s9mXdYhnZVmhuGI0Yu8ew6BqSGhhRrLvHfpgwiwipV5YOCvr8QERZfZjIeDJwLrYTbK
ZTdWi7n3Yv3Rq8gl8HLX3NGlby9DRQC7Xkrrxp8z6zbOYLyFHSO4T6gWCGu3DP0OQ6m/5Eab7CfL
Y+nAWfpV1Lq9JPRoPjApMu3QaIB9kBqYAh1ltwl7p89ptiYltnNbcn7nC7+ORflQFpQXjRVd5Yxw
o5hkdMGGZG85XhMdk8hO76LMDm60ngG50m9/rOY4e9ZxnJ1KcpXJg6GmOTkkZIVVb5mneSbyLO+n
6JKM1bhFupsd9crVdWKN9X9Q+hazsh8do6gBl610BgJZDGUf3BtdXuqzFgKaqrCceDoLR9befd0k
gXMAAGoHnInzKvhHPOr/7zj+m7mK5v95x/Gk3/L5l5bj+vv/wCj6fyBNg19JT2/V264z4J8tR/cP
8HBMkjzkSeQEAt76r46j7f3ByJIkHO4yRCIIN/6LZiedPzgLMP5Hlo5umjHsv9JxXAcR/91vxHYB
WY6m5tqkNxzL+719XeGaxWDhW2Gi9HhJPePNZTMBoGHJ42KlnOYdM/kbfaVpyrUr/uenXRVxoM3g
QyIsoDfPp/XneY9FgE1rm9oI64jq+Lke/bQ8kaxRe9sgIhRtOwxd6t5U0VzXdylcN+j5Y0TuB2VK
2VzSkuXljPeF44ccWl/uos4zpw2lgFogM46UMXy2X80YihUx9LS7NlXLAHKf5t5svPp5ZchjHbRN
fTY6VVRbR4JYJqtkmLaEq0TyUmcFa0haW/VLDKLrK8MciUi6w9McM9RpQsx9w6chS5NhP2K/tDYW
zv32IUUp9egCQ2b4Oda0PkyOA7CCOnbIU74E9idH9Et8EL7LtDBF+NCncJdsT+46PBrTpkwpmUgU
c9kR0RQIFvZgzjj+TGs8EzVaq7xLMgwufmzt5W0WWm1rjydNsEnxoQsUpJIqHoJDYfb9NSVs4d6K
Y58NBjfMa1EY96KZiCoRSzze1qor9wnZjdhX5eh9KsqCdCOHVM/qIRq9qtjneTWJx07CjN3pUfb5
jbFEBrQtl+bewQQR9zqapfsy4WvZQZ/Af+zURf3q16j7DBjp730HfIk8wsyPtpGiP7erRkXJZXqz
VbwbVVeMO7thAkryXoI5G0OEifgDGb55NNY6MWxlEmx7URBcphoD/MLCCTomLkI+0k3xnL3EPlBv
IjfWu7i29W7pR9J0QrI+GhBs8zwMj13h85yRWzSvxgqbcJsZXZ7sJLO/ePKWM0todZd1nbDPflWo
J8+uTLVP424sAW1F6RcDzyrFqmocUB8it9wDAU3QApplsYFTzAVQtcMyWPkCcctfZHTfpmIYv3K+
w3yG/71ZI8dsdor6PAOXqvba7pAn9I1Ku4fCqOpXA3MX0DNhc+0Hm5EvcufcUisohrPfPU/NrrBv
o6ikT0KkVfuQdabMHgDs6OwQzcUEAd8CF5ketJbcX6bDqeI6oWiO67Caq7Ift6NlyRGbDnyA5wKO
RX7jcNtzF7rZ+tvQWDos2OE/fugvphqOU0ALle5kwCNjwfY8QISZ74LuyevYR8Jp0jQelq0Kyphd
LIs897Mdi3gmerFwu30NvU68tNBU3cOSDNzNEs7360DpIHeiGfF9zBz9U2iHHf8xrmv/WtYlNgja
aE33OjuTvSbCURPzTanAt/hYrHc4lfEClZzrWoylrTYOlTeZ2TOdAr4qRo3Vb2P3FTEcngaM9zC6
dl084damCGgLxbqhO58bMg0CpUjkS7snWBdCnZBTplhNZ8QYXxgxEiXtTrTxDqXXlN80oXrf6V8C
vrOq2nlNSihlnA5NvadsPmfssHsRL/5HSd5jsB+dzn6KG+XdVb1pQPHOj7TgQ0RIMIMsa233ky5F
+l2Ymt4BDsYpHSz9uffm9mC6/X6JnWcCGYajE3OpdDmQCoO7Sg+99xDEFQQ7xxDobXxlhC5Dh4vM
zOjjAACi3WUEbXpX1yqfSll8bziU4aBWk3Mg8NA89cTGkeqgej59Je8SFmPIRIE9PpYmC2GurOqr
Rd0VZpPhXvOqOKKAoJ0YOy9DiuefcB172y/mx9qvvhVc51uv0TSxQfKKaSTNpqmjk1f276Uu7vFs
+ztLj8nWiMSjSDE6jZ03b0mYyR4CooRhhTXnFvZXA3V6VPpQayPZd4lKCAcbvVvO9JrbYTj0bUTi
gjJ3cG8IiOmrO68sWViZ+NdrT1LdBWny0S/kTtlAzXKqxx3ZhIRbpKr+ZMYm0KPsIxDfCwHswNXM
+Nwv/sE1kuasCalp3cwGzt3s6TfdLGTOI9xiL5D9coGyl+8LB8JQjwB2b+DcDxupL1JD74Ym8oEd
DBpLxVc2toszMMMHxi4kc1rSeVm8+UnmLvbzojSOCb3HkMSb9mQb8hQTWRRyIrqJouFzvaBhaUsO
21DRNFNyl/ZpNvp07enSxb089IQbkPS7mt+3sSW/Yp84cbRF3mjJEDnl/EoZrJMNGLWwTEag8oNB
fJcpiBKIn2SASMuhqG8DlOfL1OqZSJWisbezYmxHLFXS741B+tfGCIQTSt3c2rF7jrMyuOsj52rU
w7hJIFGR9dO/DIN3NVKaQX2nbgAvHAe/pO2zMvMUmPF+Yi5B0s8hrud0JzNrprjNHxyiTrdmZ5E1
x7jqHAgEU2yTbFQCuOpJ1MF7ii56JJlAgfe3BxdCuMH6GPLdGq8BAYOg3nxccWN+JWOQrONYGw0u
8U6TpOrP5RtJST+QVV4htvVEC0AtDtkl2EqaXe3m42EwS+c4lm76PBvRiMtoilcodDsqCJy0JYOZ
duOsMA3QOOgVk0yrz85tNNWw6TzzLWiK+HMg6trduB6hkDtzrm9YOeb7FgzNFge6/8nzS1oSS1a+
JeCK1sxK2D19kRKWMIPE6qc23jKXyY6xS4Zs2KayTnd9Y/lPHeFKaZikOFWB1thix2Sm2kXsF7dJ
nGEahQUYbw2aXa9Tos1jayQMe1yr2ZFmo66kW3GwFdkw7N1pdu+ZI70ZTpPv/FjY5AsQGY3n34wr
993JAm3eBNhACVLs4xiHC8UC9B5a7gi5BuJWdO9u4gU9emPG0/cApTCJnxUmwWoW6sXx62WTcR51
8dNWGZwx04GplkWNpXYMXN1h27lRkkA6ImMZPkvqvxi0Fe4KFZOiUlqJ4e+JFzCu5MmROymMkjdt
jRHpxmkn7ool4YwZoUM6EDsA4Z6W730hzO4QWaP3HhhDdlyM0TgTt+5BnYzBn3Zab3MoGTkCQNq6
xMVOIKTo57D0ukSecqdeYU528AH7RW7dTmTNrWkFRACC0GwgTXQc7tqseWwIGzta/JQZEsqOk6Em
a1ubXcauH8fDFzwI80F2qfmpqU2ZsyQSBrEp7SlpUIH0yRFUEuCLnsiOjNE0c7hBBPAVGmV8ZL59
aAInhaHR6GNkt8XJKIwJRo1gzWHU7GyceLRvzbTxzrFVVI/+5L0o4kW2HaaNPDSG7piRfHOncPxs
dOkemIKYRCHgNti2UphPgAYsQu1a5PsRvMEF4P8BGI+8KuC8R5sF9KgbKz0RNYQkiMKd5RDIEEFz
SAbIGDhAy4DeJPPhpBmzEEmXudeBWvvatz1NTvQDF+043yfYVickgizCjT+Qdpr3ACfTwquCEO0f
nfEMQp/b9cTsWCovtoIesrGLo6L40vhdVxA/M5QnH6La3TIF+75qo4OXtUzAk6Xv+GpLnXl02lsq
rNhNo4Mp0Jf6VSre57xLPhlt13JgQaZ4wlMQREdvgFSMVNoPifXJN0vrVpeORtJmAtn6jT21M0Nf
6/HgjVPL6IxDBRqQYCNHgkHBeIxXlh64qGxCziFhMEPdm7T9cQETesBf0vto11W71Uxnw4x26TmC
GbdPkb0+aynFsKGlNTNMMNILSnu9L6xRvgYcdKpvNkF36BC0G/SXwV30fdYF48faQKW35iy6bQiF
vl6j8CL96A+Nfytb5MM2aXAfOFECdyVXaDwYmEc2iT8xXOvynsV6thfgw7nRTU/o+kFZ+r2ffHcL
g1s6JRDnM319Z8NoNM42xhxANLPbetxD3wNXO4xGcKjLdebjTvTyAb1lm0YO83sNjzbdB1kyJJvW
taZ7lzwhec4g2LbMeJ01nCyNK+8ChPOa09BZ4TZBBVhiaD0i32TxhCAHcjbYx3NPPMa5xIoTMnFK
d6hKv9SNNhvSic3hhmwJIejLJc0V7NF4TpEbE1oqIdMqzWDbyGKiu+PR3C92F2UbOawZkgLeYmip
mYhGfIGxvRsod2IyEGvkF2PNuHVOOaaHjpVkgAibQh2s3rO2EXfmUXrOG8Gz8wfl6jzbjyPzny2l
GOBYXecoIkpx0qzUN/2azAgt4GMEjvnCqm5e/GJx7gbVmmRdIJAP4D7v8b/RHWQVv3fG0ttZvhLU
ALF6dtYkOo8Jxq6aAZYMHLEhfqCeIAy9fkHt391MbT5cRWRkhxLUTUqg1ckgleeGZnH53E5Nt1/q
Se1Ar3YHYZewLC2LWRRrUL2FXdPQfmJUuQLNxttMW2zUMwF+u0opCv2Fu7n3iGS0m+nDMoBOd0qD
QkNVTQI+Po+6/uJwoNwlczNsJXRyEDRs+YfJaoaTUQ5S36AQEvu123H2S5cMa74y4tiABIZZW06o
Jnh6nlRRIdaw8QGl95Xz0e18exOVnLvTmG9t72iLTZzWPadKorWinDecaYaA0eS6+wLR3W3elN7H
OJqX72kg0D5pw1juC6O95wDZBZuGV7sL8sHeGNChIJo1AvClRgeF2oFaUbi6Mi6+X6ZsOL7N1cJF
3qp2+aDb1NlqslKCQz6K7MH1KkZWJGvRQ8NwxAIWO0EsQ494tHOfk+q7aT3Sj60m1ZsxytXXplrm
XdGjBZgTZbf7sRCJ3oOjlQOoPGu9ITlmXkZv9NAIcLS8Ebr0TuhfohC5FaPYiq/8Kmx+d+feeZzH
ecEOCBwpNPqO9HrV26S2zCkzqZgDhgqTFj7fLq2MbIvcJn6Rcda8kihFKGFryw+m7JudA/z4ZPme
Ope1Ibkhu7x46seOsY9bTjZipqwKvjssRU8oOr4V8cSuO8QUwYnVDXLDlQ8c2O+R9TLHPhGMVlrL
Ly1S+q2E3EXFrnPOn1OCVBiHQX1JFis7dS1Ubyy6yPqz3I93TQMVmKg/BV6o00BKJjvZZMostpYG
Smq3ZE8Lp+9e2NzQPI2tvOuXSR8hBlf4iLlnrA025vwxSIlpz8HSP5E7m8FHn5pwqPXCp+9fPC7L
mQZ4tm8kEZY7jCI9ekvWeDYKI0u/5vC59kPeK/llpsX/lhei4MLO3rvS83SunfpHe7w6GW2g1iz1
NjWZYmZqZi+Oxyv5uehOmA0WUJcH03lcvNEajrWlyxc9cNE3FevYzZgZAjB7XyoOgRRTl2xuSK9d
cg2MrM9UdrAaGMObWWfqSv5bU9MJttzPuYnyYkPPpki21lKDbCe0SedHz8poaue6894JsWPulDnj
AnpuXiZ5SrqkfMvLuXkzRLE8T0a/gCpDGNbyNaIu5dNjbHWLLmDGCoB+x75k2TzCJ/WTl8T9MQ/V
9N+PLRXnd4qzjhvVS0C5kSirbhmgx/1WOnzFJlmYr3SnDAaKzhhfPDR2L03hPbF/M2kzxq76OvbA
OKBEBEzRlmzu3uhwW+cxKVeMw4/+lkNoXct6VJdf2BeG5DQK4V19aQ41zCy3fVbIlOhgJTJNYOLa
1RFW+QIZUdXDWfhLQyi6MT4pputoHskuBqBhJi997efnNDeJW8bZFb+BrqOx4IjI5KQUDYJeA4Yi
mZ966Zcvg2sVJHQvJt01oT06A9mMuByjbddpxtMyT7aT8vlnw6JOmyLBowTo2lSfJztng2n7agUy
BLhdQr9ILLr/rWPW56hDGr+BPth+4a8p+hkz+pzU8voVRHl0KbsaIVgo0qxmwgQvnxBx/MbIO+LG
IEO49mwqezhyO7sr7Gff7JYNOxO/xneS8cJAYDDfIeQfxbpj8XPG4OsbXXsnlirkCSLJOY5BK4cB
c+38pCLHWGFaY8tuvTLreqPe4FZfcxs7a8rUhtZgXd0XccqHgbV4IQ82WdyluOQBgzsrrOeRtpP0
arHsASWvdN6JeAF46AHtmTmY6tfSdvismOTwEDgy+aeZFlZBTCz7zLO0ys7yOf7K/LnF7NpyIqt9
zdSzZxcSac6MCLpeI7PbDktA816UuKd3RbTK5X+2cuhf8SGhM6EVRFqyym+SVCjkFY0XVQhYJQIN
cmiNaeM6fTpdoQfVr8w4eACc3XxMP3s7sqZevgiyybr92BlcA7eOeXOunPgdcqxgY3dObLqH2Vka
Wl4jSEfS+GDVTRu0YDy+5jrRea3rsroHXc31p9FmFpembYruFRMMP4kBMFfPhtXn05XlMk4PSPrs
7FbYLdeK8TXvtJgnO3U2MyKC7M5k6SluyDztXyj8O/2xdKeofTYZA9X7sfKqdUNDtnvoAXg0m9av
ebQCiwR0orFycvIU17cK06J3T7QBRQNMTiOfaiZkgGnbsaIMvIaJuV5SBfS1JG073K6RvRlFXfZw
NSre4pQDB2Bw149gIWuCm1XvILzr7OJGuEwh23ayP6rJR+XW+ylWeXMPr3QpnuxoGN3w3w0rKWm3
2U5Y6Yihd2nM0cJml3b1PaBfJDZ+1TmvfxqsPPycEfzzXBSMlT7cCR8mID4kWFv2Kvv/8vZBlXGH
Gvvf0zG2AkNJ7lpLNvflJBVz92IgCDtAHq320iQ9/m9E/tavfjeelL9dnUYO2CGmMr+DGSimUYNT
PIWuJ+pXuneDsYm4G761HO+2Vr84Z3vumib0hzXFPu8Beu9nWi1IArLmmhMcDmRxQKeWWmSXlpNR
7Ge0B58baMRA1tHsMRxdajb7Wcuy5OCiibEAdProNWayD8zGPAMUM1tyh9P27/Ak67TlT9OY9e2B
gHFBXYBkQZT522e6CKs22T5wL9DZ5N6u2lOcZJjypDM9tKM93koPrEiKRvPpX7yahIRJQ4Lgosm1
jqJ+vZoNX7VBERsSDphXbuBPuye6xsm3xCFCJgyYQP2dpfU3P/R6LSla/QCfESWqicr+16dsS9Vh
P6aN1BZ5dLfYQ0nbSQTnCc420rMo8G9A+Xr3aH7qc+m3QUj/HlKO0SMH2wsiE03goeT3/c1N9qs5
aX1dPilr/D8DQQZuv5P5SLy2soYNPcxBDD34RTE9pElLuUgSOrXBX3/u6xX99YpDeTKAfZGZhb3X
/+2Kg5Z3KzTSYPkD8BnQM2tJKMT0L5pSmV7iScKXZNIkNTAQ+4wx//xtnYclTflOVXw5O7rtIPIV
+GukVv2GVgZ7w1+/rd9vZJ4Ong8mUyakzAGCddr5p8WhnE1Vsh5VYf1j41GTYvYwzzSBDn6UsegD
3FibUGwMdJYXaqztX78A8DC/fbLMOrFKepZNJh246v8RFkV2IuGPmmnLopv+JenyReyIk9YuE0gR
31Nz2MNOdHHNtACt/Ct27krQ42nW6BQPoeW2R/QQhJqh4l0XJ4QyR6WHMglatIvFwk8J0Y60JIic
jO6BJptm/dgQhKw4YyzWcpxkOhIuI1bZacQSnYezgd/qiOwGtqjTa9b+n2MZMjrZaBkkrDWoLRkx
WfSmW0YCNkEOhZi6zz7QfXUBn6msOyYRbr0VpAzMIDG1QSbxOHERg24yq2fOFmyoTG6YDjbpxKar
B4MH9kGUJ2HXRzBF0G+vW+8Y8c9qADqKYD5yLg3AvGsczPwUVr0D4HqUQGNtVjzzMBrOuhOnJF5s
rKHgxVcAdw9aYrVicirjt7hGN4c4xvTPBaqVdGtrr7+B7xR8B8nPVslnrKgBIsYM515jTH0htTOn
MkmS5OPS6uXqiVmzmVrYQUInj5hKWfTf8xvV1mzouTdQhGhfTMsRHdcMAyMnsPJYBUkvHqdURvo0
V5BnDh3gG5oTtUzNLVIgVewr6fM4UtFJ2llLUxKyG1BSbeY2oYpCxcsHRZ9GHQRmiRV/5vDAURcL
fdLFxAZdzNAiDj/rEafJAnWeKltMeyVX1XlXTpOBMmQ0isvkjQUGBdXQvu6DuW52w49H6JXNk/QM
aNIt8v4Gpm+sVHBktvfjQ/B40x5j8JabBsrvzUKNDxa0GJLuAW5//Qr7TzO8qaeITjP2AFJivBdL
ttw1qcGcYxZjcxdpXRa7qMZ4XkfCf1tVch1gabaVMp3vTNfmAJl36SzOP6u0aUyBLBEjYIeiIQXY
prP53awy64o0BvUNOnPb2YJiX/Izx6by77a937QPAChYKiihgtVS7bq/g5ACvHm1NLGQKOjP0yZm
pnjlPbJO+TZ4kY3ZJHcwpbkEf71I/L74mkAO2GY9nh+Ag/V7NWGNnA8jf2TenaOiDGMAgMm24nT7
8NfPsy6uf17kURbQ0DKJ2/QBsqO4+HU1pK9qE3VUtaEthfcxCcziG/KqtjkmaeCs1HWPg2u+wOq4
RItZfYINHH3/65fwPz5iohzJ6SQycbUx4yz+9SWQSmuJsiBUxCA25aGaKeNpNXlXjHmIIqQzfy3i
mc/gr5/193JtDRh1KRRBnvBZ+7+/cWZwCUgqOkCl7acXaXK+YdVax9152b7C/Rn+4bX8p+zX3zdv
k/eJfgKc1kp7wvf76/sc+e6i2GYMvCQquJ/maKy38SS/BXPLUvLX7+732wcrPnuM+cNsuiYE/lYz
lYhW8L2nTRgHHEXIJiNC5UoC2lK+//UT/d8unsMnuaJwIFP8zvBK+ri0W9tbwmmpsnfHiVQT2knO
D4KB9HCv9aevPwUdf/28fPN/u3MtY2XLefAGJLUp/MVfP042PTxKkTlS++j83jC67jzbRou0EPZ6
vSMqx/2qvGz67qjK/OoAJYW/kPrdW5dIpXcCYehXq0pba4dWxblkTBDnLZHH+dUj/PW5JqbzJpjo
biKgH9KPAcPot0KhCtxWke9zzKa7x1Y7zDQylaqR38XDgOvUXyU7uC7PpHU6mMDGYH6TzoBLEttf
k96wOjNigofxPgIoag6LaU0ntBml/zCZHtvVrNpYfcKQWGjE5XaDJSl0hVfIg/fjfN1TGAjiPSNO
/MaAJPCk6Yn13wILQ2PYRf5SnxE92h7jtHIQRwQ3rNqJjX0obHsktYyq1z5B0Nb8vPzRXBKScwUK
cObQD/Yw8whxXqvyztBV9IG4GpMx7jJqozjjnEj9XefrGvUQeS+ceS0QqKFdJpXFxhksDzG8HmQl
vo1YZal5ppz54m0zAFLcq8VmIcMSIe479AGP6CTXFxfjoYO5v3xNdbl22BQa1s4pNG8EmQ4955ki
AYv0dHCyNVtMluh6zHL4nufSKVGlDDEb/+wbMGjJeDVuOielY+1kBEQRMtLbx6ouZzqcxBO8qGT1
R8xFHxwnjCifCCAfPzo+lcXWF65Tn0UlnUvZQnHf4Bfw1a4M/O7QpuvKpFHjHRlX++4Ghytb4Jza
2t740zi0lw4H4jaoR+fyc09w6A62rGuRyG5+NoVSW5Xda52M66UKfGqCOlbUYz9/n0mQH18MBZ/g
hnAJ377xaFl+mpyK0CLfndCFz0vggvXoxKtgPvNkI7Ohe2Qb0fIZWUx2KU1BiPlQi4auOWUuUV+B
sx+hYOk9tMCo2BgLOuhbksRwUrSF7podKpAC18PYzbASJ9c2tw4CH0Td0uFm/il/WdqZl1yWOq4P
buHTsYaUhhHPk3VihC3fETTBPy4uMUcrr8ltK6Ir52k6/Pjm/0sC0qeq4H+/Zxz/ksf9T13t6xN9
Ia29VXGiu//940Hib9X2Tb/98i+7UtPjvfbf2vnDt45sg//0bK+/+f/6H//Xtx+P8jTX3/7j375U
PTGWPBrhcuWflaCWy573z5Wjn9+Kd/X2P/7gp3RUSgK4fXAVZOHgCedY85/SUctaHemSPY7l0WOB
ZhP4h1ld+H+g41yZEOsvAB1yOKKs/Qnc6sL0/8CpCcQFNxREfNSo/4p4FJzOCnH47xrDcSEFgwmX
64HHZKLwO4GCuD8Bn7/PCHuKdLBNiqJUZ1AeaMOtTpVrUJ3vIKIwmTd+R/4wvTQIFRnDjcqMR7FF
2DN+5cAy60PqM0nG2mEYBG3TYPe/OWVvI3Rpi7hI7nJIo1geGdVUH1UQ+V2+zeJgOnHCdM3PVoBX
4qFgK1jTvk2qN1/NxnUhdCA+BaLMBhIfl6S8jZWQ7dZuMGQxvxk/2UCO5/0i+tnfU6gjh0XJl6EX
aK3UbIew1FDttnEdGO3FyhnwMfgfO7JCKVxEcyXEjFhmXPlCFDsgFrG/Izmwd49e4pXZgRRJ7EOy
iT9Xi8U4n4nTrdJD8rQIc8ASYnSkHPhMGWs1fWq6HGVgUPq8sK5/bAml2auoekWztloCyq9YhLOt
NZvjZeTDDYn2YY4mvOaNFLw4pOOxnMiQyo+qGduDM1XprWH090LZzIMtYma9AtyxGSTdClexj+Uw
9peOvIutMuTrrImbjGqKQTSg3oNVGERj2cZ76dLiipALHsvJI3M0kS+kqw4XmjnDGT5f+T2ZHH2m
BSsPWUtjrA5GEsE6clwx7CAsJn7zk1Mgv6r1TLwtGrSG+AHmqnIISVey9b3O3cyivwQIiqpQ+KnM
nie3xtubeSy7bG21UbVX0S1L8DomftZdgqzjT1izUgTubH1eMEEygSZse8zUJVE+G3Jth/sUODkN
+PhC+WaNxzYrmvzOmauHsjGieOe7PQlgpZsRJs00h+lwQJwX0FDbWSiQG8t9tmpYB92kn7DtwhdI
jSE0/FaAXLFnjk3tgsIBlkDUNmwlQ6MZAtn8hV3ag9j5LTGCHxQR0uQ/iaDnQCSG7YRo5brY7FSE
X/iNfEySlpY57oLhdWgj3z7KWqvovOBvTG+7uKnUmQueeTfEm7wnRmLYJyEjpEhObaCTGWX7mWFX
/1i5peNBuZrG+EC2rFUfo2Kpj7lfXhGaMRdLav1tcbRzylCFf8zspQvTejYfyhWU0s/lkaCGmlZl
SY+78AUWZaP1CMEC5Y5BaVTzvo+FBwdeTmX3hZYOIsb/Q92Z7dhtbFv2V+4P0GDfvNQDyd3v7Pt8
IVKpTPY9GUHy62vQ9q0rpc+RcB4KqDJgA7as3CI3gxFrrTnHNPIEyEsxIceQDtEKCqmGrS+LeUU5
T7ntHVxk3Dr0L8YAPuJmsa6D5WyK+NbQm8sWucyOE8yH0TP4E6QsE8rSGk+EDzr1c88QqD41QAWc
kA58flTmOaq+xS3NMX8sTA5nzmwWNl6pympP5FaA1kydgmDUiMFV9i6KHOejOjqXSl0zIO6ksJh3
jQR3B2YlwN4TEPQKPjNJw3p23tNaPyAMac68oDScXEvPd5rAQcA+iYqzP2iWaj2ZU3nkaNyST4Ko
5ZuYK2JVfc4JqcK6NKbvvAsax+8Wp3CJ0cOoB1oBJvc2Lqe0JHVPl+VGWQxBaq+XYvWYcKeFiSTp
/ZsoBClbkVEpFPAiAlXrETpn+fRQOXSyY0TenoI5yXCZKutEdKRWJi/9PFSadsPixbIzl/WFYzvj
jiNItqvIznyZzW6mbYJuI3AYD4SqEX/H2uUFozGOQd+a6oEU2xKxsVzQwxVXSt2hSTSaHmc3frJ5
LD5weM0nNmBlq8PxPrnZYJxAKJhHTp0KGobU4sUJUNbvIZGoB5idc7vttMUkvqztra3jjR95nHuh
xpj1tWWS2ivC2qalMx+Ltq63be85J40W1LzUXHduDUiCre9yYjopBqZri6zaDY+G+STVjgoPdd7R
TpMOgZPAzQ6oPUahZIr8bGNyC6E59PuiUj+8tE5ued9GZ0QHf2b6IBeJZxJ8OqAuO8cuseOV9eAP
jb28ZkNcbxXVWV5hO6VFmEVRds6KqjiYlp3fuJ1ZHan4rjRL/5zQyAxI5SL3aCMPOyMTxzk3kUlD
a0u/zRHiPlMSyB1vWvcA8i4+IquLHgyCWzcWr0EEaQkCfm3u5RWyKBvzgtQIlqt06y0XlvdizNiz
PD2V16LNspvZbHemG5VbR2uN/VSk1T5XW+XcAGzwSaiiYy1tbqLAU8afxLHPkxhOKfGcl47s76uo
VKzQAHdibkCDfrrJdGvhYj1kjSo4CUfnZBYhGhruRV1zuNbfGm0MNLu/VsrRxvA6E2FEApTeVZuo
ym7KqT3FLimuTj9tKfmJtuSUuM2aBhKbMeyzbmy31jzEiOGmIeAIvEU4DROFr23bmfOtTjIdcAk7
JIRmXN1nBxOe7Ib7bz6iRuZHSeasDCa9XZI68cWElX7Lrs/bAsXKEXnfgMBUITsMywMBIovOyThH
r07O0oUGUAMjgxWUHoiHwprfY3IOb1y5HBjI3nf9bPqVglCnifczEWj3Y4qGnx3dlnMQgzqJjPGz
FvVN3jCs7WnQD8Zr33UIExMC1xo/T8bJzyY3nJbkKW4l/VT1CjnQEewIm7Ttbmn+xRf43TWM9Nlt
4rRnL5PHxF0gkHSxhrK4ftSltV+p+BYGBMAIbXa0nfyUtd58AF/IYAinxrzT6+UBETOqtXout5aj
XtvS5VqmrVdjhbdmm523615soyeQeBJ2aNEkJAxutlaafpLzXjLV2ySPvHvMEYztRTo/F0obP7pt
lSqMn/t52Wo0yBGGi8zsEc46nbH10LAkhyUVCvqiIjFA7vV28aYby1VTkUVr4ysMDfyXpEgiwhuw
uLA7Z13yrssYJOKgwaG80HIDmMBItqgvyDZDQjzn2xQtIi/rXEVNEpVPrnQRhWMyIRhxAUS3tE6Z
2jtWUAOSep15zwMNw2wsr/plTPArmM141L16eekqXUWxOXtF2CHe2gLJUW6UireL32skqCIlzkp7
B4VpehPz7JaKL3WFg+QCHAWPOXHSMcmvqXERG7pwnkRst95GG4hm3qSij69VfRiull6390OcGldj
Z2HIa2Ncib6csez4SSOyg/RM/rNZOPWhp/l07UE7uiQpfgKHiCJ3mVDNQrYZ/WnkSwd75+GpJNmq
jwoTGUeKxTMe1As9QaVbkCwbSlOMjzWn6Rs55zddoytXcBWXYDZ4dhdO+zuhN/PJElZ3MVvjbapM
Ly2g0BuXI3iw5gpzBJxADLduQTpRbpEZPVToD8q7uM94oAdSi9yse1TtqQvp5J11dUl2yHbKTV+b
KjW9E19xalHJ06oumaXLq5gFHdS1umcYy92Plo/YVt6YiCfHxEGolDjpfu6UQ29n8s1y11S6Pvc2
ErvqYaohvkU6G6cvEfrc87WKlzIZ+7MSe++TubRb0Tb5nunxU0MpfEkJZBywXiNTsas7TeVBdWZn
TjZ503cbukE1kUHNgHp5McFSs2qTs2uxnwQC6/W+mIRxDfB1uZPWQoJhYhjhDPseFrcFMmuKD8Jg
L7FwCt2XdC2etKiJdtJ2gHxkWhOKJgUSkc0W1AeFzdUbkL4gn62n5rlkaBkgKX01BlxLNm34myhS
mo1WTvG7l+neuXYX9dlKBqQANWc/u62f02VRA2Qb7u0yVXdqWpXPQzp+Vyb1UAC1CJAizS9qL7aZ
kOm+iEvzG2rk+mgpDbyOUes2EI3jb83gON/oZ4xXSFbMBy/veuQnkZNxUsFhWkmWWEzS892oLsVJ
maY0AzrhjZ/AGeBSwGfBDaqiIhwc9jTINTvE487rrKfjVdFKIsJtVXKMT1sFL3dxj0yCugpD2J0q
5KFIR32Hq1x7L1RXBFDflRezmKrXPm9XeSMIoxxb0ZXA+xv0WP6uChfvHcmWOurBogv1VZtjTBrS
YmSqaGJ3SGkATabxvMmwoh9G0xuDxiGsEOhxFNTOgkZOhS26YPzYtYL5Hmo5nQEXodYRNndNYBoZ
yxtvRBYMySHAIEiTxiZg+jq3EZfN5pgekTrlTKsSEaSxbe1YqLfEUNNiVC0YR010k8yqEdZI6sMp
q2tfEk9M7rnrhbVYNiJVEGQ6+SYbs+Y5BcuCUqy+N9SyPU1AofA7ST+3mea51Jp7Y3Dzq1oxrA29
KvRHhOi8WX3CenPHFxeJ+HWpxfYJx7Z+B5cmOZtsHUFOTFZIVlu3wQL5ENXeEe6r3Gd1YtxmHJG2
saISqqwR1UT8euNPRVclq2gxJQYymu+FyBJzk49aD2Kims2tZlLwzWw03zNCyQgh19LrGorCLWU6
1WXkeP2lnbfvGBJ1Mg2NZvQtN4lPLdqyc8U0hIS2HuuFN5aM5ZEtyVlpeIOYy3UqZnFSLMaPo9be
CkPVg0Fq1D4x5lJfKa3LHL/ShUtTlRy5MWd/BEQemeTOwp7wwKb23A2JDSLVh36LWMq6rdbzTyoB
RZp6867SBxVGq61ES4wLKC8MP2J5HiTSUaa5rbo1uv4xgyjm20lMHTpIOllLU+9nJO5sROnkBVjI
Ptq4eib9WH9YkHEDITZJpgTB/43vyzoqw5+FcvrcU/Q/8zgf0AaD9SANcZuVpr1ThGhaLt8uD2ZD
OHxJo6ALMw8KB+UgxM2iQ5sSGMhFfCsh6NmLyJsz8wzfohG7vmpn5xjixQ4D+AXaz1sdiUiQoR+8
HBP3oU5FqKm1d2g8xN4zM/KpBUAn85w7VXk3XmQBfRtFtCHY4I0+ScmuXww7tJEmOPdkj6MPDWK7
AP0rXkVpysyHMNZfCdV7VHBzBYuWOGt8aXECzACGRltc0sfeEyJOmWsOBFD0jo3TQR9fIwcWGDH0
QCjKZafM3qkZu+ZOsbP0G9J/wngN/HdKk9/18XwubKc5RxpxKbHplPetk9/TOOof+9GTVyP7QDiP
wvhOffDmNgDYteqdwHocOlPfnYsZYoDP0Frd1zFWGpIZLZ9g6T409MU9Ok2zUYAYPSWA1nZoGuy3
TLOt50ma6g5wzLkQwEB4yZA5qy8GkeqR0e0lcJY9RfirUSNzGM3h2Tan7zwiEcvCqK+aXld2UyTV
c1rVZwcL0qY26mxrDYX5aUamvLdp6iCrE24weoJ5+hx3PpEzvU9W+rQfFONdlIDYUQQCsdJbFX2a
JsqHSeQD7+2ku0YHNRwo2eyQjRcH0ph1ftPoVmDiWzoWdFGAXTGj96xi2NrIq2CIqkpoYYZlH8OZ
1aD7eWgFrREGz6ZfVHK50U2zODa5TgWsfuLEXMVBarytVdZD2GRKf9fMtNojvfPd2QXLU6ndRaWU
7JUuAt2p1qtNp1hg21AY7mq17UJ3FoTqLp66i9uFOa17lrPzxPGIQ7lZ9pcNEOID1HLzXLgGuU3E
KkMyIRr2tUopgL0m+Zxm9vLCddAMCbs6D1htyOr1nHPNxQVug5Q5sR6LJGr9EfeG35RY6LzRc9h0
DZCATLHfcCROl31bF3urRitMxPzzCDFtC/nCOadLRmJNrZsfgLSUQC0V86YY24nVY0ShFg/lRZ30
dmhQ/h7p2+p3aaXW256ZDi2Fta4DYwkyxqUmbBs8LXCHTOpq3vEOdcYGjtFNiykkrDvkC/Ayyj1i
tvbQlij/NeCsCMf1TzpQLiVEdtcj0vULaa2ICD0C61JNNwIxU0h381Nn+HFCKW/vS90Z9qgsVQ7+
bbwpve7a1jOHTouuBtJG0qiTMXeUnJ8uPRetvj/3GRN/m3YHmBTgniYdTcS2QxuwfrBtTNV4o9h5
vS1KnK8Yojzao0UPI9TldBRJLwoXYyaEvJ9EQLjXAxs08DFlXjZVNDi+GTXA/+xKDbpEeWXHUxjr
S1TyTlwfYMgbSIUtIi/KQ5MwO8XrRSBETZx0FME4N3g/UNsPbhbOKPw2bu6m+wyqsg8DWNsZbY99
HjHZZogYUZRW/1DH0+PMwBX5c4r1pOi+FbV9hamUeO/Fko/D4PXrswWLFAbWjib41bTgbcpt8wOJ
eh4MdZJvJJbMbaM4+D+LGS2+LdsjsyE1SDBthcZsMS7LC2xzqFt3fTzJwxITkC4GqCBA6d4mEUXG
kaJ9INFiTuLJF22f1LvcLnNxxoMz3bVJZVnbfMzH5TrCUon/J4vUKnSEjhGg1wE5XTH7ys4pulAR
2EBEZ9w9bR/ROPNE8oiGBQ9QFCU4Bj2ihZ4niFiU0OpkTHipSvdZLj1xrxikiifCrJv7VPDA+W3V
KAjMIUm2YRc39ehnCLGo8FA+Tz0cmx7HTcQAjcLSlbNAldvwzuvVgjKFbMK7Ru1j7UMZ6NfdOLaU
yjHrasbuK98FjycfP+g3SHGouDOM4kuoedEI/gqNsH5s4QdRN2L/S07NjK50Y2ldvqYqa9pyVBAV
i1CSpdEdTcliYr5tl9O5tNWR2GIl0q+GzJk/hW2rBd0vta3CqR9of6b0lq9p/Xt7hCXz3q7i+3IZ
sy0jVc5p5UU0Og+FFi1BX9CBi2XR3VaxdQRu+i3S0cjkhTagXsl7X52c72LQlkeeBPlAAzfDqTvh
xLKZUzxp/YzcOaPXUSretO2nRTc3el5iX6vc5sLDehVX5Gkv1Xoud9sBIQATXxTD3XCj92PF89BN
zh4ZXKYHmKmq25QOUraJRVWUd1Unm5NKRyjIe/qWfReXTzmwOumXshkvADwwl0i0va5obdAnOTM2
Hb0Xe2f9OAnxhGf6vkS1/Na5uXk7pop1izQNj34ynyedM6Ld2tXLYGYcLgbrboob6gLekglvJb3c
tfj6rsshaQ75nwaYkZ75IyQh52A0rrUllL171pdk/jSiqt05OmNu32hs4jHr6LnIQBrGw5QwyI4B
ylgJ6CUtyj49JsUzRiwMXgwNkAFeuFPXgGiABPV90m2dd8jSWPMbrotS38P3KfQNZ/HW2hujmcQ7
Hnove0zx4MDlHOqpP6RJqXUQApu2M06TnoFIQEwbEaJM1s1K+2byQ41sk8wcVohjogrlYbbxUt4I
jKlFX2/z2ikz2DcM2u5z0+ommmp5yrY6b2ZckxPDSmyYS7uPk7LqORfFjpRnt5VvzIIi5Cx8N9th
8ZIgXaIFBMTyhPr5mt70MZ5RueMxcGCV1t0ePciIJyFzDxUzJWp2QESLnNUjQ4rUhISCB9i0Krmz
Kxu2REwf2+J1hx01Jzg4di9Q8maXDDx8Sb3yEnfdVQHtJICiUIJiNeMtM1x7D2lLwRIw1mFDVzIQ
mYtnj9c77jtbg5kVIZXr/aYv9VPFLP11KRPnORaRc241M91oiyFfk9ZNjhM90poeIW1ZaDC0eUuS
f+PRc/duO+FdBwk7bmUzdA3fTwrkbNTZ7hs8wgoEoQa3OwahcuMkawCaXqmab0X5reN6r0scaXdM
Bs6lph3knDTj1kLg9bkg/d5pHedyFUNjwBm82qBui4KiRzMJhZJAeDbQ5krgTS38xVVMv6FVtUW3
bNCQN+eUJj49n6el91DVxgp9XNKpxIvd9h99TZO56Ab73BhgVXmaoD1XHGKyRq8vgN8N30TjXg2S
iisb02HLER1ktDpNRxjLTeHHpX6T1Mal7XXKrhvmnSvSyzbv911jeycN/iOaJzVrrzwsUxdgmIpA
Yq4MutzDpVfEjRbU0AQYBM+pr7BH34NkvmTcwa5INX3TglVBfqEXt4aZXdjEYQsU3inzvA5baclM
s3pplRpz7+y8WXhPQtNkzJTgV7qFQmjvaQMkN7gaMSsIU9/Zk077NuEPDV9sM+te/q1ZskPvibeq
idf9ghYl8mjArxO7dHxTNur0zvu2fMI8KVmNLdhWdb4yFWyJsTO4JZGISFo6I6eNZKia3I9NZ90Z
NnowX43K7KBLzdgbGV5qIub1e9qyH9KOH0pLZf7FujtbeBL2TiyXcHYXbDCld2lHTnwdN3yHfroe
FgqLgCESHt1DO62+d7jXYUGyPRabEkzVQJQSPu8uxCSI+FBp5YYkSBZxNbnKXeHW7Z0Q+W1acoqN
alNsXYabPsQYLVQafTnEBYYeDZPJoRqdpyrDgaHOLgG0UpYXpaJTBUbdrtDN/lvcDRStY3zprDe1
0zoHbjjYDLU05hD68q4plecOYfAe3zHnt6x+TAD4BLmrZZTJ8k1m2hK4Ckf3cJV9IEnsGXQaVXkR
D8AuoRu8Vw72OY7F6n3lshcYubiwrYRiSyuXgxFHWy6QfjRBNmuv7BK3Os3jat7Yk1ReHbPC58dL
a6XOwjUYl7IK2zxJ7gWso/6USyG6y7nnnIR0BbzpqaTdH712nYiszVBM03hqo2L2hdBM9l0ClyMp
4wlVqHFSIeahsm047ramtI/4evT0gclHQsAErGl7j8erHkJKwqT9FjmqfeoiO7Jptep981cA+X+k
0fi3Aowf9Rf/66r5qO6G7uNjuHhrvgo6/l+UaqwKt38v1YAn+fb+Vv+k1Vh/x19aDcV2/7BRnBOJ
ZHPaQZan/7dYg+L0D82G0oHek7xFZPfIA/9Wa2j6HySuOIR58WsWKlQkHn+LNTTtD37cquNAQ4kp
g9yd/5apXP8lwUDhwg1H4PL3v//omzFXqeUPSg1+NJIPRBr8U181I1/iOOZUNRWcXnoIjkv5vjA/
vMw75ion0XTqPuf1HtY23MymMe2gWtSXxdWzE3WEgx+eFxDNG7vlXVET0JL2gvanYk90FJoORAf8
8QQRQ9/dxZrotmYVeZjYstrZa4nXwyUBYP4JMiA9LNX6wNfE7jpJmW4ESFL7AiLmKe+YK8PeWeiK
US0xiQcPs2GCFTpuYuyhMTHDKUxprAfNEXpAFiOhZoCO93kaovGvx/zf3q+fNaTrN2EYBvpRHfcC
+pqvoUcjaytSsQiHylgca7eSgRT2o5rSw+Ns2/yFRPu/sajERzeM3cd/sab6/9qi+niDV1T9f7C8
uJW/Wl7Ht+btJ+XUn///3ww9y/jDQwzqoLv9i53HL/6xJq+oPNHrWuMX/l5RpvWHhbqaUEUXa9Ff
i+3vFaWrf2AbxxeiwsMx1HWxfVlBv1pRxldbGD+fIC6P/B1CsVzMHl9kqtXci3EWeXVNFBAQTaC1
Ptw3oNapShbDxI7jTAALxkE+uJ68ZBoYzbvuxYRiVVj2IZU1nOw3GyKJ6owfDeMg30sKv7ePRIFv
sRAvl5NBP33gN6Y3nh7tacwgRl1HDsuklCGHR/i/qsXBLHXQoJT07B0re6OeUMCBKulGxrjFcKpo
tFxYPz1GCDj4CdyuIIrT4nmZkyWk9Pkez3MZkMhK6kF81cfMi7P6faAU35azwhHPcGLYane6SkL2
mMASHzrPCD2pPzGKfDf10tx7uZNcKkVSMDQSxRPa//LCwGTEAHjY5dfZNRk6+8GLoQ+fY5O+E6EM
3nIiI+xWKQAwOZIjddVpRUgeoLJZ4vi5VTXC7tHk++W7VyO3kUejoNA5zKYXeMY2o3hcPDpd5vuY
Vw1wnbUl08tpMzE0D6yqonGxieODxJEXKg6dWIlIdpK87FolsPX3jNh3ynmNPHROX5Tw2Hc4bPe1
xkurYFwJwf2ThlF3FYP7CIHKms9Kp7yVwG2D0smZofcqYPZ4yXaeUX7PYJf7fQxxZegM+rYmrD99
VbRhmuzwtzaAIJb6XYwMjBd8PpuV/nbs57ZYR0NIdExLhg3maV/FN3NRyl6COQV+5mkdsQtoje9p
l2RXuNGc3TKZNFwUkZxT0a0xBPkzA+ie4rFARUIcAcRZMHPwaQOaUqDEIlHQB/U0jr5aSfgtj+3Y
tK+FmCMOs1UWau0wnw05ORhy62+aCXN+nJ2XiphtbiNvbav19E1mQEB1hjHZ6oV1x5eXBlUfx8dh
Bdc5rc3B0nNuZtg68OEIO2/NmrxdZFd34PriHWCQBwte89Ys4QgjcNGAWlVm6ErZHxeZRtfqELmg
v2bzVJkyfjGk5WyGapnCFonLAOzcWzj7jenbaMfOhj2Ahxz5FriayiYID52IUan0g+K5PhKh4xzg
LiARF70dKC0Cox5wUzDK2TyjtHb9aCLMINGh+KVAyH20tvi3yGgENeWITZq1NKS7rhWfQL/ERclJ
ncH+4uibnKSnjcY8FMbuNtW2WyGlwAG+RKGuT8nVSnncQK9f1ccK7GwU5EG+1PDeqOe3veKwXjWz
95EtkWEdlQkza2Hsiwg08mDOuU8zpn0uEo2xg7Yg1VEH1DiUJyetn7qNnbkWUoV5hPQzYAIjeTHf
ch9Uv7KXYkNffCBvEVG2mxbjIdH1PmDYMDF4RvuGxMU4TB5YIEVQEc1GGWELo/GViywOnVg8VBif
2e2MR6ewPmYYi7tSNd7wVKR+N9lPwEWY3dWaE6RO+umYcR8OtH0C2qJMisb5iskUQmMO3RuvK83L
xGExmxWNrJiqEW4iHQDcK4jwSYfZzbUCb6ar24uiLoxDx9QcrxogpFSbyo0uIm2DNXj0E/Abx6rG
tUlpBC8rjpfNXMrcH1uWcJW3IHNiDvJ2mb5JxfJ8iFD1MeaK/VwhidJVuwpyMjCjclzPGi7CQ5D0
oSqWJFSmDkvaOotC+Eqh0fTOnjrQptWiJ79xqXxxCv65e6w5nSRoWjZnjC/eSIVIkRblXnWNQelU
wjy1WAxq49KVLh9WlmVQa9Hhhy31X5wC//Q0/c8pkOOkhSmGz/RQehtA5758aC6bXG2nSbs2a8hv
7eokXPtn3wfJncFwUfZ36srdvjFYUgZhTr/+/C8+GT4eMR29EETunqXa3pcdc9TNgfjCfrwWMxeL
2cElnzSqSbfRnMtff9QXDwl+ZtXirLtKk22LcMP1PPyDFxTQqGWk/ZTcdNnrqH3Ov3OP/ePr4+e7
RP3+eapnPPDF8jNjvOf5dhAW5NkrtJNnM0NJM6tByd+pgDs1GH/J4//tmfRfXNJq5NJdvO8Oh5gv
Xx67k7uYiFyuo+hueiqqu//4jrkejiJihek28O38fMcijVjk1mm9awH3fvbe1eQ3WdT/+PZXU9b/
fMBXsfhcerXe6nxAb1xk/WVm3mQl2vj/U5L9iwd8fYB+er5t7o3KqqJowof1FSwM29RWBkho16N0
gkQQ3QKXyrxRzc8mef/1R/2Lb8NDsemiAKSiNhxOtz8+YNyuQq1TzbtujaNkDKaf/tOfjzsdKzij
fi6Gp/jnn0/uR1f2WatcK2QJomQ0f/P++ee3oTkANlaHFf4By/iyFtF5rROAvL4ph62XbGFAp/Vv
Xjc/F1G8bTgT//gR6xr6YQ02VMUg2vgIQwuz+oBYDkyv1Da/vlH/4kKw+lmmq3G3rH84+jOW6EKO
RnbjesNWMAH10vmlk+63X3/M10eL9xYJ35jVsLVbGPXXP8YPFxMbnNuAJBTXSXNRFFdiJFfJn6Og
V37Dx/56PXwQb0jPwc2Oe9Fey6YfP2i2lF6bEY9cE72NguVNSe8Akv76YrSfjRsOhj6cfaAseHbX
VN8/o0V/uBphdjGoAzO+rjIE7SOjXvU680ACnitVHEtnDFwrC7Lo8def+3XRQEBfqzLenSwZE5f8
z9eWVLJBEm5m1ww0o49K+d2mavzc5livi/Mr3kgujoQw/aupN3Whb1K7Z9cTMngSWkR9QZdU48Di
NIGuRrg+5oqxuKjVjcRIGQhbNV71ESXIoNTPuipJjxNWHcD6sm7gYYvDrNofU0weUFpDMnW8wdlV
2Hs3GuIyeoqcU3rgQpR+rSRrIeUgTkIvStwcJzHt7+jKFdrgC7NfmPJHpDrqlvzNZvfPR2a9agYn
OjZ9dtcvm10ekbbTkMt4jSDPw0RTX2r5b9zEv/uIL99cYZE1hFo8vbYoUyPFTzgxj8Nv3kn/4vHg
OliweIUdHePyz48HmQQd2uU4u67OFuWZCH799H19H638fXZO1q63Ng+MLzscI4rSszS+SawxifGp
jJ/DhAdj+A8d3jyEnFdc0kRN07YtVf1yr/oymxJPtuM1Xk3fvXcIFfn1hfzzPv38AV/2BvA44BrX
D5jw581+M4S//vk4pv/5umPL4QjFXxo8ja+RzECDMjVWWufKyWGdFBUtPHIy0v2gZ9Me5SOaAwqU
Zz3rk2BgA9uRB6kRLJZ40RqhBQ5Ig95GjyAWrdhMmYj8RcBMxjT6bvWGfe3BDj4mBdL6rU2ajapm
aTBOGjlo8AvMQ1eL6OxQeNMnkfqlmmZT0I+rMQsoWhj3lnvCBLJKAsYeywZzDbmpuCmXoh7K+8RL
m90skdgjQY/R6DOaW6oG2fVqatx0lqBfged028kRHKg08jBWugdYyIIhXdmjXiYEDyMoumJ5zDE/
bpFUYz0WyRDabvPSTGRpiEYnqYcNNpj0ybtMVZDGhA1A2ZpsNBOoK8g0xAr8ZCRArxCKtTvDMZOL
vmjpEhmivnIZm9w6OWSsionE68qwI4EMy9GZUKT2AaRTe5GYpX10bMSAJCERn4Kuc5uiDv6W8gI8
urjkQluKfGchwPkOJFsScOSoeNakuiFCC9SEq8Ubw17z51xKKyU25LZz5/cyzSFwVuLFSWqTxHrC
iD34YkExJ+2uS0fX1+PkVtWbZxCEQDP7yWZGB06RuIbpFGNVZiYrkBPrxiS2dVtwpyKzucBfWm0G
coHAMEMnpdCESlEm3kVdmMtlm4pqC00JhnaJ0iPu5nbfxsD4xtQZKLZXcWEMZLUWebLRGgOAJc5U
dOMEGkJrU52L1syRlBc6TRG3cG9wJfIBGWPnPTGlj9qgAuUHurbtDRzruqJilW/d4aCV6HKIyzbP
WofuCxUJeRKFtRw5LxKdCyt7a4sCQO6kujQaPCXbKn3jmh/ZaF1QJyOjZ2oMWjWvb/HimDwyo/nh
UH2bm8Ttxo8eyVLlFtFhcjt5RE1hnpeohycsvOW2Nrz2NJaV/IxH9xscky5QCQja9h6bipE005Yb
rVwRELPc5JLoPDe2k71WQZV268m4wiKs8Z06xhW9IvuQOb2xTWpSOTPyTH07bo0QBUseeGX8iIBE
bOee92fN/B8mllN+QkqB7oYjKigBgG4SMJsnCkH3sGhdcczVxAzicm4OVc1USWYLAgs8xts+M8U6
Jy9uJ0LpUkzrvXHTCQE3fXSXQFOsEjGMiAI6Ks2mWCwOk46LgzjvUd2jRg8I4XjrTK3aVMaQ0tVo
+v2ozh3/XVmdTVm5o20ZfziCoatRE3dhuUwXnXxEhpC2b8j93U1lqTe1vVQ40eLhAFOtvlQmZuiI
ewRC09na5x4IdOrp+dwtGvU6IOaDhuyE/9lWQ60elhA0JLj4eUQWaS5zEVYGAm92VXnyWuiis4Y+
RYs71a+J8JF1QzOmIQcss8EMOoyKj21vouWL5iNY6gpigP1A++eSeoMsiiitzzantnNuNPTd4LJu
Y75BDIN9kFX3rrRCr7Q38QTucGwlkw8j/84Z7G4w7AE5u1ebr3qM/N7pxYO0ZxKBq0g7mGQnb5Pe
za6WNIn2aYlsFc1Lf7RyR9nYMksOHU1oovwIeyrmdrgYZ1DchTTqUJIPpDLfjunGDDBl8cq/z1AN
QxkNLnp4QccNwEPYGPA90942LmY4FgcDairIkDHbj4WCYr8ALaxGJFS5VSfCwrYY7RA23GyYIFu3
04oILOeRsDnVPnQDbzJtUNQ3xbb60+JO/aZZrf1dgoSNI7QTZMnMOhVecqjtttwURdls9RK7Ferr
isCuvL7WJD3GMiWdqkKCcSGEtWyTtv2+ZI2HdUZRiDxU6ZWkXu7XGuLoEbnLaHmvc6G+yGqpAztt
UMIXabq1BOaMaqredaGOAeqgJZBIslfWQP5tmst+P1VlfaO1UnyQfZ0n0GpNlED2KO5F02YnXovt
YYAzfOn8b9LOazdyJNuiX0QgyKB9TZJppZRXqeqFkCt67/n1d7HnXkxXdqOEwh2gB/0wo8ykiThx
zt5rV2p1E5YcxEaSBHazE9+rvUUY05JNLhXYgzGqw74IQ2tb9kZ8oPMl3HbtQ/cQV3bR0k++UhDe
1cs5OS8NVsGRGDACQBTnezwXiL2TMCd5YK6gck/hd3XqLN8sCYQNtD65HU3F9uMKVc0KPN0sRtif
5xFv/lTpQEtrLVJIzgAMUiiV9ThWZuhmZdDuAT+yDQasd65hj8wKlLx7UefU4MRnKyPLPfsD4Lnp
XdT0rW1FwESFWvjglAm5YUY2x/Q2A0FE9iTOXXYLnYqwyXy0xvc2t8RjutC9apJa39HBvq9FiWhT
Q6mmRliZ1Gj8LEq0DSMhDcdmlXFOtNuv9X4gu4CSDH6wxTghiT4rJ+ERJyMRgQoJCUrE+A1oKz42
Q4lvJ0u+lXEbfmgDxnHZBu2NzaD/LYEsCibfVGLSrqbqbCVo5+nYZrsce+VhjjTVxTCYnCZbcOkA
RrpkWb73k05CRNOq0vBWweUduV+kUICvCHfpMMfahp289kTXx7scnfbtjJYDPziUxi12sO5cUir4
VoEVCkEkHj6nsXZZi4QY6NU7XUlAT1OtHRNF/zY2pXpdluEbYjbp4e6mNT/Tmi82SdAgs3WKlh0y
kOWDjncYaU3GHl5UqAWNwOzuCgulWNMZ4qzGXXayRRj5wjZme9MuubMRel+pmLs7hAORFXqMbJVb
6OJoogZB+gsY9k2IXOnMkLbe2diniehAbtP2IDWkDJAGlUP8MnKUOeRrX5qoJP60of0QmPZOwiQV
tmZ+4mNGV3HXz6tKIRq9eiBhhJymn4keNK+RoX6O6z8jihAenO4YtR3+jUaxnWtkQq+JycEBATqE
O1vL9qhGs0+aXNjfSA3dqFK8Y5t6LUepvA4cxbe9bvfEFwjtcTYDRNj4Dln7lKU5J2TqeUUwjB6Z
muEehUXCmMZGr+5E6GpjJK6xPSt4WrXSb4FDYwYpKDfaYb7tM/EalmUyrmCSN1Uun0i9lEPVqziA
dHjjLsGn8WnKCiRsOSOb0RzeJKlRm0GMLB6AXTmUdwyFmbuMZzMLDaRnResXHAQThC2lvXMG8wbR
5JmY9n0ndL/Rn5vwxQ4ZnKs2ThfcVMyw9ekGB7npIcb8Ccz3s1GUjj51G27wN5guvozpNMCT3OYg
ejiiA+SYy7EnmV2AjzatlgwmUq51p6v9NsPwYFfI4MCK6t7YWDnuqSK9Lll+zgwIi820dlwht4pt
U2PMLBpuBEMSQXllqA2hKiF5GE4QexwKQg/xK15vRwsPUiJMN1LxowBsu58BmLqkj6C/xcu3U6rc
OdadKdg9Qy4dJiDiAUApZJOx7MhNhk5MbsI2zsx3CaTGlaIgYiLpzRMcAGOnGnX0pDhk2lRy9V13
aX9I8e4B7I5qYM5Y0SLFOjcOeQplsSjPITnGfs9c6jkmyZPXlQFtzXbLJCApMGT2YE6Zv8zoKSv0
YiHaI5cQFft+thlKaFKZ6N1MoQt24L1AA3Y19ot+TRDCq6lSgqFVWgX9C4UCpJ5yH9sZ5gFrLL2l
0iuv6/H9IME29rh8urcZtdZ50uwax2w1ulpeqfdYWJONyvrPxhsdkqm846nTPQEQ5iaxh/Q2a6ll
zal8mqKGaJW20TYQc5pD0chvGOR1P8BK6TdB8YGnvPNNB4x25LAI2QAWQda1Ue+VuT7j0DIZtukQ
nEUVgxTE6A0moqaT7wZTUWO4Fh0kICaDtKhKcgQ1qA+8Z327TQlN8zCrB7dmRlr2EBrhNQvdvB/q
TNkHRoKEox6AdzSMD9Uq7nl+sXux6gfdNQC5bFMlJdXXXGMTFQjQrU1khO1920rjnRysxM8rnbTP
1BoedZi47Jr1sNOrMHtKKyv2tbrR14cRl1HbcJs4GA2uwpHpCDTb2LUtryEiyO6oCvuj0ELTrwum
1yXYxl1bR0QIJROqDzyzfjEZyiaAB0kkeuwgdtP2wULcWxyXOu7qsiIrhaS0nJMCs0ukfJiE3lJa
RJsE8gHJHOEno6YRMEMwIlHWaWzERnSeJyNFxAxzzmqoHzGUK1t0p8ipUy10taolOGDBILVherk8
THFc35Dcw5guj5uCEKfW2TNaR8wtZVft4P0zjCZ9e5/N6vAWF3K5NhFko1QW/b4G6H1ry2h+Tsjv
OdbLMHu6shokwrm+VgLFODR4vtFnD85LZtbJkwI9JGbJQ90XYZTZaRy2dmgGgGQ78h6wTxkyTSY7
x9TS5kFO06POP0P6MNBdQTEpIghWMn9ORE0x1xbBy8D4bstKWewMUENe0QYSEFNMy2xUgEsvPflM
0RxsK7E8cPAymdMD80CSTe5xQDGHW4IB6xIjtSvawvR7GbY3S7H6LtSZaBGVkzFBS+9h7TwwlFY2
E7YZ/Aqpuc9kYlwPVp3cmzw1B5O8653eslNRkiZnOJvTuV4MLGxy+o6hAvOIE0fbqNfmnWM2lb8s
nPwHNYrcfGRAzRE633RGZh7HuG+92KQEFbMlr5tO/Yl4L0foWqHtVRbbA0KTbxsWRo9j+R3Ah/EQ
2UQmZdnYnFCZp9uBpHCPFUy7slAxuJx5ozNwsuau0DJ5VIsCIorZI+guTdWDOF+gQeXOwb/EpBzF
5DwXJlHlmJhjqBml872K4k8FAtOG5DBjX0fUGWvjoct5AzJV/2aittjXc6FuROq0J01CrkLr+8zB
ClnCQM00dJHjay3URGfBE4dkvXSXQCJ7X6jPTX0wDommVK6u9a2LY4d3HkUziQ8xSErIhAg8VOFF
kYmiYnlUYo0KzGAzgNM1XifOQE8TMPdxyA3zSY/HgSgZaexiYLwQpstxH/RQ0RLSSnYTqXAkE+F2
tUkeeZq6XPPA4JNxjpAcpUQKC8bRr/KExNnAaA5DCoRKLsF009VIG0U6fvZW75zJQaq9hEECK2E5
HcKchJ+oYUmPlKQ4ldJycNI0ox/OFEftbLHVEfDw0EW6fRx6S38ZZ2mBcNeM75rT24eZIKV7LlzI
JZ/S93oiTstM8x86blNWJnnmDSFcMtPSrVBE52udYWwyKatNX5qS+C5OolFV6m5faIRClW237cmp
92u0DJxAIcwRfhC4ITI05tz4SLWR4/JE4qoLE6R1p6AfNubQfQZlQ0Oo6k2vFTwPug0eCEtcfwrG
Ptw7agG/hyCbYxmO6daOAZfWxUYp1faAk0JDvmtggtQPSBuMG6S++SNIfNOtuuoZJXPg66iHYW0u
JrKhONnWGkL2Xs3o5xvl6FtKqx+qRH1Bsi+9MQ9Gv7ZaLBxVSnMAl6jfO6J/SZtG8UWSt0zG5bhj
VqBt6YLTmbdKbdrR73I2elkQmoLtszyMIu3cOVCKHakdmEs7TgwDIHBXxZG0oYuQAjohSssiJpBU
QGGc47ZjhQZAS/+voLTXQuVglf1P2a522wZDaJNZrd+qCyxbsua9dNDTe5wCiHHrtthFWOsPyji3
u7Yci32OyWdv1oO9HXRiD3Jn6K75CYVfA+u/1qGvXU3B1L0mifodXUMHvq1LfINEBC8cc7gR2ODd
OrL0XVJnnM2DcN7TpuJ4HhM+ydMLGrCNqscyTMoboao/ccLAr6rT3jXBTWwAZSc3OPyBbvAFyA3W
qELokfrDWDZnrSIgycBNexs3bUoGcP9m8R9WNVokRDmmNxxUSDwe7PAco8ym2lFm/VDj8dwWyujs
cbSXp7BjfjB26L6igMudteAgLC23XpxQaK8dDi+fbRM2QouAva2lta9wBe+SqCLkpyOz6SoIg9Ct
JoO2GevxRq8G4gVQNRd1QhRX02n7sJ3zg8VVumHkweOPpnmHZl69qzobXc/SCorHIMYGj+Ia8g7o
mqB3toDJ2w3sZX5NrROgAXBub4bZsMUP8L3WtW5X0Pi6red4wt5RS3ZpHtkJrdANrpBhVwYYvkOV
vWnh8La1cDv7KD8cjrMmFsfafBmaptxrqIU2OYcTNy/m6C7UoclL1DTX6IFaL5BjfViwqiBsGbKt
3U2IrCIUGkEVpwcsC7QZwP96+Ox0xCaxuQ/Bq27KvMeYTwQ6idO5usXvtGxxCTUfI46bBxJmCs/k
Qd0wCN8sQbx2iTkPghYAgAEPoYnGXaQA9qzJCGtJNiHGTRJiuBIIZaZdpUMGid9SOeXjv6dUC4vi
hOCevK9efSHOCG9PEtgbujT9Jh4XfDGpAnwb0Cb5K0jjTaQpoBe06UhidE6A9wIKxiqrK83uCNTL
9GJXtnW6MXSzvF4yMXqdZWKgMFP1NkKctR9DtvNFKT6XMCVHLB37bVnQkYOjMR8Jo6Rp24EWIjGb
+KqO8GgwFBwGjdbxqsVQXoj4sr3cUqg4pTkdkWOVx7hVtEfccavfK0SyZUdiO+btG91xQYtlUTah
NVL/5xUMMoDtxtam+eX2SqruerzPmMHxDDZaBukpbp4FHFZvnmvpz1NCjiMj8ENIlMT9ODdQOrDZ
YCzHQE/JtFF1PMq57cwu58SOJh7ncwAu9rd80SbMI8ojwemD31oB1LFwFGwLKKFCYeFztVs6T0v9
rmPX3DAUtkBP1CpIkqW5XZv4rtPa7M6ahS8i6nL6S4JBqARR68Z9Gu6xHGVeTRjoNxBa5pXW0HyM
04xKgdP7Rk5C3zY04+6T9FYUpzTRlTc7Jw1S0VvHb+KUa6tW5plOJaRrlZurS2W+xvyQbpXBJiPC
6a3DlFv9Ix4DhJSx6E8TGu1dK8NuSwFPdlhTN/zybJ0uQFGWNgGEjtSAh5BhtgvMPj6RFqF4Qy6x
9ulm8xKnKOaaTG0e+rqwc068Ns7oLO2vySRSPC1NJV7QUntmzjJsYov6b1OUdcj8oMC+LBFkBzli
KQfSapdlt5PSfmuGtc0/LrWbRuXAHR6bK7Jyao9s3+YjrZzhJiCc7kbDnneycm3c2Uv8nCxBd0J3
CFI6K+Cm0W7GL8MRxfIsurQkBVPh6H1YPhHorGG4FlDwutEJN1OgICEjytPvjFKci8l5nXFs7epk
VOk8ZVSDogFJNs32CajLQk6IVe8SLSGHmZO7S19VbFoFsAzZL+kVcTIkkZVOSJ1rEBsx42dB0rdk
mEBNJ6xuSLQLv/dpiZfFoLrCfiRxPcEs5c0JbknBmbYF6K7vGH+QrzUWHTHaBGQ2RsCrbX0yTl1s
jmckXu22KdvlG/iL5aYTFXnxClx81JTVt3ookJSpTfUIhGsDpug9QBzBRILdRhpx9koLe9lXqqrc
mhRaGxmQ9xpEC27wNlZ/2FARf3II/E6y7nhmwiZ+ONOSPCdm2SvsWYNzhDxIXBPl8X1Nt22njOJR
V2MSRCWngsqyt6rTyjNP3rNsS3v01LHPH0VfVSB9q2xHKN+SU5Mu+S6rmaKCQssq21+qaqbE4WHJ
k5LGdWMZN5wjP1gR+5uA7A23mLp7poTRPmMroH1L3YBhXQfERQPMlFiJcOeantM1Cs9U2rDg6skd
IIA3McbZSRScJZI6GG4aEXPgrImtiWDOAq7XIQbW4xt6MtOPjDza9Wts0KbKVOVqZrIAVq2avJan
5DYZ6Q8MrTFwSOZwj32OMipp5FUu5uFVXdiTUz003iwzwAkIA3gC0GQqfiUj7Ug+AZ2LTEHEq9CQ
bul6Nm4eseZjO8Njn5OHDk86u9ewGD/EhDk9mbrRXcsUMAIVBdAGcoC+d0z7Nc622Q9FBROvJN1w
iEQtcxg3+HjjJIjYmeL+rVMz/UADebyFm8ITaY/SObIaZW5qNdE3J06ro1z67jSyN7p1spReEtnK
NRzg26lVMZST8uvZDLN8zl8Ql2YlScjsLmYXVhfJ5QPEtgo0m1tJkVHyp9YOqD9ROqE2T56TjfNT
r2JxYipG97WxsJcickdnbXfqDsyQjQtTdt5SNvanMg+wCcpg3Z85ZmnrfxVxqezgqfF7JUOxKq1+
BNBv9qqWgPJMlyPjv5fJWZ5BfnzgrqcPDd6CgAnJCXiA6bxoj3bvPJTlJLodT2m2UxQ01OPUtZMr
WqE/14qqfyS1NsdeF2r2VZBGktKBxlQZmzkbfhpetVkp7+ZsyRle1RbBjeypm11QW6cY8iFkmkW5
5nstmxpAf7bT8jp1FcuOdjJF3N0uwchRiGcG5UYSShjI6TTvOm7TzgzC4XuUyOQK7HxNKDgzmEJF
cRrnZgZiAPdnqYZL5afmEOKCZ8zokXWYM5QDU1ECdHbpKBOETofK1cKy2cbMiLeDWjAojEh40IMu
os8eRacAFeFRRCH8jYAWSd/bNQcZfO/EjDBXKVKeSgYedzqp2fuqnjm/4Ce75xyGRLfGUzc55rg3
VKpoPdAciJ26tc2JWduWOXncITAdPPNL5WE8Y/g2l8seAnaA1Fqj6g9xRg6hnbpWKuWmTwPTG0bQ
bRNGf9f6CPK7RPkOimlmJ49orEmoi3DUmp+x4izVSrqEwZloOOGbtV6TcAY33JFXDDzigy42QO2B
ff1haICa9j2YFEgf3TaCz8LJIRebSUTNdRdkTJjmEa+NjZDOai3jZE3W5Opmp1H/0Qaf2viDI7bm
jUuCQHct0jAfA3oM6VhIhjAIZxkriW5+tdWI03UOGoNhnxPG9iZFZOt2/fw2qhqxL43gSRnCB/Y9
/TlYbQ80WNNvXHX13alX1Gqz2i1TGXNMSyAQwGDYsLK/AzlJbyVjJD+fMhPnnZrdz71jvKQENTxj
zST7epiyjL5NpgHCaKtNXg0tDBZ6xFZqvhhtSaZgwaHZMUPSxrRBOy2FkpJKqyTMZsDUEQvB2dHq
LKr0pIqFK5jYvCoz8YzbpFTIq+wEwNYpnX6MAS/5ZknK7uC05pBTqqZyM1GEnHsc34y2qYo0lfag
ajZbzR67vRLg9LSKftgTcBceMQLoBANa2sucqYbYwAyiWHGs8aavKxCB5hydzFCKH0qmUzFhWyy3
RgEgiGdOehMZOAfiWZVHYoINNwpz+0SUIZICG+Ov0/AkJ2RleLOpo9gPBJgOwbi6J8fjSCIckbQZ
RoGFeawLTMXadrpUfQUf445vM+0AC9tbUwTiW1PU9L9FoB8BqVUYS1X9ESIw1X6CAMkMw5BTcvcW
TC3tRLPI3bQSFR2/HsJu1RbbhKwBvABxdFQWnfuRaBRNFqPpkmjLxug8q5qzR2XOkg9Gf/ZbFOjE
QAbT8LOqYozpVT/uyNFIH5IZ8qYq6vhtSoH+gqMZdktgjBwi8w7UfJU+WoxCweuB+qLoxPZAzJiq
pUjqxQ2IB/YCAdELFkk837EbMosVLX7VPiCx46+sOLq1WHV6K6dKnO2dYVT11uml8G1aHr2vKnI+
0QtcvAHA2jYmJHJryOwsISDcTEplYMuRH7lVCCpFmtOjLLqTXPADL2sipkNpgLpGMd5Fv6IhKkvQ
DTTe5lQR+MPHBUBNLj4j6v4V8BS6UistgBPlZhE4dwn9HmLD3Aw58TmFAnwGzRw9nzIMkoeIB+c+
zcbkg4Zcj5G8WuJbpoaYCnhddkO/ZjsCgvIAw5Kh6qgaFmLZROeMqR099kUcsoweuFpmzp6r3d4V
oG9y4mu1W/jETCAr82ag6rkzOLiROz1lwy7oeVUXDSUIRbDwNSHrQ5lmja82MBmMUxjjiEpHctc2
UV7NnilF6xPNmGPWtcj32AgGEhCANFbsOsqPsg/KD92iTz7NijyZgGq/E/sMCT7M8Opna/FGoQK1
kv9vY4XCZwLsHDu1072BWVJkNspqRZnhfDQsJ2RZ0gsMI7dA7RiHvOp6KbUbBg/ad/AojuE1EIvA
C9NAYYiBNmDV2TWuaY/zc1V17R4kPU0HU8TBLo8kPflGVc5pDG6HWq/xla41GFHhCipLg2sRSEja
RtNlP/ERBy9Bqy13SRKbz05KJikgZKowSHm+CfRslIne4mVmufxCPfZPcSmeBXKQeGN1phKXcsRa
6KHoiDS6jS3t2mLs2xNYa/T5yagxscviqQuDH8COKDgH//ef/U9l3CqYJmlKcxwEoOaF9G5warGQ
KR7eRu7S7Jxx/6d/3sGRgrUQxSxjOP1C9R/FKsN6YwhuVJafnt7vF7bTf359cuaYahDep6Fg/YcA
cirE2GdacEOW9nXqDF6nDNvf/wRt1Q//XSO/Sm8xLpBSgkxxnRr9KrJM+3k2QrOpzxoYOPpKCrFS
FbKxE0wGXELm6ptf9MUH5QX0grH+ORCkzlYF52UlabPPfrAJTAd6I45D2Bs+feDikHUzuU8DJ/mO
biTt1B4lHWUBIwCrpI754hn7z9f89WesEmZaA7hZhCWN9VL+TcEslDA0aLl25xDkM/4oixYmpAgU
l7G9jG8C0DkR2nrlcnxjZJNE63dG77WhDKARtlBX6w4pjvQM0NPRI193tPE5wIviQijF5qitDV0I
nA8RLY1tHaQE8wGPzNGBLcNhKEttqxLwcIUTf3CNjoqKcWTvLbnKiAeuUca51Ss0xXEZ9j4PWl94
uEgrzF+qguChsfalAnMbJrmK04yee9EUTwGUdaomHJtlGGk6sDAkP5RmLEl4C3dBsSBTq4rAJ1i+
I5aVgN3YytNzxyP7MPd9A+SX56ZY6sd0CrqbGMIjpAP0TfZBrciFIPq0BpWeKPuqmhSPoNR39ndn
02t1Sxy9gtwrnDoPLDIbuEjtg2Y3R8pWKukoLsejomefPD32XTTA89bNYbm27Lw+WKozvsQMBugK
DyYhHDMRqQPZXLCiqKCxg2NOwxf0c85gguHgULxRk9m2Lejt1EbbPpSrb3YCt3rOEFfcVRWo0i25
Osthbjj5FfjCfDmZ+dEBuYeXoFHjRwyWhq/3yhpnab5r8HQOy6ormnECH3MCYbvNVJCiydRBblL+
N9cRJh2KMg13XRpPBtc2yw4QspJ7aL69N1rq4MuyQhyYt8GnbWYR/KkbtdZ94rw2MoxOc6wxAYlz
LJvwMW9nen6fmlnQIZ6YcUEENmnLQg9DZt5CKUQdM1+FmlZvIe8Vm4q0XtdRyEJnC6UpYlM2nxyz
/yDQVd45iVUdWmuh2FaV5KwuZXZYpGZ5eefkO47R1Adz2mJhDITijlqb3SVtCV+trZlA2/WMHGUw
An072zRDN6qR9yeyaKA+dQG+wNqczIw4z5nOvrm8D6SLbAqePzA4Y8qIwtIqfdvD3mbDrGCaGFrU
vzA0ZD+zlnTXpXN5MoruB1OM+CksBzovKboiPBPhuYZ15SVEhFzXlkE/XhmER7AM7pioJA3AWAEf
Np6Zu0r5PrffOjfWtGWHghMXIUlsT7asbpWmvIo5kAw5kKh46VHjRZmHeK58LqJW/miIhH4I65Zs
HVo6h0rNx2Ov9tHZISz5it2cdhvfADZukAG5a0rLPMVzV/k6I+hvJTLAp0JSkSzAYtQRvnmZFKof
4xVgamNNd8JirhYWwfdmnt6DVlZvSmMHLhRYpno0D+0zKS4Oyk1DMn4LAb4xrgVRLrID3dvxKKxo
ZoIEc5Nktn7ZoQ23d03dB3AqWy/RfLinZjJo3+wBOWeus1NvKBzwGxBCzXjZUQgeWJxAbhm0aNfR
MBPwayofFamoO5ysnyGaHq/N0JLwFYKfaFeq7aSEA1KyBt7pjL97tuqf88Bh0IwsWs7hKgMFm7rP
qsrxgN+PRwgQJrc6NtGjqRzGNY7Gozm9Qs6pP9Qm1I5hasVYjgv9Womc5kQebOEvUq+vgnIc/Kod
4dq2mYlNrG43o4H9kqSvlHY8btBcr+jgdksSXv1+57qw3K3RWoSUCoxvmiHxp12o3pdmDJrQ7NRb
LYqA3CNnWm5EUMQPoV5Zb51ttk+NjSawQCIef7HfrHXDf3cbtko2ytU8oDMAI13lMlNMKAHxXhMi
75rx/uiT8A2R5vc/71d3wvoRBLpoq4VFMzH//GVt+duGVvQsV3M3OGcc7dNHs3jE2/df7f5ffcjF
rrnkWakHkg8hDT6rPWbCMnaNxPv//ZSLKozuRJak+eicKayX8RxoLgTztP8jhxwXzLFx+OlcMTgd
UhMXhUwikfHqQxSzccT9FuxffU7mIdz92W8hl5U0MkvquBcpNS7vfJuqbSVEvdwywgy9fpnTXYrI
YyuYuR/J7ku/eNJWE8rfnzSE2GTWQZXAWWpQ4VyYVNQxNGya6fldGX1DxLyML05Ld+tWa1+CuEA9
+JVn6tdHAmKNwD5n2ur6YbaBk/HXQirtlkid50JjjBr5qJc6siHgCGvKF+6by9r28nMuzD0jZkpO
tqV2rS+DfRMv9uyTABr8+JPb9c9fc3H5evjU6G75NQT74OnftO8KImjSb37/MRc/xtFsA4kMvmIW
BRM54sVaNMWyzqomah9iI8M2XrtqY3/xeF/cF04wFn9exZCEVRvKifbrfcHJEciIqMgHprj0HWm9
zRYNyi9WnV8XtvWcxnKqCcGhQzMMS7/4IYVOUr0AlX7fad4qb7C8+SuD5oWViI+QGLGxMpqoOLnL
F6sBnl9dMgCq7wMqjFhWXhAdm2mf8G8jueF/dmP4MB0wCzZj/HCryf3XqyZrQmHsqi/vtR+Mbpun
P/7rLAKYJqlmhaUbF0uOMkpS8AKR3+fiQLkv/ux4yZXCkykA3WDJwB95mctsGJMOn8FQ7ofR2cR3
WAC+uDr/vNuwa+EN6HiXTLR0F+96HY/ZoAeqcb+d02cRQdUXxRcu78vHFqwAR1h+CKdXyXpy8ZpP
dR7EQhurO2GMfodqZhAosZ9z9Mi/vxd/eTn/u1Ly6GqrGgXnL7eDk75zsZcVVaG16ZLKOzNrwYVr
6rExMIQZHdq9knyIVZhFB5aMK3xRy8S+OpJ5FP3ZkZ1vAdDAhBDFiZ2wNfvikUgr3cjbehruw32g
7ArlTx+J9c/zavKsrX7wy16KqtQRkhNjuCeTAdig8QLy5vfX8XIpkwAFTIOKA6OUzaW8IIMlvUCV
jGLtfs4J3kC2sP39319v+C+36a+HmW3GVhHmUkj9+kZOhPeYSLXo3Fa1p3TpibmDh9XChbByaNPS
DxWmFL//zMvfpOsSOgN3w0AdRtl4seSobWlAQ8d5zsGjtnxK+P/f379YNSFili2TuvIuy+4cppXV
F0XH5TVbS13aM3+VAGsb7eKhIuAOKiZdqFtjCU4dzFVD74/ZYK26k2LTsFAXdAR+/5suPOG2elF5
XD4IKFIJ2dYg5Tpag69dT64aB4jgHH2kY4vAbc2hQx9FhmZ7yqv+7ouPX3/Tf5+T//t4zNs2CwdM
vIt7RhhAh8wuZOhUN0e2C/DfzAyRdQxxHHskYZk0FjBGzRUIxD55VJhjfPEV/q32Yl2n1GcJhpFy
UTzEaSPVjpnJnabI86R010OWIEnQlp92ubxQvrimA056aq7LyfAMgrk3TPsQXySviWLum2SVQqru
lNuuqjUnZKf+77/hv35BlXYXBGoYfpfIsX4I8SGiSr/Lcpa9Bahu7ThkxSPgKTDFkHHhNWb3nljp
F8XIvz4czIPAv9NeNVnYf32L26pVU+LC8rsUO9BKXW4ImiJSxM+NJ1YlOfywyW+ZvlhcL9b4/zwU
f//YixdtZpQQkcEOvVmfaJjs6+FtGn/M4Z0ROR6hiQRzESp+gzAEX2P0xVvu/Poa/vPTL7ZL+B4l
lqk8v1NSRnfYLQmYg84f5ThzzPxtMDGBdmHBEThCh884/J1Z4mc2mA9GZrmc97b1Yl1Va65AZRx0
wUxyUiv09/X7GBEi2Efi1qD1tFX7gtQvPoPMo1siAXM6stkOUpvLSmFvCYP4WeYYb4yC3FqUZyN9
RrXAaqKYflLgaF59MYQ6kui1vGCgONkpAhd7JJkJvVxeRtu5KzwpeWBCVt5Rm/Z9QNwe9qWnLAgf
IcLfBmnl4nwGjj4ViGWI+a2Ko12rvj7XD6PpkDaBkGEqiLkeczP1q4EYE4zIWx1bqhsYOZ0pNfHq
UtuBYv0cav0V7xBWyrHzm1y6Db2jGBkkWgukvWH4SJpe7yatBsU7PFn2Z8pMmU7ks6nTQyToYlct
vO4jOj8I4SrynuFqLvXHSRmviqQmYob26IBnuGrD+9+/ZuqvRcz/3njGBxRkVK7sjL8+7awDNN5o
ld0J075lYgnvy5kqVDPKcQq1XTTX2B/xypjLTibLSZ2CpygeXZUpOLOd16JX7nBMfLVCrjvlrysk
ykqGG3+VbyAuLpYnWTL/jPWyukvrD4MTIfdJRzKhqE91snWY3ivzazc8SvJY5+aLHUn957uA0oZZ
zprKba7/9uslEYi3BqJGqOswJZ0WpEdbqWiNH3f6gi5yEj8b1Ddvi9OVu8ZqKmI9lzdm+dFxUYXw
lUyax350upumnjFBxWF31Gmsb8WY9h+/v33y1wHUevv4rjr1M/QUqnTzYvu0Uf0jCDTKu8Y5xMNH
XH6zF2AEDoBxhxDsBa70dSh+IJXclPVZWuKtAQ1oLMVVM90EYDwwc3jSfi1SBGXFz2niwVQa3l1s
uRmjLFAFobyaCHuZRErA1x/hPP7z9RmA2gCsMD/+o3qJk7BigjNXhIR2p2BObwGhx7jiia/8/YX6
l1Wd2lKlKGOqBezhsngFhqg2Ggq1uyJDE8wkIvpAKJLtO8X6mMgPv4kdfboGBjGfUEAjZo8n/Y/K
w79+rM0axonNAs1BFfrrc2VacT4GfVvdxfXzPJL9ky+IPuoNqmYne9dF9sUm/88tlJ/M/kknx2Bq
ZF+8RIoIS2GkXNywcMx34gUzJB7Q8kKri4gembSnPG3IkJxUdPUdk/TfX/J/eY34eM4KjiUYNF1i
hBTRI1Qj9OEOJQnOYEZpm7AkdaDLMe/N4qCHhdc75hdv76/18P9eZB3Kh7W+EfISHdaKiFSyZb3I
EeRPIu8Ua/rzCoEL+9/P+Oul/Fv/MraCSlmGrroDeU4E9KabdbcynlHNYtAi/M7xCzU+zH3xxQO0
Vh4XqyJtU0lvTpd0si7rxkpCqlcD+38oO6/l1o212z4RqhAa6RYEwSRKorJ0g9KStJBjN+LTn8F9
braXd9n1X7rKNkUCaHxhzjH5RQ3/afQMxE3j84rk658vnPH3z6GFcWgs2AAygP5zENhliHnN2u0v
0rDvZFw/a82INLckkYDdFZIfqERP8BsOSvRRM5FtIfotUqoRuHr7MIE9/+c/6Hrg/vV7//Xvud5p
//V7Y/msltXzeiqyO1tyOnHnoO4NNNmTSvv0zx/29xfi9cNc9nNMDnBD/VH+zVBu1kzaGJ+y7KA3
yKkHdVi9ao+8+1/6kP/xUQbAGCaR17mk/uccPFs4/xaEU6hE80fHbvxLYbR+lOTm7yQm2+afv9j/
uKp8mkvAum9ZVxLuX39FgLqDkY/q+mkUW62MdLfeEnvxz5/y96ee9p1BHiNrncX+33QDZI8OKp3l
pbX7rayGTxdDum15nAIkySl5gyPiXx6Lvz/y14/0GCDy0DO8/vOcW3q3nA0+slgnEzKDoZ30Tpte
//mL/c9PgbVH06Rfpwd/3BeWD4cY+6m8WG19qUfxaFnpv/x2/2l2/7jRGcGbFiNK4FaY0f56iZAw
C1xHq7x41e/ebDYdiaZJ9z17tIAtztw5FPVlxaGU++m/3B3/6+v990f/8YxZOEMSz7teN9nuO0Mh
biMI8F9u+P9xC16nR7z9QMKAiP/jFqxbbDsIqu17dxw7gD6Wc8b5XJ3WDAL0P1+uvz9bVG7A1+Dy
MWH82+XS8tGXCxlul8EmfixXKIlTCwrPwo42bLti/ZdD848zCsGV8LlqaHHgVv792CgSBtxDMy6X
0QC0qtVVu1sHHXBuubRbX08Gmgpp/cue8G8fipiVPZpvM9kyrzy4v94vcWmSUjEM7sWL5RDFhk/D
ky7FabQnN5r5fUlT1Ip/u0v/qCtAkevsbK7DVVAzbJr/fBI6RiflrGtErcfTQe+NIlIKtMDQGFil
yWi609xseqWhhMNDqXz0ElkQPz0WxdvqFpj/zHTNN/4wlZesBbxArpd5vyYZlcrcpEDojX+5OH/c
3AQOCKZylMkGtxR//R+/05xnfk9II/9/kDVOuhvNx//T3fbHB1Dl//VCCCyuHnlwfIDTBiZZO6DP
SX4kuL36v9Esvf//UaiZGJQybuQa/PWjeNUiR+mM5tKsaOa/8jIgaP1fntM/Hp4/P+NP5OsoC3Af
iFsvWESEeMXWjygktqx/+xieD/7a/zrx/vykP2tUV5+dJa6s5qIbxKP4wANuy7wawrljL0AgGCZm
brfbAvv1SQrzs8SltTVc1Cw2EdNhC8OJoRT/ATg279B3BorWSl4FqCVBkHthEcYtWszumCMF7Jek
9n5nRu3sm8l9Tzn0wqxdfwpNcy85WrEwX7rODofUZZCeWbYCX2H6+7oqQdz1SbFNcbpE/QTqhiPk
qgFPjcCYDZdI0kkFPW4kHG7PJQqFBUxciMGz3aGL/fIUEQ4tbdUm6bIPVCffE1L2LTGNCgCQBKkk
Ya5k6+T8oO+iWTMLnO0sBHaEqiwbm5YGEkyeXtZ5OdZrtZ+k0jceBngNxTsOdUea3mZaAd43WV89
DSRjmmdM7xlMpB7tC44ILP6ZUEFmQpYwC8cPfIMYM9fG8c957YMXgXpSmHO8d+y8vTeb8suqErFF
ce6+u/gfd6QYNbu6S4c7YlkRnprojViy4MzS1RRKrzK3MuPU0YsC2kbm5FvNUfaDtEZJuBh+wXqg
AoC8Qs4XhPjAzDqxN4y4eXdVInf2NHRb18Sk5zeotEnDIOLQGPxwLUtt2+N7DF0LA3Tcjx+SJJtN
bQM8jgXwDrO3p+elc0x8twsRM6sHkmgRPW/N9Sph7tsY34ZHKnU2Dlm4dgTPzWKZiGnUZps8SEA5
vl+r50Y5IiyqOgbOBvzpppxS88ZMqt8d6ZPomRvvMA6kVCHudaJ+hUQx1DimsUqYAAp5+qfMmz/A
IoOiwXe71b3Y2S51Zu1bgfUMnXN/zgrPO1ZTr/a2v7C7ZffJpXSMU5p0v7gv3Kg0F+s9WR2cFybE
nHFI3EOHmDJI1FJu8375NqfTBOl7rJcnYtegEqUMzdo0HW/ja6azncc5+QervZ+H5RvFsoZh0+N6
eHVH3q6BpCstoXa1aPV2rmHkW48w2IN0UBBNLarP7GYsiMINQKbjWRhIFsd8ae5Q7Sb7Wk5iHzcD
fCjQCQi6SwvLzyQKsoSG3z0pQd1i0/L1bryL3d68laJi6idbwsKzxX2DS7I4gSxJDnIyltfF3K87
WfYuKmVpYNNMMP9nqXZfT413YgOhImXnc1CbyOWHIZtPE7AUxIFA11TaJWfpEpfp66irPWVvjA5L
0Fji9RWF+zEbOTNqat1Njdg4KlkCBzEJnAcjq2Zel1Z27olIPsjYiB/iZM0Osm2g4s9dc+cvODf9
FdoiJjkAfzWodc3EzS0ERI8Cd9y2KjMDO6fl3ZIbD1YfE8fOS+0vBxIjjjAUXkXn/YLFd0WrC7Hx
ChPLBLGQl7pp+xPuZl56enKeACkcaoL7mINOPSOQ9N7TxzlMiWR5SSrHDSz+MbLEQKg5ELRozFcX
r1KzMp7UsIflMbYdbTKj9mrttMl6C7uBsMIMOx8Uxas5bsaNUpVXLlrFYAoJaXLj8I8bIuRlkA5N
Brqrb78SDeMnIClwfcLVGE4M3bJRtovo2yEqW17J/J6XEq2QkJSpvDpQpCmjNicPGiELYQJj0oSp
0h2sHkqenGvYHAK3cTMl3fCYMCCL1NXoObRrc0w95MtjDVzAadYOk/fKZL/o4oB/I743VrxOetq+
k49GvtuSgCmQmeBPJm1Ps4AzQURQQMmQKacpmJLcJwcDuL6/bTIEaivEqqjSio4xay1+VfGsbzrs
OpuM/O8eyyHBfcX3VMufFj8Ju4X8e7S1V2Kh4fnN1lcdV3EkXX4A0bW4+73uy7aZ2bhm3BJRPIAA
tfI8XAcWN5Vq00e6yoKUaagltdKe+oJkZ61zSoR1KRq6Sl/RYprEQKiK56bqcQ16tXWNcMYH31E4
jEIk7Fzg59TjgsQL17x85l/kSSyzGStp1tMXcGI8Z67EqmJ35YtbVc8OUsTXYdCq04RL7LisTXJK
oJSTWApjORquIk73auvHBaV9icTzw6rGNYe7DVWjnyBe9DXcM7T7IVFGzrFO3B/hIc5a8YzeSNeH
ZDVJLaAI1pmByxlLMy1e0o9spJ0235mTEMQcVVAZeE4ijPnOQz4Y0w7FkTwD01K3bSvyY19x9l4L
2hsq5SIsyOHDRGn/5hAigZ6YC447Il9GR6HeLbw8akd/2VUaDNOURRG39jQwPMKYdA1jPiKSIDpa
5uvRHAci5KQ0H9s8dUZ0uMMA7hkM4i5DdRxMOmGOIpa81c3Grr+0FnRGADMKD5Ho+TH1Kbnk8xXz
ao4YxHyWXH7jffp5rQI4i5AmSAS/xcRVgMwhySIwse+BmhTFDaj5N1fa7/YwvCw27JHeKrMHWIkF
0nlqQHukZHCcxQ8gufSnctCSezvD4u5jJ90oadGSzwU68imey6AGZorzJTOEtY/LnIuwJHZ/rNtr
8jN6HfxGSXJnctXYNYA0d4uaIBhK3EiVOF3qKyMGaHsZ0GfFQclWaeO6A5yNtCZCnnyR4+yKOTJ7
6xrO11W3YyFYNSYCwmksfqqObZfEA3fUlVLbySi9NyLnSbLIqmZf2mxD3ArigYfBP2S1a75J4Fz4
jhGXYfFY7aeVqD1c2SLHrpEY40MFBYd7Xq/PhkAhP2nl73blgExz9ItSd3r4nVp2tzboiSt7LPZs
RtY7MmJ5SqQlkxvhTCiRcRyeiOxdyQtfkpA3XvwoibHeJbYUO6WDkyrxQ2N+GdqXumNgNVSdt+FP
NSIN5dtO1Rj2No2memC/o3+H85n7eOn8L693m8DrNSOE+eXfw2X1tkKfUAPPiqe1pHgCApziq2xf
zFpTnw5mN6xABXELdrwSwzrrK4e9WQwY5sWkX4yui5/iIQFtMXTzriDjL0z8a4xewlLNr1dO5dgj
6cTWqmG3qiV50sFmPPQzUsLJaj2eSnZIaUUIakta5pZ2sn0SV0cgvG1vqzROIPA/bAVnK4/Q2nq7
zNPzMO9GLKY+8+188B7J/4NtFFNDppM3NYQldT8WphWojuXERh+Xd2k4P7pgBdbVlLQSxhsnLjcY
ySIEOErXtCM2WWQWaqitcaR6ILGX/klXI+La3OcLI11uqlOeGeqJcMxPR+qSEmj4XmZ4W8ts9eex
N8k61oldJXswTGfma05r4taaPAJgICrAj1jS/Tyz6WEhhU3A42xvu9S4TVnIBFrNieqpbI3a3mZD
gC0zEosxP8bzQpBiyhOZluXzhMA7ZKr92yN9Gsv2nB3Bnt4NlRGayFmr6KvV0ycdLS0YXfp0jBfL
bupIy5lAIAT6PA07JMfZfs6XgnWOY0Rdn8xbYa0lavi43KIrw7UkE2AoHoXwabENeoi8VMcsK7sH
u6vyfTc7lOG6nM5wkdUnP/yyM8cCJ9UEs32bu//pmDvJTzCXJ3KGcgy2RfyEsxmjNcicXU07C5/P
A3pKHUJGspX2JzM3hlfVeCBDUWSEPsG/Z0TbSWSv1E9W66h7mEw0BDp89g+Z03xERb9MlxZuQk/F
OnbvJOrczLP9gXCpxSLppTXOHrtTmRXGLdueazEHsBdz5/WmLEb88NIiDqe2x23nqDGw9dG/huHG
hrE1eVQXHnsoPGdn4v08OsINKmzlB1thVqxcP70vauFsfa9t9sWaOYFtaO+lVAUAt8yP1q6yPovO
oIHxqhTobi9WNhLoUKsNrZ0K4hLO/KZUVnFgVLCQlJyn90ZLcA/C9959TDMfVmIvHscJj0ZCMunV
YOLdOxnmktgFOdn1HT4fQNSuekd6iD6SVYd3bCn8DtaoZVEHxuAA+ID1IhV1WPLpYTZO36Av7M2S
EjPrywJqlIBlyUyrgh5MyaM7hY+fsrUOeeu++gimIt3r+c5Tj5uTwyyo0/i9jFW9EYUwYY+aeVhM
12MQ92LQOnlKw+TZgJuW9NxJUuj5Rmn9VAFCykM/tguKeqJaj61RUsKAx+C0tPPlDHCELCQjt9ez
Z7T3RVe+DwBn95OD8y8YLDx9Wun3OPZhvbiz3ocpzvctasIqIoOGNwPgVux33JCYNtMXqgDmRnAu
vx0Cw79csqHvF1b1e/4HM2wWld6C+RvJIV5tA46wO8acB0bzpip8kWbtWQc3J1mafGYr0GKQUlQc
48HMBveuiHue8frK7huJCoAf1VVhLxdwL17s3zG2AtBly/fEdX+0knmjSQNynAkxe0WYSubtojWf
/hKDFWCJFSKGajepgrWgVanCcBdrbD0tbIqcBxtb67Q9RixGX+z6AtLCSSaNk/7GmZD96xZxWB5C
FQ5yjepgsmw6qXbRdmKaiKxy4Ibd63L2Aggx5pZMZ31jJ/kaVAUwPULImHJZ7rqBC2OEflr/+AnU
iraBRG3UiQhqCrcwE3gx8jRbwhQbC2YfTYSNT9K6aS/mYc1qJDS8os6JVTi0GH7L5Kzvd8Juk5te
2li8K9uDLpcNd0VlExNvmcMHZbf5YYzaLvaTHe0FdZYirTYbowp2/FvK+XLCEl+E+VxAHuWmMu+p
bKE+NCmINb8ZHoGK/YwTiPlUjX7AWmy9MdPHoYwIwsuJC8Zg2ZqF8U4FO3KwUPi01yTjaZAsilXr
blM+LzQT0w4M1dL3Yc4swixNi5AkW/9NNA52aBs//681dj/xDU3PiVk3B2VrEOb1ammyA3sN2Dh2
Z4BA91Ll/E4Lez4U/czZM+flttRZM7dtjGjCwFW5JTi2uZXK/HYsSztCdJuDch1NlGF41ni6Mvzx
I0//SioATAPno3ZctbfKhimJSzwwPqxr2rbFmrHO2dDhhn3x9eXVxW5DcbXAlZMtJZ5Wajt3IOWu
qGbIbDUlK2IsMDxFg1sF/D1Pn+Db9Upiy18vzC9GpH3oRdg3O3fWiKcsc9n25R0g+qzS030m4oTQ
6rp/SE3PfeRLWYHjcnNmHtIhOX2AwcKRJrAG61RRAYNcABVqHLZTUYnXIWuz7aJK64MjX91g0qKa
6giR+r2qkvAxTtLTKBDelEqCq9HjV+xRSCRSjRw6E+iJEnC+6rI392QvJyEWz19rX4xbaCs4iD2L
0xONaJT7boznq/01w6J6Zr4EPYVIMYiaPYQwwSVelkU81G76vOYTCYwQk9HWeA1OaDSUDB55mpzh
ZyKpbdMaRbtPh15w/HD19HQwD81iywd7rLVTbzfuKQE/deuKco2qwiu2K0hdhrYtX8O4tv3au99Y
zV3hzpSqqu6Z7AlmF0nMw2l/8Ub5IWQE4hJKiI1YMGorbcZSNdl+6Fz1QkmWubw1r6hyxxvuMlyG
N27Na66GWcHf56SEMpjdNtH9T7bHXaQN9Ux3aMvPdWQEicyW2kpOkSma6paycHyda2hNVh+nAV1j
AzbP7ndxNRRXJAZdwdo6xTvpYklU1yM1xmJXW/oZSPj6go26VWW+Vw3g7sQ1f4OXQGLXruum7Wzg
acL73baQmjO/LI6cuPYZAVEdCjWhikoSq3/oiIOngS8VHjXyEgMLu0nkYUUlUSyWUYtvL7Dy6hda
15THtv9OZygn2OoN6+jU3P3DanxdreRBqrcM6KATU08TKvBTxDixGmkbdyTddVu4zEzjxGiFg7py
K3Pvxl2hzFqoV4++x6HAWGsgp6fwYCIAU2AFDkRKS7WXcpH6ZbQM8sekVZ/9wnPfMAIynqItDfhx
QYmvmOvBlNh74crl6gq1toDGq61wgAgS1q5CLRlMWEyNrN6VcuITBLx+nxIHuI8Nmd7DBZRhTTDg
buaybIZ8Mk/WyKVJnMQMoDuRtDsBc6rifN01ORFVJpb7bT8buCctuOK+bzS7/wRU9ImM1nr91NLB
Zerazs5BTSKNMKIAPKJUiwwJFUC22rRnFQfLyUu5HOVEHEYmnMM0i73XZk+dAyAgbeSwLYWiI9PT
/MBuvLv1YWwfTeazpxXGJi+W3hC/x9Jt3x1PvcVtmZ4MCFS7QkLimbP8O5HzxJ/P1Fes12i/WA24
QTNy2/XEmUM2n8ypuhYCslvod9DMeb5tHPZL4uvbqrHUnofTikjQENjczPao9XP9aMa5+zav3i+3
nrlfdM4bfJIqalzwQ7NWewdhdw1nSVc/Sc2TIRlGIDRqkoKMQsveR9NVN0R2QpPNtHGbDlg/tJVk
yrwtcdxVWvu8ZgqOP2MJiOSOIquNi2HQ9pWtT0wmRADXaCH8Ouj/DOnY78tqj0ebAwNO3mwCGO71
iaB2T1zHuuYBxYV+l7ZMJkw3HvfL6F7RgbwogRWz8hRQR6qW4t9m4P6dI28xA4ZyVNVpAvKjHsrq
N3NXVGFez4m8DLNDKms7RnUlMlJQLaKOxqIPLbtwXmaB0DwHokEcYkwIBpGuEc43sAOCe/yun7WS
/Pm5YYyh+o0XLzPFqRrt8+AwlFtNgHqEir7hwEQkMHc/GAunPTEyMD7mSaGW0LE8RewpgM9MbR1Z
hpWezb6ZYEW6KwItSN49dpFXZxFv7NJ0Crf2wy5SiSG+YwQAQUUdRIfuUyPk1Yzj4duqfCNhqIvj
k4Vmq46eDxqpxgOBk0n1b2ZlwmXpKxmO+I7N+u0KlJvko9kIXhKqtn97HP83bjW9I+Bsj0TFBLVk
5MQk8z2r0CDPCekxTBDUhngYGkuSSLYgeDmJqYPfcxdWk1nh5B2Umz+ORtOzKYCRDE/QjeK8TvdT
a5gU7khDyP+ojtJh38rDZ6doIQengds1+KfWN9p3e237GLC3NKNFZM+Dn9KhWNN72l4B04Lfb8O7
QDx6DA0A9w5lFuJoWMddVVVCRVZlxYGexw9tOk3nlJzPfMtYupPPGcLqIcpVr56xVQwbXWY+PB8J
XL9LLf0IQdM7zPBHX+NelyEPMAtJR8aHZGF2bPrpCwsFfVN7CVkb5KPtYtzxe9qb+IDNwgjtPCHl
uCF8Zh2IrtQSWe7yYWKQ54/NlbVqh53X/qr0+lfRVMYGACbmc9tl0HYa6SX7bRkP96UHC3HwQCwT
E5LTM6XmtgM6xJS3+DUYHJBjW5XXRGN2Kvrgxq+dvjQU1bPf7UlP2Pr5B2O0Jr6p68G1ziCTr3ms
o8qyXc9G+HbFyYr+SWQ7FHZEIQN9ITO0Z95VGYDpHc35XgvIszVGH5zuzVdcJtfh5Ev/WuUnp4uM
x+sXQAAdNk3kOCcBwAu0PIwnMVeHlfdJkK/2Y9cBUGhiUkYMqzN2jgGQVbFTAoDkT4wYW/z7ggNj
aQd1dFG2r8moBUtePOOhuM7deiPKS89+IBXp12Iap6UonlYe/Z2OtpEQDUbzJeRyEsnOYloMkm8k
YRN69gMdGNeLe3LH+wpvog1ekZmnWTmU8FUZv63UZWezYt2zcRct/d2KaXjKHU9+GCDRQn8BJIDT
2Vh503u52OaVGi+ubq1Hz8w+PEu+JK0Ogrz0ob8YI8MwVwMuPjc9F7jONj6s0SergbQQCIhpd0Or
TyfRwA1jQjwFTaZhMtOYS9cZ04mhbhKGwKonypkmFRAQ2xILkqQ1gloHgDAFZU1cTWkw4GdsVLLo
4Dxe+LU2YoJwNLbmCHV/yCLwUEiWZUXcx1KnwEMZ2BBswftNuMOTnFmrdFnqnsp8eedkN3cum48N
x55+Z1deHsZoZTY1kmSHBx8jdKCjxkAGyAwoELj9WBia1zkQr6GgrEb5U2HWCazCa7aNpGyDNUDW
0ZT8zO6cbkl8Wust6463jgNow6IFoFI8f2K1yQOrXVaWMjrVCTjiyNQEPSLR8vq3oUl5ahX0h5yE
lyBhlgNEg4xcBlETJWpLluLSqIc8S1F/jyBKHlyzqqmS17bbLPX0YXFOhSWc6w1onk9Cydm/mk63
MLMdBLjnXHyaiWec2d80Z5uzhD/E/tXQG5/yxFkAndqCBQrTjFQaKTYTgw1tFRe06uW7niTdHq+Q
f2QE/Uulw8T/NmdEmNfd1SUv4yUs1ageO19nbBtDH286WIpZSd6y7Sbp09gmw11d9Z+Vt5pb0flI
EXPe2pR0BNECVR3Bxrr9wjJmeBUVIH5YkNVZG/qqPVVmUZ11NkouSnM1Q5kd86gYuUAa1vxtnejV
rTWX5l3LTB+eXE3ZqA/qecIPFFq5NsNHb68JBeZLIxjxLSZm9sG28+Pq+sXR0a+Vd8+1YLFKM20m
XdQlRRr2vlJRP7r9nsUNaU1dTV6mM4ONaHyTo6/WA58xexjn9huxoC+Ev3k81TLdrlls7kmRsvf+
bFLKxWr2IlaWy8NoofhS7mQdoEXM20nK6qaZe+CT0lvxYeGOhTHOb2IlPmFcDreicOaztvreyU34
L0gU/mgk6L+5MNgL6CYB7bInfoSY8w0tMIcmANdLavRpH+qx0/ug94rk3AP2ZkfjmgFr9TEqZXzP
aSJIYYqNo2OUxX5UIttfEbT0OQQbGrlPr0DSxbaYASijjSfEc2GQBcsIWaeN4ADlfs8ektQJOHAa
iw90+zMT3UglzMd1rFofJlUR+42k2MxGJ08zHpeTbmfmZ0G+UgAanNFMD0YLEmiz98RYXgyKs12S
D5eCcM9d7nRkKYjSOKv8KtsW1himTrmeEFCLo+PY7UFoeB0aLyYiq8/6jzTL2m1CEMxGUIaSE1+Z
vFE4+glWKIhb0cdHa2QlAy9FnuDo9/Bjldza9crxkRoIuw2bYDEGgn3gL6QR+cW67n0/cbbjKNLd
VE4smdfXtRv7PakXzdYdxfDA+bywMIIikuNF3VtGnN20Zt+e4KEAMbTG7sJI0WOvtQxUeOBJRZfk
d7KfHgVV516bLeZiShME1l3300L/tP1enheBuaJ2lXOQi7k8tuPAwImaYuNSx9RguKw0r+761PG2
mj99Z3A53pKpJkl+udIbnIKToJ2S72pcnKjwspjWeSpYa+v8B+OVvldP4kI3kXwq26p3RKaR46MK
1roJQdFF7o63qIeByOudziss7lBxJf6RkCT/yFvYPCRF3qL4rcDQtAXQfd7EqyyWHUPVPqTA7+77
op3OtVEVe9fzhmtlqG3InqFOHrRlb2htjajBoTheGhDOE1NUJ7efy3bwdyx5+mPryGtWWafT+o7Y
MBwFrDL2AaY08UbLpvm2nZMG0vQVdW35DeE3/m+iEr96GhI21F82mouD42nl62SJ4jIuy7TR+2TY
YsETd2Shim0xstw17aQ+5n5hHyGcZbu8Kp5z4ZZ0oYZ+krY58wMoUCt1ATOFnQ0LJ1RtzoSojv3V
cjDtOHktkuW7Vt07ppp0Y/DS31SNzCKWqHrk6pRPQuttImQJzJltV79LYkTLvlvIqLFXMyBcxQwz
zp5zXco0KJaFFbkzP49NKXean5aAhVkETE5cgX82tBfSkQ5oMW+XxsgidgG35DV60TraH6Op0tBe
eLl6Brc4jLX0xueq7mjSjFsfdN4F9WqxETOQJNeH8x0PpfdNjWYA0nQbNkYFhCDN6w+LBCZjLfYH
CKB2j8IUQYkfQzUeZiuoaYyjlIxNHgXrw8tZ8SF47eCnXhuzTn9bxZTd+HU8HOlo8DSwDs940WoT
GjRGAxmq+40ham6XNrcuBJAVZ6OFXLmmWITWNO22RtaSQtj0xp15XRj4Na2hQB8X2A7Zfbibq4uT
OB54hul1YloacZOlIUMvWEWGtPdr7LOAdzTxO8ZVfH0Q+O/pMjaxn8O4drVv29FdQI7tuz9DcEmn
YTgXHNb7XOPrJBbjn1aKF6QE6dWWtO5XQmY3zlpdvGlVrw5/WujnLMUM3YxPGrmCYaHSd0Q80IeF
/WSOmRsaSTo9eY3r8i1A5toFkyVgS+rQKneNJGgeT40vTcw6MZ9IHDL6IQMU4/sho6944/VjtfVT
Qx3MoVT3gx6rnSyy+gkolxUS2GJujMQmyA9QXb2Ju8n5sE1d7kdvsd4SKCPPWuslwCUbUvpYlqCR
Mkubeha1lKSd2nopk8KlowoClAsNvXWGS2/V68M4jliMmESB+h+CFJXj2XI6+UngVn3DUEqw5Xfj
J5hIPLvdBKgxqTcTbQLrTRZhZ8/p9a9CenQ5mKd+rSru3krDW/dzmruRldKO9iwfG01sGszIJrgV
avQf1UyvqZY8kWpFGMRVojOXDANh83jI0JzpxUv4BJCAzbaT7BBpiYZQ2KZ1Z+dT/0tX3fhi6HQ7
OR0uNOpl2NKcFIxtebFKIs9uaRATwPSDuxmKCRwr+JLQdwdjm/joD+a4TgByOeaTMVg/uu3nKPwJ
Ap5NK98YRhdffIxPgbQbg1BznJHKYYlBcgE5MSaFDvJToMKsLPaG1bLP18b8zoqncUOmHYyKqs+H
YIQx/oYSyoyy0X32pGM+WKI193RbCHScouOEb3m1eHZ8E+fdGi1TlRNOEj9mcDJPbAurZ2WjrKgX
r7wxnCPCqB4OqJa/EkThbtrGJTGzoeMRHnoylhT6g1V8IJZlmHMBFUYFsOl5WnVGzxn0oYK9//SS
V5GBoogV4rmrv0Yjv43XhYXnPVnRqr/o5okhDZnJlCrJN/hz3pUMfks40Ne1vncelme0jJHt9Hvh
PBGlQgCWERb2Y2ucbJtJ5F2SHr1sD7o4Y9ujg3X1vb3dUdjdENoQk57hVzUtjyBc502QLWRp/Lz7
tdw71bfvXmi1gkynW5A3jCGNlfZHPykGn/WwzXreKjCMuFqftXtp9GeLPqq+S7OddJnt2YelIYem
/KmmfckISmobU7Kkam4WZkrZwZjvFSOmgcViOapNjuqr4N3Wq99AsigSfqQWAqnuh5u5+h6wQZrx
7Zp8GVVP0hLJLT6ClbSPkuYpEW9ad2O0+cFmV+2Ii9v5Ea+9mya+CmyabcsvD5M4JOfypA/RLL8X
ZhZ2gZKRXkqfXhbmUjLZTiMKA5ohkG41c+1y2hv5USwnL2XFKkqC4vd6eanbp5pHp6e5PnuKMT9I
ylGVYWsR8O1tPOWFzfh9vWpO+pvGkkBLzM0rmQ9b27tr+ledAzNpi2Nh7ibjRPzMoSqBc9I4czIM
+leeEl+IDtWAFLxAuJse4wT30gCSdv7mBAoq2IIDkzjRHvuJFw/A9wKfv16/NM7BYfpAGGOQxVPQ
WccUsRF3DC+SkL+6SKPOuNeIaBXvSXNfGgeVfl9h5viLNpPND3jWTBKMzn513YC9M1eZ3IsPukba
RJd/CeNpmV9wQQUsOaQ4x96uZZWFwl1Dj6N2ORKayt4q47tkl1rxWgWvna0aYVnnJr7NBDFNyLWK
s8eL3CEsSUi9ixpaXIDvyL+qRuvZ3Y7iOR3t+sBs99MszOIWquPWXWmoivNEBLFH3hvVl+pn1FDi
3iPRurIIBC5JheXQgeHt3MRmd0rhKhrlvnTrYCLnC+4a2QEEyAAYQp/LaqkqQnc+W+QaCY48/3ns
OHl9dmslY9Q4EOMzfOyQ7fCmoxzMi93/I+m8lhtVtjD8RFQRG7gVoGxZzvbcUI7EJjfp6c+nfe52
7ZryaCzoXuuPGYzyhLEMIet+STKcjE8zFVPyTlDmMrPUO/17TlI1MSxwvJ51V5Ca5Bdklg33zvyi
+49tvMvRYK7NH+jkTute9fXR9F+SbreWfxOdB9BXdWvcnOd7fcwRpO1ubRqmQ1b68pG1LxnFgaO+
j5P5ICY9KFBvtDWmWZ9UeCB7pgX4g8OC8MZGAecTlt9VT73x2lvMl9qe4fZQm7cKB+oqsl9b+RD1
klR6aHDqJ5ux2kjxNZPuJ/PzyrelMuQgwDhLHDhVCYZEkr4AVJ9eZ4dYC/+H7jeu36srftD/BUlK
5rtLPh5w+2ruFGlYOcftAht/uAkh4SdleucvBiMJByLPAHtSqJVVlPXa64gCjeDYjRc/FM51Tot9
Yf0z0bUvFcG3QK9J868eEyRaz0QH3q7C+bb121ZYamgAmo1P9UleMpJKA3XKM3WnOsshvQnVcmdT
VWjhjpjjN8dHkJHGx5g4XzfeDNmPq1HhYUVafqI6auM5uOzGq0EC39jBhkMXMbNy7rchzeOnjsqm
haa91AkT67Wq6djmNzKz8SAKqAVZQlsoT76wZ5H0IB0XYnFt3LuJ928wb0rU+VIsQyi1+Ksfm7BI
oRiqO7EcNPmmpm9H3y9yZzA1FURX+p+1c8ULHBABydJac0QfO1bDytlVVBJN1EIVBgbgB+7VjCRB
JygnLZjd75Uzd2q/u+LZdc7sFxun+UjUB2qyyEE5gIoB1eVlzZGx7yftzpv3mMsHj/fhqiiBku9a
/QFSFTY2a637qfVPya0BLNtKuTPz1378dqtmt6CyRXCAxO3JJlWnRWJYaYoa3Zwjm0QN+WknV7cn
LbQ+wM5g6H/qm7fFO0kKBf4zLNMnw/7HD0bIOH41zvVWyudre0c8lvMf1Efd/yCx3ZOSzcosN7r5
IxcaCP3d0p7zlsuTU3wghNlFqWjluxU5uoc0dr0XzpXbbctAHRBvEP+1oCR/ROhSY/s7ECmTvObj
g768S/QhxnDSGLIS1x/2N20xEo2ME0mQ/ZujXYroWBqOJV1BO779gfTQmmpxS6Sn1iqvEwYpvvh0
y/wSiOlhnBAPKnBBeTF8UMccO9prNtEx6Xy782+P9CQnydqZCR9ek1tLUcTDECz5rwbr4FElNCCv
nlI7RES6ONoOQJFijDdUZZGI1wttN7t1Fvcxxc+w2pFRYFNH6FQK9bEY1rZPDtJ7hyNgly630nlL
419xGQhU0eW+//QO7XAvGv7HiWV5M8rdAB+3jslhSg+C4P6GCOF0Pd9kPOPyYnGqFpIz43ZA2D+S
e4qSa8Kmrq7EHkavWf3oURbRFHzJHxxiPtV2BOBVRRkKGoE5WzwDA876kThPvTrn/i/B/uV4TOYz
HXkbMdzd3jT4aF6ig8/EbV6y5jE2oeMdN6Lri5/2W5fRwpQHPDL1Xz4gGMQJV08XdLfs5ewzL+4a
lAckH6wiUt6b5lxM834xDl3PLqvv7dndjlwblnc0NDiIfmvnFwEvMq0P6FORpl+W7nGZPl2DJ+aj
zP5pKT3mHpp6Kmoa7U61Idx/RFJmoI8fk3ta6ysJkjW0YJOep4wux0/gHq2a92SLyvZZtxBefuru
SdiP8fRCaU6dHFZn26UnSdDVusNtH9jy4gPG1tN9mV9txLbZ8K/MBh6Ck+O9jM5u5hbLErwqL475
nORXNZ71hBJ0BFLDey6OpEKo1WNeiTI8qjyhxKQ++ib9mWT0bMXo8D6+r8a9ryI2udAZvrmPYLrJ
JxTccr+zoNGlOnuU7jol0f56GXUEorLo28NDWhDiaZLvm9sbQ9+KFpcM2qiYy1m/VWDdSeqfkvqg
3Mdcn86j+S9R8a40feBperK6CxtNINyOvafajLAWs77DV0glYBMxpjMwg1ezAWhCp96XtSS90Kix
cbmAveoR0zP60xdanTnt8uNMPHvZf2cIp2VFdHh1kMZvOrqb1nzLOQBMPccCmgfg0JIBfoZLTKZf
taShli24eJf7vJcEgQDcGlxz/PON/pXct76ZDsq/3jroKY7ZrjSDLUwcsxu5JL024skUBBlP/aNK
iKlfbU6ZJOzij9lBtz+9xM1dGTuB1tI7BVa1On9jL8M1fZqazzglpARVZ855UINadlqY6fe971xX
vzgPTbKdbG6sRG5iDa00v/SJblvfRJooOPGU+UInfaTqkgT15Nu2YKny33as4B9Q7SOm4Uak2lwd
R3xtENucuYTLgzFX/MgKZUtMrawLepR3T+P4TrGYGO6JYkd6wYkdb7vqx4JeJyMVwvOv9iKh7J0R
x6Ql52zi7SF11XY0ftq2I9qYGrxbVI+S3aEB9dSx5pBjjaRXe9fy+VBX6oDQ5IbtJ39dTCPy3kDh
plGgs8xcZOnzYpKXW3cRyN95wIG8c1cHRf1f49EZ2b0Owno1i/Zz1cWmpEPZtn5a+Zc67smhmyEh
fUOW71OXsaGjeYP5g2leR0rrro3GxZu+Zv5LahqR6pD1rl8zqpD4uVr+/JbiKww3xociClbxidO9
vR5u5dALW2Ip/iX0hnZhvur70R3PSjxP7VbA4jIHUyK7MSCE2Xj07ofeRNV+OtZDS8k0FFs6n9p6
Wxr3yiX49+C4BmUKIUaMCO1EMDAjiirbKcofJ5R9pv4wdCdlnzpIcZH+SMsJZlDjQTuYsKMNSG5u
vLju3agZO/SeG51dipAJQpH55jGsoAsIsttGBnKjXmeLmgZFFWj5MHs/lFx9rTQ62NImKvZSW89o
VTdZPQP8/HLG2/Gl006Ge5D5ThWUU/LZIM2d9dF3/hQdwgD/ZbeV6dvkxqSLchrhRDpqPEWQBBRt
nOGcLee3ShoEos8wJBlaN7wrZLXk5Z8+3+nts4NEtTobOQ8nVsFEv4gG0de+u9V1eKemZ/dxzqP8
s4QIE2o1OgCr7FkoGCYaDZr2GouXYnKCcbkMbQzZz1j2ZqD7WogGccHWWfp4APr4ziVFua6e5Piq
tU9e9zgtu7F7oAkxAP4FNj86JX+guXb9h8kGY/unPtMPNWhGsTABYTWU5SsdsPdzdmm0E6ZAWr8f
S/ckxXtOM8G6DIEr6BlNp/uUAGIa3FYDLh4HngW6KlmpU+Y6Pf8bKXRo1D5p7nKqGrOaNZfbu6p+
fIod6OTeZcaOIj/LpIGc5OlkCducOsGk2avsdaS+AXMbhPV3Nn36A/9CNAea9V6ZX2037lJrCS39
QEcBii6e49VTD0qj3JZkVlEj1yBGe+gqnILjdqW8RrRYMGxqmorpy0bct+gFIUvqjLHrCNwQb3Dz
vVJyEayc1Mipi2PsA+5r3gXPYLAW1bmsFzhyjI7gPdSPZEtkjv2xJ72L34eLoMErbrVP3dUi70UZ
Go64NpIx5v7WDopE//M6BEnmHJGB/eEn+IcAYysay0dZ7ZBVHN1h2Q80oug3VRONVsjjBxLYC1NH
G71+G7F53yFFJ/ebFczfWf1Av/etu2IM28retwsvu7tMB69O3tVcv9u2tvfXMfKEfq5rCj+bNQAO
24ilvAJoRtY4HwH5PxwGROGPx8nKH+jsC6dp2WYNfdimW5PtJEiz0w+Dp51lkZxSS9tWMP4b6Izf
ThNbJefHZNEh7+GoJjNYnf7Q89ZkPtJ5aX2ge2GWoFuF27jbZIUWENjzZLvov1JxqKz231x4IjJr
QgP80j8aXLjIvANdWZtWs6KV6PKAwGccfn+LfBj6J2GPjMgIlE3/ts2V7zBC1ykrtsaMW8Bdjuua
7NHCXUsfasjyd1VnQE5S1mL0d5WE0asg5lW3n+P4amYjsSuErqm1v6hVniptDAuIvFin/Qd0mX7e
k8cBvUnW+Iqe8G4my6dKnDezGTYjl+ZQmJj9UOWYyclKylAt+YtBMtZsri/92kc+f0ZHG6mWJPDn
PLI5OFoaBNdlRZ5DM0zio6lYd5pjnPta7q2e9xRB5ZSKoPPcCLbyo9W8fVFPd50xBzUWy55CNohM
uoKXW8akbuxFNz8CR75NozraRRzS6EWhIY20RKSw9tz22qlmtuvB5Smi8RbaCGz7Xlc/KnZ2vqnt
M+6TVHciB5aZ9jWwIqrbm/VBc7iCBW/vsKyntGR6L7DBDcK4WvoYif+ag0jts/sQbVmQpt2+7Qea
koad0meacqhQg9SjVfXgmnUocABaxe394bNzMaNp/vWpXpsM99gba0hY00XUTGyjOT2NgEiD22wT
DUxOB/mZnTksQeGBpn71xX/MCC0KnJGGbma4367m+/Zk1DhcUQhsWxPJmcUISWUw5dE2FbQEniKo
Qe8xDfmhmMrQ78qDrlcYPPNdO1cfEMklVdtpwr9G23YdXMxNcWhWROrTEhO600wYYLyFKaYYHuN9
midE2tf0dMXcBoK91BTZqfAmKnCSXTzOlGv7GkKiNirn5lQnnOXe+mKjex0HBuKWeH7a1eC/xlux
rg8aqOvdCU3RoViIfMXNF/spCwkN6vV6QC2kWOtofhXWE/1tIQVJ95QTlcTQrzvZJW8tDy9dCITf
qIfKcknqs2Wz1Yz8yRpei5Etr8cVbwjMgfw6OTLa5skZio98ESgBKUJ3qv0sEzohmKxUw1iHJxT5
Y4XkTIYzrFJslOcOOqwZOJKZfng8cu6PVjX3C5rJPuWlMKrAQ/mAfBXfNjLwlVM+zqjX4k1oWgYM
FhynS49VPGzyuAmrGjobYwNdaAgim6CruYhIN0N6DTjfRGnn7U0AVhIbo3yco2JwN2Zh7aiCCE2n
ujBmHjH6smkxFA9akBCd5Zm41zuBXQizpYsPMqvAw2xqLSEI0BfkdeCUeLKG9uhTFFffdraU8l1p
9HubqbdT8o+eCHrRrPXdmODbxuVuZDNcgWUbKqwNbwnA62DpCequODEF9qFKFSB7JkY/YuPvTN9D
ZduCrtSnnoWwr8vA0KYtJ8Phpj5f+i40Ueb5U/naqPyo5lwPUMver2lMi5gtH2sHkSLCCTZDzGu5
Xb33GNLY1yBaLBSxuaHftSNguccHLdFMcZfAzzKS3dqc0x3OrGjKoX5XvkWAUdxJYRzPAeljWyt2
N0p4CAhoAywFLjLqZieE4S6QfNFYYCZYUvk+F2RN2ZRPG8RdfDm3zvA1jhoSusp1koHQHHCNXIYC
c3LT6Vy7+IZSL0SlFSTzbV9v6XevzrqH0djgZKn7CoGSSZO0+LGwlwRLYQepDeeve+imuUp1uuhK
gV+/739rBvGGz6utE19oc5pFF8WrHlnAe41h3RlA/y2+jU0yEhyadOapstdnK7f2aLt3lKs8Een5
AC181/DLGWexU1o0+zWYaD7tUxqRk0Hs8EqFWMkimLkHfWBUhYj0MAeSw/HgSu2jmVCIelB/hr6y
cGDFECnUsR9S/hrYzHCp0h59i/Vtqg4DEzstjDQgOjNRqlSl9x1uZ9Pd+fPXzV4zNvzTcED0KHTp
qx5lOAgMD/xfgxKpbGAUtpMV5bv9vZDThdz+k2ePAxb7sI32eHCH9xJ1o1Xm9xMA3TCnsMIV9q7k
lHXtDis/FM8QiLm4t+36YCgccfW4M0X+iP0bPBR6Fub+oAvzYNj+XysymmYLDDhp9VQTL3rj2C3d
B5PhpZj94aDgy2VsX2tjCHHQ8yl7SU0mCkOLA8lx3xcNIH7o3Quzx8eEfJBiyxGQByFWcfuBlQmx
5L8VTXxeFea0aUBJmSbPfjXfDaXCPIj032mInFXLzYE01jsgZmiNDKcgjalZDsXA5WDjTUR2fSNU
tIjWewp4p5oC0+XDzClj9kZ0PI5Lgh7mbTPISsUIPehHKj2gAuKGMAYHNXcHwxqlw0yLFWK1mCWV
Wsr9Ta65uP0dFck78otOrlrUHortx5utrZPl5xmUUdpm1CTiTU/GrYo7+zJNNfChR45F7bPTeKEL
qRwLun1GQjHd1guT2+ooF3Z5bKk664To+ktbxmzgxtlqsr/a8n59b73rCPls6GGz7Z65sDpOHYEX
nkX0V3p0knJ/E8Aw84aLhwjtBgKBKQmAGMPswEzmdWM5CVWZAPC1xo3tAeQCUCa3y1AzTbzx6Mu6
Bb0RJc9tkTLKTWqTC8IyZJtEqBq2s0njdEPVIbz9diwhXnv85NXc1Qc7tQOTQIV2dhi6beAVEhNW
C0x8GHduWaGrVAjO88qWkSIE5lFbsOfnmOgudSMIFCUkmTVJf/B5QZtSdjSvejeaaDQfDK9uvC0N
m8NOZimOzrH0vvPe+9I73b/oTgsHYZBC9rpa0Fimc+773O1eaoQfb8TllLsJ+1Y4OQphtEAgZBFs
uo9d+mY2bV3Q0G6V97VA+YV0iMDZXZwm1dlWpAHiY9DYdpx3NdrtiXaY77Xo1Q5nYYZnvBKUIXUF
bXppfE/oNO7OZE1n3qDURIMHkGcSVqF7r03Tme/GknhX015kEai5M3c2mHagefR8GhWIQzHG+XE0
nWPjE4hhd/ipV3My/utk3ONykXctUSC7frXxueG83MPEDlFbuIiWenR6s8BVPOCERD2EjwmDWn8n
zV/y41HW5vTAWJ5rflJ0iVBrRBGfNANcX57Exz5jqZeFmnGi+ibUEz7qR8Ro6SHvcBiAkWQtaGyb
P6tCdQ+yd5Dyw1rP95kPfkzkPikuJmadh5wkDo8Ek2S6Tk3mfgvpEFSyKGBPj5LUYqS213DsmMqh
XkN/PS1PUP/bJKHl0V1cUh56OokGKklApcZJfnvGum5VzrenlyR44E36VLM2JYijesCdkbwB3JNh
TscOtOK8UDGP5fHBXYf6r1gHdtysrthCbVP4iK9dskawDJvLc4FYIpqU/iTn6afRu/xYOcaddEqy
OVKXeTCvCsLvb/ft4OEzdshXufpZ4+4cY8AY2U3GO/Sz/4wqeX4l6IW4dzokeCmW8dT13bhNaDA6
6b5QL0NvQgX7csUV5uLqQZf1wLNiXyuCCKJaN9sfHY3krl3ncV9BnZKMKDLelTyG3ukSixF9srQf
V1TlwSjw4aqMvQJTwX+PfUUkBcdakbf4lludv6+ZvgudOBR/JqjYWqynzGvNnTOhIGF2aQrtiFpF
B5zuAaydRHJIGYDC4IHlK9bZm95zrZytn8nsjC7GDOnpUccGLyrzWDXMh9GUyD6EUi/jPOLL8D0w
QN2vX+jSYzwdNc7oAmOLvilzG/9cju8d8WJvIwlxhl19o3mayXe//Kwro5v9iziAscWVWBB/KnrG
srJxZoCMhIk6S73AoOoTwJbjpyK46om/guPJhAGvdakuJnk6HKDzjYsWCR47gIVdP2a/5E9nSJon
YKGq8LEqtPBfaSv5r7WhvrCs+TSG1XtEwNLVWcqFK7cn7GFJEdp6wKF5rpZ7jTIzquSKo8omisy6
W4BUhlDGZbJw/Wbf1MW3Fa/PsphxsdyNmbh6KTlw2DJJ5PDnBakf0pp90tUc5WbzlDNHUU2UcpTK
mwPaiZ3qoZgtjwuJOgE2Ujs+UNR5i5UwnBdtVqCa1GdunZjfdBH7OEN6sVwHV9LSVY8eOl0ghnA2
6cn1WWEV8+97sRg1ZktzPEwvBAik45aP3h2yfm15/cFfmQhVHUqqvihFLZMfy0/+MZ+sd8Zc1e8l
wJC9vCRlA+Adb1JyNWIiDZYVNgzbKQecjOM/s6mMt8XAaRH4DckQW6eOs4Mbe/cxl+DTNNndydYQ
FkqNyjBC3nwOlNuBUa5GNDtZ0IN8tiWJTaugdrLrx4NjG1D7CU3ZoT1h7sM6qhrzbLlTvAYuVp8m
wPHa7C38RAF5uGCsIzHWoWW149sqMhWmOXhrPpsoHkGvKNlL0i3fbXLQ6M2mHYrb2coNnsJVM5zT
RKwD2ifWhXPZvcvufYtxJJziCuevjYbYZEhbvRiWdiSAWROzToW4xuQs2vVdW+G87UmzeDCcf8vM
IzOYWTQSpYQils2F0OYYPF8DSJtmpj1SueGM6z5oOzve9cQ/gf7k7XZKJTZIPW31z8mQjN7orobM
wLEiS0Y7fBMM6bj7CBjXia1KY4EfF8UPb75ebJHF8g4piZcIrnvTmRmXEX2uiKGpK1aJzh4jmZIT
zf1ccTuEpa5osS6oqGCKY1QtfBvEcIj7oMkWYopuusDYJ2cFsV0b9GmXIF4QDwlukSRIGzQTqhvi
DeBWXlNDFcddOK7NXTMNvzrpvOOjYCpDhhDn126yykPf2RBFeJVskPT0Yg3IpXEsmtOf5Con8Msy
v6gt/AHG8qNmkqxXTPtF4Mcwf34yHkf3C/0u+gLZmg1pB6aGvJYkYm50+Va1jvmAr0G94znS+cwW
xGEMuJWVk8HMNxA5lpBmdoAvGA7eitjGJp712t5Ej7kJPuWy1kTuUMhtmXAB48rCo2z3/rUtTQSM
vXEqi7m/xxjQIK3MWvAaoWGracp3by1J5fGaT5ZWhSQpKRreeoYSl+QQO/DLnsPYy9PijnSCDkKW
9Ii064v7ZhV/scpuY60zf6Pt/WkWtE9z6977Qpvv4jTGzWv4LEmu3o5DRJKdnRDIIHoei1vlk5+D
6c+zuJHlvqbvrTo3PuM5pvFQJERHL768YqB0zlKR2LCZ/CmF/jRn51WigY2w+wMb0Lqr3Zkpukdv
oup5cFzYYQwSQa4TUnCuhcj9hyzxoaptCg6XRIDv02v/JEhkSWb/ox2Qa5JOIbaOk90ngNqtMoLE
fI8HtggwlrhOYQbo5/yl+PKRMLDH1lZgg814tSbtXHVF+xrHTo7ioQUPUKP1bKG4hgDpxx9p9jqU
sf0yDZQtV658pV8gvbPTRL04rB+s8DM4rYU/nWLkh6WhQ6hynksPy5SNYZLbm0N0s7bt25DP4iJz
Bj9baAQZZWTqFHY9fbQWqtRvHDjPK/5Aea835Wub3JxhiwubVU2aQXsHM9EtJEkGrVrhBTwuCg9g
YiPH4a+sJDEdeQUWhTpIODDQLRFUvCZ5osagsTTCF3Se0HhnZFS20oxqI+GnkGgzDXinR8bRoG21
ascB9s8hr2RHgoZ/WobkVqbgo12wcyLbuhTccGE5CsjpIjStt8y9smoE+9no10Y459IyoFhtg9D8
vP+j0lpGZTES07AiuC5X9zsDiNtWdfbRNBUekoW9pym1dZOTzhKoxW3BDlaoDo+ci6haUvndSF1+
kpB2E3EXgJKR3UGYtcVNNtV0hroIu+HINhcYSEu5zaNh5gabPafZSsZa/gykwdbJDYYkoafnNavT
sd1rk+8sW9UVNhWf3mwcaEGcePtjA6Vht8Tk6SSoxF/ZP8ShaxoCJgYD3eBcz1VkiDHdUS6uE+VI
TezVSCb1XfJ+F5HmaW/TIr5kAdtLdly1JVSbxCh3dH5Hq1R1UJnT/TT246tj+EifRY9GKktvaQIE
rbIi9s9QuM86LknKqDQXI5I5bNsSKp+xO8XboL8SQluZh5naqg07jhuNkqV52xLFdLCcFetv6S3y
vl+A3VrX7/lDDkuTBSVOl0p+lxb9w9rh5mN8M5nFitZ+kGkFFSEXHYqUcWlTVArnP/YLmCe+D1oY
ZZj1gwt00r4sYvIeNMpHtmM6ylMslBkxy7RAnATHew4R+RvXTn0KY/3ut7hFsqE4YUYcXe2qSJP6
IRZrPg+2PZ4ss+8OyezFIYgP6KQ/uHthr3aoSX1gBdHVmderDkqb54xErGkv0CPdjb5oD5mXeYey
o1TVs3Nsq9NQg5YZNvzGXN13E8eKHMHVQCitG1aMw6gjgwQUT0PXeTs0SHga34mwocveVc6lrsz2
o9D7/th2fvHQz3l8Z1pj/qa7dNOak6aCqciW7bgU0E2kWR1daAzmQWWnGE665Wg7+veKOE0j+G2j
12Sny9zXDiNG872dmCpyAMWC3LWaPcgIOgVT5yj3+GhxapnHqcrEp9JbI1icbApNQg5CXctfiv8r
ulAG4lrAq0ffhYrmTANa8414a4zG76qGd7Fgt9dzffnngdicrBnfNgR8fSTfvnhadaR0ejnPZxTc
YgiwokA39/J5dTISXwTQpK2hHtNE/tXYHfkkzFqb3h/sP3dweB+ZngMauJdHPFtmMMNPbTCWGRs4
fKBVecz85RYapDXBXGQ3ifpYcvCvUxr1CP4J92EgG2KsQn3SGFtv9o1Q12FUVb80JCMAXTnIWaQz
RLz5BH3EjXvqSCL/m0yszf2sWIeGTFu3GWP3T0EM03XxdYRqacvUT1jPWc3GtdTtX3LK+k2XDhBT
jLY+s0IhSFkbq3g7u4kN+9BqT41bOGEhZuwxsVVRzjWZwvsUqklfmS/8dwyF/zIi8dFXT9b01kk7
39U4aHD2YSIG/2nrt9XFF1Yhjgh7oki3ajTEXyYe7brYx8KZHtqSrMitTCAFGz/hmjCX7thaWk4k
gK5hsmTGJkytfLenloiIGrMEsOKSvVHQs7B2YH6kvVnRob6C3jjEv56EVoGhpKiamLJZscFJjpVW
fZCtV4TU4T6XvfZm+NSpIKIez0RUdS9onvsLBLSF3TABsTKK+OTj3sMk2CbfQDZUqOt4Urwm7r7b
hQQRk8LljWJZ/KjrVQewmsBV1s4583g1BFpYv2XbOVgGlNyn0l7Nk2Mm9fAzu5rIojr3+rNyEwN0
3cxOHYKtIxkg006OYkLDlBNnM2AcdUtqZ7t8AV/SF3NkvMW3FDPOUwS8rxxvxN4tC9QboCpjue0k
Z2vk2LN3Sfp8Aog2rFNrY3NcZLzsVxTwTzYMKUL7vtxScURPCzaDs1GskJi5qEPT1wwqDnyCTsss
jcq10cLVdScXPElH5N4tjbVxPUEYU6E7yGsX723IQN4L00qKsLLWV2u1IIyIirKAR+MEneeC/KiJ
m2I/GMZnkWIJW5oFpqFvlxWiM2+695XCeuTzZo1UQM4pbaCNIqnJNayrZ3QjILtpX1L6gR9incil
eUQSMyu4NzK81kimfbfLp+T2N/gv7lAOX6YBvtb32ABMNGYhBIEMBmX7kVyL8of+3O5cNDmN91Vc
TiLoLXi/zhXG/Wo3Hgbuztk2Q+5FJevaUTbpANMHAdWLitEgNZwLJTn+Q6s7KvTFQNC9Bj43Ic5b
MnJP57VcXwjarfdrPRlXw9JE4Hv5cMWPXW0bcyWzqDcoOGT5DBphx1/lyLgBLsmwsFr6Dr8rYo2e
Iz7LM0K2KvRxMeGFu9KrDeLNQdLxiaPPom2Onh6Hia2fPqe8b+7zSjrfxAaQ1+YA3UtyHVc+Msze
OrfaLu3dNBDMCyFe/TEUsyHv1mZBqGAVPE5EGFJPPRIoU5BUv60WI8OwnsTh4Irkxcph37g0NOtV
7zSJWX3QzlSwkt7K1bADoqt3c6/LbTZXxpW34MY2gWLKFASUrDMqCEbpkxak/qk29jYaVrMd8G0Z
GXqWvs3uoh+lrrpnqXhCUFhI5JSC2mxNgxMtbV1DrZk2ZJ4ScOwRakKwLARYUXX/jDRrf6ZFzk9g
72qPk6Q4tYlsLtU4f+tCJBcmCMlzhYLZ79oWV9Ra7X3RTNe1qcQJ9y8ZeVCOoRgcgmWspMIuiCNu
9DjWmw5+ox5bOp0TuDg/A+PKBtqdy7rHjdOS+YuEb53QH7sfKdHDtBtXuHkIctgmPS+bAUQfGp3O
TFkktweYg2xZwC4GTDXre5Eo+6VPGdJYlwlgGwdBwKPnb0vHlnsdoGqTZ8sbcyf4NzswSRxCB6eg
FiV0bbN5meeCm4lZBfKH3BdM8/POJifxL0U2tinrKd7rErOoI9HcjaR6APqz0BgZSfm2KCbAbj/b
woRZOzWRx0oYUn1/O7c2LibLTcV1G1U0JOA1romnUt2/RUeJmznxJRZY1+OlysOOcCmUKulfxqy6
Ecb8voyIibsutvbpVL4wKg2Bp2tPpcWwtpGT3b4pUSLxMSbjrIru16Zcg1wELPV3rokn1ls0eTEt
XJ8DrZf3LuH0721TgkrbFqK4xoDaSrNfuXoQwrTDvTbcIKFJ88VBX2ztkMQ2azNsa9TpNll5riuP
RPQhGknXxLzda1xYzuzpX6ytoEeWhjJlHiwz0ng+glQwtbW2IXZezfI7Wcb4muRVfPF61Z3rrBoj
NiJUfJPMniAycIt3qIEzcorTzYoLarN22Zcvs/o01l15QobBRyc4iXU/QRZdq8E4l0UDquIN5EZZ
CYmFjAR2+WQhxdirtTIeYH7Qc/cV6rMRYwIKndv3kBg508c6OD3wamv9cya9uvDMEa+Qpr/kZSBU
y6z63o0tpBBZTUNdlg1W2FtApeAbZOoNGGmcRjM3nl0xlRMfHXvSimY817uxpTYqaTt4VbcGTDer
Fmbo1hCmeosoRtM8rTqKGitFa4xeE+nXUGOxQI60mYnO2pnr8D/Szmu5biRL169yYq4PIgAkEkhc
zM32NDKgRFLUDYJy8N7j6edDTZwZCtyHO6Tq6lZUFKuRTL9yrd/cpR0hpmlkn8bO+ph2QbnXi2A4
ouupPzsLgByJL3fZPcSNlqwB5Er9nd1r34x0qA9RY40Vuq5lvY9jo79GamRA/D5+hlPtb7NMB7lr
Kmi7QaUfXLeabsLZEtzqKBWhL9cfqs7UeW6hhut04TOaNtkhAE6BwFky3hZ5waOidQEwacT/u9Aq
CeZ1kBOubWbHaG6cfTCldXsAhkYxenbHrbA1Xo0meC1Vj5Qux/bGhRI73aopR8bLt9xwOfqTjyE5
/m+BnO/JTUH3aoicbsqiMPHGS1uUyymXAuZPu7E5mW1b/zSaNvQiW6mPfghyuMZD6QNGaIsglV9z
TqZJTFY8nooCmDoYXdhGsGjCBUjegu34QZVYvvfzMfxgKBiAOfljhEsQ4DLL9KceUlElWQ2Fjzo2
JfEAVmU2Ww8Vfm6nEJWSI0xYiPx2oKMx4urboUT91A5maz8RmR81E/ZPY5CqBStr7ywRPA880k9W
Xw5eiDjSLq7hQWhdFW0HTuVtMrr2TZ9jBOWM+WOA9+ohcOH1JlMxwAwK1b41JvG5LvAxbweCK0Nr
04M5DQv0kmnNrOIpDhQgYKWxnnu2lDCaH7xkKaLOJhyaeIZPiirJJ7NvXfa2vpAQwN2zP1ApGpoe
zgZhj7RIFqc++qYjfA9cBdw0eifJoYNsc3WoyIFfelKLbVASGRJzoZV8FpDi+30zR9MXWB3N1m1g
OUe52298e5EtNyYiv1qBqBAlIc+QJkSS7RBfu2JE7TjvPg1OnpwEovBbZ9CoA6MZdTKdXt0OFoyA
jVVUVOKqomEJxYE5Ut6udXu6ySITzdh+jD/7ZfaD4xg589xeikJFfNdN/vhJZl3BGRVD3lQO+HA7
NL9MiK/dWuOUEOaD9HGJ3XuS5NF9XsUI8s8gOXxnDA+hTirfsn0dhMcsiiNIBOJ85f4MnOy55cG5
z1ojOs44JNyUY4Vr4eAQ9ZU1yrIhCnhchBHQALKN+n2AEsXGmQD46ihnkzOdg50YbUNtYioMu6Ca
IxLKmmjJpFaZsdUFQ9bOjvkJWqdxJ7IY2IfgO3H0layBy8M663fp4BMfIDAElrXwTzOEAhC/4OfG
kgSe5lPtiHsKurrP8Z1G2inr6vBrqtnUDEiWnUxtrK/d1Cl2oC1AUefIOl6nmdFyyWrtyNQQ4GJL
kNzi2wk+pW/kgUHC+FC6PzGgBQZeBe5NKmqe3ewgJMTLmVd4pJG+ddOaIMBHHDzwoamSwu6nm7Sv
0NKPiuBo8Aw7TFNP9nIMFhEQNCYoJscV4txBs7dEUxxjFctPg7DTT1MUoKbglPEiUiE2soFmGQzU
eTriFcd0mkNYm0891ngfJvRkD50w4Bv7FreYsA6DdeWbPwfS1Tu972yU9+zA+BSMYfNgqAQ8JnQe
kuZNSwapoVeNBgBCb7v6ura0+LOliJjNVtjkSrpuX+eAyzQRpz99LU68og0Q7+Q2f1YRdNWk56GI
XPi4JUUOSctqTPR0J8StFSC/vLfFEfwDYXKNjiSyPiOVv3j00I42rjVbts9+JeUiLzbWH3sDMRBN
Jc3WSMsfJBrEz74zONypve1tM+YFrdBtmLUE8AbMAXgwlr3xK57KRhdmz3aaiH03jO2XvOOJgQIJ
EfegvhuC+6MLfXEgoADfomRNgr4ZOy+snOim6EiaGgDVRtEvhBYxhJxBRvKkKOfzfAep0E6V9rEK
VfYhVXblmaSySKiSEBaGBb/HnsFgjpMNND6JcF9AOh8SCLv8oARPQQpvHc4Vg7MLdXN+70oCC7iC
pHyopQBo2o8ib/ZVXEa7ziTZF48/wZbnJ6W1zgEq8XREhLA+9RVmAjrYrOfUHIYZ2LXVnApOjJ01
N5yu1pjcTjCSAcIaeO/GCNP7FTZbaUoqU4DteMfbGdn6Af4NmlSchYXxk0CIkE2my6Vc19eNRngx
4ya3RzISw8wGP8Y7X4G8RWYt/GhAMkeUnzrOVSdideycIYO8bldHv5pb1Dec6bnGFuIARZ7zAk1A
LgOIrNQJ2oc0nBDPsjKbOsDCLCFYOBnUmD6PLcBxfdDnd5h24AeKAeoR2Vd0gHUu48EwtfemsvoD
DzHzNNRt+K305+YkjS7bzsX4rZf47LVFFv3K0dwD7Tg2ByMeysOA3+xBku9CwSoQB2MGqptZhLsZ
TgAHCzMOMKkg0sLCaKxjOpFojCPzOCLJvZkE3Ow+kCguxH67n0XjgC7FLaNoe/tLXQ5k65bDdoLR
d9ULzb9WIynwTTTWXxPNUl+tqaaOWNhlcYXob72zTcl8IBwQBE9ZB+4QzFy+pwrhn5wYxo2PP8o+
x0AZcQhHOyVhEO+joNM4XIN8LyZAyZWpfrWWhgTUIv5Frge9njBBxMRAQKedK9KGiG3wtyQaqHM2
2l2gF9bNYvd7Z1ZZuEeCPdlAOwGl0Enjyk8ApA22qTxqOlx+yn4izjBvMQLQbmxkBQlZUJXaCtSU
d9CEf1KWW8BTtuNsI91BbakpsO1Ikg79x8SNr1IJdjtFNc12bxb9HmjRcfrFyTVkGAtu0ryHdxO6
s3GjJWX5KDt0ZmzoZvuO5fRBEBBdxygAbGsbPEoax8E7h1rU7cDS55JqB1APcAHyZN5lfYFsYCi/
UR4SH6GcfwfqR3YOP+NjP9jtrgqEfXR5DF5jP2HcKHNqDty/5TGdOfziOndhe2YDkGUrOkRJ4z5R
hxs3vCr1TZUB+nVtHCvyKW62UU0ChQW4Ra+M7EkGkrJELmRDBSb+Rv4VESQoAO8IGJMtb3M4Z9hb
b8eiAHGp9eT1VW4tcZ3zGVkAeBEIBSE2h/ohlJZwoaRP4TG0B8wb47zYxrb2nUs+shAU42Aa4tk6
xL4T3IJxBQU4kynlNAZWaxTWwdSzR9Jfwb4irbidelMj/NSiG/J44X7SHMKnrNR/zaF7X0N4ubdT
jS3l59L1nG7U38Esrg/EPERYEN2g0QtseJEtRsUCNB9uY2pXz0BqwmyUp8AEWBIgo1Aj7EFFl1Ig
4gmPRoByNG+U/sbUWR1zMZdUcWeKyiFcwVwP7pAhOc3Y5MHXqijXYQpKRDalpMJgL5panh6TDF41
oQEMgUbT902KHnDo6MO20HP9inQvkhRpVN7oDufQ1l2MdsQwOR80HTxQS34I6S/oO0nhHBuRVl5W
4qpuUL27RW973kYGyQLXjoqTSw3jBMgWVQODcOaQmcgEjFH+0OQUyTlwwyuBhKIDvH8ihC4RtdyM
qnV2A940e5FX0aOVTziAkDoErUk2/1ppUjwCbpKHZokq+r4vj61JCpq8mHUzQyI/xQhwHbIRBG0U
9YhtDMCGRysrHpLIye80CduWB/QEWosUeJKWn91pNA+cEoi/UXo5tYnueGmoFQcwHM4DcE5UPFJF
PQpYAgXPwoC0SoVmTDvU5IuuO+gJMh6bkWrpTi21IXt2xYyOawJwOTcq8B2NS+ZZtdwNwEgX30Jd
u7eSDKWKNKzvtWxEEotK4XuUohnitsw8pNtR5LBQkGzmstn5cihRAtdJwid1euun5fy5IAC7xXf6
44BSxS7Ou58cKjyY3aAjHkQS3sfRBDURolwJxmdjEyjilEGuGdE1MhQ4ZrRpf1UiDXjrZ+Rw6ooM
JYPJI9yvpvd9US7acl2IxDGgLz/tS33nyOQXUp/FbVSqjugnqY9NA2IXKQ7DG4PhGSbJ1wZJiyts
nKaHlkT5jmJsf5gCPhblrUsgENrvKKcVx8bveZ9AjUZFAXucANOjf1BYUKLRX3NJXGwRknE3SUJF
MSvtYisau0JdmJunxrX9O67Z2W2lIgqHPWGsrs/hOx52FU8UgG53pUqyo+pda+dP5IgW/A3sXowy
pjRLP4DvG7YDRxqBMjCfvlAjqpwkNJs8AgNe+M7taJYwZJPbufIaHZ0TVPv1J1l28ltkLppZDmQg
G6GVbYzS6TvDH5yt3SXTIZ99+6B0t36Mh4akgsMbGTNmnRRNON4CMTe+s/Fhmcapg+dMgu0GT4J3
qDVyh5pBAzeHAnSau9ktgNGMgKog6MC75Xu9QIWLCsWcHFTfEV9u54bqXrI3R9F898Mu/KEVyE7G
iR8djCrqsV5c1C2THgg0aDfErAU5rb7sHiLwXI86sRrAW9ilTk/aauP6GBDFZRfeUw32icbT5G7A
ScRz0aEHWj+1qFQN/qGQlf3LtoDZ8Ef8MCCZcJKgIa6qjqTlNiFjA/Q9TcG/Rmld3VZJXpE3qbIr
Dqn53hSldm1SuD+mVcfJQoxidARM4GB4IsYORDtff0ab5hFQgNeh3456P0mm1L0vh/vCIblnkMn5
UI2OugkAmG+7FvAcyFYkXwSgwCRICoyQnYUsjq3fnTsX+pWZdbglkKs9CjOJPpsL+0t3jPCWfFny
MxMUoHXwYu/1Alwp9dpx77ZjesProvg4j5l10PA2O6DFggOBnTxEmqiKbXOKC2xcUIVzSdMqsut4
oOxkgGTyKVN7AbbRugqzd1BV0SDpfKoiZWtC54jJQyjEfRY1lPYh6hdFDYWSaT1kgEiAdVIFALU3
imjemk5d7Dk/on2LHwRNRPIw8FLdTWB+WAqiBlZf+PN3v0gtJn8Bc+RRdR00QQyqVUOYXeefIYls
eXKexX5ChGnnWq17VIKZsmvEB3QfGS8kfR5IL+vPTYXUsR0Xd/441wfNMsQ/UDl42ZiJb4zRxdIo
GZ/UoMp3UJrC79xn4ztgICMlbsOAKCphT3UYAyDn1GUfyQlPj33BUUD1tTgNqXNfVWO9qR0+0hv+
dzEbZoW/DQ86hKYBDljT48TDeyPFGHkaJZnjLEwUC9KWhcIWu4k7hgEdePxV4Jx0vEAsJAsXQxWy
UOVNAHR+E9kEVW4b7jukiHNosoO5eMC0qPu6bjhsW+djn4TVfWGhvIMIbxjcuGNiXYPbK3f2NFHx
1MX0roozxW3dqvdGTpoMt770GHQuC6Z3XIA0lNspA+KsMbn1bUXS+SP1jAj11/wbFJVgj0h08NEO
K+M09mjFxRQOQRCZ2bUKAqi2mVkce4GSnN/VwYexsr8jRZ9fG0UPj1cMCl19f95MvNPeYybFtQJ0
nJOC57kxFv6dbYOGDJwSTdQc6caECuanHODU3uSR83F0oBJEBskGMaA31Malel/3DZemay1BGRSP
eNQTkobM2qTDVUoSnBNY7NoeP8joFClAVLzVzEXbOT917ETUbDmmhtbFkTSCdIJMRnMnJ+UfOEsQ
fAlwWgK2qMG6QROTV2rE/anKb8ESLudV1f9UZt99z+wuOKSYeyEkh/AKKIH+SO4y/6T3U4D3i9VS
20JaNo6B5ThCn8hWIzPoAyy5aR3o1diFYiNhoiNgTXTSrNubxoEWIF1resDyyiS36FvXQHCggdvG
k0I6Io4dnsHCbCVSbbiIo5npHiUIifeodUXwr8Bv4GQ37LDs6gBblGTSUmDDGsRpw4dLptISH4Xc
H5F4QrCndVMdE0TDui4B3x9s0btXVTaXR80AONPNWn1i4xFCN+TZ29iJdoGZqZsU7OuOWI7TqO2+
lAAITw1gmbtKzQ1rC2dEBBPiA6no4QpFT7ar0xCkT7q69w39zknlsIuLybqdHfnF7CXS8SmXaptT
nwBbqe46uHO3SctVV7Ssj0oCxE61LjxRWInRZ8AYY3Ixv66rEm23rGKTkDAl0tIECrWUnN7hbRXu
hkRAtEFcm4cM5OtmaiaO+qa4MVxIAaKDGopsZofSQ56fkM/SAXl3MRVRWT0TpRLbgDtF+iVJO45A
S2+vkNNi4SIFpAFT4sGafbOsmnJqn/WH0q3L96wrcYUd23zi2dJ9MENkdFHtzX8Q+ECGddryCesj
SMK91jkbg+couEQTVkkN9IMkHk9yRxiclcCLxqSGepTAkdGAmt8JNhdHoGHt7BmCSm/VMKoiv3ms
67rx9AYHx6BSyTGYRqzJQ0vuwOI+U/SnIoiq5m3BlbO32wCF9bJBaAEy9hYYj3NKYzQDROdy2E/m
1250qtuGqj18Iqo/jQFIOQW8vemxJtoNxvCMO5p+hFivDiqzup/YEtnXhhtTOHL1704vskONsOqd
O7jPoaMAstWkC6id/QDKa+wp3PAqjVIMsDXk3FQ5AAOxOgyzeptEn14cpYVolAHlm0yq9A/OBPnP
wqdrZwUaFHkX761iNAt2fCmyU6eJ4KMp2+zO4pEIPrwdydmTnb5mUX2vWkoUZVbwWlAhF5Hf6/vB
1MGNNoa+cRwt343wdTElydEiJHrbjjP8S1CAxb4LuPlan2ITXnwhTLhoPI5aaML3IftC6mZqMcZC
8NCVTnsd42+xYyp4d4f6tFdp/svELHGHnFP6rZ3IcUun054r7LzILIgWsqF1VxFXvqe2htyU7o9f
CfaeQJbZZFhhv+BrOu7qjizR0ANTiOPiB51jSxcjjI7FXKSIKUSpMmyux9SyNk1d1V7IsXMKSwQx
wfhRnKCkauaw1UHfYKJCDcOE+ZbI+L3E9nlnZHBlrYjnkjNilLIx/cm/MnEyIbRyJgDE3Gn6jMpM
h8UH2CiQTI1Tz9eu2yNnHKrksfWBSSqTekOTcDVIfWAMSXtt20LTSLTVNar4dQMkZ3jCWZI8cpI6
6IjoaPZDGBnH4kSFRtsmCUzH3hDTHtS0gjkCZ0IfsBeac0iSLp5Ou7ZvxdFMGojo9YQTAmXGG2gm
H+IkUfcggOJtlVfOEVgLKk4IeMDV6kIsH6elfkMVLSo6ggDA9bBkdARqHK25la1dUXkAZUOtwOJ9
0U1lsFe98ytwuz6gTDqOyytfQ7sKihS0Gbkrhski5+uDTkb+FqG52J66axtwekAUKLu2RtQ54Lzb
2oqgkhqp8Qjm6LG6xS6SdJTAvadBBxzsgit76q0S4UVtSfRFbpM8DR3oLNPWEDZHtRCwWiCvmzIg
kQJq44c9jN2vwEaq0ELTV0vLn4p87BEADpbXk5qW3y771RiZtesFFf3QZJ+jDIF84KJWqnMUbyOF
WncWIvSjf66Qy9wUNWVKlVrDrrJ1dL3g2t6QOSJpPxC/bRouXohuTnKq8XhCyBRVs0hBVOlcEyHg
xK5vqWTNDzZ2CJ/4d/EraENtn3WRtre6cIK7BwoJHKL+Q+vAX5KHq34ktoh4KSTYCIwVQyMWwQOr
h7pvC8WNb1EShECfPDb408Zc8MECF25gsFzxMu0hGMTNVdKR5kFDXu1NingohggHeZBYXptGEuEJ
Oh5EBRG5pF6KUH3fa+YDRW2IkZZJYtJ27GvLJ8bk4oDVRKC4L7OpfodsuNzXc1YhDyHKr04dQWrj
9MtGgS6Q5CN+3VRYfS7qHySpAaIBj7fqDuEaW4LmDKR2VEYfHcHTUEiA6E7BR/RPjWV1n01EutBU
JbvkVQKYWSGoXc2lj9SyYC3W0QRmIKofFKXxg+N/cGEyEO0triT6DNC10sDUSB6jtyQIUR6GGwb2
c6md5p31NSBq+FLllMjmPtVvhzCXH0GeL6nfQN7pZQlFbXRd+PUAW0FD1uTkJVVeKuEQr0B8O9Iw
buwBviTq5E9zt+AlTdRo9QguOY/Jbt+20ZPFBblJe5IVpNatI4ufhJw1WMjQgFqL0P8+omYHZEJH
kG1RZdU0opFYdym+GpCOiOrcdxIXEgAyY/3Ac9g49hDDoUIr37+uDIN9E+M65xvxeDK5ysDDauN7
h+y2fhorkMh4jSVO6RUjHF4fYBUnEzky06zVRqUp0g+lYtoyM2JbSZTvZZ49Aih/cFqbw6fPsDOO
sBK2XRADSPUCf+IF3KAhaye7OZvQE8OIeONW0GKnkHNdGxEpa/lFt3GlybsZlBTIvKh+xB3GPKoy
HT4lobS5X1h2jUlVlQLaTGEZHRkVmdaNaQJn5xY3gK6IjvoqmSxrUUSImrw4zq1Q34u4xWJTUR4I
fOBTb9ukn/VhF0pZsE0th//8x/8pvz/fRQS8//kfxv8FAIdtcoRaMdJoiBTaj3/6eSlM4ZpSUPyR
pm78/vmODcureyo8ONCfgxkShzF9fbuJ187oNCFdonZh2tLSV+7r5NmcLq76wjPm20k9QJCzEwjK
8B7/sB2GSFeuZSmTNDWArd+7UuqpSRmq0JDzek6mHVbhVJ6S6ebftWL+3opVyTlZOFze4KpP7Mzi
kx2S2wVMp90S1IvD282dm34mHrliU7nCssTvzSU6r34ROZXHxcNlPvkX/OQvfX/5+YvlhVxAZlS6
W3nVVwo0ePr8u19f/v75kjQlZGx+fWvaO+mx8Hdvf99Y+l+gsFnkVz/+8z+UqUum+8X4LIvvxe8P
pdiBZuZXSOx+VA+u4QU9MmYACeGtblEyQxujAbz7OGt3b7d8aeBW+7IFaslNYlWeJhGC3ZXdhZ5d
+r76vWNlmQ2hrUsmBsAl7PLwX078aldOKJpo+szM5DME8DvIMP9qfKT+++/vuARERcv3A4rMhgVh
9/h2A8vSeT3zDj5dqGcYpDd/b6Ch4lx2tlZ5Sn2qwB6i+dV8f7uJZQ7faMJY9YFMOx5URVB7vTXu
gV5suo6QSj1qoB5z3jJvt3ahQ8bq/FLgk0DisxWhyICJH5qr2rqwqC41Yf4+ZoVIXTEtux0cRQ43
HOTdfKGJ8+v2f6blnw37YkOimhUYoAUrD+hk0W8oSrw9Spe+v/z8xfd9pMtz8E2VNxDYQlv/9Pbn
L43Q8vMXnzc0Hk/JzJSjagRnEWfuof2XPVgdWbgVpnaUqsqriSo5nS5MwPJ/f7VolSUdlwBPSWv1
+ZLLnipnU3tjhhMAkXkcb3veLv7kvT1UZ2fiRUOrE1A1WgaQr649l2odLvcIOb3dwNm5UPiTA963
eGys7r7MoUZrNDEy4ovIMSRhu/qQOe/+XSOr9aR82Gc25uGeHaHJO0tozA41wPz67WbOHiWupRS4
dVPYcrW5u2zusV8UnFZHcIvAzj+KCR3Nj2+3cnbuXUULBkIgurGaEtk3msK4iOsWCT//RuB9ubO/
vN3GuWkXpikcy+XFLd1VGximta0v+trTkPhThxLC479rYHXz2ZRa69mmAbfZdtXXqKovNHBulCzd
sHRTmAZdWPcA5WBGcC697LnBRXA8kjMui9u3e3Fu8VqGkso0INqo9TD5aesjRtuWnt3daumXsX7f
GhdC0WUg1jvdMqUF9Voowxars0q5qQr6LAF8MeIc4Va3mq7eSxStkyC4hsMxY7I15hcG79z0v2x0
dbyQo+4rUnpgJ53vG9P99vaonZ2aF11aTc1EcW3I+rT0SK/bwZUfkafbtd2Hv2jFImywdJyELGd1
sOSBiolMg8ojbxV9UOF3K/kymxdukrMDZVMicjEeF7Za7XhTJ89eglL37OQasr59YfLPrq8Xnzd/
v6hm1fTQpHQmnwJ8bHpcVig1vT1OZxeYbdvLKiY3YK1CrDkri9i0xtILKDRSlyM9gtziUrhOSOmd
pPirIfuf9tYxI4hTO50S2ksJS7L50wTU4u0e/ROyvdozLrPu2NZyRq72jNNmKF93fuHVDuiSY+he
SXVAxo3SNbTO7BtiSW+3eHaeXjS42i9RWGR2VtMgqpj4eoSoLBWnt5s4u2lcqqSu5H4R64evlDUW
3TlNYIlpjGjBVj8q6Wycq7ebObsaXjSzWnFsezk7Gc2gwYD/2xG9/8o8TiLe9dTMAhp+u71lr6+n
SuqGbknJPDnmavVV6DHA7QxLr8k/Jv6PzN8nzm2FTH5/YfzO7dQXDYlVmE8BD2KOoiH1KypuhfX+
7X6cWwFSJy1hSIrburuM64uQUgdWZmA1yOcFxnBAl/EJ+sMeGAbSdEJY0mW8WNmroRp8RBdJRZse
SenwsU8urOH1Avvvz9vkVlDztl+FFWYNxBdiJGIOU+A/OGRU9zXMSMpgEG22rhzk3/TH0gWCN1JZ
cMd+H7JhJrEOcNr0ZuvWwf88vrC01lPyT4cszoAlJ2U6clkRL6YELEuZt5lueinueFUI9eKnEdsX
Gjk7amxKyyaEZWpWt0xN1QbXNJtR+we+aCM6qR+s5INoLoQa5xpyDdNSy+rSYXH/3pumt13kxZh9
OLZIA8rkHu2MhX0DfUQkRnvhDF3vy2XwXja3mhz4znacdUtz8ilU92kGfPeQ9/fC/fJnG+e/G3KF
JDO5XAqrG9QIapEIWKle331xhq/+jFTJhb15fuj+t4nVmVaZ1ODQXDU8BwkeRA7mK6u5ggvxdkeW
7ffyJFt3ZLUSjLxRcVYwYpELE/OAMC+sSeeIy5745V9KiZ1tjEXtWmwfaa7fAGWpgfDX2KyU2CeU
PlL5KdYbZyf9zLhCmgMwZFUNMG0SJ8bNxB+dvzgtXNPmcSB0OHvrzVsplSATl5meEXTvqjr5NjZU
xMYWnEPvX1qM53byy8aWCX6xk4PKcjCVTDn5sC7/kccnJM3fnrxl97yaPDjltm06CuGJ1XJHfmwu
cD0zvV7eRRF6t1dvf/98D/73+6sepAn20Mj2m54ugW6aP2psedzP/66NVVidTfHcuD1tgOsZEUOZ
H1n5qAsW/eO/a2h11/Vd0MWGzX6CtnK0sWIF076LtAsr7NKUrK67KhzjsbRohfM92tTg9/1c/c2h
KlyIJgZ/vH4k9pMoe17zLKxd8A45ifrdeCnHe3bqX7SxGi3Hr0tNcyUHnP01HA8tfO7+119MiNRN
nqHLX+vYMHXzIDEKhspMke99wuEUt7BLRYSz/XjRyOoUBWCYQmby6Yf8oNeLyNfegrr+dk/OTvqL
RlaHaAzFEKsBGjG1j058bWp//H2UCSyOTGFB7XkVpvmN3sfjIIWH6u+mfh5QNvjTDgidR5S0lrSA
Idylgy+Oqlk3G0D6hvDGm7m0N3kb/0UPhLJtCUFDkXJYbQvfmEZKpRLMZazv1Zhsw/kPH84G6RLb
QURHSQhYJN1/70I18ghsR93yRDkFt8Fg3FOhCfdDWty5dXQhCHwdZwg6YhICOlygZGR+bwyyXQL/
P7O8qt3NyVM9c5Bs9eArjIE/nxh2Mm1Qv7YAzf7eUFNPIeDB1vL8d6N9jS/M33yeV4yrE6PzCPj9
82OLXpaE6+HpyU2PAmzz6S++r5BhNV3kN149aeu896UW2ZbXTFicQlC4kOd9vbsZFxRAyZYsL2Zr
FYaFTjoqvKGkV2G7m57AxiGI8MddMMiRkGFQyxtp/X6RReuWlelangGV4nMZucNXbQytCwvqVbGQ
5Ut0bEp2CH8qudogbm4o1baT4WkjQIUO1TddPI8jMDn/oZIWhnrZsY6um/HDBGxiLn+klzJPrw8x
QaKOnJPk1aFjCPj7WgAgV4K613Tv4Fv6sYCS9vZAvo5nf/v+OoMCQyfodDM0vMmYFvWJ/chbHcny
ve9fyD+d6wlqaFSmSc2THlqtalnOaDujz+pZzbR/31Xj/u2enPm+aTBK5DYlgBO5ulPw+Y0LuO3C
09RT73XVn28a02DTs6QVydl1cqFz9AwZbSE8svHl8GD9ecRFbvl/v7/OKTRBmjt2rYQ3hL+m4jYG
Ce2OFyb73BBxoZhcVpLkwjqNWYO5D6UxoOHLnoy+NlBm356D1zuf3KjBWw/wBht/DQ7RW8x52jLu
PQ0DNhiPpMmC3dtNvO4DTdjsfUOCmVXr10oQLkQfKxy8NL738SRu2gsB0OsdQQOMkOMIV3JGrg53
tMtCC+Wl3hNpceCS2i5GqdohVRf2w6V2lp+/uN2BA7ZGgqyOFxDGg0QXAtMgecrQZnx7xM5OiiKI
EGKpia3TCi3w83Qs4MhYGJjWrf69B5Qs7PD7v2tmmbgX/TGTMZkk2hte3loHUSdXoL2/KZE+v93M
uWGzXB2vbSmVTqLk92aMnLf/XHadF8eeg2ZQQVk9Bo3XIO/6dktLMP37O46nIMER4TzH1auCjGzn
1m4d0XrSPgKv692THaDtlnwegucp/vJ2Y+cmSaL/x6UvSdLbq1XX4NEhlaO1oDdOIQQ/RCGaC7HY
2SagR7poeetcKqsD2LYdM+2qBKp7jJG6foe63EaV+7/oh2MDsaGIpev66hRuuqhISG22MC63Fohu
DDjVhXk51w97SV6S7OOKX+M49FDrQ81iPUOObIEO5/oHK74wVudWGUrqHMm2FO6r/Ghcw7cUaJlx
GifXTmm9dwtEvnqc5KW6EO29jlqJIB3JX0u+4FWuNALdSGomHT2UTjcOHsjRXrrmTgyfYzCOfz47
L9talvyLPerXbjvYEHg9a7hX6qEugk0VfX67jfNDtywyEr+AeFcrGaY7Et4VQxeMX2HVjvH14kyl
X+jJpVaWn7/oiTSCHFEjWkHL9mggkhuivuSY7/XmQoV8ObbWp4BinS3la+KWde13CDo3rEUzei6M
/sVqOZ0u3Mrn1vPLFlaTIke8AtBKG71afB+Laz++qmRzYbjORLKWw+EvJfuGbWmvxgtN41qlU04j
4yPE18y8nhMcgWAnTUG86bIvWN+CocPn6ro2b+EjXOjkP2Ck9Ti6cnks6SZx+7q6qaiXwEAxB6+x
yy+9I67j3PiUlNWHWQkswWAoVuJGLhlGtMAOqGg8vb0s/z+/ABwFHckrJMlWF0cpdZzpTFaMqu9y
85fR97s6O1Tald49qnjflQgC3lrij7NCjDvV0P/X6uo8zKd2ajKbVieEAyoCI5w9IuSeLhwi57bD
y2ZWZ3sVp52M0ZL1KvXFzp/wQMVsfXAOb4/hub3wspXl5y82HZxiCeuFVlwHPiE2oeEF5O+5s9C1
OXNtl4Lrq1R0nc1FECNo4TX1QgwZG6w40qPmqn2kQ8dygse3O3Tuind53C33iEM8sTqr8PgFTO7P
g+ejVmBWV0YGBRYfnwH9oAR6SbF/u72zA+gu5yLwXEovq9XgZiilCHifXvkl9u8t+0IItjwGX+2x
F59frYIUnpuCwjp6eol6JMh3dIlwYaKktGlRXnERAdIuoKFeLzwpHV6mtsHWfv3qgtkQkb4NCs8q
7t2FgbkolQi4ow9/OnJLOoS6Lnkqi0LfaukhkJx3PWrYHlD+xWqP/73dwOulx8ephZkglazX6Is5
NLEynKfcCw+usbd/4T2FqWp64Rh8fdYvrZDaIc3Ff9fPeU2k4RzhJ+ElUEI2AgXT9MKEvF5iv7Ww
ftAXSZ/CLKAFA7OdgND4wjid/T5ILtIhlCnVeiLCRjRd6c6MU3wHySnw/mIauGctg/wapfzVKT1n
Eo1jMfB5iGkZvLSkf9I02PS7gjfS222dmwwB9s2ELOE45Fh/P85GON5ChknuacMnh9dEvlfOhXv3
9QEjCR5tHqt0CYL0smNfnJh1L50k7IfC06NkZ3TXzfxFOijIJN0+wvBMLy6c0OdW8Yv21lmE2Mb/
Z0ybwqvMfmMg3lLI6JOVucZGR3glyLH2/fMxhMhNMm45Bcx1SqHFVEDmlp57sY7Q8hgTJmFSnboX
+nVu1S0ZMEF5RVG2Xh2cKPL/F2nnsRy3skXZL0JEwgNToBydyCpacYKgJAreJDzw9b3w2onFClbz
9UBxB4yLrHQnj9lnb4c+M5vrjyjNxUTL5n8xDeIJvHAqoeI4plDgZHfyQSn2juZ40HW9o+ZUeGMA
L8nXA51wxMgm0pehqhYvD6v28UToCD5Ec5SUPHGZ11YXirwo6BAS1rjWlZ1lXSwk4tCxuAO6lONt
Vpx5gk6dkH/HP/Y2jbhDD5rxrbR6qw0VBo+k9YA+bMK6uDMK9wyO9dQlo7KM5hRVeVV1lgfknxsA
ozL81VPY7CN4/OwaJ2vayeS/OB7/DnK0qDCYwVM1Mggk8QoCN4evN+3E6eNMqDbmCHtBXvvjHJoJ
6o0ABtS9CafX2jhnh05+no9rS1JLfConQNZfzwFMQnuBwW765/KM63vy+w4QtgVPZBJqfPz5tQJk
OYGNex9UT/lWJI9fr86JHSYtyvOv68vBOk5dBIFqh12eVHsX7i9L1Ogb38IL8fUgp+bAg2ARwCyP
tDh2bYaqkSTLUCcL31oaBtvx++/m8uL8nwGO9ljA8NjjPVV7zXqWxl9Xvf96Ass5/+ibLVWp//v9
ZRX/uQcJ9GMDVAkAVfPA602Y5UCqXonq5ethTlxvW7VBKQGDJ/96nOwrAcOW7WzS/SfQgx9rut61
ItpTXnwOeudFCdszd+Pk7jvAidFtwKQdv3CWY5RZ66jl3lxEveEmKTwJ6Q+6t9+FeatLxprQFXUk
S1OBx31cwamsUMAbNbkgV6cHRCe/XrlTJ8zQOVrCsUi4HOd9XTrWc8filoRgcC9H2MEPZRel6/+/
UY7MYRFNUPVCDLkvhXKZDsZN1Z3Dh5yYiMNJMzEnjm1REv24TvC2qlEfau1evI5wBhTfTohQO/jn
80fbMEsMTAT97B563+huFttvL5AD7oC3AiTc56K3ZeikdSSfD1+N7qeunGtjO3FeecNxxWhIAGl3
bAzpW1ck7JPdXsDxK6jZ07ptn8NvndoCjWO0ANEAVVlHZW87Fkovh7zbI53op+sgbs544SesCfVb
cvlkFpbc9NEmlGWcR50ZtPsJNvrqMh6vIHZrv9v9xS6zD0s2V1Ux79aR9+q2jQwThbWakCcJi/dG
e6e5+fv37t9BnCPL3gNoKa2etWrMF+l3xZnH78R+A/ci5KbTd7nXR3Z91Muo7lAX3yvBFmaEej4T
sJz7/vL3f+y6WgknL02+X7WXivsw6DT5nzGxJ2w6Qb2lko8mcfdpGzSYLtQRcrh9ww7XKpLj2ktT
HMbiEHbP3759QDWJh0gxm3giR7ZDNAutWFHV+xfV3WffbQDj+aOWTljnOuACPqXgOogwUNUTxr7e
6M0uaM+4mp9vHelmutWAgBC4UWY+2opZM6uoGHUseOjVNe1f6++uDgPwNMAYYRJlHVdQOqHYI7Um
ACbh+2Uf/fn+111UPv/Th8ceHN02CKJbVU16cz/doDATVGcckBOrs+CUTEAffNw5dtNgfrAHCcR4
72YaUpDzk2ob366a0CNBtKvjCZLkPa7NolDSxEahghqsvcj0a0QCaiiSznhqn28c8R8JZGrwjEEI
9XGbEU1p4Rga1D3C7OvMWie22NDD9m0Lyyg8oCyVwAYaR/daGhIhLUVqgFjg+7AvlGldTXthnMl4
fjbkDEPMqS1UDXi2R9avDC0o2cJZ25dqsRMmkeAcZj/IsSLe5MTfP7+kI8hG4OfAaaIevRqOE0aZ
EjTKHik0CC2Cp68P8ImNobsP0n+iWn3BlX/cGOToHanKytlDbPq4aB5B/Oe5qvL49TAnDvKHYbSj
YZA5mXJbOntY6Tx19vrxzJ6cGGDp9KIDi1LF5+aIzoI2LlO5iEb9W3vQ0jO/f1nlj5EANwRQH41e
Gg/rsaMZ6DArFghc73MEJ9tN9SJKmDw3AuWA8e+3l4r9BoUM7QHlzOM7rzpNE6dSB4m1RsolGXbf
/zz9wthc4z8Z+yM3Zzb1aO4FeqIF7EjUT85lS09txL/fPzpQDmJRE7yQ9l69ryEoc2hc+3oCJ24f
bg3JKzBkoGKOGyJRiHEL+vXVfYHGxoCAT4qwtqxyX8m+v1SAt/BphUXbBbDOj4c2SZUckjYp9s1l
0t8F05ky04mV+vD5o5XqNZnEStqIferZdNzVZ4zhuc8fXblKj2uRI9a0j80VXLdxcwYLc8JyQFYC
aMDGDlIyPjLpMunMOQmTeZ93h866M9LXMfm+ceLpJquM578k+Zef8I+fNilVDxd3DeQ4cTyYF30b
hcHxzDacnAcxBd4m1EWEwx8HiQyRzlaWqPTuQbs07scGBbT+4etDe3IQmvd4/wCLUBT5OEiFvjRk
zIHYV/ntbL4HPdrh52CHp8dwQRwCaVsgex/H6JKGFKEJLNDSLsMUWfQZYtJzvAYnbt+Sp8ClohTC
xTiayJjLAHH0ROxF8bfUroPoIlBAXD1+vVwnzu6HUZZf8c/Gi8k26lJGYq+b76WgMXDz9fdPmHMX
TI2Dv8w4JPk/fh+WQMDhWSEAUR+M5ElpLtz8Qp8QI0O2oDjXf3RqNgaOD1BHwspPZXR061w77TK0
7XpzbQ/u89SdO8QnKuXW/+wFgj+KSvlxkSroKe/KvBZ7TUy/6kGDzQ6e/DmodhlF7MiUO2c01lZp
rTW602peszNm+cTpo4kBfB+wcfzJY6yAHGDeVwx33tfKoznd6NEFROBf79qpdaSaQLqfRrFl7z7u
WhsHlVKE2ry3Evta79sfgds/fz3EqeMNCHrJJ+FJfoJZIzVghXW2DCF/adB4V27hDZNJifT7bjcT
oZhIcgTP+9jqtOyCWckB4y+ggqwKG72AaVwhdhH7VTU+fT2tU5tDaX4JU8gLfGLNcuKCKAMCQdoe
Yt+EZCOL74M4Wn09yrL+R04SINv/O8rRi+MgXG3Wmin2uWLe5GXnQXvHaG9K3G4tccZEfJ7Sf1xv
UJ80KpKmXQ7LPyairesQGa1o3i/qoG2t+qqRrzXl5espnRxFA1C6OPvaJ8x6EFkUsSBZ3UPSC1d1
NN/NQ2HB8RmeeYU+9azj3Atcvv890qcaMGJrFd16jKRqKMreB/azm/8144emgSS9o58v+n9IU3w+
77R56ICgMemq8em8dwiQG8iyTPsh8+BSQ7kXcdf5XP351CouvQuLqSXGOA7yA80a6X0buVVxDRYL
1sn6zk1+f71Vn60DU/lnkCPrYHYSaoF8mvdKJy7nerg29ebMAT85j+VxJaEDWP3YyMZD0s1WY057
293m860y3Xb99tuzoBYg6L4xAUxTr/94rOeULqsmacrDrVMjQK+ZZ8z0iVWyCSzISoH3xpAerZLb
KOCN3ag8mNDYOyoqQt92OykqqyBJeV8XjOSRO6XVZpITBReHLltNxSZ6/P76/PP54ywttJhYU5vP
R9pjOG+s6OG/+D7NzS6pIl6BY6gy8j+xmjhqfpjbAb0u1SvPuM2nNgCA8n/6t0in2cfrE+ZZDQNK
fki9Jngpy2/HwQA8DN4Vco8k7I6L4jMCU7YzCnnQFuqvxhPFuX7Gz74TI9jk40kZEWsfv8KFMaK8
UqryYHZ+BEGtewWFqciviwQY7JlX8vNiMRa4v6W0o35me9T7eICwvK3BPV9X05Wcz7EEnRoASBfl
KbBQ9IYdOYIaZGxNNJvyECGwB4cHlBdnpvD5UaQvgc5SelxAj5H8+nihuxa5apHP8rBq3B9oN3bI
+kHg8e1rzSjcaCg4dVIHxwiFXNhxEw5udTByAX+16/NofPdifBxhORb/vLcjHMR6MjIClOv+EIvV
cA5u+vktYgTKhSooQnxIbdmrf0ZAjxstEVdUB5le5iWQtF3TXSIa9e15UFYgRbiQAun0un0cJZzA
ss5c80PTVhsUDQuIzL8/Al1B2FigKWz8kYm1oyRCMMeRBx2RxvKu+bYX7Gi6iZFW6WKlTHL0eSUo
ZzWL4/yA7umY+MX3DRTfpwZpc6BIOX4OVdvWdrMgOyCDh7yLjrji7usFOrHRmknhWQCpW3bi6NKp
ZjxbU2tlh87YoOKNfrubrjJ55iE6McqCXTEXTl3+4y6P+T/HKbDULHOGHn0mDxrh99T9fc54nBwB
HivSE1AGYA0/joCaRylFNbIT+mXlvEXxAz3+tByeWa4TBnfJfywYROh1yXJ+HCYlCz2aLU+eYqbX
yWCulMFYydbdjIImbE82L19vzwmb+GG8o4XLIhn0dcJ4fTStLeQyxLlGgOULHwMFEHxcdDJrZCHp
Ov04o14k85iOSGcFcuMgA2A4njS235/F0ohrq4D5FuP7cYywVKOiCNTy0E2vmvY+n2v0PjUHkDku
5goNdnIuH7+vZrbdZY5WHOx7HSnL+irO9l/P4OQImEIynbg08B1/HCFLhnlsDImrQ++PA425i8TI
nJyr5Z46xYvF/V/D6EcLJVO6qWqTYcp8bRR3SnJPA9A5Sq5TZ4raPdV16vgkno8GMYRTOXmbFgfp
vuf33blOrJOfpzxGjMad5x38uFR11ttgHAQHysUjGRbxwezM+3ciQAOBQL89R3cJ248zX0KT6JUk
anFAJ8NTu53pBKuwek+SZJ0riFBS/Rkq9AzG6owhO3UOlh5ZbMApniTUO1FpmE20x+Z33X1U5ZM2
/f36qJ1wUrD3OHPABkA5HnevG1HcIaaI12shMKyW+qsdooxkFn8cqXkuuoVfD3dqRsu9hJhPBc9x
bDiNlgCngWH+0NPNqlfo00p1rbv/zSi0gy3pIlLIx6wYZRL12SQZRfbXDmKg40o71x996u7YeNsm
1Op0AB47d2OYKYkteWO6/ApkxzqWcN0PP5rhHDjlxAaRJyJGVzl/Ll26Hw/4oBkFaMcpOrT5+NIX
6gpXECULxbPafj0O9vPXG3RqOFqPluaAJWo/5kR2ZatPTVpkBzffC85b8lhpujfxTwQPXw914uqC
QTbJjBI2Lsbh48zSMcdB7k2cAfvZ8nrt+48ZrSJwgNHNgxdwfAiCaQ7qlm05ZA8xkhDnCLBP5F3J
FHK4wO05SxP7ctT/8TLCcmZnatzixPoV2n4+Jlunzf2037RiG6Jc0yTrsvgRaOc8/hNH78PAy9//
Gbi27AZtyqA6jMpw06IsZY/6dZkHF1C0nLlI/3krj95rxoKEe2ngxrXVP44lULSBggnPXIdnDPU3
R7sx+pukQgjXXVvOm+U+6DFiklbrd+eu2Anvh1Ss4Gxg1wXW6ePYdHSGam2hYVUZf9r6ytWvacNY
20hRyl04zOemeuI44i8sFoPQ3KR78ONwtXTHKhwHwpz5jiKEX0GEKabKD9Pcz8x3K9wZco2chadB
71XJO1dfl+7Pr6/EfzAXR+tNHhWDvyTTF3LRjz8irqSdGtpQH/pZuVUDTi0VqlUQxRst1B/0XNt0
jf5CaYz+U8SudLHulWYDQ/5dPrU5addipcYw99V6+fb1T/tkGAiRl47nZTfoStaOdiPMEe9BRlHe
D+OtpbvepG6QETKirQi/naliAN4k6JS5v+SrjgyDPlZDV9ddda/nub+twvTMVp+aCjHOUsYir4sJ
+rjI1qRMWuS0fF/1Sg1Rp6JeNb8b+RaVv75etE9nalkqQbxmLc84k/o4UpYmrb4IL91b/oyC9Tn5
hU83hHDNIF+1gMCgbzzOYZiFNqlzbfX3pv43Le7RwhL1dlAOAdIqhXHmZTgxFwgiTdoxoYtYGFY/
zkXrlKHWrbK+L+qdIi7Vu28vFXAqZEoWbQ9AjEfnq8nToDcQsL2v9b8her1n/JxTv57SEZgq6lQo
bRwZzSV376SWVt/TrP27PedwnPv60dpUHdKDdqzX9zJ/8y39TGbvk9NEPuHf337k4xpJG/bIZNT3
r8l0UF6H7un7S0/+CINjwPjyqbKrNEOGLJUl77PiJ4J/fqcam69H+HxQlzZmogASqySJj21rCZ0M
ckxsbuTejCNus3U9GH90+2qadwraU1+PtuzlByOKl8SjDB6MKJM0ydGjpSBdNjhoOd0jseGpeevn
xca0H4Nz3ZSfd51xgM4BhDBImxz7zmBd3LIPu/pejddlvB6+my9epvHP55fh/3nnRyGypsj4fNcg
kPyYfZuAa/k+6nAL+6bLvTg+tIabRCESofcCbb+xDG+lRPNMzX2B5F6qOw9f78rnUwxoBw+C9DSD
kjX5OJ3MbVo7nMfhHlyjpw7vof1kDWf4Pk/syEKKiesPJTNseEdTGuYwxa1MxvvBHlZmWa+0568n
cXIAnHGWjO9/6p8I0YeNrLgbOMheE91Eyve/T1kYMsolbIEs42gCLJ2cHJGa9+2mcSvwct/GUGm0
/ICo4bZbAr7Lo12Y8zSbNDsy79301Uzu43yji825noYTW83d46ITk9Mhdey5AXWf8G9i47456Pq4
apscAbkzj/iJnfgwxlFeoW/tltPGGHGsreLhSaLF9vVenzBaS0sG1YGlmvUpxDNQY6ellRGQ7c71
Hzwsm6x4F9OFYqxTcQ7icGLNiLZoaKKzbOGpW/7+z20XqNQDS9G1e2cWu1SsYChT2nD79ZRw1k6s
24I9W9opIKz7xBgp624OhsDS76lHP2mVi95yKLLdGBtJCBpNOwRlK287C0lKLbD1ba1NcKIONHN5
7pyPue+OYtL8xLXkdjTz7Fq27a/GsX+JFCxbZWZuu1bz0H6b0Wh+RN2Zxg07ovTlG3oQXCCQ+Nsy
aHMBT6RfIORtx57rjskqqZVqPXSFsnVrazxEYzcelMm13gwCSOl1ma1sWrVS6QIJ/1Yy2nR2AmFV
DKRBSjTcyPjXfh/aJMrcUb2Ig+RXoqQRUnZW7blGmm10NZLv6ah21yOUgFeF05J8rLX4NSpoOvCi
adI4py32MAuNzYyg4uzLyHyt89akPGTHL7VsEd2lf/5edYanbGjK1WzP6XPu2uWqi9V+w/T1TZUX
o48I9byLM2TaHSQB11Wg8NS16SPkIeF1MylirXfKr3kynNrr21mLPDt08r9oZ0ZeZ/Xx2kgr60c1
qY/o6KWPNcS/O7WqNd8xOxt95my21FVEU4++RiBAlc8dsjkvA5WsZu3kidiqVfeWyv5ZdYsRVdtJ
u3JcFt0rXIEsYFuNP5OqtNmc0pxpwszzx6laVOs1xQ0uJl1v/FxLjDs7HozSc+oiz1ZFoTt7o9MG
KgNRjspgDjohVevwztbL6Xcs+vcKPbiNrJrXYiYf5kW6EqqegQC9jjKh8zRU2dPYOM/aPE+RR9uW
2Ld2Wnmg8KC2VqZwJebCqby8D+Hws9wRWftOUYo/lgMWJwsRh+6boDjE5GZ2hls/gC9/NdVxHxZJ
pK2GZkS4T7y36lB7QWmNt24zD+2qcTqzvGmUstsOdfE3Gww72ADgp62/6c0HK+5l5wcI7EYrtdUh
UA17p3F8Z5ziezASL4XVFrwnCprHkzYc0jp+VaW9RxuxajwlKV4Gtfo9RlLxZBoZfpHCtjGY4eAH
6Lh6Mfrrm6ay6gsXqU19HcdVsc6qJMpXgv6yq3aOYulVuoRjItQrT8RBv7asJN6WyRx6PXLYK5UG
4L8V4gkXaZo/ZtMYeqJMjXVRhs9do+hPVqGVF9PU/JFW2/SeVYXFZZVNClr25msX6rO9Umy9cXZ5
PKt/ehN26rJGJZvXrF1rcPnWe9Gm8KdJSJryAdnMuUJwt4zjeJWFBKHUbZ5yFfD7Dg7UMKKtO+2M
20CAJJibevak2ZYI9+rIKfautbKz+K+VyGJlNwkjlI6ZwV4ki2wDgmDmKJmapw3iOpl0UXjGZEh5
0Uy54UHppvpWMki/CCVMYVkJSbwKxZagUcQnldSuxJTutQgSkNYYf0EbK7dWhlL5EBim72pS1zZD
RH3Lbybnjz4rTX49pPVNCqf9TTEUCXq3Zf2o5fn1lCh7JMAQL5v7qsj9xhA9bJHxQzBmP1UnwfAM
sWnMKzMeXirYmIbL2omTa7OvMWtdkfZoeFb6UzNqLB05GeO20gVdRambDo+FyMPhojWVcDeYVXg/
wZKg0BKEFvyI9oGXKqG+deYgvJBtXsTrRLG7YMtJvU1rsW2DOPY6LX2xBX3tPLf1yuIHoBhclX6U
Kh1CA6EW32jOGN3VY5Cuhr7v5Xoyh6vhP0rZRVyJalWMo/Nb47HcjFEgfgeIiGebHoT2WgQD559O
7NsxMbQAbI4VwluLykwda3m8SkuzfnZqfXqgIPgL5mdxlbf9XZGxGQr6Oy+Ak5wB7e0m8t3URpS0
Muj3jaIGtaghG/0M/M91aDrZJjPF+Na1dbDVeyd/FMr4OBfJTxpoqgtHk+a1lln6tSPLbMNtVvze
7AMPVFbrJYqIV2RIA5q5i2mDkvh0raSBUlzpVo+AcJbPv2ALSpStTiJb+yMb24E8rzW0VTqMw6rD
2HtZZFgrioXGqrOkBIbUmrPwM6tEiX4wXE93st+91Ac/U3psa0GXx8VYRWp+g0ysI667HEjORJ26
WdWZYpTQkJuRuy7zRY0a6Wov1iz0n9sRQri4gnW92end9LOcMnRuchqgK23Or8K5vm6GqPXaPgOI
p2a/XGQpoOaJblt71lZNX+trEwXnRzFgWM2hRz/aqJSfvBt/JyOOBQLOZbdytKlmhXscPa/oBFqo
ehjE6tbm+UMmNcvGdDtNRc4xjcLSM+ZWj/y2izMvKlx6EM3yUUxIqHq2Q0JNb5GeBzeyS2zFnzP6
XFUku+OQnyh0lLmGbNC3paJr6zjSHFTTnORGH9Pcy7psW5kBarDsS9vzw3ipu3vAyOJOq8PCp0GX
O2r0Eg6NBG5mT2Zt8QSpaLapJqGtzTgNOLRBc2+NI2SHQSX3A+XvnQ4D+DU4yXCbIf3tOe3wd2Ip
fR5cxKIphN1ZNPlvl+zhKnf1Ya0bQ9+xCcHwU2bQmAk1uQOoEqwLJWl/YgaHn1k6TSssdHlZOlFz
cBAgxzbYhvQDe0h/aNk0v8RRVuo3SqcOrxATa95c17oPgpL71qrBz7rOf6uNZW4sbIIn0ljz+1FD
IVnp0gurYTlcu/tj6O1BDCq+lSFBfijOvVMlSIN0kVX78Ui1W6c0QX7GCnaqXjeroIpKH1pJ1IoD
V7ueIgu5FatoLrDChVckTrlO49p+4CmTPwY97S7NFF6NVON2dFppJ35O1LUdUqPbBlo6XLmLjLAT
jY6Gn9rOXuEU8oY+Y+On3ifPLaLMT0OblJ45OvIqw4Z4WpLQldXgN1W25OaMOHN3zizdaq30o75o
OBd/mlbYK34r73mDrihipeJPmFHaW/WVeDDasRl3itWn7W1vqNHvRsOT6fX6sna1fWvk8TVMkC61
TOnO6VZFl6H257K+FrF9SK0h5Sgjw26Z9c/Qae+qRJY7xc1jX0sjtH6vHBTnIafeJFGwrZuuv0gt
xVipymhdwJTWImMMlUQteq3fxCUkZbU6L7AkXmx9yhtfK2gT78z8RzijKB0YUb0eFbXn/2hWbvhW
N3aOGplSrzkisL2gbB5XVeKNrjNveW3/6pP6a6iGDewJBZBx8v2puzUSZyUD80+oF8Kb0wDkPX17
HtrUNHYkOWm5OPLcZGASFpL1hHbzTdXH99UQvdPxmG3GKm2ofDTPeipjP9Osn/Nkxpdpa94OugYl
lFP9zcvC+ZGEovtDS4q4jp2ge5jRY96qWUEfvzIkjwW6uOs8ENMurKzBXU9GJpIbuPqlp+RueCVY
cihR6T527KF0V1rdma2nlwqeVwrif+2iT+4Jh9fMLLoS3w39c8pZRfJSTTx1npB6dG9AGDv5Siz1
t26w65+ovr/CvPo2hFbg53PU4LUlSIYMD8FUjgdZtzh9EeblWjRtX62y1MqEnyTDWPsOD9Kf0Zmd
LeTT/RseQ70ia2N6uRFTMEnaWq6jUJFrM8imtZtqyRV97PWtlg/irmmteCOtymQTrDT1k7BBXb6K
p+AxbSuQe4HWZPZ129ml5oVGP8+r0Fa0jaKJv0HU9reZVjzWlpWvMbvECyKWO7WwAihPSnBBvZKH
b8g/tziotVWzOo0bbUvMkT9Q/H81lLq8ImaAq2tWonG4Loxcag9ZZRXFDtbOuNpYOLaQdQfJJs1k
ukrj6IHC2p8yxcUrzcTXzQ5F8qAjmHDnv67bt5hwE1tj8+tTtn+dp076DPDKuZ4rLVmPCXjnidt8
31oz7nsp29dYM1s+295lqnRx6+2W+Gfq/KKRubEusxxauSJSH6hNO+1WnZI4wecr+lC5Sl14czNe
bkXr8EypGrSdlPiLc7EJB0EbTKdYP3s26GeQuWZ4Y7aklJGpH3YiHkvjourVH1Qse/gHe730c6MT
uywx9W4dOTX5nXCiUAJQ2/ghrdihCyn7rSUmviwUez9UNx7wBYfosg8B0ngqiagnpSvDi1gPwmFV
aXBTKIUFHxKg//LSlTnmBiXC6Hm0QsdT7Ix1AIADZVZV0m2g6uWaNp83C/FmAe4c/9cYnbuqbSqv
qSMJHHKO/TRMHoQ6oXheF/e5aB9LsveXhlvh3oVzy/vuNH4Q5fltKfLCH6kfPhdWcTdXEY6Y6Gzf
6gT3OSqjC5X3YhurlbOFukHjMuvOChBycQltoagP9LBonmMEsrgJh0jmP+CmOCBx/ipAEXfXQdga
zj4QAlKhWXSZF8jsd252D0LPHjVZm5xXo3+OhFk9OlmjVp6iTfNzZXTjj17W104eWiseypRT7zqv
fTw/G86vIip4AytF7ELLVF6TIhEe/DLAumNbatEmtof8EMD+8myF/HqjLO1f/dw5Xmfoe8iZzfU0
VU9l0sV+kXAvcqd5b3on5JaVz8YwFr46EwpGoyw9G7X1rbSywm90Wlu60RUP+L2PkWPEzzCU229w
dUWXs6lKHtDGzrxsDMofQamNnV9mBLAZDRfrjDr9dQfHktiocxgcSqdwixUiBEW1m43u0BRWOlzH
6cI+mVnEdJFLq1Y3BO9qP72nbXfVywTCZyt/m+z5viRrkRIvVX1+00XObz0oDC+XwCbXMup4jgah
IldsOUBpHLuAz82B4YkybVuy4bCraxduW9o0yRjywizFLzGavwy3S/yywECaufilNfQeapgib45Z
DKpMOfXeMWLNZNA+zUBR/GnR0QMj1P+Vxqx4mWmH/lTbMwFQHYXXbdF3l5WudLqXDtV1MIcKPXom
aJJE600VeUfreayAy6vxdDdmlr0isifSG+IEw+I+1CJ4VqpY8WwzM7ZznFX+NOvZbh6caFMmQcdP
i+XeGoqeEL5amgqCpH6l2bxdxTMeNuEpBjuayh+jozOHgR67dM76B2WYs7cU8awXevyKfgfXVH2b
gCr2NJ6e3h9s436GIepRwkiws4c6TnwtEuk1FGLmY5WGMTfcqluQaQgTefiL+s8KWNvFrI1DtwpK
pMI3KCtb276TG7MqxDPx8LDKwTr96GHFXDd52YCw19W3rGy7adeHNCYTO4HkC7EUvIKu57ZC+o3j
zttqdF5Y+sDDH6FNwsFRnWbxUGbGsEtjgn+73xEIbty4dS9FbQ8IHARx96Nt09q4dstuXndmrF3G
jVP7lJTrlTG0T2RH9Z2laD/dSI7eWLqPUc/E9NT0rMi8DhJxPwQtDnga/rab6icumb2eI929GGri
P5eK/Ginw30VRm27rmuR+bUY6sxXhChWUkf1snaIZ9op+GVDVeWbSgY3n5Ht8kzbadLalcqU1z4u
svRsa15LHCvXynZ6/eLou9ZqPHUy37UxrDeNrNQrPYpAH5J1fTdJfLxFdkv4XYiwW1nZQhmbFbeE
mk9aE6ZrNK9zPM4m2Qyu3XgwcWXXxkAWdZLi56TE1VWe23a+GoLqTVXmYYtdjXd1NFs/AsMY9kMd
BoSUsMkIO3nI2/l3EpbmtoeeevIaPUquE4jbHpO5K9+yxhwfnMx9LBSRRSCnLBJuWdyvUq6Fn7aq
eyEzJV8lkBGVXsC78jvgEXkEcdGruzlJfld4CFfhqIubOLTkahzG3hPYmKvZqbTbVs0NUjU5uoi9
EUBF6ygvrjbcGfOsbuvCQPw1aePrQYMzN6Dbyou74q8TKe+1WRqe6yT3dgqHV4WnvKJ7+VcQFLCI
BsCFgjm2L0Izt6zLEY6uJ2Mm3dWQy7noiLq8sDQex6620lUf1o7jm6Ha3hp1MkMHYFb4A64SkT3N
ba9T+wpu8KR6jIuQMSP7uXe1ftVnjnoYBr16jzuJakiABaU3fp5fKp6FbasT2m5GQsF9bWnEj5ZV
Vb8bPYUetJGHWm01SHch6PXbJBpaX9WKhyK1xkteWwp4loSvlATmRvCPbJMkJVP9GsMU42T1Q7fv
Gk2+wBYzw22IynZYK+6P3O7CTTIX72lNuJjQVGh7dZCPpA3dV5ICiR+2efM8g+q6tUYtDH3HCWam
iPtyaWkyFgiHBPZmCKbBF10CrbzmPE1NHb+7ZEDvoFJ6BnVk7WZt0n0ywjMGJZqM9RxYzyopvGzG
0FqwuEOnF6W/u1pr/clNmoy0Qp/Eq6FSpkOqN+m7vWAO4mDAKLqh/vo/SDuv3bixbYt+EQHm8FpR
KgVawXJ4Iey2zZwzv/4Oqi/OkXYRRcjHaMANGOCqnVeYc66G4PNGmuzyl9fO20DWP/G7691QeSNe
Nwmzneq03R5IUPnsOQS2Suc8ql3gbTs9tzaqlnM4s7TfJHqobwcuoUOj5/6PCLzDI+IFzaNS19NB
nZq7zuy1T6DYonbTq+EcbEixzvbShoFrl6i47CrlmIUTORAQuyAMChJUp0kzh6Mup+MnqHL2nd7T
NGtMjew4Xx6PTdU70y6SM3uTOFK3IfPMafI1JIEV8CDmtlS0eKUku1RvQF1EmSsbsDlEoFdR6Aq+
1qg9Wd2Xydp32lXef7yYhXIJsAQ0LCCN6EKJJrZsvI001qjG7ZToyl9jJC+VMgCJzIUyhT8iAssg
h6WRa9KeUmlfG1tlTWR24ftz+RgAB1h+OkkKYJw0lj0nrh37qTF+cq2yES9XYxaW4O33RTCkWVs9
iTe+nxQdOaMrPbv2ycBdNrIyCE3AVZCcH23SPjZF6lueFmmlorT0edAUyMcDtYP8Nf/7m7KVSraH
NiKmBXT49NtfU9s//zpSdyC5AbnQmRRdqPdft0dHk7Sw1Z7Af0nXdnp1eW7OgQLvPy/MDSGdrtYB
n5eLW8e67qbrfjxa8RoeYW0UwjkgQ0nZQ2q0p2z6Zxqew5+XR7H2eaGkqxZ14VMo1p6K5ooEt7ay
wouTRGkS8iNlUNMQ1gCxr8wMC4NfLx/seDMWG/13vqY7ujQGwOF0oXEIG8/0e7xCCeIiou6dDryS
Y76hjeXHZ2lWq5ilL2eltHmYbzZqGNVZGiJ/+6STkwz1fZqv0L0Wh/DGgPXegBnlU1SgmfXUat2m
t3eevAaeXrIAip62Exp8XQbz3oJUdhqZJ1V/eiGPtjG9NWLD0vfR9JjbV804dxHT3Dt2HGpFaz71
vId48VYvrSzCPAfvkTlAAkCcgMk1gcSJ+Iw21imj6o311PX3k79DeqE/Vo9O9vET8c6MAJiS0ij2
HRszBaWDnZ+sQA8WToQKNtGAwAJg/qylSZmTAgmC3MJpNu7iYWekR52KcUVi5vKePX8g0MsCogg2
GsYuJIT3C96YitalhUO8oU/h7WhkT9QoDLdoO33F0sKQYH5BNZoVCdAgEiz5ATVrNbblJ0X5TS1r
2w8ePmMIv6H9uCWwZjOoeAZNy+IW6EPUKNh841Mzqg710r7qbgAaqN/jPiQzGdjeh4GFJDkQjQDU
y7ZDjP79JFJfG0G+NfpTUO/rbt+saWq/0mSETQ2IVAX0Cm94BtW8N1BpFqFLjhuiOCTufMlItmmY
2MCFq/puSid/gNVf0ImaYo+/kwalBwWhW5tmUsqbSbHja0qP4aMCumDjE1MfSTxZ97iu462WjrJ0
HE2zdRWqs/fa8J1uYwh2mVexYjSHRPb7fVbBEArlwso2nhHVrjxZ/n4wZOlnncTKYxThel7elwu7
BbIppBu6hQOWFqXYHdowyOZUaU82d6mTPI+quhmmI6m9y3bO4eczqxVTVPrwAdg376d2iOFhtaGu
PVGv3mj9pxYpBjJdY03Sigq4P9y27VFNr4kNyT2vXFbnvB/wamxSk4cJ8oWiCze6NiejMlv2nhS3
tgyUeX0m+J9C/+yE+VYqtkpL+m1FDeL8DmargsyBvIJhVSSXea2Z29ZQeE+B7x89STo8XJ7She9D
qYa3MLfjQlpOmFFrlPvE9Irwucz7+0xJT5qyIvi3ZkF4aPO0cWqkHcPnljJrs5fMD8MiUYYCVzbj
y5CltIVViQ1aIrVaHD5HEV7CdpXet/j70Xo32XFg5UTCmtMWrZygh/ekqIBj0iPitn+xBG8MCBdS
7Q16MZYYKORD/SyrKxfs+e8nYAGeDdb2tV288Hm5azwtJ2P2BKsvLhAV/rCfw/dZAeRy59BRJALE
ii81ee9JT6l1kynH3l45duePHmDU12M368Ce+Qiq1ND/QTHiZ3u6zpznyDxk4+mjK/DehOAfZENp
yMBi4mdD2sFsStckXRaW4JV+CsUNn/bskPmIFsdGRu85Xb5OT7n/4RPgKCYwUTCuEKjOHpyuD5I+
naToOfsnANzcfXwDQTEH9MgFwd1nCbMTl6malqMTP2skzNVN/uXjk//280JUrXaV2Vgdn0+zG7u9
q6yVnz+f//fP8cyQ/8/PF5sY61QW407n+0q7LSxgCuqGlD0V9G1or+kELuxVMidgv8FTzhJYwlkb
ItMMEifNni3zc952m4HuZmvEpPPHFrLNGxvzZnsTuJRpjaYK7tmztC/6cNPtlTmduf/worwzIjwL
tpnB+/cwkmv0TYtupuzD7xqjQIIKni50OVxNYRSl4Q11lGXPXOj7SR9PXtIe/2IMb0wIi9HXnpl5
XpI9v9Tj3RB9+Fmj6RTqP4jbGDw+ot8aJ101+BR9n9L4Z5NvNXXF11m4M2CfAc12mCjo68IyJzmY
oCH3zKdB3oXXoGM+PDnvPi8scCxBZAXtbz514XBAAyyPx5VztzgAlFJRIcFvwb9/v8KJGppTN/VM
UAXk0aKXTb9iYf6NwskGQcS7RlMp0olifBp5tUJC1rae+uoA0M2MD153uDxNC4eNnh7E2KT9Xk/1
+0HkAHvUnKLnE5q2Wz26z6Wbwq+2yYfbF6AGScaSJp6INs7Eyvd2CgKEEGVI+8mPihvvlK56SQu3
4DsDwiUeqEFQjRTwn+I/IAub8GCEWyuBKrpy6EQnGboFABFkq8gPzcGPSI7vFN2ri8GSnhsLf0wF
d6CepPbFgrnQtteTM+7Ae1GgCK4ur9QrieDNbph5JMSQBAdIYRG1itnfrAk1xfcG7XkcgJvAyoz1
jQ8m4rMzjdoxpL805Yv8JWyM/reXqu3vPjedm6zovT+pY6anzJNfCvphHFLVczaSNqlUeDsQaZpE
aNGUNfIUYxLYj0FT0sKsVQMXgd6eDu8o7W/TU6dtIZn0pQ80Yfgs2RmQhaLe02reOQKMKI5Kq4ER
BYh4XYNfobNHPIBYT504uQVxGjz2jvEMq1PeXZ4YYQv/Oy8aCVMojmi5iBrVvup0aWB12nNo3Hw9
5tlt/PWyAeGg/2tAR2eUZhUL7kdS140jy632LHf+Drx91akrQ1izIDwWNb2WVT1gCPSUkI7eXwxA
Rb7WgGcLxZ0iyPvDF2Sk0fJa4fO6dAyj4GrFP9MWlgDKHrxMHZ6kfEb71PqQPJpdas+08EL304vj
e99Sis9Kk/ufZAOVI8mY6FqTe9HOQzVoa8SFcUeRmrJW11v1wdJa41SosfmY1nlzJGWg/jH7/s4b
k/RKVnub5IwU7cpIKq6dqVaOkSFBD7Ba3EGlBldn18WhawBadbAPANsFw3YMYcVtAQDUmyJu5V8l
IsSb1oNWMY2DdgNaaU2adGEZuR6YBIV0IltFfHMiaKSBOejPmvrH+eFrL5f3ofAczPuQBURUEMIU
Cvbic1A0nu2ktqc9k1Pc6EARhuEEMPyykVeVdeGamQk5sHuQpqJSJgwinaxmiB1ff7ZGa5cnR6/+
6hw7sjf6dwB6oMC1fBf/ngHv5i4df5nKg2l970iUS92KCyUqDvw7YEOZFbwtPEIx8lKd2kNCMdef
1Ta/q8pk3+vBJ4V+vZ1Pb6Jgutc80E+IHWi5slfzfOVULuzqWYztP+aFUwnaqG2jEPNdDbAy3kDi
kYobX59WAsCzcZJ6ntmUKpJHs1SQSIKf6tYxPE7vPblCV0IoxCy4zPsiPmhJGe37KHZLO/w6SHul
jj/JergyUHUuabxdc6RZ/9XaIGVIplK8IOJeI0Ynt+aqLSXfvHWUrSpBWvDz4jkt5eSOnkf5dRDF
+pzOU6/ZOw3oTU5gTEbbkK9aO/G3fuf8mZoIDe7ULwARDigmVF1/BdR9zfcSlgYeJ/4Q8sLUyWb1
ZNH3MvOhdKRE6+56VHgB1zWE5voXRfp1+TDMTsObeXk1AwGcdjy4eKiOCBcnbInEHiyvuzNza+v5
OgoEY/rVGuJ/5Bgwcu+kL1MLJOOy1aXB2fSko5SMq0SkJVzX4M8dKeqmu4aCfe+jov3dV+ItVMaP
GkKflKWC2IkMJN6yMDygX5Da+jJydedWzz57zdcsPqTWtw8OBytzz3jTwnthFoULRfHG1EJ5KXS7
7usQ9xu5ArBKK8tSDVf85bOJmy0hPz1nEqFhissVxYVeBLoXugAzT0oSHPWOhrlJfkpMe80bE3cG
pnhJ0TWW2Yf8/X6N2o5GoGZpRu6Y3liHYloJvoSrnheEEjO+Ja8pqeAzbctRLUDTSE7gVlJ2QCLj
eUzVvVlPK6mtV9/o3Qaf7aAOQAWC65U62PthgGIsah0hUNfR0p1WHPTsj689hfGd1z6G5jFqngrI
dFKWIL/2CJZxZQMKTvu/w5yp/jP/kzteiGDtJo/TRm5Ct+wtDJdPxSB9b0GoR15xAg/14/JOXJzV
N+bm9/tNZmEaoiIJaALjxqqxTbJ4qxhfg2klQJg/cj6l/x2TMKWyPvSpMXahm/X1hkbiTr1ynhZG
wa4j/0KyHCiI+Fr4QT4qes8oSrA7TqoARn5J1xjNC6PAyL+teOhpKl6wUmwBE5Ds0FWSb575siah
vrDw+EdzI2NrJn+Lx4d9J0MBSyK3kEuLlLmq3QAX6344hWnuosSKHh2793YfXn6Mci+QTpVnJab3
y9+ntj/1CtfD6Mhb1S4BW10H9P28bGXhErJkECIWw5oTP8p7K6ZRSsXgT6w/6cRWf8iGl6geN5py
fdnO2dvE4zcXLnWKorOwmDAaPQ1A3tO/121iJTqMKOEemsJzdnKvf6bXGEQ+srWE9IWxssFFd2U+
taSGuGBxE0GpiLVTqSw7OF5R4tIgeq9I+hHM0kHK7e+DWl93eQHckDKxOe1Aud6q7Z/L4z7f/iQs
6ClHPhjhojNpDXnUEruVw9yVH2oYd5QQP9iulfG9syCK2GSqnOqFiYWic4zHpiyzH0OswpP7i4HM
2XLKU0yo+FpVke9pgeLn7jAcsl9D+9u0V3z580OMINj8OpFysYG+Cddr1zoJOsJZ4eqRU2+jXq92
ctEX+8vjWNgPmJn9ZDzlOecp7PgZUR5XSlW4cpLcezJsKjVAKupFg6gT6bf2BG9bMZHIdnZ9k64c
6rMxzupRuIA0JMP4GUZk7E1oW5EyuXXdOdd1hDqUk5n1SgFl9oTeXeqClflXvHk5pIguPKk9TW7m
HcORLMgUEfzY+zK9JkSCcLjh8bw8rWf3CCZtZY4J5qrfmXNWTn5tpGomu1Y3eLcZLdHcdCB+VqHh
7xytilY2y6I9UhyzP4Mojoi9cJyMpiqVN7lDBQmtL4jjYVQ6RfQP/TVWFu3sDM9je2NLmE4H8IDm
OYHsSsXk2lp9JNf8aE7Kys5cNsMTSTRLJl4MmCUymVrIReQm5TiTG4lZBtJWZdX/+PBaAY8BowTM
ikhKDFT1oVSm0RslV1OhL32Jq3ut+VFHa10nRHiADmwVpXM2BDlnaASiTqpWNnHZ9o3kyrn6aGkg
cONp70w3GXKpOgj6qFOglVaDcRvQSO2qK2EY2B0x++Xhnj0988+YNaXxT5lV8YmTyD/qSZpK7gR7
S/b3fr7vICVI3hME8U1RrpyEhWXEHK7CrMt3nr6iAC5RN2XUYXKK7JPqfW7XkLUrJkRkqlPSz0P3
Wgl/5F6Kv6rmsdZX3uuFi+rtKERcatKmraFXveQmyaHPDtD4Li/K2hDU91eUHeac2YpZ6qj+RWga
OE2C4MDLZStLS49TQzICORVk3oW7XpfzVEol23Mb7Z/AJs/tfOqba0W6cWgpZJPOu2xuadJotkt6
4bU9qhgKzxoXmu+onttP30JH4eiuFX+VhXvPfmtiHvGbq31E6KVVI0wUlC1uzVR7ifvs1EdG4EpJ
kV7VI8IccYN2BGTX6ZPq+GSC2vGHNiBPXZAW8LTHPISjMtnoHFwe/tKazkp3pOIsUkSignulRQgM
eJ7nJtNNbt1OQ7qxnGBljpcmgPt+fmMQksKzej8BcZXoYz3KtjuSarh+9m60aqXUh0vDN4T3k1YN
/7HhCJjaLshDvdawoQ624o4J7YCzTh63Re/QU95Wk006FP8UkeUcOlvrv+Zmme/rQQOjDBNkR7SF
dAL9BMLI/1XjFu6UGrkL2c/NrVE60a5Lje6UY+KkRmlxVcpqe+1nHboKcYfmSaNa3VGS6/yopJxw
v4vlFoWJ1tzoCcoeaIOQW9boSD6mXbWJKcTQLbCARqlD8vCM8LvVmcp+aLtsN0tl7epS3qDf0O/q
1pZ2cCg2qg9nYZN78mNvmht77GC4VxDwChoUpHJS3ccRnK7Rh33RVBkHtOvVey0k1xerCglqRUMD
BumG2z5S0lu1tyCeDqF8RHYI/FvjpFuyctKdlIVfy8yqqTbaQ/q17oZG3gwhTaITXxmbTT1W0rGc
igZ+A/zGJg6KT5GvaFcaocKX1A+04yxKuBvbsDn1lReestxM7pRWoj2wLaGAkIbjTW3JtRsEFp2G
OiRIxtaIjqFkvQRhop283vL2SGplJ32qo6vYMapjm8ok/IKyvg/I7uxqLTQPeVon7hg63jb0QAji
RTOfqdnsMomH2Is7KOumlh16A5x1Y0nDbrLTaTcMfn+bN4F+CjUTMVKYNFdoDhT7IW7V6ykwZ9n5
3LlOk0HdjY4ebMdiQM8BhjdMTbQyirFqWaC2v/Vs6CmD3ptHGdLpsy1JxYZ+Wp5bWZE303ZSYG6k
0tE6CTdJUZQk1XVlp8uSfdANj+xyk+xrL642FdiWrRLIa52dzsJgVZkbkQKaocvBeU+ixHTKOrQr
0x1CYxt49i72xqNkebedR90NMOPay71wocxdiTjqmKTyLkQEitL4QzM1phuFUG+k6VmX5LvBMf58
+N6iKwsJLDK0cwMz4ZWQizEiLvFMF16ptJEU9Wuras2RrqLF1WVLi5cXfgEAAp4lR3RFEvS8wX+Z
tktefWsFr5T1dKd0BN2t+uWyraW3T9fnmJeMGdiXeTXfvBShbRR4er7nOgPEJa7SGz2J7yR4idvM
zo8xfVWU5IP4yFeXD6Yq2R4KSySFhakskrCNu6TxXPU7MlHZ/vKQFu/lN18XnIZKc6Zcyvm6CQIe
UYzdajvkhS3OfFHgQNf4tbnN+0mzVDVxJmPwXCVNTr4WHKlo7DLH+OQFOK1SaK5siKUREYuSfgHx
ST1Y2OHoPURTl7Us0pT+botgT3+HleTs0pDm8tusC6wiuSksyUi6qu0QzXKz0Ns2unxr5chfKL8Q
hNoHEAsvL9HCkaWzh05ZCJ+LTJmw6wYv86I0VxxXUaedNDX3sREdkmlc2QlrZgQ3CJUKqOnd5LiT
5YbwcKX+Gr9sxdVYnLk3YxFcjSbVersdMaKgOdBfp8VGG26LfqeudWxdOqpvJk3ExBUtbTc6G0Oo
5vTWQ58j9+9v8kBD5OtPbayk0VfmTrzuJrORqrAesdY5nzUpOjbmeOPxmP3FTgCLRUc28K5A8N4f
pRrtGdVKBscdp20efUq1nSStBClL16nBxNE4zVLI6AhbO+jbQrcnlZH4cEVl9A3zE8qyW1V5vDyW
eaVFh5AqDTRD4F+0gJ6n9M1d6hm0Eigs33El9Ra1I6SeNlp4qjzgJPiCMrTtNV7gmsV56G8sqh4U
fy/AolOXhwJdJat4GFCKc6jj5VeBWuz61V5Vi9vwzSiFs2v2+LK0QHPcUkcoP0NyJn0x0adoi/QA
gx/WyQd5La/PBa2GUGylpgKmW9gjoxnpsh8EnosHNinxzqc1au99i8J/Lq/f4kaBJjrXIdgsYhuS
sWuQiZccx1VrczdMxqYsvvtOffCaFWzJ0n0+vx7sRlRJ6Rr5ftkUqYslDV6qW1TyRrX30Me3l4dy
nr8knQHAWwUDRwR0thctQ0+0qhtMt9I1N6M9Dzpez2U/sEzGYx0hx2OjKpDVAZILYXB0Iu3X5V+w
cH9Q8MAPBH+MULD4xktx7xuo2JuuMiJRgBRkjsBF1O/sUpr2l00t3MCYsoExQV4lYSXsyJgm3G1O
Tsw1pS/TQFsBIonYvArVn626BuRdHBYXlQyiQMZ/EZaul8u4RobTdOsIbp2nHZwRtnz5Nz4tnQOU
V1I3oZmw5SHs1Oh4BqbrtLVby2q30TTYaZ0erKrJaguXCBtFs2bKICBG8drSnDaWQwNKWmV7+cOI
fuFWHTwF9bhqW9n3RtdtC2RcqRUEZbVHnIDalpMnG6kqfqdyl38J0WsGGUcX16vMqVGIM9Iq2laK
/lDGfn+DUzkcJAh3OzNKe0RP+2JC9gS0hYGO0o5f9XuMlf6uVqruye/yYRePQXbdl21xjZibuakR
k0Unzndu6W1FUhBtoC2QJaB9oZSV977kaJ9UL0A0yU9HtDAtcDveZKCj1gQuSrjxfuwbf68WQYUv
mHd7P0W2wKe/2WNaeeZ1mVXmppL1blfkgY96WY6OjN5Od37U/0Qyldg3tPxTD0psW/MkPraq7F31
+hCfoKpa20IJp03vAxksSlm7a7ravg3L7tnv5eE45LxpvhHZN3ZWBUfguygtldNw4ydxg/Pr9+qX
yEco5xABI8hhkxlkZ1Bzs9tsH2pSR3BqW6eCgtgViI3uiMLAeANgSHZHSx8fUmQHnqm4qDc18nN7
SUKIM1JRrNVR3Dil5mD9zjwGhCDEdAoyhKySok5OZc9UWbHjPMdVQ/JnTOpjknnFwS5R0bG6Qrnm
/yYEU1p/2xZhu0s05FLiWvORbkKaTrNrhE18zUTnqxzRYGjUHZ12453lTS1QUVQqFJQ7dspUdn9a
sKXHzAvNrayF9ikNQMp1paGfyirp780hDrZ+qVm3ZYXCiqdH0lXc9cpLHMgNG2uWZQg7W/mcJdUH
+5PMb8tMEJLx5FFT5ki/v4p7wy70FDlA1wumfZZ8ltrf3UAvFPjjRf+zQADi8l0lQm3PDApPthYY
uiTZhuF2lVul3wbtZ+bdh8GVoT2Q7tzUMkiwNarM0qX1dpDCBYnX5tPAHpvpdOV3u8rYGObh8rgW
njTH0Dl1c2UHdrBgIoxaCxqKZ+H7NLuOANkrjpctLA3itR8jRVLQ+2KkGvuqNg1sZ7fTfimetrfo
nTKaa9LqorT26/pAFaTmx2jOEcmD2vKowtt248yQwKYX+VVVIHOMtNnPoW31G8fTNETdzGg7oi2/
NXq52iVVlM2qpsWOEdQPUdrYH3fHwbHpcyVm7uwk1qeNns7Cg8f8GvYmR8Wp5JZuPkhV/ndvUv2A
MMkTZ4sZTamlH5Zfd4brl3+ABfvNzil/X17FpX0C7Pg/JgRnvCgSmqk4mDBuaxt1qWEN/zVvNMEJ
B3fDCDTSULNOvnCgkc5KQjMxKNzm38zem7ZePowbL5RfjKrGI4/83eUhLW5MyGwzj456sVjzLmIj
yQbaPLpxaf0BA+ffqpoZ7bWYZu2XLekLvreDJwyKRSH9cA6TIZccB9Nku74dlbugn/pD25VfUJ9T
t0hwIi6ZIwylptbeLhEwtssoPjYZMjddqM6a6rp/b6KfuaHKEW2nMA8PKGxKcJEHk5qXOuy7MXYO
KaIp15IdoSBYViTpIxNN6MEZtnmYKtd5gVQO2Urzxjdr8+ggPYyyoZy9hFNQ7E1Jag+6fyWjtz4B
5W9omYu89ZVMxEVaNB4emmhIr0mmDiQlB33PqyIfOtkCWRHYEs9Ax1tcDxVq5dra5bsyfWcqGIOq
jUjW2a5FG86o9770XbkLTdTobNM6QrXYKsgtryza4vaY6UD0fYDCLqKOci03m97XMdqNt6izvwCx
e/YjqCkrm2Nh4xtv7MyDfxMLOr5cDtlk2G5PVmBEdlqfnJXHayFAonfQf4cye5JvTKhOAouNJKhb
Fy9qcoPc3V6Dko87dnkoK1P2Cu19Y8dqRp9+SwzFL19aU8E7+Zx3K4oCry60eFG8GYwYoJS6Mib4
nrZb5KQIw+w5MSXUquv7tg5/xZn5xGjLTVTqV7EW3qGtuzHyZjcaxUowuDxY3gXwAzA9RPdbqrOR
eLO23U5CwKoA+hbVOxrj7C/P6aLjAe6XQImssnFGczSGIIsT2AOuDD3Gy8pTkkNUUPQrfdS+VQbt
2aLxKp/6a2sKry/bXhoiXgHewQzLPINiN3KmdQXtfFlP9PO2Onvz8W8sgPc16IcB9V5wP9Qqn9Lc
KWzXzO7lPmUOH7N6pYPT0tOF7zG3lrMsxMoFG7LXyB3OLcqS3iagQaC/MkvK4jS9MSCcYENyispu
RnKV5X0kfUvtdoNooGHdyvG97e1bMn29c9VDUW2Nu7a4G2K0o/tfl2dycZ+8HaZwyMtUksJhYphy
ei8P0SYK7O3cLCX/Ybb2Ngt+K96xC/5ctroyt2KDzHhQAVvxCrgWkj6IG7zUKIVfNrE8MADbuG/E
u2fIsTIN9E4NIsuNBrgH5XhjFwAW9LxwESH7aoTJD8JuRKq8fyLVXpnVV9i5eNvMlSNrLlSZEJbe
X52BJXu1oSBLimJoiQS8lcRba/Lqa7vV2yuzLMKtafsZDaJGz60DYlZYC9nelBsSlZ4PL62Q/qk7
nxWIu24X+l5wpXSqdbDpxrRLRivdF476Yxwrkzqy4+xbBwXyoJTll840gLMA+z/EICo3XqZVKZxw
wNeXJ1hb3L8URoAyAuSxRCJ1ZtdglgLLctWYi7L9Y9ZSdtv1poqgcqGgaprG2zY3g2055fjuTWXT
ZUXNibVHh/0spQ8WibFjGrTdQ196JgXMyZK+odFu7KO6lert6KERTaHCQx1XBggamvJpGLzqqJBt
2AKslLbgGcoTQTrSoGlIcEpr8U+e1+b7Qiq129KgkAp1o3xxqpXr4fXBEJcY7TRgiaZKFkpkHvgN
YgRtUpOMzchHlM7PalS+TgZA5iZ/tJqY+qT3gIqzS+rjQZEqQGnavYNk7kZNJtIg2tdUjq8bLeo2
pV7eBvYfJEsBqmtrJ2HxsJFOxQ/Hz6fi834vDlFTTxUOiAuPbK8Z7d7Uri5vheWd8F8L8y9484CH
jZ6NhkK0IrfhLo3rnZQmG+uDdPTXcIWmZ+TbaXo8n6v3VtAmlpRZM8i1i/JZTfPTZKlrdC2BRSTa
EEOiokdAJGsNy81b6ZS0COJm5vTbRpV6M8SdqyvIeg/SKesy1GPDb5enccnfejNARwiW6H/hpBGH
3B10dHK0r5b5kJNZy/wVJOiaHSGpOZXg/BQUjmFkbTt6GDX3eblT7cPl0SxFZq8EkFm3BviPcAVa
dSAlUpnZbvuST+BfqG2XG83IdtGKM7C4v2emyf8bmof7ZveBDje7FmS8O+lbjXWyVy66te8LjkBQ
mXUXNnz/a4vIHfiXFTd76fuvpFyCcJp6i4AGz55gN8W57Sqoy8M1bu4bKf4LrxPaErgYEFjUYIWt
pehDoCHLbLlZvZPTR/9rk/3FKhAVU7UB6YWmlrDcUhH4gdlpFplydWPm6ONKHV0qLu+pxamiviFr
+LQ0cRGGASSm5rFXMNJlV5PWHOBw/oUFjcCNlD+1jFcG+5vNROMK2ujEDmGCnx+0+oeHdv1lC0vn
YvYnZ9jMHNoL15hcymFW5oHj+vKVo/7Ej95H8Umvpqt4TdNm6V5+Y+rVRXozmGDUpJgqF9VW/05B
aqxuN432dHk4i0tClQ6U93x7iqWL0pERgM9jx7Xk8RMl109jYz38hQkLigGFLY1so7DqTm2OvmJ0
thsg5Q8SeELZ+3+zoL6/QuJospLKJ1gqkIwON3+B/nVeW+QixgkIUny5gqnt49Qjj0OiZeh+VyGK
4cfLI1jcVTaQHvj96K6Jty1inL1iph4mSjnaxonDu9En8k5Jc3lbVa16tNRY+Yt3n4omd+9c/kZu
9/200eTMz7SEmDoeacFl3OTdzWD/+dDASNEj14hILdUxjsJZGEYD2skYUyd7KGBaSf/oyPEZBn1f
wm9lsVaGm4/eG5fuzJYQkdGQSwtl2csexuFb5v9xNJTy6PGieNk2Se/q+kYxVpAxwlP8apEULzgc
B/QXpbH3M6gDjKKLzJA9KDqCH/smv6fCMq1hVubfLYwLMilwIppUzp2nhXVq6UFIixope9C1E+nA
IdzXX0fnCuX6cjWenL91yZYwIr+hwYFlYSvvy32S0gVyetD1ehNZvyca9rVSsQv0m6z/5ThPA1Td
YU3bUbiQ5ikl38xmJB9MXl8EHFNwS502T/OH9GTJ+z5b2fMLK/bu84I34GhFXWljnD+gP0wHQDk6
Sv6pMFfSVcLNfTYIYScijomr22OlTE9+sJv061b/cflgLQyEMj2bjxSNBtxMeIeSoWyD0uizh59J
/h1NfLrRVJu1ZLlI95gHMpfNKTZTxKGXt2Al8o0RSDNHKv5hbX6jwRBan+zkVJNTlk56e093osB5
uTwy4S4UbYp5X8+ctLSjgdYDfVP2o/0lLpy9r+rbJH/ynI85Vme2hLcpovvXpAVcT3aZbPrY2uhj
uVXGr38xItzDWSuAgNsQtkNGz7OYnoTZg+q81Olu6ndS52xbg86i08/Lpl5fCuEAE8zSvRxfjmtX
dOQQ/LJ6uWFEjXVl3SQPKDgczD/0IUm2z6X+bGjevms/B8Y1rf0o6PjAk/dh4jr5XeLvQo/mZG4y
knS5LsPD5Z92drJnSBeVW2hXaPjy3/vLkjZsjSQFjvpodPXXSv2sZeaf/82CcHk1/7Gg5Q+Z8+l/
/LrgIncV2o9BxO+vlGbfxzuwR/vLv98UL19hhuZ/f+PwgW5Q2oH+6o+Wcpvk1GNoZHMT7y4bEekm
LMIMrQOAjfgwVC5N2I2dUvomLR60xwE5FxofZFfq3PyUdgRZ2/8jqc6h9usHdUi+Q3igI0b55AT9
Jz9KjqbdBBAdcOM8L1rxgM53BxUXfpiBEJgG11C4mOPcG9CAK4Kn1vlimp+jlaB57fPCoPUpbuIe
TMlTZe7N9LBWiF74PM4z8wkECJi06OOWcVjQQdHwoBBetcMxGlZ2xvL3bWTaZ1WfM7Z6mFV+50mK
94jKW0bXlY850Ez7qzw4RQ18UIS2BQdazUqlgHFhPSKfXN3kwcotu/TrwQ6jVzHD586I4rFOGVcZ
B++x9U/joRo+vrbAyLjzDCru3HzCI6UUuVGQMPWfTForqRycDx98EoQ2YuCUfLi8XiFZb46lFuj1
kEiW9BhKSMzkz6W0Audemp83BsR8Oq19lDGrbOnRHzeRf8zyFTf1zB1heQHbvWp0zgqvwtkafARY
NISwnpz2OGpQjDaj8RcblFqLiboBwE/Eat5fXYVcRLMWv/RY+7+cO7VZC/HOr0YEVQhTZ0QFcCQx
dWBITSONhRE+cQON/iEmFzURf398o76zIpwDGipVTaVp4VOY7ZtxW66VtBcW+t33hScwGf0EqUO+
31TXTXgtfVTjkHP87vvCKvDLcW1DPXwaaakFOGzljl5YBJ4LsKYzmAE3WrhEQ8P+P9KubLltXdl+
Eas4D68UNVh2HNu0nOEFdbKTcB5AcAD59XfR554dCWIRJWc/7SpX2Gqg0Wj0sBZpJ27kYVUGuu3n
93hhKbK2idkYLwIYwFYAgBy5NLQ5zrgEl5bE0GQ2GgaEAC8YKD0nUj4kyn0T7cANun4TLhwLoNYC
vcJx0KGBuOxSUpF0teOkHQsL9xHvxEzxTU/SCDT/WEGZCxHCjY5EUYqbmLIws6tox0tW7NxopJ/U
BIy9XtaFjFnJq232mQ+4HdOUaLgkHu8DFVhtmN64QopsHTtuslJvwtyInE0zNdXGViLrsdad9jMy
rx3m0pL04KWqdccQdUvy8QvmjomhP+IF7csYU2+mojXhjvKvmfJ1fftmaxPXFrBBKNIhF4fEknCY
LMqtUW+NJuTaWzOFFNRVgIdn/Z3ndltFVu9dMhbwmCCx6M2wWGKizI2bqNV7twk78JeBMyGg1i+j
LiQbtmD8c00Kd/wcBl3hsIGsuXJdcICHpHkgfRLw4tcwUN/rtk52WF++pc1BHwMKYDhqwPQULoUy
oRT0fbwJh7h+AQ35EdRZknttac3mEQsERSgyXiUXmxKlaTdtmrDyov4FcAv6U6a1ig+MDFVyxS0Z
A3rnoc48NoJ+78uzHKlpraZG1Ya9oYAr0/iqEP0w2OgIbYsIra7aZ4wxbddXUOw+nMMmgFYhdILA
BfwUIyqBNYrhtbDQwANaD/YutoH69XsC9WcE+X3XfxnS7mmYdknvbbU6ORSeuaOt87L+S5YW+uyH
iJniFpQecT7hh7RJ59v981j1fkW/rAtZcibnQoQlRoM3A2FQ04ZdG0wKkoZHy9krmuETNUzjI5Od
7yUDnXv38RjAW+UK0h196sDoHKGUCibDpn1OCdmsaySTIPgnpyToqCnKNmyoFvmTZaG1mkiO2fva
i24K1g/ONLQConQjnDMPZGeDaY0sZMrTRO7BeLpJtCePftOM8mCSAwN7vcZkVanFzTqTOp+Xs5iV
OKwoy3FiYQ4S2aG/K803MhzV6S5Dv40B/lsasWB9NcUplv8eBwylIjAAhQfgJAWZYJL0WBK3YZmj
TKWBTP1bTJ5qsqfRtojv5vJ4qvxiIJ5cF7y4jWdy57+f6Rol46jVaF4My9hENwP7QkpZannxgGGA
FAMCmDlUr0oAVcsGpSYsNPB+sT8V8R50kOtaiC1u/12+efFQVgLujpjmJW6pZAk8StiCX6Di3ib1
nm32pHcPoO/aaOw3yIO16LPSn+L6sYgl4pcWERU54P3M1HJX2M6g9PQmauAsjDxQ0a18KxnY7CvP
vy+cNTcdhyQy8X3DAPDdxuwkj8ClC+D8+8Ixy/oqw7R6Cu80InNN0qwKqBlhXsrRgNDL0bkc52Mc
KpP6t5oJR82MgV+Zu9CsmsBGaoFLUgaFN6+N6EKwMXj3ICt+3bOsjS6Oc1HDMuyDZ7+5DCHOc6L9
XDfAawtAORMvOMcEuDeecYIeaQu7GFOThdpOMfog14dgXcD1IZoFAKcL0HfzJT3//eycgiPJjDjt
IYB/acleVxsfce8HZMxJLd1E2z9gpC5lmEMOoLQ4YuFQ7mm2zfX9oElujevdgBp4pCDoxLsa7euX
IryIk95UIKJyA4BJqBFuw22WSWKnxd04kyKcl0LnRtOZShMW5tfU+OwV2/WFur4goAWQaxFqvq+U
oEXHgR6DBzUuCPoVVTpEL3uOrnOePxTsMNJHV5OFS/MXL60YzyxEZiADxOIBLe1y3VAOKSY0H7Bw
HOpAMXbgRke0LtkciRCxA0jrDc7G3GFhXAO1FqjwAZMNDl97mlkPwCoipYX2VXGAkaQp5X2K854g
j99uLSB+A8UlDYY4SGqJV1tW548s4Uyq3I3zpikQobSoAKOQtEtdyamcHeP1tvwRIWwLWqX5ZNMc
tyeYe1MMuXUOCkmWjhFBz28a2ZN0IUq4WD6RYJQnvR5NOpYvjl4IvGWiHNUaEDxa0LoHB5ao5PeU
H7mMJGvp2J5tm9hDkxLK8R/CSUN76LPPehSY3r7tJKspk6JfGnlvdc3koPV8jvZ4+i1KH+LmBXfR
+uGVmIU4Y123etJ5EaTEytHzAvQcujI8siX/c75c89/PnDW3qeXSEWbhmjt98NmNhAOIdi7NYFbx
7PtNBxQYwihU4F/AfKiqkhLs4u+fGw8wZ4zcgLjdVWVWKjib2nCg0yauHif2c30PFgWAXAeJMBQm
gIdwqYCSxoY6UAPZo/RLvEvrtw98HpAx6CizgDwnZjcarqYdpipZaHLfAG6R5MW4+OvPPj///Wz5
TZQ90YuMz6u6skUmsit2679/8SDMCP6AAZibWoTXYkIwvdNrpAmdtDqW01uD3BOyDdsOKGbrkhYd
2Jyhx1scT3HxPu5clSogAkVYMaRb1Y52GqBk/EYHVFnblXg9Tod1gQtPOtguZjNAh4fOj6vXQNam
SHfbZhP2uXU3msMmHfsg8vaGc8ycTwO4sZNe8R1FIndxSWeKC8zA4ikiNgk5XUKijiCbNwAQCnVW
3+wfy+Kba92t67fkXebSIJKwFmpZomVHQ5qMdlkgaYnO8Mkk2yTT7zJ+IxzhuwfQwcYzJ5JRGRdr
Zhir7ZTSMdrQdgBRZk3DPk+kQ1BLxnEuRPDHtan0rZKbbUiRFOz03WhnPqPfqn5XN5LQY+EBh2Dq
TCHh/ds4lHRN6kBW+RST1wHs5VayGzHiraih6jwg/QNWoDFX/X4iQVJ8IGIE5SoareaM3lWNUO9R
W+1Rmw4tNd6A0eGTSfpv65ax5DXQuwkCPCC0IHQUnLbBKi0zWNGFSOv5TwTIHuvfX7Lw8+/Pfz/z
SvGQEJOZ+L5jxJvcnnyFPjrdtpQRbC9ZOHrR8EhAAOxeJXNz6rgdWtC7EACnhymNNsWEV2k37D6g
jjVj2aLoCaxKwQeqIE21UqWEOrbuRzbQJza67jPk6NblLESk8EOoy6A7ERPyYuKlH7gRRbHKw8qs
N5hf3E4aABnunORRbwIqi0kXjEB7fx8iUQ0yUE8IGJWUD2ldtGNoRz/bTVP+Z12ZBRvAODBaINEg
jOfo1cWX2mOPuRQOxx30w24q7tppD3e6LuU97SaEvRCDpISO8TDQbAiOoVA7J1f6CWs2E8pEp7Tm
QWm9KNmz6Tzq0c6qgOsHClwgQm6qsQrKBqNwUWCzR9sMjEZWgV/U2gQMH4CP4BnFEnAFWFObtskY
dsW+mrYgqSDkmH5fV3px586EiPaYmb02qOkIB1X4p2r6wONbw8jgv0oIa5r0SLtYUTmGKehqog2q
I0a+X1dBtk6Cjx1rdCj24GgOafoPmmTdB8XaJFKkJtlCzX8/80MpV8YJ0CkjCKwB/bhJ2PPfaSH4
UbPlWtTaORaqO8ZVQPpPk/fgOdu/kzKv5ZkW9pgZTppkYwhaMjvGsBW6+gvvaMpqL8urhdOKkAEo
kuKtUOk9GdW4GkPmBpqz0W9vHEN7Atjf//d9QQ+gCGmJO8CstGnHjUOaS54KC7fBxfeFSJ7kboGm
g2YMo2lLtB0FgLQMSn1RBCCLZ6oJNPE4woYbblTkcUd4aIOHod4C7RNoruu7vbgLZyKEVaJGwwtW
RCPIIB/tYTPRl7/7vrBKcWNkVjxABa8D4kyAc7f+/aUlQh8rAMPQ0IorWfi+ylEr7Ft9Ci37JVX/
GeveT1NJf8f8DdHpWzAmNDHglkQj1eWJGEeLlzyp1RBNrb6ih2AXhZCD4xwBqrBb12dpPyxsNVq2
5nKxmM7XWB0X1dCqeJbcM1XZsH6U3WHCuNscQc84k2h7QhHSAY7LpTqNOvEqwhsljMxqP+KUl5mG
wffW2KRO8tlJp72isx9dYs1MNpLM1FLMAb0sJPWdeY5bsOjWwvQARXdD6LG5S9tNj3p0zM2dR7a6
jI5qaSlBrj1PDSEguOppLZJhnJBx1cPOVIMOvYpNGqxv1rzxomGcSxAMg01tTwAGqIfDEESP6Y7/
jooP2Ddq+hi0heXBzoWbaxjLYrIrUwvVAqhLGAw+AEhqXYuldQLLBvLSmLRAKCjsiUOICSC8eAor
XfGLDLXvG2Er3i0OPG245NFsBxAEweIUsB/GmN2fwtZN/LhN/Z/rGiw5AVSfLCQOEAZBi0uLxlyj
AThTxJZWm2614hNJla3Sf2CZzoXMy3h2LyZkzlK39RhOxCeGr8tGq5e24fz7wja0OaDzqAcljGjf
qhugtK8v0pKxnn9fMNZ81ImVlrivPDyPtJr7lv7cWhgpNyTuclkRNHyhGolnjNh0Z+iE0CHrxxAT
VttUZzjZt6uC5Bz6BgGuiPZpsSaAGIs7gzEMSENlO61SPxnt4Ofc2qI1RfI8XnqeY0IHCMaYo5nZ
aIRtKYoYw04GHUJOWBmoHtf8qhpM3yxddVvqoBwxep1tHICD76hZe88d45hUtkvlwJEP34y9ynuJ
C1/YyovfJGzlaKnohWnxm2iZbNriZ6+8UP3RVSVvqqWM1YUc4XJNuAISRa0ZQqMoMQr9rKanCKAz
vH6i7nOvbIf2ZNqyZqbr6RHHAVIhuh7QD4rQULwjLA251yaL+jAzTNAGoKSI6b82cOi25nsnykF7
7m3U8tWcnhqjliztwl0/U84iA+nCbV1hcClePniK63Sh5v0n1TIfXXeluy2re2JJrsLFTcRkB0qz
iCsQXlz6E8YzgmmHsg8n/XfuMqCNG349On5a39xP56AhEhPAc+URhCOC901zNnWW1vUzG7cCXCgZ
NOeC90WDLa4nUEsjnSoq4hhUcSvOh7BrAApomPtJA6ikIStnL4nBpCOeChbSL1ehg2qMRQXMBB4m
RVAkB2a+aLKxVpkI4Vw1TZJheggiwJyRqBtFOzqyDIJMhHCkjFQfGZ8gwlB2Y3KPQThNZsIL/hdp
EHjFOeELXiRhv+NiqkYPUkITOJIB8LbW7xHJ59+dxtk9GINBoVYNfH54c83HNrv9WXX+698LgWef
N+0WbFHwobjLt6lyXzoYaZXc5Esn72yB3h3QmQi1inoMfGIPorem9SdQbXZ+KRuYkS2TcLwnILt4
LG542DnBkKZwWr/+bh/mH3CmRaLFrHfm82Dy78qPvPz9gc/PTfNo6UB/j3iq4xaA2qzCqVZKP+8w
ygk80L+TICigmzRSWQkJgGPT74xs+5HPz+8MPHHmpOPl+hSjbpZTzIawniiA84AXtVsXsHRVoBP2
fwIc4ZxRN+9dk+B2dJ3HPN9wdL9EUwGiYXCcSBrC31dbeGkAbRwXIxoHMO0k5oQrnk7e1I5dmDeh
Zm2j/g4kdV6974FC7hjbVt9HCcWM9HbA8G3qvK1ruvBqmwMgOF+wB6BJT9C0joyyavSEhno++l4P
isa828xuMgZRTISsgWzvFpYWGU14MBd9P5j9F7ykPaYt/uDVISbZfUYOZvxJabjf0BgkN7JB6fnX
C2t7IWzW/uwgUdcgUWG4dWjiXV+Vx77bKew5yn9m8cnJDN/mhsSFLq3nuXrCeuYIcbo4IXVIyvwr
a+GAYn3XsvEIwkyfKqOvT0O4voUL7gj5o7mbHzgB19RnCfOox1WtDkvdH39Wkq8veNSLrwtnzegV
vewcfL3/nPO30bnTsr1XntZVWOoBuZAiuFQ2eEAMNCBlHA9DloL15guLkqDzfjfoofY8X+FgfT8y
M7/dU10IFjyV1XAXIMsQXGOWHam+D1ypF9+fg4YzC1QYAwwzhulCNB20hR/JKj3zvxctHETgYCN7
n5EXp3tJXPQtqupVaLnfEvqgu8cm+7G+OUv2hSlARM4zQDt69y9VyNveSYw4r8P8QZkCi0tOjOzz
Yg3CSTGkNBZ1qI5+33/tO1kRYlGA9Y5nAupRkP9c/v5uAPuQohhVOJqPHnsijS2xoSWXBqrPmcAI
SRC8jS8FlCMzegtPmTCpqnuepLs2ZX5m1X7EXMCWD5JH+NKJnHsNPMx2oWFD9KDITZdtG2NOo3df
lIpsiioPOjV0JG+LBcsCITHyOoDnQQVZtKw8AVclALRpmPwGmAD7B6Nd63a14Cox9Y2LAMjSmo7L
4HLZkGGblHbKaZingOtuFPNYDdkWlGq7wdOCpm4xgHUzmAQ6NM5lCsc9A5ycR9yChrT4RRQlAJ67
RKsFa7uQIBz4QnNIqQ/Qqh6J7xa7DOye6+u2YG4XEgR7Lga36lIKHbKG+XGyA6Ck2uwxMODYX9Yl
LZkAsqvzRBCua+ByXu4QcxWHDySiocVDt/1Eid9JmZsXUtbWmQwR3IErPR1SExdmw+5aFm8s5ZTP
TJH2k0k+F/1TSp8sXXZLL24SHs5IBwDV8SrLpFa9nQFtDnGBGxB3b7TB+sJJvi82nSatDofW4Pu5
+8k0AsZ/rX9/wQUAReff3y8iywFYsNHsyKzDuJ0LVDpY2rIHLNbfSdEvtz+K+2qIEgNSgKIU35l6
QMCSZ0uSJbK1EtxApiughHWhS9+3X6lRPZA6PawrIhMx//3sEkb1lv53ucC9xVAebiVXmGw7hDOf
KDYzKwMLNTHUjbYKPYJYcZKdRpkWwrkH52arUhVSnGhfgBpNxuwp+74QmXcVeDHKaA6F8PTEhGHU
PXDcZG/re7Hovc5MVwjJG1ZPdl9Ai4yCzelBxxC9ukvTp1TW0iPi8c6liYtDInivCv0khlHgEHqo
DiVRuh+mPPddrQ10sFxuMxcMjlOm7wlgO12l83WPfckT9UCV6mHoIx1Yis63deXXDQVdooIhVhpw
MkoscVVs43LTsofsG8Yf14UsZVnPFNfELP1Ei0TNM5wo0mlagOAnB51D1AUZSwY/rnOw4prWS4bN
3ibxBKj2BLiynWdRP8Is8n791yxbFcqewHsDV4fYHK/FIJQcKN57pNll1U6R9VcvvZ+h7R8BgkF5
da2BpdOuw9RoXpys3Samsgfji0+ZtjX19KCYYHDl1nGAlnrsgYOq2TdUvb2D4+JnCNY2qdmEajLu
sap7cIDCWdSGj45mPKAdyf4un6B/FRb75cvYGGxAHsPbmG9TfF+pT2V8qKJ76YTW4vX/Z2XFjmnP
IU3X9VjZXg+ArwAgPRyKdetYqkOcL5st3DEZAbMxKfFCp9WIFoiTXT3S4jFRP5n1Q6Puh+jHGN/I
K/j/juHPAgrXQaS7bY0ED25/78Fgj4WLx/mHrs4/IoQbwWmprTezCMXQtlrTPVt2dDdWbNcMzk6y
hPMSCU/AiyUU7oUpGtEqQS1c0/Fjq/8szJPjvA2k8VUwA3n1P71+8sbvubUHlIzEFJf92R81hSvD
YVGf9+DEDZm2Z+1O9U4l2WadRMNFO7TQLwkAOGTlxCYNJTfqqWwn7JfDNskzXgibYH0N58N5tYRn
EgQ9XGKBoznCVWE1d153MKuNVb9myo7G20i7H5mk8rjoE8/ECS7L6Buvs50Bd6Dtj7WPrNu6OrLv
C76ozrOoTmwsGM32X1qZR5cslpgPQPNFpo4aFisGMTHYPp6S6BdJfKd6iIB1/neqXFHUO0kPag6o
YukxZtEiP5b4bYlxGfPpOosNaa6ZzO5GnNR810Volf7M+7u/2g6xhyHLex6D+hdXQzP6L33KJWu0
rIKJDCKgQ+yrOeFaL1IOxPQ6NJoD6UEv4O6jSdZbtGxTf4TMfz9bJ4tXngHyH9w6zWFMnwbrIzG6
9ef7gsfstYKBaQbfH62dldwVHxjSRKPNn+8LXpJh2hB3NBZJY8+ZcnTib3q0d0CRtr7Xsr0QPInj
oVbgZvMyRdvU2pc2YiqJiMX7HyQWLiBcwHAiXpkEdTRAgCBl7/KtMvzOyr2VYh7I+V4hbF/XZtG/
n4kS3mY9KrPJYCEBEKWH0fzS9l87DOszR/IEXF60PxoJtlU6Wjw4BSIaFn21q41i32eZ5A6RLZpg
XnpXpiCFQRg6tA/U3aK13zfjI2HuxvY+5FH+aCNY2khLQG69Z008P6co22yksE6L+wI6MWtGzkfZ
X7CyYqgVjucNHDwIASPjwS0/VfST3UkwVJbOPAYeLBQV0OtzNZDDweYB2mIO5xtvAWKnyvZ9Mfo7
F6BfOhXHm7w8JbgIu+YhK3501T53OpAFvgBz2mL/OH0eVL1EqaW1O5cp2DQFoTlP3L4ObWtXlj7J
drqzLZov6ydnyd7OpQgmjSpPnGkdNNOVL3Tcp+D16neJFkwylAiZOoJhF62dNixneLV7JCza4Uhp
s8u12PSzcpREtXNcIoZJ50oJlu04IB+rWigFmvQ425DsOPGtzoNBfXL10/oCyvQSTFzjEZopeuil
6cGYoIH5MPFPGf9AkvtcIyESKzuVgVMMFo7RLND/GSOSqJInzrIiAGmeJ6oB4yQEYxpVuZe5uBE6
236w6vpFc4d9gsgS2FIf6B6zwI3zP1li3rHqSMS1OVpq7sDZho7m1B8l1Ydln/BHhFDsUIAhoxcd
UhhusdfaR9f8QBxwroLgErooAZF8OqdIAPKj0v+wRkaTKNNAcAATb3mXxpDghMbka9/W7Vb2deHg
d+iSQucD4smi2ttsW37kSj5fH+G8d0WURXY0m5N6ULo3O3tq6h9JLOlKmL9yfdL/7LJw0q3Y7lLd
Vuswqp6K7E1NQCC8/buFEg54MjoOWlZx9Pi4i4yNrCq+mP47XyjhaFsqyXqPYJu7LAtomgRR9haj
xbGs75XiyeTFDm3Hvuv8MPmx1z/F3i/D2BWW7Iksswfh+FcM8BdOhCPZoaOijXZqE66v47p/QVPY
5R0a1XVnRPMDRteeuXlIih2PP2vp27qUdTXQr34phSA8A+sTpBh46RkHQ8ZxK/u+cOw1OxnypsYb
SacYjLjLZZ2SiwZtoLMYfYwO+A2E349JItvN6wbPvKJHs6vhu7z5QWpdEjAvqnEmRlCjSjR9tA3c
Wqx5apIvBOj8H9iHMwGC80pGPaVAAEEcW+Ouan/Z1de/EzBrePbOm9x2aHsODQoO8megun/kOgT0
mQo+XA3j0YL/6rUUzVAAfEH/zyZt/Nzea8o2HyQx+OKhOJMi+C9dcZHrZvNFiLEErm0H61uFkD93
ZJVEmSDBi3l9mfQxwXJFEfdZ9GqWrz1QO8fhI+cP4QMYQeCWDHHGFgzomTOlcPuTgj5iE/aL9qn1
nV88Iv+KwATs5c5XmZonZILPVz2kdvyJfAHZ2rqIxeNxJkI4hYXTEyAv4pRb/4D+uf31d18XDh9x
FJfzEU/8NnpBq1wmcbSyHy8cvUZpTKqX2ALF2ZcGMNIl679oSmeLI5w80hp6kziw2dLeu7vq27Mh
qwzJdlg4e1HdF9Sey9JWvhnTR1RzK9lttLxIAPNyAMwMqlnBiNSxRQuRBSVQmc6GTSYtGCzqgAPg
eiba0uHLL62UIgAt8owiT1SkPqhWfHu4T+zHIdZ2WuL5RtIH2szX92Oyjhl5qDHXl3oP6H2U7Jbs
dwj3ujG0NGd9jd8xUyTtbDCwyAxiaS1dAInOCPg6+MyF01KmpC2tfijQ6KMdvLwMTPZr/cQsKXEu
QTgxFZkK7nV9EU7G76h6NOmdAXCKG2WAMxtNmOAMsWasL3Hs0cqJPvQjq05ZrSSHuIrse2R7nLt6
tD3J3aLNm38Rtr7LAos9JAL7T7zleQaIs7yaqlPB9E2aYqiHb4BbEnTFoWMPXW74lZJt2FhvqjZ7
Aa1FktcHLSkfzKz2iaODLCpDd7oqWYKrZAB+FhiV0EiDQTlMOIieI++mUal7eoqY4xt2u1XS1wqN
vVr6q3UlL9orLyLIErxI3jcudQpOT677JfYyPzeqTQwKt2SSkbddGY8gaf77WaQwqnZGKWq7Jzsi
2zFOfZjqdpAODS0unosJQLyH0YEozjzApRdWV1F6Ss2fSk03hfY5iUCRPSkBmMmDdWO9OnLQCePY
MFMb/3fVjE0dkibAKapPgOd+s9rkvs9iiZHKRAhnDpDFtqmg+HMibfUjU9xDR4gkT7MgAqAvM4mb
ZWBG9v1pdLYz5thTSynK+tRm6qb+4pYyhu8FI7sQMP/9TAAKDrqmpFV90lPiZ8MRXmPHB29rye7c
614GgKWcqyLEVxGKDpjcybAh02dLi4F82vrAG/HzhgVTdQcaiV3atoGRx/vOS/2subVU56KhExw1
oLycEQrFCStqVU5fxUN1MqbyLoaynSpJfi/Y99zw7gI8EP2jwMa+XEunqDVrbOL6BCbcfZ/qoPgd
Jr8HM45fMIv4FcskEhfMYx5210zkidDpIQJ9u4obxSmBxFLRcUP/4LLoe0kAiB9Aufg+fCyO+Tk9
CjGpZVWnrv0+xnTbezJEqgUD9AB5BVgUFyk1W1y0FjSIFYabq5OF56767Ada8rbuCeb7W7hKIAH0
tHiO2NdwZbkFCH5eqdUpATudSQffTv4pLXbf5nyjDfZGc7dcRgu1rNUfmYJryHhr5Bj8wlXJMfxp
vrTqa6KVG4vv13VblDMjT8DiHIRS89/Pjm/R1x2QFToYNVqfBj414JdGa9xQOz2o16VVpIWLwsN0
7dytjLnPK+bYmHV5DuTA7DQNFOWWfDugI4mqNwMUAjQMMSfOKrA41StOVKXLSsUjXjpzWY1BJRtS
XDLq888Lm6NHoH0ESH96qvOm/NxYZn10bGl673qt3puuQS3jGWDAFaeBmrHQFXT7x6d2iHdKDApx
3dw2mgwV9TpQwriojTlcUEiDBkY8oY3BK9vReXvC/FeQGocx++7ER8u6V71dmf9YN7frlYMzsNBs
O0NfAJZC8OHMLrrJjhABjmO06dBzfTNDiAuqKOAHIy/ioptcbFXvnarrhkmp0edi7qzhrcofUhNY
Q9N3Z7g1vSuIEo4OH5K6bWqnPhW27xU+lc1zLKyVhr5EUOuh5xrQXcJtEBk58NTQDXtKCzL4rgLG
ataUkhDk+vzDagCpghFSFwGCCA8Gs0rHVm27E7hz1HpnN5hn37gy+LsFVTCmMEe9mOxFVCO8kBha
C7VkmOITIYP+2PCy2FpuUksy1ddSHKSS0AyNYAeAAWI3nIVH2NQQSl6jprUCcCo0zAxutd9LEcI7
zFVjZdAA1vNqxS8FD9nh7z4vOBaiZCNtgeP4Wr9bbZ7dPOOE9yPGRby5gjtXjIVA3SytouctdV9J
T7fjY8TM7c0aXAgQDoVtAJm0iRr3dXJhri4oBG+t2QoaCB6kAd+lideG+8orFqBbx//HKxAnTTfD
6CLW0+e3BhhkNBsj6ZcXY5IN6ljWbnEqx/uxjDPfGJHv1m+32UsxgkGNfKhG4B0VJ31PYx6YqgwQ
5PpQoEsOYztIsOLBiUzJpR7GqKtTM3jZCcO/vnvo1cFf3/Hra2oWMGciccIR6Ik7bhGSGZ2Snaz8
M4a2Uu170oXrIq6dFO4LQGoDuXIe0hDf8iXTqiJz+wx70WL8dVOZmzbe1l4mcYYLa3UhRzh+qUby
EWw02YlYnl//J0k9yVrJBAib4WYOq9kIATXHO5mbGy25tSYLKEkTOY+ZucpAOCzsRhZRY9R6e3gF
khieyoE7ybDErvYbEix1nhWfL4wrGqLC9Sru5gN/NbugjYLI2Q6NJCi9WqZLEeLZw0srLe0UIjQU
5j57MvCBK3MSPi+cubQlTuQO+DzRjt1vkmISoD5WN89QzFLgYRGJAuP4ilgvt7LCBrEFf02OigoC
WUzX33gqIGB+hqKyCU91NZXH1YmxxJj61/G5t+96ciLjl05Gz3g9joubAi4Kc6XzyOfVfFQJ8cR2
Bx0ABLgxBuu+6OkGlLVPU9dubeAbKwrZmaP5u8KolqrILtzr2u27fAv5MuCOzLhSl/6rpFOUurTQ
gdaR+7WlBYZxyMdxgxLeZjCPdfypHx+SNgIz754Ak5MnB7t96WR++tpm5mXAalvvzAhirSqnMR6A
aa+HThVtWkA6szgPHMzblfzWGGBWWMODE0y9WG6xRZRiJkGN6aiH1he1P6jWrVkM4fPz2Tt78E2D
Bh6MGp83Br5FW33cypgAl00G9gIkPRDWX7WkWVRhrkstaDDggTdUfoUxbpJsTQ+zCVu0Ctf2rhwc
v5bOQ1z7JqzdmeT5rXOmHJmGzMgnUw+ZemymT0N07ybP66fu2jdBBN7JUE8HCo7Yb4dhS9pVsa6H
CfN7Z5NNwfr3FwxNV3GkcdsBhBDv2EsVAFpCohohO4oa25Ye8ntGwXwguegW1gk4zchtQoUZNE84
VCZRjDgxSjNUmuEuUfqHxOCfKJ1267pcJU5mhH3MWbt4W4AbSQz7syZWW01tTDSJfevMO8v43WIc
hnifmb7LKRqSVNkg8cLuoOdJw5wyjimmjATFaDuVpVcaVlgl8abRnzmV5FMXtge5LB2uAO9MVDAE
C5sap+GUxHbI4uehn/zqe4OWztp6XV+5BT3gb2ekYxMoipop6GEZk+NUuWKFvbfTlY0h0UL2eUGL
TPcokrb4PFOfLWRfsklSelgSAIpxFKiBJgJ0VuGKbaiXNCohVmg3lf/TyWS9DwsGPGf8VDCmz8UU
cZ8zj/RN2eV2mPFTkxDgNWiB59wcS4E4QIMJg/cYE/0ieYBXTKhTVdwOVXTSe9Umj37evMsOogMY
lAruY2B1Xp71US8TjQ/UCU1t18WBKQNEXtgF5ECw+qo3UwOI9ZJSVwcjRiovLDCLg7LiNt3eqoCB
pDxgzeAOMcIoOiu782jOgQAaGiRg5YbmN19WF9+/CgQJLqoc6YRQ1e7bX3kl8U/XhxmcWWg+mc8x
+GQNYf1Lb2BOa2skHIrEp9706HH26PTfHRmxzbW5Xgqa/352L5mNG/dAZydhGm2ro8K3MrraJU1m
cHcdYK/GNeIq1524j2iOphOv3GjpN9s8Rb2vMVVycVxbFFJRkIEnBsAtriB7WgxPa6lZR6+TuSnJ
fWyGNxsUvo+Kmw5WFuBKCguV11ynrGujVyQGs/6QykDBln4/oiokcZAHwcEWbld3wCJVRhK9KkP5
YrX8mAFYUhKXS2SIRlsCIydiILR7HTFPO6g7z5HZ7bUEdKbjPe86Fk41wuJLc/KK1FNKT3PDNkDv
dSuz1tn7X9Q7kCU4//xsbGfWauhJGSMp4oZjth10vjEKdWN0j63hbIihbaLbn3uQh2gEHOqId6/A
N9soqWmvJx4gl92d3Xo7iR+/Pn2X3xf0sb0pZ2VNoM8EupyAdJ/U2++7SxHifT3mhaFlEKHbO6X1
a/1u/VzM/17ckhmWegYiM+yr+5RMnEWTkymhPnFQDiDurA5udBjIo0eimyNc5InOZAlZEJ5kecNH
yHLZC7LCXinrFlgwX3Sw6Cjj4/GIsqMQHBCnd7xasUjovqWA51fjm7ERZ2bp+bWGVs4FeE81MsF3
4rQkZMfK9LaTMWzXt2PhhFwImDU8OyENmipYQxgJtTTbR51zBGeMVQSNHth6eyCGu1uXt2DBF/KE
A28rPM/tDArllvozzrpDEheHMc9/rYtZ2hgTPQfaTMwN/DnhoHSclk1SQK00fwb6hi1J3S5+Hjwk
eNfAkq8AotPCTNArUBMwJ3wrMXxf3lz2w76juQjISyArRVQlGNaQaIzabknCpkej1I7qN0e1YBQH
0SbqGIDduUp9JWY3djbzrNBogl7b5Hmwvv5L24yX0pxwBtb9VZ6zr9B3ENW2GeZR+ZiZ+YNudPuI
ercW/ecn2ZkY8YDHTTV0eB4CZydQ/1FlQ4mzlQi+6uLzQpLTAsg4EA49MywByUiTbDM5/0fal/U4
jiPd/iIBWinqVfKaq5zpqszKF6G21i5KovZffw+z7zdl04IFV08DM8AkWmEyyGAsJ04kXmjhoVoi
EJzdL7ASwFpRFEjlYl8DtqiEJYmFnsTph5o6jxyNQU2SbK+rZe7cotaHoBuRLFAZknHvyqa1wXVN
XrWu8Tjb9Jn9N4p3kOEShRkBDzu3J+CtiEvQK+FgTROG8lTgEl2PS0ZkdhknQqRlmGqemX0HIeBj
RmnmkMe31t/EuToRIEWVZVLQNAwhoB1zdFMk7l84CmcCJO9N5QzNG2KbwCS2ch5t5/Z4RvCPgZda
VKeRtZXsrMqyxIwC23g12LTvY2U9lQuR98yRPZMgaVo3uzYQA5ReA+Vt5Os6291+lGBcDVgp0PRp
gBFJR4llpa42MXkNg2GvYJgAGypX7zY3XwlMWzDRRAEcI7h1pLOk81hwegfktYwezGfMmrv988iA
YqQDGLlQbZCKbznhwdDpBXntk6/0WTHe/uLzgBAijyPAw/I7ETGNFX2Lc4R0sfERjz+uf37GANoa
oJ2OgAs5FxjP0HDybCoV5ZV8EKvztIx4pTV6zFkqq182zQIkpmt4rgUFP/Bb0j4xzc6myWqVVzWe
1mq/Lop7tXqKh22spZ5trFQkxClbeD5mjvAnazqS1A4GiNiS0EmvVaVKJ+e1D98qYq3Nstxl4c2B
IABj8N3+T4j0lIeGitFrQkhhPbNNdjM0FlzB2DggIgUn+8X5HQ1ViSaw7b7aKWbhtfVjGqlr3uWP
IHRdCJnFVZCeQ2AfAOUBxMZGm7Z0VdK+Tqe4DZzXCf3ytvODkJcg2xtfE20JED+jGHGcwaykWajO
yaUSlcRNjccFjns3bmvEUVqNNjaub68f78t3BKk3DdOtgUwBclDOKg2KZU2sy5tjYfzKt1b58/bP
i9mgML8Yow1W6nMD1mJqzTAUlB+dwaeRp7H/+H3JQAblxIya4/sh9ewvN49mdQgGuWD+ofj9iG0k
+9470zANgRN+GdV9bW34zU8sOPGx9QjPBVBU3nsnD4A4suP62O1skq+deokQ6VK5n+4zvGhTQ9ZT
LrUr+hggHZ1XRyDgnWitBjdn9M6/L/mejRqSwLSyCpQ66WPuxkW1IODyEmDnQXiAdBqyz7pcPqOp
Fk60aMojc8rvTTt6Tiew/ObH9VN6aeNhcIUBQQ0WJQ4ZdRoB5a8WXcaPvP+WmoY3AqMboKCfV0sF
oUuNfJp2YoO9zQFCS/z9JNZ06jrqrbJpjlG3rRy3WmIsXPq+2NCT78e8U2KjwfeNcDXYbvzr+kYt
fV66EINFMUyx581RQY3W+sCULfdmAQAUmojGLKTSL2ZpkZ6XVUDV5piD2Lvea5gcf7sAPK5ovPm8
EXItgxWdGU8jz45J/t6si5vnpsJDwG1DqRQ9BmKs7vn+T4SOJC/L5NjSFcc0hAVrPXMfzj4v7X8c
KpDP8PlVZn1U+6L9dvPunH1fet6ynBuB0uP7Oohavpc02lz//tzvtxw4AkQMrUJy+Hx7xlHTp0lJ
k2MWrc1xqwXrQV/ID15mc4Ap04BNFOhXxHnSi9A6OQ0nNUkAKTvSmHlNHXlNAh5iagOkU7j9UuPr
zJ0ArhMwaFgpTGyR41azY1k90Sg5qr3qFtG+7o7XN+1SgAMyGFR2EUqgeCijOnseoHtUsdCAmh4C
12xuDmLOPy/En5iMMU4TJGLw+SkZNtYwukxrMEqFLKh+aRXSzcCN5wyBf3GsXJasMBzo+iaJk3/u
mJ2vQroZE/gGEWjg85k5upb5VVmP7TuwuDebD2Q5UQFHLANvGbXK880CNg8UE3E2HGtWunYWu/XC
UzSzTaIGhxZLZOwucUAswxTAVh/aI/HM9pDpN3viYsIMSpSYPAuPX46JuYJp8F2u9kctfmC540Vh
cbuehbMPRIUqBhbKfiuqDfU4cmc8xvFduI2cm7N2wtn/83nJoYySIYzCDp/XyVubH8n6+jG6NFDw
w0CAgR4KDL2DR3yu37ocK8UiTD2CXF65Y6qWu0hFUaCEmnqRh1PWNYqsmEmMiI9YMIYXU3/MDHFR
XhnTsdL2fqbtri9FvhGfX4d7hwHeyKrBuzlfCtHGfkrKajrSfKTPIJYvXzQl41tSqRiynKVB5V0X
eLkcLIWCB0XUvwGrkfaupfaEPoq4f4neGV2H1UKkerme889Lb0cEZHuS1Pi8MWLUU/Oum2gI3kRL
xZmlVUjblqpRrYUWxHSmV1J3chZO2NL3xd9PzC0CjtDhMb5fOChTj/c8W4gq5CMMzxLQWtw9oITR
3SZXRbUA0W839N2LVh01Z0VVXPLDzZo+FSFnKkIjUtIa6ccXTXfryosWvJyZLRJTHdAO44hrKPdK
JI7RVqmRdy+tuqXFg7NUEp37PnAGKCqIQj5Ql+cqaJVaY00cdS/IQILJLXFv3x4gKD578AzcBk1y
QXRQHVEDJP4voukvRq9u/vP6/gs37PSxg4pRdkGwjoffBEBKOqNN3PHYArzhxSr3SoAuTTege7x1
qXK8LmhmpwwVcHkkCMDxjAzh+U4BuJvhRgfNS0zcIFxpC67H0ufF30/uQmpTTD0r8fk+e1P6D/NW
0oLPfTr5+eKqnH5/jLui7/F9Vf2m1S/Jy/XdmbFIgB8gZ4oMtegulrxlhVicjmnRvoBY5aMq+cbu
FVdp7Q1mBCz4HTOX+kyU9OzlRm4g2Z+3L3G10bpfWbZmbbggY2k50rFlVscIGbAcLVoFyUrJ1k7l
KvHC5Zb980+d/Nk02XZgikZco5G9fRnq3o2Z4oJVx50s7iXxP1q1b+KlZc1dFjh6QlHoOrjovBtJ
iWGKYZ28lKEdfGh0wMDGqEzNfZQF4/2QVONdpvXZEj3CBdYZCxV0FgDN/csQJ22nUibAR5R28lLX
qfmMqeMkwGtS2CC26DF3xXb+6Zuo3QQZqR5KbH3kFkozcnegpN8odYs5d0EyFRg0wvNNbdnhwjtx
qW6cWYCTbdGSiJYS8ffTy9EZcdxU2Ben2vFh3XSPxEpWNVuaonOpcMhBVhYtJcKKyOFL3UzUSnmS
vJDmIRmifaGUqx7UljF4EvIXYHMXjvGsPDTAolUUdVH0Ep+vi3fo4ByMOHmp8sgFlv3OTt/0wVfI
Oij3eh8tiLu0YVCyjvgP9hg5JHl5yZjm1jBFUHOyCVx1acTw5cWHdcEwUGS/UP5BZuR8NaGmdvnQ
ZckLBo+sCnrPi8O0FBTMnQQHz6yKcjiiAzmo4bw06wjVspfSbrwSvHxBd4Rx89JUWV23mLooJ5y8
XCbK+MAMgJPrc/IM8KTnyynTMA+1zC4OgRaFK5rH0baElfZYTEbFHYKxf9JSeI9Vq35LuhQd2gE5
qFGS4ch01NWKQtlXHAYqL+grKFbSldGGsFX51Nx3YfvFzpi2oGCZquDiN0sq0HS062u5VRxKs9wW
rfLmNNF9UGlvjhJvaqPzQHfnOuawo7n1kATMa6cbndKLnyCd6dEJMOMhwbap0zdFucP0O++6YqRT
fCFAel+sLhrUSKyx/QqmvGqpF0s6xf9+HoVQgK3FAbiIRRyaYzilVhxYVays6bHMX1rI+Ys1nAiR
vIk6oVkTqxCS5N5IvGhcOLxLi5DObsxKxjOxCJN6ybQac09PFtQgvVUX+yQdNdaOlCa9Whzy/iNp
96ZWrdvqwYwYcOOL9UbhvF3cxZP9kg4VdXJ0rdQG1jN+cAXTkksM5vpaDK2bN1+Y86xabMPNfzrV
3sTsPQk319UlWZ2LtUpHbtCZmakBxPeWC+bBLLnL0tXU3xY1/isFlg1BKbg+Lmxbn7GgynoKq5l5
ie5p5TZtXcteX1/L7NEQz/wndfcFgp0ESoicDa4Pz9e6tnGqDeMLec3ZG3oiQtquaWLUbCkpDpH9
Je2+LeLj59RBgf1GtRF8DpoMNYjSkleRxtnBip/NYWt407CtkwUowNz5ppg7Lfq/UE6Ta/VOlIXI
GmERJX3upvtAD72EfQXSeejyhaskuQGfikd0B+ybwHddgJvNVkdLTOqwg43J0CEIhQb1GPZ3fPzJ
ml1uLaXtRHJDvkyCVwRcWARZDhlDUU1xOoUmTnMWNB1cvFLvvKSw6h1+W4lB9+rkRlYL+FRRRJvB
oHyFgmy/zfsBkZWiZDuMMNfcKMGTQvs8uiNGm21Si2Ye8KOZp0SlGbmtWpVHXlr9K8iAwUOfOPYT
t6riReXVEWTx6drkzQ9rzNpjnsX2EYTlyarQ6bAftNj2Ygtj/9yKUbZqQ6f/WcdJ4xVqFWzhm8Lx
bDrm1hjJccz1ni+54ZfnF80FgiQLGSkU2eSgHjMGxnCsWwy1Gb4G+bc8tBbM/+UdPBcgmX9QdNIS
tXnVp+O2J90qVjwMSrn5DRBC8JDZuCRg8tDP/RedJvkEULPqj2axqqbGm5QXky8IubyKGPeKDg7R
NSawP8Jwn3jmqIOSRlfa6gCteAZ5HIsv3PkCVpyFK3KpEhD5WZZjAW+CflC5JUbVm6hTcAgOjHo5
8cYlMpJLjZx/X6zzZB0T3MloKPB93XInunGGtVPclg7GLYcIADFguNCSBvqhcxGDlRQpyGHiQ9TY
KLg5bsQW7O7cIghK52ivw92+IFXCACo1MqsiPlT0Pk62RbFK89uq3J+LOBUhmfYuVFKMyMnjQ9d6
OvNSDIteikbnVH0qQgpGR7tQGyPCKgjfNPkascT1B3Dh+1SCETEMkjUYyeKDmf0T5rnrhPvrAhbU
IMcogz2S2gmxgDF+I+U/XV176o2QG1kPVLrctCqBpMggo8X08XGbGXfmkg/5GVWfvxNwEQBxFd09
ojFUrPPkTozJGJVKpUQHm2G8p1Z6Q7qryGNS7NvgS27oXmPsdeejjX635Jfi/C5ArdhukEzc/M1+
/vkd0t10jI4HhRZEiCZXrb6h0YoswQrnVAYiYCRYAW4BuEIyY0rQ9WPZJPGB9iuDbDsguW+sh39q
7FSEdP3tuuvsNI1ixBWeGu7bZqcstR/MGGNBZ/y/VUgKCyKTgyEWImL7XcvXSrGzQXa1NC517v6c
SpHUgddAC5U8xF4Fa97vKvUv1A2nBFgmPFqAWEu6iC1w74epER2Yuq+SdVlsMUTv+omaXcKJCEkX
RkKbjmc6TnbjVoVHi91ffB9VDbBhAJGlytwnXNHSClDY6BASV1E9vhSjzir65PvS70eurmVdhO+3
zlOYu0nxBIrpMf4bRZxIkY5T0RZWXAdWdLCyjZ7cp7D4dKH8sLQQ8fcTE9OPDanr3IYi3qnlUeo5
yV3RLwgRD4Zsx0D4+z9tSMFjT7NiagrsVh8VmwrMquiudan1vTXXrX0gqp+xl/+mf+mVtIZIiwwH
O4e5AoG9TpZM8+z5PVmR9ER2RlBwMojvGx41fJIuvPIL35cT30pcOJheie+jiZr/xrDO/7Q9lghQ
TrRuNIld1wkUMulu9U5+/LevS0+jnjbADXQ4U01zZ1Wbbin/NHtmUdcHORNIfm2ZurLpObVHY4wO
6eRZ1TaPn+LWLW6Eiv/7XJxIkY7Q0Ed2r9ewgin1rHwXOKvruzT74p18XzpCHEyJALyq0YFPe0y4
zvfDUq/awj7JflbL9MDk6AM/9OodnTyWgpz3dxm837wOAUyAs4uwQOQczs9S1aQUQWMYHhrmVoNX
ltuhWag+zNwGHZRDyAciF4CwUFLF2DWxWUat4kdB4Dr2r0odNtcXMbNVoPyCzvF5jFOTnzzVxPxf
BA+BP/TGakzvneTV7nd5uzSUUfxSyRKeyRErPbl4mqHQrsjNwM+UD7QceYpz0B22IijvD9WHzhY2
7jKFAjj1ybKkB0Sn4aA7IcSpxnue+EG0HXOAVh8SY1wIDy9PM0g90cEk0HrOJRYmqKp8GtNA9S2y
I6FnF0/NjXMDoBohQnRjYRT9ZdKJhIgaeqPQ/EL37NBcN9GSh3h5zs4kXPQ30Czh+aeE+JtDvH4p
LTe3SZ/TR0Bm5iDDKKlDa+pYKYpB88eQbNrUeinzcaewbnv9MF9qHbTVJjhWUWpCpCvTh5aJpU5T
2mg+I8UuyJutUpe/tABT6EbyjCb7hbszuypQVQKFi64XTS7TTOUw5iPHqnKlu7PiwKWF6qrqz+uL
urw5SKaA2RHtu9D/RSxkGRVguhF8hToa7pOqf+F2nSFDNv1EW9h9MU2vNFqiAbm0CpAJ8IrQFQIT
uVwXRR2mhveZ6qt5GblTmn8fYX2Mqt/VRnpjb/Tn8T7NFkled2oYtZWwSPMdvm+mZ3hI1zdw7nCf
fN+W7DTgGUo7BbihnIC7amVjdMxfCEDbk4CeApIt3x6LdJYWI7Pmp+ZrHP/MUPm4LmDuoIHSX8fl
d4CdlZH3wOBVoEW1VB8TnIhLwcWzBY1LhemAxo0A1H+VIZLPAIqiUUh2Maq+L7VOgTJMwldNMHrW
UuV5Vh0nEqQ3TbSohVNFcZ5VzMlI2KulYbDt9Q3TZoWgKRq0uMQCk7B0pgy171OlsbFjJAldM8ET
E6kPVcW/KJHh2hq4PMKa/2ZTVbpRFO86wnZBqbk8UVxSlevrP2fuOqF3ReS8RWufjPnT47ZTW3T3
+ZbhVV8Vzeeav8g8NbdktK/AG0HHruibOH9h1XG00WhpaX5ioFOeDmjOr0p7iYFvVgrIs8FiAGQv
quHnUlKnB10XVzU/Blo8POJNX1DdkgDpttISM3xhDzXfTh7i4f5v7ipGA/zv9+vnv782rTCtx0nz
p8DtoxV7u67ppV8vKaGaOuCDVHxesXdduWfqwvdnT5LAJaOBQtCPSrvTlkOR5q2p+SX4QKstd54d
7UG/Pc+CxsoTKdImBVUO+sXCgEWukpXWxqt/ru/SDFgAzSWAasCzBHHZZRlNsRI4NbHqx/mbpWHk
T7qNLD/Sn/SYPdRT41pNsOrANc+m566/OcSEcEMH/z8gzMA2Ss4Iwyz1Oqro5FNarOKwWO2ur27O
C0E7FlDdKhgfgPU9P2JhyliZadPkg0Efk8FBLFp7lpK2Xwd4QJtOV4u9ZYzdgsc7dzJgrjXhhQKb
LQ/aLBKt5a2Gwk5fOKHbsmx6tDjKa6yx2jtUE5em487JQ6UYnAmYFXJJdxaPaWTUIcerqpFt3tAd
L/YZ2STBwm7O3ahTOdJZHEc1t9hYiXUF71Na72o2fr1dYUCg4RlF34joJT1XWJUGZHK0cfKDkW2t
KHlEm3fumt3wmOnghFez25No2LITgWJvT4KhLNKSiKoQWPB3q7tjpFqV47Ez+7+wpWBBs0SHAd5A
VbZGuhJUPXgDfR2ohdbx1EXK6DntgFdKYOfB3IietPOVGNNYoqI4IpEVl65VbqNFrv4Z30cQ6qES
TnU0fsudSnEZx6E1iXPdl+Bi8kuiYbjZj+snYEGI/KqNWVPbSQQhrNcGF074uswxihk9u5u/EQSX
GqYBo1XkNqiEDEGai/qu0+y48ito7uv+eF3EjErwMqOYALytg+YVyb9K0zyObSU1/Nx8D53f2e1J
KLRwIboCWhE2Di/xucrR9zTViqJPfsIea/7eVds0srx8fLm+jBmVwF1Cw7oNsB2eO+nsdlWlsVFR
Jh+ko2nzTN5LawFXPSsB4HAw81CQs8iuLkbrWiOSUZNvDOU6zvvHBgzVVZ2+374QgDrxyCFbhJkj
ksdUarVJR4q3blJAwsU9DDL06nKh/jqjdILaEYCDGDCC+QlirScWhQ3FZABCChPGntTxaYklaW6r
BJU6iiKgj0Dn1fnnieKkYUQTXPMScznqzs9L58sUqAu2flaMoLDCCcPpkpsyxl7MMMQsCz/p9O2o
dJu0bN7jKF0oh8+5H+CIFESXlujAkfMEdk3TmhQh7K/jBG6gK6OHQUt7wEI2KTcat0miXRFqe1JO
D0XNfta6w902WSJ8mHEU8DNwArGjiBzlJ3sg0QgMUDL5WTeAYSd6Uqz8a5uQNyPAxHl7ab6OTFIs
YjuAiXB3URwiSMJIWuwGUw2yrpl8q0/0zVRqya+2djoMzXXUVVQN3XoEb5w3ECV7r1ubrFhgAoTN
7PxvbAjSNA5CZhAqXLTcY1gCCDXELwmjwUUnnDsGjhfmIPBIFi65zBfy76IxGkVFNxygR7LFHa08
qnhmTb5OWPsYhelbqgwhQ1KjjbYZYewpUwxyp9Ym9xrQfq9axf6LkBcXHyE1cGNgkpRtGQmyElh+
bfIHHq0NWh7AK3gzgg+6PREhPcRFnxQFN4zJR0rAJcOj6SirOky9JFxCRM6ZGhF+iL5hEykCyZ5F
kzMErZZNvmN4mPqa3ci3+akwOEfQFi7G5QygtJ+QCZvG0e+9Lnyy1QU/WTx/54lokOei9RxWEgn1
i4S3kyBGBvPi6GsYfmiBCidT15X2moehN4QvWne4bv1n3GRhzcQ+gUYUsL1zy6lPduQUQT3697r9
tvGU8O327wuuFRgQlBkvppu0lYkCY9qMfrMLmxWJnib9KV5qSJ9ROU6XjhcGFkRkBc8XgSBusKtu
tHyMiAiOSf3l+hrmP4+7KZ56OHvyHplhS5S0sfwi/yisfYyawHUBMzrH7/8jQPz95HUsDK7UWQEB
MAXbWq+xim7l0KNudeshrLxOv3GSojjEcO5QoxO+hWgMO5cYpbQf1TizkLRdx+E2X3juZx5KZNDQ
vaGJW4848/zzTQ8qaF43ts9CN8Y9ORTJ6vqWzenkVIK0ZWlXdmgU57ZfTL9SVINiw15QytIapDJg
G4c6xyJsvw3WmrZW6xVfuBvzEgBvBRE7/rHFGk/UbgQG5hfCE/cjfofULEsf9MC7vk0z1xuK+CNC
/IQTEUpRqSNH5g14TcfN0TCsYlDER/HlupR5ZfyRIsWLVkb1qZ6wkFjd2dlWX4JbiOMi2UTMEhZ8
tLao0sjtMw5hBWCtme1b0XfC7uiwLePv5rd6uh0Ah3IJyhVIVIh6hpyW1QpBPFEw25+yb1z57ZQL
yOlZdZx8X9J4WbUagb21/YB2Xg96K6A1A/NXOS68tvMb9mcdktobPuhx12EdvbbtzF0AIvN0E/xw
2vV1xc+vR7SCgERBdE6dHy+M5lBGJHyIr1g/MsXj9Dk1veRvTtcnKdi/QiRbVQWtXpg0IL7aYGhu
ru/soP1+fR1iPy4P2J91SMFcMupqbPQK8RGGfau6dBMW3YhGphsHiXyaXbyGGFOBRjPUTCU5Awsz
Cp1TX2HuWK3CYHXzOtAeiZwXGqPhUcoBSjU5YK8fO+JrztbK9+0vO9xdlzBz1VFvQyFeVN7QziZr
3ORd02M2ot9md/xnHC8cqBlFwOf+pIpF4hXTbc4PFFgNnAK9f3gJSyDvE3Sl1w/GjVQs0IIDCXj5
YEvQ9iuvgfRwhMwh0X0+eKPhOt3++h5dLgLpZxDqgjAWbQsXwIuJWCEjMdLTHCyrwC6smQ5K4ojc
fMkhBuRxJsgnZhhlKBoBWK0puj8OAHgoG2Ifcu2hSbe6+uX6gi6v+bkkyWxFDVFTVkOSMrw61V0O
JLgGtGZ2OwjjXI7Y2JPXqiSJkrPM0X2N9J5pPLcV5gs1/mAUq7p+aG6H4aCBBQV5uNlg5rzgWKBO
bYZZauu+bYc4BZFrhY+drbn69HJ9/y4vzZkgOcXCxjKjqhAUUH09tB81kHbXJVwafOBvTLRHayLH
fnEt+4gUGL9SWX6ZV6vJxHAfPel/lE26ibv0hz7179flzawIwCKkbkWUMsNJV4VB12rD4Nu9/Ssj
MDV2cnMZRNgYWycokSKBLwfGmsFMnmTm4CfWS7QxowWdzFxSDY4REYEPnFSZ46spealHIT5vv6Xt
Qx09ZjcOvhFm5kyC7BXZbT7kgTH4QZq6bfM6Ljl3c0rAoFhh5/E/sGfn10WNwOpg6MXoJ/HolQ1x
u9C43ZShYvNHhOQE5yElA7o9R9+A59hMqx75waxfcFJnEj9IPaCDnSA/iPZlWdUhGw29a3GaOr43
Aq8w3KLaknAbKh6uozWuW7IiS0WOmd1DfQ2DJ4ArQ9CoS09N2NV5WjcNUt1671Heojf59s2DBCTS
UfYGek0G4AXmyLXWYGiWCn/QqACQbNWl2+sXcSZ/hAloSN5ilrfIf8rtDllmBFnboVZTlo+jNW5S
9ICpBXHVbB+2jyG7y7p8X7KbHVlIRb0D6Xs01VwAppDopdGgI8nOU9BPTd3PvjLXamF+YAjiQoZs
5qJi+1DBwZgFmGt5zJuOCd+a2jIkXZ1d0f3utScl+np9E+eOwqkI6aYmaYnmnbZCvrVRVmk/PnKe
LpyFWRGocSFLAR5SJNrO72ql5FqVKjFym2K+QseaJ0wCWpAh7vu5FwulgM0WZOXIG+PQncuIit7A
UAosQ+mdTe5kz3lFPZJ3H1kVrAIt69yYVwtmdHZdKB4gLYJ+mIurmyoJwvwC2jGa0LWQofx1XTUz
2sdhQuJI0FwglJBsHCO0i0kZjD6LH9UqdQeWuF18+1MDghx8HG4tMJKyIe2DgaY8REovm5RVUk9e
vhQozWzTmQRJNSOflKTTIAEaod/apTZZ8a9LmgeaEMQSINpAnCyPGC3R+aLXltL4kVXdsTw23URj
btGMT1WiP9GwIm6qmWAxWkr0zK0L7Y3IhaIViiA4Pz9y1YDBBVFbtHCheo9Hgdffjk0CDgIBBeCy
8ANgBM4lGAEZMeMhan2l6V2LP4zKduhdY4nQa+4NghwM5RKz8dAZKoVmTFUAilAgxyj7fcs2KieP
qrKrmztCp52GqStpUWxDOqEDcqHteMa9NkTKAQ8t9vGi3IN61aSERtr6RfxFmVIva+9GsORiePaC
lzirrRNB+vlejkYjEuZZ608YCo15NW6SVUulkzkZoMTFf+CRXkJnUB6K7aTMej8HG1QKKNvCXZ3b
LLicmGQHl+eSuzHT2yEsU5T4qpxuGthSrSV7I6SrKVswbeJkyZdKPN2gKkQpDjjT890KQ9Xq87zo
/J6/TGG/TsvvoYLiRRBu4vLb7WYOQQgAtGLEJHAE57JMMydmASIhX4/sHRka5uUJ+6Wo6oK7MPNE
oHTxR450AibeaX1rJq0f/0NC/lj/ND6anj1WPxdcurlTgESdjWdbsDETyWw3LMkzoxwaP+1WjWtW
69u3C/3CYKDBa2cYcgNFn8Z5V3De+u2Y+QMa7oKqfgEP2V+sAqgOHDMVtgd5m3OtEAAVdBCS4r6k
0ep3qC31oc+ZbSQ1QRuJw4wCq6x1FoOzKg5aXy18lvxjdm9w4LX2oUTDV/JhL5F6zl0dHGXUyZHe
BG+1tByqGHWRZbAzAU/AcfutLn/mEwrHS+mCzw/JN+dUkDgdJ3G806O2rXMhKH8yeLIyi+FhmoKd
QcovlYGZxGHzbKZsk4MMxzOzX0lIVlDygvZmyugYXUaQV0egKvrwpaeDqyWdGhWPU6FXj1bTPPZx
gSqu6tUWAatAs2ry/E1V0wfeFY4L2Ogupsbx+kmd3XPYKhRD4MJcBOZlrzk1a3Hh9NZ082xHu4Nt
v7OArq7L+bQQF3vuCFwCoFvIx0pnqSOZNSgBLIjV26shLO7ZOBzLvkOLJSja1JGs8sRcxcUbbcIf
Q9u4zMptpDoKr1bpT8x9WOlseGopSppaui2N7NnOtTVXl+gK5hw64H7QjwB2L3BiSVa1LUKU3GNs
SEZ2rHpI0WZO09uBZYLgVyQOLOE4yNAZZHEdC6DN0TfVx0Lbat+vb/aMdUPaCGUbgMowSlP2FzFr
OGzNEnRkMeNu+WZhts5fCIB5wyMKiCZYQM8v0NRHemAV+P0sjb0K+TBAJq9LmDE9JnjVBOmhSLHI
mMJcTcNSrXowqmWGZ9Mc6ehDM/40rGOk/gCjHq1erwuc3bMTgeKinNiEsGROSgPE+JXyoHDdpfn7
3whAUhcWDnqXrRtqnDro9dTBt8x17ayGvzi4iEKBaoanCwSTLS2gMmtrHBzS+aHtuE9U/xJpC1XT
GYcDEnBywd6OuFqeJBHqDWV2pXa+USfvyuRsmqmJXQfAyJTxyO2saHd9y2aM06nAz9zCiU5MM06b
uNY6385UsNtsuir2yvhVbW4P4c/kSLZpYKnN6wxyUuo8qiO9q6P2GDn15r8tR3Juaq3Xi6KfoKEe
CTf9idRHjAYYlmii5k4yaHmBiLKBX4TBPT/JOgHDUsvhgXYxKC8fAn68vowZC4keGtDQo86CWo4M
ZmNTD8LnqB18c+xcDvJZQCQHvuBwzi0CwA8EveCthnsj7RUxx/9/HYspdnn6wpZGEs0JQEoP+Wj4
N2gOkh5fJyprNevr3m8juJf8RnZhkVwFSP7P5yUHs6ZGm7CJ9341rCbM3lzyMOfu4un3pWdKjYGz
m3p8n5qbHhyexVbT7spy3S+VnBcEORJcqQdVJ8b3QpDBV3XmZvTgjF5mIQO6EGXOC0LvjYPg9rJE
UNDGUmjEep9YGJ1txl5IRje1X9Qpc4elERRzZxh05YicwKSFEYnS9vVMwf8fD9D+9K1MX6n6UJoL
RmXuBTsRIW8cuhb44NCu9yceb8GlNjToPPRqdp+VD4TEbr90JOas5alAyYrVhanxdIJA0n3Ps/se
3PvVt2zpEZjfOQAuQRYkBq1J90YZbRNYWbX3FQePMtqXzEhxOVpOrhuZ2euJx+b/xEj3BzXuIAMW
GMeOrSZubh1lKRs5qx/0eSAfheZzdImfm8kcwPuhDmEAqlrt79Ouqx6dps+8QK+Le3uwNWTZVMxM
4qOzi9LRWnjb5vYRzj9Sk0Bng9BN/P3kbbPGFPn9AV2VDCNh1TtjWIEv//oeLomQPALO0OILgK7q
a+zbmIJY23l10CpxXcicoj7RjAA0YjKvnJciGABLMDAMRQT7G1+16oIrO1c/ALIXvbRily6pFWnQ
j5i/1aJ5Gwg9q3J587VoH8bs52glLiPfTVq4dnw7uApD0TBJEOOG8d8XeUNmRCPJ9En1G1DYeXiN
sqeBmN2zmNG3sIGf42ikyAiyxAQ28BSAc0Y6CaCcQZVmQBkGM9g2nD/H6gHp/g1Sy55Vrxpt8jIY
XqPnbo3ksqJubPWOKLsJs/tyTGrRfpT9Q1P8VFt0D6X7qurW1zX8ySR/+QMRkiBCxO+TVUxLZyxq
A61Kk7kNGttjgfZstBgdUgxgpX0w4y16XeGZgmLwu2Xu0+qAy+uZA9wC49B1ezgkqzJbSll/8s9f
/CyMfUeAAzQDHvLzG8TtIkhphu4cRPFm/uDE1G3Unar0h5z9UIrkQNp1ZTE3tx+G6jFmP6YoB7S3
c8up3gaGc9e2pavU4Zomz32bHCjHoHLeLzjN8+pFD5GAQaB1VU6d8bQIugIj4/0q+erQyB2nJ7V5
mSpQrCO4LSlSacHaGf7JrY1ZPOTGXVn40RAhGC9WulZj3ifxLHsAhSWYvRWsKjlc1++MmRAtDyIv
jzOIuPd8H4Oa9kOQo/eh43x8GZke/j/SvqvJbV3p9hexijm8klSaKHE8nvF+YXkcmEASYCZ+/V3w
+e7ZEsQSa3z8YD+ojCZCNxrdq1c/JJXBNnY1ryEahNWWtgzxDpT9CNcUWHppy/JkUKymxZZRpaUP
RVvO2ykf5jtrHtrA5bT94hY9jRrFUw63J7ko+Q9Hp+h+eZV7svTC0nLkWI6jCyoyWw21+amdn6om
2Y5g0+DNilZfmUXEyRH9A9gJOH10yJCUutLQ74jmZXfM3Ht9vv99ezZXVz1Gd9CeAeceGSGo1uWW
zVwxR7XQkE+pLS+o+iL1gc/tA4vH2R6EpMlKxcfVEZHkyTfJyJR29MbuiAa3wURS3a9UIBIQnVtZ
tisnUAgSmSJEo4AakC9lAdQsunHqjxob7KC1E/ce1Q+G7yrZqz6k8w7rvYZTWlxMQZSHkhZkcOQc
Ue2RvjRssztq00Nrar6S3/P6tf30g0NM7UyM5NHAo+gGfYIYo7JC1Sz8dPp2+1Qs7BKSeNAuEZbB
4RAez5lL0doGoZrGm6PD0689ZySqKNcCw4u199uSFpZM8OwDGYwnIMLnkh67pQ2sY1ZBUmx/B6HV
s1J6h3gkm4H0a6SSC7MyAfwH2g7uCkDo0qyqjGtOwiyGerxTjWZV5KA6X25PZ0WEHGdAPamTlzVE
oBtTmyQ+057GtXrfRRk6KIJsKK6I/1xuTon8ZpqxmB7bzBkRKymHDdUIeSpjvtYafGF3YBIcF2KQ
FLgq+dQTNntdTRskczfcPVh83w77iXzcXrQFVQVYANXLAhoOR1Y6A2VMEaCz8+boDaVV+nWnTfte
YbqvIZRyX3cp2ds9z1aAHddB8z93lOCsRSZZ9BO4XMd4LvvMSDA5MtyhbIPG99R5djTo67OJfEv3
XmTPMTuU7opyLRh0FDjDR8N6ip7l0nR5T8ZZ0evmaHdFccgVhwfo6Lrmsl+7u+C5gAojnywqEa8I
pdGzZJpGm9fHpO++EE1/G3QtGNBnMwZvOeAuRZj2NNQYmkN7qbryZL0+ozrAWiAdRtDIwvNOUjUt
Bs/lpI7lMcmHsFATcHyo/ufpmFCNfCZF1jbTKGuWoCfZ0avU1xFxsJi7m9tnU3zohZ8hiZCULbVs
kAWOWnm0y99zHfXIVIPvZWf2j33yD02PzqcROpJAKVyVUkNX8GAoj6kReJrjK9oa9vT6/GHVoG44
Fii5RSvfy3PPPcpat4OE+ndzT1a0am1w6fPzzq3cYsbghX4/a+EQR7f349oiXX68pLRg4J/QWgL7
obh37Mts78t8b9L9bSGLp9dGAAkNwPG33AU6sT0lsVqjPObOXdI8zOm9ba0k9xfWScRVUXuBLtbw
6sQ8z2/YyqsKO0/LowpqSH/IV47t8vDI5wLqA6yPTBvV5LVpG0pRHictbHTH5+laWOXaaMOuCEbN
/5MgvuBsAqU+DED8leWR6PZ2IjAtZbqnubPT7PhhnsuVfV+aEEC/SEahkAsOsWQ006y36xbpp2NX
u/5oFEGhBbc3/TqXCyOJOKt4l4Ib7cpjVOPaHfNpwoyK+H7ysveElw+x1YNAW71XOiXobLIztf4u
1ZSNxqdgYvVjZncrj6ir94X0GdLCGk7VenWhlkduDUWQZdMzUKObtu52Dqj6ALn/lTV85Uq6pnn+
IxSlnvApQCVyRSUA1mBXQQv6ozU4x8kj+7TNHtCJYNuA9HXm5QYdVx6ndPY1j4ZGy4NiypFDzp9T
UNuqTbFhqFf2b2/IghZq6EiMrrsWgOtXd0jfe63NdZUctbkBsOIIpv+Q0LUE5IKBhxQPuTS0SAUx
u3SwOqdWxtlxCCBJD7OLFg/P6I2UVnZAm8Lvxqgpvt6e1qJAvEjAfCTqkGUoBMpvFF4OeXlsqmdn
aP103jLk2bL0sTEdv6UqIgnF5w0amPMNBFpNUBMgMH6prIpS8yHvYA4Mtu/JZtYS1HmvhCcWt+tf
GTL0P6nx+OlszCtFOM1NISH7J+Nr7asWpAiORyA/UQMgAjaXM3E5orB26VTHpHqb2FtRvhb66+0N
WjA1FyIkBcy46RTaaFXHXt3/0r3d7dHXJiB+P7ObHZQpVhtMINUfbAB9Teu7kvcrtmzhlryYgnS7
1IOeawaDkE5769RyZ5QFOLbmIFkjCV4TJGkPa5pmwh1XHa3eT40wAYywOJTG2vEVuyp5YRfzETbz
bNHMzDZ4UUGMzXu0+frpkNKnFprep1uEvzcO+XAYYoeVGbgj26ELpG+Xu2qMA14/e70SEHi/6oNa
ct9WHhgnYV5/w+MmGAfH97xiPxfjxtWZP4HouDro5VbPui9cm7dop4p+Jb6n/wJxiF8Vb6Sd0aGk
QkgrZI4WJrMa5mgK5lo/1eFrUSV+kUez+jEhsNHVOhANr176qGprt+/CGYWqIbIhUuhANkinKBsm
PSZlRQXGwNbrTWvlK2u+LEHQd+qiWF4ONtbWXFHbKuhR16ZgdFEjuAZEXdAEzOFfCZKrmKDee66d
jB5r7csQ77LpzVI2t5VtbRKStei7wfHchtCj5n7o+kNThbfHXzj+F1MQ8s/O5dA1KlULjD+qj2QE
ZvYw823SrWizON3S6b+QIm22alv9ZOrYCsew7xHY8pN4B1/It+lWUcaN13/cntWiPLAjunj3u4gz
SEqtFSpRVF2vgeAvA5oQ36mP6K9OxzjUlfvk0xX6aBWIex41HYAAuECPXS6ihYiJ2Y1xfZy4cW+2
30j56RS6kIDcP0g7DTQ7kokyZt3AMzShFI/6h9zxuzVI2uIxOxtfmkE3qx2qYGtoo/Vuko+6WHF+
F4+ZoKwUHC14T0vm3CA9n1ij4wCgg0+Npqr6V8KQbFgD16/JkTbeG8w8K2KNHmN0jsicfsf6+9hF
y6aVx8/iAbNBYoHthmsnp4GUvC1AgGPTY2H7yP60fF9pPs3flDrga2W8i1bmTJakolqZGV5SY+3i
2d3Skof9UByG1v28syrILP87JUlHK05LdAjFlJR451LLn6qwy9c48/9kNc4sAVLYqB4Dx4jgDQLL
m+w7eoSVBI/GImIdZTuHEJb5dqfZyPSMxgbPbo7DbTZbwqZ+z1yrDIimJVvNib+hXkf9NRBeIAFO
lccqdlWA4r3iNA4l+3XbgEhrfvWZkmXXqFvGrMZntnP61JvVL8XUQ31wDrfFSGonxAATLQjfUZkF
xZbE5Hk3eTMSW5F+crQNU1bM7tLwwPaC0wOeOgJiklbzrLPsCRwlUbdV4i8eXVHqxeHBDmciQwHk
kFwKmOpaycwWaG4yoAAitNZqDZfGRzEumqqjmAyGXFLmEr6NCvBDG5nZfb7vy79Y/PPhhY6fXX1x
3lq10WL42fpilW9s5TWx8PWIvCCPoqJMQMCaL4efy0zpMkVto8YI3XyTOCsmaGV8+UpgrVJlaYzx
xyI0QUC78ohf0IDzz5eZrqsuo/U4zFj8tj2QHh2yvC6YubO/rQGSwRYaIBiU8ORBUaSoH75cpZw1
c1erVhNV1p5n6FrWRJnVoIHKx205cur5jyCUECPZChuH7L10mCoUJ7FE66oIX4N2I51rBBpgx4FX
E32bKpkXUIfTDYHlugftRxPaZAJo0PZI/rNJ1ebFQY7KQMj9N5+z/NlEzfaXmqXZThsS95nlzrRt
czTVVpOp1P2pQRTEvz2FhR1BCSdC/irUAYUnkis4KqWpJm5FoqEfDyaZ9T0jGQ+b2Hj/vCA4GgiM
IXIIILwkyCzr0vGylkQtRUUN+ieq906hzieuUb69LWph+7HrqOpGOEG0GJIslOFOJCupUkUFEibF
IaEPAxqO0RX2hQVVES9uHSB2baHXCXcrmox4ckc0e9Bc8PKtHOKlnTkfX7IkbFBwvGuMn7OT7j2y
/MktVtRxbQqSNTFYP81GBhGqtpuf7bUUvTj9l9cyAGyGaA0gCiuvgrle2etgjjCmCOWIuvmt87bo
q52kH/zn7f2+ngbkgKcQtxGKrJFbuVT3jmelY+XTGNUIvm3AwPvp4VGui/JWoJVQF2hJG9HqLHNb
s+XR1P9O903y+a8XLgsuUjCR4CxJNmQaEM9UE2+IWrDMG29VtUYutrA8EIC3BN5BooxS9gcEXblt
kTEa2586yBo+7Q8g6QrCb1TRw1e6qj8HV7lZMmUeozSJg2KHh9OKgGtFEFld0Nqg4RmA8YZ0Sken
SJzBYVNkFZafNJGrvsSlt2IHFxYJlWRAECDlCey1DCYlgxrnCJZYUQdwOuxftwK+vbZJ4PMW6CQo
AirJZNwFspspAXumHVkPrfrVpWSDprYbS3u7fVbl9CZuJMhB1R1g3YgCwsO51AUem3GXssyJmjTS
frjlTjG3ze9h/lnoH/tkrYvN0qqhQEWQsRsgApHzmWOVTkk6Q1qPGLgT1aiiuj2fBQGYDEB7qOjA
JfsHOXfmTvHEc2t1qrqIaLb/6LE1GOLy+KiXAv5BQ9BDUr7B0tMmTbsuAk4x0Dees0bRIYyDZAPR
cgOHCq2W8EhxJOUD6hDYycTtIjsdA5Y9d9lzW9+7r8pXWvDNXyzWmSzJDlalknp9DFkgl2pQyaGw
tefcwikGIAW9mDUwm1wTJ5mTYtooZe8iS33qW2PvFoMPIK/fNmuta5Y2BnyIqPtGnlHwW1ye46kh
JZ4wzRDV3zt7lzi7zy8VnkcwXKjgQEpT2pZk7FIlyYs+0tCO2dnYa/2EFj//bHxpK2ot5VYf531U
8XslD4izkk9eOlZwb210XEK4/wqkQamhGNpQDFFu/qrnb236kzYfRP2nnH5bq5nxP4ld+RCDDQ+F
hXBIALIUFvpMC61BGTm4B/rIA4lgBZ6PfN+eZrUCHPTNJoFHDhW5ox+MBXQOEA7Ly5eGP+L9lqUr
d4FcpS/sG8z0v58inYu69rxeV4w+mh0KzqunQfkHCZVceSrItqp8C8DP9FnPvtw+LgtXEBQYrOLg
coFb6UguQGJQA2DyFGbovf1nQqhsrWh+aT//tIYCWZhwxKVpTVQ1FDMXdsjpNizbN15zGHgT6Oa+
9LJtvQa2WZwQoKhQY7hoICS53FHVZRlpNa+NYst6bpQ4nOj8OnifpNj5s1t4Xog6GjAhwQpeihmn
vGI60MCR1/sK3Slr+Xzx/+WDCcYEeGbwMAVFyOX4JlcVU0niJlKbhza1w3E+9u6DTZ871m0/fwQA
WUeBLdhbBPrvUlRFzbhPdB0P+5QZG27WOlKUKDHhheOtHHKx2dKsEM/E+x4VYMi6y08lK7bAHjeN
fTQapHiviqndaOlbHaMBns6S+v32xBbW0FXRtFYHw4F9nTq0R6ATSrvsI4U9ogev3yt3rr5POSqd
Pv1iwtrhOKAxJJ7lYFS4XMI0d1Jz4JA0JRvSdcHgrjWPXzC7rmCwBvcNOtFdwXZbLc7KdHa6KAaW
e3LCtFlzpsWJkvcGdGc4BzjQ4NCV/CsvJ/lUK9UYdUm5nUEZ5uTTkzrk+2H2ngunfrQNxlDf/snO
v0KT8JQVRewIayD2I2mSriYznzo+RFOM9lD9+5igfmvWPu9uiTcIQoeOaN4jw56bqYsHgyK2l33V
Pvj32wftenOQzQDwDWYUrUwwk8vtB2zdc2nlZdEwFPdwiu4RyFq5Fq/N2qUI6Vrv69aNWxjMqFNH
JDndvas4jx73VtDaujCPl6cAcgTIRwfnzTX7Xc8mczZIm0Ukbuv9bKLmAQ3cTLRO6J8crz6Y2nvC
2rDVUfvQ2MkDi4v5e5Ll1YdLG7r1Cnv0p1Ezd41tJkjZaoNf15UZ9pWbbD1irvFjX18vYAUQuAAE
yVHxLV/giU5Gc+ZJFmV5uUvMJnC1XcXnw+BOBxtur7KGR9CWdgIFGSAGwjmCpyJ+P3MZ+oERb+qM
PCqIqgWmVvi1/uCHHfXCXKUjctPJ6OuKZ4S5izLEOjF+NMyccIcXw2bssrXU/4LjIIgR8JAXbGzg
E5KuCt4yJBG4k0d5/joTx0/Bql7c1/GdOz6mneETTd10zYdnNys6dW1fgfWEsUAdLEKFVyCTlOsj
Z2hvHlkW6kvo9FZUSueno9ugbYhxAvd3eFvPFtw1EfoSWBoE6a/dNV2ntMwrLY/cwvDn9p7TIki9
/ZBaoTm99e7WVB6TdgoN/Q7MjX6lvXueaIYeFuYBRIL6JwvzYbtAsAnPCd3XHVRTyFHSogTgj8dD
ETnFtk32ydojceGsXYwv3Susymfgdvsi6lAY1VZ+2zO/YNPKPi6Yrwsp0gGihYUeI+1YRElmbSj7
rq1yeK7Mw5ScsqmcbdHxpYhmF2Wsh0nfOd3K2VicBFK9wuXDpS/b4MTAa61s5iIafubu1vtk7ep/
dvpseMn+tnA2PcKxRngTDpU/go5/jVRTxqf/R4Zo/gg3QjSBk/ZhtGyS2IpZRNl8N3rU76xtOTzg
b8fcV2UBlq7A6U8mf0cnoxXHbEGVwRSKSCbuMYSJZKNWWfpkNS4tIt17sMCsysvAgaukPsdesuJu
LooSV7B4DiCWLdlPUx+QDDAZNooKlui+8ON4X8Q+HT6d8QFFzpkg6eXR6wDymBSCTO3k0sf2cNsY
LR04NAN3EZwV5TlyQmkam4HpHfmj+32xXSv+W1wmYFLhT2L8qwRMM3YAE1pNESkGauZ3ypMB2JgP
mOLtWSxpJt5+CHJqCHEinn15m9mZySgxcXnMU+h4yNn69fA3G/6viKucVa0BO2zbeZRUG+x2rZ/c
LBjiDVl1Ya+fF9jxM0mSH5bHcwy6YC+PPA2NhLZk2M7o5rNWjrO48WdSJFPQ0Ja51eDmERhMxtGv
1xJXi7PAMwkPCtTnoU7lcksK1R0V1U6LKOaBgQjU5Fflwaqjv9h410AwFRRmCBdJ2oFmATXyixZ2
JZ98O/nqTIdmrU5+aaU8E7VEiEIu9E+Gb9Qbs0WryEH2MNsOa4CypZU6H1+aQ9UASMy1toq492rN
XZghaJdMoH7wVotrxCNY8otB4I3oDOJSGhoCSKJoWcaZ4yZ1lJO09Z3R/EZS9xWN8wKVVl9YX+/t
WvELI91VFF2smOm3Rr5pnfjzRs37A6ETxQTgjJS+IyNm4drgFov0eNM4Wzf/vD1AwTFesQgKoZ2y
Lo1fFFPPmFWWkU7oE43jH4XXHcpprRZr4WSIknzw6IGYEo67WO4zJ1ovWzVt0Pg80tMf36217PXa
6OL3s9Ez3jR8ipsySvUjaEDszW3VWRteusGMCVCFBmGzyONv3sYmr7eHXzDJiMKA7hzYIvQLkIuq
x8zhydy1eQSI7VB9Uawv9OttCUsTOJcgTYBTN9VbJiSYm9LcjG+3h7+eALJmJrI08MNQ7iLTSQ1m
48GlhGnRi2anV6+9roVp8vu2kOs5XAoR9+fZHs9201XTjFvFtqeAGF/Mei1ksDYNyfmOp1hpzQkS
yDD68/jseYFd00/r2+U0JGNvt22Fdni4f41mn9IDr+/VNRqexXkgPQrYqGjnKQd2tDnhbc2wHY6y
5VzzRwvMW/r7X2zHmRDpUpwSjyLiByFj/palP5t4JTCxPAn4qKhsBIBKLmjguWkxdcI6KXoRNCXz
3RqpoG7t7l14TGM/UJL6f3Lkogb4jL2ucrgQ3Xve+2YRgq596rbudnSC9i3LfH2Nrm4hsXkpUvJa
LH3gma1DZFa1fj6jHp8dhvJBydGXz9nV2paMNR7UL7c3TBjyywvtUqq0YcY0clTLQ+rAwrgP6Yz2
Rr75+WQXQBJA+HoC2AVgsaylTeckXa1gOccETWeetPTH7WksmQHRvxGOvgCPycFrxQQFZZopBG5y
6mvxEf2A/kKAhZgr7kQNmBhpd3g8oitnzspIoXcxOvu5Vb+7LUGsgbwTyMuDiPc/pWiShMmZdW6l
Non6LiQmAT/qA+3ueJ4FXvb5yYj4pCvCV3BmZCxAWY6ksumYRIlWb4z03uH2ymQW9uNCgjQZL+Ho
6KtAQv3UGBvqbG+v1cLwiOQDpC7YMQRl4aXVV3KWz3RQ06hqD3VAP0lljxc4aL1ANApeL5wpYDMu
h69MnmlqSmjExu9kq3Qft79+wYhdDC908uzOijuDpi3F8KC+jKHeuT2Gdrtyo1wrNngiRf9hOPZg
VTIllUOQdIjddqhfVDOsKxrOVRqiWKTTVyLS11txKUe6Hs2poKXSQ47TvIwUF+TP24u1ML6IRItK
Pdh78EVcLpZnlwQwqyJ76X7Y9j0y87eHX1gmHFRgL6AMoNGS40V97ozqkFkeoFXuN1udt/lRSZsd
khzfbgu63nQE1/DMAv21YIqUXd2EFe6clX0ctcqx6rcJ39prTvvCUoF/B347IFCwt/Jc9NrwJoq0
/0sybehHzT6d3RL0Pv8OL10VZmWyWkeF9IvC3twP2q20Bb22f0iQAGSDPKdopinDrqumrfRGb8mL
l78axktavnvkxc7C+PPGA9UUeNUIyBt0w5TmYQHB7IxWV75QpfQtW/GdT/Jnwn7gxQdDjhwTCh2g
65dndjCNzO5BK/byXBPFn+a1ZPrCRl+ML+kERcGGQmhcvZh8Y477alzZirXxJZ0GwntE+B3fr0/7
YtqucSssqAKy2bh2DBPHCbnGy+VhGlNxk9bkJXe/M6XxrRyA4swMbyvcwiTOpciBubaaqqbUKHlR
PL/+Yb/9b6NLF1yBuum6tCvy0oOXf9q05uEvxkddMvolIJ14RU02sBH762XkBeSlLA9nvrI6i3tw
Nr60xYYWdwWxUvLigEt4wIMgQO/n21NYEyFt88QVpLmQT37Rza2Xhpm707IVEQvWGymX/66SjPLI
BzLVDoCHL4XrDD/n3DQik81oLNHSeIPaRr6/PSWxKpc+GirVQPQoSNgEcZZxeXIn01IUjuKZF2ua
fCPLw2Ta1dav1ir8ynhHt07/trzrM4yEJsLjwEDh6rhCQRV6XOYxXIWXRvmetaNvdsf/TYD4gDNX
pO9TYuiU4Zg1J5sd2Lj938YXZ+RsfMtCo2807yMvMd/z6rAKc7s+Y5cLJFnaOskZ7z0sUFKG1AgH
74n0K5qysAew4cJHQP8xQYp8OYUqtkZjRoVBhCAsAFj1WvHd4viI8SJzjfIB+JuX4ztpUpdJmdiR
3jzRvU1WbPn1tQpmyH+Hl319TmljVoViRXVDn1wTLV+d/A7cSCFCGjt3WOtafK2ReIOBpAw0ZXjn
w75fzoYw0k9aH88RCdMPmm6HKpi9z+8IqlFETQfyfHjuSRd4mRXEa61BjVAaO00bYw2etLAjF+NL
Ws6azNGJgvFTI6LdUTdWrJZYg0srgo4reLcIQkeEY0wh/1wpcvEkI/YQVfXJUJPmMGXNU+tZv1Ax
9ptNzV1vdumdl77c1sWrrUFliu0gj4R/kbCXr91UG5SZp3ofqR14T03falJfdb4mw8+/kAMsHKIz
4BS5ml5j9JPioilFlHkgWx1C9GukJvVPt6VcaT5mAbJ9lMG7QDsgUXq5iPHUOwwdZPqoqHZIIaZO
aNDPGi+IANQcfJZw5ACtkO5IVOr1qTaxNioUlwdZH84pmKtvT+PqrAkZCOWDpBzUdLYtpcTzwSW2
O5oAXsa7stt//fToqDAE0ZkAJIlw/uUiuS2luTKX4OREk7xtssYXvfDx58Mb0scrwzC0hGP40X3Q
dn2+YrrWhpd8rLyKDbsZMHynbJONZX5+e/H1ArKOKns8BqSvJ4QCS27rczQ8aPV+SA63137hgF4M
L3096JHiIXYwPIgqXPfRzB/BfHlbxMIC4Wmvw0HAe1JYxMvttZUMRXU1U6Osjf3ybvbW0MgLc4AA
kNtDm6EIMlCzqyedjnOqos4w9hPF8KeSBQNaZH5+HpACX1cEc5DlvpyH5SGAAH1Wo9IO6RS6a0UQ
S9M4H1+s45nBnQbVo+mE8Vv1ucyOVb3l2Ypn6IlL58KoCwAjzCv2Aamsq1qwOs9dFJYaPCqSnh8U
ldKt3uokjNshQd/dpj2lrbsz3f4dd8v4k+k8hzMxio5/RaFrUaagdY9pguRxUydOikpvt/C9ts0P
eZqQAJjF6ilt0+wnXq3e5KOQflS2+uihsN0Z7TuXO8N2SPVqh9jeFBhzTf5BETN5zqqRTkDy8u4J
vE6trylOEhTuaEWFobfdXWnR0HNY2BkzswJbHd0ydKq53catOm/yOVFOeCsb255o6c6yahJSdUxT
3wAUZZsmWfKhT+l4iifrHxBJTb4F4Jufq0PPN7R1ALLVk0DVJrLnXsNz3wBDzQPqChW/a3hHg0Yx
nbe0TskG5JbpfVPkXdCkpD3ReuY/E9MY7usUtbpFCQYYN9PSAHxV6raJGxoAA8leSjdPgoagTY1b
asMWnBKt36G04oc6Os62rG0zmgzKR19LrDiY59p+tj2u/Shcd8oDSmZ2gu1XE8AerMHylTj2jqAD
y0HOlHx0Zgz6l9uH/fow4tIHaA1RORz4K9b4hhOzo0NmRoaZ+lW8NbNNbP+4LePaMFzKkA/82LOm
Aagj0rLQe0rZpy0nhhdBJgQ50IpGrql1US1Q15NjRPYEutOgBs7wL74fqHdRdLxAc6OYdVN1CbYu
gePg6lGfr8zAvtJWzOBMgPj9zCIMKPRJtMkyI279Iq7hNzk4WwvUe6yFghYFIXaJcl08F68QVQM6
KjASMzMq3Jdx2hnx6zy/u3r+F4cKLUoB4RBm9CqRbg9EH0e8f1GhBmax5i4H4DNvXm/vytVTAq8f
1JBh19FYSXB9Xy4aK9KiB++TEfHJQEsSMLZOT8xEO7fXvPh1W9TSAQaED+BO4ClBFSTdzW2tjp3a
j1pksC+Tchx2t4eXe4nhjgH/K8ZF3BcW+yohRfQp00BWqoHYc/K9+XfBxh1ySEFa3HnuT729y9nD
CPpSpXU2lN5P3StKFXxmNxteRVr1NHZPFfth8B1LV5yeJfPw75ehtcPlIvO2dw10DMCFkB8Z92cg
8IYV13lpcUVBI4o0cd2C8PlSBLGnvMzHRkdV9F6d7/nx9uLKbP9/FhfuAhTMRv8zhL0vx1fVXtVx
peHMG2rggLex0glIE79o+Z6QNtBnEjLl0XG36DIWDuOWUHerZb9isAkk9T91tdebvbLmjl1PGpTx
aIaOrlNwta8I5Bybu3aLx9hJzZvAL9xmxYe5VvTL8SWTS7Uhy9sc48/s92g4G1PvNjM5uN2wImht
IvLusdgw6QhBBq6mQQ+KbI1uZnEqWCdBMwZcmLx/qcjvJyhSO5lmfczZ/NJRehhZ908zreEelkSJ
cjNYRweFEzIoocfjK8762gYbzfhkd8mubZDAbT0S6HryevtcXmsWmmOcyZLCBk2ddB4hkNUrbwa0
eUzu2Vo6fWlzELEFbM4QyBr5VVp442jGWWydmIMWRF3nq5829Ch/hieO2in0HkJO7FK3qhRtR1Gq
aJ1Sc/JVWHkajxsoz+2lWpyG6JwFnhE4tTL8S1GmmRfoPHjymjQAMaX9aUS7hmmIawTda8A4Jkel
bPSDiq2OYxqgpWwHNSzy9kuvTCu6co3jkORIjzBHH1zAA1XrlLlxUAo4M1o+GuylRwUiuOaHPpjV
2m/Ld8P9+uklFPWrolO5BRdJ3ihPy1NUvdjqiSV4Ofmetr09/sJpvhhfsjdp0k02mzC+0oOfPzRB
Gft2W8KCbl5IEF9w5iM5WeFlSQcJY7PV3G8ZQJU/8jVA/cJJA7ECwh86glLQT2mDhtiuVbcf1ZPj
PJP0+dNVZYjXog0EDhu0EswWUghHSdA5pjcG9eQZLEBfmzx2/Xwtn3WVFZCESFGWeKRKp8aYQ8Yr
PCA+yFwHjn3U2DbP9i1b2ZaljT+bkqw6TeMMmlpP2JaMPTuV/R3Ul3duk25u7/61mD9EY6J0HNKu
LgHU2CRMLWIOePMmGw+J4bNyBcS6KAL5FNw06kIbwNSqUlNjnAPxtMMrcSj2Wb9iLq/PMDInKGID
x6CD0Kfssiaov6dGYXFAHO1Aa7aF8mTpp2r6JC8nXJ5LOeI7znSlwTHmRWHzSAMF0k+0HL69Gdda
Ai4sRPH+dGwB1FnSkqzOjSxTGhBQsAAspqhp+t/G1y8/n01uhwhJ60QFGJ8tEDERc80SL+yE6GaN
ziIoQxMIxEsRU5fqKZjP42jSePK9LeL4VLrOd4Ja97dySEHsbdQ6ODYAFvXLXuFbUUnre7l+H6fV
YdDVYGDKr8ZSXvTZ/XJ7+sIhvYzdXFgJT1reuQFD5ThDgflwb4CRtI3U7FH3UqAL10Jdi6KAhEMx
MhBYhkyvynVFS4yuUE928Xsu37hehuM07LIEnVbISkzqeskxLdBNi+IB1PLKtzjK4VoQ8VXqCezq
YaV+j4ULDu9qrVnwshx41sBUoArQk4ysU4IpSrU79USSneZkQZ1vUvPFyH/e3qVrcyGm868YyczO
5qz3eteqpz5Jg1LJWr+yFH/Uku+flwOCfrBn/OkDcJWe0c3cTlimnRx3n+gh5b63ct6WZnIuQdIF
C5W0GmJ52qlzgMGt9m0M4OXKLK5Nxp82A/+dhWSRqsrjVckhozB9Zw7LNQKQxTnA7CFBgmjn1Qs9
mRFR1WKinbj53SQP8Ni9YeX8Lk4BRIaiERHiTHL+pUzG2hvSSjtRMvjD3kVk7/ZOrwmQTpReqYVV
dq12Gq23ftu1K5RI11XUcAxQ9PL/J/Dn97NbwSR2w/SeYZ/b6p4hf9z1uOcMZ3x32LC3XdSk8moX
T91b2TthrqQhXP+NClIRahebwkRlUVF5QZpPYWogRNtmISnoCqR6cREQDhBkGVhjOf88jzxrLOpp
pyHduElYrlVKr4wv+ytJxdkcF7Z2yrRdnh3YmkVdHB8YGfT6Ruj9KseFrARJhljH99uvbvfl9fYR
WbJtpouLC3/gCcnXls09MjdVogsH8sAnL5jtXT+mm3EcwtuSlrxIlDT/YetBDbcc8tL71jISdLY7
mXN+cLxyo1XWYTbdYNSU3p8nFOS65ooCLM7uTKZ08Vml22ZzAZlIkPmKd+DVvW4w32l+3Z7borE4
kyP5F3lslzNhXD3N1VdwIljWP0nyF1ELEFH9u37Sy3jQ2g4HDTIQfXrsx/mx15AUo8i5xGv46T8J
KdlhOJclzuSZYpdF78TzMKsndcrCynquiweHbTLbC92ZbnhN/QRkg1XzXk9fqYo3wMvt9VzaNwvF
NUh/IzUNfrJL+Z2KBrpgacF6WnCWnr3CV100k9ndlrJ0IkVzDKQxAVawZftrovEKslKY5Zg+Fvnz
/yPtynYb15XtFwmQRI2vGmxnsGMnnfTwIvSQ1jyRIiXq6+9Szj3YtixYyD67+6GBbKhCslisYdUq
2u0V8YUlX0AQEqpsJay55jiGsTyXNjPGWUsiDK6CNHQR3psg4E9BODIYrQ8fJtTU5q41xa5Om8Ch
1Fed8ccwFEHXxjuVaAEvx+8xdfyubVfM43VfxuXvNTfisom7hExnbec1hga8k+gut5Hl456KcSm5
66laFkZrfb+LJ/zP3s/9xMTR0zRqcTN1QwZNYrxZvRI0KQvjzFlxzddEzS5nB0CsVeS4OJ3cVP2x
6YO63ZG11snFx/DsfOckln0lx5Y4CMUjJd9n2rCJMK6hKetHjUaejNHhGptIZspnsyo2XVEd2WDd
yxaMClm5yWK6o2iFyJI8IGCmz7KB+m25Rhq+lC/CcNEJ/w91B3x+2quzi92njcsyd1L54r6ud7al
bDTjjmMWFEXXdRk9Ji18zwoTI1ACvX3blt6xc9FT5HAmGmNLUwvqr54oC/P7bG0kwuJl1hEDT1l5
oGZmpt5CvVZBOACTVfx14aSXJffSDBX97gcZfibJGjZkQR4wvniS4EljqNJ8J/NcuExxMyRFojCv
N+rfZthKsjG1L/EayHCyDDNrjGBq4uwjIBYDf9XlziVFrrpWUmLnLPmXOqOXgeOkctJnJ1LRqSXK
AFDNzaDIze0TW3jVIBfLg4VAHXc+wAAdNAmNykQ9iXhrZYGZ+CQPb4tYUIoLEbO7icSpMLmBpSl9
5WvtVyDrPq92FxJmz2aqCmrnJc7JBksNWEbA0yP+RxGz17KolL7XJURE+Qtj9+mnUbIaqKMAnoRW
4wKhX/by/PU4josyKxBTZ3ogxhCYmOD2MSydNJi9AACdmpUBK7+U0Akz4blLxlPVGj/yvgiADnyv
VhF6i2I0hOuoUqA+Oc8ZZzTJujK3x5Pi3rvWtlVSb0TT3+21LJh7sHr9I2R2GkoFK4yi6HhybAyv
rjsvSr1Be8zTFdVdW8xsz4qqrzI3N7AYI0yY75boYVwRsZBMQaFFRc0bCOmp7n15LAMKMHVnuOMp
1u7kcA+XS7z1a0MrFtcBuCbqFBNgY96AlNDOSmyhjiepbSnd0moLaM/tI1nyJ0GPDKJtG1BGsILO
9ipTCcNzJOUp0/VdpMZemvMnzEGDT2eHogbeXNO3JeN/O8Ie7MzwBS39jqwd2YK1wa8BnALyUmAj
nnP4qq5QHKMl8mT5WZH7xlh/3tW4EDDTvUQzBCDHtjwZwCAXYWP8YoXqlfSznUpQb1Dko7UEDZvT
KNRLvYhY3AhU4sC9Dg4+z81XrMGSlwC2ZsScoIEAw+q8OxiF5A4kc4qEKyNAfZrtWlL6tf2QE2WD
VldPagcrKjxqHlX7921VWbi9MENg+AJ0aGFYIY/0HEkLlZyYtemc33aTIC+/ISsl/IWLheoc6ov2
RDwOIqLLDRRALo5trpFTVjyWHQ2oTEFA8reqXR9V03+xook2ywIGFlmemd+vgweXSE6Mk9M/jdFP
iz8VGtBh2RpEZmnngPIE7geokoU8AdWNpCgGyMlYaJj3rPYI99DMsaLjS5foTM4cFMukXtgCDVSn
3jnYaevx/HR7w9YEzJ47FJuAjyIQoOb36LAt1iD81wRUuD4WSO0m1DBmFc5PP+0TELrVKoZl64WK
iVOceo3GUw8V7/KRxMgTRSNrt61V/9RZr3kIHRufAUvguYlYq+AsmF9cY0wxBEMIsiLGzLkrzYjU
idKbp7p7bDG8oXrUupUQb1kE3typaI/W7plV4l0XA3XQmCeLNT8LI3503BoEtWb4L84NWNr/iplZ
pT6Pk7FTISY1wHfq9MHwL/KZ2Kt/JExX4CyEKFOnSy2rNk9F9mUIB/3l9gIWXHpQ7k3cYChsXwdH
qTYmadVoxsnqAjN6MFI4KZssf3BUfxVOs3gmZ7JmFkiyAU8FHqlTxXWv0H2nAc51LWW0eJPOhMx0
i3MqM/YhpPPf1c+js3GN0OmBAWGgB75yHKwMxW2RJjA4OGtSK4+6Le9un8iiTTsTMVuA3etqpbQp
bmpSOw/orWW+pYCKmFVK4zVGNWw+L89Gyt8CxBmvn0ouFQx4LWZxtYK8zggcVnrEwFzGigfs89h/
bJgG6pupcI/BBTMjZ8tmUNymMU5Ki+nCu93tdSwdPJ42vASIfcAQPbuKObGKstRimNDCU36Wa/Qh
S8p7/vnZPaxqbsl0OhZhhGbud/TRMVZgggsxL5zFf1Ywux9OXEYY4IUVxNUWePm6QoVgVykhGrNr
b7BWYoa1Bc30DHMdyrihkEYaBxnwQ69pAPZtbx/K9JFZGA8QmErsqVyJTpiZIwAaKqOrSGac0vxF
KLlXojU4Nn/p5K1xjjnMwG1xS3dngp6giwyeB+qWl7qMfn/qgrTLAPJEBwT/zRJKkPaZN6zBQ6YP
Xa/rH0GzzYvA7120OgRJ9OLds2x44gmYyfKkeCuRzQiclqz5Oov6DQoAMFVq05/ZPa1d1jf5kBun
YTg6SZjyFZ9t+fsGYlQkP9DkNbuddT7AMTZH42Qm26bw3D68fTZL+gbqO1gADCFFm9f087OHDMXz
1imaRj+RfsOrDUoSebECPlk6/nMRsztaJH1foAVIPyWg8R+DQb+vE/RFrCjZ0kaB8UEDp4GDc57j
AfkYgx5Z1/VT3rXUSzUy+m7XroEClzRsImoDgTb8NsRvl9ulpg0hA0vBqKiRMB2tO7dwAyIVxIgJ
3RC79W8fz2xV4A7BfzbiVUTFiIjd2d7hWUN4OObWwQZi5I7Sz1GKgJAIWLDp2NEjCbDIPHxzKiMe
IoNrB54PQZ2xRyXtvt5ewUzBJhHoqUa7EdQLcPl5pkWSWpOuLO0DKNA4gJpK8qYmUe/rluAromab
NYlC1Xbql0Ca6pqaSCUucnfFKA65GbulVyQG/5Uq41opb2FFE3v/RMQ8PWpz0K7QG4yjKpk4cHQU
lXXqc/E10dSVk5/dmo/FgI4F/sykaFcPZ9pKpzAr2R+igYQFeTV4ElrqY8c/maX6jyCEoNP8hgmI
PFMxjXYA1IGa6qBpvLprGqmECbXyHXOS70DQfDLBdyVuumFnBqet7W7ULYhr28xDTT8YxhhB4p/b
Wjd7tP8jBRgoZPYQXoMf5FKKzisbtGJOfxB962G49daRB8PoUc34yZCOdw26r+p8c1vokmJgaCiY
9pDXAW327PkBT7IEE8YAoQP1Bv0ITIKXriUMlpT8P/gB3Clk5PTLleGaITOFhPjBSG1vfIvY2mu9
tIpzATMTZ6HeZkDH+4P6lgyZZ2wMrVix1dPun73TH6dzLmJa45kORHYhi2KECJQUM3gff/wxir36
1+3jWLpBgNVOc0WR80Cn96WUSu2cqOaQMgpU3LeD11kb61/tFq7OhJcCdwGZnTnA+5z1SS7QMehu
iJQeYGCeYb3fXsq8NPqxY7Bq6F6GTQCGd6bPVudQZIlKcagYLuYmJT1gOlNzoF085OZ2cN9kvL0t
c0nRzkXOVpYqTdmQuBYHuSd12Fe7/+3zs9PpDZ61OoY+HVh86san/JNFvo8dgx8AlxMNMsC9z+5J
A7ZdLeElPzQOKPIR05K1HMDSRQEXNZJ38CtAETv9/EyLqeWIeDBTfkiyVz22gkL8KItvn98l9BgA
k4UUK/R4dhkxEUYCFJbzA/MKx/aNZi10XlwEUg0YpWJNg69ni8BUcFaCX0IcSv0+Ene5u+mqf6FI
UzbjvyJmDwynGASVcU0cOnYv5G5tdvv1CqbGfiTP8AcppXkqHeR0uZNRix/crr5vOra3GEZlfXoN
mDwAiikIAuzy6s0fKiXVqm4YDiAKzNKNszZndLq/lxYR3wf0CYSHH0mG2Tlrvcw5xjgPB0NEgbD+
8vTPmIz3kSFCMBSuJO0XhdnoAQJaH37/vM7iJIaSqnE5HFytuivlHhQZaM5I0eRieir7FzuHKa3o
BwIyFkPo5/eQD40LUy8P8c8GU96clTd3wTJ+kJhpJmiucE3mIyn1kVRFTpXhwE31SHTeecxpfPTy
P4sYA1Ey6r4aef6iiPi+I/3r7eu5oHvInIC2AqB3JNTnrA+DQKTOCQjPuYaB8Y36pbGzd8KilUVe
m2Lk0f8RM090GxYdFZ70/IAhsX9VSb+O6lrl+PqxhAggFsBxgJkmCNIvjVmutaLLwMV6iMcfHXE2
snUDTFcOemWNLWxREiKZaawkRpjMa/kxc5iiOQ0/5EQ+AJ2JdgSz9RMKV7AY2ErCeY51wjMABxpT
OFG5nLJp8wgncqOmJfbADpgWXW8gqffVsqUngJntB7fXh5Bbqm/kT2UrMo86VXyfWWZzpxs0f5El
HcJETzF7orHGEMkmw4uE6O5ua9HCfbz4HacdO3tIUPzTikoIdqCFGuYJGb2ir+7HJjkaWvVVlk14
W97SCYCMwwX3EIYQICdzKc8cO0eYVLJD3Oo1+HWVnY6GnaG39l1hBbdlfUTEM8s28RCjkwLuy5Ro
vBRGuVmpbd2wg6a/j/17qnyzyauQR40+cPDJWPdqrtyZdBoz+WcgK/Ht0s6eC585mlRXFDfhLTuw
ihGf6P3P1u5fB6BY/LGydkRE7yvLnczZ9XJhiJC8Bd/6PF8z5KNTUMLYoVDRH161toaSZWoGhS7R
bTHw7KEpSPaEwYMoPVMz9l0a6yCt0LiPt2etELJkn5A9gK8NBON1GNS1RVkI1EIOFNwiHmuUp1wU
70PyyZbcj1t2LmfmKw4p8vL4n6ZW7b3Gs0ApFNS1E7+rqhV9WjKFWA7MPQbaTRSWl+rkxGhhjiLa
HTjoN39J5CyQUcySP7ePcXHfQCSA2jK4ldwrCJdg42BJrTt0bnuUFaiamyFM2VoH+ny01ce+oSkL
HU0uBicDwn65GkY7khQ6YQdjBJrG7asxjDQTQJEODDAVvP4gnubIxqQpvoiqKENp2CMgMVTzR5TR
vFbHNKwGAxDuS66uzblaMBNAk4FWCjkBTMKbPwka+l47mebsUCFtW0cgIonvFf1emF9vb/bCkaLK
gchGI4CYIA812wRTtlEqIEeoX4fyXaNrRYIlH+FCwswHkVnPsr4o2cEdNk3Te3YNov8UPU/shWoD
aHbeELt7lj76t1e2YH4u5M5sX1kKq8Q8RJif5q01Yt9hgRXtMJUpi94+Lwn0bAQRKPy6a5MeoQuF
TYbOzH/WapAMB1G9M8Tw4/NtQUuHdSZozvXJ9cggheR4q/THKH1MN//b52e64KosyYwI6wBxgme4
IkSB2LstYlEbzpcw04aUYbYIUaZHoTlIvO12Hfk9ZjCV3duoVwE0xc+1bCPtla1bMCqAseA6gdYc
ib15hlo3I4WbTsIOpCllyGsD41l1lj7GJFpr9l8ShamL0zwRgFCvfKy0GQq31lQovAu8fGLskuiR
miuP65qQ2T5WZa9XbdyzQ9SNXlx+ZfbPVPvkyLvJQgIb8c9KZlfIshmAmQ58o8S5i2XtqdbO0F9N
8sVY4zpcuqznkma2uJWm6JoCyxnBoGr7iLSZ6cdsn63RLy9doXNB076euXuCjIqeqCM7lJF8UGMT
s+zIr9s6vmS6z0VMPz8TMRRmGREFu2YhFoqrXynRfJ1uc7niXi8uxbaR/0CKHwKnPT2To3etnbQF
rlKeSfM+BnYwGJSxDm+vZulkkL6biHBAtA744aWUMnei0konf7Uo3WcBiJRPc7XeKrCHgdON/aOR
kmLlti5t4bnQmXYnfZYMUYUrpBWPWf83IV9i9VGpXj+9NPCdTqTr4CTUESNfLo0muROjwswPqazH
kz62w04taufOMTPEX47sTpnLzZVnaQ47mi6VDb8GPKtA3mNPZ5dKYAJsLTWox6gAifOT2tYDTfuQ
lyAD6QTgRgIQ632UZPsoGgI6rsQ7C4bDmYq0KgbZ47Gaa03N3Soasw5MnASD/WIDI6TedLIiZEFp
IAR/p656IHVma2SRprZlW9JDorn36dTH2tBHPqiewHxxDBS8fY5zoOK0pQDgmyjUIZEDx3Qmzkh7
4InjjB5omZ3MIlI9PaNbdFv/NFlcBHWep14sjNdSUI9aiQ96vzWmrYXLOOUg0KqE2hdgtDNdEkUS
UVm67aEpsh9u+z3tgSS7vczJj59FN+ci5nBMBChxbTG7PeTaDnnVfSYtL2tfwLDnNVb3bKxxcy9p
CiYjT0cISokrkhdSkJrEhtEegIYCXnF4FZy9KAPct9vrWrjsuHv4PtzwDwzc5TXkg6mDI89qD1pm
IErbl/wL705W+v22mKUTQnYFbi4oZZAxnpll4dI0smPaHqJTZ+6dTxbaP3QQGcTJ/cNIgiuVlxXv
cRItdksJ+/ZBiJ/M9sxPIgYmKS7SBmhBB5DUAh78cq9I5TaqLAs8XwWgnQrzR95tx3wIb+/Vgqoh
KHIgCR7t1DR7Kaao7Lxqi1hFMW14R1vW96hz/3QYyV6WCrqYkNfxNPxoxTReS53K1CgaYcYk4OHz
WCS1O1difj0aJ0eZBSMfnaDVFYzrMzJPz2Mf8w6DXpNr2bdrxZjEIgGPnIwGrp4ZCVsxjH2rVIV6
aLTAeBXa9vZefmzW5b29/P7sBUVgife7wffRHFp4ljI2vkyiLuBDcYhrJJ1KA7223W89rb8hovmJ
cW6bRkGSRhsrXynQNT9q5maQzmHkYNhJ9BMjxjGLyC5zhhMg4LgrOtsXYysClfBXtW++DHHs63Gz
rR0Ranr7koO6wEuE6rsYmhEhD9fpYM/k1hut7XvE2ilq6d1bRa1d3oMeE1M4tU57yIXY4uVcyYDP
W+SgxGCGBM07aJqnOcrzuopbWU5m5T02vEnypzF3+H1fM31fDZrYxcnEEhoZ4OGhg14/gbzpt4IJ
dC8yzl3Ls/g2svbjjz7hDfpTUiffu5FVBVbj/KYNRc6043LlNlwryMevCU/BRAPUFXuXYvDaNorS
2kvnG3W+xcFtBYFPfWXZwbyB7v+pvQODve2ZJ2e3uUwk2lD3lWOVfps6oZnJb4xPEzH7cFTq1NPa
OGgj1FArsrGM8t6kJEVbKChD0u6nRBsjGzr0ZtHopNjO3WBku6qid/hcUGPai5rXvlOkcN1kp/ud
O75WaMQL5IAAnDrxk9p1YARMR9MzC+MdzCMPca2jwq3TI2/ix7JwT21N44ehpnue1Mgap21o1SzU
s3SbAdf+NyZt41dRxgLK09prwNgD1s9+OzTO1yrrMj+1hkMyVL2XayxUtOJBn5yPlLTE6xMj97g7
srs2ldwre0P3QBjdh4ObEoy5zAPdVv46TeYPhrZxQCCboWUj6RS0cAsV6EzLAoOATLtNhHxx60VJ
8X1wrEdRdV8x8yboK+cOo3GfTI3tzSwLCEmeuy65GyL1zujchyg1fbDa3YPz9iswe3eJYe04Uu8g
eQ9GNgbohNqA32tfDmwHHuIvdkTvRjN+HJNiUyM3NXbf61oLemaGwlb2SQp86ti7odk3xyqWu1ra
XzQrei4SgbqxS0EDNlqPMZ0aYDB6yajUrwC6B8iXHqxSD9ve9dOuOFR5n9yViggIxruHegJNcPQw
Sc1fkTbeq3HH/coFK2w1upg2JotkU2sxiDaU9DCSiQClx5C1gQWkM34plWlvjFw2wZB1CQa5Vj9I
bNP7Ns22Fo8ChnyW1dS+S2SQ88LYmnF5Z9ilErBRxV47ShVETvQzS8G6WVBXC+xWBYLE7gMwpxrg
6YVbxePmx9CVzsaKzM8h8WAy0Gvg2GDbR9Pq9eDesqq1nuXC3BuK+0Or66+JWLnkH+WiSzN9IeIj
c3EWTqV48Do2cHOvukw9RIYeb2pE2V+lUlfSt3PwfsQmCTR1EyGBLYMnQfU7Nc3UkJZ/iepsqyLg
wHNGw3sLEgso1b7mDFVR0lqHUqVDEFlBRaQI67IdA1qK8S3PNPaYyzJfeXOuXSokNjEMGoPPkEa9
AsOkUaICGqENe8tCy8JwYCnKK82LE3+SPgvncilo5vZiUJJpd2SE0zbuauUdlbHk85mOcxGASV36
ItzshYIQethjpP2YfWnaTdt9OplyKWL2QjdVAb9j2i7wQo1iWys/1DX38GNGy5V6IWWOPmGwGaDI
d7mMtMYkI3RdmnuL2misLkYMC3X4S8XaUEsIBgO54LfjeTCqY4+B7qm+0ZuxC6iq/NaZDBvCgyhP
yjDmpjcKUXi2a02P4x0wxM+KVX3jAw3SqOpB31EUsLBx8ph1+ejLoWvBUW1YYT62r0PdkztLyXwa
Kd/Vtjlh+vITujSey5GcFFkdZWw8pn2f7wd0FHt2I58ttwoFN7Y6HgDeGN+ivPjhlsnXIi5NLysb
zdcohdPgDj+rTPww0biiq81eGlqQimZvF81d3I9+nrjEc1K5kV36A8UbuDKm+ZiiuLeRcVyj+0F/
7BLNy5nxRZUm3rLWNwTxVUo3RiKQ6AJ2LBHaA67mLs3GF60gptdn7iMSsy+3n+Tr+BW2wAT2D0U6
VCDm2fekcGhfpcLam52I8Zi1aDPg8pnr6XOtKl5krSHPr11fhOQWanSYhIQnRp8lPHKZ16XIR20P
OqOi8pLEie4l+Nte+hzTJWKQJOBmJbLbV0zWm9uLtaaPX6ombDRooIBlxpihK3yFo6N8YfOo36O7
wn1sCW1f7bIr73jXEtDVZXIruEheUdNUjm2vWL8KAK/uAfABxVyskvs0IvTeVJjzVtSq+UjTLt84
SOdh9oaduFs2tOiFtlyevsiqGMI8Nn/VVI9fuKyb3NcbFh+HTBXPiPDN0CxiPfFQglHf9Iaov1lU
NtCDDs8w7sFRM0cgMoEJ/x6pZrdxa9t9dSIdBkgqFdJsbf9ojyx6NFgjHlonSfeKkrYBUszdTmot
2kx51IVWq6UPnA0NkIK5fWQikl+iyOpfRdXAYsMPftd0xjYdNNNPTTBZeW1iAWjs1lbsZ5GgYQ1o
6DY3q7Wc62QHZocBA4G8EGw3ZtTPwZN5ZmAoGdBNe8K6b1RPwtYUPrDzQQUrUZrtZuyj57QkK07o
ggJaiH4QuKoa2j3ngaXDbMVJ9bTf1wDx8PRvnb4m3V2RoIzoqEFt/lzRuetVIkSGviGjiIB2XklE
vOIIh0uJdwMj659EeZeRB2PNrl877igFw+ICtDdZ3jlIrLVF28ROJfdZC0qep8/DDwF5MQEaAovR
xHI3Szv1IgXcHaT/+9LtS/CqG4qn8firCsLST6dIIAkwFzznQAU688iYZHppDzEZ9trw4ugbKN1g
P/RrcLQFr+FCyswIQSu0pp/ukk1ST2H5tiDfuyntb77ePv3reOdyObONU9okl7UKQWr9FwFEhTHQ
6tf/TcSkGmfe3KA7g5nrEJGDbXvYM8NX+pXWiutHYloFQtgJ9D5BQy9FdLkRaRjBgO1iMG95wJOf
beczIA3S7e3FLBzMRzM0UnGYawTo2KWkRhv42NWa2Ocm5r+lpTpu88hKn0Bsoocglgfe/t8IRMYf
4e70Es6WVtQ1NXhjiX1cxAEDY6mBZVVALkSgBrstamEXAR4Dbhv8yA6IVKa1nx2UivYaWeKl2wtm
6XcjT8dt1TTtnzJxhxfSqZlvgy5pLZe6YBlMJNGQrQNECUZ2tkBwMOW8VQqxNw3ahhR8NBthS2Xl
3Bb0HB1emKgEeOTUyT7zK01COSbXNmKv9VQe20HmyOfEWog+8DVoxgduaPZuoOKIQs1UWZioBC/3
MVe12HFkLvbJKLKDKI3a06xceeJWy45JM5LfuezGPYi24gMdR+UnOIbSnSGsHnCzsvrejU56H+HV
DpsoGf2qAwZNKXj27AoX4XitRUgkgTeFVOPoWaWpcz/uyiIsQI0PItWkvNOHzt3wtm43gyicoKdj
/IgHn/uN26keHs5+lwzsd9cYAmhHdG5avG5DjM3bDuqAaFM0jd+TigYE77QnrSHEhBQ37B3MDxb5
EHvA+/lNZsYbYzBRuyhs9y4lHSwvxn0FequYd7zCsC+wbhdf9ZK8a0NnvrvDaPms6bqwMzR+r2t9
FKZJ126zqs2fML8rKj2OWsk7UPDKvnA6vfCIlqEB0KKsP3VZBEqa2yq/pBZQCQx8wDAs+yqf1JSx
PqroLtkb4FPe93XNfuRRRdHxXcuVXNuCN4G0OlJs05QJ5HFnej7SqCGJyPs9U9BgNqK36ikH68FT
q+QyJLZCwqiri0cMgoveEYZ+crDSFB7iiQcIcKoBoW9rZuhzlitA3tJ+72jyN+UlweHQtzIu1gDn
C1bkIuCdrZNrRULMFk9xEnlR5oHg0REnmT2JasVZ/qglnd0zgusFsw/eLIzlRp/J/NFXKVTRSkny
xDrFDNNBa59TOshAZC7dCAtQaNloVcBoZXtZYjlBhOa+JqGh2sB0V4jwbivT7G0AWwC8AiTpkaqf
+ojnGHKSqQUF0Cw99bGODqI+7/a2hoRWwdHVMYKrb0WjFuU56IgDrhida3ObBpAIL2lcZ6ckCRoN
5bQTyQPElLdXNbPP/1nVmZSZK5LpjRxrDima9scdO8+1PncHrwTMNJNipCqrQDh9ovDtU/tVE890
LaU0r0t+CJlQnhM199TdNRmCs7etZlpC3WqIT2kvH/K0PhgK2doKVRBN8qeB6BvNjAIMUjgC5Yxu
duf19i7ODM3/y0dXnoWq0TX8s+uctHdtNT4VCQ/ilGyZ/dTIb7eFLCkEQYnwv0JmnpadKTnR0GV+
0mXlTYmmROZeqpxAonhb0OJqMHnMxQS4qcNrfsfN3i1GsFGdaGv/StL6j2Xl/uCujY2ZRUL/2TR0
lcAWokoBmO7loWnV0NdpRZJTlgKlxhOxY9y4G1PtBQCVfT6QvwgeVy7xkkyU2cC4BYo1+EIzmTie
GnXFLDm51i/X3GXplzK9N6jrtSBH6u01urWlnQQJDSIXgKGueZhYTZgT920Cxss7jX6BSR7I5xK2
H7uIfgCYfbRnXzvHuda31dA68SmiG0d7qbIV6p4FA4H+RBvbhSwR+JknrTy7WpWWjNId4+jYYqSV
ZnzR+UpOcEnA5NtPpZ8Pwu9LAUVVcUVnhnss+1Dd2Gu2YenzqHk70GdgFzBg7PLzwODbEqPa3GMh
Do9iLWe6/HXUbycCJXgZkwKc7c6gkgrDE2z3qCRebX7ty9Ptq7hw54ELQIF4egAwmHGmrxkSiEQm
fXxiJp7b38TydRfu2cpTs7CKCynTz89WEbsDpvrFAuarqLZgFvlp03wlhlsWAUcMTvNUfJu9M0KN
RJl0sJCWlFuHRA+0lcG/2at/RMz2qoxZ14wDRMT6PVECx/STatu5K2CwhSuN6AnM8QhpoLVzbn+X
iKYV8MWOBTU9SZ4jTLl+ub2Qhb0CcQWsLxJEU2ff7MppDqCGFH1Gx67zDbqL7M3t7y8olTs9+ahX
AJqEVVwed6mimCs7FTeuBktN76nufYPBT/0ajcD1VkGrPlJrSMUjMTS7ekPhmDFy2e5x/N3lT8Ub
F582HRAwkcVPwJkJQnG5kNjEMB4T0RiKf49gArc+rbPOlJfGViF4NPGvy89rCjObtNCdo61sJAqa
K67X1fY4Uys/yPlQZ5vakmaB5GAqTlSkrX7k9QNqwf2DtsYUcqVIkIC5zFNgjKcOHX2XC0C/WEQV
yYxjQ5MAE5JATLFCG7MkAW2h+At1goWdbZFiCSehmWYcy8JDbhElyduqeh0F4IRxzaYsLeIaRFeX
SzBFLFgVNeMxQY24BIlblmy7IfeU9L5qJeauAVP40qvfYzOk0S5qV1Tg2rOc5GNcAODMcFSuMgvC
HFtqlOmIfPizQfUgiUx/HB7GNvHcrftEaeD+HT85Ww5tAiro0sBShpwnZgnPGzNA0I4ZWsgPHq0q
rJSHfG2q2ILm4asgj4BSwwIYM2PMi0wxSt7Io4p5snxvsHsl+azbgCXgUUS+VoMDCRbVy3NDecwl
kaEOx0L/owFBoSnvK5ox/ZIX8eGHhIlRbrr5wHheStDj3Brith+g3GBC6Xq/TH0EMH33pIxH8tv6
bmZWaA6lJ9karfPi/k3ddg6wYcDXzLQeSf1aBXP4cCTcfROy+pZL64UAbnB7iQuXCwCtKVVHEAvj
KbhcYSm1JAcDtjyyVhU4qJTeFXmxxucwfWW+j1BtTIGbkMfg6LuUkrrgcRaY6n10CDLQHWyR+q5m
0jdVIGTk879Y0pmw2dNmxXVhVE2M68yaHSmDMl+b0DVvfPi4PGB+/3h60K46X49GEXK4ignldl8A
xfErq9jy9nuj9R6qPH4pY69kG3VtfsniNsL5mPi/MNJoXjkQPTICgKfJY8JZ5lnC+oIK8CG3aj8y
+Ra0pGuWCTmA+cmB2QrjMJH1mVhtrtjTRKNLYubjeFTGLt2wKJd/pVHaMUgoNTp1jCGNjOnLZQr8
2wicYaBkBUC6ptv5mJ+he6PFhY96/MQZEWG8snAlEjq14Y0Vrzz0smN2R9GwdidgQryCVPwl5mQ4
Fbygu7TUnTDumXEwZK+dyMBJ0BXC2deDI3aFFr+RhvVfS4MMfzAVxd2Zcaq85dL4o9h9EeqCZs9W
AhwAqpZGYMPK+5rZ42yc6lfDtbL3iDo2ZcBrXgF0NJQRJj435UaJuxrwpcHaxQYVmIBijUFn9eWD
m0oZtqpZv9oMiUyjzQzkH4k4kXIwMScalbxeSLKrk6bZ87F2t2BocTes4DY4Adiw0+qqCRiIVnwD
POOeVqp9aLcO6G9EpwAlECloL9Bi+WynWfrcqzQFLECigceI/9aOCoyUSYunYjA7TCxKLD9Swbcc
57Ue1hgFuy9JboRNmbvB/3F2XrtxK027viICzOGUnKSR5KEky7J8QjiSbOYcrn4/NLD/ZVGDGeg7
8cKCYfawu1ldXfWGUTOGTQXmb9vV7XehGcLTjUzZ1PakbIiphVtESMNboQmUEVOZxybT70JKPyU9
PJrVR90Jsm3sJKYb5XV4Y4btdNBI2cHAK7vQtCh7CPuXYWTzJhY1Qpu2FW5SEctbIRtM6YAavNM1
ydc8soo7arwyRYssTl3dHC3lro3jRzAvmoeza/AghPNDK5LhQM277Jn6xqGsTH3gAF6PBrIRvTpT
TZgdh/KrMsc2mMdCDzsPeOUrMvdG4+UIfZ4kW0K2ELb+D3WcG30z2KrzLbZD+VVtW5BqQw1YQpos
61md1PxHgLPiZ8duijs5YzdWqvO7lsGZzdqMHkhoPrExpm2Qtb8zaZSeAqzl7rJwSr7ZWaHbN7BR
EZW0utHc6EZsu+xFtThQh/oT9bP5ODRD68X44m4yewqB8Jm9Z4JD2FPGiR5zWdil61Si++Igcv8j
LuPek6WIuksNuzZonOyhHyxpE3C3p01tRZLXj6l1r1XDkyWN+I7H/ZyfSr0L93EpYbuLnJaL7HN4
M2ag9eOy1bdKS5SNlk0yGVaxofnil3rRM8/xT1jj4lse2t0JonTp5kzGs8A427wJijTbDVppPk0B
c++aahTiLNVFnyQlDz+nVflNtUp4SqX6Su+KO8owlV6vz+ZhHqRml7BKszQaOxZpPDG3zou2YBXB
KQIjQf96o2UgH5Iqs8Hzy6/GLBnGZmpR4CniDpCTQfegqenDhmnrfEF/F8xkl+UbOdSarTXKDV4s
Om7qjpWF93rVdryonbrtIlA6/bDEj54oHAa522u/w9SYXaMEeKgMgE4q0LtsqA7wbmOJvZKJxrMH
p9/MZlBsjNYRAAX0FDSe2ntcY5Sd1tfVjVY4+gY1VOu50YV87OMg9NJwArAHfteb2HPuMKOfXIaj
7M1VU9E4BJJXdzR2RWqKhEjYpB7kkHivJ1r10vS69MNszd6ddRFvMqvsPTVOpVsziof9nNqZl9W5
TicaoG9siMxTmy7HEBIl1icr1fAkDmJ7n6U4QNedNf7pSQ5uay4xP7oiTm80NTIQCSuSELh11npT
DXiRwCN7hRENm1TulS9CyxtggunQ3WVxFf0wJM4eyNQh8CVRz3unNvujJipjXw6StR1SpX9Ru6Rr
vdEGXy1B4N+H02AfSiMCYVmI/gkVF9wqkzr5rGZtvK9xAHR7s49ue6zYHsagKwnj0nhYEOueUDoZ
wTRh7FJJah5RFkRNPG26TdciNYMLk7np7KTwe6k1j0gdOIcWl71tiNPU1yYcsoOYJsUbGxpIbSpb
t1NcFEezgTISJK00uV01F78bLSXYTUgOS3L7YCgjiNPAeQglJdioovmVBlnsxgMccz1NX6jx4hEe
SqObBUjG0nqLd7JkETWcfP6UDICrJbsA2FRVHAzNHN83FQhR7kW9q6YjqpYY5bm1HuTbJi3QtYwa
QxzrSuU38aPuetF2OzA13f2sNs5eLux6q5VWtgWwOHk6+MRNZEz6IQxlZRfkobMdNYckKVS6b5y+
6XaKRLydR+5CllTq3hhLYlsm7Om+0M2bGqKSN5o62HopTVzszpz7qu9S+l+YcjWO/id1zPkJmHD9
WIoy2zcaw1pdbewwnshdJ0zGL3mbWptqgIsI6Qj0ZNQ6yE4LGU2boN2XUlNuI6Le0WmhOqVQc3d1
I0o8T2TjBjrZ6El1Yt7oySiekA0aMCTHqYnKdbWxSvZOk1jq1op6czNnnbKXJvD83lBKgkOrCTdh
OzpuErT6XTrZCCok/GEEVg7OHkcMp0DBNRsIGpOU1EdwaspWVHnyiAVKuNeaqnysQefdZPXcPVc1
pu/KZOsPdaPwo/PFP1fq2+9JB4l/tKfKdRTEKoTRDntEe8N6I5gsV3XCHOxSk7tJ6eQ3qRpoG0sr
qtsy506mTQ5OvGxiPum4fdJHPf4pTLj6uFL0BzQuBjdQpcwVc/erMLTGbS3ulKrCNhuTQrnlkw08
CobqrrSSaG/VEbG7tedD2gd8ZAH9LpG32kJsml1tTvWbNpd6DKgUUz/SA5oGNxKB2CFe9pSIsDyO
fVdti1Zmz5pQLtOgKLZlJ5vHMtT6XZUZlmv3anY/a+Cd0Iu2NlJhZLd5SXYVWYHsaSNo4SDMX5Nc
nt1An/UbqlPBrkK2eTfYOrZBcmq7U242Xmp0pTuVhrMtRyyW88r8ac/9z9oarde+DxRS0ZiQ16ny
vu4LkKpAJN0pLoNDW5f6rZiikP5lFO+1pCu+JLMUeKoB7yVJcyBRjVNvqjAWGzmLrJ0hF/U+D6b0
jqyAPTj16MR2kbyri97Zqk6z2Co6hosWUOylVW3s46BIgk1h6tVmWg4b0fas6TSSQyAt+jjqBZpi
9DFrT3FmCShanHqV2g/AeeHdBE0TH/Im6vxZpMGhaGBnA6UsNlLdmp/4jqbtKMLwVDSJ/KnOC7zv
elXaCUUa9sVA33CqhGS5WSqLDeWMEqHpduGGAMh7mtTwd2oUHjjHU0V+uVXQoXkx7bifvGKW6m+a
NTW+UnXJL71sk6/ObIYwB5x5M8jRz0RJFDeQFkJ1MGteXjma1/SksoCs1UNh9KhN1YG8xXQEcf2+
sTbGDM687eLRC7K63valHu6EZLbuXA36wVG6dptKCpuOKxv8n+J1KhyFgOFkJ1ufwdXnUeaW+jxh
C1YCCqB+sg31AklDZYq3phFGsjcopWrsdVyS+l092OVj3o+Bq0fhSzjrkRu2bf1KGhEZW502ox/p
or8zUCtMj8IRZUkyq0t7mpzdRui1Bg3CgWcdWr+GOhncsmDT60EZ7cZuJCkdQvsQOAPHDl5GXowp
+nYSKMjA3O6ehkKJdlZY5K8aUvZ3tDLaz1YrpcemKWbflMLYBIs6N8VtHc6GTHsuqDzRNLPiRWkl
Ts1IQIjUefQ6yiIcKZXYplPSbovUSPxGUaxHMrPCnYMy3UUUVO/ysbefaVXDOBdD2R3HMUyE2wYy
Mok5BvG/0z7vfF2ysqc0tJLbturBTYgeUD8giBGVU9DcFRnePihaaecsdgVooJleNcPFnYE2HNKi
ig6FMzQ4ZVvfWvbCfVCWcAWHIPsyVqa466OicJNsqRdNPSA/0U27UTOLDXQrzdWqSv5sq2Xso0wT
e4kRR1yHqm6vTbm9VcO+eO7Tilv4nOWeUyZL0tNZXkjp+Ri1c74twvJFavB2yoWZ3eWiK2/V2Gzv
ufGEnPkaLIy0Hp8sswpv5FqwVRotwfNM/OFfiU00YFaQq3ybRjT1eycnlnLdqvyqrMjsa8Uu3EEH
whElYe/jQC250mCJraa2qZvpXDGyKByetcBQd2ZtyCcAm/rnVjaLbRQF2SYXAwRzOevdYqz6WzmZ
891k9tNjrGdQKJM5JnzqipsPXbOrk8CzhX2TN+OXJNClTSccxQvVIfFElvef1JG7UkM49GQ9b3aq
muo7xWkNT2vkYR8ZvbIJ2vx3kNRgt82+OhZ1rHwqVFt4qdxsRlOe3HoeEOZF0f5OU6L2e5o3qSvH
lXZfwGR0UytXoJ9UJkf1mBwjuUhA3SCoh4/ZPsI/wnZy3G1mdT4ONPy2bSCqI8ro4U4zAmSl57B9
pDWgehR71c3Y1tmtZgfOLi3hjdjzYN8ppUg2pXCcXQ/L27PqovmM8NEvEbf2SdYIcyYAJreFIkdT
V0tvpjC2v6u1ktHQDrqN2tbtycxy/VbJnfZodfJvc9F0ULtaOYpRGyEmQeukIJfuZiPodxGdFs/J
W8DBdTFtza6LvSCyza00jso+NGT8ulJb/NFxwQUOFEqnykzEMS66bJeEAww2w4i2cFtmlxAubZua
gyE2mnw/yO2CoU/Vo+3YtV8AFT5Ik267UVLaGzlOJC9xovSmN2LjdrSj0sXSPHKNOCxf20pMW3kI
gptZ7TNvltP56KhT8l2OZnNn18p4N9fDn0kk6bOuScylkXwZsP7aFV3ws2ua7KnWROm3aTC66qiq
Pvyp3iUdDbe9auZ7EvHQA4uGc1OpDhsRFZqrsD43XQyNSTUr6diFcV+6VE7kT6gRBV7XDu0mVXJI
1INyEyDptQ2dSTrp2Kx6gJyKWyrQxX2vi+Ehi6Xx2WiVp7nNLPjAcuY8BY5+whNeepacWHH5VqGR
VcKJ/CgZXp0oGu8LzSk8JD/+OHnS3UJ/G49qD6dM58jy4mgcQG3VQPBne0gfcjVrvILJkRi+k60b
MwiHTSLQCqlyAfkrxpxxaOrQg/pS3mqVIu/7XLa9qrT7XRYFiVdpxhcQjvZhjtP8T9Jj6zhP7XLl
itItusE9V7G6Opktwjqt6kBHK0plfjSNwLgxO0V4ZLzy3rKyP3WaOIderZLNGJrkZXGj3VbqbO0y
SbmLyiHz7LCU/UrrlynEkKB1JGcTa8n3LEtigK22sxN12lFU0BIvVShA5blExs0NzDiCaRifi9HE
vG+GXxaih/I1kaT6JRhj82jybezp6VVuUTn9SSKfwsgoAHJUVZS3+kw5FEMwf+JIrRalG/OhihPu
Opkd3CY2FK4M0f+D3lpp5Q5qE5FdWNFODpHhytK0deMyc7Y5xU837KrfdtzBFuETP2AUkG3bWkI0
Zayl7VyW5QMJ8+xKIJLcSmZHhY4xuGo9Kvc27NK7KKvjLx+slC7FPbT+/sK6YAusaswI7JqYVtqz
3yk3pno3XyMjnCseIudu82S85mFfvC375k3YwDcZZ7/tkKG5idSnj//+f56vr5qMQwDOXYl5vnNK
A28cvMuPf1eCZ3oc+k7A6Bco9bq/MFo2Z9wYzP5QACOUj5q8m8QHjeDAVrwdZNXAbIzMGEysi3zw
eonkflBV/93jV0vgABqDTMrjLUqOxUMVvl6eo3NL7CwNHlDT0CbX4ITJqiYzofrkZ803v9GuMAvO
PB0LO9ThAVbinGIsf/8PaCCoh1aqe1P2pVr9plIeogL20e6iBW2BDjJNFsCtjPJ2iIIsOimb0vAD
OTvRAqKuPml/Lk/SmY3EGGAS6K9wF1nTxeggOBpoQcNXnJPS+HVOpeLz5SGWpsabDsvyGhpObOCF
QVWtkdedXuAALxeG33FGNqr1ZOA/njrpNysHA3t5rPcAJ8YCjMKAYF4Z7u2UTRQaq7nMDQ7I8ZBk
/XEOugdEIT6rTfhTnjrKkeMVRMSZjcCQJqJPdI9UyFxvh5RLabSFXhl+EQo3PUbhr8uvtHwG6+lb
VDsBjwOhAib/9vmpmpDP5IHlq/mvud1n8eRSS3VHPnxZoQp0DeL6voPEetHQBnHDsBaT83ZAo3Sc
NI9k0897S0G9KjBokEC8CigPF9E2iXtKtvnnUUOAIi+DK5Ht3HQucc1mUsF/rJv2VHVbCZcM0wei
4U0DQp3q9vKEXhth1fHrOdMR/lFNPwS1lLElrc+XBzi34RcFMI4XNCZAT7ydQMhtOdKnLTsiM7b0
WAadDk65HLPXmDTvXmXBUOAfpQP9RDTJWn7JP0FoUsj7B6vT/GbxtZ8g06RXluMcAgF0NS1s0MgW
0gGr3SDg5suYbaj+TMss7PZZ7uc16nol2qXVzsiaF6nNvsqBvm+cfB9Rz9PH35fn88xbLmEc9B0Q
V1TCVl9YIlcw3Dtn8i0KpHBT72atudJOPDsEBEyUcS0L9MFqIkvuYtQStMkfmvKPXAdHK7P3l9/i
3a6gYQ9K7v+GWLWzQRqJMK3VyU/a70quuFl+GvMUHvPu8jjXXmV1anP/sO0iYJw8Q3i0xOT5mjfG
uRFInwl2YAohra7eJAL4IMYoZoSlFBjqGSyx7ho/8X0YAnikwXZzsC5RzriwTJVeVZk6+HVjhTlY
syrdVmNtc+N3GlRX8Vg+pKJIb6dRjZ8LM7Z32pD/uDyZZ9raOk7EyOtBcaatvtp6mRTmwupSoA7U
QCwTxL9K4otOjKY0kEWuOaidHY5RFpFMaLrrlEU01DY7Uxt8I1e3WvF17BZJ+MZruhe9uIJ6fHeu
LPMLeAxm4V9NkNWHbdWaaSnFOPjjKH9RYbvUplm7Bo0q0oxJoCmUb2Iz/anM1xzSz46MFhqYLLJX
EGBvo9aga2UdKMrgd3HiDp3lqrSWzfwm0O6U/qGBBxNIH/TPXmARC3NyARQ5eHCuc6moR9Srh3/u
62oxb/IpQwKj9KKi2hR2a7oTwWybqZCNLu+fd/kIwxqIvxGllYV5vToK9KbpJKd2Rt/gDMjMPZZv
rpBU7rXKhv8tyiuLeubTXHRcWVDwEjDyVnEsdUZu0pbGfg3pRVAVvIapW9bmTTbCC4Hyp9lGSopa
/uqDoGFl5F1f8O1zqbadyM1bCsfth7OAZRj6bJz/4H/R63q7RfgEgFuozejPuoV5jHFSkvrm8tKc
nSqi8QIa54qwvkJFk0SPo+5HPymL7mGyqSRzHwmfLo9ybgMgmkxvUwV4D1rq7YtkTlAbhlSMPluS
FujBqJd+2rHsOq8zDmP/enm4M4cMav//DbcK/mgS9VMcVKOvREA4xt+2+nnCVXIWPy+Ps8z/ehug
kgLwlBxbAaz79rU6uXSi0MhHn9LWoxGUBOHpVZT6F6tRXBUBIKe3PmVgqr3L4549FfieYLUBHkVg
frUxirRP08gWkx8XkasEEpWgamsYDZW6X5XzXJCbhtoP/RpP6Ny2t2BA0bPgGvMOB4nCuNE2sQIk
cX5WuLUY9Z9S+nXl3ZZJW00qJHIeDtKSLb9GxJpyTP9ymEc/lE8GERjdWHicpy4wvdhqXGV+MPOD
Jt9H6h9puPk4F4pQTFTmT52TB53Kt2uqD0WdarGs+lU+uRlF3zCODpdf8cw392aIVeS322qpW8+q
b2eNO2aIez5cHuDMAfpmgFX8q9Et7oyId1AErSNtF3U3QwlERbx26pXU4Oy7aIrJ6bko8K6NluVZ
VzVBZ9C3zJ9m8P0aLvHK4/+Km/2T2o+JM9uwWnm8W6rCndNr5ZczWxp/O+4OS/zjGrE6/+Nep42F
Ca3v1ECHq6lTnitQQsdkUIwrp5KyPGu1s62/QqCAeSk3/P37f14GzbF8Vgp5BtLvuEr8qmt3sxTv
ouKLHv2y56VnVh1sgG3XfD3PhN83A6tv97QwEg37nm72axE+ASveRtpLMPit2mzm+NBdU985F54Y
D/oCGwNE+JqJV0q5Rp7azH6phj/MRP5RquWWThathwgVLpHv5dj6OQfVndaDd7m8+c9sGby4Ccu4
EkDQWN87O6c0bCTiJ1+FLVO6yZWz5crjnVVJs8+TeIpUHk/VgJL0trX//A+/n5Sf+yaIXC6bbxcr
bOJG2EM3+VkofUHFlYw7tI0rFaIzJxf+FP83yNpmpe1lITtDBVA1YACAzI95YjxTtf81RrQ7ZPlV
clA6ze1xf/ntzn1vigkNhJssJMb1LbauaR4ogQBK33w1ybHbPc3Uy0OcOf2tf4dYVvCfz0xvTHPs
m2z2Y2ujf6+VbVYfUPu7PMjZbWDiWo2QKldyfRU3GgWD+WZmEG3eGJOXX5un8y/x3/NXn2wwSXJp
hFAehnLXO/tQ2Q3tQb1WtTu/Gv+NskpgmtaeurxnFK3aypobf9WuvcfZEf4msFxjUexd7ebCnNqk
jf7e94Gvp3b0LVURmq4/aP+x3GysheCCGPAyzlqu146iRp+rafIN7nGj2n4K6WO7RtRcoTScfx/u
bECtEX9Y58sBCmKx3gHHN4r7HOB04wNQ+R+2lv3fEKvs1QlrK6xShghBOjVJ4Rriykd4dnORNkKo
R06HqtbbL0QC+FA0wqQIQ/qYDyqYHXMTlMdBveaWcu4zIRBTSmVJFgmGtyMlcKKnSdJpnlA+BXp3
ZarOrca/j1/dK9CPMJ0MWCt4e2uj/u4B5H7Qw+nvxlqEEJkl0huaEG/fYGokLZ5EIftRtYlRmEfw
zTOv3cvPThOtAQqZOrnUOp+3emkWRUOfzEbqcJLb0hW28Xx5W51bdCpvMC8px1JuWM2VnQZBHCqh
7NvWsHVEfRBB4caOsrU/qM79d8o4+cniqVs5XI/eThnoWQoQ0kRLq7b7vZKq2QbzSPmjHQe+ePRb
ofOiXQ/McbWJZUsyTMzdiJDNTtoCQPr4dLEWigGjWnmv9GBmgCOC2Zj9SQM4GlYeMmw4WRzM9kpa
eG4PU5RB/YdrJG5KqwipNrmhR0Mw+rT03T75noPwybMrV44rg6zDI/jjRuvKZRDkZMvqpUewxr5W
rjg7CNemhY2lU4pf7TBy9bwnVRlZkdrLpD+M5Vbt0+V1OfepMFEQ8ZbS6zvalUq9TsDUw4IckPCx
mUt1H4Tdn8uDLL90nan/O8hqBweVFXS1yUU3Syg9Vq85oINSe2VlnOJ/GYr+qa4q9M/eXUAGvc+c
2QL2L0bEv1S5vnUk5aEv5vtSmM81GOjLr3Z2/hA+pG4F5hkr17cfZ5nW2L1VOswoo3RthYuhdiUo
nws0sPj//whrhe+EKmADGX/yHWsvpM2c3i/AwGsJmHJ2t1HbQ/+fBIZM/+2LBIgHlq3OxOUR5n2p
fT+Yk5umzUtYp+1t0KGmONMwoXKc2V+lzpwgC6gakvejve+cDnpNvxFW1u0vz++5uxbeogsegdoM
igxvf1ZfpEoidbQFyqz+kSnxvVF2kSdZbey1tMNcJ5Oxncizj9/D0d77b9jVjp3CcgBlE01+bQwe
sMTtVdaecm7nGAvNkn1DS+/vre+fvNpy4s6J4NnwZsFAxROgWj7Z2Y5k27yVJ6W5lfrY+QTyHapF
DD4GK9FsK7IEcrxTlftQLSpP6nTxennGz22EhSW7mKJyvK0bMcYcFFGuM+NiuI2+dtVG/qDu7t8D
DZVQDn8bwUYqfW/XNI6gtMWoyvgKINTErgH6PhfNNTTLue8GZXKU0lTIfHCd345S2SDJe4cYnY7K
Jp/bI8XeBleU1Lpy+bs20GqvoNGYt71goGACuCEXG7BRpzEbEZRx9JfLi3Puc0BigFSZigdAutV1
eYjDmXhNSzGXpHt1mLaFI+31GKCLQt8oHcSLLMffLo957v2WdYLGCjPhXdk8rPoosFFd89PgVOgP
diojXOtJV6uwyx1sfUr8M876UJWdSaj1RNaWjPmmgIjUgEhzRsmVky+YVWsFFRY+eHHsU/mmbNXN
5dc8N7X/Dr9KgDK85AJAdLMParWZvHp+KZqjYmwy1ZWtw+Wxzn37HLpMJmc73NbV3owTVGXNTuWi
WKM9Uuqty80x9i4PcvaFuMQpJvppiMCtjiZbxFbhhKwbd69+r0nSfKdVYeAFWkv5KEmtLXKtyVOT
RddUQ86OTOJCqufwxzrJ11JYdli4UiBrDrXaejV9g1n9HCv6zjF9xbqSup5JL8j0KcCgyUAms05d
60UoqgvAfBnSA5f7bNqV9S3zan5YfANlZ5m8YuEjL8I6q69Pb82xQS9B9mE9eHP9CxpEG325vGpn
tgY0a7YFUgJgBvTla/znWGhkZUomkMh+MX8O5p0x3PwPz4f/vqT63CTXFP+yCDOlHyvFbxxvnNzK
vhINz/7+f56/+v0ywol5p6WKrzoCN7zRrT6MIFxWAWs3wiBp/jtZQJn6R5ZOmuzLUeKqm8VA4ONT
hD4cyhiLZOm7gFfazYDPn6X49v0kNFeC+XR5gOXLW0U6turyaM5+0JbLEfzPGrdyjzGK3qu+nibW
pnOym0AYsHW7W200DrXRJl49ODNcyOTr5ZHPxHJ0j0CVLR02WtarmNDliZxLCzxyhooweOYXydn2
+eP/Mgi4MlxS6DitizpaEijCGiPZT2V8pNJpuukCOfAinDtMLbuSIJ59I0x3dDppSBmvb0n6gLC3
DLLM7xrzsevE08IkdKVMnCb7mtLCmbhGE/y/sZa//2fdpAZmq4oHsG/339L0m1JjXrMBJ4JiRYbW
2eVZPJOH2bRCgR0CwsJrbXVGaFZuW7UF0rSvgNyoqtvqXGjRtL48zLnvldYcaFYE4/AfW8U0FW6I
FWAU4uda6zkOxPKPl3YpKuCgDc5riWerzY7uKVx4TLD9hStg3IrxmgXX+Tf4b4BVxNHMGVgBPg6+
Xu3M4dj+vjxB59aBix2Rhimy0At7u+hjPVjthGmJL14n+WhrftD8L0uAKqDCHqYFvS5+O9YQzZj1
Ua7KfpU5LjbXAtr7AxIxF419RIWd/65jvqIGqUBSyDoZMVSB8Bg6X2Oo3Fo04qhypaL7fjUYy0BT
kcoxFaX194jdSGko8WSeCuUY38bBh3fT28evPsF4QGVjznl8fmdD5b6WM51BJoKRIuovQEuabeuf
75STCeu7NU7Qe6Ia/Yj51IUhzOobxbgpVXljtr+UhTst3SoQS5Xx80d329vxV+/nTFMBfW4wTpLz
XMFtruNjlykfDi0MsghkUYYFv7QGWvS4elVzwksq8WPVQc/M3MR6uPwifzGcbw+5BVUJNws8FpnG
GuNZzIAtBCnwidp8tav7zBzA9WnGU9TF4oVZhv5aZI/O1LRfulLVSETLOHKlVAm8OS0h4rdOczuq
Vv0JYC3dxzkQ8Usndfa+1cfuVo+j0G/zLruZRZjh+VMn+1ID4iZPIA4giqvtgVSkmTZGPo3HkdwR
D5wFLQ4e4mbq2/R7X8XhA52nkV6+rbwk8yi9hJOBYuIUlX4fIZnZ1XOKZQaO5Ek4J24ulMSzssna
DEmn5HsOnh5621x+EnAdgTLr2vMonKe2aP/Eg6S6UiSnMObmuJ131MGim3qawtdisufberK7G9us
YrBOfWX+GcGS/cbtXdpcXon3AWypMcgEeSp86P+uznwrh20lZwarXZ3wWbIgc39YEBJk4T9DrK9u
WhPUeVQyBBra2CFHu8tvcC5+UY+wF9NRyBfrhKIomMmxC82TLA+7WDrM1e8ya109OIawEC+PdS5+
/TvW6gMcq1ZPw5qxpt7eh8g2meqHwz2QfthBREmOXXjRbw8UpQhzjMN066T0u3JrXBPSep8QkRUT
5ZchSB/WqpBWWFIuDBX7hN1CxxWoMhaUz0G/VsU5M1FoaC1VT9UmXK4Lho2Iw0pSevsUy9/629z+
enkdzr0G7wH7mEwZjOWyJ/7JtSjvS2UUOuZJQe/1YbRn5DuMSvo8p9rwyejl9Irm61+XmrfxSkcV
elGlAz8KnHP1mQRdF/ZzWuegpKrqYSinG8WGIb2tY3yIUL+VUW/KX225TLbDjOe81aKhJPI8coMW
mTI5plzQ2I3zVBCi7K1tptVuqvWcybctTytVDF0B9D0s0gdeIRXdh0+OJaIjkwXUYemyrH5/mCpt
L2VzdkI0QDZ6lxaFW3+4uYJjIkGdegLZ4rt2bUSurUPoFCdLrrwZoFxjjqhJXAlY73fWMgq1GPKh
M+kKMviFKjpLnKT+VnEib5g/HhIZgYyRxh0UhHeMnigMp1GX8+SkZbJrWBD/5c4dxj+Xt/C599AM
pBbBtrI/7HXmWEwGzbsiPWE7XTxM13SXlwVdbVg+kP8evwz/zxcilHaIBoPHB8brHG+l9g4xjYeq
3Yt2r1QfDouYTVOPgEdLxerdytNNsSZ5ZHepeXqPaUKKENtHZwsNW4t6M21bhOrXYGqkNi1ht0Vz
KtVNI+2L4nD5+UvgfjtdPJ8riAMU0YQEuvo+Yl2OYkcTzQlzJHHfy3b0WZb66JgYZn2nB/1wo0my
5Y7RcI0/9n4fLCMv7XpTBYW0zikjvVSbtK2aU/sL6zPxfPm9rj19dWDJE0YFsqibUyViz2xv+v+h
HkIrBJ4J6YODJOmaQOAkKRoWhLzTiF7B5ArtWj567hUIWawK1cL3nqpaqOi5orP0U/1JCu5k7eoK
LLfY1eJjPWNQH3BsbLbXFRelU9FcsEP11DLWNszxiQ1q1Jg8Oc0s5xBi3fKZe17hwd/Fp0PiluE5
bV9x6w6mWCU2GNL3InBqD9eL2uPLfmbHKG6KlqoMbcTsdhJ91IekV+1NVET2rnJSCTGIKd3QccD8
U1OfwqE1PtmBIR1ElIPcQ6t9fh4dEytspVDDQwMvpERJzkJKsRDz7aBWw3PWcoYPZjwALWkkS/Ka
Wp42eV1aH75ZLUHXJKpzClrvBFJVvgUzzyL1hB9JpaEd/+EI8vb56ttwFdfl0DTmsgTTU6a/6Ndc
ud4niW+fv4q2ba+IPNMl5TSksewPddvcKyAmEF2Uew2yOu6qnxAWrz4ctthQmABxiuCd/o5PK1eR
2k3tVPndfGOJz3Z15ch9/228ff5q2iq77gLs+yq/h66rED7GK3HxDLyUEfisyWGWatO6OtBE4TiM
KHADb35MQWcYI8J5yDikKL5J91WUbobqdcqzzeW49T7B43qIcgftAfmM730upirsW2QeDK2fNi0p
8SeVtuOewJzfRSMN5w9vQAakv00ph/ek2PV2A85OLM0Vtf2Tmm6QR0ZkRtpefqX3a7XQcsAvctvV
YbEtN7F/TuSEK2YYzuCNy0h7UKb2ccbW7/IQZ1DPjLE0dXD7Bii5Tu8RWmyDqjW0E/ctOn6yPv4s
svz/kXZeu24jW7d+IgLM4ZZKK9hLWk5t+4Zw6GbOmU9/Pnqf/W+pRIjQajTcaMANTlXVrFkzjmEc
+ihrN3Pm4tmI+/CBQTawCvU42Bpe723pIylXfok679elTaXagtow402y56q+5MX2qCVORcteJ7m5
mrkmJc/Si3bB8FflPU/+QfG+duZ3jylV2X/oQY5Roo9293mCxFex0k1SW5te/2dIhse0r9yifK93
K9moa6Ng0Gw2k1JYS5PoQazD4OkbynHMMd2BWzntNvd3tbPV5fsPH1E8kOzHPJEuHH7NmEA90Ux5
BFAyMV+Bxl05+QUHhjEE6ENIRtIJIQqI0gaY1axSjpUcp08y4+F7o+26V3D7lF1nJhoAgHUaMm43
5PIDc/7mUzTalFFzXyVfNRrvAL9o9kCLa3QVjLBAGoH/yTetcF+Uzbg2djiv94Z6iJ3dtZ13jdk2
9amod4W0za2H5m4qkBkk4X8aKA6VB4mWFnNz8qlN/spDum4jt5Y/3972tWUI9tcihAsqjWUY2aua
f0+1xl3lZbo+2XkdIF/jWjPyL/JpSExGdm0Z1SdQ4PqXMZWlY9SGvMEOAGjQhWvboZM+jwDprdj+
68Xhb/8ppmGaaJYUfGKvHmut8jTtqBv7qXgap/0Y7m/v35JNBPCBWVtqpsRaQhwP9YyjJ7WpHUmP
ASBHx8ft7yvzAVzqGW0kdC3CpkJschW3l0k/VoVidcfA84C90rzys5Y0QeI6ELR+0OJA/TQV5q9x
9PJ9lwLTFBRd8wLAV4rVcrzuceX3zOkb4ffMOXzMACkx3oJ5z88eAbmxJMbHpP4Y6bDUF62c7DL4
Qiu3AsWZ9B/em+rAHWAHTvuR8WCmzRqYSHyPhMLK3iwc78VPmZ/gs59ixH6qlnI8HKfqUXL2vgbb
8O72cheOF9tqM1pMQgAlFjQoGutgBL5uOI7ZyzzOLHU/bwtYcBPOBYg195jkrkKkPhyNj45HDezB
mjZOv3IPVlZhCSk51WilfogRAj5RVIHn+oaDONsla9bhs4MwR45YjbPhaMvf0/BkBtCGfri9T/NG
i2o3n4MKkzE3QczpB/CbOAooYscqGXs47YsUuG8Gd7Lfpen4v8w6hIOwcKbNYOXq5OJprUVx19o2
Y6bjzjHXPmPFC6qgTX0QhI0GN1jPyLMDbqRSWS8e/WR37+aFILFzbpymyYg9tT1KylYptmOyH9YY
1q79BjxA+E/m7OPcQCZYLUNPBx3YwuZIvNvFNBBvGBxp9Ne2WVnLgj93KWl+G85Ug9HMJp+0sDk6
6hdl2hnBcz18VrO9ERzsuN6W5iFsnpJ0jST1WuMvxQqHJY1mm9YGYiPNmB7TwDSexrRtH28r5YIU
ugxIgNGUw/C4WPuVlSDUOzA+jx4N0lP0V+pvbwu4tg4wvJ4JECxc6lfDVIGgfBxjqdwAzNRtwi5L
P0tp3O9jDzjY2/KubxnuPZVyeo1UZq7EUq1tS0ocA+B59D57nxWA2sZDvNGzjZYdqjWK3oXNg0ub
TJjDaLxM9eNSM8IBMOnJitVj3ryLykPg3L93BPwwfRBM8ISK8RDcCmlu6YV67Ot3EUjD1kap9+PP
2xu2YBRIGqpzKy3EHlejGFIOTmDGO3kc5Ycyek7VrbVWcV4RIb4QtS/ntWF6yjEGvAjoPxVKtZVb
uiZCeB/GOm0yJ0WENjzH37sI2OeVw1iQ8IfTBRcJmCRy7JeHbSeZlGtlNh1jGRz/LIkfM7UCs92o
Pt99IAT6RG00NAB8I9ZVYjWRnCgep6NdFeBFqs+dD1BzNJprzseCCUXQjJWmknLlxlyuqDVIZ3lV
zYrCYWdPn2tagNQwe6+DXTk4u9uruvagCboAc6fgRXHiypENvKDuZ0DIkwn0tK/9Y3ivQ/PVbB9D
4DwhnLhbHy7EifXODqLnPC0R107fzeQxzztwEf6lDEHnJkgpEkOVclp93yfZg95/ZMz49q5dW5jL
ZaiXRzQMBnnIwMtPsA/39gja6c9/J0DQgchUykZVqKWPXXSomz2Q6ysvzPUDgAWbkw86Nua6TAjg
KWCiKcEfRNsypA8BSPJa7/qFtff05P5X81Ka8FjrjTfUsCOEp9CEx8SOXgJjNdu+oMqwPJGkmiOy
OR1+eShd24WhH1rBaUyBkTl19StcJi113Pp19O82BqBP4LUrmjmDVIlMYG0GlEwZWOFJtmSQiJ6q
wnetNdO2oGXMRVJ14aWmiiC25+pd0NZ61YWnRnv8aHgPt1Xs2nCyhLOvCzosK3VcRwpfp2L5Ssvf
i5JLL7QbrhXAlo6F6c4Zycug/Vd8ZbJwrME1UkJAUA5D9Ownj1EWubFEG8e2WutoXhMm3P2g7LTW
qmUiBf0bvUDyJEG2AKK1L29042+vXmsCXN7E/y1O2MQC0O1cMllcDEuBB/cykzxQuaz0aS8rAl41
Hag0uonalsI/4pPDD0+JWcWfi6isniwJhIjbCrEkBXJniMOZ/iIsndd65lCHBbUe3fBCRpc/tsPG
sb7+u+8LLuekeU2ahWF0SlX5VU2/NYn65baEpdM4X4EQfMi5NtB9zAr89FGOHgr5EOYrxZ7rxxk0
iRmqC6cDWyO6G1YXlkPaceBV86nJnr04BoBcdc2wcIGXcm+vZ/lE/ids/vuzE7ENiQg+RJtls9+O
ub0Zf90WsHRdzlcjHDmtlVbvh2p48qSPg7H1o8F1nMxNi2hLBAL090qvyNKCGPylOQVHiuEtQZ7q
jUpG/BmcvKfxG0DIt1ez9nVBwVT44sI46YKTJunuS1GuObNLZ3/+6wX1aqYUcjGHXx+2M3zkjqxm
LP/o/OP9WQ8KPGfbNB/b2blPepbaxSzo2Eu/7L2U/Ph3GyW8lJGUwRoGXxaty3BAbMzd7c8vXUNS
eJS9mZ65dmCtPDNGzU6C0wS9hMaQTFZb7qStoQcsHQdBLHkGkxlZpmYud6kffQrT9HWfIvvgOE+K
/EFTekCMQEGMft9e0cI9oW5AlQ/NZaJcdC3yaOgDTxv9U1YYbuD1e0iqnuSh/qwU2QOt4Y9pXN2P
CATaK7aG6THm16/SoYqXyWXpOP5J8rfST7umUfPh9qoW7guNgSyIrrfZyRAeyzi1GykkC3BSDP9z
qj0qDB7dLWEeh+Thoi2FJgLhRmqa1EvQePknL3zyn5xhxRhfK9oMegd6xKxrtNYIF1IdQlsydak9
FYrpSv5Qbmy7++Sr6YrZmn/mZYoQObSAMyMFPLkjRmR6Sgsu7bTdKY9t7YUBxW5LHrt0vSG3DhWs
MCvylirLCCQ7zyQ+KCK24FYYk9zJ1QDXRUjHkAcVZgA8QvMrtN41xbHyB3qWpk2j7O89LQJAoBFn
4DGK2mLjcdLygOpG350ya3qo8uwYBOmKaVjI2s0yIN0k8mA0Q0QVstXRCsdwgMUj61wfdgl4xZTi
IYeeJMmaTQtIYujDIhNarp6uAfT+yT6KB0mwa0Bu9QesQdB4x9abUifXegKw4/0QBtu4sreKme3D
LnoygzZ3HfD4S03bjRksSX5F2tJMpZ0eg35UFH8Xoc7/Lm/LsluxMEuqTGs50OJzqfKq1UmqxzSf
jLIBbU6TNqkRGc9BYNNz7VXO5vYxL2nzXHomQ0bcjzt5aTcjW0tqmvjrU6RtcybB2mmfAF09fr0t
5tq6MCqHCQNNgIo7/QOXYgK7TaAcU+tTag6PTKN/UKRkxS9e2jTaEediJkOFV2A7UBhWshmkDWH4
ToEAo6tj+utWVHZpHedChHXYgVWRw0qakwO7lPp+DZP0OjE6lxE5B5oEufBijxtUcwrFabU9eYZN
79DfQxK4U/gj161DKb8qyQkKtrv9pEuRgnuRMvYzFrLSnrRCYexZ+ZRq7RtMyfmqBA+jgWoIbkFW
JU/vAbDL7sfzuViCyBpfeK3umRHf97O/U+1Xob7l95N15TbSqE3H66XyAuej1rocd6cOBtEoibfZ
/Z3/rIDzJr2LPwy1+6WEJJGN0mRe9RRVr87Gy1fYCq49FnA15qZscBLsmU/g8vNKXVl6UGoteb3w
IWUArqlaIvDuXZp4nwMt+hEr2vb2hV98tXBV6BecB0CvpmNCXzeDOnWQGR+c4WsSvICe4sa+DgyD
vwubb3FZPejV4bbYpfvJCCPOJrkW/hE2sjetQAFFrj0ZyTH4MYyv/+7zs/gzXzwYDSVqnYn7SUMi
hID1Shvckg3DNwKekpgIEhHBvDQzv6U2cRnV6ks4Mx0bg1uMK71wi0dzLkVwKGxba5VRYZM8e0x+
JJKuP6aeb3wqy0p6yScFrD3odd1wCr6FTh0cVW1MV37D0jkxvEuFlcCZTizBJOiZWUwNLM+nWIdw
Ym9Ia30+yzv5fwLEvhm7s3LLT/T2lJvbSN2q9uFNuna2BrFvRrL8UB4GbpXehDu1lrbF3/dr27kA
4ZxI9oUBqDjtqbF+Gj897S2fV1VQlglKDAKnS2Wu4DCSJmPAbD4oKi+/vZbnXfItZu9FU+bhNfDK
LgVYRhwqkjNyGYNvkN7uUjs+mOqjVn1/wz4xREO/+9yjJrqRZg9gVtliPWXvJXySizdYT/t/nxdn
ezU4pf5jPWU7fWr75FCrztGMGZErxhffoNW3XfPKFq+HRnsaLbF4X/LciH1mZyD5oEMNWr2T8xDC
XNpOa6/+vPWC70sDNzNBIJIA2Sym9+Qp96oEWrdTbEHI2L1G1WNblo9y60Gx/pYeNrDWKZURL7Ec
QQ/qAnrnzqvLk5Pru77oDjKYkVmxlpFZsmsXDWCCUVELB/S1JqxPVgpPmP6gFy+wzO2CRHUj/WQ1
+7g4TcH9nq0ydzfQMoXXeZXFggeyyhQDoTozTBXjrL9vK/fCJZq5XmgNAobNoDp3qQp9x5MDD15x
guJ4E5bfa810B2nfhf9SzmxQz1SOjn679xWtOOn6XjYBxH8XOgclXAlmF8wyEDgyiCaMIeIdCA9c
ASdhWpZ9caraTVM8JtPOW4MtXHB2yDDQdDJPaoNoIlhNiVndqvZQ7QToLUP5YOfHGFa56kuQP4bZ
/a7hhTDB3/AiOZEnG2H66BbKJl6bcly6p+eLEU5fH8PYB+GqOCnFq5N+G8sHv/5dQ1OuGyvh05Ke
0b0Alg6B4OwmXp6/U9HD4DlyfdKCH1YIgAH1MmbStOrXbX2ef7FoeXjzGX2bu7uv9FktgDrrh7o+
eY3kum28BoC08H0KIygYuE4U//4Ahp3pcZzK+pQ7oNB3X1XlOcwf7/75ZOFol51jAVMXkzExitdn
JiQLUOuZ3y39rzd8/k9KnJly5oUEUwnjpmxBxQnOfPhXGUaQX7xFAM8kg0J0ZZGPuzzmgUyMrUzq
cOpgq5eAqKxXzfBsZoUT1qBfI4JlPBASP8EM20piDmltkiBrHWUf6tXH0qv/0oLyZeisjRV2bt1W
7wAThkA4fJYz+/dIYsseiAzy6SGKnY2amE9hWv0udPPEQPj9Tvz57xP5/wKQTZjS0bqTTi5NhlB4
rSVoSQWpOs8PKzaOnN3lHkPraA5DMXYnC1rnGZmtiVdOcVYDcYtJof6Hg9G5SqdEZZ72bSV1cB7A
RTwa5Ue7TR/KsnEtmE63Yz1sb+vlgnWgnM6otQL6Be1OgkNSqwwsOl3Yn7wKVN66nX72dmltwip+
HOr+n9vClvbvT24VJucZNFtQIF8tgrg1yeRabjW+c/IVS7fwBrEOPkxxk3BKfFEhBi4ivbah6y4g
LNr30lZfy3gsbZcKOyDJRVo5uWiXGqBpRWOnStKdxlE5WkH62kbANkzJhyFfS6IuiiI7TGs4SJFX
bJxRLdm1OaXdKdKjr+UUbpso+WQP9kPTag9vOBfebXrQIDIhaXi5Kp+0JOB8U3eqi8TdFfzr9veX
HDiN7hPSwXPTN1mDSwEOPBeQAvY9ENAQMMtt/36Qy/eK5j8wHzY9MpGx75T4xYi0w5ikbzALjPoz
3GTQMcLbcSk8zpOeam8LHYz6ahofos3txS1pHXUAKnl4wCCcCpad6UW5SvuxP9VSBcznD1k/etFK
CWTp4jD5wEQ2VnweLr9cQlfV2UgM3538xtz+lEhn317Dkq6df19wrYqJ3JXDuC/piegRmmFYxuIf
fdx9cqgV3xa1uBS64ZmkYyaBDuLLpeRFmwC6F/Wg0f3o4gc1ONz+/uJxkIieK0agoImPVOgpgwzM
ADe0fadWz1p4bOs3KNSc6/7/IsR3RgqqyhljRGROBL196q6RdS0dB12n4M/N/dXolLBHo6RIQwNi
uuHt7fRlVF/69kFeufRLGwV28gwyOntUV5c+NtthgLzo1KqvavlahwcoSW6fxdJZY+XB5p1pwKg9
Xq5DqcYyh757PEnhZ2nTDh9vf36pzET4hD3+z6CTmP4ctFoGk6KUT5NVpl97WlC3iW75Bx+SdVee
KevJe49PzRSb2x4E322aVeVrNTjKyv1ZWKgO9SmhIkPatHAJNiCDxRBoKQArlZEcm9O4abW7vdYF
3+tCgmDEIKXrbXNAQlntwbv2pY+e8i7GxWndNH7XyysLUubvCY7IhTxBBQOgPi1Q90A1HZuNpn2R
U21vMZ4de9Ac7GFWYcj7g9+M+5n7vNR2YVBvfNMDWuPgd8MhS065vNZxsHAtiGLwn22KpYxMCbts
2Vmuh3LBi6jm71Irf2jMr6UHjuyQfLm920vniZdOeyFvrwq0w6XioleykeoeCbqq2xjpTg/XUNkW
bh9LgVuTzC8gFWI+O3A0Bi8tfBVfgkVdfZ9IL3KVr5ziwjKAKp55mIloZs61y2X0Wo2zVFPfGKIf
iZt3X+/epYvPCzoZDZkVWUnY0Vfkb+pDDpLT/QJwtgAlmF3uq96PaugGI8yd5gTgbLRXxn/5+Vnf
ziJKKxq1sCz4vA+Nq3zsjDXem6X9P//9wv4nhRlaReI1p3Cy3fHbFK0VyBa0iEI3mVFaR3lMxQOW
dVJUPZAcjExtBhu4nedmWEnoL4qAApNsPugHRK6XmzQOWt6PMUFfVYSHDLs69bv8DRlrqvX4hzM1
wUysKwgJQys0Qn84lcYGIIe1qfClczj/vOA++WBWjZMj9SfF3+bZ5i3XjNoxiFJzE8cVtFDSWa3c
qzEOZlNsFf6s+BtLRzCzdir4mJgKMYNjBflEoxhMB1DANL5bp5vp/uF/KjZk1SzgO+cMjnDKXTB4
sfWHBs9Q3B1oDvd7fSaBs0W1YE6uiCiRne3rbWc2w0kdNi209sGKli48Vwy9UW+CUxJkAWvWgLOr
TEhoRkPCCXv++0lr3EKrNlr43s6fI4aq4mGlnLfwEl2IE7aLfPE01B6kZuG0+Sn/qDu3MN+yY2CY
41aQYb8apUq6qpMBm+9hVd9P6SH4fNu0LvgTTLhx2xjWcoiLhPe96TIGXzNIK/1BkZ5JHFoPcWDX
f6tToW8Ab4CmWxpT/9mfcnM3xWVwd0RDmo14BukzNp4Yq8eOpHnDnKvpw78BpB2M+9tELwUIR5S2
TWMAWE4y6HVUn4Ph8fb+XZsUPm9TaCF7z+Mk1ggzRcH7jAljrJ7Kiv6XusbfN/++SwfsUoAQJ7Vd
avQe0N0nvYLzYFdFx0E9vGUNJh763B94lZPsw6C0G0hzTnH54kvHNZyypRWQpidOAreNvjrBqEu6
0fRpl3enVA/fDR2j7bjrsLLb9/OKkVOYVVlnXgszI5j3qqJB1ajq9pTK+c5Kw4PMn2FcS8gsHDkA
kfD8ElhiakTid5A4wwx4t+bUHE0mtFR5Lbm0JkBwF5pIlTM90RDQA6Bpe26grZjJP0GdoFX4CSS4
DeaBaHEURHR+E1Stg4goD3aj8VoYn5L6H6P/mo4Pst66flO6cKhtijpx27Hajl61S+5vu8FjoVtF
IVs7d0Nol8aaBFQmzdy/R6nsXdsuN6axUtldUD0iWiDQzT/2TXRaIPSuh7ZtrKNaaK7WVrssVz8Y
Sba9+wKR1qL3Gb+FuURxIXLfOnqRlNYR+NCNksLaNDR3PwMzuiOobPR18AiI/XW6Z9eB50T2MTUL
N0+1TSKvVO4WtA7XmqwSYpgNNITbo4VOL0tK6Myz3PNYSHe/pb/4vmDILCn3DKeLnKM+bppkW/91
/xmc/3xBmULZ6vqx4fN9sRnSbBPaa1XuxQ0C1ZH+Zvo2sfaX6lr6TV8kYMMcqzTdpCn9e2uzoGsS
hLeqqsa8L1UkBNnr9IUw+/YWXTtHvLEgkIKHRPmMMEFYgFrUme0FfL6K3o+6FLtl6HSuKZm/Qrt9
qBzpEYS5NyjuuVBh1+gxZu64ip3jUALwK8mbbG0yYOmSn0sQdq2J1Wp0DCRMyd6PNmH9GN7vtlKD
mccMVYISUrzC3RiCKK5rSvhH+BRcQ6Zx+O5EA+eCMQaWVIHBTuSOd7Qc76j1rCM0SsOnZo0J/dpP
vfy8YO4Lo58MtePzGdgjQKMFBlhGj/HavO+C/jIcx8j/jK7h4FdeKljoa1rS66l3lHNmmF+M7Mdt
BV77vqDA+ZTRx0p27zhpG6fca/fHh0Q0dBiT6iGxc9Wdp2cTL9FUeUdr+BC5afR6++cvKOrF54Xt
iXyyGFnH50FoaVvXnrZrVOlLG3S+AGGDks5I9KlFArMR7S65f2SA/cFtINeAsjIvdnm+HZmyKLMa
j3dOdh/1eI04ZkFNKafiJc4jd0AVCdfMDiXZy4ZKwv5llZv5sArl2aluNJfq0EqRcFEWPQTza0ot
UmxQVMwwAYmsx911ftbtN0P72KnfpLV2mKUD4dH+rxQxoaHCgNPXKVImO92anUM5+v4AhImY+dJh
24lE5l9wFvEOzE2EWtt7x62Zthu7WSM7XV7B/74vWNexCAw5sDsPBJTA9Z+16Q0PBDToBFD0Dc3q
JUSgjBNJcceUxDGTftjBj3B7/6U7+7wtRB96rddeH2O6leE5MX76xk9VWvGml7aIqgZ5SfqhaYkQ
tgjQ2qLWusIDNj7fK5P83s+VT7dXMRtowV+fUZ7J+fB006s4/4SzU1YTq1SzwHGOZcxU0GT5m9RU
dkbuHCzV34MumG5uC1y6HjxD5BSJ+fkjnAq87YbfKaxJkfRN3ceurcXAt5zKYMXtXFzZ/wSJtaEp
HZK2GxAkhR/U/jXI663WFCDoOkfJWzPwy6tyjD+IHkyQCatSTSkfdQVl1pqduesekul5tH7f3rkl
bcCHpsAMBxbAHoLClfCCAhiHEzclERkbtwDh8baEhS1jsB53ZE6TXo8rtJ4WyVKSm0fN/hyVDyUI
bUHwNZJC18hXRC0sBlFwusyQdDPTx6Xe5W1s+1XWmcf2va1+NNpvt1eycB5UT9kq2tJMwLDEm1Pa
kh/9YVzRlG2Y/kqz/MnuT063Rob1R42ECwSm9fz8KgAIIvFyISrMN4ld9OZx6PLRzaboOQ6yp9Y0
t0E8/Bz6XoZ9SfusGv22N7Pd/ctkqJMcnj3T2YmY3X6WjGrYBNaxG7KnQH8IXpx876fO/XYIqjzS
z7P7dZ0fpkdar9ocMa1y8HftGsfo4h6ef19QBqMfyLB48ONUaraLh4NRP/bQi41PeVm4flq4Xfvg
rSGXzCogHty50PkynFm+qTbzyKtYlHQ0nS+0kfVfbh/Owm262DXBqSEfNkidhoChHTdyTNsqyamg
CF3aG/nvT7elLVwocNVpm9OxrQziCi5OZFZeoJhcKCk8mtL3MlzLdy4tB+yImU4GLHjm8S73K8sG
O2eeUgIozXQL77Ph965hDHslyfZxXO5vL2fpdM6lCSoRR57dEFRKR19VIL31GS/342fgY1e2bUkO
HuHMQ4DVu0rtpVngyQmQ4Meimh7bon4XMmgeJ2vV9aXNAwuD8TzeWGZ0RNvtaP3kVyxHDaGzYW70
SBqkh0KlCe8Pi+n2JsWFw0A8LtojyezjpNYl4Gv0kmzbJnZWTOvCjoGIBmQNA9n0SuuCHrROYoW5
njpHP9kaDpy5O2U83D78BV2+ECEcvpWVqhEWGRmd18AEWXlFtxY+D2DNPIFPnegaB0WeSklvc9s+
gvz3WOXFLk2Dlfzg/N4LxoVyHYUuXCua1cVTmHA9hy4goHF0aePonwvzNTf3msP413evfqlXxzKW
1nQucP77M2sW5tMAPTYCm6+1n2x4A1b0auHYHUZ9Zoh1cJ6uyrQ+gX4hNxkwCUCUSA9O7Erax7uP
nc57MMsor9n0uQlOVNdHfdZrGmP+T5NF38fD7c8v3EEQ8PBz8TiYThc7Ioj60slvFP80VJm2aRvb
LYPhoeh+Sxqsb60xfbotb+lI5iz+PFzEFL5YNSiVoR5oGQpOvf0Mw5X6+IbPA4YwT/rMSJmCwaco
HA56WwUny/p7aCLXWfn5SwfOd//v+0JSYfTS1O+8IjjFRTduzLHYhl63kxt9jX5vTZDgQeUZ+BFl
ykIoDDbJJk02dbcSdCyAFDM+RJYN1lLQdq6qkepk2qFVA/KRD/6+top30Hg/tIO2TW31XZJZiUs5
bMsoUunCw3gKFIdM7MgQ/+0z+5MJFe3C2e8Qg5LI91tt6jz/pFtSfay12Mh3haa+Oo4HVnFixDuK
DsWzPuCE243xNfHN5nkCvdYtqlH9LZdr+MFLhur8BwlaVM6salbOxvB47SFTcJvkE9jJvn9SZ7Ar
Wv37aSUw+9OFfbUJcxe1AjEdTUPzRT2zVTneZGaZXAyHkwf94jvtRa6llB8Hhv1dvejqg9XnxUax
Sx8+M6dw1TyE8LdtO7es0mEr10W5Df023BLQ6tsoCpNnCkvV3tHXhrSuTwwEZ1D6wFCZu1Nop7r8
sZXn+JpUjd7Ra4qKvghFefUC6289l7JDPVbOPqwSGNQVP9/KVvVPJ2XfGFjzHyZrhMQQisfPt1Vo
fvuuNw+iFvqM7euSUBNFTN2D9HvK7f7VSPoPcNsdfSPeOk6xkslavJhkBv4rSnhTlM43Y6mJglNp
abhfPwI69Lx45WouWcm5aECPAO05NDFe7q81TrLf15N3rDN1YyQPebb2cq1JELwJyRsMD64G79i1
p27cRfaX2yey9n1BnZsqjoLE5Pvy32m0NbqVZ2vt80IYMcom4KcVn8888vcbvVgJ7pYU6vwABAU3
60iWU1vxjr35XCcj5I7eJo5eE30NZmPp/WWkn+wuTawUPeaFnl37zIuKVLU972h47yXnsVeird0q
kCyDTrwGh7EoC41i0IW8L5iul7JCbZBJiOsSiwreOwGDQ8Vr0Yxg0is7dY25Z3EHZ1DCuW8UqGVh
B4sykR1st3QE4GlXROmu0L2/glz63fvl4bauLYoivAP62GHuWswIhl3ZZjBpkSivw43mv1Prcaf6
75JwrV9rTdD892eH1RuAYGoTgtTkKYRbJGkec6MBvHzlMViyMQ4tsDTT04F5FbYWetPrTkeWeZKC
xyKN3sP/+VCP/kqNeKGTm0bYMzmCQvQtMZMHSz0VGOdTEIc/+pDxqlZ1dlo6vZdCdZND+5TX2r6R
5UOjpV9vH9ySQnJuFjx0nB5dZJf76RtSklH6ICCIOzcrelcqYreXPifkCrMVP/pP6ll8I86FCYvN
zaHJ1dH0jn4GMVai6z6+hfW7iOz2SfO68FAWjbnRylDeSJrCHFsGGNSDU83mC41y1a6Bnpyem501
qvnvMLD+kpT02fZMXISpfueZauo6Y6K+MxQq7jBYRPsmkQy3k8GtzJk42kg4Lq4xNc42xaEBDj/z
P5hx7D0WdeU8p2NmbpwU7CYoOZxNFtfeQyV7LV6Y7r0EWQSUyag4z46f/ijioXqe6LbagvsQHfpB
tzfxEPePZabnL6PZ1Tsva9SNnZre+ypO/hnacN+GbZu6Rp9WGzkyuxepqYtNFY+Wywi+545Z3Tyq
LVUTes31cXDT5DmanA6O9FHb5B5lTN+M/F2u++lD3IVfR6kJtjAm8oPN6Se+W+Wm4SgdPXAV99Ok
O25X98FBn1JmebWh/8cI7X57W4WuHgJ6NCAxpAeUlmviSiGHUKiB4TtpGp+SztWM10w/3f995s5g
DiCq5zkWXmKAo4Jsip34pB9AjJ/ilSaBK4vCz+eGz6z0UBToIvhdUQelM/gqSETGDz3f9HtH3Zve
p9truL7ns5R5GIRhM0bNRFD1JO49tRyRMqc/qo9DtDWj58THZdxKkuL2zeSO0qbR1lBDlg6H/Cth
2EyRS1PQ5f2m8VWB92lCLtfjU1893l7X0ufpPKORbo5jrtpnvSSD3Knqk1NE+Brtw/Dn3d/HOjJZ
wsHzW0XdGn2jmWwtBMGz/aB/K8uVdMjCz7/4vLA7cTxmfeTwebDHIz3cQi+2vb2Aq3eEWujZAkT7
CgVXo/QJaS/T05+g6Ps49CCRG1W+4q4uyoELgEZsUnm22KOnMlVRZzocInJdbWv776Z7F65VXtdk
zG/J2dubRp2VTUkOYPNQuXoHsVdYbOJu5eVdPBNa9FgIiPfwYl5KKSo4DRUlCk9lOfESfZLXCD+v
Ljy66mBHgL0iy3YFflXCfRJFko3f3bn69LrfdOr3uw99bv8Es5HI4brvSPN4RtoGM2xLp777DrJe
2q68pQu7dCFi/vuzs5BsmoBqZZKOSbLJJ7eI7/XuGXc/X4JgdPWR4npo8H2Qc5/z+y06bvZc/6b1
7trkNhGsY5rjSUc5DFp3Sqz3kl2tbJBydczzCpiENKnokrcTR9Mmr1apU2OX9AHGGyjWsz1VWe/J
bnXKlH5P5d2G0pUGgmKTp9G4z2S1OkCZGm0MpQh/yUWjbLUwdXbGhKFwpdJZGza7cr6EnyiEUFqX
qVlVJ/6pc8pf8Hw1u7IdXy1JeT+V1SbM2pXAeVFpzrZECAhMefAmJQ79kxUGO90ONmH/67bmL65o
xtyg7siIlPjMqUUkmUUgUboy/xodedOkzwazJ1PxAcS026IWFwMr8EyONtPICIvxez1MJxBeTl40
fk5S/SPcWvvbIhYMnkyz/n9FiJXtiGYBozXJzBrBOyf7IpmbJHzLhp2JEF6g0CurqM9lVMAGarv+
3Qbt1gI+NPwa6pb7huXwPFCmJ9y9Sv5b0O55clP7p1yBcjF7Usd/Gu+f2zIWFeBMhmCXCsYSDS1v
fd4IaZuO8F/0P/OqcOvuedDWxswWz2ceqydziiERnRuVGTx8Bq44JIZbX/3ep+q+lL03bBtkOGDv
zPiVOCOXphb2MhucL2J2W5EO/vBogPmlWYfb+7a0lHMh2qWQyQ8DfbaL9Nr6GzBmf9bh8EMeghV/
bU2McDxS2E2FXM5lRfvzGJ/y6SV9g5cw30YYHWYSkSsw6Y7snFoM1GO7oos2o9Q+KEMXucX9Q4ZY
T9haZcqK8+ycmHPQNdoLLZ3mOfMwGF8yZeURX3o/FJPcPDPcCkCZs6afvbBFL4G81WLKutF50Rzl
wQ+1p3AMtnKvb95w+DSh8+JaDi0uwuFjTGGr9EzeQ+WbGfz2rIfgbizpebOYHSZQo8pwNREb0AfU
BGrFaxgfvHCrqzu/2L1hFRTzFMZuGR0WQWLKUtEHKDGlY11EweMIBdfB7AbvkNXlWnJ2fhgvEgn4
1KCX8l7jZJGFFzYssaGSa3KQSJR2/Bg7qeG2uf91ysKPWOy/q4nE2mAra+h/i1KpnDHDMQ8miPm0
jHl8COYa5Vi0wc6XD1E2uEb5JfJ25fQ8ATV8ez8XTCk8XDbVYEBj0A5BAQ3b86Uud+Sjl//jZyDH
hJ7bM/auWc8lYJa3hc2v5dWOQig2T3TMV0p4TT15hPktyiDLynrv2dJI441hl+wrBfJUXYr+H2lX
1hs3zmx/EQHtlF4l9eItbjur50WYJI5EbdRCrb/+Hga4k25aaML5MDN5yUDVJItkserUOWCMpu7O
qTwWOjnVybVtHEuA8MiEKOb1LSwKpMDdVKS5+TiaIjKsb133nGREM8S3cB75EgNf8+/CwVuqtjRv
soD1pvnoW0/ZaoXDdGtxI0zHfU7jNNkhiA6K79fn9bfXKxMLrCdSF7J2jAyAHPrZMSISJNXKsnUf
HV60O4gsgsrdJtmOtcI4VkZvx0Nlfi7WqhtD2q39YRSijtZV9K9+58+xx7j5IWiyLgwaOoSF4YmD
1WXdy2j34mPddWtot0vxMLXokMUtZT1b7VrvzRSRtbFUcNR2Zk/d4r3MS1sdZzpbkWEM4x7psCqi
IHUqY14yvvM6I9uTtZh3fYv+8BDsSGk04yh5TFbifRw6qNW3ZqMDem4csxfzI//+bH5SYRtZ7wj3
EfLDcW/uMx55IDtE9u36Qmy4GB6TknQQuSS8LJXdVA5OwOfO9B9d/8jNO47XQLa/bmJjKBcmlHC+
QUhclRwmkNCxAQyab7Plhvz8CyPYJFJcXkJdlKMvX5sCOt6j/+gXHx3zmLcRL+AamWazbJwHwMD+
MaMECqLN1sEoYaZ0qxjZUtN+zaZ4bh+bZgmr9gUchNfH9bYUjoLmuUVlo5QWIbznwn9MyiBahR/R
HIDfhO1EwMOkurOWvY0ctWV+n6vd4L0/MALlBf7x8VgEiExxj7mlaWOR0n9smXs3t95dwvpPk68D
Z2+dQQ6UIsEiDfjF27a2rFucghK0ABYtj4IZZJF9SDLcI4SHXvavVdzWjhtq9TC3vP/crHW5yyrI
5XbF1PmPlH8au0OeRYGusVlnQnFMtjLChrVFw17Kf9hL8X2c2W6udI+YrU12PhLFMaFOyqmZYgLt
+Ssvj61MlhuHyd5dd8et0aA5CQ9LoKTAvKLch5Shd6xZLPoIFp6wsZ5H9qn0dcSCW2OxgfsxwEEA
GWx1Lxs4xmk2A4npjPauXoLIXq2oqf7tmWY0zqYlMB5B0RPBJAjvLtff5fZQ50aKditIVu7n3KdR
s67jZ7sK0A7rse4bdRjZJ6axhGJm096F2tcxr9vgAJHLLA0xALDfEGLfTqxub+q0aaLBpvmucbPi
Nu/K+tZjgGlMxLGiFfzaL67H58hrGyMEEniKh7n39nnru9AxMKY6Dbmbd89iXL3XvOTt3eyW/h5P
xGLfNw4yFBRUnf2Q+PcZI0vs+qzb55zOH8w1ZzdLkONu6gf2QSxoB0CXFA+b3iMPeTe8myJMZnCB
lpKLhNZhtUcnpZmTlomNBlF3RZTwqxDt3oG8Gwo3111uY43gBQCCydhWYhsu18jqKBYJkr8n2/xe
l7ec/ejGmAodrEluECUg+R3lmTJKhwarsk+NoUsrZ4XE12QtcRJkaK7VwYk2RwK1adl1CfIOtcq9
mmVneMUCJSmU10LPaI5+Xn+2KTmSRtekurFRMZw/tpThWEvLiq6CrXK0gjBo0yRqFpLElpusml20
Ef//pg37/02kLJCzdmQlBNu1nT6De93p7zvPDof+tlmfpmr/bm+QeGYpNQD2VJRgL72BF/PkIcLz
HsccmjHVseL/wtXDyXy+bmfDHdB7BnQAfAF1bjWHAghfl+e94z2uLo8y8x9U8jShxJYF2VMj8Y3g
EVC9oXKHPF+G1H/Mom7IwkD7UNpwASQcwRYHiMNv9ZvLqaqSAdgQnuHuBkqriPPiaPh/sRrnJqTH
n0WpdgAJaUea6M2nAlqYRpTk9+m39y8FZOPQiAlut7cJDbfMF2fNDbQbuM8kOeUa991aB7RyS6QL
/n0TAU8Ww2U39nBfsMR6BZgvFs1Ky1tEOVouMGnKLTN2guZA2CSP0KmKmnH8iQP1hvd+aGd4UHSN
0KyKzp6yIcVYGZAQBUiDlMMHu3MOdTocUwvF+CS45UJoKlNbfkYRuOH6RFQAj750gtzIexfMgQAK
oemevI4DyD00eBCdCbmGZ36WkX6klSHh0sGDbT6X4pn7GlzVlhtIsIfMm+NsVvNaTs6AcW5Z8sjm
9p+coBrpU3a87slbxRcHuiyGh/Q55kote4JUq19rL0CNzV9NSF1B4euIUqGXgaorP5KO3/YlXIPl
h8QE6cYS3HhE7AaafC1L53D9x2wOGDWJ3/nbt+p2U20bo81LgCIyExxbefm173V9dlvrJmlxof2F
EwhX6+W6EdG1qVNb8ERXkqE27b4dnDlciakJEjYNofcSuWKAdfCWvTSUibnxGUirHgWtHgbT3ptF
+cFbdU9Zy5InmrqXIdj0nyGlMEEdw0x/4x+D0WZ3bZN7e8tn5aGckq/I7657A4iSnHT2w2yTdr8u
dnIjhrHZrYnr7eus73a+2/bxao5tODQFnsSO+8MGaOZQLm16W690iEUCwA6xkmqHrjlnl7HKBPNK
MCKf1xHYarzgxZ04hZxaUMVZz4G4QUB9KKnBds0ydGEnyi5uLdC7l60Jac8SKJ46GMe7ks3sJhDB
zMPOB+aCJtBNAaqzi0a2uPu64fWtSO1g77B12c/tXIIvxa1DMqOLvAe/yqHgOCDTvJ+ORpbTEBXl
9bO/UESu41Qc5o65x9w0k8gzAN+ZemE8OxQZ7xWlRHAPhrQxlg9GkkIexF0/V/i/PvRjUO9Wuq6H
vnJeqFd+XwuH7q2ZeBAOzu8dozqUeOTuSGtXj5nprruxIfPObqc6nBsbMkdrisL+khPwU5VLVIJe
LPSHdHmGmGIWNmXaRV2TJ7FHV/wF0to7CHkPMaRv+We3zrp4MLkRDx4vD+iccyKIy88ROqvEBzRV
eweIDXq7wTfSI5iJ55h1aKTxxuZTUPiTGa5w/B2SKJUVTWLwIhSvgKDqG2T4U5Y+0KJhccvmNZzR
rRWW9vraLnTFpW8au4lbLTq0OhHWBd4PwGIOH8aaGztnXsp4sbNyZ1XOeNdPzESr7zDiRyb/DJ1n
fU7y0bwNOjoF0VKQ8V9Rp6Yb18RGnw/UngJR1KGJ4H0PbaZf1TjOIaiYq1/pQP61pq5+WEu8X0RQ
s+dhITmo2qcpAtyTRtwRRoSej+KbH+wz83ZKPs61H5wI+GkPi40ca+JyetfU7hCnaYvuFQgliZgP
q3tf1Kx6qDJjjcahCcKlb0Rs1VXzObNoe1r9Es4IV6pvwE/PQmOaDeQwGF4pJvpUKOksALZGau4N
ZgDf3xUvTil+0a6rPvjDYEcoSli/nDb1906VpgewaEz3QW778QBVg/3s8CYuRb2EYH3tH8sWbRbE
Spt93fbjLavLAip/a1/vvH4gMcVNfNe7k3eLghkGOlcsLo3ydeqS4TBOGXsiOWMRNL/Tz5Y3mSIM
8hG12zQdjRvKi+VQNV0b2qmZ3Zo5CY6WIdyIrlkGkSXTP/DenGNuTuOubToHGN0+idZ6ym6Y3TeH
cf01DlaUwW97lNhiG8RBmrBj44AHcx86v9BoJFPzyplIV5p01trnp87ZATLi7K7fHxtH7sXnlZPQ
GMCtbyRdjgdTAiR//iH3jRvLNjT38saBe2FGuUKSbOzFlIr81K+hn/zTsH3W7JNEE2PqrCgxDFuw
WkHS5qeV3LrNDXE+8X7nGe+/pS7GooQxppPRRgRYEQba3KYF0MC57wNN9LeVMYQVCQyDcC2yd8q6
8x54UsMx89PSmCV2AHQXLIYMGjiLloeBIwWLDVOALaByqigfKiN25iCPq7TQoa+2PfDPL1FcBKqa
JOUZfglNYnvZEUMzVN33Fd8QWQbAEjXyk7XsvBj0ZNc9fCOORkcggDgGnoFIkivLNU0FsfIJyzX3
T1XxYA3PSXGy2Q0kdDSOsTmQM0tyr53FtyCcMfu1HfOTQ14BDljfTZgjsahn35fuf/b9riIe+lmx
iYIOhCqJ4xRRgQPz+nRt5MZhBOUqqcmLR6ey2stIQHgwYrWrEtfXHGXk+zokO9k00KdjOFQ/e11r
6MYKSQSkK2VdjbdMq8Y00snjPHnkHpcC5kMb9nW2x//8iyfi3ut0gq1yotTwTzZDSJpKbC01YTin
g92lUB16bOfgaLdoRONzf+RdgsDH0uWLNrxCMtbJngjEJG8kXPhi+xz0Ssljlsa4eBpdw9Dm91FB
BYbYkqzTSjJ36HKrzhlaSSoHsuad+dQvtS7LsXFLSKI0PAtRXEKRXfFsWkMWJeiZ91iUBwOEwfmO
TO+vUVyYUJwbPRYFcReYGPjer63QgsBw/e62HiQ7KV5ueBFA/wsvgMsdVCJONu2MYQeB2vW2yzVv
6I2lwALLfhTZfQxXvvz8aOGttxQu9o4febH37p4q/HqgY9Csi955IJKVg5IY5tpU/oqLp+rDiaJo
uny6vvm3BoCHF3rCAA7BGJT5qUySedmC9GmfRl0G1inN4aL7vuJHs9mIHgcPO9GvubOficaHNg4S
4IORxoajgtRazf42aQfKDgYMb+MGtyz4Ai6QfJ0jQVF9Fj/+YqrObClThXjerYO1Z6d5vzgfDeP5
+uc3h4LiCS5/pP7e4H9mn/i+t/D8NJb0CS0g+NNhfI/sVlzrjnydLcVtWW17zYQn2slGT340p/m3
dTQA2BNeGVlF7YYQ4Pl6fXgbBwpFSRSBjcwnvAEFEWNJbbHk+SmrQeya3C+M37Lk5bqRLW+TPaTQ
2sGxBae43I4JtRdjRFB0coIPbhWWujYqOS/KNQKCdjSH4OoCnFjNA1kBs3PkoXKoLNFwxhtSGD/M
ZNolwfvRWheGlI3vj8z3ywYb3zZ/+v63mjhh0n1ydUpLG35wYUYJnyGjYdasRiDG1n84mnianoYo
PoRu+tRb/15fmw0HuLClbB/iQzSqMK38NDQnOzmMzYlNh78wASTo725E2ex2ufxOlgnHarD8Bfsm
nF2O6NLQuPGmBwClBQoiA1pOKv+Lu1RejdcAdmlRLuC1q/LsEwSas+e2Z1CatxtDk0LdehaAWlfS
xiJ48UBcfDkoUuapcLMRTCMI/wNESSChePV7cmvVPHaz7JfVG7sZpZAwocFuTIzXwkk0P2Jj7S5+
g3Je1NChBdMvqlKjOXpRV/s7cCg/4QX/F2/fC0PSYc8C3rVfcz/hBvpLfO++FIie1t4nu+tusnFK
oCceHUQosCCPqvKo1n1ZiVU42Qkal30EaMb/9nnF0am3zGmaeCgX+rGJK/X7X3wekQzgqPBDKEJe
TpEZDJ1hpeBxqCDshs46dj+lAdGMYcPNJdHWf0aUMQzQ1zGnachORnuy7X8zzz5YVhWZ1sfrg9l0
LLwCZI1IJrUUOzxbKreXdgJ6s4gDUivI1ugwFlvrDVQlVhp4PKSAFSOU+VCZbQs0+ti/ULpPDU3L
3dYgkCCRfCqImN9ITk6Q/+zL3MeC1ztexgHfQTb1+jxtDuHMhLLoWV2tpShhImh3aRrT+Prnt0eA
SFb21AEToGw7ZOKsJl0QJTceeFMhHbGIXcU1uRr5LFEuzwDgk/+MKKczN0qI7HmIAPAsd/uTwW4J
uSfNsSj/HdrvYtQgsHRjkj/n7CgRRduneQpz3PiUZAzMFwdXx8O+vSz/DUmNN2o+V4WBgjOkbG8K
eiCaZdHMmIrVqMha+3zEsswuCglkPi5sPrbGsPPL4aF3quducvZIl2s2v1yIKwulVn+aFljnfi5g
lvyT2kOYJ6fAOuX1dJj7NgSC939yPkvx7WBaBs+oMInpQg6crBm4SawEDYyD5rGm8QhLruaZR0xD
MuP+hCGP/0yyJw/M/PV8vD6YrYPzzMlVFD9NLbPrzAzJ23TH2LFtHoI2bHX1+02/A45e1r6hQa7y
LuYpYx6d8VYgUEhIijwWf9HTJiVL/rOg3PgmsZH9B8jqRHkTTi9o4wivT5RuCMqR4y1d4fsETiaK
x/o46hizN9daklJCnAD3iqpL0tEauWePABbkOCGbn9rla51o+s/kT3yzT85syN9w5k9pWVVi9sG1
bwY8qsfX1f3UD3tjRSP0r+uTpbOkrIZN+3RyeYo4fdqJtQsbkABY5hjlKNP02bq/bm17af7MnbI0
QS48O+0xd4QePWi6MM35In/ttXlTLgKge93SJD4e0uZ9nnz38y8cVOZj8eP6MDbNQDsCOU1J5eop
50o7DH5L1xlZ5io4TRm/48wKW7JGeeFo3jab6wP6d9l+Ds4+NU/Dx2opxRCwUzdVK+r/lrgfBYrl
TjE0d2OXomSG1i7NNG4u02+pJ1TP36YBCy6c3ED5/ORnK5QKFzKFTq178W4awVsaYEE0F0NX9tLH
5xL98EhwsZPTfs+h0VePmnB2c6OeGVCcAW3H3Ms7i51YSo+SLbAIvI9ulu6uO8P2ONDGBbJG+XhT
nIGVZQe6Exw3+bQ3UODU0Zzqvi///uws6Njq8CXB3VJ8gfYZ1fHEbH4e6gUgVZMacWqOvs+oYCCJ
Rm2o+OqIA8Kzv5ies+8r+YYZRcdCEDxrizVKxyeM43/7vjL91tw3np+1+cmf4qDa6Z5cm1sdXM2S
8wiId1UOZ3VHysHYgyzv+tNyl2iugc/yvtaroZmnTW9FoI/HhAOZOEP+kLNlDno7bRBA41o0vbAC
GANIkMiddBwkW+MBQgS9YACgIQOvxK7NME9JUU3IykJ4HTmmChwxqxsPvaW5hc2tAdngbzKQ+kUL
hipRa+dNY6WzPLmy8ZAl9SfSo1dqJHkFsjVgHzhUP4psjOvsMJVrPARL2Fb0oUjmAwjmDlRHBLfl
6A5EhQFNRk4a58LlBKcp8pK1j4raMh1fxKSJznRfV9zcrttuHBNcCeKbvcS2riVrazLPf7zi5c5C
mi4tFmTtsn3dx0sNnvKX6xtpyzMknR+KMkhxgu7hcn5Wf6mmqUXMERRO2Hyid0MVzZ0O+SgPXfWG
ltzkUJIHhvsNp0TBjVkIiv2UpEU4uB8EWjiL48SfmyAAwYGu2LS5LGfmlDug87p5AbtbfjLZZzxA
TfF8fdK23lHIPANLAfVR6LPIdTvftZnnFSzx09Nq2I/2MC1xlixL2NvTbSOcOEBGMk2Gl2HU+dtW
XAAGMRxM2MTIcSiGJ2KQPDBB7YfbdV9Nc2xzaz9b9GhZ4mM3Bbvr49SZU06n1apmv6lhLgO0upnm
feGRGFUfSN8uj8DZxdfNbfkieEeAVAYJMsovclnPprUYG1CVrgzMq1b+0toF8KMF6hUkdAedQtfW
zkKZyqGYS1hTe1UZ6SZXjD1YUr14bA8gqAIS6PpoNCZUzlCjCRxPUMmPWr+Y/Euf/piDn9dNyAlR
t5XkS5Js/ICSqoetKNzKDVJUq5b2rui/ZToVoq0hoCCMFI5kaUHfxeWCzCyrUt9lxalu8T5w5jvH
fG58HTh0axQosoClFbZAaaMcovAyZIn8ooCq+fc6/Ta/m5Zahppn31dO0bohOfwVBFxQTAR4qOg0
yewttz3/vhzfmduWYKtObBff74OPwBYa2S/D+OEVmsehbpbkWp1ZQXemD5G+ujhN/eNy7wrNILZO
6PNBKFs9HYq8QvEOgxD3E5Qj2vy1hDBCOtyhNaUhute6bs4UzyJLM1JLwNw8RBAT4cmzuxy0aQ2d
FeUegOzZYiZCepbTh3n/kjl+uPIDLb68fx+eT55yiXp0yDrWYzR+86uDIM6kI29/q8946cPqYVIb
EjvIy+JU0OAoxrsiuCPJDUk+c/YzN+ZorJ9F98MObgZzb5vkdtRtIs1U/iZwO3M/k7JVlDl+QNJE
yxyn2TFd0UV98xcT6Ut5dRREAXhW6q1ZSS0yWRzoKvfgAI6i+fzWfQb+zf8+rwSDVR90rQXI5gnd
Qrm7L167YpeYB5a9vHcYQNuBFxd4JMkSpXZHZktQVuOKsi7e1KGDDOeoCbPfrgZacVEYhkAcGDjx
Cr08DHDezDTzRXlCH2Y4sW+gRuqM27nUqUy+vQCgcw8yMBgCauxNdMiXHHU6Cnq8pnkZl+fOvrVc
zcGzZQKK9+CpQKoDuUfl9HSAhJyMbmSnmgh0BkDMUpMOfntw4ol+ZkA5OCdnqW1ewwCvRAg8gtD2
2G1YQMIE7AXAvLig+VNWIzf9UaxZVZ3uluZzN3267kwbEwQIByomgKTglajyhiA3OwUtIVjrsg8F
qUFZWYZBrauUvr0A4FBgpfGQlgGFh1qy8dLWWws3K1GIfqqSHcDYTyV7mhGoV/2tI979fr+0ppzM
pPY6t/NhrTi6H5iuO39jQWwIRUhsCIDgaOK83B6zFVRzm7LmRHI/nJ99MWn2n86A8vPR4QC8oYAB
P49BKDgPu+trvrG/LwagXCg1mamxNvh+3Xyb3dupisR8m7sf328F+kPoowR6EK2bys5g+SzagOft
CXFLcxztmy49Fs3xupGtqcKzG4ch/kCAp6xF05mJGTDanNwfbfDFsT5f//zG7sDP//N5ZSWGiRl8
Nr3m1JRjxPuoGmI/WaO/MOIhyoaIBmBt6u1LKVlZ4+TNiQ63XRaEA/o02aIJ8DZHAtYeC9hZPPB+
96if3bCcMkYybvET7Zb5WLByfHFYPnx2pjaIr49na01A3GRBGdsArFRtnq2a1nVzVjQnXtydLPLu
shjgJWdfl859NpDKW0vPLfB14d52rAltowm76d3tADACQk/o7gI/BWbySyOFCW29qsGS8HQGEvNm
WU4cHSw6VciNmUKBH3OE0xcYMFUt0CVLQik4FU6O8dTUp+L9C3HxeSUgIbh4SV/i8wn2R3PSHVMb
LgUEAXKLaGi0pJr75SSBsobSdrb5aSToxmkBV3dRTYyD1RSayGrTkgsiXWRMpSnlCnSNvHLtfOUn
+FxYgNbcHFk0gbTjuuPKVb188EqczR8zcrnOXCtBFDomNswUzZe2m4E0DELLfUyMO0JONhHRtPy4
bnFzYJC3MYD2RgJR7c5u+7oW6epg6ecqhPDIwh9JpTmHN53szIYyedAXM3glbbDuJ9jbY+G/Xh/E
xnUis2EA+ECAEKhlxQ984tVFCSWrk9Xcr+szqYcDG/jRmHrN+myN5NyQsvVplfsEWE3QqEWsQC/b
rAt8N5YD2jaSCstDJzhiiEsHGGnZoMtUUsdaLwbdC/vG0eGhNibLxZZH6I4y71tmATCTz3iajtD8
Cj46OVjVve+CtuE67a4vysZcXdhR5gr9mEE19LDjeFPIy5dWRzj39rWDiFqKl6GLWVJaKldjnbIF
UChIwgRWi53iR01qhX1vRgD6hXb3fn6OS3PKiYzqYVLUDVhri+Jr5z4Eya7PDrUTX5+1DYYg+U5A
zUqiCUCXoHiA4L1jtFYGBk0TTPwd2kurvQkhCtF8nuk3Cs7wov6UNPP7PRtmEUxKhiygJ5U9WgD5
g/Ruk57Q2Fm9zPn/+HnpLGcH22oNVdAGBXhOiz5iluxV1ZzQcrWVo/NiAMoZ0LtGEQQdGA7Rz1bG
Hj8Q9tXI0Hq8S6LrS7S5R110MaDfEDUFFdSMKKbISwauzrIynk0SZDfgI+xvzPoviqTwhTNL1uWs
2ZSjh1TKhfgdyK+istFEMptbFAeNC7YJUGeobyIbJImDO4FAtfthzAfWaHx5a6LwZEQCGuqCb0kn
l6njmVOAyntOxxch+K6wgzt4viaw3BrFuRnlHBDV5Ih1lIzhxHoZmfNxGf5mdwClZOCWRPAKKr/L
hUio23dDLdgp5XdLd5wP1z1q6ySDDLsPYjqQDWGuLj/fD3bOue1mp5pKtkUr7vIgzvktz9iNaWtu
481V+WNM5dR3DN4ENaeAqq7FLkvdrxDiCMfJeb0+pq1VQUodysMmgmWqns4gDzB5SWFmFLevuaHZ
7dtfx3wBdQvMklqh8tPGRtsxIMmLF/fjA3k/b7+klv3zfeXysmZR490FXLUjngPaHUCaEYFRQHMq
bi3FuRXl7QjpP791DIzC5Z/2JPvqUY2BLccCNy3kV1F3AgJfcSxmsHHsObYGtdCK3YGNO6mehTHf
5AHZZSTXJVm2lgXcMi4yOUirIVK6dOSpDhqbJtgnCNfCDwOektedams80OLCl8EoBH1mZTxGZZQO
Q+fAaRa33vjgg6EdjR5BzH5et7O1MDgUZSAuLxUVxeMOa+kMVgs7fpWH3pAdLdI8+K6OyHZzvqDW
DqlkmaNQtacIiHG6ucV8NffF6Ids8DQTtm0ACnGgCMDRpZLI8gBIq8acwV7WZTsfEuC5jrx4K5xE
gkJyfclHhAoUWpmf08WfcXZ1JM6nJBycp2HKYvADaMaybQmxHpRaEByrmJ60N/3eFwviPWjZ0Coc
wwJkCrOnud51ZqxLH16dskh9CjPphLoDsE8t8N287w/+/OW6l0lvVUMWSH6iRisZ2d6gcBrI+1nz
KmQAGwr76E57x7xHk5k34MUfJZ3mtt8QoUEwcWZPucV4AhJokEWkpwWBcg2git3t0bBah2xfgscs
ZsD68b/IMFwYVbes12Z5BjzmyS6jpoyJTul8a6tS0NlLQhwPGV7lyDFBzGWbHDoAQfDAxiWu27vM
14lM64xInzkLX0dj8fIS9Ayntf000g5STDd00T3+t/Yq0oiAKKO93EckcGnEDqx5Kigel9x7EePz
4hyvu9vmIAKKpk/kGKC8oTj2ENgWDyAYdRps9jjMy81QT6cR6iTXzWw0YCGFAQVjycuO55mnTBZZ
rNaHKCXsNKSH1nNym7bJ3ibFaXXnaFlkNc+J+DiEENqIhmSKvfL9ZGeXv0G5WT2LuTl32+xEgr1v
3C2jrsC7dROdD1LZS5njsqCzMchxusv5C3HqPV29GPohoWNoDr4tx/BNA48N+DdCROVJOMwNbaaE
IkwXx7W4oTfXF2zLL0DTCJFL0Mq8hbTJ29ZHbis91Wb1NM3eA7Gmpx4dE9fNbI4CLwHwYxnIcql9
ee2KsNwE6BDSEEu/L3JCf1mdy3Qvza1DFQxmUnTak4ALZeUhNzKD1wCxdOcgZOPmoW5ugjILU5CP
Ze4Uu/zj4OrirK0749yo4g1EWJWwhJmdfMlqVWeA/720WRJlhs4XthYLmS45QBwTABhfHhJ9ldSg
GgGwZ/L5Q0ZQMgs4i1gw/Hj/ap3ZCZRKNfrs18Ee0WgGoZU4nc0407EybF5HUqsdqXQTVGZvV4rM
idWv2Wk2vLtmbT4mlf9YDyQ0xvSE5v1PEKwFVtQ7FcUQk7zdXR/h5kwi843gBZsKoL3LmTT8cUmM
IpFrln1A7fEE/eND4tt/c0GBRpNKFCIKLOpxiMbkGRjYCVLGzYIy169ZvNJGl5jcGAy8GnwEwHxJ
qTxlMDxPR8fqSrRWWBAXdcnN2k8HiL3fXJ+zDT+HGQ9a1Qj3wOepbK4U5FSVbWHO2ExRzJ5B7ONF
KXlKh5/XDW2OB2w0UrkOWuUqwmBssolxAT0zq8tv0tE+CNONrN7TVFk2ziQE3cAAgBsEWguuMm2V
6YBuAXQXJ+If0+ygK81vjuLP51W2Piubc2EteH41BIRwiwDV4o/RMjXXg86Kcj3UwLemrICKXe/2
iEyCkCABttS6GGgrMwnufDCIQo8CUAm1lZt0oDqbkXU95cPXgJT7dkyi0mni3F3DEbSHZvHRtNrQ
YU/XfWHjqr2wq8QtKQ8m1xVYJBfddBnPQA33OeE39QqmuUx3fWx5hI3BgRQBnv7mhbmM80racSKP
KPf8U1Z11LPp8/vHA4Ar2qzwJ7qplU00CG+yPAfaaqb41g3dzgDgLfgOXHlMSk2n7cZ+pehJky9m
5OGoul9b2nFgw9sU+oyI8n2IcSW7dUCb3foXJWR5iHoAfaLJH012l6epkzrIxXOkMqql3xWreRwA
pglad3d97n7noZU304Ud5aatPTE0PLWBOl3IQ0LcCMrr+9noD6x9BvfLwTbLyEmGaESXF8pOx95v
opnr2gDkuXDtVyjnhsihcwWePtyOwg4dwaOqQMV8vivWr0EyhYUBKqj1+frQ5ciu2FSxY3lvVoBc
IbChXo9MwYfUz6N5EA9DZx1cPp08oUkUbmwFiigDXEA4HN/K9E113oq6QQ81PCwumj7udQ9gjQV1
SEOb26MtAgQz7AEg5tATr38xZ4A1AKYGela8fC69cinsZkKWJz2ZNWgS4wVyKGYcFJ/a6TD9BdAL
xYA/tuRgz96IzRRAO9CGlFuy7FL7jpYfnVmT6d44CWEC6VQIHyGYUGtDs4XSQxa4eIZOd2a+L4sH
cKs7j1RXhNpclzM7yrSRwUydRJY57eBpbSBJ8P36sujGoUwVZME56M7w/Y7tqHXsvAiMvONr8H62
I9nzgf8ktAxFLeVmbElHIAxV4WXj0fToL8mXZnY+s9ER4bQI5yYHbZ/mMt4aGp44UFnEFYnFUkxO
Ru03dEYAG7h1+sFfgjTOcGZJPto2ysc12AdTwX9dn8+NCIDiPgkgxAtapzfRUtc7Vg/FFhiFgFzT
fUdp8XuSau6STSNIICGVj5gdf1z6d29CnQVsrenJ6L+LgIT5/BlESJrp2/I8sAXJvjQkv3BtXRpx
61l4/YLnTZL34ew2oe79tLk+eNBK1iiEyWoQU/u0JwAYZice0vmOBXdOi0rL1/fHlciyAGwIvmmA
RdS3BeVoy+B5jbeF8ZJ3t1n7/oYjJAP+GFA5T3HYONNqVEg/eD8Z3aVVZBcguwmtMprd+Lp3ba4J
Dk8U2jEikHZcrslQlH0wiBQvanJLdr6veVNs+RWawnG+o/71tvgloD8x1K1PHlsP9DhLg34YEAbd
D1Oia5vaiobOLKmVLwiJ2yLlqODLlr21fxorEUGKNizd96M/KbqbwUOHyhcU1dTwYDESb1xwFfgp
1JlAtO/fZatZa+LirYDgzIp6e1ZuGQyVzNtQv3yx7PEDH9yj5bgf08I/IvaMguLndU/YWioPxSSZ
hPLxZFJ2Z2uJtls8Kc8iDlUmwtSKbEczd1uLhC46ZA5tVEXeSIp7Ky8A9AL+wRrW0DQ+VCbiKdqH
vrm7PpgtQ6gioC7yW7FQjQ1GUk75zGEocZvbhKdJmDnkAErZOOXrXxTGcG3LVAecAroeyuGZBt4I
+gO0jXLTiiDURt/PrCrLrH8MyNGeRR8B2hfc0UBz++SCuhmEzONfHAOwAF4tB2hzCAgoGaG1SRPC
Uwedrzm4rY061DjXxnoAJgA0n9QpQiuvMoLUXYXwR4ljz5YyFNii3KIRTcfXrv/3+tJvPWUBqpQv
I7gzKsjKBq3WvBgSD3XEZEzu/Y6/uu0QZaCgR7PjMU3X09jlt0Hj7AQfdc91+W0ljj+3rZ5CXjkz
J+WwvaLcYs/3FXB+k3EnyLSr3Ze2Y5E9aU6KjRMcJpFClq1uMgN76RwlciBB+n+kfVeTpDjT9S8i
AgTC3ALl2k1VuzE3xFisQDiB+PXvofd7dqrUfEXM7O5ebERHkJVSKpVKc06B1GudAr5e7kY9C66v
6IJnABQjbANpd6ypepjacvBGL2owqefQAEGPbw00LLy1eumiGAxrzJSYiHbUHDJqgmOq5xPSXKZ9
Y/RG4LrRPrG8lTh7ab1QvUDGfWbEBI3t5XqhQcOutBmE03T2bQzE95UoZ8Fz465DD/Rb4unds4TV
grewShREchbQeheJPcDChO36FdBjGF1DvlgIelwkBfE+x3sOg9DK0TVZ3eptaeZ4rlaBzHJUtAHA
QvZOEu8bZ3PdFBYPF2ZF5ol0lOXeIVdWXdTUmVfnR72KfQ1EYUnh+Ykw4JYGnwAE3+vBb/KT0bXn
0duwu3q0UBqekx0eaqrqsUZS0klaghlC9Jo5t2h6KvykaazbrhhHH+keFtomd1GOqqogQn4RDBN9
7gs6yBvXZkCfs8u7KG2yxu8SJ3sELkmLYWfb29SV+zNxJL/pB2vccMSvKwHjkmHPrd4z5Bq8rBox
lMTtqdvyHLde/lxZEr1MFq6Jaq2RaSl/ggGxfwWpQYOdV1wC6is/1rY3+pWeHto6vXPwkqxA3Cv2
yIjeNUMZjqDLMOJqq9Hi0IJj7bqNLB0wdFEhKT7jy2Fe7fKA2WUdg9mCMqAWdLsh0fbJXxQAAdL7
WwK5lOCMvJ96BxKKym/1236NVWZpwxABIZx08Q9eRZffN5vaLHDc2LFn001TPLuAg4jJ979YJjwf
LHSVAztDBcfiBsmZ6UbsSMWMxBMWa30uS44IeNv/ClDu3LS2zITnEIAulG1f9JtBgh0Dp+UX6jY3
Q6MzXzItCa+rtVQhRnYBQ5AzmRKKdIo/GtGDXLuZVwAWtgrMzAtiG6BT+U+aln7n3IBR2RMfbLvY
OvWPFK0+18Uvbd25dMX4+kKUlEYOBs74XdR4G2bGW7dda7aYY2HVFwGFGnDtSPKCXG3+FWcBGfoe
XbASxAw5lNa3+nIPhtFDlNTACSnIYUBeIJ8r35Z7MxHxsZTk1h2z+6qPf17Xdimsct25R3oeDIVr
vPwdHciGe5aXMNQaQ8KW1/CNFnd8A0C03k9is1o52gurCxD+GeoVrVO435Q3glYys2u9qkSZtwzQ
uxekzqMhnv9YKbh3ZDxmamU4buV0e3rJRjniAm0zNByhT8/vbLDFgsHaBwvkdVkLvupClqIQGJEp
iyI3Pxpsa3l+ToLr3184g1ADKBtzjhVEfEosavYYtKMjRgUz8zE16Cbid13xqy7ue/YFNJgr0oyF
8PNcnBoLRH2DJukI4lxyMsBjWR8MILomxT3VQS893qcSJCdfudv7Uj518aMcx7AE6e7wVUS/Snur
eb+u67+4vr/1V5N0Zm9OAqO+xXEU2+lkiMP1z68s75svOj+HJsh4Gi0vACmiBd506lyQJZ1E9RhH
r4X+5bqwBXggRIxnyijG4pRGK2wvhbQUc+TTpya+5fKLrv3k7m0bdb4W3RZV60cdCarsQ9EdUJ7x
S2sl3l86g+e/Yl7yM51rA+ELrvbiqLVPPfeL2J/WoDMW3AoUnVNC9lxyduZlPxMhHRsEsi12Laf9
hk7alurFPvfIB3Tv7a8v6rI2v0UpB6QH+xTVGUTpxS3LWhDTH7o1mKCFCBnJBrRJon6FgrOa3EQL
GU9LCm/NXRCN2V+8wQ3lXRG08efryixZO+JwfNDCwB1GyS7XLR8dXGgurr4i23LwVm2uf35pW84/
rzjGxOq6hpjQo872aRHqLmBP0XSwuy5laUfQLoTrW5+nrtQKJozC68yO5EeehHpxGBrwMK/cn2si
FPsqvHbiVQURVWqFRXxfzbH8X3CTIseEAQV0kGMiSlen3/TaltZgOHgw+KlzFxd/cXXMPVW4efEY
QurncrM1N+sxhioRbPPeHx8AZ7PykFxcJbwZ0PuIV+S7AUirbzNa6wOeDTED1ZEeFOLOsle8yVK4
hhgRY4l4dqMSqI7T6gYRsoyxSpy7d72RHiodvdcUwI1A9UceLSC1Bjrc2PCzunxq7DIgoH68bnJL
hg14ALAcAeHQxvm5XMraGio+DKwAHUKvb8FdRjcgF2D7nIGgrLNF+fQX8hB1oxETzxNAdVzKE5ZX
Wg0v2DHFikpkZnYi+YRC1XUpxtLthEaDf8XMap+50XlMw/RGQCtkg3M3MNt3Y/ZQ5MmmtJzbBHAu
epKHJdJDiTPdmJwcRAnMekt8pV32uSPFQ5/yDTfte7t2n1d+2+yKlAgWkzuY1sYgGnA61WzvnCIj
uoyKI7K+3+266xC5YvK1B33ITZwD80PkVu7XugTdjZHd2W29Ayi2WLG+xY0/+xXKXWbo0URAaQiH
KUG8+zrpFWg1W7+1Xv5KXZj3PAiLXVcOa4LrmZs1LY6mzO41rdzphbEzE1zaWcnBe5k82KP12Djy
Q87KF1uuBSrLiv4rX+24KxIJ7JYY8r3xyRwfY9PXG5CLrFjcksdAYQ23nDOfJdV1pxWr687KS2hZ
B2b3UGKeWU+319dyTYjivFsLbIl6kZZHQb+V3V4T3yey4lqXLuwZwxV1YrS1vKuz1q30nDi22ZGg
3K7Xd1LzAt0e91pxUzf2ij5LrYpoJf0tTblWgaQ2WnXpsKOTfEFpB+NSSYAkuS9MTJtnSRA3wBhm
N5Z1j+HalR1bchHnss1LF8Fri+uMQHbWU59ZT8JLAgDM+jYOX5u9oDa3cqksJfAutFWOnIMcgJ40
LjuCnHc7tgDt1J+Msdz0/cmdR8TrjWGBaLFfY51dMhtqE2+GFtIxnqzkVERTxU4xdcjZYKjDNW9k
8dXo11p1lwwHCX/YDDI3M2LH5XIO3Gm5jOFx66l5mqh3y0rjptNtVLNG55BGa70Ui7ZzLnDW+szF
t4Burgaggx/7ZpvWPgBjJzNs3V2aAwzVF+RU2PturR901kL13fNVPZc7MQ+vFqBNe+oH4Aig2VoL
8l1FNtcP+OLn0WswX08GeTeK4xVW3BIbY0UV0MAYv6/b/XUBS6Ywd2a+paaQ7Fd2qbA7r5tS9DQK
+iiqg9Y+RtlKRLGkw5sXBKCjgQTJ7I/P9qWrujFzTbBckPKWiY9OuhLBLp1bBCrzXfJGUqlE+tGY
kioRUKEEmFjl0pD32gkJGkw7TEezERs2scfrq/Y2wqFu+7lMxU9lBVDn6hRts0Bz3xZlHgCFZxfP
lL9tvskBwRsjy92zIsSE07aqk21kpyFSwkgE463jlse6mAIgb2/drrpjXXIHCJJDSXkIbYKkS35k
Vr5JSX/bASZNY3Xo9h0Y3r1bM3IOtWVvdDaF13VatAQT3sDGyxpzMco2oUt7At7uPFIoDn21caod
+3MsaiBHILuKZws8AjqGLi0BEWxG3ZRjurcPkeHR7JXTsugCzgSopVOCyatYoEX3aFPXp+ZBAoCW
dsXW1k6Fs2nbU6d9bwBuprtrq7dohL9VU7N/JpE1hgjQgdxrAMKv/cZ5jscjb49R1QXFGuro4pE6
k6aYH4sGm8QEXeisE09dIkOR52tPnsUUy/liKvehPaIx0WMoZkZ2vi9b2xcN9XO78dPUOtjA1KvL
6RPaH14sUm8z5p4KikkjagbJCOzAwX69bp9rOs9/P3MjIke9yJ1rq04K1MoOdaVp5T5ePAFnqzr/
/UxCNUYC0xg41Ab4i2S0n7pHc625e81OlFNmd1pKnB47l1UiiKxnCaC6uDjIXGzz6rvhrcQ0a4um
3PRt3lHuRDgQWn9rgiojq1cScUulQJxpvLqBB/NW9b5ctDgDrO8E0u9jDIp50XyKsmckE/ToYTRO
pXhw6aM2tX6dvwj+kRW1X1QbC8TVltn5hdhVxSej+taNYNReKS0b80q+c9FnP0xxNql0WFxL/LDc
fhBVFrpomY+boy4PpJUhN9HUXh178m3iP/Tyq6i3SfQraw+l+Hzdbv8/5+h/KwRAx8sVwuR/aaQF
vF4xGUGt2Q8j2vv81Ci3FHHJ1Ol+C6ye2GpCbex2U9cGFn4ucKf3RqTfANfpx/UftLgwYLWiaM5D
dV99mQgJLjMuMUjcyt43uwNGDfaDFoUtXbn4F8/TmaD5LJydp2norckYMZBjEXlToi7dls1tv0oR
sHSk0CuJCXKAkKE5Rzm2Y6ZFSVLg/peUBpisa+0h4DT2wegESMt4V0RrA9KLtnUuUjnFk0ziZmrg
7YtWBGm/9dwvI/LQnXfKUz0Ydcxp5Ek4tp/GdItpoYBo48YeHtoK4ba3RsGw+IwAwxcFtDL6rN51
URieZhZ8nkkqp4+S70Az6bNh3/MPVKS+4F+t7tOYH68b0ZJjOZeprIBNksIQs2OhXrrnfjIl++sC
Fnf1TCnFc5VVGxlTDqXowDcY9wpK/tmzNX9qu9Cwnvp4d13e0nMFISTA5U0UE98hlHZtn42OhBU1
PN2JegyHiKJAM9zb89hITlbUW16/f8WpkYpJRNZbBBYErDGO3nKxos7S2XMA7I7zjW4h4INcnr0y
B+K/o8PpEPT3UrGjmAJOy+31NVs+B2dSlBABtmz1Pfoajlyg+iEfLfu2ZPkOCDRj81SKRyv7EJE7
MJP6Dn/mwLCN2sex2zJ2uP5DFo3l7HfMq33maYCFQbSow+8Q0x179bJAtL5ubhr3znbWdF5bWcXd
tL1OhiyDrCT5qhUnQX/Af6bpp1xyUAS+1vTYyZ2dfXHrnXC4Pw/eWmvIiIuBLui1sMNIdqPpXln4
qSsnrQI40tEsT3r3oss2yLp9llEfUMKBF4FVzrF82z5la+dyqbEFj/p50AkNJSbqz5dr7U58SgFk
hwGkYqg3nWW4j52QXzLKmY/R+p+2XRcbPTGiLbW7DI3S2a9UkuapT8tvQ9auJVEWtx5WjqrCTE6s
drg4wwhYxXlorbGaTR3rxwTslhpeYWmTb4smD3ux9vpbANE2sAS/ZSqHC1648biDAT20bz6g0Wkj
crIpymbj6nKrdSK0WPahZe3XMYv2epWGcJUh79I7YZLwLyz/7Kcou2G7gpTD/BKwpOMDXDtIZ8K/
xrfTYjO4e51/vC5v0frP5CknzdBEqQkCN6m38PuYLwd7zi/pFF+vi1nbVeWQuSIZ9Kyf49ZmX5pe
WPSvvIMHi+og1lFog61dFzhHg2q0eL6lyn1Gy7oDsj/8cRqXT1Fd/mDjeEiiyi8lQH8tbgV9KTYo
nKzcA4tykQTXTUz7InxRkheuZg4FCE2QP0r6e6No70qdfwbBwYYV+a2ulYc0n0JH/MW8oocnPjGR
WwINiNpVVTnouzRKzBcTL9+nU3Wo0bPXoVeGU7qysosWcyZq3uoz31wlRhVZCQ6LWciNMLRHY+pD
kbGVZqN5g95tIKZZHKpj0vNdHYmNXWrVOsTkZee36S1BKwXbNGtdPov39pkYxU5K2ROueRBDou5r
rlm/sspZ0WTZJH5rMkcq5wtmxhEbJng0QC3eJ2ZyR3hf+JqkAg12GBAsmo9TLjeVBHfo9UOwpBx0
w3ATAYoVuu4uJcdA9xRDC5og2uQBSDv8qF4JS5YkeNac+kFzLKhvFXc18D4zhIWGX6c8dA88+4+f
V7yT12gZkhP4vMa+yPRrtNbUs/jzZ7BN9GHgsaEWR7tBw8+f0FKOQfCHNG5OOEIr8cXScUGt/18R
igqYayvM3kCDt+WGKQ2YCJK1VVoysHMR77a56tKe9ojauujWA6qXwwU4uuUHJvvAsPKfuEY/aHET
XLeupRMKvsu5CAuoRUD8XVpXFU9xUyYT8kkpsnJTtzHN/tUq4gc0N68s4ntRyJWjJw7TE2gpw7+X
okpwdQA4Gqx0MEH0PaZfakQibeScqsq1w+tqLcRic2IeYbZpAkeWqFV7LWWTl81cSsDbDqbpB9of
/Elmvlbt2uGjbnAcI+R67HSTaWsv0UVFgZdoIxD0ZvaeS0WdvpuIFXEQK9kD5kfRxxzoAzd3iNAa
w7eBZ7Mm8b19QlsU68Fnh4ZAotaOxgH90pzgUV8P2gtAoUGHmyPRs5I6WNRrxkh3HbSuYpLnUq9o
mKIalBEAO5OgMO1psykM66bovTsi14DV3h8HaHQmSzlxtq1NHm1wF+ZOBmx87TZnJBTS2/ImClPG
NnpXnxomVsY8F1XE3TtbDDiLVLOZcpvbQHrAgGRvhU05Yl41Hnwv7W7yGvx91410adfAl2ZTtAEj
+67mfKZo5LQqgZtD+A9PoosTJ93RVmKZ994RkElIP7yBIOrvZlNIExl10iKxROU0IqlVo/BWr+FB
LQkhc1v9TGUBG1RuR4f0crA6BEyV+4RJC5+yNcyBpbU6l6AELMNA88iZsUomwOKUFar3iP7SyNz8
+ZaAogzNuzbwh99RsMUkwjhEj8rhFN3U2qG0/XFY8biLrulcxmyDZ6EEwLlivekQ1coq80cPFBOv
rJGhne2ifvAHcoq6Bzm2vmE9X1duXqPLaAwRxJlyyi4B1tEoJhPPksxsNpxZfqJ/TjBwyqccZUwB
AII1u1jetd/Lqeya1hlxIygk8pQ+96zZ1aIIM0CkrZykhZzHpWrKNZY4Lfq8JQQxtqvjZz0rA6/a
G+RXknxrijysi9vBesUAoW+ZNwyQ3FYvArM/OMnT9TVeciBna6z2sVSghAMNGsoVjt4kvj7QR1L2
N3lTbPuaHK7LWtlPT7ln0jp2PdTWkeX3Hgx5h/S+p+d+hJynPX121sZf1+zWI5d2m7YitiqK59/k
fcjTnzppMFAEg+XfezCIRSUwQMq5t/+7MZyuK7oqWrl5UtCbEDLMq1qHevURvdIp/zl4R+HiRo8+
m9M9mDd8eyj+mztQ2yUMjArliQaVvW7DxIkbh7Ff0W0+dFcOpTptV6f/O5SIil5zixziJtlnCYi0
+yLsHW3lpCieGni6OpKPdK4LvXUPKXUPjVcSoLiZeZTkhjQ/43INKH5NgGKUxYAJiJxDgD6E0Y0t
t9dNYfHzxjwfDRcNUFfFEoRtcRaTyjy2Xf0LGG0f+qoIr4tQduSfJQLwC5oXkEx7N2Y51cwYPUwf
HR0v2ks35DqopssX2Zy0VUA7tUzw/4TZHvqIsSHoybk8VJWQ2aAXzDxy0m28KXs2k3FrZ94Ofa97
oxcfMiveWDaLA2O0n68rqmYN/xFOkeNAf6vlmmqP49i1uZ1WpnlEVNAE7TwrmLg7YiR+hvz+1OYU
sFaohUpX+0xGavuJFyOKzUafxWINm2J5KQCthsEZoLi9o5ElCYh3Jqc2j3Z+0wDiP6K1z+NvntmF
UTSFxMgBw3ef6t+ur4JyR70tAkoaaIHBC+h9jkKrGDVqQ5Ijc2/JdIi7m1asJA+WjPZchHLjc2Hw
iQ4jwUzoS3ePW+q6BmufV+71qS95bXoDOSb9J9P5tNLJs/Z15Q6nNTeEY+LHk1c6dqEdm+F/+/nK
3Y1qRSFlBwFs3Nt67WsAVrguQbmU/9liPI48PMnmuWZlgQyAKlhaYZOjnQFjekiZteukIQKqa5oP
uNY1vINFkwIMOJIRSNzgPXZ5qEF5PTXlRMixbGmYTBLHRQ9EvnI5LWmFmXPAHjhoaDXVIRQWW2bK
8Sg8omrtN8aj696z8kueP//54p2LUbYnkvU0mhJihNH4lDyazsOIuWEjXnvELvldvC3RsADYGBT9
FEFVR0onSTk5ZlxDmyXbVb2xxyhWAEQKeIKI7q4rtmTYAFgETImNYhwG3S93KY8rZngcdjeSYJgL
QnB3/0kCUS5b1mhOL6VOMMH6NHYv9A/xgt7sGnkbQLVTPFnfM/9QwMHT0sTJKbtwpOlDm2UrncZq
o8Q/MrBE+jzJAWB7xZajbmy7vm6No0xt+hyNXowutEp/KcZmCCtu56+ogduhzi3+LDQZH0pOZJCR
PgoZS41Nk6TNS1nr3n1ck/Tl+gIvmQxBgyGenEjNvoO/biZhxkM2GcfEzHeph/Y+nfT3JGqQAeHs
tmvctRfNktHMxDQInzBhDeSIS6PRGMllbdcwGnpTb7t+f12hxc/PxESgijPRvqqstsvQIaw1Ce7A
0vFb51uyOnC5tGSoPOP3A/sD3atKwMEcr7NSJyJHbUS70xdjZg5qO3+yMN2/9tRd0uZclvJikAzd
xrYeQ5skiMp2X7B8Zb2Wg4YzdZR4EMP6oywdjRwbd2LIx1fVvVaTCGtHCeaopb6lXVnuqwyF4NZm
aN4GXehfHHOYA/KaJmwQ43iXNmEDyU9qiaRHIB/ukUvdDOXzdbOYt/3skfB2CHECMW1IPOCCqfk9
YuCcV+ZEj94EcJHqUQMssLFWaHgL995JQcM0KGdn3j1Puenb0akL5k7W0RhK+0NXOgMgRkcd5ODa
1KNoPvTfAVxQ7qcIvTRM2nGQDtlNTu8H04pMfyisKLBrRh9iTyOtT0RkBVoxNTVQV0CXSwUzAT5F
zc1YgWeJg8BqkwuzQQMCEPeOcBb2d6k7yWFKBO5MKfN0izFn+xPXiyyImScDaslqI8yaPHKRCSAw
8WbwnQoPX/hu3vMgjncagC0cvf+ZSJ6dyJT+ILSJX5PSKDdUYCq74mblu4UsbuHuQDI1VcMWRAQC
WT4HheEoK1YCzKVTgFIb6npAp5sHBi/Nwyx6p6t4bh+z7sb1bvo/pPF9Mw4XG4asOp51yCNefj8T
xjCW1kgBveiGTattMLp4yMx2JYhaVONMzPz3s7RVYVQmRrVhg3odIDkq+MrLbsnGz9VQXN9Emjwu
Cb5PyZ0QqD+c+jUOgNmALw0cjX66jQYYpMjnKONSBQOtfENRMOtYmLFz8HrN9BPZb+XEIr/oXCDi
jUMfNnxYA259rxsEow0CyO8YvMBT61JwQcE1lbOUHicdz5pk49jZBk73upN4v0GXQpQNmkDIZboF
hGTNjrEgdlc2aO37yga5KWcmZuBgAL9E85S3T9d/vprkgR3Pvx8FTqB9gLhUvVqpDdI8w8ro0UjR
g4qGgqHW/KhBCqQGbT0bzB0ZLd03+eQFhii/adMfVqj++QWY6gXC6D+MtpfbBJo9rc8G2zrqDT+Y
eDL4MmXbpmRoPug219V9v5rAX0TcDtQ/MNW/GyLBbGFHJu5YR9va8vopWgP3XnodnH9fuXudahhz
y4msYyLv8J8W70uy9dLwv2mhGHZiTegZnrVgdlA+ro4rvT838yKBPBPZAPCbOIoSo66Pk06hxNSB
6ua5K1+StdTxogighkIMZqHfhZAs672hhmEdMWlB/YKMhZ9mMtTNZOW5sbghM2012nsp5vmV46Nx
PGNoDEFexK1Hs6DpVgxR9nWK4/i5bqY/HEf4J2YA8BnI3Q3YmBqVVK09dkw28KfRM703h89/sfNn
n1d8qUk7XbgjPm8YvnFL1riuFo8H4hAAFM5pPleJRawJJUaKdPNx0A9Wswdq11/8fICsor1nRnRV
U1/ELjlAP3FpypsK2es/bUn5Z/XPvj/rd3ZbtkSWutbh+9R3inuvWmmkX7Tas88rxtTpHRma+c4X
H13U7fVd8YcoB28KODocE6DgUNMj8zviTAEEZ200TTh63D1wjALzfNdzvnImlnb5XIiyy1kkaUxN
CLHL2zrIx5XU1dIqOXMZD+wTMxeP8nleOlHi2pweTfcDqe5aEkhr8+d2hM5kDBkCoQqxuXIM9JaX
7Ti4FO+PA2La6m80mGnDAS+IrL06lo1u6zaXqEkf9TKU6UtaPUzjX8R1DpK/8LIUkE0qJgcIsKlE
f4l9NDIhtlbnNpsB3JX76+u05P0Q+KD1GXcesi7KRYE3PMPF69GjhiYIX7OS+1EkOz3u7xJ3DWFr
URYF1h+q6jP2ubIn5iitDAUjyBJuE3iOyW5SI2p2UyHQNkhAO3e6rtx7MwaCBhBbkeMF+x9aqS7P
ypDmZpFNnXns2kPq7tcu2fdmjM8jmTizSaLHSTUCI7ESiyWVdRzNIXBLN8xiY+sBmvy6FnPqQo2O
z8SopcuU6XmLRmJEDBq6H3c12BKP5mCUr2NSkmOckjz2ZdGlhwkoer+cckxerv+AxWUE/AygYRD9
ge7pchlbYK01GdPMY4Q8TjkGJUaC/psEJZ4QmkiQMXLMY/Is0z2QyP7b5xUjj7r/KZBNqOxzjBiu
TcPNlvRuj86WaF7CM69ccSNz9Mk2kbNMgqLeGi0e03vrqyPWcuaLm4GgCLjqM66pCtTKZZUnpcBb
iXrf3ENirIyoLeQVYdRIwiAr7yDj+66QxzKk0TyAT0fkue9e0aHvWTuB9IYNOG8mZSDdCaQSDpDW
uS+MbQ8Gqwe00v/FjqGTyYJjIji8ysllksq6SQQeZt9LC8Hl459/HuS8aL6xMWwNdtvL7Yo9jCNH
fUlB8nTUso/oOvuL7+PuQRHAxCWn3j750DpZi8vjOCDv6rfVij3P96NibeAyQTMyEHYQI7nK6lQ1
NUFiO0XHFJmdwvw27bUvHtX9AgAItVjL/y+4OaB/gqoCuFBz65xy/LWmpAXJa+8IwryQRztwCWyH
SFvxcgt2jaWaGTtxnyK0UaTokluaO1H3aPqiRllh+PNsIPCbAQALd43GFzwkL/e8TgyT95XGTqx+
/S7r5+s7vrBIM9873scYrAD2hxLSdGkcmTm4tk9mhARbWJpfPLEiYmGFLkTM98S5j2Esi9EFVZ7o
VsMN0Kx0ES64MHS84Vk3ly3wOlE2wO1KBiSlnp3cVKCZ3wks45gWJ6T3A33aXl+tNVmKvwfYNIBu
dcFOWoLBfagTaF+d5L5bY5Veyl1cKKV4fmMYLM3oOnbqq+84Uuh1T32zBpxgfGO7bB8XZuILCTIe
DH61wlvrJFzYMnQ/49DMSUYMSysHFXCQUmNxy04O/cB9p1/ZsmX1zr6vWN1oZaziXcNOer2l0Qtx
72h9T6s984BVnhwAFU7TeyteeeQsaoWBnrcaKqICxRDxOHFHmzJ2SoYbvnHWhpEXjQPgZyYB+CQe
mfNRO7Nzz0jNnmQlO2XavbAnVCieM7BD6TYPx/iPOwAA94pHOFg3KNI96mhYUxk1j4sYTgG9wL3u
06Rf8WsLjgG3KPJJCD8BAq3COADo2fLS0cVBSkbf6O4bpEw06/P187QkBM/iuTwAWNd3OGSF3ohB
pGZxSkSQGUGehtPalbYmYjaKs11Bo2AjM7A7nPq5VXB4ATZtgxLEdT3evxBmwLvfeihbn9eAUK0Z
9IiKEKAUfRbSFugIK1uyZGDnUuZfcaZK7bIxj6RVnNBSGlT5j3b0ULL4nmY7213ZmMUTei5L8QC6
9GqupZDlTvU+NvWNZhhhHTu+FPxn0stt5/ZfSVyHsSePWgG0uusruqar4iEczhLPyuziJEFdkCNd
03R3vNnF9d7KVpz64uZZiNjcmaLzHVRZkdZFQgZs3ghIX9d8aJxgMDDXuCJmyfuAtvJ/YtTYjaHg
YaBCAENMCGZIa79bQ/FaNHWKIBhQvmjKU0vrKQitWFITrNn4pUPXtHS/EX3Fhy4u1pmM+e9nNmgy
r8u7yChOoGVNnSBDSQ3jJGsXxIImDoAQXTzbUAB9NxlgtjUgXgBSehLoJ5xhe8vp2Uv+OBeCEPpM
iOIZ5oZ9vRvzAvMiD3n6YyQ3lVjppFooJ1/KUBxDiYwmGhkQjvBuZzt34D9HnNUa2yQNHO/WdT63
a0BMSycXaqEFD7jRoEFXx2KawiybvOawM1RCaf+pim66+LZEkbK3v9nO507fa3qoJ5vrB3a+PJXY
/kKsEhplhZY5UQyxLdqfJlg4SqFjQCSQzTYd2WI6cMVDLFginhKIXOfnK24QJUTKqZcbyLPnJ1KE
8BHRsMumALjV19VaeLJcSFGMpHN52kbSzk/I3xN5cKxDO3zFYHCYZhpYCb9dl7Zo9yjrYvgGhdd3
zRTCsZu6yjTM2pBfhv5iVA9DtRI5rIlQ9qkcKqOgFURUzbZPv2eYfBm/X9di0RTOtFB2Br06LSsc
HCw8OfZG+cXKXj0w1XPxg5Yfi+ymjFac0ppOyiaNErjPHJPyJ71yNpx/bYHwog8r9rYoxJoJqN5K
O2qCQTMEKI7dEd6V3pbRTqB0WDp/o8iZDEURVrQA88FcxaksAIXhd1VY6itBxJIaeKridQFCYNSo
5s07c+ClkacumjDy05g8FiVA854GsXLTLZ1MA8kJjwAWE1M8SuzQDRjIMFifnzwt6NMDqfeV+BCN
f946hbwvpmoAVzm/8NV4W8tjgR4XkZ+oCGqxZ/rjdTNeXKmz7ytXXe5hTDrv5++PH0XyWat+ut3K
/bAmQlmplLCBDpnM8VoNs/6BpSEx9/9NCyWQstuuKyo25Kep3cSe4Zv5oUvXfPGCHkj1A8DQQdL9
fW3QtKXB0E1Sn0q33RpSDwHQDn6zPz+BoFtCpgXIdWguV282Zvd2HIG2+GR0N7Wxt+qDTFYO4ILp
IkB766wwbeSoFNcltIgbBm8bmK4ITWufd8WmSX8kcnd9VxbleKikok1/bsNSNj7RBoz/lRgBAIUE
5vQ83037sIyl32qfrkta2poZeACVGActhkTx96irsizq9eZUl3nIs68p2u67cm2cbinQAWr2bzHK
wtUjSHeSboBCBg+TLAtsu/JHTQSxucllv2eJ6w+16cv643/TT3GZstGGSWpTcyqmPBjsB2YRH2ND
fyEElIoE87fz615xmk5NY7uasF2NGG9EOuym8SVq/jwexTsbtTnkXAC0pgqxuo67lt01p+pV15F1
OUVsrTlhXgwlSMPoP/K6c9oA4YVidugbAT62A/MecnnwKIjNzXolvlgTofgbREtmn3oQYTDy3YrH
HwS9d3+8G6j6eSi14wpD06liaxMgM5nLk/oks2LftOwBuIxby11LF72lo5XVupCjmFZREHQb4kV1
KoocnFaU/miE44Rmxcy73EmNA5pVwNnYgTJU0iHyMVHq3neW89MUOj1hvp7ueTKIlynOKz/Tyth3
ayvbDLbzU+MZYNk8ScNG5+LWmlhxaKz4Z9YjqTdZ2rNd11bQmpg7bEf3NRUCPtWxniY9M3daDVYI
7mnR81Tp5N6Nk+LVMso0sFuP+AOVGHCRBMx3fV0GTh1FvtHoKRIsvReU3lTtE7tstnVSDmBkcK29
ZPW0LQUdAeqox3ticzNEkaHyhZcmz1WWt4eJET1IBsN69ayi2wCs1HlGH2KLR43efxR12WP23e43
cQIKII15+odE4/Wta/AISKhG/NHTYzu0LDnkGJU0BZqr5/+NM6vY/B9pV9bcNs5sfxGruIN4JanF
li3JdhIneUFlJQkuILgTv/4eOlPzyRRLrMydh5kH17CFrdHoPn2OSDaxuPe8Jr1HP43jVzEkzSph
F/dpJls/b7LSHwhHkguSzbtWd+qNBSniYCzMBLSKkoZGa/+l9MME3cIJBIHFdFqQGJ9llQ3ZDKKU
sXgi4kuXnmr0Oku8mtZC5YV74J2ZmXceysQt0zwS0+0MPYY4fYwBdl9TEXqjrJjvZDxjECsBqYgD
Mzv3YLKLNOwS8ZTbiuyZnfaBRNk6KGTBQaE6aDvlJFpoygLg3E4mvmcOuT8kLsic3ap54k2e7K2m
TR5yqaugjXV1GNwm3ahOWs9NbkE8vbTQQD3qwDtabRWaUZMFwqsha9w4dFckvfJNKbGSsvwGlqRf
XVvwXT/QdqPpUAmJpBcFFXXQj+koPZioCz+iSuT5WW4WAWgBdd8w+yebNaNfFJXn13kXr6Slp1mY
z9KlX5mu0ovQ2I0KDpJLnHfJfxXRhkMkQzdkUPZ3MV2LmCY3eGWLTG9X9KdNeY73tiJSG7rkrHwy
gSJxxyepvVoo8maWdcfpg8FX7pYFr4ziFHoPwZoD6rv5BiiprRIU/MQTrxBpGsmRN3Jz2ysvmwAk
gyJviBBtNnu5ylwXshblUy8V+mltrm2bgnvhf7ACYl+ISBCczfkNxivoJQAILp6qOx49YKr+f5+f
3V7Qyo7KIdHweefbAy2+3/760mlHWQWlSKCqr+Vq4sTQWr2ty6eobhykz0Tuy6aofKgoPyAHuTJV
S9vZ1aGHAfgDSpTz95GNKybR+hjWwAugzH1aRX6jI6rggdasVYyWjYH1BHVdAknE2Z1sJ4VVZ1VW
PhXyLss+Ogj+I4oGCln5tbfG47UUbeL6/5+1aS9enFTNA2uS5sJaL8GkzRRUocPG++LJp8h9kfmX
SK/9Lv92e/WWjiy676b3x7R4804XI+7rtumpeLKLc8u7u6qF+pytQRBonwy73F2j0lmI3C/vhnk8
ODKTKGNkxVOtoo02PgwMKI215uQVI3NYRhNVTasNMBJD19GO+F2vGY+SqbVmkJl3sKa4+ZLHYDoa
Fyum6ABYnoeO+874PfQ1ygifb6/O5DAvHOqVgdkV58Waw2kFpg3NQl+xpuFZ5RlhlzTnwo0PteYd
W7s59637dNvugp7PNDLgiUHViAL9HPk5VEjY5RlYbCwv3qXodVZGvqu7LugLEahym5r3WZSETb7l
1sHrVxzW7Nz9GTbCTBO9IGCFnVe/lWHUzpCjBZjqx4GFLksDMb642ofxb0sy/5iaaKCdSWt3Dhsr
Il52XQlGqd49lGaA5JSIdrEbOmtct7ODNjc0r5TYJNEHPjHIM+tAjE+l6PxJqCaPHkz7NxHPKws4
gWaudg5gwf+Ma057IZ2cp06BnTPSl6yA/kkufBuaNOW9bv2syWPO9/3aK2l2E1wNcRb3RQJ1KAF2
xTNyBDvpPZjS8evm0aEr/EOLx+5ibDO3PFqxHlsFeEwhhdh7n+Tw8/bkrS3VzBGju4J40sQ4qqHa
tKUJkALZkI6GI9XuKlOEcYV+/9s2Zy7rau5mgUY0Uq8oCDQMHHcf91toLeRrLeTzC+bKxsxdFdJu
9STHvDlKnQovCaPCeaqt5J6UNfpQ+bnU9R06j/fGsIYpXHRkqACAUWMSaJhjLwrIKetpimOmFXVA
iocI+hHFOY1fGO+2HvsuxhUXsjif4KZAsQhU4Ug+vHfN0MkyY6hcJGcPMFCR0299zkPwOf66vWyL
WxGcslNG2IOzmm35gTd25xXwVBkvg55+K8nfxbh/1uzCwGwcpSE65UYgV2m0/HXoXT93o++3x7C4
3S9MzLa7p/G+zguYcJzRt5JnT3m7qJO+aJ4M/ske1vI1i27iwt5sq/OUqKgWmDNpgoXwQ9xrfk+3
bb2WvltcGwA90LDigjN43sgWs65JyqEDk1MbaMJn3u72vC1usYvvz9Ze0xs+Uh3fb70g6p/PTvmX
xYC3xQc730QNBZg2aFbeb+I6zrHtRoIRJO5GAO+n1+Hfj+HSwmwM7ai1cTp6uJVkG1AMxLbKHeiv
b1tZus/Bp4MXFOrek7LY+3GgL5bwptBwyeqFb1btZuy/aFGNfmorQB7mtrGlZb80NouZBFC03Kxh
DHLt2yo5aV67+Q8WQBcHyWbgrq6ExRpZ0irzXIR9nPp5CzWYyv//WZgtC2rrTS7BVXD+QNVHTj7d
/vrSAcSD2QFgFSlZ4KDeLwcjXRlH0E46177Q9mMfgHh7WNOqW/IqFuhSwdwHnt4rvlRld26FrvP4
nOS/yhzOMUnQ+QHBepx4JA0tvlJ1WtxjHmh6kAtC7+78tFMZ9QnpYW/ExmLya2nYAfc+C8Peje6X
2xO4uMVAowraSgTI+hta4SLuF21vOQOg/WdpfG6gC/Hz9ucX1wdy3EABoPB0lQqWzNKQnMXnXfTY
oj8qVDYJWpYEsl+xtLRIaLhFjG8iZ4MQ+P1OkKNZma2OiMDsnKDueQCUXyEOaBifyKqPcfyXHWVv
Hg2YVrAXIckNfbXZ1mtR1JaSgY1NFGHnZ2t1YHNxQFPxlKAiYIJe9P2AqMgYy5HcPfOx1cGPkoHd
PFLgE7UccGAPvQpLUDP5oOh+NSB+9rUroF8fO0xuMoXULRibVNA7jbHra95vNOFRH3rNpa+VY39C
WrP3FRCKPqPGT1uMAoKqZRlqKYgIa42CkwqlvjDTWu9LVzK1ssNn942N9ldQ8+A/oGolgBDNvKjs
rYZpedsfW+QHCv1Y2V9tJYPbe29agIt3w5sRcHqCJRV1bkrnwGyPO6Bs5mI88korcbPpQzBWepWB
ld/s7+NGaK+pbUfPFmgiDrZWrgbCS2cLLOGAblO42KuMW8mb1nGjJD1rcbw39UKAsQ5ShrdHOZvK
P9vwwshsKsWQaVJl2CbwfzLlvjfGfm/d3TayNpLZRTSSKkmRl8JI/MLbDmu9h4ufxwMPwjF45F0R
6FoFbYcyrtJzm7v1vS4dpKGVtpZjXfJFgOIikoaCJnJgsxDEHlHAgcwO9Il1fq9nmp93xQaCmj56
oP7LonjowyUEHN5XrDHEq6PeiR1+1u1y3A9uJnaJZMTXSZnsby/NGw3jxTZ/2wAo7eMsoaUFxHIz
x4eODTfNNBtawQ3kKh2Fc54PxDo5NlqqutjrPYAmC1C49azd1IqBaHSovc+Y6i/oSS8CvbNFWOey
uyNaZ2PvdMrXnRJUCTqtjrhzq9DStTqkTdV/zhKRHpKqGu9ty6j8CCzjP9iod8y30Z96klnzRe/G
+ECHLg+R2LE3YCiArq/deo8eCIsDFXvknCOqQVJdfAY8bniu9ELtHKv9jATUt1Ef02cjgiYwh+jG
YfTcdNNApjJ3CB53Y/pdH2W0axTv9obdlVAGAJbNNYeXDr1k+w4I74eBOAyJ1MTxVWYfexm5+14Q
x296gbOf5YnfdNkXnY5fY9uKA2gNqG2cfsqHD556Euh/8tEN13XJuE0r4HgVmrpixvuwh5aH7qd1
58fdGIjICZiw/Y4Y3q6keR7KGprAlrCg4G2DHFNYmQhqs/HuPYiiBBJ8zVugoFC8ub0BlhwA1dEr
CD4aQCLmKgLgQ1Rt2uHJq/gUkeYoT76uAiWXQpJLI9Nl9S5MyMw6i2IOgTEd0AHjk5nRjcpHqDVH
W6z4ypjm3WJvmxoAJQ8kGuChst6UpC/sZQ3G2mQNP3Oz6fwiYf2Zxpq4Ey5lB4FNHRjxOGxABEQP
RqvHL7UE53JQ6kP/CM4Kd2tJnt0PSBHsGjRjrNTQF6cciCa8xJDZuzrerhUNFABsfh6oCjJdhIkO
4cn04+2Fnd1ff+YAeUOImk7IEG/6FZdzULCS2xUeNIntAgmWl/0HhIY/Mk8Jv2ps9xTlbbczcMM8
uG7hrNyeszFOt6cBnjmEHmi7AAx3Ft7g8NUe66Pm2LrFviXjS0WBu/bYWq1gyfdD82MaJ1K0eAS+
H2WZeSmQFW52NsZXqLeylUlciqIuPj+XeMrQTOuoGJ8fk3s53ENOijjbrtxYyY8i+Q/bApDeie0B
mw3X/vuh1IPQ2wyw6HPmsnNEokd3jDdt9pfNDG/7YoI+TQC+6dTPLuOWiwhIgQbS3ZO+WgHNaTuM
BZq31sjJ3op186vl0tLs1Ls6z8GP3cKSG5142+t+q5l3rK8CZ0wCKGeFaZ35tO73FlGbnjbH2LRe
0ZASWGO5b7I81Hoz7Pu1m3y2N/+ZgTepWUSQiMHfT3Rs6jXrWZ+dK/LDtr/S9pdT/rp9+JYcngey
RdyobyZmYVVhGaMs+Zid8/FbU79E9GSWW5Y+Rxld8XVrg5lNchbZSWxKDAZkVz7N75phUrleOc1L
sQ9IA0FKhcgHMpGzIKFWiVBZUWdndDvds6ELCDI8CbkDf/WKpSWvdWlpOu8XXktz9SphApb61tYD
WqsKTQjKujcZehGYhfspEWbsA4kuAn0EK/dfr5uBVyCqjyDMJVfkWDljJchf8vRcO0YJrIT7oBi/
Y4Wzl9x9LWxtc9veG2vk+zMC1hJkg230f3qA2M2iSmbRRNEuGqBEAmAbKC3c+FUjxpbXR4gmaCzf
1PFnCRQhkb97uw8S/b6sfnjWC14MgHG4QPgmJ8MbVnbVtd9DJDjxqBjAyFx3XQJhoAFUwsZjYbx2
ablx5ecxsSAw8kvV9n1Jn29Pw/VxwXRP7zmCGxEolpnrG6Sbapqtj8cyee7z7yjxZhRXFih8dePb
bVPXG+ydKWf2LgYKsBLuqMZjChYvmmwp36RQovLIxzY6yzEc5Pa2wesbCvIlgIFOXBYG1M1m/tbI
NDPmTqyOubXlXRiv3BqLn0egC5gp6nZX2aUyG61xdDJ1rKIsFMZvi73c/v3zjhO4SwwAiELUO3Cp
Y6++P5KZcCRystp4bIeT3aQ+Me+08bXyjmmzrUHlZP/KeqDm1+DAiwP7n9m3Gs6FJygV6HzKlKsj
9FBc+hz/B90VdFxDugM8zhB9AXTm/bi6xMnikkPlLW2qwJaHJJkkbXda9WllAt9u7tkhf2dp5qNd
d2zjJOUQUiwgZm2BJ37r9Pp3K6q8jzmleBUo4X6uPMLv8qy071IbTaWtpcVfC6aq74Sg87xy8PN0
oDu3DURRzw2WfZvr9Se8FJ0j0AwqUEnqbiB/Rj5GLPqZtsRpg0Q57Iei+hjEzlBvPSDuPlsJQeeq
MEHk6Ra7yLG7D6Aw58Mm4jQBMs80fyd91NV7F8+Bg9mp/KOXwdGXrUu3Xs+8hyQvh2eZ52BmKbXm
Kfa0TzFJ6RMAfPmGZgL8QuOA5FBUpPGxj9xqh4qvgya/2rY2ZOrnDrrE6+66OiUBcWMNT8wWKjeZ
GUV+B8mmndWl0MBrNRswINvaljVrD3k8lHfccPBulJ26t12wGNgC9wC4VOKdhg3jZ4irNjXAf9su
k2YYNSY7G4jqUVaBXqVpj4h6m7oOTCuJqN+i0+5zX+TaKebVKH2nd7rvvddn9+gs96r2N6PVNxsK
XX2i7RW3QpKI/DnmbnWo9e4p1hp7VwyyveOuGAByhEQGRAx1vOTkGHSl3QSkYs6JdWV1bFEM/OKY
ifZTQO5wmwy8e7Gpph0UlSoYrYZ8laCbDrSkyU/oaa12qTtyrLChxsAYnfhr1Rrek8D9eEyd5Kdy
HLatFfKGnmsn27yU9cakMdmqxBEgsWH9Pao+Par3Odv3MS3xiAWQ1TR76NMIcwgMI+V3EHZ08ZW+
C6rB/N4Kr4A4/ahCEB7EIQKzJtAKqAoEH/UE7bvakD7rDck/KlF5z6kpOOCMyGALVJwOBYmMU8cy
b5ewKgcOpIVoiBGVrzJv292IHRRkrhI7kjHn0bAiqBxCLs83wNzij2ZdBq0OhHeGyq9vOBm5z8BU
/E0fLe230SCOojxXoQto/12Vp+2mE3qxS1odk93nms+9nm+QotM23iiaLUE3T2g6dXvnMmHca0As
7kiUCWgP4jWujUD9yZp1gcm5uXNtiaAi95wVv38dM713LzO3aTOtJFWV8hPkP7cm/SyTHY2GkNEf
t90LWbjRkOQ3JkpnXJ9gInzvx5Bci4a0GJLTYMXuN+kQnoMJxanvmeW2OANIU7WAWm6I3qg9LhLX
V71Jw9KV1T0xUuoPeaqFdfcVOcbAaaj2OIBXJzDbL+XUBCVJs2kTCLX3qlHnONf7716NHWO6ybZu
ejOobdMMpN7bpwIvpZ3X4GUNWsQ+4G1eh7LKxGPDGusZdSK500zFtmB6leFgqv6ctJoWlnX2OgJT
vk8cZEY0m5Owa7s+dGnr7nhett/bJiu2uUt/jEVZ4/gj10pUQgNBmfU4SiSlKuptTaetn/VR9RuQ
1Upo/qRu9yKtNNtbeKluqrT5ndcWPdgVBO4tYFl3nZtXiAJAoRzkGTbEANJs4Bx0vESY1fmkTprf
TWLYvs67fsdqvdzHacY3MquTU26AQbaoASjti3Etfz/bPX/ezw7KnTYYLrEms0XVMH5Cx7Y5ShqX
fivEAbHgtjDl6OsVWWHtnu2gN2PQ3AaY2wToHrKw73cQ5SnNFSr4R5B7hYOjPYIn+RwNRh4wzwN3
OzG3euH9NMVfsqtMoQXOrI6MOSTlUHSZXcFGIjLN6Yz4BC8nfD2G8moxrtWOF4JL0IPiLYboCLWd
eYbTRNtqKkYVn8w+tLpz6mwUGvhHn7fh7ZO4ELG8MzT9/SJiYegZVfCeMIR+ODvxizWI4lIohhwd
4BUo6wCkOM/pFLExirjW4pO01DEe449Z23f7mPe/VdI/sdhBxtZ8RGvCQx33v0o5fFwZ4RQdzyIZ
JFkwk+iSRHPefFuSoeN2yxN2JEqMiR+7Od3VIKIDIjS3fCniKHSbOtt33BnDugUJR4Wux01f9vW5
GyT/Apl34xFtAGyTmSMPlFtGH4VB8hDk28hLGdGwZUyn+4p5aosL4jdUFuUjmJ9qSG1EZQWkjpFt
U0d2z0Wm3KcY+oeBUWfjQx+b1YsJWo3QTcgQIqWNVK2i6fBlxKo8sbEjT6WXR79Z5YkPkY5I6vbk
zFFFf44R3i9oWpl4lee5qNRgTjOatD7a9EXX9ojY/KQqQqal4ViEsfZa9RFczkoxbPZU+2MV/GfI
JILDzrgqJKYyI5Gn18ccrVkIOsBzDSH5oNCQ3smAzRckj3cDW1OuWjpVU2oVKmuoUFzJM9a5V3dA
UCWnzCKPgsUFlJXMTyOR97TIdlHMnlZmd3oJz7Ye8PToQYNNvM/nL+V0kHlRgO/7ZJREPLhJMzxI
ZLg2vdOaG1U4/B6zoHfwlSY9WY1LD62KtXuUldmakMLkfG/9FPP9QU9bKF8anRufBohniby+p1b5
rKxhBfE0uwPevCMqIBPjAzzkFarfaB1OutSJT8DjB7ip/Nr9KEcUXvuV5/eS47o0NHufyFRqY27Y
8amlrxziGRmgprdXb8kCmGyASfBcFKTnxbNR0tIVXotUhTH4Gro94rWa2ewYvE3WBA4CNxtkBa86
B6iiouY69qPSEEGCDC63IXMCwRbUvkLXzQJzWAHWLVn0gFIHLxVqjyhIv98F+YisdFKXWJ7MI4eJ
futBObraGIWkx7h0cXPqWR2/qMZ0VqZz6SKAHpeOVIkBKRJkqt7bzsYu1T2mrKNpyHHHe8v8mKOJ
5pmYKr+jEggvF/WWQwz/uo04rtRYJnRrKiP6/dcLi5IrkERIKENoYF4+MrzR6qN2tI5llt0nubhf
yyIv7BwQhJBJsBTNx0jXvh8pepbSNBojciweDOdUrIlor31+voi9NiS1pbnHprvPsj1qnrfnZ8FV
vPv50xm/iAlEZ2cGUH7kiPxv0f3U6O96rTPnTRdm5o6AT8CuxwGDx5trwgF6ZxtjnrjHkmQpg2y8
RmpfJm0hoSTfE7khkSWepvzjuJMJgN2ox5b3GgOysa6iZ/Tv+WiJsLZpR9BBpBn6pkMh7Fsqi/GL
TBBYobVrStgbzhoAcjb7f+4unB4KgL0OPeHZ7KeUq16TuLu6sUJ3nPsCKMb32wtwZQJKPah/mciw
gswf3UvvF8B1m5Y7zkBP2rjVQdvtrd1LSwaQppoYCuBD3Tm+Vi+NsjHjmp6KPKiMoM98275DAiC1
X2wrlF90sUU1vEkCHddUs9LTtmZ8+vvF9sJba6xKq6EnDtGj71Q22VZyb60/eubp0A2ANPDFEGfL
lNuesLiDITpw260ivtFCWmSPw2hw16drocV1IDXZg8YSGGcgqHdVuuxRtJKy6r2Ty0yJgjTa85Cg
NMLYIU1YpVBF9kClcUCza70zTOndgYu2+nB738zimz9jvvgNs4OLInANxsHWOznNlChQsS9tOoXX
vkzNpwydjLftzRzFP/bwBAMnG8KqOQANCQ0CFpXMO9nI5BTgj0oYCytQBtw2szy3aLTFFFP0cc1Z
FhodvU9TmuY0RMUxckaG96Q4NNTK/M6Kz60g34QAwRRzArvOVyZ12o4XnurPIC+MzwInvUEIK2ji
nSzlPfKK3yGts5IPnzfsvNkAOTV2DUBvaPOdXY2ptLUirYh7cvQzLUQIad5+gLLLKRXIYeQbs+03
zIQmhAsgiBGt+PtZzPbHOtiZ0AM4ofvm00u9ptblAOt5V20tlf8mtNoiCRvmmVwJ/BeXEjmmf23N
ZhMJQqqLjrqnStXSd0Hr3kT2BxNkWk3DUSMbxF1Ztlsy6DuwTdcrO2lpLeEVbBT3p7HO4/E4Zqwx
ueae4uFQf7Salehq7fOzweksqxSP8XkbEtRbB/+6fRCuzxtCCrgX9OBhmUCV895zQkGB92zoyUmU
P4umD4Z872i/btu4HsNb2IL8CCJ4HbQP721UKIqMhHTuKfW5g/Tz/vbnr/fa+89PbvvC+bujKaKU
4vNWrH0pzOYYSfEAKaWDdMu726YWRwKBI6w3wt2rDgJuQZ5QRkifK9r4PIv9Nbnga3eLsaBWDh52
AqWxeRyp1T2atOzWPbk5Ho9wtuorWs79rjxY3pqrXRzMha3ZvEmhEt5FjXsyiwgdMXXo0M3t6bq+
MN+PZra54rpqhhh8NideP8UkLJomqOljC2yl2/7yzBVrS+MB2gYwbAQhKGhNL+eLfaAy0sRk4O6p
48aDZHSn+g+3x4MqH77x3nMDqOTgAT31/yIlOfOqkTZ6Q2OP0dkVuiTbFJjAfW6Wbdjgtq6ROG2d
u8jy1CaH0sSHnnRxyAcZ3ZW1NYBoIlLnQZPOnQ7JsHNRlPE2AnDnlSd8eBFFM+7gwfrX1tOc58LK
0n1nsGxfWi5aAxVlyC7XPASIFKlQhgTmBsppcpOSZnypixpryGJ7x4aYPchGQgyIZN0+K9BM67lN
crLq2NsUoL7eoqqE17OexqCeSJHzJVCmvMcb+0tVub8JrB9qI9PP4ERIt1Duoxsjo1+U1JtdlU2l
2yotH7TWVtuBpfahBeF1B4B9h+iuE+MpGwBzcfI6DRRNskCia2LrxPz7MNYomorYCKLSakNbMu1I
x6J/SGmSbiqv6Q5GmZZb2ut2iDyeCF1biRcL5Bm+1pUpQJm4ucwkjjeUcWs7ErN8Zm2cB3GXkk9M
c8WWgcJhb3eOthN1lB1KoBVQFhvMO0nsz6UzxAHAKrY/ChU9ER2ZbqimNsibJZnvVUZ+QBD+PeqN
OCxq7SXuWvWLrvX1LZ1wG33C6LcAxh5u9/0uJY2b2HZvRGfWOVuapQfHtfzUtD96Y70rjG7l/ljy
72DpxQ0FPgxAuGYbtiG14fSGE51JHG9zrdiyOjpkZA0osWgGmQ0kwJB7u0qDRY3ugi3Djc72YLS+
KOIHLP6pb/+aXnQCChJwSQAnMT2XZsPhjEc12OcxHD8emA+Uzsp9uHSZ2BNkCQzKACbO30ltJ5ge
V3V05qzxha58AsYOZNr8dE1IdZ68QIw0gR4dgpwl6CQAKni/E6hgwzhYTXQ2ubGnfNjh5B5Krwzx
hvM1rgNO3D9Vrv0tbXLAMfWVN9PSkl2an0UWbdS2yZAMcGWj90U55icnbnZ995dNd2+jhBrCpB6H
PYgmgvej7Dh61qA1yE7CEz9s8HT5jcFWgt0lzw9pqAnqimcDOK/f26gaM9dbWmsnc9SgVML9KlvJ
QS4EmSbQSf+aePv7xeVitLmNOKbVTp1bukgt084X0OWMGvrRlO2TC8KRth7v3AHuTXNWrC9tSsib
TvEA+kWuwOlAf3hOQkp2Gki25RmYZdJNNn7jamUeF+2AOoWCtByJuvnthlyy1eq5YiekPADR/kj1
zG/Js118vn2PLq7XG38GBB5RP5ltvXLMgLmoU3Zi2cZKH9My/OvvT/1EU0pwguzMU5I410mHJxE7
tfmzh/rT8+3PL51cfJ9MiBmIY9vzXEeiKTRns0Q7wZmb2BEdOIY0K7qHfnX02FppF+ooDPhx3NR7
aBgawHcP3t6wrOS/DNRENwaYxRd63Hql6rYwU+zKOiSPoLa6PdB599R0eEEFAvIxgmLDdeOZsKve
GiyLncYmLjdmAr534VBIgBdg8eGZkX0e+6IIzUIi0+qSMqg6xndlAurxEdHIzwZBxnZAT1RAasmD
0mgzaGKpL14VeSEKRYgM0hRC3xAT22Rl+zuhziHpnF9t2tqPqjbbsONJjnZEpPtvD23B+2FkAHNB
vM5E195sC9oSTGIcueOTRjKfJdYmysgTmov2t80s7PSJS2XSgwFb/hUBEqJUU6GJXztZHvMFBFnl
ioF51vOfJfrXwhzI1wMC2oOXQzsx1odFKv3BNkUgLPSHKCeAbsShrTW/MoswVcbOJu25c7zD2NN9
5BZ3LsBRkN/ZeUD8Gx6UZcGAZeTJyj5anGz0MwDMjeD5CtKNhKmE+JKHbVo+uh7geZEv1/r7F+Iq
sLFCLQZ0k3iNzxvvswriG6VuaKexfWb6xyLLQlOXqHw623xccQAL7xogAC10FIKjCQn52YPWTe3e
KZIsOiclVlX+0Dw3jKH0luxGDTxXzd+/OhFVgfwZVVtgW+ZVDo4Mdg1lau00oAuP7+XP23t0cQvh
cY7tiQwGFF5mVzQSfKLuzF479YNjAGDhggTPgRIuL9ELwxUUovOGmk+AO/EHkP81O9CrZUDUsM94
xUahai22yS0re3FZxn4MGTRJytzu/J5ozdaSHQHUREYvt3/10p4yAOpCVIF+dWceR0vElmafYVIa
72MEUWULPGYVWwMmL9yIgBT9a2XePuqMWppCXEE76QY2VsC/tv0BsMPbQ1k0AiV2C217Uz/MLKht
PEe6Q1HASQBDEOKJmYdN0rMQADJj48kqWgknlo4KHuZw6sj5TEH7+3BJZVGPV5DQTprL/RIp3Z7+
ztJjI2O/XaMXXraFDKSFtpSpk++9LcuKc1oLjA2s/UHcosSSt6FQEP0zNJ90+opbXzqZANL8a276
+0WYltnCLJ0MQ1MQvYqMHR0bn9BPjfmUVKZfFSuObdEcMCiQCkBQDpj4e3NWb1Bel1PgWexkDA/q
A0e2s53YRzvT7U2yMJG4jCd4Ax4/U7ruvSmnRWueNBCbtXG/16Lka8esXa8lm6pOdmWmVt6NCxfX
pbn5xq96FDFjb8DNr3yF9qX88+3hrH1/NnMZqXMyuvg+2rCQ58rXsAnzjoLpXsQ/6Jc3J/EDMq+p
kUa3aqNoMYDa/mmSMBI++iM7BCcbuOk49ZMeV1/vggiJvphcftXzzneMDMEG+TT0/QPQdXumJytn
fWHH4GdBwQ1+FoWdeTu1Ow6mnghEVBP+DyX6TN5rXeun6G0eIOHmVe7KiVjcNxcGJz96cSKMkXcp
av/s5Gndo5PS+wIsphpFZDWOodKMlRPxBiObZchA0zV1MegOlLPnbzGAJ1mRqh7z3gFcRor20VLF
Vq+/utmL8IFGHPudxbo9cMq71MS6R6W7ub23FufYwlMJ9DsIXuc+Z9Sa2LOBQTvJBB21GgD7O+iu
u82J0tesWLmHpnN3NV6oE6MuhR7Vq7dZVaK7MZ3eZi3ERu3M2XjGA/iABYBv0Cz3cw+UsSvPtDdl
zCub8Nx46+JdfUVwbHQeen5ExU6x+yyG1C9dI0waC/Qphk+aJzJ8RokbaqE+/t9N11K/q8GBj9p1
baCZBoRLIGP1RYw3nnpMiR7SqAfmzD5yz92JYd9UVZArK6gd0x/YHt1nAbcPBK0BOoQuUIXUmpPI
cl9nO885cry5o/6YJN8ctnfSO9f8ptHX0blT8i4e+hU3+NazOh87thdcLuot19g/APrw2OgSdoqG
r3W3ycdToSOvGCvfUD/csfBbY2+63VlzjkXPfegxIo8yAhQ+QLVOR+8xR2Oyt7+94966V65+FX4S
oGdg48fD8/0pY3Y2ukZu0JMbPQ5mEw7tK0XEnxpVIKW1GZXmj8a2VAdRfrXAGknG1rflFw00s46j
Njb/HtUysIGjUsNT13ihXbhBPW7H5jfjD1TYIZNrmRlrIYR6a4x1sGuBSZp3WjZMkpZzh55AXe4X
vNxAMtWX0e8CrBgm8OL9pwLgfeG8NuWjyMkmtTYd8jdmvLP0bQ6FIppZYKj96riFz9jB0LJdVh0V
+VB2u84+1eKppp96e6/+j7Qz25EbZ6L0EwnQvtwq11pcZXm3b4Ru26193/X086kxM38mU0ih3HD3
lWFFkgySwYgT54w/+jZ9MPNfcNiQ2rUhjN4IkVfKnWCAzKVNC5AMIF7herTtOW/DxtepUytuH75I
zWOWPMFlbuDycfmlrX7r0QOFjqTayn2uXGVAu4mfF+4XILyC6aaehrqHYZoy/fuufFd6931rZZUg
LiE0ByJMakYEu+pN0oddWRmvsam/c8bwZJjk6eY39hkt9yVmlgEsCUn6gK492KJdxCmr2ni1aUht
/edWeTPKRbCwzOPFTTQG3dw3TWe8yroXGI0ba1/vz9TaQtgKi7+MAxiKcNU1upmP8DAbAI8zF9R6
unGVrn4f+QcWgjfBTXpMy+EPaMhOv2aN256zn3/w6y++LkxPXTeO1rWLFGH1KVdfIL/YuJpXrkUy
2yTcyOcsyy1MjwM8rQ/yynwte/2dPnav8Wh/Rif2U6z6+8kKzjRLZBs215yX1AciqCYN3Tegc2tQ
B6WPcd4+brgUG6v+WPRjcMh7fYtP88YUGx8KriVdxc1PrvnavWKTJEhUdakna491/sXsj3O30SCw
ZUK9NqGahdT3ZYWQXz71D52qUbfqwvS1UO0tWMFN2MZoSF8u+QXEEm66DeegyOMgxJQ8BDT3tCc5
ji3XMYvQbWPtVxfkp/vud/MIXQxCTqGTolmyDYJ3KAOytb5TJl4SfQ3NRyX8q2YDRVv5qrVxgV0G
DMiVo9/wbARZoNII5aAFM4EIacPsWKJVaJfDT55tZ6O1/rk/rLUlg/BxaWQm+XSDoapmcJm+g7JV
M5ktrRXJpybQX0tVf2s1helDFpf0CRfQLel1qma8tuc58VIkweqGgPNn1W6cbzcbWLAhuF8cRKEe
+4ga8UL8BefS11kzH0E+UFtvf6pB8UL/7RZNwrpNBOoWsnOgkcLlNlP3mIpFf8xQIhcUrzmU+1b7
QSFE759siLD+YLm0/2/OWervF3eEBKI3LA0t8YY+2Ge8DeW+2gV/4hSLKBRLwguMJpJrKz2iSkkH
j7eHcvIuHy3PmBxvHrbSnmtbCkgNXcFcR2i4CXM32JOvaHFZekljhR/0YDa+xlV46rtPkc+Re3/m
Vo1ZkMUvdIqAX4X7ezLyICU9UHhTXe8LndJUET04Q+ZO0pZW85op+MYoCMCkSfVBMJXqpRbR01Z6
XcNpNHyZigKRuJ88Fe4Pac33QCZpbFxO9pvcUWYUXaJp0NRXKG8epUQOdtJsHO1Y+WWq8Uei1me5
1duNiby55dllC8WDScTlIA4sHIShFDeyFWO1VZ8V6dnZSABsfX6Z3AsPh6egy6MqKL3KHeI9QM77
c7Z23l3+esG1zbhoJBrUCs/+UVS823q6xjeOuq0RLMt2MYLYqNPOXEYwRwcJAdj/OEHiroGtJ6sz
Pt8h4fiiqKf7E7T886uXGssLix0Y6EXj7gaMJoPuQIBQL71Wmk9F9jgOxzL7Fhcf8vFsqCcYEDcM
ruwWLjxeJ+Cvid6dZTovpqurRy3v4jr3crkCrNsG0rOV0P9O+7G0D6Z4SxBh1R5MCPRMYu3m1Bnr
uYC7dcSec4w/Uv78nW/JxthrNpDZoLQKTIKChOBlxqREptSHuZeZWQx2Zoyl3cCe2gFSsq3yfR1K
h7gYdlLqfG4z6UAP2CvqQka4AwQ0VO9Vg6phGSmxyzHdfSrmeXzq7DAJ4BoJyo8soTK7NEtrD9gZ
XbN0OrfsM/m51IxoX1amfCjzqHZN/gm0JPrgmk0XPUGt5e/GeoC3pDL5VimhLFRKEBe6clAhIp7X
Iatd7MwAejHypuY8H3IyKDBPpmPKMzxwzrrsQ1IRWdoTyDt/zzLFr0Ga5QpSxxr5ayAoLuUIuqnU
Kvsx2J3yKlfKD7vwv5eRNDXHOGvBIEaJfBgkSw1AkDR97WYWjThabP+jaL3/RZNkxEPHACVPHv6f
zLJJPkB5EHuyEjooOJsooftziPyHok1uqATKI6IN/l9Ooqr0dkFRsJOSSN3BkWY8IkNJl3ADk5xS
StkLuubafiiS4aXOMovpGeqNQ2blBACeSOllSWVSdBNPAKsfaXdrUu7N7vl31igbyecV99KprpHg
4tmLjwmhvNHaeZYYeuYFOs3q8w8leRcNjz0TeP8sWDksSVRyBlA8JxAQX0TxMHe130a5B08DUq5I
L9ugODaqLSuTRQzAi4SrkkeXJkRtoaL5g1yiAp+FD/5Ha9pKBt6eZ7rBKizVO56mYvGomIy5USop
9azg80Dbi1Zqh/uztDYAgzfB0li5kt9wylKOpDDPvajaGd0Xc6uauvF9sYJdZtGU+T3f152DcyAF
+Z9+viE4U+AkviFPfN56Avzdxvv7n1+OOuE+0VHEAFm3oMZujsJmSoM6TFAEns1u15Tdg6a9EqJz
4j3I0hYgY22qLo0JGw9ODiNL4LT1JuXJ5jhRP94fzNrGW1B1pAkgk0NP5/qu0pNsNG0QBV4bHIqk
QeIdQQplv6XUtbLvUJahk4YYHP1m8aneh61G9SdjS8zBXlPyV6gIzv6o/rg/mnUzYHTozkW3Tryl
iBMrydCjzAu1zqPW4A6Dei6N6XjfzEpEQVZleajjBLcQy4D2m0yTg9qbpMFVkfoyYeHQlXfh/GrG
rev3g+unG5mIFUdYlohQn7QtDehCkBRDjZkgBVB74Xspyw91Ubx909NDCtHrgtlDZF3whMyK4eEp
isrTSvJ1rrFVNlnZNtA6QLQJ0xSbRhN2ZVQ4WpK0aukZ6j778GH8Uo/7eCP5tOLNEFxSMEU+m9PL
EcaAuoWSxinqY046fYStcIpiIKmS7c7Jn8wW9V9IHPDnmxeRlSt6FY+MZoTYvON/776LrS03TTQ0
fBsLtYlYsZ8aliiXY1wsTHeQc0EZ8AcGEKpWAVPAzS4utyxxwgOPrj3qQdU+5f+3f5/7nPfioh4E
kuz6YEmVwrGGrGaCLPXcteFRUx7uW1hb7EsLwjXbWpVS20HPqyRI3cBS9wRNB6n/u7A3goa1tYAK
jlZTVoR2X+H1G0YopE6jjgjXX1V4dsqN02T184TvlGQWOLUshNawBwfyZJqV1xRfpmqnWlsdP1sG
hF0RD0nZhRoG9OykyCf/bVo8hFMWZVfSRXT6LGpRwvToXZXpZiWVXhPV/2gNwb2avz3k4QGAuvdS
DeH8EJzJTssZtNJQeloHNBvA28YKr7jS1fcFV0KzsAvblO8PYfOQSMNncjhH04/OZPnevtpXpoTZ
0saGHFGIKRp/0XJXPt/fFCs34NXnF1+4eHsW3awWNc0TnlWfOfd8qlPD248+EscoX8CSSKJfXG8p
qrOwDRa9OLOg2g6yR3JQd70/jtUVgdVj6WC2eXcI111mdVIBhxUroleHuWl+NLp+7Nrs4JfZ229W
8j9L9ynYEVKDwv5TRisE1GuXXpw8z+cu2XjarK7IxeeF3WfKVah2psnnm+TBkg+NchjqZOMsXNni
V2MQpksxs34kF45MYQbX3XE431+Njc/bQpKW18BQpbFVema+Q/NX2sJvrK02KRONLjia4W/gDarf
lklY4FJV3kcvY6P+liIfwaMkkB90bZg3LtdlyoUInvgDzif8GPSd6MFFM/WjxkvTG9JceTe3VrhT
kx7+9wnKN4XLau8nkf0j1SJ1C6624g0aeSFKITQTEmUJC9VkSR5nY5V7k57t0vZcp+cAnNz95Voz
woHsmETBIONMweXSzEnrLipyL6l/Z+UPf3jxy6/3TaxMIZiH/5kQxmEnSspfYqKM/jK16CF1Trbv
7EaHPrjg2IVvLmUuiHdIzTWw94h5iWDfMJvtXJV4uPdS6razvvRou1LW7+v+tQx/SvHbNxTuyJXM
xb+gcIXxTfqE3iKVCfg9XXoX9tb0B/E2xX2ThCT1PigshDtN8u3B1MKq8OAzDKTfg/X2O/Pq+8Kd
Fpd60uZjwTGdaK46/k7m/X0XWDkUcGPodmkdWRplFi+8uGq6NlaLTpZiz9J2NbO0FbasefGS0ITh
lbQt0cX190mnKSCX5thLnJ3fP0jSodI2zrUtE8Ia1IGfy3ATxt4wVAe7Gzylq16jyjrdn6k1M4TC
i0IH8C1ejMJIShOie0obyyPb4XRuT5n+B1v+0oSw5cPOUUcnHKhG9nN5soumAWsX+4ekQY7mv41G
2BqVn8bGWE2Jx7q9t4bwxRwf5i29sJUbAcAXoP5/S04Q6l9PWdXbzlz3pFWa/BBr59l05Xrn/31/
JGsefGlEWJdy5DkcOGriTabza5aayfWVYWPt12wQH6NTvGQCCfKvB6KOs5IbSpx6quHSWJj1G99f
8S3uMnLy2r/5FRGHVgMocxw/Kj2p+SaN7R4d0dbfYhJcGcSVEeEsGevQpp0j5l3dHqrCVd9Ih7g8
Ia6+L0xSKM2QnhgMwtRgKOw/JJug2NVpUklALUUS5HKEpY6yrM+ywEYpnjLD97Jxkw1fWjeAoAzp
cbIc4iPR0iCkzvq58Dq4042pRL2koCd9K4uycu9yEf7PzLJSF4du0lN4SpKxAPMiu31/minBjGPn
TsGLrnyPwu9v3iGkykkQLEl5/ggLn3M1FjDxEilFkPpatqs2H+9bWB3QhQVh6f3CoEjWyIWn5PYZ
MjPoSV4b2sdG671ux260BUNfXSdaUymUASllbNcT2ARGHMhmWXizGp9hDftnGmBMnX1pI4BYHOom
xrywI1wt0VgVpVF1hWepxQTBc28elIbnfT52sDtYrfQhm4dso/KwPrgFeUUMTTFb8HKjT6o+MPGO
ARhAder8x6DbCCu2TAgXTVQVlJxaTDiR5JqPwaeY7tj7LrFqAk0mIPzot7CZrpfIGGmvbGsq2jGk
CP1vp3qJysN9E6urc2FCuF7KbM4kiLdLryjmXWJ4UQtQ2PwVJr+UPygX0MEFVR46izrKAsJoct9U
9LT2c68LnZ1apO9Qp9sjfNa4KYpDSmZsJTPWpo+4iZwhSpu8qATP03JJTvXJyj21UA5RGFGXDd0m
sXf3p3DLjHA0jBzZSmgxLkn9ReXX1aqfxlY+f22ZLociHA7Agaaq1m1swJ7YqOXeSL0I9rZWDg7m
/OH+gFZCDqBB/5s34WiVgjkrgpQBOayNXn8xpn7fqwUZh40ttHab6iSNOS9pkbxBWMlqZtArEsBM
lxtPdBE/a+GWOMLa4tBZBiaAPyvp6QAO9SDCB6gdudoEN+SXzjnen6+1YVzaEOarVgYJrmgDSMC4
L+GmV/7gGLj8vrBxjMmk5qHwfZ59oI1QUut7t9E3zum1VV8UqYnOeOohD3R92PTgnSrTHDNPGVU6
KF7rttxr2c/izVw1hDhkmECscy5TMhBG0/hRhCJDknm+9CEyHvx5Y7ZWxwH2bCFC/PfcvB6Hlg2N
EzVm5snzqU1hzg5hFU5Pv+6v+dptjWAL3UxUvuDKEC4YPRyD0Sp5VEpzvgvLczf/0KrHPuz3lhbs
9WYr8BSllP6NDHFjEwVvwMSWuDx0Nadw1KSFh47C/GRJxoxAaa3t5VGRTrFd6Wez7z/7clUcStWY
DoFmxod+6GSXChks+5U5ITKg1dDISMUuUp3i0bc1ZX9/Wta2G4rmNJ8tb7wbyguYroZhah2O3PxL
opbubH5Tuz+42y9tCOetCTs7DJVS7smqJ1WvtUEebqsUsbq8F+MQNsMMO0+QOZxMjVM+WurwwdLm
z4WqPVZxuYcfq3J1kqT/be6EYyRT1D4dbOau/pZZAFj2ffUnFmjV5I1EvR7Q7vXWQJxmtpSK7OJc
ZDv0GsP+b9DcG/tv1QUujAjDGDN7tqYJNGaflztditwKvY4m/vQHk0V0R5FzEVkQq8CLvgOpXpMF
Kp7CYT7NKglLnjT3raxduwRfVIOXFB85/usJi8tK64bJIsbroRGMPvnFKXNqd6o+hemv+6aWaRHD
5EtTy7F28Z5BrBJ2IXL93jh+GfoXbePza6vC0b7QZpPDA45z/XkrR1Ej8SGBRc3wObDVo4J2ihTa
b0cwcplbSzkE0VrOX8GMX0Wl2c/sTb2kA02W3ku2/ff9mVoZCqkwlgNcDgqDYkG1LoLclzQLuH77
c1FiUI6JtTFbS+ZGWIyl3AKZK60//Cec7k4RS4ZlSED1y38G/9yazs6Rgt2QP0RluKfXbZPDYeXW
urIovCaShDdawtqw/KObaDD400BJRcmk7/Dt02drEB6CyTRvD4EwAkwYJbQhtFLmjjGy8BWtmhuR
3epwdPA0S+hNU7rgB1qWhbNVhyR7gm9GViJlc46bdq8UWzW4NWfgSaGamg13j64v2+pi23Q1hZKi
wxl06atl0glpf2urH38wYzSiQHtDAf+mzzVQkSiYQ9YmV91Z2mvhqzz8vm9ibb6WdzjEW5REbpIm
Jqqutl3rSwcPzCUJ7RrKuJcTopdpY/eYKwcNLShkfkDuANDXFt+/mDEpbvu57ugAcPSoeV+Z3Y8q
8/NiZ2goYbl+Jr33c/81SqOj5CG9dJRS41gQl+z8sJTO7axk36AhSQ5OO8MxXUIzlxhz/i3zp+g8
zGryT0oy/+jMqvMuMWvtse+D6WTPUn0wSoP6gaS2Z6TGRs9vSvjZh2E8JSi+7HGk3oNlb3jX09u/
r+VB/VWkrfRkwpdAB3ujOT/lstPHnZrb3V7rOnU/z9XwT6vH9U5DlPx3PcvR5yAz4p9BUTjnwo+U
R6PIpL2NrOYJKpzPcZ/DXhXMwTmSzPkkF6F+bE253fVSOPMo7QtQrnQQpEmU/+60HJi3CRNvYJrJ
kVYb6fQHy84+RBsOKCmI4uu1aGI9SaOwZS9WJ1lyX0bJLeMNG6vrTeMeqSWduFtUn0O20dKQVU68
rGwOL3JeH946BjghGTu1G3qabihawGtIud6wA/2p+D0byqGt069DqDxnqrVxdN0OBcYT6O6pfnGP
0TB4PV1GMfYRdIiYOvkddZCNF9BtJy1N+xS7FtITsoY3u7AolLlKFcoTGUVDWn4aghfaqHZ1QUfd
0D4Gxfg01vKPCQW0NJlPUBl/k+OtEvbtWbD8CrjuSV0BcRMJhOUkr+XMIhlPld4bo/gs97zDjaI5
21AW3V+82zj32pYqzOhY+MDKaTrq5vpYKO3enB+SuT2W9Qe7hqB567heXUESMkAzVJ1MkHCxDl1t
6cTvzHDvH8tAee7Vt4NeGRLJC7yS3rcbhKWS1E5rkwD0EpmjIvjdgEm7P2mrg4C9kGcYpV96Fa8n
rQ+lPGoHLfbmo2M+ImV+//Nr608/MuzcMNERrAt3ZyDVamH01OKysHtNkclWYsDNkRV/Ape4Ea+t
2gJtAAR8kaIWbQ209SaIRcReDBnyQ1br47G2mnHfWyN6NU715o5udhi3HMSnJOVIywgHXtJPvuMM
Mb6tnhIbkBrZq+P96VtbHUgplgwG74IbVLLZoaJXWAUmxsA6AocrD53qDxuP0MVRxQiRKgCYVzjU
btnNgEPlDR0JVMymT3G/awOkW7eIXG5tMFnEmQb5WaiYROhjkSr60jJFKTNX4Wr5YlR/I4mkUBIK
aOi8P2urttDGgmCUNmLKQ9c+3bS12RptmJBqzvpPJunGncEjmBKX5vunOJatv2fUpTZO3NvojRFe
WBWOH4fAQ/Ez3KENx/MSQexMrVN20EwUG+NbtWTD+EQsqvBAETdVOiVJEwc0cxbf85EO/OGDam7g
p1Zs4NL0H+qsF24uODdEh9pUh07kRTyv5n7v5Ope30rYr7j3lZHl7y/Ct2ABS8TIdHrZXzq82DH5
iPuesDoKKrQsywIzFEN3eSpk+Air2CuHat+28lc4K9+pQbeRi1gbB93CCtTrpJoBTlyPg6aLDu5h
lXF8UZvPUvTx/ihWP78oHCx6HKDEhVDBVvuWoJrPo721M89QOW841FqwwOtzKWTrFpULsftknLJm
VuUx8uh/mZ5TVfqIPGN2rIk/IT4hfLfG4u9aMox3Zj/09Fq1+aNdpOZzCUn3FkRkdbhIHgCqQJKL
GOl6NnNpquxh1KNFgHXfj/27cPA/35/RlVABSCCVwiW7d1u+gelDqSYJx0u1L6YZ7lNZP4XNcxU7
eyVU96W2sYJrfsgDHIgYZACUq4UhIZ+U9rmVcTX59YfMqF+cKjq3Q/Dt/rBWbkCI06FN5KnKs1i8
zDWYiLuWrl6v9utz0Ms/wsJ/cKCiiTr9+31TqyNCAtogFOcOFKN9u4lyo4jsyANjDvWQVbwMze6+
iVU/uDCx/P3F6YAQnFbJJYvUD0qxX6BbOzPeVJzfsrIM9MJKPdYBTYUWB11yVrUX4+0oSy6ii1Es
a3bx/azt66Kx+f6MLKAmj++NItgIfNaGwKoD26IZhwYJ4fhpDFoRefdy/OSHrN7H3v11WLlOEU0n
ybK0RhEhCJ8PtIbzVbdJf7VQMj2p9kcn+iqPT5b29miHQ47cBAyK6m0elNxl3I5tEnr9LB17xzlA
Rvnmpmc60ZeM24ILvs3lILzROssz1Qs/FY4b/X1/ptYW4vLrwlqnzhSZQcTXHfiW8mdAwfe//286
8DpSu/75y1JdOFNd0qdmNMvPV6p9kTm7pFF2UjwdinR8RXkaDt5u/D317btAHz+jTL0xwLWLAkQS
DGkLSJBeKcEXOPPTduqqwAsS9dXo35ft37nUfVHTIUEUKt3FmnHKW+WgKfHRDJSPibJ1V63M8eUv
EBm8R0P2Kz3nFzSm/l4u/M995Dzcn+aVsw2EGmWfBTu+8DBcz3KAhvIw1Grgyc7zKL3L6NdxNvbU
ugkLhgxyfRzXyygvFjK0zcpKNTPwIuPYZI+zhoDZlrOofENwFiC1vFBIA0BbLDZkmpGRdHSnBJ6U
Ofl31epRKZ6Ung6CVno2dSeA4ZIcUWH5dH07pKVCNKFcawqkh0Srt1IrqyPWKIEv8Owl23094qEs
1FoejdBrlfdp9s2ofgfFxmPzlt1do3NrYfuH54SuFREPVmRyT2ScRx7n7S9qiT/DQN8l7e+26o6g
6Z+6vP6sJWrnhq0fbsRQq365xCxLIx/XorA1WzuMEy2xQw9Wu934dY7CjetwdQIvDAhRoFRPsz75
VuiV87OSPEcl1cI3N/0wf/SNgZgA7HYTLnfy4CtyUxJoztVhgIEtqz7d31qrs2RDgS9jAEtCIGQn
Xd42Uh95AXpFu0QbZei0UZr/b1aE3dXGupaXA1ZidBB0oCVdtcW6txJBMlULdTRtgibJ52t3dkqb
Vrg6i0hyV83oRhNRfzz39dM8h8l5KpXp1ZEDda9Z41bmcDl+bvb1QmnC04+8gFiur/Q5dgadYF2q
ukdzbB9Te/6kDv3nYNI3HGLV5y5MCT7nj8BQ8wZTYNt8t+/C8kUt5mFny/GWe696BmW2hWUHHl7x
0J2NQoPmgajf6k75x6Q933eJtUlT6K5fAGgLUbywXn4Ee73TzZE3aae0GF9s7VlJu13VbEmbbBla
TuWLk12TZ70ubAzV6We/05+k5gOIfVoptlAUaxMGmdNCcbNw0ovHu4/CeZwXUuj56alWz9NGUmj1
8yRPyDHQP3VLRBSkSTaXfL5xXobPfvUHFyCgXaAVpL6pGAieRdmoVOKpDL3OUII9mqLl5zEwhmez
pg3k/tKvBi2wNzlLMxLIKTGXUU5lE5ejGnpTI7U7PweyNyZJ/WL57VhC5qG4YYSotBntSVH1eyMu
0YpJZPO3NnTORqpgCZDEzWuAFFqKliSoxNZ8dLTKgY43gIMpiEHKHO0u1ObyqNi5vbesPtvlQYVc
R+58pjdz3DgY1/YzVglpeJMsqJZr56RNqTcU3w48c7SflDRy097fh+np/oSvbgGLNV3uQRJwQpAY
ZmUezn0eenLR/rTj4jTNzm9Umc9t22xM5+qAFg15Hb77RdnlekCLzKQx2HHoKRCoHYZqKl87o8of
B4jlN+Zu7cRf8tgL/89CByZc8JPU9ejG4kVIoY2vTQp2xqjeG4057YNRUd/VQaXvtbqaNp4sq+5L
Rzc8uZSFl9rU9RgdKTIrOR5D0FL5+zJ09ogkuG06uVMJiRtlyNTq4btuHDpq4KwdqH74k/Z2/C60
J0jCLq0bK0T9cVjY5VymGQ/+kqI+gozfq60X/5rjXNgQm4NKv7Z81cbG2J2KAR5vs3TN6UEb3t4n
z2CIdRbcHiQZIterSleQkiCp5snJ2dJ3Vvbx7TuA1nJwLnCY0jsg4NFJMdNcbsaZl4b9qam+URZ1
lfYLoob37ay5/9JphqC6wgkn9vsHaMZMvT9lngZxsk/pF0y1BKjnvpW1ZeGRwgmq8DC/0SA1tCCH
fqXPvHo6zuoush9asLTZf7QiBG3xWNS5pg2ZN8CqVRv1Ph3/iuGUz6VffzAcciVgdekTtcS3Vy/r
eZ4FcurF2t6qd63j+sVfU/snZy0Zk+UdSYbsJm3ig4CozQp2pU7pOteps5dCa390RrLx6lnzAWxA
Y0ACl2ebcC7F0ag5owVhaj43vOa0oHI1pzjNWfP5/rytHkSXloQ7G7hEXzvKmHqKVh1zCMtR3nke
JMdNUuMhisy9GcjHebY/zqbhlmn0WS+UjY21FpUs6U22FiVRW6zxBU3cwE89Q5Nktz+gFnhfhFsI
6H/zy+IVTcEDXjkgWcDlhEtSQWAwn6I885zK+KRXM4o70X6oGF5S7LhswKvrjWsN47MGDCgZnces
iB/ob97fn+/VheVtseitUTITr1E7ntXMoS/fK9Sq3TdShUSLDQ06GOA/MEQo8i+ejghJOK2SLImi
ruO0GsYk/pQbUXCkSzPIXL+D/Py+rdUFBIwKeG8JDcRbNJnroDVbJldpTs5LuyXwtvV5wUUz3/KN
buQG6RXTHQLb7b7e//3LbrpxDug8lsY8avNi7a2OO7PP1QBOs3L+ZZWPDkQJWf6ozcZhaNrDfWOr
HmBTVCSvgfqUiJ5QnKAdoaOF88p+pd/ElZvX1Nqihv2XCfNmSHDe/Kssz8CEcA3GPSetsib3Wh2h
OKeYXw3fPtlRfNSD/qij6lm6k9uVe13dq7P0Du3PV78Iz003tBuh+trsLvT7EKDC3HCTgMgQvwpy
hUZ6my56Z1K+VwXaNhOPhcNYWf9A0rylDLQ2xRRk0H0A5AmgSLsOrmJ56BOfYgasT88LqMiJvunq
X/eXce3+hCRLAfaIvvVNrqA056DtR2J+zT6pyUEJj6pz0vo/yFouGVmHOFjFjBAmWoEjhWkF2x4F
xFPVZqdBVl7mdEurbi0MRmmA6AYpUiTr1OsJi3yFUNtxIP1SvjtmuPOD33LTu6H1rTMzt1O2IJ5r
O/rSnrBAuob0JMowHBjpLjX+UdWte3rNwFIQkLmjKa6KHlD07L/KSJZ7+iEKnoy3F2fg9YLuaYk4
4TUXdleW2T3PCTshbobeUqrdspo3ds3qCP5nQkyJk2ufk8AG4ZuHbfYwjVX6oobBsGFlNbtKtETH
GwUADiMh0GC3T7VcAxMxosz6PvljdIZvKkOLtx/OY+Inpz4LlYeqTX1gPpF+zDsUIjd+xdp+JW1O
6ZZUMmeV8COCHmr41uyJdqQZxeP8WzKP5zx9O0PfQp9lQvTIuUBBSvA6aw4jZc6WxjTf303kA4at
rMTaol1aWP7+Ik80BU0e0nMPR5/j2rBfGMf7h87696GiIIYBbyML3zf8xg6tAkLJ2X6X7rtx4+Wx
uK14aVDQXtqHqdEbIrIi1QqkAEqi215/tqHHg5Bl14N04W4IYVuO1Z2hbIxo7Ri9NCkccAGhNnxz
gH1bQhO7GHdZ/aBSxdP68/2pW40ALy0JTjbrLXC+rOV5GFnnvE7OuW4euiw+dpHxOECQ4qZW8GhD
LeBI7dc8N/e5LX3q/Hjj6b+6hoSgBLJciRDsXfuIFVh9UAyE9vrYfHbS4REk+sZY10zQ4UB5iMBv
0dG8NmFU6G2XGTBROrLCT7af+U82vLBf7s/o2qVBg/4SNtFKT8PTtZW+ADMz2dDqj+a4D4PPekz2
9V1hPLdojlvSh/vWlq+JvknARDYIwRV4I4UxBfIcNGMGak4z88wte+ecpc5DmKTvgkR7ctJ+64G8
VpclnfA/i8Jmc6SG+nkMum2Km3d9mYW7XK4fpx7NxTHrnpCOP0q96U4IzLi2pVfIO20pKq0u5MVP
WA7Oi/NEzaZ5juYMbo3aHbV9mG08M9e/TyQKBSOVNTEWNXqkTx2l4h4LPqjpzxky5vurtnay06fy
/w0IgYXRJq0U16xalE0+EOH8oZPTn5q+RbawdozQDAgqA42ZhZj4eqLSkeoQ7PCJF9B65xpz90HJ
pp2WpH/pkbH/gzEBxDGQuKLbUbyt7Dy0INPBL0jevLMm/VOkZ3tLy3/dN7Pq8Bdmlu13sfbJaE+Z
2TB1hum7YaDuApmeuEA6JEnuZlsP5NWFurAmRDSKnEujoTOoRa8sbEO3DCs3Mn/cH9N9K4YsLFPH
CZulaHN7EgIVPEjr18J6O8YRf/t/qwO7wvW00Yrzf01Aq6cOp+YX3LL3B7F67l1YEHwauui6tZaT
KNW65zFUvmfAHOvM8DTFf7WC4WOjbnXXr7s3MF6gBTxRxQyJGaalHTsj1MUOC3NKimNous0fANMX
Bj8Qj0RhPDeEI5Y6yyDZFdh3R/qWvLeLr/fnbXUQdHiQpUMv4oZGy2+MzinCMvH6UiVzClFUIBvn
saP5ps433k1btoQ1GvPWzkz47D0Yr9TxDAn9YByqLSHO1S16MSJhwqrQBnqaMSLLd2K3Csd9W+vP
/Ww/JFy5/TRvvZtWh0VqG+wHEBbKxNfOndltOck1jV5h/5guDTPTrrYkkqp/ci8Y/8pBk/CmWnht
J9CK1oRBP/Xs8UGBW3N33xNWjwG6V5bGRdj9RKFNKzFpYwl5PtXOX7L0QSt/9vGX+yZWZwoefKrC
CMDdtMT5Zdl0acQI2mw3Gw8IIfTZmU74+1ZW709kFuhVRLeLGtz1PBWBlvbBsh5tFvzOCvlQSMbP
+yZWB4IaDm2xNjeOKniy5EdOlFiwUiUTcn+7YHZNSptb7+WVM43cK4wE8MhTphUzYOD3fVki1l1o
1R4YrepObVu71WB8aEb7nZVLX6Z43qp2r7w3rqwuY7+44gqAZ6YVgHkHs/RCM9wjh8dON7qPTT7/
o47SX1LZHYtwqzVixf0Q1wSQCP+0Tf5GWLW8NIY+tenSsu2nukzcJngygbrdX7dVI8szCvAuRVOR
jykA62xkNg/rSjvN84vkoMJ5um9ixft4tS8YeLyP95pw/JRtl+ZljX5Wmu6aXT+93bmvPr+Yv1gd
O8/LRPX5/BxBWvVYvZ32kFr1oha6AJuBbQqHWduHU5rr4KdbGtimXb4RCKzNzuXnhfipQ/q5GZFA
8YLskMafIcPYWOGVnamDZf+X9hCEmKhQQY+6rzox4Bbe6TxdA2hvwvMU8Tqottr8V02B5V9SWeai
inG9FFE2lpVqgT+xFhXQPNg36j/yGLijuiUEuXYQAKT5lwWP1RdpC/wkruU87CIgHIWnpeZZbqFd
mhxqg6V0UOPoFA/Nl/t+vLZV2NkMjerPbf1nTrWe+jwINTVO34+O+jQ09edh2ro81xwCiR+Oagwh
XCJMoqIWpa1HMaBt+MHnF+3t24XmaNqVyaAicymCkfo5Usu8U0dPrY/292irbLD2HL36vnARZPZQ
WZUE7l8yHhLDOJb6y6jumtpGtv2xdz4F9bc5i3aavr+/OitBDm0wZNGBeJKGFvMVWe6U9MNpAx2R
qWsMP1PtKZMehvxcBhtB24rvUUMi47NkIhf+nWsvt7IeGc//Q9qV7baxK9svaqDn4bUlWZ7TsmPH
yUsjcRKyZ/bEHr7+LAa42RJFiHDuwT77xdhd4lQsVq1ai5AJ7B8HY7xbcqgnr9/sLmmXL2bTatZL
setgDTATQViKBZNePE5VZgs3HH6oIvpg5H7S195LNvDd5elT7DrsacCO8TYVhBDSss2tt3oGHzic
NI8X+hr9Q5/SiQFpW0fRYC8tH9Ga3sRjc+XqyGMV83TyfTHAo2ugR2s2ksH4flj9IMZ2NncB+Xl5
jhQLf2JC/IQjE3kaViRYJzGEz+YEEalygKt59M1yF9Z3rNbxoiq29Ik9Ke4Y0oFOnj9zPHSCeLGR
+UOkjl9wVQwJZIYuD061AYSqAtQ0LPQ9yamJLBqnEkx8/JB3z97e4p8vf141d8eflw7NOJpuWgX4
/FLGVbHPh200Pvbepqf79uOMjIAQo0KKCFE0LsvPUBJ5VR+2DT8406M1VNt2fSW2rvChuOvAwQ48
VgCczTmcza7AZuV29nhI/S1vwNDjerEoWS/hxwlfgVEEXSZCD1EklD2AERa5bTIyHiit48x9XzX3
mmrlj74vrzyrDY4W33I8DElvbYtGs7FUB/P489LKTw6rCjLg5zsAauR363zbt5p3oGIt0LoDdJpt
+agSydQMfT+bQ0DK4QCeCtwtpXPdQH9NhxBTUIeFMIOyQwhgjegRPD3/S1FWllXZwyF0ORpf5zht
3+r0R2q/TuVL0cWv9BqJ1iChv4xwQ/0r9Md45PryOTofKt5xEAFEcwWyvqAyOv0NrI8oqvJ0OLj4
DaV7k9PdOnxvmg9HpdAhMhHroHgIUg0ZloHf0JQGiXoc1yBuG+TYdI3S57vu1IK0LaB000StsEBZ
jBoOKzTbTvl9IdrkgiABj1Lp3jTqoG3M3O4P2Wtj/Jqb75fX4XxX4+djbv7shfMgwG7LjjMzHxAM
XrvZpin1RMxnI8CjE9gbAFVEbeSsq4PnwwJASWsk/j7iWVxxqnkZKA1EeGCCk0f0xkv3GUuJCWLP
Ik3K+4aADUbz+bMpEr//6PPSVm3bulq4h8+Tcosm5Tg3fhJd47tuCNLjDPgRsD2leZqkoxN7XRFP
tib+UllAXwAOPZKOgKJLFiKnJ2DUHKOkWb6n4a6iOkl41TQdGxA351FU4aOXo7KjIUrSrjGvup40
cYTW4XuGupwmclWZEpB9G73iAkQknbnaMea8RdkygbSYZTabFriG6cPgfSx7IFBWwHqAu+yP8OfR
eBZSUpe0zEiyYKS70eLNXVkbOq1x1VCQngXxJVrssc0kX8yrohgn1LYO4Tgf0E92F0zO3urL7QeP
OQYDuSm8+0FiJmTtThcni5BGnzI7TZAMTCI+PQK0E0e1p9lkZ15dmBF0nqIzHDwYYrRHc8ZsFhiV
Y6SJM3eIJaeNN2SP4ArarHmtuUBU+xlMf38U2pFHkxv6IVntpryIyKGua/O5NIn74qWRjstXZ0Xy
vs5qLdXEKT2AwvPd6d8vr4ry63+8L/rNgdeSvu5O7eJDq4sc8mUOdxHEeLcryOx2l62oFiUCesEX
NOXAhUlrH1nZUgyBRw6R/btfvi/sGzO/zfWPD1tB0hQsPjiS0CqVn/vl4o35EJbo3QsEZ9ZmGNA2
5jXbIddlZ85CcJFNPLIkZvVok43ZWswmmqcOPU3v0T924PaSxx5HG62XXeV28Fwx++c/jA51d7Ts
gt8HSOFTm1OW+zaoashhsckmQ3q78Pbm8pAFOqH0c4CwGN2RJcmNsnC1ersLyGGYC7S+Rb5oCPbZ
rncN7zkz7CnuF5ZvMqsG4avpsbuGrRSava2zQwa+03l1xebBcNGcLlrXcd7kzZMXdUXNnhyaCDQW
9RPobWPH/epEvy9PsMIPorUMCHn02oKURb6erGGxrdkbyMHyU7JxssraQz+SbGqWDVeXTYlTdQJt
EDN8ZEqa4aEE8RpnCzmsC0+MZak34ESDhDG688pu3axVFK/rtAXEQYP3UW7cEIE93lsQD5CPSJWz
xZ5cw0gKryLxmrHfyJqLdOYnMOm8msv4LQTi/ePRi2jqMVGst1EBlts05javq8ll6JJ22n01MRAH
tds0qD7uZGAGCTm8KEIkmqUDwhqnclufkkMJIpTNuvTWY7FY7W5sl2VTVFm4//giisImagrgZgNI
5fRANkI62l/h1EAM2t9CdNRHr/zSPPLxwZh3eburLRCOtu2sAzapNqqF/4kWJnBWyfF4DTJTm5YW
OTh1uqdLVsStv+5cl2gmVG0Hr/4/ZqCRcjrANCwmhM3wOLZ3hXJNN/4YdENRnW0Biv8/E+LvR44U
cRkqbQWhh7aDKAJ574OHyLsvos+Xl0pxy2G+/jMjbY0BWQdjZgaWihp9PJfFd17ogJXK2RLIHbEi
gGFJEWEZmpPDQzTlDeGwW4OHDljyavxwfy2OEW64v1bs0wlr23IcFyDKD07TLQlw+OVNHQJTfnm+
dGORtnafWisDLxrGgo6heHHMHW/wSB5QHbhsSLkwQG8Iun0Ut+WEjAsmTqRLxfrP0WEykS2jvcbl
qcYCvleg70BYAEksaSwtSqlrjzb1JERsGFt9Xe3otHwKZtvcfHwwAAcDtCHGggzz6dr4AQspeP3x
CCT0GbqbyUJsjc9RDgbsBIJHEG2n8mDoCH9jDE2aVN0SbXt3+Tk5C7kDvaAOKKY6mXgOQHgaup5A
hkhHphD0HDajadL3Zbtx7M7bNxbZIBZlG78MQ82NqBoYIglA0QGwxkUvrVI3l9wZOzjvbr4aqhaC
H9cc1YDLC6QzInbjkbdZXWNwllbcEGh28h+L7qHg/zAO9BqB0c0VNSH5EnLmpvAXK4PPTHf+97S4
8n59fAzHBqTQYcHbCr2XhBxGdD5uqrRvd+7sz7E31uHu/2dKehsEi1F4aYOxmHCWQQmekV9mc/MP
NnAuAdi3BRWsWLKjJamm2rObFgEJxW1d3tn9of+HxIaId/6akO4Yxh0PLfA+SIQjc5OPyDARTfuy
6qwcW5DOik86yyYzBrEWV/NkbbKV7eq03jizxl2q4sZjQ9Lir+G62naLxQdnUFPcMv4Ylbe9E7th
nJX45x8cGsQw/yD0kaOLpJmrnRDlZgPjquKmrbf5rMsJqNw/SDHxdhY+7azv206Nbm3Rzp9UzU+L
vevqv6rzDq8PTn6RcTqLCKfR4y6uYeQCmLFNV/uxHF6aTNd5JSZdDubBn4bGO6SS8UyRtvCIFR+y
rEZMXbOKQ13e9PckcPrNshg99gNd9mXGJ7SMTGH1UWg5wgEgTuAzEYeid1hym15hloPll0biFng2
WE3s5Zotp5xDvNwjQIDQ/SIHm0WOmw6auEbCAgiYzI2Z3pZ541xXfVpqfKfqGAmJH6Fnhqha1l/1
h4zVnK1G4s3edjLfXJ9vs+Irzq/mHlBuO7Bh4KLBUwG0yqdOpx+aNWxzbDuH7gK+pTq8sO770rnp
+Uq7igxGEpH7AD2m7ctlp6n7vuRvHOYhBgjEsZkgvJODK//rZQOWck8fzZDkaLq0j4ZeWMhCaFjE
Vhbnr8a7czDerT//58bWcGNIiqOnMItT5zp9vvwLlNsusoFNE6/UM0UFIwsXJ0s5nPa4o+VmhvZc
rdluChNId4bAHyBhCHJUKWC3V2sG6Rb0JhbQthvrsklX51Mz/bw8ELEWknc4sSIF7BN4d8zFNQK0
ODuvVVRdNTNJsghVDlJNv9xs0uxtpT3R8YwEg3h0S5d2a4IOpfObMEmhXRuNzTV4p+NaEP3MnXNj
D6itXh6gYjPiAQwxKEjMg1hC5jHyAsOpKe3CJMin70tUbc2l/XLZhGqlABEBcg+BNTB8kpdr4ceH
cG2CJEgfbPoMzSzeaopQqmnDTSSCakBRzvBWfTqtS17nUeIbTR7XpfVoUBBCjW71xQtSjoSTTsX4
T31R3hnHJsXEHoU+ve200CbJomQap71R9nviNTtahY8TYJcWRa9JHu5pPryOvP9krvNuYuWTv9D7
3C5vPNrdgHdHc+GfNwcK3WsHdXioOYEUS949/UxXBxpDuDEn8syM7DBVxS7n1e2QrtuZs18WhAqA
R5sgOaHTg1H4HPTpIW5GGyeCZ/mmmWEqBaYiShz0Bu5dPx02g12yPe0I+LKrtrlnNP8B6lCdPNA5
0EqMGl9Gayes+/LFk5dFGPqpESVWPbr3K5KY13NfmQ9Za3j3vPXyfTMX9H7sZvZUgW1/NwDbdoPW
sl+X9/l5WVz8EDCZYB8COoQ78HRLzH6QDVmHOp+fQXSjK3o3Jiub7ot8sa6zoODfqhZazv6Ujp+6
nnb3dQeu2xo6fJ/T3m62pMnrTcrmdm9hGeeYdkb7AJbF4u3yD1Uu1dHvlA7kaDFQfGRplADPQaE1
xpa4QYj9Miygg2ODT/dTb3rbiDa6tVK5guMZkg6N1U7IGIxZmgyLsw3pbQneHkNX8FYEIifLIH7E
0cmcwVTslzOMVGUc2DsaXjV8swaaV4PKcQIQ4AtoAMI4OfdRBN5oTJRESee4VxHvruZMlxJVz9Zf
EzIeZQLUpUbsGybTWrxWgHRbAPdOkzYEVtnxAa1DjQfdKmCwOZ2wegoN3x9olHDyBHKPuJ3dKzL+
urzpVPMF/w86aeBhRV/MqZHcHt1yteAv6xwFAAiPz9HTZQuqdT+2IG0uf+1NOy1goVmvWXjd+j+q
d8fR3JeqswPVPBxwZL2CM9RoENW115VRCNbTADIegGxE36zxJ1hCdjgvmyDbXR6Ucm2QKvKEIoog
tZSmLXLTNJ/MKCkhxrIDgzVDsNOhkRItBrrrQyyBfKUBAf/XluS/KmSnGLQno2R2w18eje5BzPfg
RstDUzHga7zD1Gff/dSOp8a87r1ou3A7mQNbE9kp1xE8OkBgQgcB+aTTIXPaG0u/LNgp0MvpYrd0
vPeiW9DWzIrqfYVYtiaLoTMooosjh5HnnbtG3oqN87I6Zdy43zMzbq8vL+SfMOdsdkEMjnKDL/io
pF66mmRDkUMnK+nHYLpB38brymxrgxb+8oEXZbMz+2LZdq3vvfhp6dyUUNIFJx+a9zl6E5KM8hqK
cSG/pms17l3Wdle9M/KNV0fTJgLm82oqaLpteGvf43JpYtQfqGYQqjhLwPygrSqo0ORoMR+MZejW
IE0KJ987/rXnXXtmu+vQjVHy7eUJU63KsS1xEo9WxZqyFj0BEVAzTcCeQqtMr8eF0J8hbYYN4+2H
SXFwewdIMqPPG2UoQFxO7RkNB1+CXaXJPF1Z31jxUSpH8XnBlYCGAHCdyPGRZ7CybnoAdMLizk+s
QsNwoSr72gCpQSoS0Qsq9ZKjCPvZQs+zmyZGRpZnvxmK+yWAzPeE0GnjdPQ7X1P/wVi8IAmDOvyx
GKZJ4sq0+AGc+Dp6VJW3B30oGNFQzwPqTNrsA0nrtRVpe4duTW9TGJrNoXLDCPbRkwaWXIBPpdtk
DZt88FqKxKPRfGvT6bVm9W5oIGUMnaO4q9jvLNUB65U2UVv20cknghhpgwTcrgc2YENOxj3ttqP7
hbXVxuB4F35vzQ/rDIv9Iho7EM2DJE1+3zJUOUgAJqXEWZPVfs+RKEB3kmYalct0ZETy+GbjG1nv
hWlighuvoVWsy9mrDISAJkGYF4k8IDtOD1WdT4MzZojFlp3l3IQ6smnd58Xfj3zEaI0MMREOFZ2d
32EWfEJFbXvZDaku4OMRiL8fmQAJeZ5WBCYW61Pk3ZJp746as6sbhXThBVFBV2ZhkvpHkz93VPN5
3Qik642MTpYHAYFjM81b0qff1tp8DMxQk8zUmZH8NU3r3lsIzGT1PnW26biZdfpFShPwKKjQQPDr
LCMc9bVTEx5EyRJuQ+Oah6ihaWIB5VocmZBGUaOLcuh7mKB4BTlAyWjiR9WthtISLpjIAd+RHM9V
hZ/PM+dwIuY+Jcj+X3Xrt7bUoJaVVkA/hX5JoT0nU1JCeDGqA7PFZTBu6CdQe/fPlY4mTPnuBnry
rxHJH47whaD9Z2nS1fUjdVncQmaUz/MzYuchbkPE+ONa/RrXeUvGflMy6+ny0VRFI0c/QL5kZpFI
HTr8gKpG0oe0d3Pt3U+181ySeYvu3H+oq6PY7SNAAEsfxi25grzo5wKktFEyZJDR3IP7yDE020O5
/UAwC0FdMM4AuXHqbYoIDRsNwdO8o8FVCV6Wxe81JlTXWOjiDfNHJwuZxlMTK+S6Z4YXWtJlfomM
RO68oK5rX5nBYN2SEaTfyBbmW96i4fbyeokNIUfAmDncaYLxE3nVU8tOGeQVDeHnap6/oep2cEH+
yWb0ixXNLloqe2MEa1z3OgYf5WnwhYQfaBUhsycFI/3grE4wrqjsFwu/Lg0HYQLiapBNG+YGyfLu
6vI4lfbQeifYK6G2J3ObWgNisTxDGi5zPpPsN40eS/K5Yy+Xrah2f+SIcjsiBKFNfzqbAcLVspzs
MAHqbWch9JmaT1PzkrdI+Fua4FVjS85EcKTfcyN3kJYef5TkZbJjhkwReGGn9uvlUakOwNGo5N1p
E3OCuhUscXtrhZtO88bVfd4+nbRi6nxjwLM+ycPvU/v24Z5SBG2gRcPjDjcUIkTp9jCKElnK1EfG
pohJEfMPq11K35fWnA+Gs9oGvm/VbylolbJcV/xSXbH/jQDpoNMJIlZIpomFYeI3j46/99Kdmd5c
XmLlxXFsQ/ID3Rw4eEeKHIpJbprC2trZcItn00vfGE9hNN1ZbvVkFdzfNoP9ZtY68gQxS7IfOrYv
bYKud1B2xc2Z8IHFZfhSrfuoC2LOH1lLYzodpuXn5SH/udbPTCIjjy48pIeRATud1hTeIBvqMkwM
s834nnVoliPNmj2NXer+jPDs/GTlHMlhlqX0YQiWdd93aY56STHGhNE3vkwF5Fqd9pOPPPaOs3z9
VNEURF4l/dJAIm5vNH6HTM00fzyWQI3VA+c6JJ7x1pL2dBWOrr+kLp6NExJe1eOuwb8CHf5OcTBR
OBY9GaJl+SyvZi65Y3FqBcm0MclbWH6UyAhTju8ib46h4HRKMfDa+QuoWFAtZIQ9e1n2ffHMPu7N
6vryQiuGYYMe/u86i78fvRa6vkEP3pqHiTfeThDbTjVXi9IRo1ldtFsC8C/jungbdS0JiPh+e4Xa
5H5KnXht9i50DEBrpQkVlKM5siYtPZ7QgHjwIkyK6haqxOCx+ofZAh8GGM3RFXrGX0gbp7V4WYdJ
Gzk3ade/gN/s/bIJ1V2Mh+dfE+LvRwvS20vXQVguTNyUxaAyQ2Jr46Z3w/z5sh2l30TeBY12PtgK
5NIbGfOGQvMAdowg35S+Z+y7vJ53LDJKjf9U7gE0EkA7AhsADSynQ8odXAMoHIWJzfoHNlZXSIbc
8pI+rUt5w+cPs0yJOwcsy4jZoEoJocFTc8QwnJKCIBuZ3psuv9Y+I8R/f+YakR4AMQqq+fAxp9/3
jM70sqFDPDouxa8F5dpNE1RRGc/mZOytIbJvV5RBVgCMsQFb9Lde1wVwJnGbg+eW9syIQetjaiIe
5XoCp4vGUg8/zZMOcmk0vc99VJRX272CRMmVz7adjiNReb6iQDS9wcWC1f906EZAcnCpl1EShGP8
OLDx4+cLN7gAySBthTZZKVyo3IG3ZodgyvyWA/OjYxpQXeQgtgI3NvwqGKNl2Cdraru31ghXgzV/
8nL60wGznl/m2zAzPtMSwOag6nd2wJ/a2rlvVh2VgqrgDegW9E1QVrIDdKCfTqDNi7lljQ94hh/G
gfPglPmmH55Bpg7YM79qPQi71MHGDA6XT7vCq5zYlSKI1Z4JM0qIZzfB8iNqljdmhdezC7Knwcl1
3alKY6gbQGdIqEzIz1z0PszNEgCDMriDf0PzpYtXuqZbN5heozn3Ne7FFl5dOpBA85lgZxTaGWcC
bqS1x2AMKrgy9Fd/9jxKPpX2aD0FlWP9ztYIjAWg8/sytI61XRvb7mIoAGYPKIpj2nlvdTdszMKH
MHOmbZ4F5Kal5rhhRj/FrHPHDWnNOR66ItjQvpvuqbdah9ntCBi/hn4TRGn01tZ4+iI3XeKKznQC
joqj7WAukToOkKA+Y0WInJVU/oBbLePbsW/x63dF8PHrADbQMw7oukK5uUGMkLZQE0rCMdiQaL6q
2k9eH2rOt+ImgBXUlESzPziZpO3fmek4tS2iDWft4om61ylxH9HCeUWLzIitwNBEN8oDLzr0gPdH
+uOsB3gNM7eHcrOofhrfeOY8+xm7m4vqsKx2H5cVxX2UxmZn7LLcfSqjD3NEIYw7ti8FJEWdFmYG
raFkHsZbXpC7wdOxXKlOG9oPEeoCSxScaQtMZFg7C7s8SfvavjUiu3uemxFk7n4R3jh0djVzqrgD
RHCCmjhaX3EFSJFpZnPuWhRJJct89AADzYmuZK2zIE1aybhrtLjjE2e+sv2d7qZUfh6oG+Q7XOgJ
yjclnec5qmkD9ADgs8Yyxr8v+9o/yADZH6HEg7ILiBQhDyAFCIthdM0UzkBa1Xuf3I6/gxovxF0W
xt2ym36ky441mzLYGl8vGxa3o2wXig+C3QBe4gwZbIerPTQtnoml+VilrzZ0SKDU2TZNvDRv0/pj
1G09sRBnBqEoKJg1VALVRtSYc4WYo86rK5Qc7m2jum2qcI6dbkH/TpF6OwO4qsvDVK0fAIB/rYq/
H0XIUVfTqgfFRTJX1udqGd9GhuLxZRvKqfRAhInapEITu07dPKvQqZK467gp0inOqjw21q/VcBjd
p7HPt8usCfxVXh7s8aCmgfL7eW/SFGQ8aKkHD1zfucXe727Kcnd5VBoTclasHfoJjcJmmJA8/xGN
1nNnRmtM00BTwFG5eUQ3qB3jgEHJTXIRXpW5rAC6O5ky9u547KbmBd0Ejv/LygGnS5lr7i+PTLkT
Qb6PsAquCWnT0z3BkMTA9ufI9wXpjL7yYdlGaZjtHJpXG3MYzB1B4LVd3LTVzKlqrKiuInUKeT5s
F+lKS8s2XezZhaDietPZm5lCXG3fFTfBh0VqcJWg1RypU4zvvENq5YOZctbRgx1uJufO9T6OD0OA
IcjRoMsendGw1aHXd+UClWi3uTPKbaSTglPcUyDGgzYCKJdESkmaKNAvONBhIEHC+byHzHw8W96u
ntH1/VFOIcEsIJRowf0Khvo/yjVH/kE8Nq2WT36SMhI3Vn5jzusNgJalrtKqcERoUkC4hHY14Fdl
moHMa12zMQcvGXM/ZkMcLbrGf8WBRdkQOunAeSBkknUfO0B0pzW3vcT1pqR1is+T0X0eyg9zBmHG
4FFRwoFA1nlaY3aLcVhBcpHk051AbVcf99giMAE9BhQJLfz79HRmrVUJPVgv4c62WPbN8Pzh03/y
fef0+zkpmO2t+L457ZpvVV/s+i7fhWEHGvMxDnvNU1u17qCvBiYGKHRsNMncYPvFCrZsN3FREcXb
XuPLzqWVsByopaHPBpg986w50VgBX2NkchOIiZiPc7pGX8O67OPBbfktaeBigsnv7sMaTwKnqk0U
fa1o3yA7uy/Rmh07xDN2beTP99GkpbZTbUlkctCcgzYgQUdyOtcA9bXmGgxuQqbwGWHatUeaZhsY
qY5ZReFYUW4WPbRwSUIk4dRQVZo5S/3aTZwCmo7g1vHQGNrhCWRl+8DOt5e3kMo7obMJRxkFN8D4
JO+0ltHCqqVyE9tI7K7eOqBbDd2X1f6Hreqh3gK4FgqKqKufjioM694ltPUSO3qmQRXb5sNqvhTu
fWPcjbqAULVWSAZhr0Ju+rxHnNGi8duo9BKPTHxjCB4ELxshSdcG/9CMjHzYf6akIx6mIHkD7z5c
yPzssqfI10Vkyu0AGr0/VeDzmALJPh5OHQ7dVIboQQ2XbFsyc7nJAyvfce4F96IrRHMUlUYj8VKF
DgMuLWkP+lU5hhBKhP817W1akl2BMN4N74f6iebvl3egIoRBvhKBOxgrcKnIUtYekqN10YdeUtv1
b5eyTR3UN7yzXt1w+L5M9ee0BRPLZZuqDYJ3MQgXoacM69JuNGwg6KMKuxEc2Ju2Siz72glqzdFS
uUs0d0C3zxZc1fJzqE6rmkyt54L/9JGBDs1nmgtfOQoXTKtAdiAAk/3xiDYhZyaBmzB7azZXrR1n
OvUKxXsA9bz/TEheL7eyLlhRr09GKJgslREbWbDl/W8ePPIaSEWyj+a3y2tji8ql9LpCvgehmOjz
ROpH/KajOIZlYz9W0GxPgMwZPq0zp7cZLfy9a0Ey2GMooPs+mi7WfDU3K/f7uy4c+8euWewNLfJf
LGBzUoDJ2adXDYDfeKinwZ5NPfg7KujlxmCPAAP75R+tOjA4ishvQuQJ1StpQ7kQfOmCSfzmeWfg
BehcR8iaoVSpwzYqNxUyQ3/qStZZJcbleQ30MPw1afM4r1BJcn1fBwZUjkYIVqDcg8eeHODZZmMb
QTu6yWp+WWx4nSCKefvD7oCit/j+8tSpRyQC1kicEjk+tkvkMM1pdRNz/RQGN7OuiKz6PoACeKWg
3wxEZdLS9CWtiGEjSDJY9tIV02Np6rplVJfosQnh4o52LKVg8zT61E2Kzl7jiBtQEYGzRAi7I7za
Xp4vVS4dHQ1g1wdpuYOeFunKdhyjTAmywQnpib9plnLrGMMdzevdNDrfjNJ5yKp2Z9fZ67jWGuyg
cqRwm3hWIjw5qzGztTKsqTNhuxm6bdfN/Q4wDfhR15quvHJpNZeDysUhXQrVFLS7wFlLi8c8dxhK
tgYox1vxSJz9tNjo5Jj/YQ/iUEE4Fpl7QfxyuoBZUztW7/dB4rdJajyUh8tLptqCEPSyRaIe4sZy
o8TcOgGFFGmQuMu+3dY6em9VxwIQyP99X5ola+2Dws3x/RIifF7sdnmVtOvifwpzy80FVMHZt4Y5
NhvPdN/61MzxzK3SeAqosWnNqtyXdkWvggJogQLtulsXQp9vftflB9RMUKnp6vmmWZromrTIHToR
C782JdXhTcTPlB0/SmCWSD6BqUaughFo/xAYDZMxqjbF6sRQr2Ngr5xDcuuiAe/yoqi2MkhkxGMG
4K9z6KWdm6CuXIA0aK7d6HW5y8qD7VxfNqLYvygI4TmO5BbuMzkjBDJGy2I2ygtV+VzWU2xzLI8O
NqczIrkfkxQjL3M8imxa7d11v3CUMSLNSBR7GOhqbF5EhShQyii2yq9Du2coIUYmf4FsAXSdqU62
RGNDztOlBL3i3Ypq3Vynz2RY7sNifbm8IIpVxzAg9Ciw7iBCkubKzzwyuh3mqqQvdv06BM9D/Zpp
HjvKcYBBOkIOFZGZnJUz/G7MQfSBcfDYhk6ShmpJ9Xm8Q/FaBlAG+EzpAiCoy60h7/xkmeN62Ta+
Jq5UBH2gIvrv+9KbprWaiSFz4SecNVd1UN3xfnqa62rLHTSmhOt39Dd8RUuqxqyYevn4Y2vh7YvH
NNhKpLjPJr0dZbQNk37aVfXWvKnejDae+g1ERT+8CRBp/LUk7zMgJENqlX2YRK1xoKn/nHrsmoCW
ILd1gDLFfjsxJa1V4KQGLSqGtv2qAXejt11DFmcrEuvLj8uDUuyKE0vSqlk1dH2aHN5z8bYZiw1d
dUo5ErymEQ/iXX1WjV1q3qKTHq5szL3bFtSfZrAbB+9hJsa/bIQjS+KXHIVTM7qyzVk4zX74XtdW
zKP30J23YDCLnf5nrqsOKCfuyJx0e4YpbbLaBeSv9G1IlYoHg8Z3Khw0VMn/mzrJ6XhmWi3RAqfT
FNeLf2VPX0pdDKAbhHR4SL7kHZ44uGimp2D44bqaCEkzBBmajRuBB5Riklj0MnvfzMyNg1IHY1P1
xh1PlAwTqdou7PoFrBpOP+Pxxl5cd33Lw+6eN9azGQ7Pbtj+Yqmxd7xs54LFsLF1siLqgYqaBjgR
zxnSSkiqD6E9BwAgRo95G+xJRL6yydQ8GHVmxHoe7XFSUMdF+yywItAtKSL73bUiFH1tzVFSmnGR
dxPAA+eMd9iKZmaHxhgkGfnSZN8Y+V1mmqyw0i8ARyKgBhZ0zqXjk9Og9ikH0pEaDx54930PDXD5
Z7v8fNm/qTANyDr/Z0g6RQUbhwlaSUGSLt227edNGKabnn9qjSy2ly+kOgxjEPeQQl0+rM+Buxbx
gonsFGpeKLedrpZPrWJkGcCJdfqwVjeZu8l17K3KA3xkQtoQdmH5WTPARN/FHt/T9uNBA4aAdLLA
PGJjSxeRU4KYmxDEJFkafGU5/2I7Ovpp9QohJhFWhHSKNE1eT5nllLafEPMrIdDSM1g7bPoapGl+
1oPOA3qrwfKpaowbvg5XM9gSLu8R5V5EwI3xiTBCFoEo7QzPCy8PkrGNW2/rv5UAHDSa6EERHuFx
8p8RaSZTZtaB4cLIBJETdM1y9mMw3PpLMwTTkxGZ4/d6JdMuX/oBuP901TzBlWUS+CdBNAAFhDMg
SglAlp1XLEis2b+lTbFHh8l2QBufZXef0da8X+jyzkj+05n7G1CdHPKS34YVB3s2v63G8PflOVe9
2tC8hi454GJEv+3p2Zgmso68Sf1kNUYS53Tg96TJqsTM++Wpp5G7JzbTJXWURoHFEWof8IwylsUA
G685mwUAjeVt5txBJxaFdte9XkvN1a1abPg0wZmIgtRZ/zJIsesSP8JPbIRX0O1laPZyxziv+dPK
V3O32M0VscZrOv9D0xwSEmgtQ0YC7dlygZ1EYWZ2K8ENUX8b3HdAiH1Ayf3oetEF3irXc2xJihzz
NW39djF8oMf3TgoGlu3lHaKiYMJQAGzFBYG2fTmyN9NyXcvR8pOgZBWLK9COba2lAx9B1rPvK21f
cecXsd2a/W6iZnkLTfDyfvJ6dhgnzm+GnC7XbeawzWIs/q4t/cPlX6i6Jo9+oPwg8Glu+PaIVV6c
/HZokCep+5j5/+CCj61IjoMWVmGAqgQF+gq14K2jS9sqR4FLHh4ebY8Q3Tk9iWXvmil1cNlD9+tb
76a3qd+8pZCTujxZqrMHDw9cewSZFzCAS2aAlPQNHxFSBNL/qmcgJloeOz99t+rpzemYrg9SuT2P
7EnbMxgibzBmdJyQ1dymVfOYtv8AowkwGCSHoWlxTpCJV/Zgox7hA4O0ydNt315N/q5oYru7c3Tv
KOUqHdkSd9hR5MdBuLd4NfwlK8LYb777VruxdeG66iKEBgSOGjLqwVlZ1y1C9MJnSGga7KZJaTzX
3XWbG7HDdU0OyuEAVYi5QzbtjHW+WodpqbwJCGtnfmcLKshr8IxodH9502nMyDc7VI3yue1gxnKX
pHWza+T6d46vCzKVew2EYH+ghCD6FH8/WpysLuYuA7948j/mvmRLTmTL9ldy5RwVYGBArbp3ADju
0buikyInrJAUSWtGZ0b39W8TmSm54zynpDupWUaGgoM1WHPObrSwf4vy4lrPjRWa1uLncxBiaulB
iEpw0ESrKQSSQ6ZnZxtFua57r1wruS/MAQw+Ku4AU2D/cmYMQbjA9h1KY3RPU/jMYuybACXjyng6
PzIL7UGYCdVPsT2eoNATDRrWTQmbR9apF8geGC403m60QQYkFjsylisgu6XdZJrU8M6EBhJsTuYd
GGeqVOxiWkb1e0P/VMZfo2uaj35l0fg+VKP4UuQx2FaOhBAx0/aMZUFIU6j+Gbn6KjOVXYDltJa8
XJihqPFiziCZjA6fM8L1WlYlDLNxUqBXSvjSKzC3QAXwFzob7J4JvjuJdcyW+DglcD0R0DzXwI2b
6DTbUc2fRm49YxQuTdQdz8dbOP7AYvmfeCdaSGVlF2NaYmGMMhwhfVtOvmdeankDFGuS1qvHi/MB
Fz5A3K+g7A5KD5BXc+QXQxI9EVaPs4jlk8bl9//Z42f914vM4qqKx5vyc3+pWr/yeBQuYGsC8AmK
/8ffts2LtlYVPJ5ZV05x+ys8P+Qtfzx/+hYP1o4Ox6WhCfH8/ELXgioJzvfO0miDfQ/Ax1T8hUTb
8eOHylRSHGrNfZMz4TbU9pOxeQHJccO7dsPhSqfZmQklnbWT0dJSdRh4tuw6HUzLen0ABgSGN10m
vdaEP6X+tbND/3wTl+YXgCtAkgKWp59sVxnvDApwi4md/jlVPzor29TK4+fbVFcx3ukVHp+qGUBb
1FV/Hq2Ku9aU6MXCh6V9NkS00UU7yI7sDau2vQbI0q0J06eVKEvjgfV1YsdOInPzfIeII9w8SoXs
dbbNx6CrdnqzQyHw/FgsRgFsH+jvyTp63hbNlp2Wt4W+L5EY6Il1YTMd1ttK46OYtbY8T9mhWXUB
iWtgibETkml/P57bKQDRPcjs+r4ZSARiQAcrGetTJYsXONUTN6dO5Na4OJ9v4tIXhcoslI8hFDy5
1B5HZZkRAWXaEyDPy6sKME27BGOApK9wSO48mRSfiYNMvcydNQmepZkIsN1ERoO+F6b7cWQQzzJI
kkRkr0r5GDPnKhvZyk68tOMhIQfj78leHOjp4xA86as8tmOy580O7kpuqPgyfjnfgUvDNkFNUTp3
gNOaXx2hWwNYgFMA4xQhq+BqHfvKHEjK6ZzyP3U4Z+1yiHv6YQHzlPORF1uHrRzzBfveSekWGnAm
KVV8A1rTt3+Udt0/2yXN/VLv1px5F0O946xQj4by8mxXykc66JZSGfswK24Sm+0yLb4Mi3QlU7s4
JX6EmefwUcDv6zKuEYZtK+5l5crhZLkZmAfg4jiAo80+MS21mqKneP5Y31TDpQxfbe3pFwYFXq64
p4F0ALDw8ZSzFZ40BWqr+7aon02j2zlJ+K2S9n8W5h2Cc7DPjqhzhV1NCfZxUvmFHjvBgB0fSYuY
rlwHFjvtR4vec6oHoWKqyjHmNtmXoMCaMVJMiWvRlZV26vn54ge03D/d9l53OQjSIH2dqEMEZHVC
K93FDVTZMaswNkMjM09lgPF0ZBV5tdQ05OhwLQQ1G1Yts/VhhHXBBE839irbKMYujm7SbCWlshgC
iB1EwIYOTNTxfCjlkBg9UwFfHvPPXVjdkpxtTJiC/fy0A/D9e5hpJzvoP6pFLDYLYuwHhVWPWWIk
vsmY8tKNmlwLNaVP5mMFPi8yOFhSwU+YpVd6TWWExJG5h5Wo4baJ0QZNmjReZZm5dJMoLa7ZOAxB
wavCt5uQemWp9F4Dj0x82APwzpnIdgL2nJs+0kzpdvDM3TayLzy9UJtLG2ZtbkpF546WTC5pUX1M
Qc2+U9M6gyeQGe4isI0CFcqh/lBIeJ+DTjJQDct7Tb/SxO4iFK+Feo+zSO46XSe9LtajN4XpAKAW
6h+moiqfcVnUN0o8NNfN0OMcjPoh6PkGOMLInWswVVTJgxlGmpsmceIbvBUXtVkkgdqGa/mqhWUP
uH30KOoSABbN7/RKpkdZZAEAWGqbwYfI+fm5sXCKwePBWoAUl4Glb7Yk1ZCLB/auN/dVc63GH4vi
qql3CVujEC+2AgcX2PoinXNyzc7KCqpcETH3OfHgQ1SqKze96UuZTbvJTg1IYpz9AbydTfG2atKs
6hpzz8pbSzyNYMgnP384npJswKlNpRlocx5/RZVA2Qk2VwhhPOjXbfrzxxEIiAAP4yD/ecp5HqKS
6X3IzL2Iv1Sd6UEq29fGlTYsjDYWUpAYgIFEV82PVUWV9I0hAMd3VMcnBBJeSg0yLaQtMucXttPD
ULMRiaPYqJwuNveRA52Smxr5izUF56V9AalcABMhywBS82zu5qkzprmFHbtoxfWUmS6LMIIJnXnH
W9sIuLmmPbkwiyfnNtQHVUgHnUiiSENEjVQMsgdk7tWyhgAgso/nv8eFiXwUYtZtThKFbZsTnEo1
zR80897ptd0EYDwfZulgOimx29AQgkXkyeZWZL3CpUWgQsyehVZejvW4pcwAzj8ufQF9PjfP1hD/
i92HpRO5VsOZFAyPv6BRifSsTXCdoOwehjCmXOm7hec7KOK9a8zjxjKv5cHa18wkLcl+oCBb2olb
h8nKrF74gHApmcrDsIpysKkeN6HoQ6kUPc471Ha+RrpQHyRh5YaVirExOo2u3GQXW4RCKTAQuPud
OPl1oml72YK2ZZF0E+qmX7Ury85igw4iTG9wcDbolHx0uhwRZBzec9PZSSW+quXoWZKvnbAXWwPT
DkjR4MoM9vlxLEcp5DidvPdW61aWsglNLTg/rRe+HhwrvkeY3xHgqocUjI5bz5CGrxEFmrjvyk92
j1XuFwKB9Q1cNw7zJ7RbmHx1dR6GZN+J8k0Jtdi1RxK7TK/XIk2dMt/ZsFR/jzQboBJU1lEfMOOU
zyLdGM+TcYLlydSHEvU4/DzgBhJJk20CquEo3E4r7sFsgCU2aDkjTtpGI55NXm5yJQdo3V7Zra2l
mTD56ADMAd/6E0URQx9rkdBO34tezd1BZcAvG8zcqHCVfxhkQzxeSNV1mpHck6SRj6baDy7BeV+4
tE57N6RWhRy5UOxrJc2SXZpMjifwggp0U/Sfc7un0AVu7GtS1s0FtZXiETqamadFYfmAwcuu2IgF
1oAstTeQKt6JNoQMTDgwFoCN2e2qTkBxNi3TG6uEtI8VG3THalHfQUgqv3KiMPaHbDcKeVGD42lH
vp37UBzYRrC/62Hup3h9FPqc2ldpVBk3OBgi0c3K2lchr3Mfw+XSKxS1vtLs1vxoNnb0J87C9sZ0
0iao024M0qoboGkuzeeyw+FX0irxcLyy/hwKK3GdItVdvZSKbxhNvyGhnQcATif3fULIpRPqtS9a
dVwZt6XFwrQm1ALSjyo1pl3lYHoY1ZhWIC+BMAFY+30V+Tzd+Oc/rMUQYDLYGhK50MWafn8Qognr
2ICnl7mn4caCxWeCjYKlX9vy9Xycpc8KYiLf48xmulXWUQxmhrmP06e43MTNBnaMWdp5SQ//11Kg
WLCWw1tanA5DznoPEAxSFBBB2DtdAAAiHYNozVh0ufdsFZxYCBwiq3Xce5WJrFbvtDhEqrj2JBVS
3zHZjV36ohhr4s8nzcGdFZwWiA9AFgCH1tlWCF4ptA0Np0QuuvZbR3gQtYYY3VpW/+SQN4UBSAa8
Fqy0J5tGCzqxbWQJmC20dDN5Z0PqwLmsB8sz1tSUTnoPoSYLeZiioUJ3Aje0aEigfZJXeyy3EaDv
2QWPFTdtYYOSr53zpsE+WtanWO8iQyj+nh73cd+Ly6TiaJaJ6eZ3bBMxl1RBCxpZsoK5Ollt32PZ
mOxT5eAkHz7QtGqNKKv2tnhSK+6aJDj/MS2NEYpd3wPM9qgxxp47hmm17xvFt9srLX0x1MAE2JVs
/7NI06Q8WB6qMIS3pIpuMx+yzi9bLyqCUF6MazqLiy0ypzQd7sUgjcwmdxW2A4uGuNpHpM5d0am7
JA99GvH9aOhXk2DZ+XYtTj0Lq8Okog57jVk8hca5WrRoV0y+cvWrphaukF+06Ov5MCezDnUXMGCQ
lpnYbyfM6ArGfrpZlfl+1OxrC+B0bBHIcz3AKmwb58oVtJdXcncQCJvP9Ml3dKrIobQM4ufcfTS3
5TCWaN9eT3st0GqqeUVDjB309JDIbSO6UXIeebEM+UU4WDk4gXXxyWZhe9WlXeorODReYsNMAoNF
o98aCfV4ZjQecfI00MdBeLXa4rdOi9QCt3yjyT9lUSfglEQVwOHtFmkahfgqqs8PbWlFm2YEuNEO
627TGl11aYNd5lmhoruyH7TtQFuKo0XMr4dRUTZ6kshbkTLrJVdzZZPiejkIAbYuJnqZBY2We40t
wPZ6KPprrcvu68K6+BRvxphe2Fbl5ffKhZJ3H6miXyStnkPdxho35dgiraSppWt1jHlSN5mXqGXu
jlhGAAfE+/Z9lPoJHNQ8O0cmq4ehj5uWg+rqeq55MStgGqrYZJsObPDasXsiiiJ8pSLUZ05TBnAY
lWhRpHvQvTS9CjeyrZ5GjxkfaZAoo+0VorF9SKlBDFeL3iyRg6Yw8HyjFIK7JSOKB2/6EKmUsA6U
FiV7vccv4EiW+k0Mp6SB1MQtYRHk9iDd7wrVeSsSCvVMNhgB6cvQbWwjvuhSAA/rCE4pJCO6W4US
mcBcG0BrzutANQaoIesJVHjMOPHUto23SgX3MZsDD1lCUN2FN/PgpbTQvYxCD4bjlT+blhlfSgZm
ei0dGeDYo9xBkBesrtAeP6lqAoFEJaH9Fial9QZF8/bKAcIXnxYlbpqOxg4Kh81GxTYAvZk8TfZN
Rb4Ovam+2MIUF1WKw0Dc4RLUa2QNmGCcrC+gKGlY9nFdnWrVcyLXGOZl2Got30Ob8NrsKxdJ+o9l
+9KY9BqwNTctlI8lJVdWeltaKGKyrQjF/VBtVXX09S7fsIS4jKaYAeENqx0/bSAFgAQ8j5EZLRN3
HDK/SyM4mKuu3b9I9q3TVLczem/E8sLhCh1tJOjkinYTZbdRZ2KBy10jfIyqdhNWd3oMql+zTZAk
LQ3zXuub3fmlaLEHpsw6EBpkMkU+Xsn5kCf1mPZ835TfiBAea/kmHL9E8a1SrAkAnxxVpt4+iDXb
nywBzplmdXwfyWsd9wpw7ZPhp0uWsyCzrSlWjDDNCwRpzE9W/tBYL+c77GQXnz1/2kIOtj5VaAmW
OTyfxZUrk1dnbc9bCzCN2EEACn22UO8wIjEWpdEtpX++ASd73KwB00Zx8HzTQDnZatGAvsYh4b4A
wr1+bMyVebU21rMjcM5Rw5MDvixpTS6TJWxtVb9Rvpxvy0qUeYmt5GNHmYK2ZJXXVPdt9RwaK6e2
le6al9aIMDtqjQhR/anZblZcK9LX7eB8O9aCzL5C28oK8N4x5nnoJiTQkru89qj6H/bWvJQGHanY
6SSffGLM1DMKF/CB8w055RUczy5tNu6Vw6QZpyrfp7VqQPFF4Sgq5ZB8KG2ysWkDuKKl9y6zVLCz
e8XERRybb8Eh18eb5rWC558W25+d3lpbGKbIR0f96c2AMIWDPXAvOCQfz3uuDU5u0AYDyaynqEby
uNv0xgvOFyiPeQ5Ml0n3s3mc95DAHNhI4yAhNjtODnIs9QY61tMtWuoBrADyt5X+nsZs1irkwDVL
hTU2DHHn3PC2qmyh9zTbW0N1YYsrPQq66DopEo8D3lrwoKk/m/VTl14zeUV7uVI6XVqsgIaBIN1E
qbLnGjiF3fG+bXQG6cA9nKfcFpDJ8y1cizAbNpn1cQiSBEPJyq9HT1T/4fNnExbnvNDgA56vpq0/
QmhcK7bnW7D0cR/00btUzcGC29uFyAVR2T7SL2MHBy84qSQq8QsiVpb2peXwMNJsvgGU1PYEroZg
0Y2bAuqvhgnqkt6tdNlyg5BygIAfqONzPY1UtSuzpYTtZRNU7cfI3KUhsE8rS8lilHfE/uT4d5Lj
VyUTmRJZ+T4FmEEvXuv+vlC/yeH+/Ogszi86gdzxgZonNs6DxTuRQYB+P35WUq9d4xgtPh4LAG57
gNwZxvT7g8E3wqhpRqtEX0UPKb/FgrEyGEtjfniEnR0XVJQ7aicUOC44284GFmOj1isTeDEEPP2A
z0bK8SQhA60NPeSxxvdd7NmFp/Ruof7CzJ1M3nAABePvRGqaGaVdWg6OC1F4O7KPJXmp9Z8FLk2L
8UGI2ULSC3VQsnY66yd+BtjzmtfbYi9hpqIQChXVk/QOK8ZYGk7E9yWklDr4TxiOwGKylr5cmlBQ
aZkWW6iynlAwRWXIzFJSvk/seFP2F4TylQ/vvUo/21NQtvsRQj+es42MsHvKhO+Re6N+U9Phwm4M
w611If24w8WQDPyp4/hexFh2Nxnt2c4cusbX0xolmCG13VGL/7Ay7rijifRQ1cSqV+ZR7o2JBgJW
1Scb5CPoxuokvKHtcIAqIxhxIGjg4qhZa6SmtU6bdtGDrxAKs0aC6Hxf1Bib5k42PwvAmibXu7AJ
Lq4WgH7HASxY+vaZZbN9ar6KATWQ4kLV1yybl1sxqae8B5mfdlsodjThiCCjlmkuVTSY5xjtyugv
B5m0TYDbxYc4W094LXGeKGKOjGjr3qlA+Jxfb6e/P51cP54/+wzTMBRp2eBMhNtxxLe9HYR+Jy+1
l/Nh1poxGxCVhF0hIzRDsi9hem06f55//qnKwPuIf2+HrR6POM+Krhoahe2zsLhKWOhnxrgZSXrP
Ks03+3xjhfplFqqWp4/9JqbIgxnF5vxLLC457zo072M1P19aRAoZliHORjCKilN3CJ86c01PYbEn
33VoUGUFUXZ6iYNvJ4zgQD5QzvdmiOweEhHEXCuuLrbjIMR0FDgIYeSZjqW55nsVya2+l25oXWKN
W5l5a1FmM9tK41aULRridNBC5cwDLhiFwuD8mKx112x+69FghnpcortGHweX7qfx7tO8O+ir2cR2
ULJFibLge95/ypwcqdNLp3jM1iDTS6evgzBzDgK3GVZ21Fwhghjf9oXujlHqGvqXnvzCDeIw0OzM
inqGUnUG2lOTEKORXFej8vX8kKwMvDnbz5IQUKKmRFtqDV5qGY6rdeKz1F5BiSyH+XHBnG0yDGGY
3uGCqRU34xi5uf6oJR/PN2V5WH7EmGbfwZdCMzgsh2PFYZhI3VTcKAoMR/IBoJd45WtZnsc/Ik2t
PYiUCBrBQg2tCceXVFU+ifHnlbrep/KPELPPPrKcelAkQhQDtIyUurwXhbU732HLg/LjCj4b+0gd
k2bQ8NE3QLJ+i+tA9Csb5tKQ6MgfA6MMA4KTYm/I+6jIdEzgTNuGqMjrya3DNxFAL+dbshwHYmDw
iXVQOpotX6XTRQ7009ASVE2kZJ6grVsM12WygkVaGnko6X4PNFvBKkMR0iwpVjD1urYajw9ryrlr
EWZrWD8gEdEViACLbQBK8jW81tKgH7RgfuMOa7XTuY7nC+urqn8i1VXdrsyrqRPmx5jDELNlS080
VqIYhc+jCCYrFL1yrhus95Chxi3Tq+S386O/2GUarhUwDgNC3Z59KyNqF62F2ty+bT+ZkroG/+N8
gKVzGU6WgCECGAyhzNn0guuDkjCHFUA81m5hbtv4NW4zXzpfeLF2pFjsPNR0dYBYkDqis5Wy68AA
TE1cKHXrKoUIYOIqr9GWvOr6r0zlg0BTrx4sYrBCL7tURyCo2eN81I+b85222BAK9MoEIgBJarZI
ojpTjU5Bof1MCj8kEWyv95x/GSCBqXQ7JX4+H25xEkwkBbDqIOpuzcOZdqYV3EF+B/W+6MnKVybZ
4hw4eP5skmWMAvMDyel9jsqV4uGI1DtBVt2V2Uq/TS968vUcBJpNNgPcwzwx0ZAiGdwiulcV7hbx
SuZ+Lcg0eAeDDxkfsOIsBKmH+qltm1sgUz1NW7swTYvVSVssMMvAJEIW9uR8DD6EVsFJYJ8PaZCh
zFp8U0cWTOJ2MSRIG5NvhuynxQexdeKC/j3obKRimtY1/PCQWYZ3/cD8IfJLwn2TNP75KbfYiWDK
T3LUxin3sHacNmynGS60W7NBUXCbyJWPdHrXkw50kDABCNFEQmM2GXpDFKJUNQbtdiAKneu6guQR
u7Ptx/NNWfx6DuLM5oNDU5yUioHtS8X7lJUrHbX8dLALoRmFT3OOelajIZR2JPH0SrvujeFRsYeV
o/LiWEwExr9DzAa9S6xRq2KB+/9nPX4wxTX0Es530VqE2VCo7QB9xBIRsugjOBCtvLbDlTTccgi0
AgLJBMX32dovrTQxCqVl+9b5oqbPXbtNxKfzrVgeih8hpt8ffPh5x4oQCtNs32mXGXst25Vkz9IX
D2SfodJJuwblpOPnKxAXonaEcysITBcURofD6PiO9jyYfxbdE0TXTPkrt77DkLNeQwpZESmsNSDB
V11rVe0zgER6W7us+/TpfO8tDRBOs4AK4Xs85ZFGhSZayxpxOEsALaleSUNc1DzPB1kaIsh8gSIE
wZcFCiZpwCsu0IV2WHxUS3oR2TA4/4UYk22ubU705fmJhkZSZnlY5XuIQo3bVbTdUhNAQZno4ChO
nLBQBGthZI5q/d50Hk1599P6vFjhJ7Q5mEiTq9T8aNEyu20lx3fS5C7rXbDLf753Dp8/W0yUvszT
PMJqaOaBzV3AhX7u+TBEAn8KhVYHpHzwqWYfCU6RWhPTTtzECoxh7S9FG2/OR5jvG/MIs2+CpH1n
a2UvbrJup5a31HmqrzNzez6INh9mRMFlC0c7DAIkWeZCVb3iDA7pEnFTddqdXkbBEEaPGuHbPHtl
0YMdp/scPkk4VV8qyrNJXgD3il3JMm/lRaYOO9wmpxeBQA7KCxBBM04Ua3JwlrUe1sE3YeV8ZKrz
Kngo3Qy23a7M0i3MZC96iNexNNpalfqFxFnsmiNdY/fMF7/310ApG8pgeB8s4ceLn904FSA8eA0N
sGnHcrZtY8C2beie+klm3chQ9rdNFrtkBBz/fB+Y063quA/AvpxEAoBLBzX8RM6OhDnc5GR9MwKr
vA1byS6tht9A7nvwrCTcKlR5LqPCvoHCyWWYmn/UpH0zovqb1sunNgKiKXFCaMAmzA112EOFmqiD
GvXZTTh093mp6X6udRxIvdGvE+UCbrUuLC+DwhoviTPeYjvzrCb0c5mgTtHzraRi+g/hGoNzVY1w
i0xK6w0uEtdmq6W+TJzUs6MkGEtzmwBo2WYoPTVVFKipeuHo2CpU+cB0K/YUK/8CDcBspctOpy8O
IzhZAUJLwSeZk/McGY7EHvP6pnlm0SWJ/kI4/NfX/r+jt2L/V983//4f/Py1KIc6iWIx+/Hff7zx
OuH/M/3N939z/Bf/vkm+1kVT/Cnm/+roj/DgvwP7r+L16IcNF4kYPsq3erh/a2Qu3gPgFad/+b/9
5W9v7095HMq3f/3+tZBcTE+LYMzw+9+/uvj2r99RhDyYldPz//7l7SvD3z28Jlz89pzwr3jab6/8
228ifvttW7/x128Jf2tOHvX22oh//a5Q7QNknSCiO2VWoEUxXd66t39+NTG1J/ErOINP+qq//8aL
WsT/+l0jH+AUhqQSpDF1BwTL339rCvn+G/0DpjpqymB3ArwHp9zf/+mTo2H7MYy/cZw+oUItmqmR
R1+WiawChBUBtn/nEqDqPjv5hY5S28rYZD7QkLRxOyi3g4TotE3hlU5T5W7aZPqTkRHynA5wgHWR
6bT3rcibJxWYDCRcWOQahR4GhllX6VYPzfQzEiSqy/u+QJJqELGnKXr0aFMGZGxH5MMgCjZsJExR
dmmjr2Rj35M8P9aK9xYRHe2CihYEMEG1PV6oEgcyiUbKgb9MmsaHRwPbG2VXAHRKYs8cmsYNm8Z6
BC7V8NWhyG9I3RgfpV1m2zEva7chogV5SdunudFd5ilgrzLWnjIamUBINsNO8Prn0Jjv72yAYj6p
oE0256p6/M52jX1IGbLMHwgYUPB+6TcRmKHdyFsPfixAo4cAmB5M37+nwuHQv5cNZx0Fswxo2oLa
TmAZNzsJYJAcUtgwhXPaVH/K0gFUJwFOstQdr7CMO53WNEiJSj1YRSdBKbmzcieYqbH91W5UtIGH
xySc1AaP221VZTdYLV6h5LW1oSSG1pyh8c/A/EovN2PrRm3s2o97Om41JVU2GWxDPWcQyobSIb6K
E424pMy+lqwDVYQASH6+k2Y26e9vCBQX1NIA5QArbF4WHS2uMMktdBJ5TtobiNV6NYAQrYCyPJdu
VQNok97RJgGwt7/UGb3OyTdoabipAqBbaPqDvlUiCCHhx1Ha/uQURpyXSQFNMT6VveVWjRIkzkMt
10Shj89Jf786TpGo6OMAg5zbcedWEBbgTKcAiyuF5o59zfyCY8dxMmTdW2UsL8731ezINAWEwDVE
DOzpsAKK2nSEOLh/2WZrONLB9mfoyhB0dn6lDmW6LVrQa3KWhTe6JF+kSC1XBVJ3A3+OCX6Pel+j
SQWOk5QCZr2qMXnaDXirSaAT7sc4PcxVPqRj17kq8VZO3bfeaMS6V5Si3mGNLfypDuG/d8NPbY13
5Rt/EPXbm7h5Led739F+ede+1ULWb7/hHza/BZJ/exXYmOZ/839wv4SB1MH8ONkvL4v62+vRBvv+
B3/tisT5oDu4AEIhjEAhEGzkfzZFYnyYFBiQ4wQ/BrrpU/397z2RYE+cGEEQMAMIZtpMv2+KuvMB
/wMVEl2FNMSkL/tzm+Jxfvf9c8HCiPjQLwP/TZ99OmByOqLRpfCcuNV2ps7kdToWOgjAVe1YO1Er
ufC6SE0vjCaLx0CxmJ9jBa/hdmSIq2i0uotGI88d06uLLrH7j3olXmSR+KRUulveJsOTAnmgR12p
He4Vsu+2JS42gRjV8brH14XTYin24PBWN43JaHNJOs2JNnnf4C10hbI6cErCyKWVZEIP7Aw8eMMF
sy7JASCumxupUqAEPJvyJHQhChJmbzn8nYrXEJge8E4IyIMgskaxDWVqNR6izdCHMOlxwbWhte0X
EB/r3cECnQfMGPAwSGdYV13V0uqqtGIbhM0hVUEOhSAMCU2du2rNAIcoosi8zeuuu7ALrhs4eOPk
q4mRw1iM1syLgVSUG54lGipyJbY6eosbDj5Kta8rfctlT417qMVgR3CBOCw+RuGQXDSiN6LLDigi
tXLHOBed7VdWEl3UpHQeSSNDFe5T6CeDeySNqyszm3zqNYW9VKzvreu8KvltVfW2n0XN2N71TQcp
ykF0T7bKtPTGcFKAZHOYU/ngHmNZJiZ3zFcioxptmMTKHlXQ29klhVI5CYFzSiMWBeCPhKnjxpIz
MH565EzjDcvgc+vXkBN50kBzNS/K1A6b1IM8C1UunQy06tJVeycPgxZiDV8jmqlYkwp4cF2prQ06
ko5JJLy0pnkPlojktoulrc28HkGBL7Mh4xOYTSqDEkdd1ctzOrJXCKlrqVdrELBwzSofyBvP43ES
lGCRN3aDVntdYjIFEokM9J4yMXM8URm/CqC3BtCdRs304OGuvvSdmUQbZmWJ+qDD3jraUssIn4Xd
Rq+5McKweWgd3JDMJHMMt0jj7EGCwiJc0x5yw817q1BBabJgGRarqT2tt4W8smnfYUiktO5Mo8yh
BwpRv7smsvjoGorp5K7WVk3lKzFLLsLONv4EE5pRuDOE9hWYabhjgcAbtsCvl1m64YphXStKqZsT
0dbZ5ZNJgRtn3XjPkDVTIXZkoLOgH+TcZKqdjm4+5vwiq0lSgbaWGrWbF+PwWJt1XHkJdCO/2Ekp
Uh8Dbn2LrUY68HPp1c/1KIYnUuKI65VkKDiocmlm+CFO5qFnVPBvvdZ5qxY3cgBNbmsWhRK7Ig45
v4rqDDXbSimqNxkOVQjQBgPeXFRqoviERYLvTLgZ3Rht1FykNjZMTYEWeqCU0kihHGa0o99nQ6te
RzYQWX5Y82rqEAprpTFGJWBjGCEY/E2LnBvY7o7C/MYut1qms2elRkp3M1otZtuYOexRFU7iU2kb
t1TlTea1dEyChPOO+GlC1XhDYQZbech9SevjWFp9HvQWKZ+tOmrepMMdEpij0n9OapbdQ9oVEiJ1
T7QdTpcWc+Oi7UHDx4Ms1ECs/s6sU75rTTXWfG2AIvJGlzRM660ZQg8wGMO+yQKiX08gdnDaCrdm
gtrBAPVQV20tI/ora/RT2/L/9zp6vCWf27z/L27E06Xtv/65BJ5sxFev42sWT25Hh1dUlHXw4/sV
1bY+IB9PISlgosTw15b71w3VoB8mvUsNGpCTkO/7Nv33ZmyaH5CMAqNCxR0CO+REQPj7hmqoH3Ct
oMgSgbwLlQJgn/95uf/FDXXaan/cUixgaidhZFx1UfXCjXe+FfPYYFKIdgyKqI4pyHTYyLTSJGBI
Gop+JUxm3hqgaa5JzRynw/+OO7080phQ4lBnt6Mk7qqwC9UxaGjYumpphEFtjOUO7L81y7TjE+pf
oaD4hCo8YCRQ45hhChgI3KMETDloAb26zIl8dgQcTvRxbF0Oa+2D0V+4983ONu8d6kDnH+B0ArFe
Z5ag7SoIx6WiH3Boae0gs7TIb1HY8CtH4JLXdZ0XwXveY7R4OB94oZlQ2oNJJhAzuJbMD+JJh2I5
iJUYSQiduHFD1T8lRSIgSUdt0+RNsfv5eDhL6pMjPEjQc0oSNi4ah5kcA/hBIJMewbnNwuo+th9x
vmkd8JlzXHfPxzxOp0xDiWMt9IIm6XR8OPO0W0MFTe3OrIM2E+k2xeHLtQttzWF7HgUYXQABLFCL
8OEiKzybMEpt4JBUWzBNtXMKVVgRQ58/XSNizL8ARLGQSIE8FZTvkAAnx9e5GBZTnNOuD6Cqx0eP
5H3y6f9RdiVLctva8osYAQ7gsOVQU1er1YPUw4ZhSS2QBAgCHDDw61/WXdl+N+y4C9shS+oqkiBw
TmaezEEp2J/YZCf/0jz+tw9DZQ+F8y2R5f+tyrULVdzC3ORAWtUf0859Y9GeHTDV8v6/PaHbVUF8
glEwdOE3BcdfrwpVtpRAZN0hKLIHruh81F3h/mXp/ZcHBIwcHWdCMHeGbeuvH4IVjR4GNeuhjZOf
MTx80RK0+f80ZQbM7nYlGP262aFhf/p77kjctSJlOa4EAnVzVPv+1EfFdBWsTw//fM/QWP15DwbI
CKYLS+DmgIh//2ec+k+NfRp5mwdUoJ9vUOb/yyvztx+OIbLbyQKPJdBdOZ797QD40w+3ndl9eHPZ
x1z+kpR7T9r5KU6HcH2cRrH0J7dGKqskHC5oiVBJo75PImjd0z9f49/OmdvXQKsHtBz/4I36u59K
ECzAy10IF0vYE+1v+dTqvOz6CEBo73iuThm8XD6cUfAV+OdP/tvS/88n3wZgAC/ByBrqqL/eALr7
WMz7Jg5tn4uj7yU9YJLCVzMW18s/f9R/u0hsGzjlMZUE1O32LP50r5POyFgWhB90F2TfArbMP7Gn
bWfTIvl1R5v7xHX+b7OC/+1Db680cLQYoyt/ty1qh4j0mZnFYeohyGy2bF1fTcHVWaYrZpHhkLCp
Upsp/vwfLxb7L6aXYA+GmBmCIuKvF9tGGIPk5GaZXbD1OYBl1XnrpHxfhNVHu2yQvCGg4/WfP/Rv
b/5tCijGzCdN4UoA+PkG3P/lDltY28gihA7Ih/mjXXOLhG2LVJB/eWv+36K5fQ6qLLBiePNRav31
c7q+LeyCMYQD2Vh7T7mByTVIxMeO+elf3v6/P7+bsyfUDrDcw73ECr2d639ZNCJ1nG3huVur9ePf
3HGgX7rthn8q8W6O+hF2FpiiIPUAIPjftuR4S+AsHCPGxqwdzRrid3kxCOroawsDtLEcuFFrWczw
7q4zOG/xWsjcbiU22FCWNmRpV4olQEkItj74linfF6UbWPGWrDQJKtMtaFYgacU8sskpY/VIZ4at
ZtLZ+5SI7SL4BLFrnDv3Ge7xEtZbbPrvSsZrVqlAjqfByoxVC7rHy7bPC70X0R7kjywadaWSPs6P
Y5Da14xlQG56FXVPkhfpG19o8N46n3wJh5X+zDzNfhFD5KMIhi2us2XN3ntO2VoKEuui4mzHkMW8
q8JV3cL2pFIa36RO1wm8QwdX8bplCYH/BI6HZ7zE7ZdtmfelXmi+GjRzXD7O6R5jxkECjK2W2LAz
XRdKmzhc+6VOgAO5U9qrISwDXmQvwixb1Lhcw7GNhgy3Hz2CS04SL2hUZUXgwSj76K1Df12UXoYj
bHtH3vsqYZG+DNjafQM6la5Vum2TOgSSrTChRhLmG+tbqK/bgIhHnaWwqEZdGd8xqmECLAa6t6cW
avO41Lnd4SKjF/j4scCI7cSplgzK8GSCt5XNlpeWC7yuPejpuvCdQzM/w2O4ojwd3KnFb5AShE5x
FPGuR9QnozhnLOiiWqdrwA9W5OoX3F33B9rvJDrEfo7Xc8CVuFd9AB9BPjP71SNk2wDW49N63fpd
Ouz8dqOl9bOUpyTfwl97n05LEyPX7d35KP6Iwt7Cy6bL7Qg9/hJk8H2T3VKxFQhWreFRPFatE2K8
53QEd7zCgUGXLI/NdEi7NX4CMTxjvGZ38jdoGJWXos0lMAbUj+9t1k/ROZuYGuCFR9ydTkSB+NIo
Q60XUTe+o+gL4+MU9rCtQzBisJwES7StvO1GWWLqHd/QxXZuDKz8gtOKsnyrt8VDscg2jVQfqPtp
M8HWRdfzpAPSBD0FwzKMevsZw1iRVJh2MrJysYnuVBp12UGBrA4ruW3kEV9nSMuZLJtCzvIGwxq7
6BB2felekHLWSrGKWaWm0mWpfdhlyGUFEsF/FCwCXBmxDObhSQvq8spbv6pj0OuBNoELCIQNPlvq
MaTL1CAAAbxYLNjanjOgf2sZIbeePQYbprhrXyTRBXfCDw1HlXrXurmYqnbaEI6Vd1R8C9uCgmmX
C5GXNvRYcvsG5U21TwOYJNDoFlsKfIH8sdX9DizD7uIGVRVzWIIX17CosZK16CHgSzzesmOZqXyi
mALrs7If82wsrUeNdL9DT10UVVrEtjuOLl3lC+a/QPwYxde8SXbTkpqseWhrADgjKTuR2TcrfbZX
NO6211DvM8U4l8q+9z0j7MBj7n8FxUoxi5PAvvC8AIFDwFzu4EC0w57x4jQcP6thmdL3dnTtemZE
zAwcXjq/CuxvvDbBYn/B1k/GtaciDSAf4emGncsHQZXpLdnLbFOtPeQI23uFp2FwlZrMvqEyAtSr
CsmmEkU/Sw6WjBPM5lItjrP3QddQM3kKLX+QMEDS3fbbGocRxbDv+Rd4pgIXpYvYP5WW+GNJdHNU
DMcQyPQksQTUEsM1KcvW7g9TdNOTAaiLvyza4obP8T6646mEfmMaM0iGZZLOtlzV5NwRplaGnhkY
bNM43gPulQgKLMo0bOcNJjwYvr4swuvTmLuwbQJ003CYBIMgKo4ZgfNq/7PUllEfpmRfpzPjm4kw
ytomURW6SW616MY2aqIuab+mwMF/GpgS3K83xrLWsA0IKr1zscBtMllhasRX+gnUPciujFKsfGgq
iqIJNCIbSsCmyjR4Fh3+v5c9BqpnBKJXwm5p37DeOPjQ4RxIT6EuIGaCaRz8gsbJ0qmU2OIDOAph
PxpXZJxYRP/WfMTsfZQ5hJ9IIeWbAo7ZiGHEOqfbGtRQWcv7wKz9jzEBIdnBZKrPWvIwWsdK2Vt1
jHcBpdCECqNJmX6KJ2w/9SRIt8H4OFfv/wFZKinaoC0zNLW4s3wpwEagrkJyvNN3wvdGHYtx2fbS
jebSxkN43VCOYWOYmo0Wf8ggegB9UTRyHH/JQBp0w5iMxiP/Rbdlf7YR/w3506Ej0Snu82eBSJUD
9+TNz6zuCH9bx+GUqOiJMuQqEg3yHszpcB9nuy67nX5LchiPwqAVziKBvupu9neeY6dDhih8hnDK
VRmFxny26yVZSYdLyI6IvgNpa8b5Opts/g73o65OOARxmWNNPoAu4QtoXWX6rfIU9P+cjWBrmVwu
Awyqyk0yILS7P4fz2D10Y2au1qt9aZYOG1+1DDMcGWEdCkQ2B/Ib61D9Spdxcw3CqKcXuKXpy5j5
vFxGdHfVrVQ6LmkY1BbBXT8X8Ew7rh1rrdRMR897D+upZIxRx/aFf+nDm60yPKZ6+PBH03EzlhzD
Qg4PiWb792QJPwreZtcYUPmDwxvEKuAr/RtTzGZlKHPxoHMMd6KesmNf2XVNful0BEASjmBRXmbY
dAF8Tjh0ddb4P1oawxeOPoFN2ktuYO4e0KXsuuh5zclUcUQvPUnFqSt7QNzn1MTZU9bb+PdmlrRm
MfMNWTqUHz2pd4dTCdTPtFVQJcDOf57J/KNFKTtUS7S0HoF2jqzVbmbSUB7LtpL4D7Dy1kYfEKSS
6xQFSE9Oi2g86WzB2zDZ5WueQsCV+VV/CVD8/BjaYLff19HbuMGE7syadoPFWKWI9p97tLiLd/vn
RLOtmWywQljXFbWZRvpqGOl/CUQsfi4mX2s9cRQWWzd9d2GaPLoccMjtFcFyG0hqL4ZtCnZrcxy9
K2K2c2ET8huyrw9XyPgx2mMJrYs/oTwSTQgy6nfAwSRORasrz8O3LtfzK+B2AwJwvYSaMFtyyzZs
U2yfv1guz4Mu8irzi37Uq+33Mt9AcGEgbDxBI/TbuImU2rdQtbkhavgKZ7slw2QNnGmB+m828i+g
aFTNZcwaUKv22Ot1ADfT+c8hofnXXN2cTwhiPbgN5VPaIxSFwAMz2MVQcvi+XDSdwAayNk0/YTon
cYxOAag5FYjtD9sKYap4BpmPqpSU4PfWA/z7isZaIuo+ig+2pRl2/T5qBjuKxrcz7es82/mZoJjr
YDrn1KXdR7yy0HQe9BYDjtzSouZbS+dKLST6AZIjBRPrvrdbyp/VtBiUUKrwF2QiJWWB0L7G2Va+
x3wLX1YoMq85tEql58g6GzYZv8is7Z/IEJkFJ0WORMt+vdFpqG4fkFEGamhasajG3PJrgjOtzGa1
XdQSdcc5Tmyd7nDMc5DmkJKueOX8ENJTELR3PNjGBnpdX+GaO0RSg/3qxbKgXll5VSzZWIWz9JgO
g4bkQmAJ8oAicK4Q/7FUraIpHtyYBncoroOl8hvSDYZkNN8TtTjoWmC7qqs2Fd2xVdq99/uUw2TB
eBieCxzoh32P2APQ3L2oTOzHrCwGM1N4pnjsGmu+Xyye0qErwi6oUAQqvEc+O6wGVWA5S4H8AbtH
nahoGrQ77H5thz7EsuhxoCjIYeq80Z9jOJn+DsRuHsNyAsfpPdKSVogfjTb2Go95utdgTidULKGM
G8C/emlyPaH+yDmOvH4KwpekC+RxzFHYlhoWgaziSb/bCv6LGJjZew1j/3Kkkb8Z5+mpwzVsQzqs
Dxt2/bnxYyrJ2RZ6O+t04VgK+dy9pKuetkdNEvWQL8GnUgRaG6/DJl4KUi0bDQ5xPIH6zNn6rUCN
86mnYoPlpYiyp5vasZn6hTzYZHjf4jCpZ8cf+mDTVdp3IQ5plGVVxvI5A2uaotmcc+UQcGyHrR6G
jhUl21BwlZ4V7n3nW7LWZIE62FnPDw6HrKj8PEv0mwrnuEb/KvsgqI28bbQpAI+OhRkMbsN7uQ+v
LGDJpWNtpSWc5lMUPxfRqew+I5pdDaICntOgy+Ux2fetGsXYnVgbxwCZQQgi9Ef11Sr6fvmqhFfX
fks4zN3n6Os8znnapCrVyWFGtCXKnxS/nyzpF+pgexvQ+WQClHb7gIFZJIox9hUdlSrZNCM+Ebf4
FDg8Fsj8IHIaxuB1Vst0jDMf/tTh6CF75h26kgjdEQ36tRxH5e9i7E9ZDRwIrpMzgvJWR3QdM/gJ
lRIMB6jLgo9JaaHwiEsmkgINpKLyjNIwO8azTgbMIU4gnYfuOg/5z2hnxRmtyz38msaodMIwXsqp
N6esD16lV+u3PgzMl7zNyVe46MlmmW6hbLv7kTo9PqiQjg+znm5jwPQ7kLYZe2bYTWUGHcPV2CK9
jDo+5qQzT2BHzpntg77yE8O9Ba9NzqFkvurl9N4xqMyKmbhjKPIYHEYY7o9tBngJdsU7gdd4Xpxi
tkExh02xusmvXlE89C+r2GRQzinQ9LILVsTIDHMr7LFYHISRYwohOV5s9kWwlmPForL/wMnY4UNX
VefYS1FJjSgwMqNKEbIHR2R7zudUv1mlSVcNbpXfAjEh88dGMEeFBLZ9huOnuS552lakyMYsbVTY
u2sX061JDQ++hdITDBiQNu8rM44z7DjIG3Tc7bOYUmTKWmH+8Ev4DQhTcmC8Be2PWLESGWSm7uUc
wlEFdeQhz8S1N61GiW5a1JZTBj9Ngoa7BLtDXoJV288e7qUnNqrXhW42qPKgheqLKIODlGcwe4ZB
XfKpihkbO/TrfrmfR6fcNzLP4ldHVXsADizfWTYnrysrYsho1rhv9NzlPzLn20bO6Ywfs68kRMbo
TD28vQlkk5kcyUMbY08GMz19YhKsL1XIgvsU1q3QchgWPGpx6x1MtHlM8EYjqnEUEV/asWjNEbia
HJvRevqt74IFbQWquw+Ss6QeRi8+o0Xze93m/rulhjzHocrKDYCRbSa6QtGQTrCfqfNoMkcShAK+
toPMH2Y/QEir1vjulrjdHrpunwt81yiTJeQe+K1hDyCJDLa2gtcxHPEC3I4IutXVIy8GEqCiGTs8
/WrsCRzu4zVykN/ucVTfjI5o6SFP/77lDKW+m1R6gd41fU06nvUQL+jUYMfOt7lZNkLxPJmTsjY7
lEaZm1d2wAIRti7EON5HkKYEpYpWiUDKCa6XW4yKsurVPH1tfZ46sEJRSFA8hRDY3ZKlTG1DWJz2
Czb1unAKauLQAkYpRb+NL0NBBIpQRaKtdpJYWGVYHzD4lQUM4U46X56sG+CBGC3rKKtMmWisoDcM
fweQ6ay4/WvISrpkkEFo18KZIOeCDNAam2FBfYf6q9Y6mY6AFLjCUTCkpBFZpn634IkhoDCjUBUD
3nQ/gYy9Dt6jDR6GDLt6brz5WsQ7D+sWy/5rYCAJKmmxdaa0ekYrgVrOrdfCMTefJBjoHR7oEl1h
NKA56VqTvBjB0aK4Vu9xNZsB+55PNkztZYNZ68Uu6xXZwpusp5Y6c8h4R3FfDWUPGgf4fpwcwQMe
A9ehcofQDJplu3egPjYZAl7KMJ6bJ5g3rJLFY5ng1YqxqySeybMdtxAm+rDZgYsKC+l1svClBQ6V
bY8MR1UAIMahwUuw1bpSZhnEP56LLLiDVCgbmmxelUKG5TS/CLEgIyp1AZAqiECKHwaTKWG5JT0a
D0B/Boj2bYy3xgS0QvIXwaE5qQE7EoJ5MTOue6AVNYdtYYcSy4wffbxpbKAO8/KVMxv9HStG33SR
MEhXVAFZbyioyeBsNG20imPiIceaVVgmS6wfsj3bIaUNN/YDPzH9Da0YSs3WLOydRmv+e4ndjqjU
UbpDjIC1BE7FReKPvuAdGj+/pEkpwTpGpe8jrZoptcBsGQH4BodKDl/rYsviN99zFlcqDQg9pVrC
zgoxd9DOwh0NuANCo/2VrjpcbyAY0I1W7cw0QLbMA/Pe5VWQF26sIT4PICDDTATwajpCbTajKsJr
LwONVm0JC32Wm2YUiJ9IHjue9vEZ0myxl8x0EtqYgQzV7rTaYCEW8OxrRod4rjBl4EUzrBM4qUL3
eBMAxcFaWMSp/8gQT/YN11w897nnKLGimCF+oy/m+SI3g8vK8R1xcGaKJ3fajtydBV+TN6I7dPUr
2tg3s6LKaPY2jdI6clv6nA+Rx49ikFZUsEpe/QOTg4GddhFt33syQ2mUFqtMfvgcAooveVBYf4+q
N0Y83NirTxduYV+p3YRRaQmCva+rAkReRegnclfGgL6S+mYPtsA8Q0d3PjQxPmIKo/M47C6Jf6NK
DZa8gpM0XfYqbV0Wwg8eMnzRw0o6XEecmTA8t1NDzNL2ojQUNOJ66jlua1rtNJsCdppgsCqxQSkx
eSjfpm76muMwtmUE2B3dtOJo2SNY2gsIOPEkGl/snJzzLYfqQ8ao7WtJYrXXaiaxOSTTMo6vJJbz
Wk4h+vMjjP0NAmEKB4N6UIZLWKXA9VRpBclNzbneUHFjs8aVr8iMKOdB9NllMWh/KwxysxsUvmdD
ezdylK/wfhbMvRkME+/naIWSEMgjWk1I4DMg1FFgBwgMgx0TUIhXUnCeThKTHrvYxtPrmgwW9UeP
1hrLf5DRuYvJ1L3P1Hb7HUnCTTRahWqCVdm8xXcRn6ZfJmQaDlJ5jz7N2wCkCyBhCBjihaG9dwpV
7ZGnSy6bfuYxewV2MLdf+JaPKHYnX7hGxkQHNUXfE5SOg8cHTGCY/oRJvAqO2ZxLCsO6Ear3QUCd
duI6hFze00R2NQygbHdJ5bC9DgPgkQqqvgTpzTgW+zoIhnW8QzjsHl/M2CYFHNdv3dbD3o14n3PW
5iuwK5q8xFSJ280W7nOF5OxJJXM6If7Qb8G1Fa17jfy8JnfWbKQ/tqGTxTXB/IPBptZll4DGLmt6
YzJTLQbDOl83DnMC4L49tuPOLUFwIKqNJpyVOSuwpjYLp5dugqmnCSGZeWtlQNg1gQB++5oAU+BQ
TLaBr+IgobxUMvV/xEiZ6UssJZICMoNCoEnYkP0e7BYCcQa2UZADCgmY4SFyKk1qg3VCLtvc6uxR
pxnXOP45SmwbpmDDyTrACn6KZR40wLN7WYmWwY1P4ZVcD60blTzZTLvfKLvhcjubdisee+ti99FL
ptqGqZC4GroOOTU8cCvSkzRHO488zywWvyLWCo9Cx8dFAywzWLDBdsaXgQETVoE/757zHeVTnYd+
92gk7DxXXaxV9wl9EQxhgylenou280mZ+Cx83hM+ZSVEnMHzzjy8VieZGletlGXLMdrHbEVGpYP8
MpwIHKd2qof+jDFSXrcyKvTdEu57Ui5kR6xqopJnAQk58oTIuP0qGERMdzuYM0yPDDr4qmJjcf6O
Y/qcoBn+g0bdNNz7bme/YyJNUFKOfOqnFvFsT4HkIf7auhQYyojj1n0FnGqfPWb00ovKU73fYdBO
sZPx6CGviOdK+EGsZCqOmNveYJDlBQJemlkMOX3QvBfPDjbb4WGJPVlRVs7d9+IGCaGZXik69Hb7
BYwMHfg+d3t+dDMAkkOL3VJ+absNaX0GK81UVOzJeOjkThNYSSjxAAvA+QvqMIxbjZiJkUcImnN+
7IlP7XVTA054aIXoex/3gULnila2CVuN7jNHK4t3Ug/tT5Qu29044XAt9xxTwJd8njtzcCzpnpku
cDIXkqB+DNYRKLkOkqleEAY9N1Iz/g0pj313dNGOlK1xIwFQX9kJoDnh6BoObdsvxdziK9aRtq8o
JGD9VCdpG8g77Kk8+oKuGKwIAVS74kUPoSdd3fibsIJ0db4WVGBZ7jI+zBExULKC+w3P3A9CHOim
RlWlIQelVOKPj+akdoGvmiqW7fQaywFF/4AJdvfAA2IALE166A5Z3+vpWW6hsM3c7iv4D99itmgq
LEyFdSTZ2whvJQ5OEyR1WWCpmrtJjmizMyAQSckjygXa8u0mg1/o8FG4XYX1rGXxMY4bahfCV9E1
6wy+BOVZF48CL13b2y8sTD1q4CLuyN3KV2BsNNnTT7oT5NNP+PUAEfG8YY553W6C8z3WpCFdNl5W
D860jknsfiTjPtyByOPg0BZO7sYhUXjlrdPvJJ0yNNAGuDXKQtt9Cwlezi8FTOhi8APcH/FIwN4g
M69LmxDIYVYXwbKf+lWkoPLbifqqg5FN0GzjmLHrjAtBdR0nCDlDMTxrgDKd6i7a0Xg87lMrh3Lw
YboenWFdVAJXBupviUIHveBMtHBBmthHZEcwwOA+ALMD7QGOAooTgmyzif3b1AlNLsWQ5PaStGhA
zztSOrBm4AUyN4wGW94seaeGy43/huhzADyapBPQPkegZT6RZRR7061EgXpK7HKbw+rJyQorP8kS
Qc3YQc65o0zqBlMWSrkWR+8wnSxlqJBn5d21Rf98y6Hd8MRMnvvpRHuXAEqlKLIPE7jbBW+qRgHe
ysTzRoiiCCpscuSt1e0E5TtCPNhlBNX9wxfM8WYq6ARAa1lv9RdQmLHpVZiG9z0OR3WAgnVHLYqz
9ylKMURdjhaVWx14LdMjUnC6AmMS2Mxx+qvYfhVGYUUSM+jwHVxt9DJvOI5i0gbFKd1hBlQtDHEx
OLF2OtXrwMf1aUaFA96sHYPPHa6NyYnjK52F1NF3FCWc1gLH+li7gbbfMK6JeArc61tDunNsDj7s
k62CxVziMZYFxf1pcybxtehdOJ6B0k8AC/Ow75YTx3p7zcC+e4yGAkRqIOqAe/JKxJqWowgxDNDD
QBoUfyoj29d9Svf5sNuUij/smrbrI4X8/dr26ESuGwa+MZyApBz0c0HUuzsASPRDcheu9a2YbM9a
JaAQNGpIhMslE02f6TAXD1tEjW1ElCxP8JTyG8AcoShgMIU5B/CNKgZzndoXHhJvjx1ZKb3MQZK3
pwDqQOQsaouviPLmln4S290cNjTQ/pyFu1UPXPcDvjRDJ//FiNG7uuAWlnsgSOKh6tsNoZNb4EJA
rp7CGnlnMrsOop2zI8y6Fv2hNMdgfjVKIBLNkADQeYMkYPlwHdy8KtxHEPZDNqW62Ted3fN2SH4y
zYaXHU/PiRJzjkFypSne2SZcsuyLF2yfyiLFwOqhy7cBYhnajtuxN0ACzxNHhw9mnwIBamJvLaYU
R5L90HnCB/ClgmXw1xwjOAVhoPUPFiRQ20ooforKC7UNR4OTVF8iEQAW3zVkkZcdCbLkA9GKS3gN
OrpRD8SujZH7pbxevmd7BJD4CoGxc3UCL1L2PetGVCIIdWZuxdxwDoOAymYj+q8w6kd71+1+LErj
xLgdtizVy1nBYNJcHEeb12RIMrcnGN1xA/MknkSfLcVGWdsuRtY8NSIcMAUEOK6K8nz4GQsLghQx
chRSZWROpHcWxdovTpFpU/dagGoUeqbZ47b3O33OFmuRdJjOfVeCFuCfBhKJGHQE+rALv30aZrri
XyA4gcHMVluNCEK2qSPArHmrUpToadVTamG8Mkfbk42Mewf114kGeVLtVC7GaED4pEt+L5wHwRe8
UuIbJoLIt46m9iNbe8TCofdCWWs29QNipkGUNs5mW1lKx0cTox6o00Rb8APZrro6U4AnSqRcokDp
o9D9TuehZRgwIRmmRRiNbCMdePH7Af06/uAkWpxRa5h8oAwD3jBRsK5XQJ0onCC30bBYRYP0FnnE
+2A0ar5Jr+c8BheF+aYOVMSsN1JxEQ19E+KGp1cPM9YcJggkhI9AnHczmtp4jkp4fwAbjR3ylA4Q
RC+s0uOGAeVc810foOcbtmMw0UQ0Cqj/m3ZxBIlSOILay23MhgphTLFETZ1hG/YdzogTYYyjn6Up
Drq+0664QrWdhjVSFER4QtHcvgFoWFAV8CDcmxSCwl8pppnAl9p0Qms8t6SJ+bj0B4SSZ38sY6g9
LLI8CucgkGSOqtZS7U8w7Yj2u6Wb+Npk+YpyIkjnCSSpNyO7+iiChYVIMhvd7aJNgNhbNd0xQOxj
TRKTPBUBAWk7JoW8w9MfiiroGM5thE+uv3q+yLmaQtS0pdNyV5XoCzVCOjohkVL2gAer3qAKr3ah
R3xrVHOAsHY8p7shCVH3ygiupbXe8LfP3W4GegwkyMxKRJt6SFeyp1UG/WGOH88FBmsGa2DParnO
Kgzyg88vSK6vtisCXZNcdD/zbHEjyumNv2aLR5WPvMx2BUkNVhMTZkN0zzodYAZt0t9uM/V72SZc
/A4R4LEcVp0DqLOO4pEt1PsvXSeL6AESXODQ+Fo9PJw4TLuhCFjg1U+D9KszqABrKSf7sQGOiKoc
ldPTiqgpWk5ZrhmA9ThSFQXdCkthNDxfDZPplxXc5XcsY+hiEDs2oRFkTrNSg5oFgDDO8UuSzFMI
mhhLElv7atFi3+xw42JFZOQs8ltJIyAaLP+PvfNYchxZs/S7zB7XoMWWBDUZZIgMtYFFRmZCOITD
Hfrp+2PXnemu7mvW1vupRS0qq4oKgLuf853zt745vCec/plzEslU3/1Sfc2GvpvgwwQXmN2V7Tb3
3fnb9GzvMWAu1kfrldg1hUFSbxWhsV7FMkl3k6b1F4pmcBAj08nehiz0vkbfZVwXGijDuJrOPSe9
2ZuxLEv7yZyCMrvWsjWQDnturrhAcPs23EowxiJcco6caeV/M1GrMW4qcsiRC4Kd9t4tEv9PWBV+
tTacSm9LCCkgqGVo2IbNdn7xpxyhXvNoiDhAGlZy7PNetJ++dhRielJQpJRKMY9Mr9I45wSuqaiy
2m7GPF4MM7hOImEZTzXvcZV4SVQBmMAQ0PWFIRtbQhtDLAXtBrF2h1awj5feJRSea0KoMC9hBVXM
JoNAXP7H5hYeVjwBaZ6DkunkFq4rNA6K8RP8xjpHnqlSdwhjt5xNmnc7GstlhbJ18SY8oAFoL1rb
RWCfs6JgJOccZfatqSzzT2SJLuKBOhf8UqluLp7rLjwJlmn541VC/DCAmO9D5Ur9i+Wsh6YwiDCs
Onccl03nLVYNbtAV6qUncNBkK+2lzi/llkV7Xu4K9J88L8z8uw3bXGyqKhNq3bnNJNZlFeU/sUer
Cu+8b6ZDk7IDXgXlAHyVRdN8uWs0XVz1Y3FpgZ+olizMJv9h937G7kDTG7MLZJba39AFQ7/J0eeW
N/6Ps7+tzYljTtIEqJ4YIwOd+GMNltM0YQWv0nfVts6X0IuNsuxmal4rPbt7Pgda4ODJsDlUUTCh
/OsESb/yUo4alM6q1rHXEM4wapoRWOnGUBk3BPoe/huuTcbMHxPtHkwh8d+kn1TeRxTmYjlrsSyI
jWRQN0EB57PyvHqcaH+UUX6wPeirZ23X3UknQyBiEdYukrHsIapMRtCle2w/T8RMGb5P4uU6Ew9R
PhllTJALcNX1F/QOz3SGZDV7qVmy6Wee57Z12IdyUivsNFuPM/q0RPJFSmOUSMqG77Mtg2XZD1Fq
qtfBJHd5ZYdDDqtgJau+i4XZJsdKWZ66GOU0ZvmFUWYNDqglGkbecTJrwiX20iHF3xSltDchZ/bw
TIsG7xlQr6nPRhpSO4OPMDdJPCRG11ysvgMbZKsUEqaRvmmY8RiFZhqSezaCHhQ2q1MWSeENPPe2
+HSFux66cc49dhFG3QBZ+Pxk35nbFt1ROosmS62nUYyrVE31N3uRgc6hySs+WtpFxLaXVDLsJy6Q
l2oAFYk7LCgUe2NSX+ZSp+XNgowJNiOwTnWKjIzyImoTRtR/353Sx7kZ1fiek4juL3NtN/0e3q/M
N/W4JJCmU96Y9m4WpvdepKnzR3MVV+vW8ZIpThu7vJuSQ9cAeYBFGiuT9VDxsDLa8klyKxJXhqod
42mhlfZssmi/cflOakfQ2v1d+lWenCzdDbCZs66RfksOfIek8BUchFf4IbcUSM26GF1XUOrBKfOr
mtLQjReHcMw6A4DOTBYRE9PfqCTrRz5wnTwQJk0KTrVJ9wbIBvjmFAI7nDF+ebqnvIlxkrXBr8va
UVT9T68nUQu6xIxLWIqMOjOEjno41rjeYbom2Rbo/WJLz2AHPOR18AiVUiFLLK7zfR9lWmzMwnVN
9J2aLxgpI803SVZrKFizFh4IaQnVJeOCLotl6wZD8J7lDohCUQEDbFuhJhch2pfD0Sujet76aRM0
2w6ppDqmFr7IPnH5OLGsRMlibzDlOLamWUcIdH2Ri1U6zZHeRB5dFLugIzBAoZSQ5jpbOsb4VKTO
AYTsHuuyS9UY7ZIIvOrDsCZ2MJx/ZrW358rMTsDZtR1ncxuQEdf5km7wl8JlA+1YsTeaUTxXVcZB
/dqbne+sicQzm83ld9cX5qLCRfJTm8VpssfOBW3s78Y4Oc/xmbtBWC+mPd0NytIgcm6oxXhMbCn9
s2Ukpnsd1NKSQ6WoNjq0huqZU8GKThJ6ocxBeyeYjYH7Jqsrp35PfJW2p4bTKQJOWxniUdqk/DnJ
OWhAjS2N6k3rBZ0e/j3VX0aBS3gTMmn0q2oARM+RXcyEFyNJnd3aatw8/MU8QzyiVZEhiFvsxypk
apuJi/h9Y13Xj3psrP6tT53Arol/uAZczpIE3bKxXCH0h4+syCYP0z501qRiy6KmDHcZufpHBnG9
j1AnPptABkcx8MROZP/C9c9MwDUR7KgbViKa7OrBJb1Q7oa5BAgysn5OgYaQH4c4yg2lDoUgjn+c
ywCaY5ZSoVHg44e/mjxs8rfAKk3j0Pucwx4XWqzAV9pEZNZ1Ga1+hBDRS//RdMKyL9LMwzBOljxo
lzsuDiXPHjbFAy5FQWT91KR+KsTJbVJd29chKoclhIw3EhXXCx7JTrqVUT6gsqnmjGXp5W9+AEZz
yptMz9dRNxB7dRU11Bvwyc7VYt47zLSODrlf4/P4iKRAiBHFSuucMT57DsAYhwz9nCFBFLAiqQZo
wZXJqei77CTc4CA4Ga8itN9TRMadLebAH5x6kwOWEezZGqYBBBOzY+Zk101Z6k67ZGS3Kp+jIkd6
OhR9UXv1HiPErtRXaOYNd6QooRbnUygtogGLN6j+cTDN3kZL8qoy6F4HtBYHi6gShZy/K91w+tvy
aPPN7uhOQ9aG23HqkMlYwDw3jR1ryd1yO5R2ZoE95MTSN0M1+4CgUiYR29is9eABtA7TlqenjR/I
apwq34DCzapZx820ZPiQWTekUb4ZTUf7T0mSZIVaYXGGjj4AiHkT881sk6Vi4L1Fz46fJ+NeYaws
cRq0KbpoWVdqNY463HWNU7y2oscGzs3UfBydpfqTk4rpV14xer9Z1gaXLWkbvtHjmXxGQLr9SoIV
vxR9GO0m01rUvmLmxqelWu+tpnXhnar/bCAQU2lKJVTG1mA1dPc5JiSJLFIsedOulxp3+69mpf+f
x/8/9I7+p8zYf8vj377UV9p/zX9L49//k38WxnnuP2z6imj7J3PlM9idvNX/LYyz/+HTPuv7JAX5
W3Qv1/xnHt+w7pU6+PAmKc2//vD/BfINO/gHnTqk8fnrr0z+/yaR//fomU+5Dsn/yHHoKCXnD73+
9zzYLCgNG3m2bJy0fK4tu18xEw7vPEmD+D99Mf8iqv6vX4lmMPMedsNn+fsruYMAi3YLsREBh08J
rnIbF+Fumkk3/6s83V8fyiFIS80BjQaO/18Su7br9p3d8aHoq7hl4EZrw/Ke2DP/D+Xk97Dcf2Td
/vk6JNJtosd+wHf4949EsXcLnRaRVJlsLAWNIMuhP7NObDw9buNU/A+BxL+n9/75gswNcALf+/dB
FX9/waHAwnfZZhDlUOU1asJPpnqzd6ZzkNbyCDMs0/qve5uWjH/dKmjR9fBfPyfaoclvFiIOhTY1
hn9/2aTSrRFpJ9u4lhvA0gBL1RJSKxd1tneyLHweJjk+zGIONk6n5T63wvI4ySF4SILeiz3llLEn
RfUWWTlaKTuf40AK+sY4knDtVso7Z+j3h8g05J4EYPBcDAsgrzX9+xpVJuuFw5zFCVfCbAxlePSB
4T9KAimbwM6iu71VN3qthITcHBQM9VxO1jszJ4miOSL4GMyk2mVEFbAdiVxcebaG7BgT99PlpyPi
tuCiVUoAWXV9N5+DpOq+ggZgTQwg1k7wMMBin8hkMwdNishi59vRIIU7weYc2bKtnOmEAVfuwzsa
JjpoRgvD5sEL2nGDtdJtfb9v8/Wkg+m1DjzmQdPUeRVjaK9KyKqDq6Ju75nVlwlCsU9aQkoEaXX6
ijVkfSlyWs+yS4mQmOwVOY/PCB6hxawSk3K27eKNyHRuEoIgVMMQGz4jXFdRLvmCEQH7qwfABGnS
TuXPjqDtmrRee87okEIN6k2OhJWh3odSiyfLLceXIJPWIZwLL7aNhS5JVds//YVQWEF/1ErXae7E
HE0M+q3SMDZy3Ds1hj3aE8h1kiXWi+EArhMRSTz4AKIfZ5+5bXuYreSgiPht7KVNKcGJNDshR1wB
xdIbUk5ysNjGDSuLf7jvK0g7AmwMKlcEk7YiL9AGEnpDYHpRm+Wgu+e58iDIqqoerZVGxDh2hZd9
pJTf4stSTc2pmLmWSyZgihbTOUaBU3+hRSjyBpxcvwcMWzp4Sb7sRyAE3K5O+Qz+UeGe3FNRUOpH
eKpnoF7sVnf4r8mvOdKNvm+rf3U8Ao7VFPUthV0ja7/jKOupMymU601Tn1B5/QNHUPWO++tsc720
2doUJOVXdTvCudlFGRdl1763WPBELgoHgZjmqZ5TYhA7PbVBJQOv2O7kC8z3ANQ/Wd5rNw7NzYYG
Zm0H6EsambyFHRqAZRf+OxqVeQxRQ15JJLBVbNvyczbCYNM2gdwVS/i7I7697WhPeLcapFnP7wBo
oip9qgfmpvsETn8klWDsaOqHO/CR9Bh1WX1B6gin9UyY8IezZOa1d2TyAKMC24ItNj1nCP0xY9WS
XwTeIN+8GlViDsQJOUE8kjbR76Ejg+7R7WRbbgzehv7mTI8BaM8RAaEOkLXZjvXQmXGwRAt78TlT
SfNE/ZIDoTPYbbsPJ39CZTftIkNfNVrzVx2VY7l1qNtOdvXSsiFPvJCTs0MtZnOBTEr2Api8+CFo
P7VW6Vyav8BD+mA7myOeVMrRW67bsBHphSWF73vBCgzXBBndz6U1/C7GKw+CLaZ938VGIugTJXqL
OExvw83sEIYL0/J2uFgQxCqSZA2WaDYK6ELe7FcYzP1LPjSuiD2opAC/03YvYbholIDZrTgQeGPS
HOtoHt4gXd1hZ/nO9EVD+d1Pc7XXYnHr6ZvttbHs+lo7r2OPpnAUQdb94dA9P1tzlTkvhUg6yr/I
IuB7V/aSHZRhUHJVBZWcTlmBnEYBplM+qRRFxMiTH3ki1M6UnO19l4g1aOoZmSmKZ5D9ldJBEnN4
p+AMJHgNyUgWthmPaZht24SSfNDj5JVgM9ZKVRR/3Gxe4B6okZ7biAMdlxNRkERCjLtG0+1Szzmq
OkzWgtjmyegJMCZ8HwdjMH7TmjacW9eQt06CVJllz4jrxrP3jTHOKy7+Z8Hl1XQkWVNL7E1eb0ef
NtdeFr3oXl+hskkQV/DKLpDptmr1Tqb+kWxdG4d1T2Apca2r7c6v/f07WrIdK9AmbNUp6MaTnxmH
Sgancipfx7F9Z/ed76Zk/vZa68uBZwYi2FlqOIPt/Lgj5j9Yh3bt7O9NSLYDrBjZyTbvERw7LJi7
bwqueWjqZofDZqwo6XoVM7cNVCezPoLlq8zVuRHiwiq56yL1h3rwXeO4V5ecD3Trc9OWjzUcB1aA
uxt9Z5cHWf/Z82zg9M/RlcKjA0Z6vhK1dh+GOvmTueNLrror3ueOni8O4/2DDGy1abLoTRmo9VEy
MxOgS8igaf0YSq4jrHjSCURX2h25L4o1i+x7Momz9fMqjX73Ek+29aI4W8rXRpJ/APHkkVkWHeFT
9OfEWVttffY8gi1+sCe5vx40PHHDc1dY9yjjyu26LzXwjhfrDBV+rVx1VJnG0Jkt9puS3riu3Wo1
ol8G106PFXqj/4C6xbrv9OjGof3sBmpDx9SuHaaXKqX0z/dUcyECt69UxXVEkMzrre0sIwehd/5I
PPCZwi+P49ht0BUY7GVxDSeNYa/HIWrisTHcHQZNE6eTQQCkHv21Napd0YTwsgE+qR1hAoWlQT7T
3jX3sc/FrG6oxe2bFQ4hNXKuuvZ5cHPgxSTZLYfWlgWg127vZ84+P7r5EMUFMz9WgShfco+toSnq
i6+MdCfKeoupeTCX8OTp7Aud9tcdwXvK6Eybg2wmbnWPQyN+geJRBpM/R1V4mtvUuRYMkMWCgyPg
BfjwRc24yhm20TG3AdjD1pjCtzmZf7sSr4Xkar8GPch4nPbI1XocUHWs4BGeWT7kZkHpZdlMnO/V
g5RAqVNk9I9mJ6ND1Hjv2ij4yvR8isAbt35pHtqlMnep7LonTujJtmnacVsZyT5a7PHLBnu+tNC+
x34eb0le72fzjjore7kIwzu0odHs83E5KByMeAqMT4e1fm9BKhDdsi7D4j/W6K17ZafTKnKL4oPe
P4RG+YA2qd8zTkjrUZUE+jTCaDI+1RW9112fv3eRr5Fms/fZ5xVHXoDZtNOjpgOiscanKnRPtG0A
Htm4CWmU7ORo2w9WYFzGIGrXmc+01KbLnqfZfLCc4UAX52PkzBg0+jxYih7N2lcwBFk97pCnL9YC
wgLQ/lm26Ykmp30zjdem9ert3NtghNOLnK0/gjBe4LRPbZa8UvH45HjOQyrUGYfpJqJ+2A5LvwG/
wzY1eySYefr2wTcJsG1cER4iOm71WOyW1j0b3K4rN5y3jRaXJiNoUohiG4b5QzNYPx3I5aXPd0NX
hFAxPIIsI/y03PYJCaBae25wLQSDTUNnawvrqjTsuEnjqZUtxpkuwZduMX/WFAgRRR7izJhyQpIN
qghbliMcHKgqH5xsDELwhFPtlwQIs7HHTuB7YV1azu1k4c1wr2uleBY2xEPy3HOegrZ7sPhDAKfe
2jMYvFtPKowQYWhU6WQPgCHtH4a2DnUTyo2plmCFtzLfo5g2KqX9i9L/10YgMkeGO2ESGN+ydM2t
l/b+sXBGwlmZ/kFK/rnOerLwOX6qPWKlaaqxcEsdlT96ConNswMyX7a9rEVTkOgLh28GCxBQHeSl
90fjmI/GBuzkfqlE77qsPydVxwHpwudlKsOVdJRJ2IXFSXeY5HKk5xHx683riA+y+/mYK+tSIXmu
At/iu5WVtzZsbe3dRQP5TLr4ZQ/BT6zLHeNnT7OiybUO581kJ1ceUxvX5+tl1nG3lb6IVq1vYZlk
froluOYBcg/PCusJh9A/8Pn5KH79UABq0yh7Ck0ykQO6HRFrh3iHTiK0LKJdU+SyfysAodCHjFVn
l/oEee/CSE3GAYEWszRhNNneL0S9axa/QDI0ZcGeNW1jxmP1dHbOv8HpsEfKIYOo7qEta1lv7LJt
qXvuvTqGF5ArS5vT61LO01GnhveNnyXIrqoHrYt5Da9cPS99RXED6RqYkAQ9UnQcRFCy+1ezDiza
X9kfm5Uef9bKRvq3q8zaVDScP+cEBuil5cx3vxe56lIiiGgszW9rypazQRXq65AyKjhIs2HXjQ7m
LUqfjAkFyHWYYUdumH+xrNOhzJ4yqhK/hFlOe+U6l8VJsu1ohoIpY3b+u+iXoIudSPufBnWc655m
U5YHttXrDs+oWwEVH+owm/ATtTkf8t4iplRMdrhbKFvTjCevcESJ8x4hh/K1O7ZtXDOW4pZQ8rX1
R296UPSTPHed9q5OIKqLEtFHg38E+mG6v5PSspJVwoSaVeUTA6DMJIF27Jqz4im4Y+aWOEsl/Gc1
11gfTu8BlRpihSNEW1mr2lga4HiJ6Q3XOnf915nqEHpOs55D1Cz1xR+H4KRzC/GzCHXyKKO0ihlP
R8QU6BHKr+3f8jmzT7VhWY+IAxI/HYbnAuSbvxiwuhTwmyajeIWXgNJC3H27ltFsJAvo28RV+CcI
CCcBGjN1NnLKsykAKXp/lqcMVVmslHfnvaIi0zDL1ORHSJ6hPAqArp2dDsG+dZPu4iWErkGof/e6
DbapSSTFTbLwpZgm59pGVvs8LrYRz3pkewZninVL8H8Ifw1U6G6oCQTSXyJ+6MmmgB7Vfz556dI/
Ka+6qxpBMbU7XdhtHU/3X+qYu6kxQnOAhYMs3EqT63Y+mxXtcOGfGvQibJiPwuVwCzJ7nvuL6bY5
tEPrL6KIg6ozIegglABkNu0sCkU3ROIzvJTYT4PiZVgXrehOvfnEst86t4Ks9qbCcVcDEv9T5c5n
y3N5uFajPphZCqFh543YdTZyMNUbDoctugDcZMTdDkBmfN49G1F08DpR9tayyvYsQ5sa2DwkLge5
tGnmtt/QMThvrLZKdn3le1sr8sc9HD3bk2XYKGeGH8qcuBllvRVVHSDB4IxSpg+AxISLM9nacOX2
ya0d2S1ZExA/p7Zp17DwL0SvbMTtgJ+LsPCOjzodBcb1jiP/8zwQG+MHDukfyH1U6RbMZ0zBnaYP
N1x++/lEcIFeutXgUOMyGJlzzGSyc9WCk8QhBzjtmDIZYB016XCeUmjccrG87TSpbDPIvj92IlcX
iee2g00tT9Dq5TEHu2SH6TjvpGW/J+7nXQomErtmXm+b0sfVT/p509TuS2KzCZ49ve1zbBAej2m3
llNE7KlL/FNn1+Ha84yBNGMgtwmN1ocOgDFb0SrCWrlMxgP5cX8Mre3UNQbA10wVrrf8jNDhv4Q7
mWu8KH87W+CPq9lm9isO56PnuiflzRQ/OsuZ9+OtPZyYWHEdEcKMmiaWoXlY8oZ+5HaeWDADZ20I
iy9eZO5VSfmAORwdCBB1WwyW6NhGozWvELGKN02K01lpyiIOvSp/Erb3Y7/sxIYK8QEyVzS7aW5d
OnBSjxSVQ+Zp1F85phdYYt2s8bGMbZakOfhS2F7JaD9hP/sxJcK4+Wa6CuZRbFQ7f05dS/2LOSSb
ym6iPfd7sE+xwzeMVGW1HsxtUyFDDLVFOquq2y3d2gqse0zu0eGHwGPOXotSG3OqZLKBlD2l3xM9
lRBid5IMHpzG1RVVMfO6srgwU1MkQLiE2KDjkxMHtS+T/hHl16cs5NE8LlX5UExzeGFY0DX0aB4j
RD18OJFRHO6tU+WqGRzQKJuwa2v19Q+P8iy0s/RRdiCtoVHzUFucaDuYRbYPXc/8oE2sPkhhqrir
4Tx5xBdrDyB3zzGm3LAQ9CsklpJ5IzQkzCrwDiYRWbhWa3pfkFc32g/nMzp4dS2IlnPQKeqfRpKM
j1T2Et4sIngCj1jARlLxfkj48BstmXfa2uAwAOf8w77CibZNov+m6synSHrFPZxukIKrDPNH2PYs
lobj05VB0LyuDefEWZyknAraezJ9ZH5L215gy6ODkTDfgSagAmETMIXDUUHnzwrML6F7Y4LPatvX
uRfLYU7o5xqcgKvToQrLBqxbpWP5xQTdu2NrcL1V7Ssu/IOVSvOaNtrkuRSxKwvamuBl6oxlHos5
Cl7tAqokp+xgN0XKONKjWOLMlhUiRPNDSGR26KUmaUBwkqIhqhjSajRS4xPPk0N3ure8czkUe5rS
3E2HcYhL3JDAsAe2oDAN7G4GrhSXjTLtKZXbNHu4LERnx2hX3E83fxqoPAmrcMvELZx/IGdKCKR/
G9oSx1c5D9TVl7QxBbOJz2v6BwMoqCutH1aYa6TPjIN847H/Y84iTDm9FhOXRKhoyXIgbp3Of20N
h8i9S9a+WrYLp8R7/UfU1xsc7A/6d/ZF4tycOfyspuEnWymPLW4x7Nox7K6ZO/1y5eJuC/deuOYG
HDu0/klcHYhazgcSmRzyWrOjsmb0btxzTNIC+Dgrlvg9Ff40huTlvM/adNr40hFUzQSGeWO8tTjO
Y37x8vnNaWeMeOJsFcLKc72Y+skdETjaLiUeX6rK39idfZU9UYKVO413yt0aVwQIT73dj1tc2+gt
0fP05jmScxS02KXp2TyXubsKmOdGLZqfr0t3evaH8JVZOafGEuW2rCjnEh4rnEopGyP4QJyqje2E
kQnDdAyCbM+mIUbQhVd1w892Zh0VGUFgbGJo6+dR5ZuOKGYllicfSnyNAr/1CqSQnNb2cBlIcflM
ZfEKeq1Unj+OEHAI4FRCMAbB41qEMTuMdX6gbukhyKN3KgBOGK5r6dq7JS2Oaevuw6V6IUMQbomT
E1rs933D8zLKH7XRvwyZ/KHqngx1uEdT3WZTtemRQyLyE6nO4zLzaUqxfncYBNoKYoYk3uA+vU/b
BhscLaaTsdguEvCgNTY0YVNxAFhWBNV+GaAQM49Co3kj2aiXpXEiacD6FJ2cwNpWyQCYS9PzZEzk
lSnLocedbOqrrKgZytXHnI4rjRoz3o82pBpSOl4qT24h57dAEt3HUPlbJexniG2Aa7tbAaBGxzny
f8BAEPOxN6XbcxUtQPLtdhbUvRUZnVEo/77N+hZQoYH8vkqrX5Uj24epivR+tJuYVeM42qN8Hx0H
oE3tsmE8uBmrep5MB6ClOGsoiXMFW4R6OHdNzRAg9iYycc51Nx4QDNYTZXvA61uRNh+yUHFaFGvW
D5Jt8oYb+h4YPAaZz7rhrjxXXv1UawSkyKRCLmB+T5l026CxcAUsfgyi4IF/nkikZf5AVL68OQ5B
gpTOfqrANkEX0hos6jNf5SXykpeuU+wyvp3RPus83065uLkjEduCcW4UWr/4SXmbwwx1eeJ/gvrM
YSeyiRqk6TmNqFFTefWcmO3lPqF4YEUnyR8vbTXEk2/KFc38jymB/fUSfc4MbqAda5uyeKCPGvuJ
OSCOs9hr35/OAoSHaCXPi/Bi9PJUMkeh9LiXjeZQJxz7e+6xaML4W8mR/gtW+UdCAWdnKD5pQr2R
IL8z5t3RLoBJLC98Qlif2QaURNV7Qpaef+l7dwKlvguYJIPqZpgeHWEja5NwpD+tuLHgPxIsuqg7
WmHCGLg20hqfXhD0E17UnahGfGpzeEYVDCdZ6k3WI8SWFFjlWbSVrnWaKMpZ6/E+EyXNbrVXnV0C
VWs/HZ8Gb37OCNkGhX3Ke1JBtaPHTe+octVFPE0Tgy6mrHHI25IHyjOC8A7XFWfbjV+4nw6UK4oE
+IzbvyqXRyf44BITnDi5NA3Gaal+mWPP6tL/mbLpoEaGuzQRNQX5x5AFjzhGP2yP7E4595+lMxBp
C6klseoXl6eWxBvE47x0UfaThp5jRr84MNyNGO4+DRMel5g9Vh5lsUqibWCpJ2B0gsdjBLhI7KV1
rQMjS2C7vB/hYlwDm30yXelAnan73Oc1fUGqo3OzvIxD9btoHAhweycn4xr52VekKaNDdzkkLge/
+1Gu4aOPRnPlbEKQTJy8Mjsl0fQk/PapNzHzMk8fa6kfWP8+mzxyCdeFP8o0m3aV3bF/CsJNiiu4
rpb6GihxJvUgdhRrveFgA2ST1In6a0lAkXNFYp7DxcyfAd+ttdEX08Oy4MqNYXOvwaFagxKz6kUU
0KUU0THFyzTSmSEiimOXm1iHICIBZREpOhPqILjBxEWp8m4fau4L7o/yoKHadunkhg8lz5B91wbW
j/nuC9Jqg0Jvhd28CuwuOpST267tvkbwISSZ7Ua2s+9GMVPypIJoOeWmY11sj7pS0Wko8KalwtBS
1BXZRuhvMZIxkdtS7O+pvueK0umfwrELhnwTSAXxmsk9MBaACY+5/TRAf96cIDP5MHmU7qtEmL+H
IUKJYQ5xz4MoyYt1mixyS0vLzzKbErVPcqZrMjUl7T9oWADXdsdmvFltL0fGroc9i5UtbHjE/Gdf
JsQWqlo9triH+0bYwbOTR8ubb3jhVVZD+GBErQUkWHJijvJ0ifUArZ2pcrohHTofCUOLP0eU5H0z
lhFMepnIrd+aybrAhis3eUqnbhXAHlM2Oj6RWiJcyPaGRh7NpspmDat1mn9FLVFDanT72J86eggb
6bAfB+/3qfc5ef3kbLET6E1skujJI0eMx0z54qZkcwG3SNxja6GS8GAfRsadgLOHs0c3SEhG7LWs
k2mdcHI/Dt4YfmVwzlu4/OmFRkbYyrCnVMQtqYNhdhiRmfR3KlgFmnnO21U3sgBYkSn3sMr9Mew5
EzH471eRZWRuvO4K6UxGjYTES1+5Zs+sQj3Q4SGaw7z04ll5CKtyzBFl0FXjRVlUBpKcIQcjn6kc
ifgmSgp3wH5XxHJ+1niD4wrWdTxMhi53UpN1IpcRbAk3yBPFVzRdIZNt2hS2srEeGjR3ArbSf6Ko
S5zyztsBJjxiDTlPWbWwD24V/7oJ1RNTMFdvBnbbb5OelgNhBXQy3dU6Zg87bEgnIqjn87DpkFBj
20FqIkps39o8CenlCkgdUXDwb+yd2W7dyJamX6Vxrg8NMhhkkEBXXezNPWmWLMuSbwjZljlPwZnP
1nf9Yv3Rzjppywm7soC6KKBxkEA6fSTuzSlirfX/3+9uFGA4PFMJdG1iWfJr+O2MzEoZnUs9jawd
Y7iuJiguNmMd9QQw2fa2d6wUII1Mb81KfWi0wCKB8RQNuZsf2DvhdFEwbFEKs7D3UdddmYOqEu6A
lmFT5jvZWe8gYfO7zB824LXbz4uFwXUb9Rocthr7a682C8o1F+N/v4j+AHsJ77ti+0aJr+Rhka3u
2BakDNN1HPGiWeH6lyES2zOEdkj1shrxW9UsLo2OuM6GPeFO6bFnAKoDP0pD9v5Cy3urxj0ROJMN
1Mo36QB00eJf49c1ik09GzM7xm6+mjJiZ2Yr6h4tzEk4G5M48GEl0NHpnEt0jBW/03Cv6rBVgWOk
dCmduQDCRybk5p9LiWKn7i1aCb6YY+7lyBQh7+uQUgIvlvXou6kbP9pKGcixYyZbgXIn0z79k7SD
Btxfke6iAYEV4w0vwgfCRN+8csEadod/4t/F1oUnjL4YcH5I9BxrO3OPQ+et5/gBUTw18Ve91X+H
Ju9/cGwdUqRfpOW8lPPzD9K8NcPjmzRPWm9801XSVwINHKBytFbflHlE0xHg4lF52iZ+V1xw/xLm
OW9M+kxMGCU/ZyqWlz91efKNQs63/ndUfuRMw+P/G0k51sp8/1NbRjQeEYzkKDg2QkBU1evH+x7U
HsZGQqPE+uhMZWgJQjTTiVesHXfd+AifpHbu/LAbDcbmffriz7MNkM0vJxAZlRGOQU9TzfAPpnJQ
LZNdCfTl6btT+Vs937cPSDq477HnN8mTeEXkR9uL5CTrP0+xa1U7+NKS6VKBVxPebl+rw6+P9qME
zUOT7bqYjmwSTtEO2t4ahPMdt37AXqElBTtJYLjCJXryh3rK6tu/fxTbJDvJROZGHMurkx7H8GZj
gTM+YsLKECJtcV2r4erXR/kxtOfbd6FTiuJTqVVU9yojAtKqHyls7BvYyekeip555U9xfyxdJzrP
YsNHt1i/0JSbf/P1fpRg/nFgdP+25zIlMb1XesWmIQp4lGDfGAsyebLm8aRbiOrWTFTYr7/jj9LI
Pw4lwUKRJ2VBEX51JpEC1eyJ8bKxEJVbLPMdiN/meTSWL/QZrb8l+ORoniXJ5yGhwUUXa9mv7g4Q
LDiKAaHSk4lop2Ph9GT7MjM2+83XWj/2n0/l1wNhkkC8iivWouJYz/B3t2FqQniXDetDaFlGsBS0
ft3Et2BZliPWrLE893U4/0Zm+tO9T5KKaTqEquAR532wviq+OyjkvySdQEKCddWq2OFp779YPUl9
vzmLf3kclwOR3sA/5ivZLCsf84CU4ywyrh6dEChiRLjAx1/fGdZPtwZfB+nS1/+hULReHcZJ05ne
khdvZIqOMa4F/nJ/kIeEIWGt5WUeVUGOJ540xm3T6CO3yzFzh9NCg2f2YSVZurqy3eXm15/rr749
JnnhCEHElFSv7qEhcUqGPZhc0gV+pcVcigkSU41fH+WnR5AvL9YIW25ZCzLMq2tpLimmJ8k5LjB8
UcNaFY4jVHE1FGt7zvrfXNK/OtdCEshBb5blxH51OOmHbEdSBsJ4/Iz9SEfNGrzz1nPOUJJGv3lH
//XBCCNDQSk8vuGP96lTKcLnGg42yqI8YjHpbq2kQrCZGbbYhaJpfncr/fw4kpxiW0ivPccio+vV
EQHvpTTUeBwHf2yu0th7bC3vzMdYt80gtZnLwegeV+/K1NKLgfMWwN/fqgEUbw7BYSMjPi2z04fY
qPRvTv3P95NgQ+sIMogcorD89e+/e2qJe1GKzxzjEe4FZOsVdmAX8+nv3k8cBb8cYbqsWr756gLD
pokhHymGp63pzucTftVpxU3RUI2oV/3ffClrXdV/fAFyPJf2gW/xNuDE//it1nK5KZ2VvGnqtjgb
BtfNtxXi2i84utchhR1Fjyke8xTBRou2rqE1/N6MYcTQLRmry19//b86ybaw1g2XaduuXG/J705y
B77dKzRfH79NTyMSFc10hO4cid988d8d6NV6VmFwpJjgQJgMc4p3xsaWBXXo11/n67vv9elldZaI
2UyXcujVTYMHtgF1xOmNDDO86xJEGfjew/iLRhUGmCW03QfQj31C/EcyzieJMxp9VJ8xjPv1R/n5
RSVsxLH4lSxnfU+9utCVlas56XgdZspYAkpRf19E1Kh+PRjHXx+KlvLru2pdELh8lpAckz/8eBnN
1jbK1I5BJkSEjhxzC8TZBkE82tgCHfzaofH8eyGnAuFCBTl3K6ALwIglcNX/bIV0u2DDl8Zq8EU5
TIVVEwc70XQbvOojW/0Gz24c9eoKWhY0OprssT1t2HqR+oHDrgmfOjSO1pkqSsJ0aBMKg86lWCXL
o5UXW8ans3kXT+uQoRwRhDP/olVWHkxdI+Rl2jFmRmDNztLhCjeXq7ieIrnF3maAk1wG3e190Tfd
bpjcjg6InmwY2gAmkVimyWcGc0gaytaI3HO78pcVxVZ0MR+hy7JDSzh0t+mKkm6AsGd7YCRR4fzr
zKkrDho3ZnPGI+98YG9kF/SPcy0OhasQotpN4ShEhEDUcCUgP8BBHg8F1UUEtDoRY3ip2xoX+22M
rUP752YVSZ0+pXVJ/w/uIf4HMC8gunx5nH1rMuJtrLU3e4FnRLon0CbsnmVjdzd1kSe3CusgQIoW
nXyQahMJaZPImoQLZh5vM0YK0cFMaxN7PVSkD0NHkoTWRj3ARwc2GLSzSok7GkP/JltU+JTQcWIj
QDBMtOl58JIzEWMFPlm59rKdN+nEDZLJjpNAjv4AexA88NNguKY+X0r2U/GKeQW5ObAl1I+YnZl6
pFFuPLV27i1wrTltcNsJQDY4wbi9z0KyjgxGWKEhb7D6lTDzC42gOy/ZcQV9PaVukHphfljmnLZM
WnYQtW3Ljp4bHASAW2RIqFKVGbQSfOiW6FyGen6QTuH1SHIAwgf9FMpj1CSaKYpdFTgZrWpswJBl
ABOQluF7RJHmIr1O4366i5nrgZGwZu869Rr/dgUHOHsYbEvGmJtg75ahkgCJuVFjnUyXkIiwAsKC
MnCqs7PyopYD5yDiD4Ua9fuot/xiW3ZdfWtUOa3m2Xb1RbsmiDPYJTPsvrSXybwbixRyFtJblEZ0
89c0Fr+LhvJhmto+qOm0mG8zhPh65wnkQQeKUldFZ1JWRumdl4PbGskpZdVKThQ3pXvEYMKsemQS
Uxym1DNvmEqmH0fCtOLLaoJwGpRDjpo4M3LvKrZIduMbrV3zqCoVFnbLavBYRQvx5c5M0wt1Yxu/
OHOO3YfMXGgKOanJ0FQmp0XRIlIrR4CBWR0dxUDKN+8HNwSqXJfO1qct3u/hpdEhdssSnxEq/vVX
MudYmRspp66HEEssiz3JKahpkmdH1+uEDETrLRcpVJFqAx7RiQO8Eo4O6gUwCWVd5e9qbLxAaPC7
WDDy15St1ozyCxdCY7jpyghxN43ImrlSadNGJ8LbQqUVl2sLFjAI2m5EYs+Wvzjv89mS426Kh/yU
RLYQQOfrNAssnFJPMfmu/hOUnqV9Dy2CjmcnwuxTkwP3ehoW7YqDG0lGh5WuEN17WtUAqJQibl4D
oUsBrRT2B8z5ubVv8LzSXvCnxghC10w/xR4m40Mxx+ZRUICUtK40TJtGZS7pNlJMUD102qDkMMkD
AxcpLXqVPNCQWWvSs2mstauR0E2aqxZT9yOsnvRLBTSMaTghM/02ar72oQureMxopxJgUIiacSWt
sOhgxzZBI/04IOHMwhChH2CHojtUMdPjqC9x9OSunTlb7Pwps6yRKQpTN1Bq5yWtt/ltB19QWFuv
QJlyECIu65pfEWtgjpk2NRNb4FlYcafk2lgU4LKI52zJHkbXj7zsyP6f/ewOMb+uuYqobvque0H7
7OinIq6djgkQIw8E2g7xNoiG2Nb3AHMicYLKV30YIwbx2ynE/xIop8mysxiGUskbJ5/mXQnPIam3
2vUVg1xtFxDVgOwTtCYP9B/NrPm2TfzvaAb+DwvMppHx3W7jJ4PuXVU8l8nz903Arz/xrQko/DcM
31j/2UP7Dk0mNibfmoDCfCNcclJpvUnaNF93Yn+4c6XHX9HBp4bDtYtdkq1RS6hL/G//kPYbtsae
iYWS/QxsFOvv9ADpy/ywL1Jr5YatgIEsrSI6bK+NrB7U6G5Rplj9uEtzrpakRxDG29g+ugZk+xsE
6RlJXKrFsX5XYy/KrxiapUKAJh6hWCEFrzILF2PWFKeOIC4MVtZgsSxX4MNYocgjCrhX4zAghM/A
jeu1RD1NYFjIQckjqwHZbcfWBXDHhcy5tJjIkukjHcX3WQ6M8rIqegmuhsFuVV04mSQRBVOZhQQM
4w2MgKoiGkMw2LmD4Q/IwOvLW3TD7YJcNpPvK90ZdQDi1on2iBeKawVxzwv6CMcO05TSqoqPTrcg
0Np0QCnDi1BlejSD2LYm851J2mp41XjgPA5MmkqIzywKYtNgzUcooVpHBgBGyycJ1sjdi3wYpmNJ
5jOk7NTPw93sdkQZLr0Nm3aZGr1sMFd5PUPI0s22nsEmZ1+4I7VztPY72aK1iBbzzvcvMXwWb+ss
gTaom3a8MPORSQJEdWRgfIXkQ0fT6w6ga77SylvkVAaBrftZp663K0byEPe4oZlSsBVBsAeVBbPI
Bgv5kEPwqMbHOnXhoNiJVskujzT+V6dfdUURw/uXhI3NQxavYT7+XAQ6aYENt5F7m08QIBa3UHKj
O3dNIUms6HNZwA48kNRwVwBahQUp2/YZmHK+yikL9E8wveNOLu9nz9woymPlqKg+E4gbNTqsuDtP
jbaxA0Po/B0C4OFU115+yWrRkWpjCfvMKrv+Y2TDD8bph+uLfc0n02EXuWkKclK2WZb61woGy4T0
eMy6wLJ659xMp/RDjhVTbxHhMjlEyFLzdcbJ+xIlPe01pstEUAhtkJwD96VvA3QS7dtiqGJzp30y
yxxfjixMJExxbrhPLxdjQgES4bNikzs0EPNqx+yNfRMBQto4IhuTbUR3dbfA1hMbU3bI54gz7I7a
6eHJ5gIG5yrihNsOyeN93zULYU4MH99JiISkSiZWAp4SSzu1gkJ7DxFu/aiTR0C5Fw/6vmyS5LMn
MPvQiEiH96CN4iboanu+71sXZBeWRuypCMI740id5eBRINvqs+/H8TsNoixGEzURTxSyd0oD1IL1
l6aNcoRPoU5vS8OnIojqlsSL0knVLp1kqDZeizGH0zvkTyyc2co9hV+3EUZlnRddisS6jIzkc1gJ
LM5dnI1AcqFa3VppFr0jakmyU3bT8GA4sfcMNND3Aw0U4yFhatmA30/iO+IyiOgzjSa9hkMZ6s1A
LMzHgnqCMIuev9u0uaKlVathvIiUtO8T1tk73au+26BYEqes9AFlOYNs30P6sroL1fTM8CqchySa
hf5lUuBK3qJ6SacAJDTpYbLJENbJwjUJs4LYAXEqywakx+w0zvBZTdlG9Ub7uR6N8aWy9ZKfiIzw
oxunbgoi5cCGhjs2r1bzcQkd7ujWEeWHiM+wYOZZp8zGgoJ5O82GttjKFNknLyrktNdWXbvbPjHU
u24aCrUVolRo5YdKF7tmsLJ3lmvMYdAVffEeffuwAtVS7xM5UeUN8B/klbnTRNHOxPtbgY6Nw5Kt
fGNw8FCSf+fn9b0CKR+vLm4z3xuhiL/gViybXVbU1aMbRV171nlUStvGnsILshsnb187ELTZW4Xs
kdo5RKjWuWyBIZjYjbf1IOyEG6RE3jtbGD72EBi27d6xhuJqfXb9fYxG8rjGjEk8ClN609TKxl+Z
5OFtmBuFhtleNjdN10SPrugqDMvSRxLBQVH/zKYMw1Mb22KG/CeJBmFuPZPgIuyK8L0mzJ8LExjm
Vo+85YKGR5ro29hL870aR+LSkEM5U2BHTXvrLlZK/FRIRk0wxRTzW5mack0VyY2zWlY1JsKyXT6p
MPLewU3qXpbCWy5zJchobbGVfGhT2qlUUC7WCE44n91di4ZAF1H2tqVJ2QdayFpjxrUGwMxIKN/i
VnLSw+iAFMPNp0j4S5nfkoam6QLj+CvxRuI1KdIAqEL5wFUb4HhiEPpMwehMXNNlwAlr82rdKj7l
u4qQifMVkUjBNEFGRcngpTF6gsy8o2Dxpp1X2BoAUir70zwq9HLksA93yE2Qxbcl8yyawI31FvNX
dK1mPebbesYFvtFeq72tOVXLtURKZQaeHQEVLa1x+ZxH0XiWqNQgnYeQEwxRwHqYKy9Fd8vuAKsn
K6x6bMrJfoK2Q3aE0/nUqDH0Ix9SpS/f99QXd4ZZwj0Ag8DtqgbYP6THYWCsUwfkoSlgD+1jg1TZ
7YjtKoGkZZvPppLkqbZyRHfn4TW+IfSUJQdllGwv5ijHrWiDW74x8LsWWw1Wose1I9oHIP3iFmUG
ynLWMBMDkZ1Y71ioUKdiKmU67uhh2SVwuYydr7MQ6RzWfCKBWX9rGNJ6jgMGDECpHOGrx4V9d7Gr
XWlc+cWqQBhx/yJqaepxxonhEqwXQVrbxE21wB9bQMNtHKPtP/E7whzTjCmeIKYnNxBJEnuXj7Xg
+YoX64yKLyZzto7xP4eek7zFjB6H3PJckZ1ky6ADsZR4qMLZxZtJl0ZtY1BR/qZH/vRxoTl91ZAf
i4C2aiRAS8jBRE/QMri1SlnNZ0VmDYc1RgHXxeQioK+8Gd+dCsmgoXwSxDbF+IweLUj2kGYtp7nI
+7n3N6GC2kh+qMELfAYU8t6pepAJGdKPd/BIcP7CxVpgkXTG0u/bcUJWR3hKjNJ/oWsIKZkjbbM4
rbpNL+dyOVZlTb6dy0PTBmydnHuXgDrCnGPOP3r22L9JCQIYdqpGfAjzwUVb7ChX4CjRhgdN2GWH
jI97EB9BKRNw46PQe26zKPrQTb3VnGWOaonfLnKM0Qh+jLvcojwOYg9XG7bqOen3FhQ+byOaob+N
Y0NHZ4gnDXUqZO8OF3rx1kdppklUsySkF9YsKfv6ZHBM/Lka6kQ7D9bdyCT8zvXt7MOokEKRn9em
B6cHLLdH177mu9YVd2uuEOgF2izbcl8kHuzXzdhFCEXYn3pybxOS7l4A+Czna1tmkCiNlKi5j2qK
wRiwoBgeMjg/EQuA28ky1UUUtUP8wPY4zaHqheV4IebF9s/kYlTVXatrIv4QOo6MCiEvt/s4xdr1
ySGGI947U+959/Zc+s2FY4ezvLPh2ottZ5mL+FuzRCoKeqzrhUFXIK11nvhjpzVMheGulXxQ8NeX
UoMw9itVfPquxvoLbcCrPvbXwzCRUVhpTF7X7uvBDF1WmpldkwW1nIie8ZN8emsh4ZoIJzEhXOSW
qC/cumJMMNtsDE09NgGqNX3/9YP8/7r3H+BLvrsmP9W95/34nHTfl71ff+AP7Yv3RtomQ7N1NPSt
gP1W9Ur3jePa1MG+Z/rON33LH1Wvbb6x+BHQMDYUUIsB+L+qXuG9cWjcO1S9/wUiFQO8H6teG4GH
4yhUJR6qHBBXr+7ROVM9TCA0X9bY0oeLBrIegT+iNNCk3yU2ozpdEdq7pbsyjVvduyTxGQTCEvEX
apMonimiZVpilySEtiNVnCF9HJ4RH9IneHzDhledT1gHfTb69Ft0zSyeOrWi8LLP3Aw/QsuL4ciR
pk80vWYcV6FJjKDOejLr8w6nQmXGvHGR4lu3tBGiOw9oHsCPXLS4SWSNwNDr+xXtAw2oxuFMcpIB
lhN7CCusvbHwxZw6TG/seWttXho4Qr1j2eakJCaFLOkjixidyySTm0IAgDuh6FcxpVirGR/gj57h
WYTdLiO3+dpcuquFfKGrqTKNS+FHLn0xH130bYrb7gm0gUMsm57H4WgwukU5yq+NJx9sB8incuss
/Cspgyu2ocF8eLeEk3szkxlivw3dMOo/07szHKrQMldnGN8N5wz00Bjtc5dO4m4mCD1o5iphZK4A
ZJKcMev6KjLmCgzW4JGhHpuVsK76AV05AvCiotCw/GMJCnE5ZH1sx7dl7PfgByK7O8Ju7MKbTmM5
3o120Z3ZEYjFY2pX9fnUNARVuREBYBuqB/GFCSDUDeUj62VyWSNnzTKCChL3LRqN/IIm5bA6TRZS
EpJBj8um9sCVxwChP2EGXjYmUX3y0YnEeIT5D0mIjMwrx56fpUvGxlJwGjf2Cu905FmY6/w9FAcA
etQoOB4juveRCcts16c0jpED5wi7sZDurHm67nJYBMBACNchHaQpo62vxmogWKlNfBgTkz7/7hn/
q/fujwNxxaPjOg49Kf6FN6+w1kHbd/NQAMk+twjK3jrCw0Cx5x4EqxEmCRflJCuvO4wbZvJU5bak
SJ5a3OMANd2jM9r1eZlW6rZWGDUW9j2XIW2Qd0QCZQGayCn49WeVP04Y//isijaZ6wgPpd0rHYjs
KFyyPOuDyGwM2JOpHWagIloPexScWJw6uFN71lcz18dakLewLOZ0btci83d205IRpfMSK0QrF72B
Hjx+cel4fPEnh76z4cOV9DP5VsQZ5r+00GRJ4LirzhF4uUEZl1/c1Lu0R1VdVTyI+zKm4NrQmiZN
A3UDmjonvYVL0n1g+OXSgmAzUGyqkFH8to2t8KFwDONlZuN625BcflW4LKSbsLGxRJgtvwIbVUxV
PIVw/vsiG8xNbLD9+d3I+FWP8Osld01alOjjHN92X2kgUmui1I7ZXtNMcmiH6uGxb9x3WZyIIxvx
7uSYUYYXKiZ4g9CBPS1F9Uyd0TJ/YTviDkn3jmQIY/X0z+debBC0A/95P8ME/80l/4uP6nrrBoQ3
O9qp1zNlH8sIoXxljzJb9O9jrsZuTAHxVr0pDnTvmr3J2sSFF2Re/Ppus/7iyUByYXkuKx7zdf/V
afKx4XqQPLnbJsc9ldlK90phHHXLXN97xmBd2Xgl9kPSFvt5abtdX1WAcHyq9mpZCAbyX8jFMMiU
xgZlep4g6kJmv5EziB/lFesz4bHCcnLoISNoWHvb3z+/XlpOReXGfZBTxHOacMT2URu+xd/M2rHM
LcQJb2K6sgAXCXIIJ7twQBjNWObRj1rM3JDwHwVS703WCONKh0a7g1NTHDGCz0dg8f0hKoV1a8Vr
4ObXc/y3NlvXvxofwBz8VNVg7Yhk/vfL5BPRidWX7n+vB/jzv//4x/bfv/4ZVOG6xfnhD7sSrvd8
27/o+e6l7fPuP+S26//zP/uX/+vl62+5n+uXf/vHp6ovu/W3RUlVfr93Qsfz3e3202br/v/+HzbK
88tPP/LHdku+8dCvogJSXzXDgl/2x5TBeYOhVaE2piRhvuOyp/uPKYNgvyXR4Xm80Llg5p/7Ldvh
9zl0YJVjgQdHjPx3pgyrtuJPyQlbddtFHrYeHQsyh3x1y+HSbd1a2nKb1aRnx+MFfb9zymc6GSNz
lX+pr/9ieXK/DixeH4wMFaoQqWwUm6+ewqxviZ9tnGFLd7VY3sLlsOqztiSMaNMTiFluRD0J6zJ2
/PSLXnTpHSCajcMOQoW3pkUh+Y8BF2AksfqQAbbX9M6JKjNtb0TjsEdgstZRUS1ZaZyatnCnc9GE
RF+7alSXNLia6jqLO3HhtEkXXZVxmszB6GNEPY+dOWr2ixTMUYeClM1AdAs4AMswYfbyrgC+3VDw
B1TT6w85gqmxDEnNPnTMBm+gdODQHLB52GcEnBG5ABK7KI6YCGmz12K4nqOe39RNJUhJlwi0J5/1
uEEssGDCaFpFB0APNIqxqLb2TVpFXrqtsxGOo6sXvyboOgJoxBAj2vvVghcMa7oJOQcSGfCiaTJP
cGMq+l3dOLL/XUyZNYcSemRxMYBFKWWQ96byEDiS3HSizZUSLDH3iAUQDuCe9lrLx7e5VOD0rdEw
J6btXMQNFdsKjWn76GGce/aiSzXI91hh8EYQuvwRN+QOOextPThuQFOGjg0t+G0sBmM3Jtg4BNBD
clgQ3Nnj+puysIRMwhEHTx2Ssd8RUGJtc6vtgj6mFeV2zhXdlLsIW0hghd2Db9jghkyEoQtZnUYs
HjEb3rtzSuQfOANtiGvucXHZ0rwhK7y87VVEKoWEuWC29BQVuKrZw2VdOCEK8sLZtIuPwJvPQPRE
c5a4/Zk/m0RnT2LPuznbWDaz5oJCwQBfmSrjGn7FcSAuAESCPOYtPcMsG2+FHQMFRX8Sp8be6/Jx
23TFiC9UkRzLxYas/5kx3AYtU7FFwHA2wjNiS9AijyzEpZicO1kKvpuInuNWnM0qumSwAmCnZc/Y
LFBLASTuZePcMDkOUpT1QWoZV4PV7xdP3yGCusoWbRyxLp0N9O9CD2w6mULQ2VJNWQH0XziXrTES
OVfOBzXOx2Uur62FT1BX7kXlDjdEKr6gWiUiROt73Q9v7d7cOeV8xXQNZV0fvrO7gcjRkLgtoi57
v6NnuYSnyV3CYEZh6eUmvDNF2ihZZBvTxfPu6YRYPAYtjBrQVkzliYmeR0dq0RB0gIdI+CJbzXMS
5GX8Hju4gdCtvx4IcIO4YZBOBOeHaciGWcdny/DRIvsThu0mPeB2fGknZMPRjJvMC/HOIozQ+bIP
F8ZLddZeoqy/J30o3jiNf07pdFEuyU0lIprcltoOi3k1hfBVi9kZOVAm9+i+SoKAK7g5aHIwHlkP
ovYhFXgd+rqlPRA0u3Hc7pEPeiE8vorfmZ98I9thBqxulgSJXt7ehXSnN5Y/HCgkECL0j649HYk3
bzayREuXOBj5GVqRPYa1tQfmS4JOCLhG25eGL87VzJcWJJewj2w/2gZ6wzZcTqmEPdbVDTo8N73B
cI9KoMYSTVTLFeUNAX/NciSuD/lbrF5oBLBn8arzOYvuaguHXzy54w6fJNgwPG2bXmtvWwHqkhHa
KIAdcDbsjHkbgiKYmA8LGtnOWshE6uun0AfqESKZ0Xn9greUwZogfsE3nL0jaf9NKTiEIpk22vOJ
mEOL2yoI9QvyOt0lZDOZ9SEx3L1Nrb2dFbLvvPfpZVtn8WyfaG8yAyxWy1m3A2Vw264uQRp/tOFV
QfmKyVknzohLmsKKRIGHyCOrXihCIWusL+zHxbpfdT9YznBOvKN3Eyqhdl1dih3FzP1E3OopbcZj
42SntkFt00XNMY1RLY3N6hqUxBe781ZkdLaN2FruaJm7m0oWlwxhQmrTFKN/po6MSU5MVT+PxGoH
5TgfDDosm0FBmUZUZwNMYgvNy+LTQpQTaZ5UpySmb8sMx3XUiD1b0unCbBtnK+WQnkguPZs8eMld
3IFsjjBrPjCjjo8MyvZhVO+kDbaaHKHbXEVXbqE/NQ73NwbATZXEzs73GsJjHPAnXmhuzTm5L0yf
vsVI8vaIclA7GkRMG10xit7NwEh2bhFPOxaJ8op7vdpZ5qityynHCkibxbjGldEGfs+m0CZbZ4O3
n+s6wHRy2zNFhhKJmyG0DJ9EzSY/a2ob3LKvvtiMcgkmyjLWxUjgQfWszgsWszl5pXFGeod57tCC
2ZAQCM63muIjUSS3Ua6fpLARD1j3HftuyM7qoG3THbfLot7TCLVf2rQwrtiqImUb80u4SZdA3Wpi
chf4CPBgvLb5CK7knlpBvmAfNgPHRa3g9vNtBjbiMNnJnsXv46IqxJ0EL/lFM59SwyR4JAcxEdZH
ZGkEX5a1t9Mj3noX1Eyowo/zFB3HxvnCiNneiqGmHpVxfTMU6XgO+dPeZRTgLJFlcc/0Headkkg9
89zmRHGRyAZ6h2CNkHUovj7d9w0toDvhzHYgEwtWR/4FIVhLVHldb9AqXyUZD1QhW/gLCdQZZpHd
JikdllndX/cksqEvneHPRUX5nigUhml16/HgZ+wX/P4h9BkquhlD5TIGMloW4XymNDkMka9PJhvX
Lf6Y85R7g/GvSRWq0qeyK/tTbTqPHqzMnVktH2Ar3YLn/Qgf1d6M2teXogCUZCeZJDEmw94+IU9A
SGnQOk6PKL7PCLm4dSp96anyLbBdm54HcCDWvnHnxELegb8NEYaQRRItZv7Wc5cnWt2MLDB7EHBH
MW2bydGIiDdjNNnfNm1NPKowLuu29gPPNZ8ingg0eWZ/4fopVY/jqp0/FsbnEXVBP03VFYjwO4fg
Mi4cWx7fM6wH+pT7cnSSA9xLA226+0QmW72HFK/2XUzws1Vw2RuoUNe27g7tAq2EEI1xByT8lHU2
s7r4JEV/jfzneZQTka6jhIiMdBMGxL7Po2KDwhLc08xzMpMYib0cIDdigGKCB95lURDJ5dzKsNJW
5fC5MvMdbrPzPHGIi/CzZzezrxdyL9Muua8HiZovB7RgYjur80+ZDxM1JFcqqlwTUo55XBLnBrH4
bbcUh1nIx2kBuYqKb93IgaLzyJGfcvO585JqU/XOA9+W+VEzfRxG8c5Und4kajynAXLvcyPiWSKB
h5nK1stHI+h1lGCmJeQcHg/ZNG3zVCNu3PRLKK4YJjXTiXEBmzJkvBSPnsZicAvuGUlH7BlqopFH
WGsyCpWd4rgZxDab8+IO+2w2XRLmOFrbJHMKWAmL45yTvEdkNnlnpYFrHjftUbp0IJ8zgFfvxxTM
SgM2zWaFlJFvX7a9RPsd49PcIkbll0hVli3TAhuo4a9rk1f9AcogX5qI7inR/NWT96rpTFHM6ctj
hkmFYs+bDsxoK266i3KAgEWs4jzpLYGr7W8GMmvx96r+IhLBlx6DEvpg37rh37Xsat0NPY2BfisB
KRG8VzNjRc7YNQQOeoTobIzGR/6a4mYTsGwLrnvJnpFwR5KGApr12VsMrhAwmtx+zNblcJRWyRix
6KIAjbBHqPNsVPCKMDadxyZLdQESPwWLVtqoX7Rj3veEJhKtYwzTzd89q1S2TBSwVJJ57jmv+pFN
qWKiqhRxtIXOH5CW5Q+kOB2NQrAKG7OhHt0mAwb/66O+cqmsNS0uAmRz/toLlXRDf2yjZAbh0JGJ
48ZNkRQHsqztd3ZjyRUMOxWAwwSBdJvKSXiSimKiyoAUZtCrRpqz5Z4Hp/vrT/Sq8/X17mLupqh+
fKSDrw0OpMY4A9opc9tzN58XCoU0TWDjMqUAvTHq2rgEzE5X2RiBpf760D/V91+bDnQS8HAwk3Ne
OVfo7Hm9b6NyIzk8+jhEXs3rolyAZIDC4Kprtbjebxp9r+9pvIq0IunzkWuCK0m9OibGCa3WQUAA
ie//8XUmy40r2bL9Ipihb6YEwVYSKarPCUypzEQXAAIIINB8/Vs8o1eTOzlWVVYnU2IT2OHbffmp
Dg4NOtXYfv7fv9h/P/n/LyawqgrsEJel54e2Q1T6f99lFOtV1UELX/Ul2onterzU/navNr9/URm2
az/pqn3moWHdTQxxHB449Hf/94/A33aXR/73h6CNhXw2CW3OYLK1//tDVCVXvODOjh3y7hxV7Wue
Mn7JipuJQzjiZc6nfitYmMx5BeXDO8qBo7cGJXagrXfdMObdn8s5VdMDx1wbUIgwB/k/6O1HNi/Q
eXFuMUC1TvVs9yveB8WyGpbAxyBp6ww7V+5dn6I+SIWr8ncK0cBb2pdWeKeg8K8SHdG3+i30oKeh
tw+UKoOsN/pj25HvlGCy4KUvm0GHPK8dKn9LRsSH0K/shEs8Wb56uo5O+tmD3oE09YKk97M69ZnV
V04sKH0S/vTRezOFabzKHvD6dJy+ANV/mVp+sMYGzNucDU7XbQkQi2bnfDNb3VFTHL+Zjeg1m+xt
DWDWTAE/sa9o3flo4jslEgqbNAx/WFnv1qEnOpChSiHNMoaI8sXK6yfpAlQspr0KwlPthPBMuHtH
5i9cRi/54H8XXfowVdlhmZwblMR4hFLPl1x91RbDodPDXmlfW039g42HipL7fbkUNFB6FMmv3Jqz
J9qftrBgd9TUQfWX44emNq0qLeyoknZc19h7ufFT8Xyl0w7KudR/W7d95ZyOKAFZ91MxnVKSmTHf
zq3Rpm9NmDmbUA7JCuukKoIbPqpPr6I+cazfkZtPkE3olDQp0JWz2gEiiRHNN2VaHdse+7+MvprZ
O2Yrx0jZPdlgHqesuM/GMC/wGKT6uyYLsxmd9uYU04soUxyYTmJCwzNgs4cqYn7ljdVivSglXvMM
q4vbie2gVby67Id4Jdt2h2+Ju0zZfPkFYk5Wojz4jGlxYOYwyIu3aYBLhSJHlNLkU+R7pvU8GigK
03DBqvuaQf7edd2s4MT04qdpnWDHcvYBqh80/Obs12PSkpjmrwMkkhrFg7sGpzlirUr5CgQOM4J8
iE6x5uHe6GHWN9Wwl2J9WLwCwomjng1MOE8wD5h8h/LJCdWZi/DFwI279RcAf/RKwE6XZ66mpwjn
CzapAB9IRALe0muwJ9XlJEZmF4e8BklftfJBl4CR0nFFoCj1gCuvPMDn2+E7ZejD3UpNi/Hmoo4d
XYonMPKofyVlbLEejI9BDL9adwhiQDBrbNb1cBz5tiVFW3wN0fDq12mNxxC+neK1MIN1z3kwxMt9
S5pzaDR1+2A0fjyk1YXXddu0LaRC9qSEHOCi2wurw66d6a7umftMcgJIgn3iiuIxoN9CtKv9vsxU
gECkfY0kT7gOb2Lt6faD5bQZU6zQPPRTBEOYMXHjyUGwzIa/ubGG8azm7l9qe6dmzCCCGW2edNaK
sZJENkSnG4uxD0NNtwluZ6byNQ5S2tMDAmZom4qoXep+ur3ZnQz4RGtIwawDyM6uo0earxMi+6+m
ib3KBogX4MSiWIPovPYupq+fvDn7UpWNb6rb9/Z8sGpvL/GzgkWGqI/WuLbLE3TlC0Stnc0nhd7A
b7qATqI3EtsYCcXA1+7mHdzMuFmqy7gUv4FnJHkLPEy4VwhsMYW9Z7VkhFeE2JkRvQ2h9TUSs8mt
j5EQCZWmg9vv3VoY+YfqzTs8Grxx4HA9mPqWrM4IrW/qyZFI4BeboeiSMYj2Vu3/9Y0pElz4pbkT
1hJsirJYj7gTHJX4ozS+g8ZGmuuhb7KBa15EwKaO2tkeSZgXnZo2Vo7ybGEQf+6GQj5hNpj3CzUh
yMLVu8vdkA//Ur1HQT5tpJopdrXt8tUiUHdFRP4zGNZx1QbMY5qJvMn4Z4ykdNJQz97Wdwrweish
mmTqh2uA9wujoGP+m1dEklMOMz8uU4H+NofmY1txUwhhjreFl21oXg3JSq7royzMN8/GYGWapbob
J4I3bLFjUipXxUJM9pXgpKAEmF/yHPYt4yxEo99ZRaYO1s6CFGkGBUzzCsp6sNiQg4bLtIhm3wl1
9KOCxJjpktBJB2xwmFtXiijgVPiPhdZdMgnjIZzC6zDZbpxyPdoGPgpEnvJ8z8by1GSWu2EWoKly
YrSlBfh9UM5nN8N5HfoKEi/WY/I2HcTRkEDSPD0vemCZ12DyDoKh/bGX4Q9WAwDSGLOxQdCSuam7
FHXLIiPxFZm6janMFAbkLzekYGpA89QrBoKl7b7MScqTLtyV6GnI9fxW0zmI1EEm8oJW5f612Drs
lKW6PCk718Im7TceiiIWw/W8EON1toqdXrsFtizeKQ6/9FwajCNHKyR0R0Zg5JWAYwtDFzcgHDJ3
/lVQxTjCM64P+AqspwHo4W4Oc0j1Rp2y/Uew2MLhz9WuMGfFSrBiqY9+QrsR/9yshfO8yKnftWnK
vaunHF2BqJqLpNUr2qkI7fbCLnT8zDrRPdUjBpktzQ2KcF1oopW34W8FITSptJC3WdbpMSvKB48k
24a08hNO+MI4as/RXczcHd0088XrgFX81Nt0ZMTRUNTP1bjwQS4BZqFbbUOYMg98GAfolPPOVfkV
cnSwpy7iXSNoz6FDp9Rqp1vbbAps7/+xFuWetXUFrtiYPnKvv1nR2Mb5xAFY6Ml/7jqog0oH0ScB
MAeBq0jdf43juK93d8eSLCxQ3bm81HYaR5jpXQlAhJgGf2IXvnetBCHNxzEO+oaKoB5GVYQN3EDf
bMULo4ggMbGGR2yT4hbVTf5mLuOyvEbYLO4WoeyI02p+nIrO/cBX2+EPMtOdXdPwEaF07ZsyohPI
6Qms4Pm/ltbk7SF0TQeXXDeVYO7i7Lk+dCVyIE2aW+uOj3D4PtOrLLskJQK+mWFiYzOePtmL+fT8
ji/4Mdcz4RokCDNN0UeqKHzl3L/0wdSdQs+E9NveoZt91U3ujhG73NN+tBOOea48+c1L8zXn0VM5
2jt2X8d+vfdGzXsrg58FAIy23LHKQN5afXAo2G7+1V7ePJBT2pUBEU1mHhPw4tin+4zP5f3pqYHa
OrYWlNJyiAKqJ8DNRuzMjqiDR0dTcIGzniivXo9h6D2nFWtsYyXq1wWevLbBsg/xhzw3Xp/Ad7YO
gY6SthDyyErE3ICVa7HFrY98Q5YYh3CfGN2EpN1X3zz96wP2y2TJaQcFpf4N6JbVWSS8bWdPV1VL
vKhkJWpO72wa/2Khuvm2obi69CeIQA+TDVQCxfsKKfKnK6N1S+nxZkGb2WpvyDZsYZY7nOhQdsBm
HaRfrM9csrPp0aSsb1NO0ak0ZMb2aqCxJrxmlREXq6oOrqZ2ZNbzHrOXTuaMlR67DJ6GRX8A5SnJ
VazrG0ToNzfz7Zi1HczNZnoV+HoSBwf+p9sQT2btwAwBhyIkBjDavyaGMKyqTJTOVOLwZQljHqld
nRLZwXzeFJFXXMeJnatacTF5ciJ664XXXqTOI3EKd2/grf1ErhxOKe2GblMHG2lHIhk65ldCssRB
0YIxgCMPkxhaey848ipg93RpHVANRvI5XGMxruZP3+c5Pc/sjv4UJag9A7niMjTOs4AR/FQ1ofNi
TlQXdHN4lUrUOw8X3C9/Uo96rqkAi6A/OsZK3IVJNfOqty4q3wdQxhsvLUc0U5fkGHy6xuqwOVHX
kvXov1jlf4X+oJLaHKKCB1ygLu246H9N1dEIoeevstTBqQypoFem/myqlMvCWhUPNZUid8/WcgCD
1+26fpH0YjGyThl7LmUXJQ0EbbgjH71uap1dl5ROCQSxp9akNlDJen627SrYWoFMnP/UhrQ9rl63
rzjzmLJZQ9fDrimN95Ue61b3vNx0vON0xNtmof+qkL5tS96IypHWFom6p/2pWsqH/WyM4e8BDwMq
Zhoxzd2Hkmzxj7nQZQEqD1oQ8Vg3e3EcLV4W15vefT00cp+hw49XTbi82ki6IqDjkYJbG8b5cUEr
9F0e5uaWg549KQ9LAAFP1lSSlo32zNfysDrFM+tL2Kzq4q/dZe5pvzTkjf5fFjK1TTsem60+YKXS
q+hfX4XYoYZm+HAng+DUjHeqzs1zP6cGKHwysGUrIRBiVNqpsklju72DX1c7AVpf77PBKKgjobAl
b761RUFJZdqPre2erbE9oSz9sMrA1V4UwC8DNwl9ntcT4uTGD6TegORcN/ncXwG1nEf4zTDfyxfR
tA8Om846tFeI4NO9hKKJbckeLcj6p26w++vsRjQd9dXNFQouesPskAbiqLvpKvyMlAdXr45VBI7T
aqb3TJr0ZAz3OiPnSNmCnZM2J9Fv29+dsN88uLo3Nu8MVO4wfQXWYm/wOsPzaCpy4lP9kda2t5ng
M7dGHtJjJdxjUayvxhK1z1FGYVgHEy2ZvLDdDEuT7vj6HD0VtXFhZ3LnlEgCfpp37F5nSJWoYk9Q
AIAL5vmnCTQ/xnrFqsgrH3CWQ6v2mLGn8ZEHn73hM4nBoKHjwPY1pUDswvFr288EGm6pwcveBf96
mzBzUEbPwexnSdHhhpxbSPOuwRXda56oSrf3ImQVL8yJIqABfnB09vy2PhbMNiA2uRCVTraehCyW
pNRwtvnuNhgbhuivUxjXmkl8XD1iNlbz7Sj/3IEfuFYt2oAO3gcewVwpnGPPFvoo1D1uyHoJ7ELI
l7d/7xZbAkcJ0psblldIkPOjzmqqRTOMZM40PmiDgjX6loBPI6PagCTX4NwRpGlVLk80RYE9vlfC
21jEYtU34pCN9nJIdfbCdsPYuLQiHRhCKH4gSLOjgu+56L3jaOj6M/KYlHWJW2wxHH7fJt32OZtM
QKSbwdQvQ9fjrcjUkyDq8aq9kqU4bO4tvowikcK0eDaQIyA48w5ZYT6M4eifoirnTqWWhkyi9uK8
SQ92W/x2Aav9aWG4AdH2Iixo62+TgpxThNNZ5OVX17nIQIH8Im50XU2qeYbMN45BPYmEAicFN12+
4rr5mxYVJjLO2IQS92+PJtdYhoMVz6zGVT4FSQgCYTsreNWyOFFwYG/sObuKgj7HsOJtGgxjR0r6
KVhmHd+VBygBL+E8XniFiq3268Osx4Ma2ffkHlQTOyctlnbVvuM4Rni+lKS+mLBldEGo/WUuaw/O
JXyDwvKPfSNVCm17NG33mlvaPdhVAUDA82ncmo2EUH7HNsxv4hn+0n6aIHNnJVsXsYaHqM55ThUs
QulR+y0VqvlA1xSYJ+NJue4VpZq0p6wuimTapsSsSx7I++0FJX9F4ObH1Qfe0El5q7QT0jPKA8ca
zXNTa+raCPfmTICnnIzUHyEaez/wr5Ca/BxtvpzZFDy0fFUfhZxfsGDOGyolEWOUfLJnSqyobZm3
uS3fus58ow7hmtUzBbJEbUqQCtvUM/rYce1Xyysuo+QLbZjimbX3L29gFqIf4iydGcIC/P5NPxZn
ax5mZ+NXoucLY+exN1sXinb/ZC7fnMIztnnlSD49jIg1CBQurdBjDB2Rw+jv15zQg/8xaZf5nDD0
yhMFCAzlOvxv4NSXB7XIt7wTL2uAPaIrjVdFy1Xr5gdeRWrsPP7DIq6zbD4Zfo9UqU8xdw/kxH6u
tsu9hA5i5rzFyF3DO2WhbVHu4nXyRU/9m1iQeYgVP5eFYEyV/bnsskfHnA5jqWEr3wENuTle09Q6
R3b4GEbq1pRCbnrlvbuqBrlu5HVcmvVHY3ooreJSrvlb4LK+Igu/I2N1nEkjuuH8Vpbm3o8wZRVO
/en3onw3Xd/fTDST5LwwD2wLFJJe3W58ntrAfcqHeWyWjYXMyDvulkfTc3+6WZZxPpQ7Z2iuxRjw
9+pPjwFV0anGk600N4QOYrvz29iwXTQ0FKXZ27M2v/gZ/odRYZ+hWIih51v3Lf0BmsmjlDSeikjz
XxFnW2m+0Nnx3uXrX77c7hkAbbllCyWSLCUXqlpYJnX4jF/3JeCTS4kHSeLA0jtiogcwNRd/ZqI0
PAIO3kxy3WCnwPzFPp+L/S7viRSUOHMUJo17xP1K+yihzFW0OzamSU2U9DO6u9k7R9CQyBHkLqwY
xVDCtPfrLqH0gI9TU36LTD1g3gMTIoqdtM0cUj/E3WbW187v6DVV3hMSwm0Kvc+O2sZa3CtGOfqG
Jtqufr0D2q4ObcG/WEZIdHZIQQIe2UMrcFxMbt//8ub+h64rb88Na+VUnI3YpZkVII9jp/Y2b7zh
NHEUA1AmmIVscw25em+c1OPSlqaXxROwC/QDK6/HrEOecvqxxiE1hzfaHd+meeoTR4xfdUUHcshN
y/TTE56+EngcD8LWYqBPaaYz6zB/IvIRYc7zv8MRYAs5QI84tkyTcJyeLc+zN0OA+8oT3RDjVzhV
0fQOT+m1BW+1ibqaej2n2BZm9eoubsoHojmImuDrCFUkZvuKLDo9YoZ/klMIp9gBxmRQmwATB1Oe
/hkURwD0nJe8MfeChMxmpVnEbjt9nNz11FWKGSpnB6xT5W5Eq5rt2prvxNQd6nyoeijtYoinpUMq
t8VWT0WwMUKwVZnkRoHN0OEWDNwYhcak1GE28JrgAnkm5DYngg3So+k0L0s33TsCsvCQWVwInAJo
PDE1L6GVme+UiEkJfcPMGD5N+qZ5UtUcaA4spdzdLKoxb4pqFqQIuzBOy5zS0IX5we7W+vdcW8Zj
MFAZO5pRYk3pGSceoHK/WW5WCjmni0ZQNhHtUdzJ43t04Zy3YI0aScsnxSAXVZrIY6mH7gi6LFmC
8VWlSAlCjMC5UmntjN6I2e/KC6VNACgL36c0LKB1Iw9x9Cn6JYnEuIqyh1Zd6QhOr5MB3Vb2oJof
Uh8LhWVVo8OcNU6beQio1ctMHpacnPTfOSxmwFgXUcHZwxjXdr89f3Rjh33fgwNnfNdT7rph5brW
20D3/cPS5zcCDhi4a/dblFi0NZXVB0Y+rvnmZzOnP8po/WPneW9rh+EUNxbkmVD8qeqsAMWF4FT5
09da4fxYc/9azeaytezxHVvDRxH5elMyQNzLjHkZpCwSVmZ/6kxaiTV2Fwnuk2x3SRicBQeFHHOw
HRShpHmxf0H/MPi28uv7w3CY8vnWG4VzBClsJ75j/40qq4y1bXHDhrpjABw6c5GyExOnyCawug/S
owx9QZuYGZWljr2epJG9udzhIcIjL1crRPQZQ6drMbGP9lzuYUVgcUEXU+R+65SuKwC1j80qph0h
Gi6hGm+MALgKg+edLTaHo1MWyYiig0uPea73TeghpotvMPB+k9x+ct0pixFkgy2eKQryrEE+gniG
8tQvlGd49G/OdIaEXf5kIIORS+9RuJ1F48qsmsoGhdHzbMCMFzdNpnBrSKqwpubNb72Jg5eOlnLL
zyaqXb92Cr0169rYJ3EGy36w7HrvacqYkv6eht1YtL5Sw861vGbc8fyTgsQaZzQG7NK7gg33ihtr
JQ+dLZ+atQagm9Lvtt7RJAj9Tjz4zrUjDkATknfUTUBWmQHcgVS6ixr4YBsi7KTXJTOQhaKiLa62
ARfC7WjQxkXNNOvHDxBpv2vIcxvenS6WbfRmQ0azwujFQD0X2Rv6wwXUqnhaMNluxyXqDpzxNCFE
7oF4r4knizycnbskiOm8y/uNvTIGllaK+GQQe1u74xBJ1Iz6y0ujPVI4cpMnHhuPdL8oApg1xnCs
V1xqUTpj+J72fRu99g73lGq1aVPQ79HUPGr/XlfGNQnBYhnTeOH1gnwB5jfN9aeeVq5xSO9zTduz
tUZvgaNeJj63BJUXcG139TZK5oZvZ844malfFEuarLkaN0mnoNkOLtdslzR0l7bvmFWSQTfHpSQI
qM2f2bFvPWWm0qG6wVhVuo2WIQPUqp8a/EVRsG4n10lG2bfUFlY3Uas+qQbclfzE/zDLPtEdpvbE
xZ6rabJjmDImiTLwKKUrki5yDtkantMec5pXMp0Btfh26OiAWkLRB55Z0kQs3Mg4elJfnfxX7VAe
jzZzMhpaLCnS4if7YN/8mqq/08KFlztTbtT07P5k5cBTC5hUbBQURhBxm9r81gYdSzfKeHg8nzPE
U2WrExfKw0hzCHiHpFVrIldQMmpg6RreoO7lYL2Gx4pkugryC3Gm+6fmyJVl78niV7AqygnxkhzF
HBwGj+5OZz7mlnusgzzfR3nwss74npTdnod0aXYd9itujyu2jKL8K9Lsn/Tqf0ZHK6bnXpjHP6iU
PgP9v8vYzntmCnylQUpnceYyta+wZClStqaHMPAx73oMe649vZX18sz8ReI7t3ZcNs5RLbYugBfc
0G3r78rJD3lhUH1j0HkX2y3GR4vcOceM1l+d7XMhGMfu5mUyfeGMYjsNJ4Z+Udc6VRIsSDtgry4c
6DRuaSDzzyHAOoA0FFMag/9PCRuGCmCkHUA2BDp7oIBqJHR3TElYrl7rJPbSvNnFuuKXtbDJse7t
R3wRk0mjulOXetsAD97S69fstS9B2HF7J5uexmka/KTZ1L20DQLpZsz9NHaENyE4WcGY6NVLyA3w
65YUHPn5ehx6jeGbkG1BQ7Tjz3GQIcjANtB7xzV/IZT2fBuptePZelkD6ncDaVp7Zrof8C3RJXTk
5+qyzTHT4mnIFXlUY1BY08JyZw5jkuWueSvA6Wyd5Z6T96+4IJKFrc/gBnisZS9fio56vCyv+ea5
E2U92J8dafyxZRFuGx9jegT0eDN7sgWWCTvOCKM91ug9oCk4A9TWY6n1oHZyDurMfQ3S/Bn20yNl
nj+ImF5itbRnQaoO+I3BBzX3648TZH9GbOxbQwXZccmJBZTZe7C4RxHJFyW900TxQuW192PShBxG
letaqbNNxnAvOJ82eOlh29I6uY1E9MNsQgBEEUuvzfAP4Mj0d7lylkcNhRqyc0IES7KLWOn8GpqL
06D1herZFQs/QjY056nKD8I0qi2LqgfCDx1pUbk3Why2ZepXh3wgYdJyGQQVGn4ahvG2+vJCvR/1
MTZbvppI7NQT5/XambSmFyTBygLWLWkUklPVbz1y9HqNnpkStmxWiEvmzkstIhzTs95mRvORNeoH
NiXjWstqMHiAxkL9PNXFFp10wh2uYzvaSSACY6cEbYUQWWKE93GTlX6/CT1Wncyh51KS8nCyBQZO
WPNIp759NaYkpysSTOJMzw0rXxiI6051ME5Cp05430/l0nXHvkUgL1PiaLo8Ga7zUTcYRZURmfdu
4evqjPrRWMqvnihiOwXLcVBhih5RZvR20cEuveEWVM0uEvkdDJTP8dhUfFNMdwedL0g81BJ2fi6P
1BS/wai7s2mNn2u58lHjj2k3Kb8eTFXRx5NL6UeTlsG5HIydBEy5wbaavhCTH+85m0/MNCCgCnEt
wSJOlZ/i6qGSzxyND+KD/MSjh4WUNcsGSEPA3bDI97waoO7DsPykNe5v3jvDi6sp0AwaxaFcUcZG
vw07w5nZvuH1NWV99kqszU5tRPFSrdciz5wbsB7G9Ao6UWywvo57PPs0fhbRZsjkO87zB2+9TyGK
ubsN31VNvbbsua5CVmWL3vFk7FAw2Dkt4xa58yja3Mbs1Z18Y/WPS8GkQpDwNZjs56r2qfuMhL0f
BxM3y1QhlOAtuvvdwStyuVd5esckShMbHaQme48b09abnN8pO/Per9GukAGO5tDqVXBx8o4gy0Qf
M52enbUsZ+0GGepqSBT0LPK72mWOxH0dHO/QRyoi/hcbGln1uADv6ROK1UjNGJmrY9kBY3mdbQTK
ZK5In5zY9kfAK71miAtt0nqHfYkdOQgr4lqMQ8t3YAdLmwytJf3E8rk1Jd6kSz4NCy2va5i11UVX
Rv1Xj8w2Ric5vruBP/ShgJCrksBjuCNoU/GFVBFjBteosvyvl7Z5b+Z7Qrlmgje3g1WM498aaBkf
AxxhBwida//RI7cKFoLviKO8+tk43P+ZDRgvG8DuC/qzx9zUdJbhHOY6MtoY7e8PHBmbLU7JZN7C
ud2muq3rhzkPdX9iMcQbY2VL9AWckp9r9uFbI3wJ8zds0nL5mWytw58Z88l7Dpm7SFy+CfxYFJUc
1owh9aYnqwVZutbVowP/aImtUtD6StRieTTHSLjbkHG92cO4c7oER7CDISfrsGyE3Jeq2OpFZb6A
jhr2dhqM/U6PkJwOPD1nXvfVnNJd1ftLcKUzJYrO1WqG4xdTX9HGCn9nG6eCo3MzReFkfJaqkOaG
2BB3V7L3vonYkCPC3YmZDtMzO+FtgcM+cfGNVTg2ZMp01jvrPlsElv5UTdarG6QRtVp8j9a9Fg2U
kY1WY/Eo/cDIKc2b1L2JqmjrP2gy+bzP0WZwGZX+yIhLUT2NmCiYUCBOrNarMp7F1PUXj9xU/aIM
32e4Yl88P7c1m+mTcnHdb0Xn2u4pc9PCfpwCcnJoIyw8UlkijFS9Y5ixsZizl8zWpH9QsZqJkYuG
pMdcB0z1plmV6NZmZZs3y1+8zyHrKYB1uhHHgqNYAD/fCXcNZrpy2oWZ37MQzZWFnaKz7O14946e
iGznPX4YsaRc8UYJcCekfSsg58Fdw75YONr1zRer7x6o+eKdYV2M2XWUIe3BAde544obly7qBZbN
xpjlorcGDriQHZcojUvRMLs/VHbg82f1AbBGs1nto2f4bfC0+oKHCMc65ujIavV0qFaFfdTUVPSy
1MQNAFgg5fjARpi/uNWKDGNWvnxrgEV6rMzE2j52pgzPJf6eP8YiR56bULUOLBamBxz7j6XNApJa
QqjdG23o4bmWtcrjdm4k+0RvGd6g6biMCxWGNqQ+A0N/plaiGGjXJ02HGsG4NCt3tWoEa9D72jKc
wWADNusqapsGdrP4IxoGIhD1BSQG36p/4xixfheAmJhQ9H92TGYrY+tCfXDfpafNfsdNLZKPdlUW
M2EbLXqs+rw615qj7C5Dyn93TFmzbwp83vFkzljVSgy9zhEmn/0Bf4M3olgDMh75NGPUyVQ4UkQc
RlzgS7sWOPvKQXsHGRYkG0bfmG+US79WxYw5d7YnY5k2tKTa8tT49fQv4++tnhpkE+S2XHBv6d1W
p1yLWVeRznRfFXoHpcCq8obEpiZrJRxR9CgXnpv/ANcM/U1T8mQZ6dv7rilIu846UlfPNVB1crtk
K4eGhcZE1fYbbEa+ypGq6ISdKbgHugL54uiVUwgOu3SHnxYynglmYxT2o8bqd3BFTVBnJY5PAM6D
4cHYULGRUSaHpzlnFIzlfTUxsjkYuBieDRXjk2f/6hY2ry8GEo5OC18VOYf/XO9+gRl/qS18CqpJ
2X30d1P7ks7jFlGqeyLbzBHJauVtGBSpF8dWPtWqXdUdisXibYnkXOC1DQfj1SM0lG1Lx3EOqVPn
D7T0BdfWJALlck0IYqDLutsNQW292nSOaH5YsyCmYtBemE7Ly5i31hVJA8FcdqiVcW829TaE950d
W8vhq6lRAalz75DZ9v5IZSR50ExfMGa1n5htOUJQllSFauGq5eCYaw6sFRw9bY1zAHQLkLLzl/SJ
AyC0Jyc4FNDCtvBcjAiJAjv3WLDOQ/dp+p00/RZuzBoOmyha2mNt+frT1/DlUQksnkP9jLjcti0P
3DbkfZpbf/rV+y2wdd+tQ6rRmDQoL1SWeswX3/yNz4npXxotGoabZxf8NfxrLqcEaZfZhE3eMB/T
OpFq81+N7zimKZm4bTpZJHXDsgghC65omgnHy9zviob4GOwn+05EHCPtJ7JhGjmZYQ2UDU8Jx2iu
jG+xlvpLlXT1+uE0X4k6h+GWSV+8szKkgnCyFG5PE5ApGYkwc5+q0ecMt0z4l1up2vCfqeTwRB2I
wDigJZ4oxYPTsZahIVRRh1+6neUrFqjxsQjILvcdH4SYhAKfJar+CKsWmfJfVONj+MQASIzPXcLv
dC3cTxx2/H8bmwniGnLfyreULFVsXihmvEW9bDEjqEC8prl6cAcBQ4K7ONO6GubXZljyz0h1qF1m
ULs4TapcNN/KtJvn2TDN357AdSBg2f0ufKtDtvOIbVP0znVqWCXqjxjrG9sT3HamIR1YNpPZbirp
6qMae/9fISWD1GIylZBAtneocOIda2pODsnLM96ZFWtObWrT2U7W7L2MolPGwWXV8oQKoxN7kh2/
kZNPN+67r4PwbA4rd8LIPHhL+br0afMXavb3GKD2+ihxa7LqG2N/drV5Gj2H7A2rcxn0mMPBuRPj
ziOCuL3fxx2bURwm96Ru0OXXLm/HB7oXI5gjQRlgpDIAGFF2gd08t/Ifiiwp3oFR274VouCCueLt
iVn1VQSANQlb01r7Z2wS4R9+7ezZdVIMRkPWGg+eVOYbtNHip8VxAkndHaNwp1kLs+ZDlXa35HvH
I1hXXuP/x9yZLEeOpNv5VWTaQ+aYgYXuIgbExAgGg2NyA8skMx0z3DEDT68vsqyl21emvcq6zLqG
TLKCgPs/nPOdhCFWlEhmu8gJBY92VjhcaZZ99+QWzezBmMQpccloK5rtgg562hWMN3ih/pomIAUP
/c6255ARZmleLW/huaTa47mHxQiOuPfLbG0HxMoz/A6ldTS6yv3Dgt54NGWRMdQnd3H1z68bCG5N
1hhC9AY1xXJC3RV+9mlnfokFS9qG8Zy6JUkfNhjk7zRJtr/NITcEZ0Y6lZwwBYGWWBhRie7s2EZu
0/oI+ttMc/nU3NBojlz+NXF/n2A51egxrdk9WILt/tgODA/RO6K70jQzMp4ouJNWgl5MmRWgeq8J
rlxXWZb/ahDVbEj2ck9Ce5y6g1MQspMwGDtW2gioWlFsfU3zYLdR17tFRfKsXf6mvYjPNc7jjZ9O
cySknxOmoPs1ZQOrQH+5pztNIifKsjSmeyNOzayZk1YZOZvWAOAUc261xZdZ/BoruvcNewV8RTOh
jpFZ40UnODX0/iBUtkAnS9N7g0xYcpSZhR53FflEak2jkEzPreVbrPBs8tuZ9eARCUcxWN/d3w8L
dHOyvDFNKd54gV3EiLQicuUX3cTwNcaUVYGk5u6kfvaaoMKkSFgyrQHDLf5vEJ/RihsbMQbwxsJw
ujaCIMwMqlKFC4HvDcxAXpJqsS4zWYWvXiDlDpc5tKKaxenUT+5b4sFyXZVUXWKV0dF9OOZUYWx0
ApRLXpc8JcSKXlBYWU8ApmSzER3RJ+xiEM8/eehk45XjCu1sQ0NSIoHNTJ78nqSXo92RSt/rRn0U
7IzektDHVpA2r02NSrkJdP5tLsTfhbiKfzHh9c7sAKjYU4FmFddYY/GrPay6Gj99EVUwFZiViYHH
pZoL3p8lprdb1TUbwVW91P3NLOfmqBonvbDl/DIhf/RrIc2QVOIB6sZbbeXkZWPa4AdKQjz3SN6Q
tLAXYWI0239u/zHt0VpjyeTVShG4b5QzT9elTxK1DuKGJ3xgzjKcHMlTSjy2S0fp//W9hfer5gyP
sLWjkielIcwjYcz89zdgEs4bUePORXKQ1e109bSk5LLDe+fm9SSFHok35+8408SLn+chzyXGeVOs
J69OjG6NLkv8yu/PCip7LI6uEHPUeUtmnT1iIvNzN5OYHi2Erp3cvgs9rDIDH1Aea34TbJ9cUGM3
T/me+GsN2iqvXGQZCwGsZ6sbh3yvkol//59TgKVM7B0DSAIQaINcgzptnBy/598DDJuBDw+eRiAN
1nEHCfepJ5WZEUmRWnwxJLIIYuqaL+n5bg7W2l9Y4fTroOprR+zRcKKnR69gdIjQRiZr+XFxc3qJ
AXmdwJHolbOzxv3LdH8d/C0IWw4f8Vp2S65OjAjs8oo+LczWHUEjuBsCfrqRdH0n3IeJ1zU707vr
IQnLDnck6HB4zQvvBUrnIn8zylS3a2a/Hstc1D081eg0f8OyI5l3QssBIWToPPJjOgqp1azjRayr
hL5qDfKNn+QsVFE9qJm8zH1f8LVXjZETUWsQ8PXOM+Qx2KwncHhTMfVMpuIGFQpoLbTnFhz7547U
OYqZrpNHlVYp1givFfis0xw3h7asmSwPF100+SqVa+wSM8WLvkIYaHWvLh1IsKUswkTYaw+lFOkO
PDmZPxRv//wMGwbxbVS0hCHvhyoXLohVymyQ+XX4xZZysElPp/3jHm5B2qRu0XOqBB0I4EQIRCz9
hDGoSGI3iDI7dDejwL/+RL8Q+zuyQwTmhLEsv2yPISdn/jyXa2uZGbm6YydeZEV64fOEOic+0tnz
+DnNxB4GUVT+1tohjzyQ0rQiRTqPUQ1lo/WIziIu6BMTwBwMFyFSUV3j44fWV4V7uPb2J1V+8JHr
eJsFBhqqFHvNXc1rSHkziBxxydR5I2xo4gopLsPoYPSwaXsYRayA18ubzNhi4zTrUCt1f6wm/IF9
kBPRvWcQRsQcvf+17d05UoCirv/Y8yBH/Weu1H/5y/94qUv+9++wqX//Ff9vQtV//n3/Y/e7vvws
f7f/9be6fzdf/6Jd/f+BsTJt3Iv/G9j0f2GsTiSVIOfvfv4b++rvL/oHZBUQimGF4GNNUxCaETiY
pP8BWXnhPRMjdFzCNP5CRaFV/QtkZfOP/sZyQkULYCD9J5BV+D9MblsbQ7XJS3OP0/0Xw+vffoj/
54f636q+vNZp1bX/87/DKf13MybwNHChUEttvl5g4kH4L3bj2ahyBQo62bdQ6Sc0lmy0Uojmu7i3
rL1NOYHkEBDRZeoW/HJo7g8+XhxIIdrYo3RRp7EZiu9CUZ8hbkmvZpw/e1BBmrVyDL2lOjCJ0bBG
yB9e352phZo/elpIGsobdp8uBcHvYSjoHdyhNCK4w85LDhr7LldA/7wuyZjYlZP9pgEvcDuqOL36
rCfvp0qa0b7FlfMhiW38MjEhH7MhaNSKbIecDSH+nseqNKFue+6C94SFYVnLPcVbAJSgQPGZMCSo
O9d6V2mG5SRN5a4dk4peoKwP1hROBz35GCk9Lh2EAL73hFbOvqs9l21T+u17kg7twU1F8BF44x8K
UAbMKeYO5F4WnPccU3XFBFkkLy5WmKMA4EC7MeqvtsR62/gFu8EpeZwTxtQhpDx8TQvyoa77lTbU
FmDBlw0PIDAAtvaRj+zNab0s6v0MxsQ8r4Ji2CYpeu9Meu+d8dXq8jEI0CNoDsJPowiNTdZLbxUo
xF/9KD9Jr3Uv6XI2nb1svN9j12Fzy8zbHKtP5WcfClEoSqwShSsLGi9B8Sv7FCLVPVFqCjykz1qu
KhTTq8Vvfo1cagmTfRz3Gm9sXfxIU4btSxMYWEzSs6vsZusu9MBVeaJ/7p59WCNvTtcfyEzfVhYB
YHLZe6XNpzhuHTHvCy831yJAQ+lJ54iC4HsklmXIwnSd9+h+Sv1pwkFMZnLeisB40BkbZqY9Con1
UnHh/q5nakq7eeqttt53gfuzVzBbNDp/rw2Z05clCpM7EAEgxR6R5wcR1W9oLonS0gaPIcS0YB9j
vvOSGI5CxkoSPmAONB+dyF7Qdm9HJririaaGuTx1y5cCT0hmKNEiK0IXeASeWHEa63y0d3BE+kNI
VphwLAI0+y7d1EXTb8rZpFRjnl+vHFKjdrFbBi+tYAxPgQGUxslvi5WUbNMGPjA9Zsi6hLdyR0YZ
AmUhwblWHxkuZmqccql9Gt3+liKmWBHyEmzBBA9RZnSKiBVW+ChI3fPYOM8UuvMHtmzcE+N0SBmY
Y34m8AwWzMGN0+6Cpya9InqJ33ppl++de3OTOd75TZftZOGFGHhYd3sBS4ANruzmqvgnW7Br+mA7
OWodAzscP5GhYTUHmpIOfeOIqlrT8BWUeao/Qg5Gs4pW+JCJGPGS3++J0ZGPXNnTBhydQgeSYr/q
coCiQhOr4oBcCsbQ/mmgq9wYasISYz5YvVvt87a8jdIs8LyE8yFutXcORSyjO6+GcG2JHKA5u3VB
f511guFqbwA31e1PBporQgDXRc5E3KSmt4gyWfrw0ogZF9Hg79HDbXQoL/lsIHDNqnob5CqEHfJY
VOWf1mBzgHZl4enHHDowTJKCvfo8CfYxG46c+cB3ipEprN9TrKMklRECkukfpNgtVKHDsR3TZ7Pn
g5SDtckUkNxqAvMUHKq+2hbFA5F+T9OYXYp5Ora9zzoxeSNGjyKoxGcwA2FOs+QznSQ9UoKatizU
G5agje0VyFaq30aiXcTkqZefQ2Cw+2LWu7TgcA4R6+hQ/PAo3k+kY2ZYn9EKARdeSb8z2GJkm04Y
55g8wQe2KtbJaGoKGYdyLSdkhQCgTSkWZivUnSzGVhPy8TNzl21tpPi/0Zf5HqtswzE3Y4CrQ6BI
WlnwBskqqdadUFTn1ERCvLAnTxFhioXTIEVtuHwocffydnmPuqnBbcP4X6T9OxKR3eyDeoPwWPID
Kzj9EEIaTp6ecAHjKunbH7luf9DVauYQFqk9rrxkAcpM1EkEY6ROux9HebPLed73TqNZ5csT+ONt
QmjgWpLq86LS9r3McvWAiulpEh9Y0DkQ437XdhgkRDAfJ+FD4xmghAZng4Gg3RhcM6GHQFu5rOms
ij5Sbma+SKS8Prs4Q98dS80rFOafVjGmvHN626iBmMdYdZ8AUvHCBuYfu5jtz8lgty9q9+BB4FqL
dvggd6FaZzlxlWWCiCUWK2JcxYfyTo0DiGqiw+ABTtTNNXdjWB297k8bTu0bbwcHYerNl+keoEHA
VbXLSWj3W5dSsSXwlvExd5u+AKC8LuiWAOHEr3Vov/phnh1Y/08by82xLw62/x6L8YT9ColvKt+Z
BJ28qdrGjj2uhlnDa9ZMffNejVGrtLVu8cO+ls3kXO3OKa9LY+4CJ8Nja8TtFpRxNM73jVXefWgR
Y2XmznN2SewjDfdYhBfd/Yd3ligY1nU4zggUmWnBRWrwpOTtPtW+uUeS3+3wCIAFQB+bpJgSXIG5
yZSE2LQ1Lkil3ovQYlmSFTd7pM5uZvvkWS0Uo7mmB9WffThu9DBjSGBLwsYjXxhwNZcKOhQmmEfm
cNlGAg2PujhhQ9E669o1/8AOP9g1XtpEzcnW9wA0BYrGxeuxz8aoVeLcxEaJlrMyifjRmX5VNFhk
QBKV1Wr/XCvfevYay4pq2OvoEulb6mYQDyanLRQWwq+myoIKpLEIkrmHwLrLNm3sVftlEupN23rZ
Mdvaeop5p8S1Fyf+3rqPEWAKbtXQh2vVorsena2sgxRbdepsFDq6x9zDSlGOUaXC4cg0exsKkhkh
8+F5M8udZRgeqR4kZiZoTJq+XhVjQjmgTXxigzPvWhnvpqaKclkj6WSptXE68a5cYpdMS+8YmLNk
sE2Wr9xMVqAQFKYvEAJgkM4Kah/i+Vr2GpWrS5c2GJL5Wqe2g0fIGmf1GlJiB+jcWHeBhzBMdE9p
UphozdEHkGi5cfImYGFZRPTpxbbG5B7AlCMVdtz6IUvDPEXs03IaMxtAcoAnnB3KM+vmB89l9W+Y
5sWSNcrCSocPStJ3yVy81ybO52oCptxAl9qPpEtsJfXIWXpUTQThpik6gTTcB/EkD/5IsTD2c3DP
bXqJwTSvy7H8HKj2Dy02QDRSya1IkIkAzDtJlzCrleFjRwNSLw4KocDaEfD/qqI136XUDQKv5o13
Zm8CzB/u6y2zGbPfmXC7CEagj6s1i4E0MPGFU/2rR6J1WxL91Jp8bARu+NuWCosJEV1kyeHrE25l
PFOQsnmK+3aFDQ2CpLcDnPKHnC7zCesZN9lQnbtCH5aKYT/L2lWs2r9lT7EWncHAsSyayJyCIRqr
6YB34DfDH0jPSbi3lv6z7CzUePfB0US/EBGGmfwcscRF/eCZUcU2jDhQ5Q17z0JDRwL28tlaKfHt
yRSTXm93p7QTM1lSFGzdyGPFWMN8DbX3hX6w3Wm3QzdppjTEGO7Ya4uJRwSZ0LNoYuSRNi6qRz00
P1wNenejyMz9dFyY4m5K/G3g5OqamsG0z7xlRwF2YNr47PvzQ5rOxtYZMv1cpg7SKTNwv/sMpUxT
uxUrBHyJgzTJMppkvW0VdAcs98venUE8Mqi1fpPqh9p2Dpv2iGXrSIzKnzawv0xGdxut5Kkt0C/F
+tNlv3utCS7dumQwM5G1633h/sFeWrIosK9BML93UgTrBTXz3q3rt/Lem3iVlyBqqTrcvt0QFY71
K2mxrMtpOVMk7nxqaj/LCQQlBQafMuBMQ5hbYFFkbBU6g/YohvWQXrx72BB2JQQ2hMbQI+5xzIK4
C8jqxd/F/Pk6sHs+G6pU284viD/IO+Y6Cc+/O98g1L30fNxnNxT8qT4D8TMEdev4PRHSyrwWd2WP
zue3JWsZcWc38LcXk2U+z7o5AZbEKxt6FpeXatKN52Ov1QQggbKQsETH3JpOs+mOR5sq5spuYHmU
FVFGZieTkwvObJ/51PYKye2mCUpx6UczYnEJAAJNqVmdywU1YpCoLUY1KjXuc9kDnHUaQpv5GvZW
on86j308fthxYKwLMptf6BtRlAPmXNPI9n9Sv49f4lqaN3eoxm87RU4P72y8WEpYyBJNr/glm9h6
SCCQqi1aa3R7Ou2pvAb1kcy93mWxZX+l7tCcCntiF5xRvgwKvG/RWYclzaO6KcII6sKqt9UfD40t
tioU/S4/gtxingy9YpcPuC3LQf1wzGXdG/ECcNHkrrtnEuM/izdDyGx1VWTLgTHfbk5suKm0JptS
zczMVRZ1c17sg94aHvJMHfqBqBjeuv4yCKkiZ/TURmocUxmnJ3gpzOBp+0WCIRniZr+xQn6/HiE5
QXWvC3rBdWfbCrdmO4rzMpiXok4Pcz62O0yrDGSlRMTKON4KW0qTcNhKX7PhaJL2rML+jHYhChDw
hjaqDS2XH/AbMaOijIBThLP+6ABYVaPtvAdj9uw6YXlw+tym7xvNw1jO94C8nBy2tvrO4+bZRRLi
a5vLmuWX5JeyGcIJZeTOJc2eaAwOWb83kO7W+cEzinNaqcPsetbPkT0tbEXzPQFfbyfDhRYVVEbR
/G7KMJpaTkpy4WksGQSwoVhN6PllaN73pr58IJvDO9WkcG1oQVkyVY0Nn7SFktKzd9LQ4RwYoeuW
ODA0JXcgEq6tYlaPdVdFBZ/ms/IYoJSWtyckqQKtWALNLE/CpYoZFxhQMFABxRJd/04wEH6jcWKB
7OvS3NY2rpGh6+wrpDV7bbLYZQ8R0lyKJTxnPZ1mXtsaE8X8xNZq/G4rkrbZItWbCfjFM+kAFAbj
vUfwJHiXiKF8s8XHMKERKOPnkCk/6+fCL7ZMr4aHCf38S9n13YPAY4GpTo4pKxc/uVmx9rb5kowR
3WS9G0NkkEHhoGepwRn3gxnELLDH/gvIDcYPdG9C5T8LQ7vxppUO767p446Lu+GZtWxwYsnUHFzR
UaTYBcrjpN5KVl6nec7fbXe4dgozPLld5rk0h+ZZ+wg2bRy9He/wKmyg2Zb3ldfW8EcsswNR7j0u
OiXc5ZBPNWJRsD/rusd0hmkJ/ehopm/xTMdt1bWx6z0xfDsZNQ1W0gClv/0pbW5VXfB5UwTQuZqJ
9e6BaHHWGmPBRhUhAoC0+pzIpQjxTVSBwmqa90ffa3AvEW5Jy94j+kNTGvVw1u/gIEkc2hTCtUQw
CKA0eJv1/J6A7MBc49X7kUoMhgUvd9gbn5PipimV9VLP3QlpRbXrGwYzc0MQzxzXZ2vhzRSmdxQ4
PbGLsRmLG0xqNKm4wvGPvrYcakGjLa7Vqjj38nvwbC4j4se3df93WaDlRhF4DnrWehW9cu7pcjAz
AyKmGGHOIMTC8wjWYZvYE3JKZeEbND36+S5jjxSjvAhmp3qozfqjTeQQzQnmPTNh24l1xd6RCvFg
cd1YWPfgLYKo7b2QoBDBSjjFq1SIMqrIJMDbQiGV+fnRaEOb6TlBtYuLGm00vmRcPZG/8BuIWyRy
+eKrLHlrQpf4bm2YaxchD5FpWK2Rw1wRQoZvweBx3Y8Futq0RC9qoLCGmWt816aB7CVwX30fHTCI
ShsZvx/JLDjZpReRi0aSRZzAKnPyE/JfUKhpRq0j5bM5WI8lhmj0CgRqt+aNOpVwP9MVJ+UFbxqE
VzSltMW2hM2VwmJzMKmp4Or73odupxuQlQM3/6XHuDtBmHM1GcRs51qPFxko1coPLEx5+d73xhcS
cu6GAW/SkYnYzdd3ihAMUOFVaDERJrW84jBQWnSGI1jRBzyjyU9gNowOOzVlEQt/+UMmuDfGlnRt
Risyam18FdAPqCw8kMfFcjNbaZBfmyVnaOZY5LLkqNHRb5LYeDOZj/5WNfdO15dHF0jEqlEJ9lXb
TqI4/y4xVtAGmhuJDFUS34vmzt02ffGGFgIxWlX9dpK7XCSWel0bBSlHlRNVoFRe0kYOxOEF/r34
hDkQ9twiFhCyyYVsoFMbDb0/vaiSGWVFUhNotqk+4Pn6YMbLd1fhvCh9t4DziGEs9kMyiZsg+V3N
442Fn422hgvMH4zo/ols9B0hj0Mj3XfL8DIqBlWioR3Ie3/Y1D3RkenAaFOR8BslUN0R0jAVGuab
ZYN/YrKH3N8Md3nVfDOJSbZmMfsb2+2GbUhrsyadlzHwmA+fmuNwxWnz4jbOwWurW+arJ+Jg4D3M
vn5iPUtHNTvvJStXmPLxZUhx1CWjHe+aSYybHlX1rS9T65aSbneXX+6cMf5RK3nGiw9JyDZufZxY
J79d2EIv3bHz3RC7yoyPpIILERtrhEsAViXO5JZ1bSiQ2WP9PjZDt3V5rV8Nmfi/WLBixZIFcz6b
YSviDkyVY/M4gmlhltvslaF+ga5dV3W/M+vej5aY+9MKj2OB8UKV6Sfz49fKnv5wxEM3C2N9gdG7
CWApjuj+H9h++Egb1PRUWUWIGojAUvzwyAepgfQa51IDGyic0Ez23d5gFpyGTUeHOY9XXdanoc26
zSTHkk5i7EgcUHhlRrIe06Ob4MRzamNe9aEoVqa/UBVx2KO1YNiUxw9JYOcbH2k+AZXLZjD1pwHv
ZFu604GSFucr2wE8dGq4AP3ZwH+A3mnF91ZoRGJbLJJOpb4V5E4Th1QZVOh6fDVi1Z/IizjKAdg6
qabyQqGIFLbOX5ORMWIC1wtq4uS/tDgNkKujAcXEFLWY6dMh/FzGAoWP7e5i7HM6RJ6NWQe4vPUz
8burNc9/QqrcKV1CWALxUbOhuYvE6XUZP/+pYvOpbcxTx0gzBDoEOSCOkMKRD9r+cXo/BP3H50q/
Dsy2FbfOsR7rZRTRDB0qEp5ZbLOcWmxAGS9Yzp4coYtH38X81Gq7+i4DthjWfIPng+mOzE9QUlTs
c4eTWrkJoV/COXuIo3ezRGm9dBxPDryZba2bh8ZXzs7NOw640eCEaGsXI5i1l1LAtyNzNcdbysQV
lEwNQK/zf3SkkD5UeowBl4zreJqiwmd27lGHPnuEE19lYthbHdPAlGXSPxZNSnKCug+66GSy6j71
spB/lv0zItwLdP3tVDMkp47q2cEU+z6va+B37bHyp5L7nMldzskk+idkuYnJUtlshYwqX0M0rzPM
T9K+GhrRVQjUIvJSJiBgd7cpdbFltBO6LoyXjkkhxlbDI/6pxinSIHW3+3MbGnDazbsZaP5d2dlv
u/Fwelv5E/dlcSiV3Km62aSFr/eYy+EOvAWJheIPDQxtQ5Bvaf7S30Fv/Igpg1aolZ1Dk0Dba2NE
BYQJMGxKd9DbnpDAqp2dYQvMSTtXy1DsBuUfwG5lUKDtvoY52hIfwoy9A4TK8hhcHJjOaqcS0A6o
7s8IxKtHTnHY2LlI9pY7xOS4uHJvVjIVu3BuWoZOH1VmyWPPEIfHcLJfFR38KrGzk1d7iMo0fKpA
s4foOv1Ae/HlFfazTFmo8bE+D6zrKdJMFANYDtWKIKPulpjdsGaZlm6hABEFiz80QZ29GSlsknq8
J5Jm8c+yQ8Myq2HC2MeDZqFV2JuIHKDQTM1bPxUweZKR9Tt0sP6FPekDtutHq0v937SXN10u5rkn
MaPEyIH/ZeW7SfYztdxDTek03beZcy3Jf/bi20xyx5ZKE8tRTHYf6q/KhuY2NzuiRyVvV2HcBqmv
fiu+8CIV2ykrS4b9w55NAf5w7TyruDkxnlw4PvudG3YcqLXv/jQccSF/dg2nE53oxikD4zCBsOEK
BY+/HnIR0idNv1QyL9t4Wj4IxJl3XVPeGM5yFvTMcLFD2U6ib5gj2kiV5TUs6r2dMysdiU5DyyC2
qGX2Yf6aZmrDZOzGmWisWz0PBM7IF5j/W3JUcUmieEWXGICMCuKOXs/O31zPoWEdMnwIOYonwnVb
C54S0Mu4MSdWvAAetQEDJnORCBnD8wCBcGX3cqviMpqGem8ogJoCIMNMD0Tra63R75I7gAkf3uFC
8ndcHWXxZXZ3L1/XuHC4yX5hTq0uM1p30FUEE8ydGw1LeiZcOdw7I8sEx6hlvWJYho6oH4JD3mDe
9+Llkoqh2dWTw99PCB9O4zC8p4Kz3uCUK119iYP2XQgGd+aM38cAEtPj01zNOJFWUEnmp7T18l1a
xsSuhI17JLtw3ZhO+CZsLbcJFxqeyyGq/SvRuMehtp46Nr4A6VNr2zLeW5kLoIC59036//Kcx+FF
BdZj3jPXToZss9AQqUFuSCCINyOAeqgbC4AguwPHB+l2aGLIsBYjKlRxTBIMcAasTuznWFjA5rrw
mEj0+QMJwowY003umGe6+xXSGm/v0cNw3mBYJlLJfLAr+0/ZkjuOW2Il7vhHcvOiuAcfij97SQ5Q
pYEZ+Zg1omHsk11NkeisUixLEXInZx9iyD1UMYUO66d4Xs0U9XJjopO7dojWN4HOrFcWsCeZW5E3
mevWz65cmfs28JFENeX0ALlozhmX+HWxSsOW1382xI5ehP9cgDhlJdQPy+2tZ1T7H4Naxisou1Rt
Sidot3ndYEsjS97dpeEAJGPAYLYNZjNeZbDXnowsfUzQFtI0IFbKgL5c41HNqK3p31sVi1NglG9M
bNWGEtVYY2JIT3aaJOyeYGcMS0ICyZRtJi/+aRnOBf82eZ8f/GRhE1KjuBUEyREOL1OllZH2rxlX
22hlW+GDm+tLd0+l+bDo+0qgPxpYB8HvYYBrK+aj4/So4uI2t5O6YbFioFHSLnXTDuznFhYegoNl
lYnsh8e9JIrhWizTYzjnZM/1HYy3eZRfvf2z9zRr5TRHYWoj9DK7L9e5TJRTAxELel6eAsV0IMvs
Y9mEyz7EQblK9HAOPFR36THN/Six27ObEedJeDfMvW6TMuGC0Wx9B6Yez8aU5RBX+Zbz+TtcoFU4
LYpc+lNCMTiR+hEqTJFwlGMWWxRukeRLjfW79PbVPAApBFGm6Fxxq5Bgg65ZhTBQ5zv2zMdTEBV8
DKwfKvo8+AVOOLCgEGj5cpCbQLyBMpJ2DQWAWBNUBz9KY7w1WsETdC7FNH2WjsMcGyUN9sNj2lXg
COtbNsbBEbxauHIW++gqPo8Ri+AJT/t+qYEtLKwa/45aSxUwrQzdq6NR3Q89zkoANsbGt0h8CIXm
aCXmFshq0L/N1RhuvDF0+Ou4ehsFDA8wQQmSVv+Uut0Z99Y+8Iqv0bWfVAcrLdOVcaow0sRGHtwh
Ug1fbLhTg7z0iLC1ZyIDCKuA1pgEJAxlrsWpk8k9C4ZuC7uVhlvX/tk3S2AOog3MlV/BEloZxfJd
4fXftI1sIhuRwssyJoT3eFj3Cdep4V+E0xgc0kbb7/CM7h5Jb5A7aRLqMfzdRhTQcnAY+jM/tD7I
yh+ZiV5l6hfJXVt7lwYlsbFLTc2DVBpvIA/8pzn2q3PWMlKMMo/WerJtntragv3sdsmDRP12DQer
/VFkvvvY1FP4HQ8ZmPtlGvMHhg2CYKiAlcUMshLDRl7zfemkPLB8jLeuD5G/TWMwyOA2MM4Mbr0z
gY6y+/UJ95kVsh23WFiSzN5uxq/47XgLxpXYZ4qjiQrekWQR0JaGybgjkHy89HYx7QSPXWTaqfdY
qMr+kNZ9bytGdfFdh8rGbxBIT+nDZJvDF0NbnOZxEhWsh0oB/WEyL26tswc+LfXQAc/+FOYsrsvQ
9VGHwQTu5UBZU4CPkxj+48ECcpHny26eu27l6tm92VBqvgnLE1uzqrOVwjZGsUeSlVcy7ae5fYgL
7z10uzcUAxZr1Dhy0hHWoTM4v5RTH3xxFuF0hlXDPsM3s8/MxRaY+1d3Kp8rY3ofSgt7qZv4u0lR
9IeOui9YvVsMBHmb8UcOV74QRPSO8rHKNP+RwxQ/kDOSX2YRYDoOQ4akCM11FBc9hbV4bVUgxw0M
EiCnOkU8r4hHgh3YrudMD2xJErYOGhuJU8LRN4pywk82n4QV4HHo2/BaE2Hv1lxdtpGA3sbI5Vst
O1+0W9+OpYs1vT/6GAuhARcBJvum+Ewt2ln8IiN9HLYNfF72UwBBHNL2Uq7TDi1pKgemc4a6Lw29
A+P6AIKKb1L6B775AocGSGWj+KY5j9kGWGmbsY0L0t+JbrvHuTVNGCqqZspdEcIqs3/Kanxx4IR/
DO40oApR7A6gTA0YkPwSqm9wH7WA/pFHzzdwIbb3flgExXHsWIT5DTNdDJTjEWkanN18Dt51M/Tb
ytWsqRE/H/OcEC1hBwuhxKUxX/ABoZAP2FkwM55h6VMxywU0AOkmtJF914C88nqr+pK5ghNo6OHk
j+0SKQsIEfYCwItqSLdBO4v3ZXG/uZY+fTs86HR0H5g+cM1r2/B+zinIF9J5Ky60uToz3PPYbxbp
gzFJF7aGnp4J1Yr58YYGkwbHfDVGgho3DGeHhwE3yXc2z+3e9IPSph/wOm7l5iTBxVawybP6rGy/
xKEb9993F+ez6/X9x2Rpl4gYyB/LmuEm83prXGJc8LDEMRN74x5wXLpnXJVtfNndqmJsngiLNU+a
F/8wmVinOo7lU+WPzUOYOoiNkKDmkd2WpACJyvjGTJptm7yXvwROv31qqZGdnpjg6/s4tABWx9Ot
Siy9gblaDtuineLH/8XeeexGjqXb+lV6eC9QTJDcJPfm5AzCK4wiQl6aEMqURO89n/58LIObVUB3
o2b3NM6oCikppDDc/M1a3wqszNykGkypbLY26E3NbQy5CI1WcjZC3vkGbyHF85rmWj51hj9XgTK8
wZMdrVOHoMuqwLnYOOhdLFka96NBRJHdpA0rKvqb2VJbnDMGJ2iexwldWNeLhSn896QwmFkYuKbb
uC8w7FnJM/q7cmk1FblP0v6otRCaX1EWJ90wKhjkIni0kraXK+WjdJdtcEaYBSwJ/U/OrlP63U3m
N/132WbFg4HMEkfH2C/9/IRojffb0IG7Q5S9TG7Yvfp5lX/pBewMWH1JuhOl2Z4E4h0GDXrQvYS1
yib85S5WYyNgpJy1XyRxtrdeMulrhrjDOqoQzNmpE90RswILO0kRiQxddO0SzG2oqtJoF7UG/T5u
c+9q9hxFuAzZw0eZceT6qleT0jHJT8y8RtexbkTbiGIZ+jPRph4Uz8D1X7VGjqeMqJ2tz4xkUTlV
eKMDWNqEmG2W05C1GxP+70H1lUZBGASroPN43kkdrUqCkK4F2QtPWgnelUeKD3R2DvinvtLZE4WE
iCdVajyiEoiYOqaWfQ6Ucwlk/WxFTbIMUNuS50t83pQrdxe0hrrTmZaBhSVJ6QxOszul0Ti9NWnL
yjee0leXrAJWhcK9dWJ0FNKYmlVdI/OpnEjfiLgiHwPyCaMwsl463WH+B+j8iH6ffDuRwvGMcg+l
XBxccCjBxSdNbUfqk2SI0KZXz9OGbe+n0Ya0CzYIEyZgI6nDQ2I37ronVRX4u1gO3B6W+O+DY20o
PlcDtEr8e/EezD4GI9gJ/rkMi/7NtwemguAgwBvXjfu98wbvPvXN6rH3ibYEguH+8EPb/oqTpLsO
gErPtT2UIJttJ9mxUXCLBZ92d6cDUKcYUiq5VvzJ4UplRfKRTl34pLGgWwfarCZ0q/hWC+qnCFMp
KOZEvkftkC/nhmbtVaXyV56RD0dhlCkj74kJqZ0U51Hk8bJOK/5NL5xNr3HWu4Zm4hgEGAIyKrTI
T8Q1bKLCRWlFT1uoUzjl1i43Rb/yRdd8ZZZhbUZMkjdNzoyOI5A/QQZ+sUuzMDy33UD+eIjXFM4r
A1ID4V6C6PZM8xqEO+IrsN0izST/1OD0qudY6ghQAeO1kVIuzJkodkGeAZx3Gs5rqxZEtk1589Go
roQGaXKiFRY7z44p+M2kOe0KME23H3zokmwSwONltr13kqLZNEMFKMWd2qMF7wDla2t3LOsaa631
hf7iFe64ZmvG6q2+ispnkE8Lq/HpWfnhcC3VvYEx6myTLfUwOjY4wKBPyCSzrVmHl6XXMbHQbXaZ
AduxTrHto8azNGbzoZFom9zv64PR9cEFq4VYuR6FXacrk3laVu6gWsKZxqvoH1Kb0TzrZCIWGzY/
mFX659AcHCAorj4v91A8hXr2ISJHXcdRpj+GAiX4Etc7R63FIKVO9Y/IJplok6QKkHiVVxsty77G
vs1KPHJZgx8wcQkC6BxtZbOeXVmOQKNid8lLHZbZZbTb8jvNP0oZ5IR+Yd7ouAx7Z5kLNFH4d6Iv
oyGNKNe68TQCQATl6LjlVSINnD9ToDCMpHNuI+9Sh37PPFYU964PBoZg+Fh/jFgq89Y0ZOKw1UNb
W+jpeuwR0TiOZ2N1ll74CbpvNjDhcboPUWwSApYOH4VAlGDISP/O7BcrKnOVZTXDPMFPaM8hXN0Z
5hkgLkk6lKY1taYSzi0IOdYB5lh96r1pPvpp324g/avjmLYUFU4+HWzUBeQuk52AfwYlj85SB/Qs
Rwhr8JCBSpTHV41nuEeXYUK/05qLoanpzteUs2nFoM9Sr45zoIKwbmq+TfCDgDIz9lRCKdyYHsUa
CJag4YPbDRa3Fa2iB4quwyBWZGyWdyPeuln1GfGUkdatprAEC2ehFT/0foVlNJHFhXQJiKgNGcKr
TADNsfiEwICLzPbeDJmJLvK+tq/wucW6rsb2UTMb59EKm3jbTcAFEjvA+jsOxMsAih12KNnrvQX2
70drUXo6YwOssqjbbWZOMbeF0n2s0tb50DyqYK8kDTQPjHXCA0L+GOoD9R3yfq3G5+tojIXoEoI7
Pba1NcBXRu4y5MVyRz7JqSJsyHT9I81IfmckEzgMP5oLTiydQJEG9+oDabzmFZBr2DgBKpA8udOb
8k3VSG3HibIOJ3Oy5uKHBe7l0J4Bqx6jyZD3cwTBZqz0eZFfFzhxLTTw9FKRvRFJH73gdd4bfV4R
je2Q3FBozmtXFNBG4yb8ROA1WCjC/OZmHOR4H1WGhpK4MUw270xAL1GG5gmhgHZMEi9hUA7KYheG
TX6b4w4OF7Y7pYgNHB/SQs04jIq5Nl+txgl+BF7EK4AF+7s2DozrGtqoIAm9jVKIjCwuNfgnJiNN
Rr29/yJKFFF2ptKTylV1Q2AAlPxRimBnJ76od67GNH6g3Vvgfmo3fc66VOPXM7cMy/Hss9NaeXlb
bFocHFfB/PFot1N6a2ZmS4JwQhRBMeIBI2tIR/YWcofEavLYT0PxpjHru5NuUB2cGsFwGtsjilfT
UOC7Kc0GWAoPRsEoSgsNVgp8FTOB6wKj9ZKa9TrxsY+K4fZDwq5nYIljSHgCPSGUzNgacj/6IV1H
o4Wor/T9bEteC7NPRA0sYiDAJ4+t77/KiaZ6M7k2yPrYZvSTk257mmyWtMvMTNUqzkdjh22rgpfh
BPaRC8J9suuhvQxpYfAC0Y/CVAZoEMB5ZrLtRArVsteqdWNW1r7rnPrR46kfMM20CwKhmhcGzjEK
sBYxskDHucpKWM8kflj3xIJC5FYIeYe2gqZRynBb9uk9mNGzaWseOQzkgQ7Kmw5SwuctJttbBg0x
aYFkmFhHplz1Pq0pDW2M1C0r3nlnSO3AKznv+c1oV+l2jYs6jDY5hItdzGzoIQFesWxte1p5czT4
AFf9bMCIv8kQFh/GkIceg9HctBOK7aCWHizsgP4R8AZHQIGB+8Gn2D4UhoY1vBbmo+WSp4rvIr34
irCwtnBzEKd2+pF3OJYW+OXDk2UbrINhThBUrjJnXlNZ6KImX38TyJjOaeWNyEC4qzi6bV8jwwIg
lYT6W1T33dGyiAIox1Y/K9/2l1wH6Rl3aXYpqyF6FpFPLgwCnKObpeG5p/7Ys+JnMm1WCWgEujru
L2zefQXehyGCWmexLc9uL4dVNJr+Q0nx9VwUTLlH4XjHzi/GTVQ66oO40ejVQpf82WeqW/iodKD8
iowmy0phaeFLIo8ndW7FWMs3mMjjYrDiGAPNGLrQrKIcQFwkg0cC0yfSTjxmx1qPine06wzwvC1u
mBp7r7obJVdfqGFbVDC0JydOia6S03e/xL2nx1ZziLRe7upsFmRB7x0ZP3f6ArcjTv6QP1zDZfsj
RdL6YBOzTVi9Ue3HXBR74LJUCoI7JnZwfDjSsFZ4PQbk9ESx0CI2n30wRIcejMGPvkuwdc40IgTr
trukqIG5RQUWxOtJRDTlLbq972klcGxapoF3wGWqWHDfeye6KPzA5HlHkTjs6h7Ld8ra4gfC9foQ
t1F844XSgVXpcJ1yJ1Z6SXhIF7yrMu+2wXzQuLXKN4zxmr1i5LTkyGWL7WE6qLHGkOCA9DF2BnHT
42R5o9wPPl2Uj48mCtlgq6WuDQzD5yYGpBr5D74lF9Ff6j/45ANQfxGBvhNysFaj5DcKaSmWh/2w
pZHPT4OJIWeopp7GtnUw3zgS2Bthg+A8KwJ3s6lZ06zIe6OM2PNhR/NFb7zXpms9wd5rdkNriKUP
s/TBCHNGBENtM8qMGeCUeYAqrfA7XtDWGi6zHJwLvhtjJBEdObGhPZEXxqd32w9jT4/h7bkZmOza
Te9M5k3/pamSSUpjBCQpaD1mpLIM+Wwbw9SMy1R1wUdoZ9ZO5J3amMil2dm42c6YwyltLiEKctcZ
9iUXKJVSm8Y31dyHMXwZ93ZVdj881/QeYQxlNpNctnqDVOVHRZrcxg5QsZkD6V22Php3UzIwTzHn
mXE1VOdfSNM25VhO7rYRaXTuZSdILwDHuyqZuD7IFoNqwHh8x3z9A67kDOPkIGMGg99YEMUBF1EP
3WA9kQOwMyMdNomJdAWNYOmVe25S5lWQgpTubCO0Hp2yTV6ocdSy1HE2/8Je261yPfB3LTHSu7QQ
zVc0odBB+8xBmeYWYrtCQ45i9O0aSgNirtab1m05QOtvK22bBX59UyPlXhXwNZl/TZ8VEoBbx82Q
dPZpz8oHwh0VozIEq1fCzR5adqWEAbCxwEmYsUVOG6tgOcxqyCS1IjKPut0muzHWLMLi5l47jvt9
4sMBjxpB5lIFuGKh5BA+T7Jgv8mnkK0WpdOVauOkmrD9boy9eWc3cfwUNmiW14VkET8I1I6RKNtj
WqLFV2jMCG7j2qgbP7xPB+3FSSg0SXo090TmBvs8rOrHYQoGDB2pdfVxEu0xMOcrqTfDJiIQ+voL
bDhadkuGu3oCVyZKzd0UtlQbQe7ZIiyQAEfGI7cmlvXN7IJoPBzOJH5MNCNa2fwAVxeuEiPGTCGK
dBoXfsaHS0qzeuNgyNZ0NtMGm6+AgpuaxeKXELXNkOu9s40od7ZAOlF/1HTCvzR14Cgc0sFuQIN3
iTwEx5ozxmvDivptSOeybbES/Zbv+rfMzKfwB36l/Kv5qwn5Zw/yf52Lz+y+qT4/m9N78dfv/P/S
roxV+J/blY+f39+z/C9eZX7iN6+ycL45Jrm0v/mThf3N0LEBSls5DqG0Js7g3/3JwvrmuCZXrGXw
A0ggCNDlhtsEOIzFNx0wgaNo2IXuMAn8O/5kw56zYH/OisWVLF3yavns6ZjzXf7Y4qeo56rpVI6X
h5QNJ2xwS3ax/5G4oguWqVTxSWc4ysK3iV9JsqOlkCN9ZsuF+CYVuox1Evk5yv5ZzdwVSfJIrp/3
PSZv3VpVUhlsxGRsgYec1dZplmZvGEHg4SYVaDb4q/GR0GQomn41I4bT2iC5CC7YAF+r6lTGY1Kw
chMwUDTgpOq/2AfZj1niRg808DG2kI4oOvb1tBWyh+QPZ6w4Um73DykNx63WtSMbzy70j21lNM4m
IUoKehUS85WhDdiVgX1UL40wPNJy3crNaK5bIlZrzhH8dbXz2HZ0E6uKvpwbW9EWZCKyMGAsCkyH
oz9hfafsljjUauzjVz8sPhjhxszfID/yHtKXlFqPtKqDOUg6DWbHeGn6xItY00ioFbvoZxEg/uZW
EazhMxvZMvbicUNLCrykbIl2MQN2B5piIwJpjwzzhW7aZAlY9tgR8zDo+r5IukxsBKbiNzvRkW9l
KOXcBduWRpvdUGzHRaASRM5+hhaMfy3fM0b0+dKXruEsAyPp77tIRbdM65j66MyreHIjDtGExHH8
PU0BPzaAWYZPlVrkLqyz8Y1qO0W5SiTKgDlqwixeulm/TpOcxTy6zOEctZWTLNlJICUQ9hRTKzHJ
fbY8kgZWZt+LV2/o3XFpKSfXlrlMyx3yXvNHknfxFhm2VyK6MuKv1FTOByalqNxDhkogOmea88nL
xahMJ9sUjHIBo3kpx5R1/UDEHBr59Hs11gWZMHqEbdIaAJHhoGb3vGFmFkR4yUBTEiMbV8gZJgM3
LMcj0wBdeQ86QUpfueB+h2lTMiGKcek9WMWUEpVJvh5Ra2ZKtCMK/n012eqFQsO2tn7d6tXu76Mh
/jNPU2FInaPtn5+n9+9wFf5xeq+aMPvH/9lU79mPz//LcZo1IQK4jxm48Osj/Ha+ao75jQKV08xE
Kqz4r/HHYas54huHnyCEXQGEcIRJHPrvp62hvhmmxbCS0b3B7lFwBv5+2vIl3XJsIBEuPaGtS/V3
Tts/R5ATQO5wl1emYxtsHG3bnmPRfzprY+LVG65WwYDEMHc5jqQlHhN9DWB++DcJ6+afsRO//S6X
32RYDgnhtIN//l1ca64xRK5YRfXU7yRxc8D+Z5A3xnzGMT5jmwXWbfbeFGYrZprBOCQbVfGXSF1Y
2+Yr1H1715D6uFIWtjqdis6qMqR/uv1vIstnRsdPN6Ff/1jYGA6tqKVLphTzC/fTC4OcStYdb96q
zuWTHxPxO3QqOSoVsAbBAVnQmpWFenSSWZFQ4mkes200eAG3DDXvMkgQQtswI1DV9zgsH2QVShqW
OVijxFlg46U2VVSuIghYcR4L1OVds0W9y4YTdZ+lFQlImAx76a3J2GeZ+TieVFUu+4kHstM83Bhm
tFd6BGIhWokw/AiUdydKd4AqoD3Qp+9tL7fXf//K/5cV0p9rqe6zatrqk+ulqP+xabOP9zlw739A
VcXt6l+dAs+fdfOPxXsW/3zl//ozv9dV9jd7vuwlSBduxqyl/rjsKaSU0nXGIhgRJA00l/YfNZb5
jfgbzgkULMJQwv5/V70wvgm+V3cdpRuSa/Zv1VhYDP708QY9yAVDZeVwLUrd4gD688fbiZmqByEt
nuHG+86znhoKkEsR0jm3BVHwTgn0qpsbIyAK00FNw4UKic491SV1mSXplToftZruHLm9WFtdUz5r
LDFdcscadgykyMuzBhPhsDWsBI7PQ6fPXPDUIQklKb0FB0+4NuvSYLAV5+s2o6xyHeYXtoUaaMQL
DvM5ZwIbNNptP8kncFn4f7pQ2zSdE315Iy5gszGy51gbjUveCu3KSKG6MFTTcen06dFmbMZsA62T
AH5QBc8shOs3SYhpd4syM6q28GVP3pBj5m72eFg+S8EPBPNSSdc0KMvTh0D0sHBSlFy42oiur97M
8MVsw3snkMfArm7MhOySsb4h4Cx+9wzzRNbCxc6zd88p37Kp/A5kZ5+bTPOle+i94pjLYRP2xYW0
gQvFzyWFzrywxbTrPeNhYNqtOcXWIYdaXjIV3UMzvs/ARc40FjzM6dqHzFKOWD8r/xAnw6VXL3Nu
C3m9y6pKtszCj049HLue9XrWFgvKmLeyYag0a0DZqt8jAa4QzkZviNXoP9NnR03HIJaHsfNe8Xc9
93Vy4xnNFkbIo92ZOLXkRhTZdUTQJElQ5DCCdy/zV3ZVPdIcjjvv3HU5HBT8Sb3+KpKjX34O48TC
MjrGZX5nMoll2OEfZI4FD/geWX/mwTbIvJChOgVG+lXSEGB1ZBWA8rKqdmWtzmbJb4S8OiHb2/kq
upkiKP9dvGqiM9ZJXRnn1rfXZYWyOM4+MrJGtOaqmeilmWeN0yFmMOIbO9u8tFm9Imltml7JLlHB
8ASwyMZfVq26UbtPdfO9yE1oR2fLwFs5WRX24WRba2DfMXG/aCziKrhdtZ8/2t5DLraWldyBM1rA
IaRjZZKukSQZXkLNvyEAZgvKZ+325i185FtaGoboalPmT1P97GXtjUVqF6CPVYEUkTpxnfvOaeym
PdTTN/wzl8CL4Y8noAhYolqsMqoS3lnZ1Mykkhstfqs7Y+8h2CTHbin1kQ0zn06I7otObSGwnVBZ
+rdqMPZpQQVuvs/AUerUjdHpr7H5Gqk7I+B9KonuBUyYdv1XqCVXPe7vsw72qQoIgizRn4obmb1k
GoV+5tgHS2lrVTRzSMM+ksVj2KLNaeA2yVMtbIjhpJoad27bPRuRxH96UuLU2gfTYS3N/R31+XBs
g5hb1pOawbYEmgq8lRaLSZmJLYFU67r239yEDZOdeSxG+3s5X3yBch+Mble2d1b5yXJ+JaINSoFV
ZkebAeE5MrAFmjqH8b/Sa7Cp0cYp3BOrRXhquyrPlj0ugDwMloyFFgDm1k1CyppIz4QJkmgIoJ7x
GCGWeL8L7ODptGSWeO0K+6A5V2TivAzmFgXEjdn7CBm3WVqtxwzBLPN3O3gjPfZSNyio/DphxKc/
IdG5Fa7+rHTrhzFnNBC2OHtvEJY366E84SFHN5L524YIzIUsdpa/D+KN1WlPNUjk1kS07SMRWFSW
+6i7+kW4MMk1UBNaTV4JIRCQmmDrDMb3kZk62hY8rBh5qi2D6WWlO2sZd08mYEBOBe8rABXr6lh+
mjw+0D7dtPOcCRDCociyj0IXOge6ly5Va+9onmggcHwF/b2TqH6VKAOhK4nayxhf5DNKgpqTv3hz
vaA60rYUJ3aKuNWkfqCfPwttOpajj8Kz16ID4X3qzOiOZ8smakuczUfQdmfPSI4OAOKFqtvo4KXB
FRaTjRnT4MMhdyk/uigcshpYpL3G2XTf2EB18+62TpLgUAaVtm6aTMdghI+1KRBnMnROby3uPHc2
2ulLD47i1mQ5H63JyUpWQrJki/SlHz7CDgyZBfqIW5sSREkoNzU+SDd8T5LKXSDqmvamwZrMr3ee
HK9NWhPrPeaPMDnXQMDB26bNIduiHLXPURbfNKy1F7D4wMhWHil7Xn9wEx2U46Bv3LzM5zXwM2d+
skzHe2LZp9YJt0CgDiZ5JmXQPeaWR3dbyUcWcajLebNiGRPNNI8ByVBEWYlWzqNQJmOALfmw78z8
o++6H9jhHoKqO2RRXy49P95hSDhbGpB2uHDQYgrvvagkiGJUSs28HBv2SKW5zFGJ4PbLE1I3grbw
VwQrRqzquED6tnquWuI/dUgui95wkLdGz2TmNjdwUfwbZQynaHqXZvDSj3wX4sYK8mwKnyONpxVh
zR8g/NcpKYChBoQBHxA2ETFuiP5FZW8ntzOo3sDSCGXOXnbd9KK34ksbSzjqBpEtTQR2yxYkZDgD
aLV2sI6MrY5x4j0Yk/cGZ/OKouW2y9yX3upnu/eFmdZGWM1HALzNvINRoq8CVzs23JQe+tKiNNd1
DVNfp+/7QMPzk+sYbnJIrUHhQJCes4qAK+QrbegFx3dyLxJMdqIvwyWgOiJZJkRltT0rMHnFEtaG
uOATb5MnRntqWBauh7F5ytDcIMJOvGMaBWIhifY4hkF8Ch3u353yixfbS7jBW2X3aSGl2pAERxYY
E4lVUqBFjiEt7GUTfGR4sSinMJ5IVoIOPAE8nimaMoRIxwCjw23qjPo2tIyGDgkNtV43ajFGbCzb
agcRBt2wwaussAo3qKIWjmKnyiJn2zvZFqMhgtL2pRhey9A6+my0l6nroYbsIRv5+p7ygmSPRsFp
cs91gpacYwRZ7g5N0iIfGsDzWGD8+LubEzSIM5jBuz3eKsKXypG4n17DNMAw7RrjQVgzMX7Q42w/
gtcgqKladkhUN4XI7sshOE5ZZHCwNQnp71WxZ9ilDlkTVRhTNSFZgtXDqVFDclHVfHqWsSOWCH2s
TW6M2TUNJ141sccJfsU6oW76oHhpNM3fCIbdJBDfTTAaH11povgTboF9WR964kEs34Nuyjvel02K
vyKptwF67KyQct3V2tcvKUgkMD4C3JaQ9+Qs3Iw6PgClNbN3pr0pNYePtQVwtRhPZmV+RzyzMoEj
txSaVkFIN66sv998/WeOXZg6/qt26xh+/6zC95+brV9/4vchi/wmHCmZSuu4sum1BJOU3ybacH2+
Wa5JBCbfz5LQNWjEfm+31DcQE2RHSOYbBjqFef7y+5DF+sYUXHd08g4Yiljwkv/OkEVY8k/tli0d
zgMez7Uty+BP/fXrP00TFPou5p7TsqoJhdtIzQGgEUMJRgNahgP3OFMHuWT2GZhzDWeZDzzKjC/c
TAu2dQHVO8PXvtqgcsWfxQILXUeDTZorbfJqfRVPgHNXcop1rG8BJl2ySNq7wExRTY0Z1+fGbX1s
NJoIqy2J0mEAryt0vEWC0dFddaqrHJiMSvskuI6jrWj99JAHqL8WbTL1e71vB30hStnE/IPBdobp
SFEtU7KYDr1tiucERdZz2pSBQTnrRw+oReAGseDGPpDJlsaAGJu+iHYDqv+RaDD2ew4AcbhxAO/v
K0K4H/qwqDV2cKp/bWLWW12MWHThRG1BWocnuzc/tOY49WGEEueFjqWvicoDFlfUufvl1aJ7HKRm
24e87K1N21dc8vnkhM4SVQTbPUQn3KEbvVb3EuoSAiOsDOZKS0V1N8a6eM/QId6wRo30vT2O+Xs8
mCSCEPuhEbwyFoRasyN55tTgyg7hUObLkb0dh6H0kTq0kegOUJ1UuWpas33FYNkf4hJL4EyXUNOq
6ZBgTVQBuAjTqYc7yO50GxWyV2C7yDJEeXfnkSeIhFs2r6XBJHcZdQRyLWoVooXysAXCJQon7lui
sGk1Y9/AbBySAGqP7lgsrDGpzo6YApjHEbIjERvxizRBSa/sBFcuYshIv2fDOYyLknVusGhxbtA4
ANvirsiKc1h1fT2cEx6C7aNdW5/kJL9no4gMkFlRk7GDsHsM9FninPvCTUMkolX9MBDS8tHp43BF
LGO12zSHTHQI/aIptmaPjhZ6O/gvtAWsCdIwEXeeHWafGUi2j0BjRwMDTnfw9HZBOmu4ozOBOtxX
KiQeAVIYZgm7JE5IIsngGPD585yTYPtBDmWhVea6TXzaRybe4zOKahtEUBGOGRbNNHse6TXnvGnk
bGwuSCBE3F1VG98wJfSTAUVCYQ9gXopBG19noNO01JH2a6iqquKW/JIQYmya837rmZGfbUBQ1IZZ
mc6l/6TeRr2e5bOZxB8WM2TtTqPRiQRetURXwBRwBOpQtiV5HRVpSxs59dk+6/uWMOqIB17LEvfW
klIkGigrDEUAt9kFgMzIVMAE2EpiC0kuRn+lp9J7GISefhl6ZLJgkQIOIMQf7YWYrlRbApNBe4mb
gtkNoQJmvhm13n0BL57ihBlRl8AU6Q0+h2V9l1ejcaqQc7965ixTgMLPFIa0Do2gVa8Yviq/1OtV
SuYUIwoz1S51CZVxQfE+hxj6NhTyLJslnFpuOKuGNCMfo5umvVP+sGQrzabn4XQXJgWWphMSBwKx
PI/R146pD2byMaD3WpRWuwOuQN5vhaCy2BCblj+4oyPs9WjVRQ0h0oi+2NB75wiRmAUP1vNGkE1D
ot+5JmwM5ZmcPgt7ssHaIU+b5ArCDZvsoovD+o5BUBtumlwV7aUJTOu2RAYkr2TIout3KzqopeRc
UWscdB4Vk4UVKJYVk1pSe+dQd1VXL2nqV3vSjUeunTzrz2Cg9NuQqqTCt46wAj2bCr97bdG8doNb
c722vP28azkFsIMDCDpKr/8gpUCTzE2Ii70LTZN4wggn6RN6bv0ljRIO185rEViVRlwC3qK/KFBd
oIEbzyll0rghiiuBGWzKFOx5hKKdSEJgM8uhSdxz5UFLtZmo+0W9znwgE1fxq+eWtDbm5RNGzwSV
YxeNR0QaI3PtuipOBVEuCl/qYL7VOa8VU5TIzveS2IwnYIcZGUmlXXTY2djmwyAqFTAk0TUoN0co
j+DTbfy+qxQxGajIepD6Dal2LUVaBQodBWYT3xRYBl8rN9CvhHOF+oEVQ2asAnIjuVg9ZT6MEcj1
HYbI5oStxZ8u2YSNYOvOizf8rZlaRHjEqHXTGNMxgsHhziFuoF6QL2/OetEMb+HBYIE9nGXTeDop
zESsdMu2zoqzPU1VvyFOxtJXrYrri8YbCeW540gbiwjQXhDWbbslybr733XZ78suw6Jo+ufLMuq2
8S9VG9//W9VmIjawHENQklkUYfzvH0Wb+41/pGJyMUbzJdPmZ/4YkbMzc5iBu8jbqdpm6cIfezGX
Qo9yTlGw/fbVv1OyzXuvnzUILOMo1CwhdGU5Dv/H138q2OpRpMTI/br1SSFINChE1yrTwJAbfnUv
K2e4/PS6/I5p/xnLPg/cf/6F1JqmPq8BeQq418RfBvJoBe3Y6QLyoIYkAp5laava1L53JEL9m9UW
i70//y5hWLrl2kKn5rUcV8i5Wv3pyemIwiPVECWDptv0EWQXzHT1+8Ll6mZtLcoOcHMg53p67TPC
IENuBYkvJgphk1YOUAo0Q0ETh8bSQ3+2I2dFKDbqff0hamtY5qk2sULIYC/hzBR4OTVgCZ7W+yHr
NDu+b+Fza5tEDXjnifpKxNEdQoiUOAt6boNG0brYSlMj/zHM1qmNTdypv3XkRIg2yLUhZ2oZ1jZ8
j4iwnFUaxx7kWEuNwDRSlVq3nmzTmk2Eg7e/0YoxPkWFP/xo4fweSAAr5HsaDbl1UpMvL4A6vVMx
EoaUDEkHVs82QE7ZZk0+xopqeLIgB0R+Td83uXGSQ3PWCeiZhlgw4ZAxFAr4F7yWcAwqW6SMTMZc
HW3MqwKHGgrylRGQDNHjtIW8vJs/3giqOiN5zTQU/cuq19KoPAwjYVOrQWdTTIocqkbjgB2X7nJh
D5CyCRaLDfIFF77p1PaIb8vDQb2eDJVZBC4RxEj334QKjdaqxBvYM1hiKHSyfYQiD6rHfgZuKbdt
5jIRwnD9Sfasf8dlYYqBCEAZesJ116onMbnZuLqda0QooVsgjGv0MLwJFLglOO51DGFmsvZRqgWF
PEMIcdL6GmppKYnapq+iRifxkqxxcqWsEXJ5HthyukhmbRmkmSbClXieWtnqdxjuy/TZj1wUfWBB
qM2Iy9T6+p3IyhySq9uocbzyBKiKVkVUt3CkKWRq9qB2gZ20RSQYsOhasFYbyzsp2jq9pKFmnb0G
PNCmxjiYrgZrqp5Lf+RDVHb1mG6KyszJrorgbbE3aSF5R2EVdCto8LCFpsaJ0l0XUxYsB3Qi/qaX
afVjigpivxswJt120gvhP7VVmuM14tH0DqE9rmP/jIQnxEhmengw4cq7+crMIqKPSqlgcbT5zMx3
sr4BAP/f7J3JcuTIlUX/pfdIAxxwDNsIxMiZDJLJ3MA4JDHPDjiAr+8TVSUpM6tV3bXrhcwkWUnK
ZJBBBPD8vnvPNWLKnKNApnub9CiuEchtEDtL375Bu6UwXOHHzcOKoJn9oWFmNkdYbbK+Bk/p29Sg
wRy5SOcxIe/XmAwVa9PBB/jAA7RHuGzpWCWLhqFwhfW9FNcu+ZksBnesXYlHW3L2yV2szPsMIAu9
lLHnNt/NunBysKTDDNIUmK9e98Lq3ngyokHmMgUfrxoHfw+FzvBQ6T8z4+XYYdqk8brv8r7D8h7h
Kh630aQMt9zWcpLuWuVjOe6k7XtgaqKksXZ9z86cGbUhCWAnc7MXcw+EZnYprgyjlMPaivwxoJAB
dyfeLNn2+bbED7kmWQQDnoMimXX6oyEAIa4HuBYMlQe3edAE/b4ZSn3KrVjEVxEfZH8nyVRaDzHm
bbPfGEXhZE91HU3u3lZTMzHNOCSCs5epMlj1rKEpjurK9elARjCisGw/Ewcx6BwDKLgy3dR013aW
GKSxs8xMDobwi3bX6Qjtzib5vk4WiVOUOlAURBEk8TXLs8IO8UQS0CHhlGyl2xiQMfyqpRCWfCVn
eU2sbCwHOYaCB0IZ5rToTg9clQRN50QmzqM2BHyKlaWKGE0QAxE36xdBiWqZ77omoBHtZQ6Itt1H
rLfodSYaM9ffkmqchXixjAqr0bnij09zH0MRpXGQ9RJ2KVA5tYLGqj/ilupkrMijE0V1/zZCdExt
1L+ZXj/9MQmotO3jf3St381A+CV/mAP+1CVzr1+xRPwoa/32F/7wEJhffGYgbECIWhYGd5b4v6ta
wv/iu4havvuvhpk/BiTDwh5E5QyjEHlGJgnnXyYCQ3xB60Qnw/CDs8WChfp3ZiTH40v9MLRIMvsu
ghvmmPPwYnFZ/TxI1GMSzUQuH1SeAJyjJtvnJBqRc2909yQE8UjElOIav299Vy2zf8VNbHozK4Xq
n0V26CVlThLMRl/n9Pkipkg/zJhQT5JYAwJOPx9kUWRP4EdOhhUvj5aOk/VE3R5HiGG5gF4l6QQx
JvLOYzxv3Zb/XoEzJrvsQAcYVXEJNMY/Us6EX0cVXMjbDLy5GbIwijZtosavud/ODtAhnmVhWnny
m8S6fxaIF+FCm7H7G9HV1PG28qyRRX15dAf6VqF4uYo6kKZZfHQ5mzYrswjyjqVXb4QzqfC96Zjo
BExiLMYl9vG70gbyfFDmMDz1rkXsonVm567UubfjW+mvysiBrFZH1q3DPMIB29JhPcvmQGeVATa4
UkDIWig7RPa4izbWkTJsCIl2ek1izbzIKF4gkYslwPsa4K1W2LXnzJhWbtuyXv8mE0PfxXD2xt5/
6/IZzlC/idgL1+lRj+rRK801wL6Owyl19mb3YCYR4T2I8W2nvzZ1VB6GBlBmh3jneLTJd3ZPg0bm
vjGU+Zcs0468VdSgOg/cmPA3jsM2aYEBA+2I37JMFmHS+O9SZLDBpDe9mqX6cGlZWTdlYL1Msn9J
2+CghQESJybGEEfFPdNUxs17qj8q032gFe3TWaxH33IeiHvu59Ha5Gg5fYRoUhn8Uyt6TCyp7UAR
TPnSS0SGFc5Js6fmWWw6w7l3WUiwPG4vM6FfJZU6xGKjPYUAvKfDEGKWpTS7dGxxYRNqoQc2PfUZ
6EJoijImhqlNsYmIrH/Wmt+XMFa4bHCkGsmUnG/5QDtbIDaciMN0ZFFgq+wJ0DolEsTQIMOsivHr
CBB2+IBM9NARL42rF7jng1yrkSwcURiSa7Pfi03bJMwghtOhmrAeZCkuO4C42MsgTgEDGo5VYECs
nuy2HC/JrfSvhulVt/0YuxsfoNdBJgJ4btdYHPXVRKFfSpcKTdjlkxETaxBjA5m9xCYLNHpO0c2k
F9x6GbOXBi2hnf5ZCGfT2eU9/hcy4OIhwxrUFqzglWjuBvAAWzkxncog7y/IstpUkqYv5swCHjzU
yq8TnHpucOyJLWyGZrhEj054PKeX9oDZxlfU6cCMusxxDa5AMrRbpzK3CXv1a8755nGxKUTOQUGF
Nm8/dmoD+5y38B9kV5iJGxjror9BLUFxmUinVdTccg4oLo0z4hEiBjBaA8qEZ5z7IsoBXGodP5TY
nw7VPImTUcr4jrNZtG5y3krb9edt4BHQZvocyIfFz2XaHYziE9a2dSr8BdZk6xpPlev0B6sFQ9C0
zw0gKzLTLrcn29rnpRcOrj/gBOD9MDPIqX3WTOvR7XQY9XSzkkou1wtaNKlqf3DXi+3snSnyt1al
rR3HKO+Njm5vOyR6XHfNIl7mKbiP82ofnR0pEiUd9foNn/xdDS9vhXYanv3D+LIf+nEO1nOZM5Ji
8F4hV2a7gU5ev8/eI946wvIeia5IvidjfpjbPAR6+4Re9O7MQ/6WV/0+6wicdbBBphaqegnr1pnI
jQh5gwR/XVny3jDgaJvsx9YC8W7yza9mx8fRDGoaOoZVLfgdpHoKc9YNK/RngFuRvM6ocrnlxzlX
HyzpdSlJOdNwF+0NZ9Cb2rePsZrRiiMMorHl7Z0kfTKxNtSK8SVIoVYAok+ik6qW+NiXVrIFpwr/
yk3PvooofiRU9Zy1mEXNxA5t9wX36/lABoh7D53FxlWVe85zwvPz1rYb+7HRCKKRH79ZSHH0LyW8
cbO7AqjfsjvwRvwKcEbKYnRIzrUhtx6wwIKzBXIWqXl6vIwLm8PU8EqjUHnhWIN6qyeXEW0SUr5X
wqic0IscbYdWKm258nOzRVBtPfBN6XhNeif3r5gprcch99r15GQGSFJTXpMoGK5LBABqOGg+uJ1I
C6xV11khd27I8lSMHnQnswvPQnHHZ3qOuwZ9cd1VOqG6wS0BOuiCDyYLosxg80F1OfwKmaZ7CrGx
jPiO99zE8cYp8U1Qv9ENgCzLfT2NxR5vabW3F6qWVwA0YKUANBlrvbcLemOxNFwQWjdDxAqX0PLk
D1sybMbeV5ogqplHW4+fpYd4etGVrXXbG/h7Xc7BKT8DYIcnNWnNN5Q29wvufrhrr+NC11kE7PLR
GOZoO3mQH5SpFMTqXu8zZNlN5LfuU2zm9athF8sp9r2UDoqxvLLbPHsyUp0Aqwfo6thpfNQEM4+5
CIxrA4jPnZH6zUs6uzE2C0YRnp6zHx3yM7La0cq9V8QpLkvgCE/Kqqu3xHIZ0yfIBvgeCMs7kbn1
Sz+6DXyzCN3KjA69NS/v/5mDf5+DLUJBf6kTqmR4rX7d8PJ3/tAKXSZXyQDq4QFEmjvrfn+MwuaX
gCeSwMrKDHpODv9TK5TuF6Zfx/JwnAuJZZYV8x9iobQZrV3c+KgR5/9D/p05WPBt/TAGe0y+jNm2
K1AmzfPSGLnyRz3NiRhS40Y2oUclfRA2leVwROSB8IopluB2XY7zc9Ek46mDileYfbQ2MXHn2yVd
CmszW/Btwhwj5sXYZ7DY6WHzmpVdG5jtxMgBdzOk7RjcVnE29xfTZBlz2BFlefrhLb/9XWz8UYK0
vfO8/oMIabKdJvZFbsX2eDZjUP75B/HpM/EWo0MH0UsS7Je4TYYduElnOba6O1c750X6kYouuGBU
bL+nDYImmwFNy27aQApadR6D16qRCzDBUTTxoyq79NYlSm2v2asVcDUsupXUBFjKjBWGLwidbnqY
JLaRbWuXIlkbMGvivUEOqd33QrHe0ph32DjqmFvc3NbF12jQGHnKkUYFv9esA216rsRtEOvyyZlT
pteAUj2GzKXtKAOoVUFZX8IMoGMPYnhSzISrtAkCAPKBGttVNgnIdgtxfw4Q2meDhq5CEqdk0GpX
I3Ztj8IdA/Yq5szmNrEVQmVAIh/yuDf6DbbQSNPvzC+ZYK3y71yfwYFaNVuPPODSgDBa3fcEK0vX
6vduEBt6O7DduKwGHDNHidmx2Vm9WHgI8Yz8wJPWHsncyous80v0x6zqDoUcu5fM4+HMFBfbvElG
i2nKT6yKJkkbiGTLPfxFLlrdjiiLw7aYRDqGUIDGa59ts8UukacDiBF4N4DOvXNBD3wREBpzPODH
Qs+9KdPR9lf0vy0fEc8bRigQ5p9t3mFaGOtCn1j+jfSq2In4Hos2oxUj79KNmo3sGkJJBpmaFqvL
VrvMJQSv+ATQQbgq7bijIw/+CrWfpl5O9GTa+t5zY7Ws8M7MRCBa2d+YZRrAs8HxzfPMHgWP8TaV
l35PsmSdRGxhEaOHMt5anSOfqlr476mOZnftGklCYVBfER2sMaq3a8RjUoNJHGAgoGASNCcqH+NF
UHXTzVIlELOMClBSuLBldy4Ng/P4Dv2dUhfK3ZdPDUTRoW2UwwZbzIDGRK5EgnNFPyz+iuY8mo8a
ykE3tmkGL8jgqLOFsywMPGNeR5vYanTMIl46D6xXd4IhDVEwR4oJPR6AzJqwBZfVYgIN25pz1BoA
lOfiwPXHxphjiNwxF5n5uqCQOlsXS6SfOft3etOV/nAbtFZfr3Emqecog4RlQQzTJ9A32desqAGe
pf6kv+E1KybYObQSrhqKEAVE+/MxlGMz+JygbppPox2s9wEtmlbypJrJWNe+v4sXv/is5KyuAGbU
J1eM6xz27cjHAcfNipb3+MKMOk1tS+weZYn2BBSsjqjK8CGA+37PTneOThCE+WUn9E+tdN2o96Ix
m+AQEOVb+HzDLDyKJgPp2ZvgljeeV+FoRWO1dgYy1NdgGEa1T5IJA2nQNCjzQTDSW9jHsCfpWOZc
n0VJ7a0tGen4XKIDvCYfLXs+QBrEm9727cRNyjK8zx7vSnYANMU+I8F/ux1wdp87lAbfD82u45xu
cO9m+WEKtE3k7nOtaRAze0Dc7N9gIvbPsorhSNuFGcEmqtqcYc0z6MzBfliHwBViulx4Vp0U3WpA
BVzNiZJpdeFCxHoIkhMf9FseiRrC1gS2HVklvqttqycBzetxjNTV+XBHBWTNOrpzOK9QejODZ+vU
c86tNeA4lDrkoyLKpdcGZEl3oyBq2hemB8G6T6fgCEwGB2HiRvlzOmtavVx2GzZVN22JYI1Z4j4J
VEb+A4IOK3v4ctVFYM6U/ySg5+FGtgHNYFMaUb5a2/ZAQziDEKMouoV1G0eWQ5kCNeQVbgKrrLcu
S2q8n8PoeFuVW2W6BZkJQ7+Dsbs3OgeP+eBpz78sA0KRgI4K/Spwdpx8zjoU5hW5+yEGIqwbE/zS
eOlyQy8/QC2gpPIZx4pCQZzgxWwnhhEnguVoGJR1wKRySzruRAVcRAu/xLpuTq+5n1tXOKsa+rIi
7bxLR0Dn5qo+7zICbll1SmP5agiUeIBjoy5Yqc+PyWwX8LT7vrojR+7fkMcXd4C8+8/Or8WbHqup
2+a5Le0Vn94cxGzfYzHoA+ZMPmE2H38VKbfbFNy4AVnrJL7JSo6Sa4SCikMaV9eKBvAYbnij+tc5
XXIStUOAZ8G355RVUNNAe0iVpx5Tx8s42fT0pJyp0XLm5GfQ417rdMDkzrbhW5tQfAhQM8OtIJI8
nVAlZP6esCIF/jH6lE+1NR3jod8Wzgm5gD9dlIQRjmoASEZA1bZu8cDj7WJLhFcMrQYnBDaZwV4x
0QASjbnEQk/rXq2xPUHeGqWDBRVJLLjVnVKnqTQTBWlER7dzdyaO5nZSiLXVVp2/+c94/I/xmB3s
X6zRh+l7+VYPXfyjVGydbYS/z8fuF6Y1h+nzPOd6XH//nI/lF4+k11kO5p5MMNX8YT42v3DuDZiq
MRELRmi+3B/zscMynZApA7IXYJ+k1PTvDMj2rxtnzJd8D/K32d0jk2Oeo6E/bJxnKiZgPcQOhC+4
u5DH5o0q6Z8IKEV+b5smWE+NLvdJVlp3cxBBNGnhYIHYLkOSQdl6hOQIpJ1xj8IGsXOpPHwKRPEm
+0XtFkvrECogFd2xeiVg9tp40VPdOS/LROVea2OzlumnLdwTCydNvzUGPJpTCf13AC5VdalYIR49
yNqe4X9QXElUymnaw8QpfdUkCVYin0eIEAXEaMJTqzaJ3topwKZodSRvliR9mHTKJjXmAwbwyLtS
VgSpzaV1p4qZd0AAA5wlesHPyV4PSyZNabGFSb0unRszIioQoRnA/NUEfMCnEkyodli7HllAQdgY
FUfZ/I42OjQHHjf+OqADa5fJOT8ORhCvcrg763KwvnFUuhNJNu14NL17yVQcA0WmquzrzWRFLJSn
DqOn7W+runyjfdvepYq5rsLotc1EEK107y5bc7HVml8OZsMGsNuCEY+tPgd1vBmvHJcF2UAgbpmb
qOM0kerCff6tIZBGEAgndG1mEyu8jlSNgxf9ImG7uyLuIGCPeo8VyHTwtOV8VczkYRthZuvMphfW
Qr5dzTCk6VO41GlvbQvG92s211aozhGadJ51GIjqPnEmueqXABULnYNohLgqZJ/xjbJ97FK4Ke3U
l6yIuyd7plcb9hyg71bR0x60j3Y2U70bz/PaHOSTO9Qnc4z8tS+nBSVsfOIerLaY9q6k7q01Q+Bw
TT02ehiaAa2znM0KsAOEG+Y9nZPxCvIzq0prfFa69kPoyQ+9RcBx7scr5QwY5itKpM2u5OqFOoWF
aQvdFLe7X7xGDYVOkXVJmQU7CB6b67ZNrpfxN+66eDNnZNwBVXdVNJgUHfNlwNxJfyBcoBKfJHeC
i4JA9CqOZ4V7z3rrAEusimq5MeLqcYEuCMYbwWoiYtjL56I1cLdF7rSdpd9u1Cj6dd1Qv9qBeNuU
9tCd4FnufTvxIFk5H7GmhQmr2zNMN4cuF9M4JD0t8IWf9ZugG144FJ6wHkcPEgjyPo0ze2MnyY41
lEvJljiK3t9bts/UGzXuoW49we6yTK0t/KQKlj6c0L6Z+gO+StgQaffC89QhyAVNfe68CGLtTH5J
jUdzHKb9qOyDiQFwH8z2rpFVthu5vp5N1b0p16QwjD6jsD7/EuLE1lvXaOdtOvrfcCTgumsfR86X
aIXxHPqFWdG+AiOjDAAbWQME2MTj+yzG4rqh0pQAIG80BZ5wrazgwFl2uZyAkx572IZhFbhBiEEu
OAuAI6GllGcxucgEpzd1KsIMLTd/7vyu2KYOHVrwKR5sOGMpGTCcIkvoi9HeGTa2XFbhNAJYTP3c
G8XOIW++rqVPWgv+Dydxy/W3ZA6uZbdsZh9VlS0tPacV3SAyxdPYNkXJOdNkJKH44X72ennyKnLj
eayLcEBgGFcLd//Qgv9d2uoAVa7jo0YxV1Yky0rQOboZxvTOFPaFqDR3FQh96+rV0ct038YkQe0G
sGXhdWFUEuAJFijBGqx8EM9vXaTzHTo75kEZRR9JDJC/bfh36j0GCJhncYDLL44UpW/L41B5EG1L
rAs5H1EyjwD6WhuraftcUDEYcjbdV3kQI7CbbyDQ7F3huQiJRQaCl/my6BQhPgTCiwyjd6g1XhZ8
fh778CneAx/7nrPcozGD6KJvjxC/po+agw72DpqddV8f7JhmWS+iCervzyanuuRfv4bbfwrE/9/S
G7vv9fVr+b3/9Uv9f6QPnaeGfz+53L3S7vDT0HL+878PLVJ8+U1v8uHMMRMg7/1D1JPmF08SvcBi
9kei45+innAZWizBNGOSfnA88a+hRThfHM/0cAxyCqAZ6O8NLb9oYYhjwTlLwu6dhQ+vg3j448ji
ObRZwKvEvNo1zpXlldkxBVT2w5vxP0huf3oRiWAJ4cMx2cVb+Bl/fpGhBlvkSyLIdD9JMG2WhPo2
R4e/fpVf/X68l9I1wXyQ9Efr9HnLfvxRMr/HnW2KLlQ0bl2wKzmRW4+5MxoFYr1h7f/65c5f7gcV
0f7t5fCw8db59Fmff0M/vlw0xQYT58TtQuWvgwfjI4ZAzfGVZyY2ab2miSA9/vVr/uxEgLRw/hGR
PizMCMRtflUua24Cc2ObvCY38MusjYODwr+1Ecoew4UUIF4sbpjY0Q6ZxPP216/ODP2nn5gzPeqQ
67hozWfawg/j7ThbeVQWvHrAsMnREMvZ2Jg9jwMV/y8/6J9fypJcLwAiuMLPV8/PL0XR3lCwvcef
AM3pXPXbbNugh02v5jn865+KJ8mffi5iS64luASFyeHhFz24rCsOuKlPp0IzORpnAk2RqfBiDEyJ
W22MqOqoh4413o/WtlJ4yXpApBzKbwAe7N0oE02bW5HJK1qroicB960OuzlPP30MbKtz2+PXiVV5
SCUG7SPCX2cCH1Ta2SbhX+wGPIabvv86L0X8DHl7/EaQhlp517MJvOTLgAE1UsoMBQjZiOd5QvEv
s6Guma4JEJY4YWlvwd9JhDJSl6WOEOCcoWXssDJjeZJ4XN+jpRucDUzXoud/FYw3YyKCT7b+gUE7
Xz/jp2z7GL2lcqMLL0MKbuh8vwoyqgOw+AdPqhfRp1fHY7EeqDH50EPT0micIVmGShXlI5go2nl8
CyvfquM5mIJnOs1ydh7JWNlU0DOS8WT34FesYry/xPOt+V1gbqBpVOrM2oOiz65TFyWHYmiPjf6s
OMZsYrjJQyihQ0q+iCRKZk9qWp+Ll2kDUK6HCcJdehoxRzN97SmmN89QWJOkhHaNiyHwyy6s0Bze
G7eKv5+VrKsxz9phZ3Zt8tWUWXoyGcU9FHbpnhZlk50c2OIiUGuIWviLzStN9/W1ALu/UQjKTCNp
QHXGktCJoAITAAEbYtyO+OpWXecTvyd8N+YU7SBCQ0lXejvOA7kTgB6SFvaO3LO0jT2ZTPfasvt+
YkjLgo+AjOZdapppszM54pAJK7r2ykg4fq3iYqkIOTdL9kT+ws02/EwR/H1U87NExOapaXKI/mU7
yYvcVriqrXlEj56rZroR6Cv9ZrQoBcS8KZZ94sJPpNPSC42alfhe6Wn5mMusGldALYAwDJSEsovQ
7vQ5+l39BCV6foVePj4bJkzxVVUtErUKDZSVrtW4XykpoYlz7OpxWGfeKJ6puS2IQ1lFeZ6F3cPY
dEiuSTq+Db6y7zuz6cO0XsZPpTgOxtrC1dImlXmHi7GvLv/6oy7Od6if79mkirhhW0hDlg+w5ufb
SjMsZ5r93IdwPpHQAwAj/k4Hj1Us6CqmXYLgXy95O9iWD9VD076jNvZFuW6DaxlcTuWNRkaHHgen
TM2bQhhbPMW7377L/zAc/8s6/0L+/RR1/N713+efxqjzX/h9jMLVR04CQAPGcBcbtDxbDv9Iv4ov
PIzQeMgUYIC2beaLP3yCKDyClSmyEGsTZiWPB8m/xB/LPeOBPM/j7xGz+Dvizy/bUaY6J/B5iQC7
FG5F0z5PJz88HLNoyAGU48bqTL7B1WLU+HQKo26IdmlzhOZX5S81y8E9Ehc1jbOyUGlRElE6tJ4+
+ly3LxAG8E1RAHCK9EDdbzsr9ytTfPwUTV0HjSIouxfdGq8O5Oz3v3/Z/d+RV/92wv//OLyfhbp/
f9ldvRavOv3psjv/hd8vO1ih3DKkS9rTO4/dJhfk71edLb64Hs9yj4iJ/A1W9c+rziDa4/pM71hU
WTD/pDkalgf0jqEeV6snpc1A9feuO/fnWUm6Lsltz4F0BYzABLb16/gS0a21iGVaBZPvUX2JbWW5
7IXJqJFH9RM3U30uG5OUofhOt50KXx6SiuAIjdV0j/iivOjhi59cUhXbKTe6Y2tBPYbERmFOwF5Y
utjj46UnguaMrTpih6kPZwU/dCn84ywNykRfSLcU30Uwv7CvXrdLdK8W6hMj2idqWM7s2mlkN6fm
yQGSxXcyYcprnWPBqzcMOErrG7ubJDnpqoVMUREAwWrPGrEJtnoeL8wOF51rGZ+GCJ6HOt/S/7TB
XmYdZsIxtBn2q6FxjM0EVurYnLeOSZbWmyWgJpBJMpzzLjq17es826t8SuUeltG0jR2X128xzJf5
NrDra+UYznYxy9PkFruYCqNkWvZN1O4V9M6gm/cEQOk/ZE26IUDco5EmNxX+dloxF2jSznpI3SvH
yB8jEDs9IC3612+sIn1O2G+2UBY0/b41NM7Ybb5FLnJWSQMCJGTx3ez75MWMyWqYijXILC2Shg3t
KENb2AdiC/5qipCQwYN5VPHg88zpmK+S/J6n/4VTgwU27fIiD/BTGEMPvqp1GuYw851nXhIq+UHy
9piYxl1TnmSWwATfjvlwFbDQKwutXzupqX9l83TvW901Qdxjo56r/BjNaBZU7pF3Qd1hs0eJtbKY
mqgOm/3xQgTUZ4nqsmE/jUNZiF0xuLd0wX7vvABmX18dAvrUSFvg5NPzPld5i1ksP1LpCSxgKT/S
dHiPaUFaXK4lmj1B7ZMnyFKD0sZZf5I1LteZUx1KGW3tUs+rHul2WwN631OlGxpQvujhJuzNnhRQ
C/tfyFgmyvvAsHos+uUSqpizI4ucbrUd3Xduse0rCwyX3WJ2TvM9c8h1z8pp5RTte8SeuKqx187z
wc4HEFDM01FAHqyzLIRl1ZRnEfx2yPPvfSrvrG75FDoaYOOoaYNM9t3p7G2ACGgueBQlvTmwYNNH
cI6PedZfx4354Bj8CfIqK0+h+wq66EKCYmg2yaFe2iMHD8Io6bLxcGu8sh99c0bstIFN++aUWTed
TpHnulNQYxzw05VlnEubErHOIvURK7UWHuRZnMRpN1W3cHmgwNrn5j9zsPZZLN7zxBbHxOgIT0wA
/pu6cbHPFcc2l69C26zeF64da7XMhwCm+5jeLvGFjNO1B/2pSqGwWPsoD1ZdYH24szyKCFfdcCQP
s1gcLejpCQfSInz4MSWkHWy58lB1O9uDwbJ0VDNH23nqvlk214z2KSYDG0x7yxiS+r6sime7f6gn
L8S/vMqoaxAp3zsf+XXevmpnBx1p7TXPI2zapCiQFuvRM/lDLmE/eqdidMKA3tzmm1baAmTZVTXo
mzxagHa7OaWtLQ9kCaKLnoRkvveJFc3HkU5pDElsKOW7zEYnSLcOdx18gUQifecQRJOZfKNIzIUf
489eXt2ZKMbVjWc1ZUvBfVpa+yR1ovQYsCOkaLX3ysbbRzO96OtB2VSuL8WMJthrEYvQNBHRuaXi
yV+5Krbfuqb0b8wgSTsYycZ4h5vMMdZCOg3V2DUFqDY1crinMyRaHMUZ9LIEFM8zwIBJYGQ2G1B/
re2+x2ZsQseqMpJzfTaO3J0zNtTsaliAEOHvMjp7iqpoabOJ7YxeKcLaMNAHo8i2C88bcGeC4pym
BZ0VrCqF5rBy7KK+XVjNbaKeIT4pnPilpMw1mmkDHHwJhCBhTeA6Y3UVdf0BdTLEVpF/LQjFv4L5
va6y4sbxM+Oq7iv7VEfsZjn+ZngT3fnBthoa5RyIEHXHWRxCx5MdsBRL9fAROE6zVw3zN+3bfHQY
0zuqmP1g2leiOxplEuAi2s6slWBUXSiprxxqZgIiaqXbrF1IB8PY70f6+uIcLpRZ32obWAE+mNzm
927Q+EolNDuIYt6T87I0JXkE4irPKK/GgAbevFGnNE0hNgEP7CHfs77zLjWp+9XQf1+cYu+RHV1p
N9mXqbfXAJ1aNKpwyoB7rzHBgerGvOrUMIC02mj6aI9Ggi7e6Z09jBKqN5s9cS5eJEam4PdZ08GN
hyc3qdcd8Ki1kx77paFnnJ3LBKeJx2dy75Lp9Jt4S1iVAmY2Vw2z7imek/JyosVxLUyojvF0V5Az
PThFcVF2ORo1Fuy1K88eFx3t+G3uBupwVs3cf4+K4tOHks9B2Er3yUjHOezMYm/HhMh7oEFdITH9
NvOmmfjsLZqqoSgpb3U5b62x/OwG49KJFaUTeP0689qHvseBaxvX6UXZN7eqIrRvU1Vls9FPMWzT
BYq5djP6wRO2kUtyJvdugbuG+WIMu67koUO1p2ryXdEse8/sPs1Z3Xp2WdxUvHCIPX7XWyzhrcm4
HOVw7XUKtm4ezHI1YH45YbZ4jfRNlBPkkJkR7HRpbZO0pBLksnPLcAAUNjIu8Sj1x49aqicny1Ic
XNz81WSBBi/haSSTvfWSqto0c/uovOm4JONyHRnl3jW7+NKF+yVTcavObTxVUI4rYyKhKXMqpZzs
tCSvFTy8Mh2246IPCPNWOJsAJprmGE3ZS4nhYSZcbNQ47aJ2CA6Wyi782pk3Hu9A46X3PeCFbiAd
zH15Mss9BSNnN6IbXBh58unZC4VTxhvw0r1fcyE11kZjAWzqea2Ctlx3LRfAwCF/xzHlqRHQvWtq
20xrH3vlSxx1Vw0NLy0UOfa6kOCr79kYrzU+GwDnrBF51bTOn22p9q7ksxhVN3nR8zE0YxY3cqoO
tpx2dlsTIJy2OgneVO6FTnrbR5dJyrXV0uxCNkP73IyDUz81l8tkMt88EsDbRCBRlH5uKW8yZ7d4
GhqTp+ANO5hgV6r60EbGXrANnIxgTWR9jTb6bLavY2m8AxLn0X9Zk3z6npag5nKxxkVNmJisdBTQ
wWs8lpSLbeLMEzs6N8unRgfPhFuKBz6TPkslnnKIWle1NHcxvm+X7R6O7PuqDTR33zRZ8ahEbEq6
ewIl7Rz2MqmJJjwbrY8iGVkUfutqJ4HbMUNXyMDcCv15xcQH/tW4LjObH/mbG29EftGnsLzkJhsl
ZfUpbqk6XeJbumCfpZ9eDxnrPTJUOy41jw5kYa7TaLgYFY8Ms36dHNqKlH8d5JZBy2rTraas21NA
QxAzRkRFquEOtingX5bQp7/qdKx40n6DZojO01pYAvFpDh6wdB7ko3ntKNgkHhG8fUTh6iOl1fsg
3ZNU/bqU7h39aRPKkPMStG8jme1BJHvop4qck3dH24cOOa5zZ+jHlemAhAao0VPKHHlhovWaZOva
ybh+ZryetXsNIGEXBwtyj/xv9s6sOW4ky9L/pd9R5u4AHIDZ2DzEvnEnRYovMJESse87fv18UGbP
SKyazK7HNuunWlLKiEB4uPu995zviMXWnNVPTIxTHFjamtGtFh6EI2fqLyZxnpuuGtEOtAoxvTKS
qyZnyleV1iOp38D1Svu2yKbx66ya+SOK+Hd2w4pxSXjFnK3Z1ogG2+FpJteZHPaTM1e0a5FmLSPB
mmCQqYqISwouZursepIdsRJsGE1vIeS3ayNzjLsZlePKy5iSMzx8zBQ3LGM6V+0AbMSvUQmE6dqP
5LPh6/MywDWB1tVtvSE8KiXO2bsAgLnE5KGEXnxt5O5zl43vZRNfh/md19lvfhQth8sL0c54ddyt
32EQcTmeBr/Wj7bMjcOsbTiLFhTUoD7otjjLeL5ScSDZ/Qc+B6yBqMu3vS0epFY3GY6i0c83M7MK
jENIyZSo6kPpSq4h1HfQ9gsC453b0jX2oWVtyIV777NCH6geIA8hiqx0cGiQFxD3vIRK8PAa8J2r
gNipg3THJ1N0FHOZC6qnTR49DlmMjfta+UfapU9cBE8dlJ+d35BvynznFKEIE/IZiIq3xr6ubvIG
iVpknAb2Lz/P3rzcCSEa+QSvI6y17zhWHm3+Ur24ZBJTtTRSLWvxl68GYDEnJArPiUm3Ouqu55IU
WUZJH0Md/Qjoq3dB/KXzOrirGIdyGb1YzXhlTYytA+8w8bVo/wBWhhvHq+/sUOxd8A+TlBlrzlcB
J1VJRjY62aZp/swMwPsSTx0IWMs9WJkzrqu022EhvpkjTuTIqZZEA2pCxL3PujRfc3KLN44XXaet
8a2ao22dZ09hRdJ6nHlr1ITfu9ZDTVw5p6a/oUu69p0aIXMlsBeBMC6tW9cJ6wcojrsY2SDTbG6n
pUMgcuXukAlXJOQNH4ST8hGRVbJFQIloFfsqmVvmFhjtthrVN+FjS0Jl/N0Pdb0q7NBe12N2MJIx
39V2sjH9dgezAivpYhkynT47y7Hhlmh9sxzSdwPPpcK3pwd3Nt+CeuFKnukYk+fXj/QWdm3X7bIU
M1WTQL4tgnumADs89vdDHGx75UBzj7dQqr/nTX1wB2zdfvlScnFP4Xt1tOidPF1XLuBQawdO9ckv
cMpld0xoKlBZeFP7/lCj+uSKgyjpjcn+Phqeu853rmqs/iuG8PFrkrj11pIgrRm1VfeB7jsqhduO
YL53msuiZ9tOwx+Isear2Ip9emxFLo+sKKPYtmSRgkmASxsWUDAJ7vW2U+Sqx0aq8lbIWVyShLVH
ahNpcHCgnrMcAoNtueLInB5TwkTx7M/zVZVxxbXIXF43doG0WVghFTULOII3stHO0OznuWs4K8QO
4/6bb4W004UI5DHJpLeu8HseSMtL93XvvxoqzJ8QBwHwBOT1BqWjem4c6ezDOut3XkCqHup5BNmW
C4YbiuctJay8801jOPi+tkEh9CHPPkNqEIau+WSGOWNIgzFIQozkpO7t2Y9tXr+gzDEIZHj0OcpO
Ze549CtzQlw8hO4bJm9oYn28UxwaOikuHC1JtXdiZjvD0uZokra7CstQ3jApGk5Z7hL+KYZk+q4Z
Za/rqRqP7EDFMWjCCTtVYJxmMvN03VrrYsF5E1CmyMT1uq0InfE5IRnyaCdqfGlKZwxWc19wAPA2
7+EeDR8+96lNhD1mn5u9fxDY7W5GP5u+J7ZH0SsyjLdFnpbrBg6Ut3ZiqqCCT1ZcwJmQc1yU874N
A3LK6sDdG6yHb0HX6L2HrOyNjRwAXxpuq7lHESTcdtxwUo0/LNuFsNn3ZMepRJuPg0axOna5dTHN
UZSQ+iz/QIQP/ufKUhsAnfyGwJ82dm/ixs1hzXZV9uhyHoJ1jlB2dDz8qywn5EAEJBJ2shM0kZye
CcrSXyzZSrT5QBPGT9bJbF9r1Tpvo8riR5ElPC9tQt/2BLEqpRL+I7L84lzEpYmfC1J4JsU5MSIU
IbMWOYwIEtsW70d751ilIHA57L6GjhLsqVBc7pyooiBxhyx9CyIGlChwQYUobrcHBw4jHNbJPFTW
SBGb2ZGNKZlcm2X+OYTLMDI5VnZUn+FgJCcb0f4F9kf90iYDg+fOBCYdRQHIc9+D/Vgo5UM2QxE5
k6Rj7VJgIlzXi8p8pn4Clw4Bj+g05xhF+bb156Pt6Ttpswby2rsfu+Kb8sE91/5pSOpgH0q1cF7l
wkwGSpMd0SKTkjE1HR2AwkH8vE4zezqXEWGDK7/n9Mc3jDYPhbUHBHnoiRYe+0dNyPymdk1CaR3q
evKHWsem9sj9ndcaYm1RTu9RezokeWjHvy+GPNwLngoDzR6Yf9vt4fEEiI+SjmInGAwfqVMIr5tY
aRBhIXNW1xm+uW3x3PeevDUw7HIPyM+pOVyVhpMjSgL/nyAgupPz7FwZlnNfkMaYuTDox6bft+bc
doeClOwA5kbnXOG5IXYH1lj3EOTla5LL5Zc6hO0xi+LGWpPfW4LWLOvoXCGiTbct8ZBcSsBlM9p+
s/0WdzeQxvEqsHOQ4RNW3gs3ZEmatEG3ldjePFmR0FGdZFmgZUdxsNe1t5hiy5yAJcXEleRFHfCN
jmJcd3l9Nwiu2ojcdcZlpOu/hmUG8GSGqMnut3g2YXlAe47kEqmKXvoJwwO0H4d/78kP6ngbGU56
mR2rP8CSPEJacLBpi+5qUKW7NWWvHk1rXq4es9sfB0tCjjIBsJ1aGhUcr0nZXI2+1ew6adkXVfoK
wHIvvZ05UCHy25olTZW2PdKU2UYZZWDeiS2xDmJfOz35dFUHsGmgGo61hkYDx9rT/c4IzX1XDZei
U8O9ajOq+84U47uTFujIU+4hFMz4FKiv3XBN3F91pLyqfthRE+5mTMgp7yIAZh7Z4dWYheN51sgM
VkqFfbUuuyI46am4tV275PIDc++O9C/1GlCDMZfswJNQQ2LU9ePgbEp2bNKS+htkCV+Y7D8lRFmi
hgjuZI/XNDeU3lRzAQ+Pgp52h8XjjaE5SrTEjvmA4m5Gw/bV843ikpp02ohSOv2EyZkqejWlER6G
tP6qs/hWju1j78sPtpH1wKPkWkodblz3NYrQbELdalnDphLNCy0w/sjkvyDtTLcLQn2t4pi1hDIR
09naILLQ5spGKu/MKkUQVzlfVWE90EmSe3LXMR2l5i0UhokZWLHPbGfdJIVxiAb7S1Ol4SaYrfaO
PtNtBB6LJFy00o/mLJ0LeK23kf1PpjX9XsO2qksHvf/OMGimN7YRbWf8OMWC3dn1/JJcIl6lQ78u
nIDjKV+9kqsRrjgMNEkzvfMU1YAEGsKmOvE40Z9fja57MzbcHOB7vqeWuhZWQQAAoQZg9Yq1hbZ1
V9qieLdZKyW78sbs0huR9M02rPytm5Eu4AwPqbaQbou8vIfo426VNV6qRD3ns/netPpbGz81PkAj
v9hGM1rJ1HkuUiYQ3YidIWkzItgSiFvS/jZ7WKiQ/j0NwruaRgxC4A45a/s1XcQZXIakmYKCtmyB
adAbs4PitqfL1zflAXrHlo+6s9kRUBBtsxZeexJ+GSeHcz2zevi88ckb8gzD3ZjRcLXunSr3aZvW
jxh7bnyvwyMR0/CaUVIL6oUoVWKLietH2PRY81rnvhdVfEi4p13oNxwKN4iuEsklz3XBdxo52G2S
D1fSq3+YmgvpXBT5LQ3i+5Fb/0r31Mq4Oh40WfRTSXMbaaW3bQWxlNFwYKZjvUDFpyoov6QarC9t
esTS2Y8hIk0xReW+4WSKxQ3YB+MJb21+HDxfZ3tTG1/pHJw79JYrkLtfXLUAacl1FX1zh7joOygM
cjD8gStakX00hBHQX/mA2fjsVl28KSAIseLjHnCUHe1rl/QCOipPQ0TXXATVXQD95ET7eb4ySKLe
ZUPQ7Kw0W0LsHNKLG/NSTOOrTtOjF0ieHN2w1ZAVj3TjDRgY4uST/7evR5THzdQwPGKYcbQB1BVW
gzBf+XZxVaCH3niJhmvp7oXpi42QFU/OXxe9Clc8Z5tezvgyQcrFEeNdkm5WVwZg8BXKu+Fu7KSx
bgVVbOgBqJ8La0tlMJHpsfh2zdnlzJ0vZZXe+WXkbsdAPTqqctEJxeq1Q990EIPQ1yaBKNjTPKi1
Oia4oDc1eQpM1tZj+92tG/s4G0nzMM198pWDfDwXRfg2G370laBfImob/4B1ql5hwqE8qZbxCHL3
gCA3qiK/Svxt5LsRZq0FOZCY/CbcZiI+ITF2zNQ3Vlpc/C7fd2TKoVL7NlY07Gh7GLSkGIx55nTV
2rjvxuGHYl+u0uQlZA5TMB7CjZ8cZro47Gj+OoWLvw3Dzr5Smt9pOWKOs5LvKg53OQp6uDj5yhn8
HZS0p6pGtZLKcm0hmlrJxNwOhsGXpLhTU8f55lNkoLztANvQjyaztale5sQjwtmJ4eOAp10o9S03
jJUZzPFeRQBrrfiUVwJvPTlfHNaY0Vhecu5fMYTUhPM2A+Gr7tM8mO+9E52NOD4RNHKI02Tvwd4B
xkdLpTmEAx7TxK8uhLFgIBDSX6MqZpij2Ko9QfIjI40JQVcA0pd8Y9pFfEh6V0V5qboZKbabcmsl
C0N6l9yys4NVpskpwYGFYRZID4yyx8nPng1z/GCKxcedb7TKcWNayw0hfPFoMHVdSvRRVnPVH8RD
FEdPI/HuEHPDo1XNpMX7Zz+XV3ZNSCpDrBVTv3NkkSIb2Q09YAmrnrnmrrXNchNblCIO042YjKVV
JLxzKsGEq9l+xgPDyhmQNLujLU+MQx4NL1v33ZJXa1Rffabbmx4GxVXCJ9kVYMfg7WjSaW3ubeaX
Iv7aDB9Vw7DDYOnDDYu5pUT2jzbQr4vgunasQ5GZkgFWTsPXMr2nwjazk13yg1XBtdnPj0UUfStE
/VWMjBXgI287VJZDcI35lK+1Im16TkNrFwc4LT0qTE8aK2USreRzPVvsZ3Jb8LJ2I+/6Ks4gBw6n
OBp2foBljQiESohzG1jZoWzZHWaEhOukwFkTGtYKXszWlrthUYrH88GDhIiroBDYOOFCUvZfZyNR
MaktmXRF42k0TWsfwpx5chL6y8Msw42ROM2Npc33jmkH/P/9MuLsjTBZa0U8J1zzfNOU86sdF3dx
fBmScZvFpdjMqUUBkxaPFU/hMieSDVzqR5nw/iZMEuGMLDSR2A550Kw7uxcfWrzHPb7ZlvnhznYS
XvxWLMlXTeF714hy7moi0BPHvIENHjISyb4kCj+R5c3cuPsHg7vGYRYFG073rWZ9xSvAmV8gXa3i
yqVJ3WrU/MFhhk/FH9vTU2WoQcze6HG0j+zjQt6DsINLx491ruOnag7g/+HyxvuTN3xi/J8Fcvww
eFF1vBtSl8miCu7mjGHjSKhQFcz3PlcQS4TMnRmRBNlHQKwmHe1opcU87O2OaytHzU3FJu+U+Z4Q
MriUCkYJhtM89rFrZmewRZSfs+42TgL6NzePRDQ0cLeb9J0DBZCiZ5W73Gj2BWyiQ1MUiGxVRX+G
MZ6AsXjDT2vBKs731EJrrRnK+cUMm2hJQC5gKq+UMzzSAabd1ZUHH52klN+5+B+y0LjKS2r7Rc0I
Y+RKp/Wz5fn89Exv3Ye3TITWIA63iWRDLhpzE0zVJedSmGFW6I7SZ5BC8AD1exd9yYjiMReuCAne
/r2blAjk0nvYBATlaHG0NPEcY3QGGbCJZfCSOEzwS1l+ZAVyhMkI9uD88eGKaBmVTTT97WBaqT66
ykL51iW6uFJd7YNWts7AvrsNER5bow+xsg/TqxZZ/RzNWMwHg+afQ1MI2ahzwJL/Fd7hNg8rWnT2
sEEHMqxxtjN/TU5W9h1fxXWb92tvCjkdx8fQCjauGB4KWWxr1X7Q62SeKXx+WP70NLhx9Nr1+e1E
sTrUNKjLHqv1Yn52qzNE2bMqO6DNXwMxr0s3QzsgV0AG7mjb7c3Q2nd+tF2UMYq16Jv1fpQ07wpn
YnduyKJOh2PasieZ6BCzPlpSswim6vkfbnvdlBzNoBeRK9wwHjiWsdyNhfluACZYBXV7lffiUrPH
e5VBO+0OaxP3TCQdedDdmHm16c0vGYiDgMGfZ5GoVpzaSZxCLLSrxBr8NWc2FaDYuDknomu8GFXG
XFn258YZUP9Me2mO3JSaS1wgHnXJoOw7+E8Kb0x/EG7GJZK1F7n7dgrfp2ZatUVJd61g2EJIDntc
GjiPDb18yAApPCZ7Z5Uc6V5yr5rqOSRJp02CbRiDXrDDasMBGX6YAbtsYBZE7iVHavxVnentPCNp
CtrgWOvpCsApvywFkSsJnsExnUBUuXF2x3Vz2MVMiUeI4kiGv9nkJASW8dgCrRd9sC19Rrtk4AmT
2qKWjA3UuautY6nndjMDAgYMgWeMt5mpOtsUjQjXdh8d8hklwGjB3Zj30m9OWYyyCtkyeQ/f7NR6
7p3php5buhnp7ev83NfAegG0znYV3hlNvuQciWncOmKiTx+X0w/lUzr5k/UxEkiUAvZK7fJeeMnD
bJ+8vN1MqXqI8v56YGjCxl5TUYE2hwfQbuNkCUwv9owaQ6pzgzraZWVDF/e2WPOvzbSanxqup2yQ
IQ1X2ilWYJ3sKd+6HYEz8OrfGy5OQJgevHR+ACZyiMifae3MI+PIrS6V6OJrJEnzTdGP0Etmrjr+
919Udbd/yGx/Ba/IT8moi1AN98fSJzU9taRF/i6RLOEk+UnO0vALx76ZEl8TNpR3CXl2dfpcjQON
1CifnMvYlxBiEWa0ajukjHq3f/NOfkfZoOZblHckqNguxAoJ5Pf3dwJ9otEZmYor5HvNNwKO+KYl
PUG4Flme3FeZYXynbe8+kpzTPCBUHnYMLtGaG7NOfvx8M/8j9/0PNLq/fC//RAX9I1w4qjoe2I//
myv88y/9KfnVoEElmktHeAp3BiTP/xRfGlr+QylPCIeW5eKP0vyjPzW/0vqHy8gTMiiCYSwS6IT/
lPzyT0w0mRp6lcVuYULy/N//C+Na8KP4c/02n/73r+v5p9vmj2W+BCAvjiZcI9xTFuWxshAm/76K
6MIJ4h7pHBIcMILRg4sEYzgfu5WeJqaGcM6PwP+cHWFbiAODjknRTNII+Dziygzn0DGeIoy7jD2E
gqOqnqVp7PO6pHJPRuPBahv3MseMyyN0amtniNlQ1eBtxqTMX6uuEY8LJeFHU9p3JFVWmiNdIKDK
++ocUxfeNOjl0HjZ4VoXtYMqYGqsa3T8/srJPDryI6Er3zUg3hdsOPXt1Jsh3b2xeQhKtWgq24yR
8hyZ7UNs5KjZ7DL9mMrGwy89STjhESEDX6SqzO8z/Adu9p4d39Vj1q0Cs2zJcqOoJZAkNSE3Y/bM
gKn0drEz+8Y9puRabVEAzS/cZpaIy5QyF173qw9gG3DGgPUZKRRoQHjWCPvaBmEcBIrvBJTDt068
XdyJ2xIlxZPOm/K7ycXgi2kUqESJ9hIHR+VoJWeg1dh66LX2Y1wdPTeGFFcZs3XCS4KGbBoZHIcw
Jf4QU/+2Vn5dG6yxX4wGP81uwPtZtUTZwqL1ln/+ixo8T2ZpASHON7ZuPCbeBEUgMXM3//7W8V+X
bN/8t00pZn791xtJB77qn7hqy1/6cyNhRzDpEODHW8wfsCM4EP70DiDHxvElHFxtdFaw8+Hj+3Mj
UQRuSQugFNL+P8yWv+4ky8ZDaoNy1MKO+PcQw7+vFseUctmXXAYbJj409WkjUbol/KOLXiOS5ejM
jv6qG0ex/uWZ/IvjdznTftmt/ngR0HLuIhPnKP50+kI/dGgRBa/4p3EfAzSms2YYJ1EOevXXr/Rp
8f/xSljDGUix1ZqEOP+2+AN79lJv8r7i9k5KEFdef99OOYXWv/sySpIgARBEK8039+llZi8fY12x
d1U9CopcZN1jMTHN/ZvntjyX358bL+M5jC4X15AjP385kRu5bmW+zCHXstj2zWcCemlWdgrphkm6
gjNU7smc0vJvPt+/euHFkYi1ZVmDny8pCQuQm6p4wRLnb0xJmPDKYP60sYghRsSaqU056fh6MqLq
5q+f7O82UxK95WKjYYlgUljcMZ+srUVUGKqW80ulAhrUI00KMHK6me0dwxBDHFoT6t9Gj76Ds9Zm
TAnStBzKv1lG/7xgQQ3aijfDolWm+eld6Ckq07lUL10cWlsSJR6r0qBfwOT8334hj7ayKYXWSwqK
9ekbpp8XTk5oviArJfiys6stipdgTQEfHP/6wRKN/nk1cWMAL+hiT3agiDifEDG5NoxBLOwLwEQc
PxYBIwRFcaBDEC4z1NpDAtojTDxrjS/SPzngB1okUhm922bSs8mQamn5Nu1AFF6OevbNB8eICrXW
5rdsaOkuBbKtcSbmdPA3mvyOYtvzG4FpNM2wh1UdodU1yCTW9CVy1H6u35NbjA4/RIHtN/LdxaLE
rKWHjgj1A28CBWKCM9SwAjKKc9y/xt7QptmcfVPOV649d5donqdxh+LRRWJfdeU3AkpM66oxPD+/
cz0jfDZ1MjsoYEZRHNAxcYtAaAnZIJFmf1NWGtwTzDeMsTMdX9Y6OLoH3ed0TpSy2nJbQjNs19lA
dxUGeVZ8lzYRUNtUxGl/9C1VP050SbyVLmvUPmTXcsOC1tgcS78MxRoXZoGKp7ZLTX4Wc/sgCIiz
GzqfMq23x6l/dEQym+c5J5ZtlSVR/xoaefi9FrkNVqWOVEIHT5IM/g29qQjeOm4u93Nvg63oO+13
63GsXdDIkjgRHuxeGHFIa7tVJrEz6J5DU2zgahLgTj+/oTOJgIUsPsY6RHDNyS1JcUk9xOuM2AYP
YRxSnVYa5IWUNfhqqxxy1ITGTJJz/bUsCy6FJMFbPzsQg50197GoKWIwNaTI0h6Gwivacc/QE3hP
yz20RYEr66QSOwYxvYJxkdhhial2ZRpBgXMtmxxS+R6zNKiCECHcLHxJ8oQT8eWT7WcD1dkYtPxS
09poxYXz2e97EPToiZ2uhMcC6sIi4K7UrkcIGGDg9pEUxDkh+ILWzcdcm90iwhMaDXpPvGrpX3oz
yLvp1lZRzLwxgVVMyK6OJ3tpbWeCSJQnEoriAim571Fcrgq4G+XGIvjLilYZwXvc6qqGAXXXViK7
Dj1y2M5972uxR6ZdfwxTMcATN2uczKEOymMhM/fZrPsAJpKl0x8wBFXwAR2ms64bsDywMiu03Tcq
6I2bFr6lvx/Z9cIvkxsqYItuLtTe4ZY73/qF3d9xLNjBzVgGxrwCB0a0RkFa2R7XrWsPtPrJ+gUN
Ql7dc6hk2e3DWZNq0pJFpBl0ejXXZhsRMwFogYzPkibWi07Q7q2yucmjLVk4y+xGeuRyG4xKy7cg
TEY0XAEYRLoPZCfwQ2IWj/+LmXbwMvh0XRlR0YJ4moa2N0kT7n3/Jmpx8wJUwwn2EjO4Nh8nnYkQ
vzF96/cGaQd9qDSbpESw1GWqQAQnPaY8Iz932gSi0jgX/Db2WiTxjCZNFKQtUWSgB+s+fkrmqEYm
BXqSTuRkFiQ9rYpisWwYQir7YjQkG8BEDwjMk7G+nVwSIreEg6IQyIc+vUNsSF6zZLzo0RtSCOzI
pSX8EmUDY/mpK9VlQAMe0lCs0zupw/G2q5Hgrca6CbxNm5bRyOHoU7PEdiQ/uooHumuiGLZ83hBX
jIZhkW8JKXWzyoY+vMrYWZr1JPFu7glN4oSN6KEnezVq/44E+vFLM1aTWI+5zc8FOqVP2ybDjA6X
MaIFnTPPeIRfbj8VBtKGjRVktBa9YiaCrY+J5Nwpw7eRYuZkaa59uw6vgsKJvjbTgHygBmB1K63Q
NoFQGQmx4w3pUbRAAmiPbm7jNjZpnq3gSEAAZQTx6rYdwyQ7MfyvgkHOe5eK/nG0B9rVTqjiHyBs
B+ihTdS8akOIq7JCqLCRbUSkYtcBC98OKJO/Fnx99aayibZfh2ZD5oIjC+/V9vKIbrhV52davC00
yXxonpsBW9rk2tlbqIZy4PzIq7c2K2Bd6wgrWDnmRbQPtRqu81Gi5EoMS3Q7d8zcfhObc/RmO5nN
uGNKUbd15jcClcCM9e6U03huq+hBoiR/DUdpPXXCGN7ZoRDCFl3kuRuOOYALMbQtwhNw+2AFFDOu
wDl0PsZghDBPIiDw7rHC1rUpBSoZRtNebjAd6MT9rKwcHH1bM2MruSsip7bnNEH35Etjx4dGH5KR
dtViYMGijtxyEcjEOeDyVdYp4P85lTdmiCAZrsXcDGg4lJ5uJzpdH12UtJfG6Bny8w0MG83BivI0
6VR6xU/Hvy6wZVYbbbnknOfePGLBMion27huHQJQ45T0AAO547tJHHOytvoxwv0xJ8H7FDu5WrVe
aA4rh2BL/E/oCLA1TGQdpSgGUFzPQ/lWDzZRsjC5+F7aesq+aRfj0YZEMIOR6ZQzVlSVQ/rFvAR9
IqfAorfnT9eMMNymT7ZJVnSXMLF7sGpRk8c7yFnJCz+ZXO4HPwdTrIgCsVd12g4JSvHSvjcBb867
n/ei/+mB/Qek6V+uiP/cA/sxRu/Fb/2v5S/8Wba6+h8OHVPuiT+bVUpyUf/PslW6/wAHQy9VQzKw
f1KF/ixbMSZTpVi0xih2qWuXvtT/a4Bhj7cA1wruGZai2P3U8PrLBtjvd1nhmNzKNcWklhadDnep
A39pctRmL5EOhtVVOJDNu6kKNcmbxELf8m4gTydegGRz69w6ihg8P2Ug8+WXZ/UvSlqs0r/VZoIH
4BBD7Wg6uR7qSD7pr+8gGlD5Jm3ZX4qmqtRGke/sPViBKbvjZHtheRonU9m3fl2P/E7ieNQ4jqGD
FRmk3DqYoSQ2mQ/g42/eF6bwX2tGugkmH8oF7ST0v3hfwAbsVg6pvKihJRjULTRONLYHQi6SOAl6
vMlzra+b0US2lmSjB6nXzCb6900fxbfVlCTD2rJCwznZRdPJ7d+8v0+llQCHYC/QF2jz9BtYLL8/
t8RE0FSadnmJdDR3iLWEOZ3N0nBvoSVn5Qf1yNyeETvYza6nYBhIIXFy921Kwq7eBJ5d39OKw/ob
IIybd6kNVuaWWO/Ivv2bd/ppZgCviWYtYB6iMqE1wNP7/Z1KoIiWMSp5nsWYjsc+b0v/WDHYZDZU
jcwHQp3lP9CZdHdJQmLEJh6qBryUNXLd/ev3srzUL40AKehkgPBycfyz8Pgvv7+VPAoBGWs5nBX7
b7uuZNakVwOKKAITky4uv0a6Qmf8N9/Vp1p8eVWHj61pggPPctXngnEuDJ3HU3suSLrqId3VZNZw
UxJinbVMmx5nu0ZBgXw7GveFyvj/IZS7/f1ff/hlRfz+4fkelg78kn8Fd3R5m7/81s2pJDylKrMz
SNwkwc1aFhbWg8rLw/EP/sn/t3f6aXHyiQkaoPNAx27hc3xenFlu5T1+n+osxpiIJO6lujtaJFki
6aHqKf4GCrO0EX79ZDb7Ib8BWnl8scvW+PsnA1Os3cBS4ymJjanblH88QshP5pn8GCN7wshhIWNp
C9s6/PVD/aeXtiyL1obFhwRgwn/8/tKGtlKTvOLqBDEZlqmrs2GjklLpG1xhPFcjnkCFE1mEKOiv
X/nzM7bh3jqcAJBU+Pkr/WlV0UcKmpprx6nBFibWFZ1+UiR/bkehHlhJf/1ykrbNp8fMGUa4GyMT
bio0U+XyLH5ZQE1Ujn5hlP0enflUbAOjmT7QN089BjLPsgmc9CGSMwmBCODFGmpjb52z1PHtrV9W
043pIP/pE8sjCH1KN05lgTmKSCxbCvPtoHIm/u2oSakEo5kSxPBceXo4VMLQ9wPZC+uxzuXW7Nrr
0fbDh57BMX7j1PMrz9hV0Yha/CSMeWyNH4RWNQyLq+7Da/36reyanhwamR5DE1k+y+ENKYixt0XS
XsmxJNXeFsRrK18e0tnltqQq5aKNly2pEgwRjdF2byL8beuMOhvzbOHsBCrpSz1S10aGoOYkZz7h
oah8zaH6RJe4vketjz29B0xRdHZ8wrQTYADJnoYyme/6QY1bDQh208vO3wO31YegKcJvZdd+OJhk
EFhYSbX2BrCp/mDMm0y3qMc8AFyVXfcEANDKXOWhVV63Lk9CGrEMcd1KunsxWRQ2kdi+HLKt0mPi
kqyV199q7rZ79CDOLrf94jGoGpebJaYzjmf55g4Kd8tEuwE/RjBdAdC+bRgs3dmULatWt/LOXWgV
fSH6jz62x7UbU3KcPIcchoSKP78z6cevHN5Jv5IBcfMw/DXCuQ4N6StGS2RsWnjVRZEWdxrLdl7b
od/u7Unj89TlQ5zl5qkINQwGq+LmXFT+Ogz5Y3lHaNtWG0T/nlUADiKO6RaTpRZ+jbG3+hu2h/gm
aSf9IF3fhCqL8y+zJGjUsPe2VZcY50pbGFAjdwmdolcMnCdz5b4HZEvMJibVVZ0IS2+8forfE/Bb
CixJoze0AMl93UEci+3soQro7TTXI2Df7lT407uNlxHZQ7OwKKbmSHLleEYM5Lz0gxGRZ1BnJGAZ
BoqONnLaA9qzLyoQ6XcTPMixZJC/p0AhQk6n/XXlGJQ5RBMJh2KyE9VVN40tSj4Ysk+TNUebGQXM
qidQbJcCE15ndpkwRnNIG4YNtq6Hab6y/CLbcAT0WwYVWFdgWj84tSRDDkbu5BTfNcl9q6EMjrKc
sge6Qs9wAdEyuXG7c2oKlkmO4qtEIdLbxKG0QVdeSN3AUBEhJEbDu1eECm/NNAHeEYz9lr7aAkX2
J1ad5VI4S6P5P8yd2Y7kSLZdf0U/QIE00ji8CJDPHvMcmfFCRA7B0UgaB+Pw9XexUsKtjG5V6j4I
UD90A9WooLuTNLNzzt5rb0eTLzdjH0RHIXIyU8lquKtQzDxCuFM3mc7QhMfJfEU+iN63ehourYZW
AhZ1Qzm94L/X1E8O72UjDDoQatAY4SRdesTOxCz8dJtMwPwfkAVnzlRer5EeBeDosSy/pEVcWl8z
Q5Ief4So4HIzI+dMr5uoqfIfDjEUH5o7J16Wym0fKgotfzdWuu9vwpxR9WsUtFn80jZs50iqFzSR
F8a3RfER1gYymsUg1n/0OWf8aMMSzlOaD+2CXDtMJgSiIUlWuGrp1vw6mFWWP+DB9sPeeOcp9fhU
0Prc/YQmDH2YNY1eRuoZMTGH2TIk1hd5yqmuG4apPER5LdLz2JWgn+tZ8ReMa6UtdtasuE4dWqC0
4pohvEoqe0GCTHYelp6Zn6DaEj1ft1cTKm6DXi9mU9nrOiw5Njv0qZcX+BkTrJZY4Lyp7CFatm6p
km7vsY76W7w4o3fFzFgW13qFEt15tmaHFda4xD8Ju+T4pMDVvYuWg+MF9IHlGe44gEF8mC3HY99P
2JUCncUSfqLDb4PpHW9fZ5X9xSJqsomxM6IKI+phYahcqxVbR3zIwXX6wDwopRPA4SmyFrgDtMqe
FBGd5Z5h3Bhh6FOukWQBhHjquLFwGXmlvaX6WaHhVDstPImdvKOhdbYjA++Fxiz2IR88EHco3QdV
FhHECJK8uvb7UbhoCrVLfmDE/UZRU82YC6xSo/O8dsquLOCnDIpp8VaPuBu3klXehiPiYkVHXEe7
/uAxc0SmY9cGGmBqMCftqxDK+M7ooqBvvaRLJ6qdU9gBfTv4HwqLxxzAEJsMKrh9kHcmOMpEM5fJ
0gQFsmdwCh6l76KbxZ0U1leypJ17EU2B571AjBrbnwpx3bCzQnRu3ZqRR+NqO/Jf05HyMwegndRE
bILQobfxBqipAueia7uE08OIovZ+esruoSG7Syx73FJURckHp4+2uUd1aS9nFkmve0hiFsxthVaC
dSxtkuy56UXn35huXvilUke78deqnSuWrHhQWfygQa3NBEX6ulw79RRVOEogEur8I+PYgtQLOKTR
EGVihJxkqHWz4FC6SjDyJ0tH6WuQ4EdBl7+yvCNtjlNX6DMJxTFsQx17Nz3UgjdZdfEznMQIK2SK
HyRzGsjZjv/CsfwVJGZ25utVZM1RA20il3lpXRaXvheP5UEPBNqgIav7OwCC79r0KbkdXnaMwzy8
tnrF5AyVB2eCpiPfNLYe7TqujnBo2FsmDy2nF9RccrLvG9aVXdRFwW0WkDcYZcDFnSGVu1TTgmqR
vEggRMGwWhXrQ2EB85+FNeybKFncrT+xsIT1RK43bdnyQYZY00JrQYpqUYpOOx3l5UVK6JS7YcRV
XwcyKQvYPp59FjSITzijnJPrILbMAYgesnR8cWZYJhtSnLptVPl6YytPXpqpnS+8XOpLoQCLcU/K
S1PxVMue3zptap9+btXIbyJp0EPmsdyU04AWUw3Vua9CfV8vEIJC4mLP7ZJhqO/yn96iWijcMC46
B9dEjW9s60x1+oA9O+SfJcGzpEVHI9cLmysmMmTTzETZ3uZjiw+qclESD/bibKO2d8xWWoNBPd+0
ap/1Ndoc5hTpvHWDDKd3S0/xAydUeJXPnvsiYophWPI1fJPG0jbCeSL6BrrBEMVli2csTWP5Ujhi
lgfGcSr86rWo7G/MOKPhDVl8qTol5s9tRHt7x7CI3l1T0eTbzKhZMyThtNgBxA7NY8ZmfYGJQnxz
kzoG0TmKswCnZlAAJ+boYtcHEC/FDCQrma1dW0MX39DQHy7IEhtf676tgYy0HKj49uEDHidnbW0G
xVOl8nrCcWDEawbR4TkL8ukibbv6oSfy/pyuhf3Ow1d4tnGlg7JqO1xShWF0kmXSO9h+0/h7Rmh9
vB28Iv5BeEr0Ip2MkGx/aHrsb9bMv0eDBwlfa02E4mgE6ptyyPsTfzhMNhr8aknT1ltnYUHvHAaC
ui4U4+1N47rsWyafI3qKWZsNW29ohqs5a9s3E2bFIxHucYysdVheXTfx2VAaYERBPUXuTYghE2qt
rfS4BXGSX8uC1/4iDOfuuafgv2dBJyTHscv8tp3i8tQPY7NDQ1HOh24kxAH6hyYg3gKbvBo7/QH2
1owL0vWT7pRH8Cr4fUEgwdArJGr9OS8vxZxYeyddpndlAN9MbeY8ooVldOUuZCcVMjl07SSPbZzU
BPOq7KmoyncH89iJLyjN6nV2X/lpNVS7Bc6pqDMn2Nk4uQ54vWcwqF11qambjq4/JDvGqtDIppZs
hpuI8+Gdzuzx2c8CMGtjHo/Pk1v1F2GuC+w9hbpuKnUN+r//Puo+Rtatw1tBHNrBnmYCKWrcT7Dg
g/Y4ExPJpB/POuR8sY2KvL1a7JxHrBMdNZXdW6fGV+2trBfrPaRQmYAULct3XlahYHz41dcym5t3
6VXj0RvCH8DUioyvM4TD3iLSdeC4MlJcYYk6eRnlmGpDmAZOlvzUGKAvrJH3oq0y55h3uELh/bbU
V1V3Lfqy3Tuy+YYPaQQ+GAIogPbgPJKzJHZGqfRETd7gTpU/5WSlO6dTl0kwJAc9xtG9HQv7CSl1
fEFAULAVbTTe9CMDpoUco02MxHefmTz4Iru4u7Fyw6pj9emx9gqxCbwmOEvbNEfldXJPWoONUbbX
q7XlamWzc/qBaosqFaZUjfgtLPzyAnsl74iunK/emNtEVSQwAVDBbfushKhCFhhOfGK7QtNE2N4k
J6qFD3TAIR/vFrv43roBZtHSwvltLKB2Tj+fcNGXu9lnkFpaaKMV+S4a0bg7fp9H77mBQXZRdH5y
gSmDMU60ApLc4IMaq3401JE3OZVHt599UkH3Y2iNWBY4IO/Cbmhg/tpVcD2j25/w4SbhZUoMEmOG
oA2JbrIkrhuMhLOPw1JaT/DVo/AY4v/PcSkEmN6asI/fOPs4uxAfR0LQl3qwEV5+mVu9uhUaOClh
UlCUOU7xEk6lu+tliRcETPODXTABZVxfnrNafB1G0zygWuAcpWNzVzV6vJiJHWPNDpzLlYWIDdHr
4FiFhhAORX7z5HCkQx/zqv023HZuaWHwEy9574iTn840Ae0yhWEZldeDzRpGdFhwqbHu7HrTqO8s
ZR0UHWt6xRQBitkbg/K8VKzXc88paFsxJ9mXoZlupjaYr3i3iU+A+3Y16dS/yOPiG6Vxfl9QhpBO
rcV95fU86+xQJ6L//AOYNQ5lPCfM1YQuzqqe8v0syuwxjxpz43H8b05mVYDbYaDePG2BwtBa38Bo
cbcrNO5UZtBcaZyyiC9ldeCJDpDlE1x4oGVNZHTiYsVtR6/HtBiU+8bzkn1JH2vfRS20O6do3Q1L
ToDxs2Fl3BPrBi0rI3UZJ+1r2rfFHS7z9gHdS8Gsz1AqWvMKSAGqE2WczWxmfKemMT9I8GhJrdWd
Xx8ZPLsMw4rmbQlycC94mp1Nxb7N8zcN6GOa5F3yZxVZNfjZctu5I6OvvojXvdbWort0PR1eT0Z4
N/T63PvOELTLrC4QJ5PGl6pKPI2fuwy2VDUpjPTccY99xoB7j2q9f8QfUN0OwNYRZ2Os67PF/khp
aHCyjylXR8btOxp18aNn9/ZN7QOd3E6cCXGxAetqs8bYWwcO+UUDWGBPhM54xBVwNjZWjaS0UDU0
nQTW0DtYpSnR+58DvfK1mjS7ajL1sawZyS9e7r91hS3eF3ox3SYYWMc47/ODhV1waDmy4oHNfpZe
RMJwgXtYedEDE3/8iWOQkcGmypMzamfrQNM8jqQtnhOv1dskmaZ503bOfGXBnSEFxkj5agvd308Q
IWiJSMlHCC4paeWz1c7TO97x6kAHWHn7yW0Xqqig+arAad6FembOZ5HvjQSgWxa5o90IXa0vyjd4
7GP3dZ55yzkdRYbc7YIvVrW19z1SyfSTzZKwT27sVWcsfPV1ZIcbOc7e4+BlyHaD0MYxbgUjK6YY
TLOFTTJC7AZ8d0nLKE6uYj+MQYLQOfpmjwm4Q3CUCpN06stXIdnBsMq3YwpqJ42IJif+x+9xa/Ng
D/3r5DtmRLiceSRggvzsgSI3WDInTPTTxNFwGq8JjnVeEaxEG7vxXlt22usVBvuTXglHDnQXxrsr
etxLdbwTYV1g0/ZxtOcX6wR+OrYpnYGbqtDUkqnpS+9IB6b3NyijIraGgGPSpRYZ/69omqa61rBl
gGjMMf9k7tK4sjg3EkfIG2YHrQHuXtvRzTIEGYxcbTzzlES9dw32p/Kvm7G1/behIufpehnxxu9j
fPHBLshskq4q8FC8gYsO+bdmXdJETDOkzDimueEPs3AnJlMoGXPuCR+MGiFrVkdR81f5zMIdT9+t
lHk1YItYQuxqC79zDw6DgO4QjgmG6Czq+uUhWOySpl6zoK/fFn4zt8cFoHR6GRLRmF8mHp73O9fq
4UIpN81o6NczvCGIXY6eKaGgumkWQ1LvguQczhmgVXTwwU0pXer4BRlk9rZglqSlGS8Uj+TsdWuQ
qegCUvdyiA+3wu0o/IvAdsWlbpypYG0tU2B6oDpq2hONTsCbhVHsQg9cLBA5deB1dEEKztJnPZSz
ugythNa3HY1YMwdWGmYbJk6mV5nkVehtHVMR+MVUIvaOodOL/sjRlGZBUkw2XOAspGBgKtSTHObh
qL6waS8MOw+5dnE9VlOdf1hZ21AEGU7o58apNObPAY8iFtq57OePxQlXzH1ARqj/AQiaBMLtNHQ8
T46TriOzuuaHd62W/44j45sHaZcIJOh2Lkz2CATusqsSAE+O9Mrl2lXA0RbFu5uLO85CecsJ2dH3
oi6dd4isvkR3QLXWUsO77bTPEkpj3hwCiCPM0Sa3/Xmv1yhfGrutHOKNG1n+h+4sxzyNReRy60oT
2vxPIP31YZGzh/6kl07N4UkFKO2XJk4wlMYcMZ86J17RDBNanE2wjPmF6NIALlOcs0g5bb+490OC
U/+AIkpUB47Jc77HqVBJgEL+Ut2BnuZ7pl1d0FhcMFBX2HoT50uco6SYNl0yShKSqROXrc+jcWIL
HKOrhaOutV8HX941GQ4eDF7tLeI+9bDmbsYMTVQaK5i73RxGJFEOqj9oe+Fb0+yILp12mMAglWbt
nBUJNxMYt0POaM+J4JC54FkZjuWoH8fOId141A1nKxa+SV9UxuPf8gITgKBRzNwuujFcSCbGWJ6e
OfGA2tz/mop6f93W1iWR/lGUA15jbYhpOsettPWWSBucsFa3JsPXCljlYR5UKPbRYsbqZux0V+7y
abAuebis6GbAqHleuGL74OVO0bxHnWNZuznwiyON7Ly5oNQU8yWDsSEAABb61akUg7If0qImX4+F
UC67yLJNfqMXHyoRIJSuup68KtrJTjXxYeGwzxl2De26ojDS4H3sYlL7hv5xfiF7kdHc9aL21UQK
toMd+Dy1tGnAkhXTUnffvbzwyp3jGf1tHqS5SxS36DQLp+1+4LbxCg6lQAkgrbVq3rmuJN6hVLxv
hOtSTKEoxIbBrX6nR1S4pz6a6jWQNSLKGHxv7O5mFoZ4v75hLNEhRf2pBMm8ALQt52+/Xs6+XZE2
od1G+mT3WMFBTIpuXE6VIYtih8yIxqDCCEucbk5mCDQhVfmHvqWTyFCoId8NwjI6OoOucJO5LkDG
1E6mGdiKaJNbF9QG7hirwgfCUXTo6aWmpHONnDGc0Dhkcy30H31UWghg1Rgcgj4qCPiqrfzSzJFO
zoGNoTXo7BHjYg1dhs6ziP2cH86js6Mt4QYXDEWU+uK1EDd3mdBM8YpWFTROk7pkNLddXL7cnRCG
W9AEHr5+sajkOIpWJLuuND3KJpUUujzKPqjnCyp2xsMbwYqbf+T0dooLtgG/uJYmzOt5J20e0wPj
XzrrFgrX6oCpaH7RczVfiblgKM4gomX9jMDs+jcTNjy+ZTtqBNVR4GO/XBD4HXqPtD+kRE0t4pcs
SKU+RpYMwePWAydt1mkFSrX06IndRhMgvEOYRzwRou8z90j0LvOsFOTL0G2BgyKIVI2ycOQUGR7l
i47Aw2CHAi0HxRCBYHfSss/PlBvRM0YhL0VdyHBvl4R2z/ua1226QwSpv9kmo+zuu8yRB4eW2JdW
h/G484qcCNZfe8SvUSmYnRLpWJY7jzLz6+SaH0nW93BUY1oWDFP7l2ZOe//m14oZaFE4zyg16/ww
YUqWW1IZBOABy3NNSjDzwI1DnM7g10vBzbEC21V6grW/5GfBrTw3eLzy7Ty4fffDbwU+fMOOx+qD
y9o/zpzDnguvBUxgV2X3tXECG9TtHK4pLkHdjKLfptPgc1LmJsODnROdW6cq6HksnDnmTGyR2dfc
jR7jCzqf/WQd7Yrg41vYwbzDGYmV4VspQ1lee1Phf6fNoGdEaT2Ax5xt0TxxIpLmAUUhTfCYOD7z
FCQDEFOOGubs5ZZvrkrCO5eH1iVK7slHWjTQBuFJys6x1abed3jXs02UIZrr/tJF5q1/sp+UBRuK
nSkS5+hfL9ZNh3ygOeJRw3wlPXiSFJaD8CR2tbGLp3GbmgShaazaBAGel6T1VdhKjOHrMuUsO8sO
6yXd1ROSSYIFIwYK42Wl67kxGxnW40x3Hszm3gd4JN5A4mH0jkd/FfEwHIgYEcCIQ07u0DbnPNyC
UDWP2GhNc08xMWdH5rEyvArKYSTjMRcKyEKs8q9FOzuQGIohbNce9sSU41QpHTo39J+U3lPp9e5F
wtCUZnubM/b4X2ckaQ8upy6yK71TlxUVWxeqjKDnLVZquUlgAf1wspkVADdjavXbkENl89ZimPDo
BSB5vU5yq5kewwaZ+i5LBp6zKkRT+mTnkazPtC6a5kSg0EqRklMxPC42Z5qTXVL1nMwSWC8MmrrT
OJIKtkUfWOVXsZGGxCyIiKjxjbCSn0HA7POdmtWqviR4Sr4Flsj1d3vGF1tRSaV+gOxfpxNnAGaW
UGs3vRLJt8h0Y/pljGB3vcs55tmIaW9GHwxYJn0ilykGeTrn2c4F+gJ6Chwd0YtuVbjgWhMO8vvY
ED79ONPPApyw/rAntINWf1UpOig3MVqM5rCoXhQQoogDYIBaYg/EnZ76HZiB0FtjIBMOXT9IvPdR
J9dxHfpwBLAXXJV5R0XVgRznd1V3rkbyxHxyicxx5iOPOCLcIl/ucQiyrdZZ73ffVDW0M8KqZMzQ
7DCFGi7bRjT1qUVj56xDlgy4RdsLcdPQKQfAFUC9mzf1SHkWb8h06ecvtSx1RnekkuO10n3lPRiH
zfGkWoe1WVOhF9d5ROrThTElaIl9Y/ch/FCyzbvsnHUxkdJ5HHjBTbj0sWDUwonFpynSOOtb37uA
ZqkZAMLaDj2R1wCaVbSnDayGbl8STtqJ7TDKll5hmagYXmNP66Wlc1r7SblXaCqs5ta1TO9E11YN
LiPfZCUH3WG/cNms+oPY7ZOjZS3fpeDs76F5xSTlfdKSwZGbW9+009HUyncfe2+Outcq95rifUol
Q7vIYeJ+t5TcoS8Yw9h+/hKX/D8Qj/6fAieRJn2vqYEybA3/4+nfxlv+fxhrgzPsbyqcf5GWPr4P
P7L/9j/b92/Z+98Fpn/9a78EplL+d5//BNEvM/Tf9KUuIZMRXhZbwpzDsrQqT/9TXrrKeyj8Q8yP
2OgRZf5veamPJjWSBN9IcppE5P5X1KXMv3+TDKF8RTUiPJ/+Hi01ZFKfDH4Jxt+yQ/6HscSprSMZ
xJS3XjQSWdEGCECYTexEu8C2EZawGUq7/fzC/qQclk7Gf5DjVflBgsT8mCSRcg/YiPLTEILRFAxS
ATjZKXsopCe0/VGiT7Rzc9g6M+A4kbfJD1kl+gwV7rlasEzh+akuHWIq7K3rxu1rlhOcJqrM+hET
EPkA/AU4j6S9CQXhq4sNY8viBqgjHMbylOrK7c5NWyTvkyj9r3PCK5tmQUnWylzlnHwK0BeJN2+5
JVd87qgDHhQyIGSFkh9JT4+TwaKBvAeD9E7S3d+6FsjHJnbHe8x8OWP/Aa/O1kVjcew8M7gbE9E7
mLseq3c60WHHCbCo/NxotXiXcTcF7kVRQLjdhFhsHnk7BCOocYL5H3Qx4ibG+9kRAJq4Zp9CR5RV
gfxi90E2PQs5tNUZnmx5GWQduQEoUI5eSt7wLg0xCm1KEk2eQfQB52anSd1HRehGMp6Y/8YFGn96
ljiOTDGU6oW5+RwZdnOKPn0MwwWSuiFIM6GV1TQaBj8+i0GbD7rHtnCIoLHDpiOGW6oBIf9PB/vE
cCe0lMqPuGGJgIsBOL2GpavIk2lsAIwyLFD9LnmW3GQWKCPGUCKwIADvEuGT5ILhziFa+jpn4af/
Y5jc7ezBi5Ot4CjyYySTkA/ME3RN0mPXnlf5PjYGmvLhVchYvgC5iO9obzmT/xpzRIfu5ofawGWc
EghSI8SyYZCLgxW+iC5pJcn+qikxCIHMAbQ3HOK0V/bBTAOQtZIm6nYYXFESro3+4sH3lOHRUq7v
fZWw2/bAfBVb04CW6zWKivApJGLyxm/ydEBd1hf3gT8hAyUAspLnMW7a7mW0Qv8lXqL8R2pXrner
a9O8TYwNsiOHiWlTTVmZMPKIonFLJ0rehWQM4qxqLJXtfGjH6XM3BjBiDOF9ajsG1fjdBypNEWFb
dNXrMgi/dzrFrx80ok8vYzEtI43ulsDDXlpddFGiG/nC1J2szNTpkssFT0m5sSJcZZtgysTKzWZo
vaO5N96GOBumk6G6BIXFSfLgBnN73+DMeJaS2feOuPL5K0g5rm2qFZbVMRk7mFFFe4yIvXNBSUf0
zjKFA+4brFA6mxn9gz2IntHIiBw9y5ye23oe7d1oEXaylcmop/2SaOpYG3XEuG/dBd5OGszEYqd5
obtTp7J02vblmt9ZJX1zGzqxrXfTehB6qiAjg3+aeRY3o6Md71bVGfHoWHeDH4TxlKsoxIBQEmPb
PA1lntB6CjMQ/u2gUkpcHWRqrwqwkhnse/iuKorIZmnrdNw02J7eG9rM5FCN6W0QOMY7KJr5X+OB
vPeO7AlvVU85gpuCfK+7TBqP1z8PMu/nAqf8rhGTuIjk6CaA0RFSBOGEW2cs63JB6yRmCpMltbNd
apVZfTFPaCHmxG793dQF6qRshL87Rk/VS2jN4suy+DSTeuZtrwJF/NfJwWUEvQG9OzHlM3b2Rsbd
wKMSFAyTQPWDCKsTsMzu5BMDUjF1OMzaGxJm4Q0jsiTRt8vgR68WC2sDUYJ36JD2njqT5kMgT6gd
5tPKxBrO/gg6d6NzvZQ1AnWsogeNS5oyOatKoqliK3EpaU0N9KlfkuzS7eokOAvESB3sz2yl/Xcg
KKt+Y6qYx4cklpH5HZLMNWiqNy3xVFasbGNBDZud1qEQ8fF24WizjX+F1CGvM5YPL2ROVSTd+Ibi
KELQpl0kNIOwOwsPFHP5BvUcTNuZePg7WulugdtSS6UNHrkR9g4IO6cZUcFwKrbLCnmEXdk8HZre
B3gly7NSa1Pw44b7zCWXlNgTeqUlaggGCRvtSt0WJP6iMdwKtkXGIHY1rYDOweHv7lPKP8JiZ6+j
CjZySHdCqmDlqRWJQnfsldT1G7uFpmR22GIp4PdDGrjjJQCQWLf0UQpUoHeWt8QhYiuP0PZ9TgPr
u0xdaB/tmEz6ysu5oRg2nTfsUHPxOAdW1e1kiIyAkr6tHjMdoXXx0wEI9Qii2V/RZn1LeUYZexW7
XjCeUIQu80lOXfdRostBOxuBfe1dkMN8wEb9TCnxk0OMha/fOhwq6Vy7kyDiIiWowRpHVVH8BBgJ
jSUKeVQk5ga3onCzhq63gHWWT3Yc8lqkGG/DjPBdbgFYd59GQrd2kDs+PHa6TCHepGNh5BejZENx
xzF36W/7BafYZlCIMAkAUOPaQitV5tJlBOoKJJXl2BX0GM4cxH11ldpDQiuaheRqVAwpkVXyN5e1
jC+9GwAGk7iDD4tScirxfR/0xFTyPp8Sx6VrZgACdy40x9KhCbzFxUp82Ig/GrT+HN72fKPoJQmH
muwYdgl5U5axweMC3LQ944eAnbZxSS2obvvCoYQOR1veMhFGGbwMPeSrfNXKf1/7wPU2VMP4tdRr
uamGKbmRxpofZRPHJN94LJvtnKU0aTwabz3EMzGINwd1XLMuOl79VgdD9qXEbEhgDTkry2ZGsu+f
FWzK7D5q0urRmYFSv1g5wF97yySkFBesHJG3L7WPUQZPTtR+0AgS7UsdqiqClQhEZ9cxlqf84unv
4su2DDz7mDdjST5IB398y5B3NEwieSMylAva05Trnp1/b0rjN/vQJMuywcndzXdGTWnyNvRL+Zb7
DJa3C/IirLeqXu9pWclmD5rKzc4zckL5lFT00oA0YmRWB86GMYTsaZgOTZ868dUAYHZ5cJioOE/Z
DGBtv+g6YuwXRVq84Z0bujs1y+qub6bgLadop5nQFQKsNPNMtNfEDbTEJXg0OEZX9TgcqwWf8AbW
A97zIYcMwerQlfJAG3wwpxRfO6ZboHooZe0EUin5deWXmGfbBqCnWnl0oxhoHFNroH0hBEzyvZjg
qoCpQM9XdLU14H5ndmz2biIRfNPvA3LHW4CSfYRLXE75rXAswPV1SGgZomsXbT7uynnb+YZTeO+w
Bds15+EunVFo+6EB2IZAzyUYt6C7DGq7oRuRDuD7ZgJHmLAvdCpvC9n0xa3jkBWxGeg/npZstrqL
OSqpfcU0ZSRT2sNF3Nnhe9x0jLEtqcM3TRT4uFM8NP6jZTpV7GyqWJSHxTwcOM6WH37fJKd4sBKe
5sHrPmpbTs/NYBBnM/xNaaOr5gFA0TgfEBDziGYBS6fPVzgnwpTgVjP7Pm6X4ZYcsO5HkGajjZQo
G8R2PTvig7dsyVPvMoSv0Z/RHkTPArAh8W2WCPKzQalEoy0QmFdLEmzAnCX+geh473JJsWYzZ0Z+
9kMVSssDhlxECQLXLzutUl101sb1v+D/zS9r3NoIFmJ77EkAqJFBjIU9wbTTqCDdQKfZpue8iNCJ
sYPiXB23wVXo1+m15cQOOekdjYwNg22braEegjtO6dG7UkV9yKeeR4IIugzwI4Ncqofcm8Ydp1zz
RIwXkoalT+c73wwsPHPi5SfBQ8fDn8Z+tMd8MX0raEvVZxpvLH2dZbn6ENVOUCMPGAcwg0CG1X4E
5VlvNPkM/R/6DL8boQIByYucR5pCLFfQ+j5TZWrC+WpdNRXKspLlnYSE5JEZD6ntZVpuUsZFUH45
qd65SP5OCxv7+IdP8LsH6q9PEASRQwHtwAnBtvO7hYXNEkpDxkLZoDy4wRrkkXUzdx9/q9LvfjmP
/o6O+mRq/PVFkf5Gq4lzRfV88pkt5VqMjIiD5LSqxgLNdGc7+Fl0JYh8B+to1YPZgFfmV+AsxWvt
aN8l3gCb5BP0s7T5AwHnX7+3F6wFODG4EEv8zxY0xrmgHL2s3gIt8Q6M7/NTFc/J/T9/7393FVfa
2EjxlNIM+GRJKpwUiHbKGR5f5XKmPGF8zUDlDya+341P648rPVxIDs0LHxyU/enHlROek45+ML0B
qmeWUcBz1A56fiYQKqn/4Hv61+8UBB5XDBw6JT5/6vcnBhZs7Pcx+j2ED7w0swSrYsfIrP/wZP5u
TVy/FUQ74QV+KLELk9zz+3VMg/g+YvhFNEdl8kNtSU6N8dwOG9ttqn3hIgE9//PtWv/kf9rm/rpk
QBQ3/lZU0C5V5++XjIjCZoNTBGH6VfeBFsm9k2lKTm86+E+Y09V3Fv2JbCOe0z88j7/b5rj0utbi
PnEDnM/r4/L7pQvPmQRzN7XFDcauWVBUfABB4AemPcDq1UP5mnYd42vzh/v5L08PPzKsPyY+jsRf
/ZkFVft2E/mzRx+hQFezSSayTzaiUwNy2gRU+j//xJ+AmX99URR3HveTJmsgPr8SoskaxVSSs41x
2XYYqLIxMCudn9EBcczi+sE9vAv5EjIQI4KOKLKbrCmyL//8Qf7l8fKEZNldKWWwmID//P6Dz3Dk
hWtJ5Io9Vt3NWC2UEE7LWWpLtpDvEofh//GZ/jd32WeddwWuwYBW4KdnGs2yWoqQpFU0ivJF1YGT
OJBUI6mYcYN2PUZJuOTMXBBjq18t5f9LCyo/PPNSG1d9tL5PvLif1iInb9caGBFdCVD80pZLWlMU
ht1Hkq5y/f/Sr4sBXa6QS0yovs/lPluc584f7MlzUtBIXX05DAaBmw79r0xQSd4I6Qz+4YKfVqX1
gqvnlA6tE/ENP1+wifI+FUOdbes+oB+aYysu/7yef3poaBuDF+AdXdvBNnCtT/ePOMMybeA+wftV
zR5Pp0M2HfKSbT2K/OTb0582zk8PzK8LrpfjYcUM8Xmx9VViakDW5N4m5KiUFKyvE4sfHRO5Iwca
5LuZeVH/+eZ9WhG4qOsx+7Adxh+cTT6vCJ0MIDbNTUIzdvwR04IB5TKQk+NPf7hp/+ZCUqBM4kUk
id71Pj2SKeqnBkh5sp15LTZlmczbsiQHNxeotv7L3wmkg095wQUj4Ia/v+6jDWQlowgAy9/ku7++
FMJkvCnr1/vnSznr3/rbNrL+fitlLuS+sYuxqv9+rRKGct65QLMwc800QdB10fAEW0SSI5qEi3gJ
knu37uKbRVFqbRy59Ez8oC/FJKv+B3Nnshw30mXpd6k9sjEPZl0bBGJmMIKjKG5glERhHt0xOJ6+
v1BldaWovzNLtepNmjIlJRgIh+P6ved8p3TLE9Kyclr//Y/16822GWbZDsvWBm/x0R5dyxHdr8ho
ES8c62LkhmHlD/k6uP7q9y91JXJwRKZI+OVmZ3jNZqaEUMO68ckbpqexGp50fv37l6F45d0FR8Hw
P36iPGMgR0RXgsKSCLjaKMu1nfsE8EhA079/KZ8xEMo+ViqL6OevNBt0zx8Ln/RYUSlQ+Ut861P4
4DLhV39/qV8feRzsjKDYqAPT4F3x86VosJRFbxrJiiorJ8N05vnGB7XsCUzDXYrY7uRo9fj176/6
4STCmqX85+WApZ0Fgu7x56uONfylnFgYSENpQLIGZ83bySEmJxCSdZqm0ydYWMOeOAHIa35X/UOl
/C9WJ+Y8E/SLj1uQWvnn63NYnvxOIzwb92xrXjwkh69Nea0NKrfiB/r7T/vr1fioiIuuXIaA6354
+VdV2Q6BB20eY/eTBrtpJV359N/YC369EKM+j8rKZnIIkfHDl2nkk5+MqaLRucw/ngQGZ/+jJwHM
I8DQaznu6+bHu4e2ac5cZ2DO4S5jRK47Mql5GBlb8avfvXUudTm4A9YKn+vjQpmkJNTbaLl1Ij9c
n+1Kzw7/k2ebhWBTtQAbYsf2Pty40kGeLzvmpL5NJBb91m+VZdfHPJXf/v7z/FI4YEn2qQOp+jmn
cQ77eeE5KSqCXNLuyAnD2ZG0QJT6P+5U/+IiXuDDraPWBon78SLSg4MDFQu5k1XXD7aTiu88Ufbm
tz8K/Ei29kBni3I+VifV1HRMgiDtFhAI73i/4MSSwz+daX9d0t71fpkWFRAbxUfAB/VtltkpGkOz
cU3IrXy2cTvYOeVzUAgq+L//UP/ycva1bPUoRRzz+vt/YWzEitwBT9EqNZFLPZXTvOw7RauidL15
/fuXAuNIJclh2vnlYUUFjiw/ZldA1hjPURlkzRE3+rJvuisY7+8v9suSoP0AMcTmrKebv541iwot
I01vCE6xbm80zn8Eh7L4fvMqVI1QUQI2BtbDL4BkbSn60eYyIdZXeyPouEat8n/7xl31gleoUXB9
HfPO+vk7Gtp81NyetLOEQ/u0G3Qf2IVuVd49taTd/UO745cinKsh4mATouCndPzwxM6DJXyXSEHm
GUX2bFmkBVm61d0rY2TenrvJ6ffvISAd9CS8KajrPlwPcJ/fMVIP4MjSUtZcExw91sPdb1+Fz3Vl
Ipv8tL/UTDFHGyS7YChSSKfqqFczx0E/BtWY/O7K44uiVeRTn9E3cvRrKfCXJ0rJpW/tbOKJqoCA
MFwzAX3kfhX0/3Ah55dShitdKzNoJ6hr+OfPV0IpP6Eg5NmFrkqcSFDMpyyOzS+EgXY3rbAgFU7E
xJ/bgGGnZhOhGIFIydF39Hj0MdcUuUtaCbVqWFu6dtRVNdygbxD0smUFR9RTw+0gR+fVaVwytAvy
SW89o1qeiYSjd0DjUz0BGWzaYxcDdth4Xc7Jc0IxdsdIm46jTIAoI7gHxbwvBJOGHfPLT0jtrPyA
Cjz5LBw5pxvzesp6mqc+vqWnLqyQ4Q3+ZkevxdO0tH5yK3DF2yFjQOuCB8QnUBhBw00wG9MPYWiM
xaCxyITliwnel3HGyMpeTlpr0rvzbklU499KHGmvOWBSxlbeQNPnd1cYtKKAIzm9O16sH58bUfoC
cTi5yENCDYuUuWbw9I/r+Nen0//xLmW6SKPX+Xh4jLkdumvyerDRtwrsMXN8WwcDNSRhsreGapd/
aNp93Egt3eCghagKvyFngY+ds6bHWgLHQ0M2Uojvc1BhhqrH5PB7N4+rsJHSX6VDRrf8YwM797Vs
cZB7hP1sUYoTbBktjlY9/P1VPr7suEqAxuyKCQsgGX4sruIyMwfUqnjK66E55qJN2hDKCSeACkbM
Pxw0/sWN44TGA0rpTyH8sVwo8nbImmYgcmkiia2peC0kDC7/YxP4LSXjv5Yf/qRQPGVf+0Y03+X/
/kmV+IPk+F86xv+X2PGnvwPu8c+f7qof/Olf1j8iWe6G917dv4uhlP9Jirz+yf/ub/4Z7PKo2vd/
/7evzVBDIb1/T7Km/qskkVLlL9/9L0rGU1N+a8a3X/7Gf4gYLf0Pw7U8gjZA5P8QHf7JyDTdP+hi
2HrwY9UzMOIif2oYbR9545ViR3ePbrJxXTx/ahht5w+KgOs+DOnvCkgMfkfEeG0Ls3H/pcPBYw1Q
H30Cq+faEAuuS+svr5CZiNseSzJiMnc8jsx1prUtlLxDSaQx+B2NToP7kJCFavuhnnvGOiuGceVN
rgSmiRdw12SuLjb9kJE7W/ipxPtM7s0nyQpcIzD5ZvVYuaXMu40uUDMEXuJHiZidZ92Y+1XTt0fM
R/FLzgFvq4I4h1le25FX2ycHJNaWuZY46MJHx1Fp3812mk8Ijx9cQlVi0x4tlP8zfNk6wNbD5JHB
KnatbrEPaXbVRdl4HLACJregl5lWJdakX5ysKcDUJCM84RxPs49uZ9Lk12aE7vxIOEqZbqahdncF
qEtAOHP1uFTTK0gffw6lWfOSXWD2VVHQxcrbGGOg7zBCzEgNFJAnM3GaDtcqKK7ebdRpNLtnqSqt
Bxal4vu2ATW9HgGcDatU87CSgHfbGxpivtDNXYE2rEvOuZBPZpWan/xksG9mFyABciOD30woIxLr
Krg0RFevBovw27roc76stxJQGc1+MERrIpq9Mya0Eq7UDBagKOb4LNKq/eKDcUcqiNVxbjEHsBXG
56S20vHQw858QhnmmzvNI2ZqnXrx/BgAV78j0pbIHHrdxlfdqfOIeDwN/L7WiUMsbWtV9/Q0oN0H
oxcOwzS8IeEpb1LozYeRtC8tdLAoALSzEbX57fg1da6aoKGhnu37+rWIneDq1DeI/+wJ2oJiDcuF
fPBjmveAzsELDdfM3PHooc3pI5p1T/H1hx+QxshEMEsSqoC1ZZruvQou0AeQ+bWEzZJT7OSvZi/o
YEOvp21tnsCKMG722i67EXmQ7ebxqrwp3GmFoZFvXJuzyK5RyGHhdXcjjyKazhKNFAK+MBYZcaD4
30N7wEHGeOU4N/6nxJWkzIESC5XeyNCpp41G/NHG6e0o6dTJLZSFjpfM4wbwEahqB/NSHEeQrLwQ
Cf6q9jDvuvnGViqFl2VO5Ia6dxRZd+6ckCk9t5HVmxaqKC9fgzM3wsavcVbrSxw517y/eTGxPrMa
0kWpbcvkL+rscUNewbRyaO9vxnipIhzYdjS3eraHm3ADg+AQFHcT4pK9irsqxPg1hBYlT1TD9z/4
HY5+l4jQgzSpf7IieEDd2V/RSxDMhpL4ogBgkjOXz4YcV7Yk7FkPyNtucBqsJxw6MMs1FY6SN2CE
nxpLdJlg3OZD8CWro+Y3Z6GyMzmsN3EDrr0Z5bSh77lKxn7lACQMtPIJL0j2NDVlRsA6ydOj8eSp
wr0ZO1yYNfossgfNMYQ8gGPJyr4vOeO33p++LK3nbsqxfyIwxAz7zrsjSuMlwfRImhMIm7Aigokp
RtWGZNrcpfDbL0xb1T5ByeGXSt9kHNK/SHBv28QCfRFqgELCVpO7DiLVs3f1GA+YLZ56RHYjpyY4
HzlOccHj9t2Jaz3hfU/waDWMs7lDlnUlcRc5yBSnJJgbKFg0xdntQrqFSVapg88E7Lqdrn01lk9w
WRDuUki06GXGQp5rn/mhUdyA5IlvXHVNhReVs07scjtbVbGyBvNuGbXlDlWIv8qm5B3STHMoU4eU
aiNztyWDZR2Jhdvu2sRTt0ZWTm9AHNxj14B7QKe2Mj1y7QfwKc0pAx8LO40F/+wQSYhlVCuLh6vC
ugPpCk2DjcdKSDj0OsQ7trE2nSK/Y6GYbbhI87OtK3/fsLiBwXX2XSXA3cOFbf0DZJX2udWuqYxZ
Sqd247CL+uuqBZjvm2UXmpqfinD2SkNfTz3+jWkhKrDl2diA0zX2TPyHlVxmuDqpQozclA3mHCnc
N+SbuE3b0l6bae3svIaAg9gnMnDxYFuxZVVmuhaOAfOPmA7M0HFQbSGt9OtynGNefNAMUTFhsumC
9karZrFCr7xgUtNsVFVWTJ+dTa4dp+SmKUyAw709tKvG1qz7LPUEYs8ps51Iko386qrFO9PACza6
UxWnhDzklVey2ngMT6LoXya1H0t+csftdxYu4RQY86l13UszdMR/4pMn1HFcjoVmlmd/qm1WIMDo
lXVlaZXFQigv2uvIH1wA00nuyk3NWpV2u+o7qX2q40Q7pLpoLmVytSfmKr4sgv0ss+o1fbvIHDAz
cpy5yTqHtUqWazXO5bq3q/Y8tN2mGImOR9evlyWvOzzB9FySNUFGFqCZYr6JzS7f1AMcLz0HSKMZ
8oA9KrmPXd47nvOQzckXqJQWQ+JR2wkvwDyOVjc0FobEmB7zAGxIal4C3PcrmFm3DGMulh60ByjQ
cj/Mmv2Ql913URjfR8NoblptbL6qZagjz+iqFcGQaITTLYp9d+ew8u470tyT0NGWh3q0ANnPMoUe
WAPUF6a5C9y8uvHoNFxqt8oPPnbQfVly480KbS9s/failZxSPVEZXwwf+ENTxyOoQ2RDQW6fyH1/
DGrVfDaNLt25wmY9DuZzD5EotJuW91eWKzMUNl55K413nGQW9pa2u+uGPnkoiRR/hnIFnp8XjTnR
FZ+h9lzH4t0mDcwSGyGZb9J178cZwILNfr4DYJhtXVlZa58Q1y+jRaBuO2v9oZMTdFxbiFPNEdWq
Jp+05RaSWJq+pVrfPugYsh+gdbdH12hgkpk1SJWWQomMi+lkAfxbcz+czRQw0M14DviS4mvKpcGW
PZv+TWy3LWSJ+dDoXn6j67zIAb8FewKexn0DzvCrmEyOHIXSQwTdT8Bjn/Ok3pSgNg+AlIguB6J6
8cYYXABe4bVMa+9pmoLpXDuef8Yn+mQwiw09y4vIhxAh4TD2vaYIqdWZmO6gWTRHRPz5gw9+8rgw
+FrjK50J7vNhZoTTQmBFZ9maEUmeDmcL8aQ9XmN9HqTUNHgthQMGwnLNY2tkVRPBnJmOPEgEYrlu
U74Vjp5mUdMHb0sfNC/GpGcn31z8aS+xBq41q1zeptECMouAfXitCDK9d4lBiEo5N89V5dgXNQR+
yBxXHEjoelJSc3YWb/Oj4bMvokPQ74LOICepxaH4OKg0+Ty56fi9mJN63UoB/BYXEFr0QCsgd4Dd
Wfx5+g7wYcS8V3vHossh9mmBIsh6qL5V3tAdmGmn35fEfQcVG6/qyR12CPSB/ihiH/Rkcu+xMcg1
JmkchV6LCXu8io8JjdCTVUmC1k79MOEs+KdPMnUbLXJLx3vMy+sXnk9sgrpFL0fZtRONIgg2tTCv
YkvkfuynZL7vcZEQxiod6+CJ9HbOhn6H3NLDLqHV7E9y2UA1sm6XvjNR25DNIC3MbbVcxHeeEWTt
9kJwddaBLqWwDOyD28+f5sbD+Z0X79JhbybMx32W3djDF/fay+TLL7k3JnvIrPFN7jUCWKnbRJ0G
UIticXhqg6bc2H72GTHSvEZhQNQHvcQk9Z+YsW8acIKOqR8c/JrgCL14m5qi3bYT7IuluMG60XEH
dfFYD8lDJ5GDo17kfRfKPL/oYmCgrS2rYRG3fulfvaDS2yYMPcIFh9GWuKQLQMxh13nLW+Nrt1kJ
wYzjQgDmdWJP6sFs2dSUq0mHjAo/cq3ZgvraBAJky6iu+i0lSLYnD+bU51YLkGwU+ya1r8zTojrX
kwUzetRILObPHzXJUwcu0thoimT062TzLk2IrVEx1OgK+cmpSZHOK6grG7UgasWnmkeIorPQmWEE
e+n8DNi4Dil1gHQW443mU9KliwEjmPz2eDTvVO7U6woy6nqerYiRNt6Iad3pjtroVBu1XmAFBYQA
BCz+bkCKwGAT7LFKoflWVvWQLl28V5OBjShI+qgqxvIgEUaHhPMEh6Gdkk2RZ1rUpHG5Wpa6Xc1m
HEORmrKdY2gHbWZ9W0UMqspZ6puk0a64FPh1hd5/MVKkp8DJCZ2xxLp36jEyl6m46QYLzlSPcVrx
PMPGUThzlZzeQH/nJ/JzrTM78adadv1DDS5ma+Kqvap2y4On7N2ywCrkD/FCLyWh1ZTHNy1HvbAn
muYKSMQUXpID7ZHxI/xgB0n2sUxNgxUd7PrAixoLU4k/77O4S6O4z+cNHJ1nyX4C49m9MdCqcwIb
ETsrbnyfJHAyMSvse2sWG3AzbKDNkEeMtJZdG9RftM6V3GUti7y59m9oocVn8IKfkVMS8M327AEc
SHtrzStfS9OTozBeZ8KSG05L3mq6xjPjaF4tuFrWjmbA70LvvZsp+aPeDPpdqdon2yINqQKBsmNS
vCEkK31CWFG+Bskpw63Uh607+VxpHI91oaYIz7K5ipnjreCU3/OOBzJypdNN/I8FqnFlxrsg4Ssx
xiYcUVp3Q8NXWj85Xc4rLsGV0HfdrvEo1fRp2Mx9sJlc/hxH621pFWrTF9ZzmecGj99U7DE9wVEe
5MSJExQnMVS8FKkwoBmvCkMcZi/fmIUH+nbJ602SLpTdQflYJ4S065T5cRXv+lHQzyQmKhJ1LdcG
pqlsykWkTX4Z6Rgwog5C2gakdbpdcrigGHcaQDHO3iRtBsJhfcgVpFNIks5uwRkIGwyGJt68C/Dm
flcsg7dL4W3voG/GO0gokp0bSpCpGG6UsFOqZS2SWu1zgAgIxjK5yrT825xaF4FXity1S+Lo+W7q
oAsWQr70LQFbVmW9QoPwIrhwsJzZGm6C6jyM7xNnVci5gOyUaeyDXI86I+bt277g0CICqXqlOYje
2Gx2UznRxYGRpdfut0ZWr5pnjvwVTsImoo6i6YAKcoYohB0p5zQNwW3mu5+s2f8SJ0G2VgJmTOm4
R0lICKjM+QRAal4FKX4g4H7w+5BuwGFf9lbLU6m1IEd5owcR6e7zMTdIBRvLDtKXiWpd4dEBwIDx
bElwG8EyVsCT+hbfh2mS/j5Wx1TXVTQ48k66BHflcrw1FvnZM1W2CrrpYY5re83LixGOi+AeqjFM
TrDqBZ5OMtL9O74d0ktcoroVfRNmBqDp/GW/uM4aZaa98wwp6R+AEsITiL0SO98ubZoqDT0GKyH9
sBeeiNssKUHhDjtpenM4mdhylrm1Vi11Ku0auO3xiBkgr8SxlM9+QBb6CJrgYtK3Ysdb+sg2mmMZ
O+6qS4OcibQiraGpmLqbVYNhdw4i7FOUM6LnoOLmgoyrJLDvFDt1rYuD0XX+WuVFH8H4u4ypOFft
dE7KgVMf700fkA5ulAltrTcd2G+SyJvgD9GqO44lQYHB4AJqYvslCuYxs8wTTHo7dJ0UFyP9PlBi
mJRwjPhrQzX2joCAdmWO1T2xEtc4NUyL03hDul+xwxtxDoJWhKnw2y8tHmRwhG12O2PqhAORf5cN
lrWcfKwDSnRmyD/cpBqfbWaiGVqKLbN2dIIR5vp1TCeOGjm3LpO2djA03T1UFprnTmhfDVrdq8Vu
FiD56RjWrV0CEzGrLQwH8uod7Cmpa4g1MhdOAJmcz/GiB1EwmZClPLhelPHXE6n1wMq98/1hQ5y7
PHnLotH6SMZ1jBeNHyMHGGeYj14bn6bSXROY9zWGG+nk2n3FiXzXyezemQStR72871NpHc1S7VWV
3PlNzeSqqg5K9pvESZ5RcnzTcclsjLKxIrBcQDHGcQrttq/Xlt1MHONcdysSfKjik5vha0nN/GF2
0dAvbnXpfPWl9Nt3JyVnIpakDaapiTOyhW8LDYR0Ue97AHupY1Bfz8ttU803ieHthF4fOnt68yte
Doua4EtcqfXAg/TVmA5VBFCvvnow59DkABwGC+5vQ6u3tqldRAqeBacqiz+nOzM1Ydte0AnMYc7G
dc3opLU0qO9jR5sjsZM6LKrpTZXxkZE9sZs9HEbQX1k04AoNzTletlWjvAjLvNpljEg3w5i8lVa5
wRpNzKDdHfre2uI3JFsNph6duoIjS0q2WaUnd2BKeFH62ufRL1/RRlxoQdtR75VZRHbgpjIgUvn4
aEykr1ou7zQ5PtOAgPLctn0IGp6ccjfh+YVsFpoKYifennhbKPxlIzkG3ifVNN/7uGPX8awyjNPq
Erh1tqKEKy8Mc0glM8pui50MuDKoI/rBaNQVJNE2qzYuOX4bVxmcJqjl0l6F4N+OeiZP2GTJwSu6
dwawz0kvNnNuvqkKJqMZ+xyMoD6GTubtevoukUXLC5th1UFSIk4E3s65zOZXWv1f0maGinul5oP7
/zp6rcciXdpoSkbiTQOKydKjUxl3alzBfdkolCEhloG9TBA+LaRy+AK/fKp3ybqxWOJlLh9KmioA
ss1mrZQLVFXCTTX1DgayQQsY/aSx6mOE4iB6n0h/fS1syqZ4zqzH0mqfOaAFUTu45H0WsL0a7aFZ
7Fc8+1+9eo6wxHXgDEHXkgI4YjJN41XrmWB7cRN7ujeFV2AidXK+6afqDDCkjObEzSKa09kqM+o7
jb9IA9ckHq+otjGrmVg4mqEuzJiRy0Fkz1U42XOy1pWC4tsXDlV5gVJg0RJW/DV5VotZN532jXQI
D3stUvDanzEwWTUfq8mxVNc0TlJTfipMm5e+xRH86pxvu++2Bm9HpkzrRdWV8ALpKCa6thtomnJy
PJd9YFKz4ygEVmisWkhjmzQn6VXk+DAVyC16udp30Gx7rSve/RZzrGtcyMzd997wlvgQXczFAldl
NivbSs8K0mivpbthlscSNyejhA4jgpwgjvLmPxdNE+/QHfHfahi+1cgz7OG83qS6D2iFZtUKU7+z
AkQ6rby5uKc9EQ6A7Xu73ee4QJ/ToT9y3vrCQXqC1n8zzuM2DfpLlthPc6HsI4kT105xfJippUX5
rozsK9rWQ+qML0yUMey8ZWbwCcPl62jH7jMu2CbyvMU7GDqvnYYUVdml2P3ZfFapGoptAeIHyzBk
W+HVO5Sw21m6z+i8v0hpPIM8S3eMkiLulr9b8AdqzTv+NrPFGkWOZRGZvXqVveDVkJsvnBorZham
E2ndAq0957Atk7pfsfajybUOwm2/trwFo8As5oNvD1d6kuns7Q4OKKcKZ+ca03mip/eWX/u7XdXf
qUGjFV8++pN157faC1o/chUKrVmbumQm0VL5OM4CekB2p5hs1aIZXv0GaYA/DjrD/rhZeWlcrNOM
BM9eU+5mXvwOZLPdH+mkH+cyONpWAOKVGIHMWz6DqyaOsiEutPEWI6y8qqjDSuveQRmCV437dNO7
zhnlXB7Cs7ibB8kYBp6iMSSPTWxfqsG+zHlyoeYjAljoWI+upLnKOcsGCljtZF0ogI7yonEVFnBZ
7YCt4v9DG0w9RFnmTMYdye2AzqBfWlOaRwPAC+iYgsUVKN4uQRGlwoNw607lSvdFcJ/SmqClPTXn
shNffgxGf2uC/N8bD5/bdxo0/fu7PL21HwfJ/1/OiBmc/q+/zqD/nC3fvlXMlk9NDW/tZ9INStL/
jFJEzPEHJBuse9fkQ/A0sGSmdyH//d987w/k9LiVMJrgaERv8X+nxI75hwEF52rEQxWGRP2/hsTG
H2wQ1NEO4gPLQSTyO0NiHC0fxAxcHSMVMnCUdPwU5o8h8l+GxLGkv4LUuDqlNmOKxLOlT+psb1bl
qtMLMdHJrvLMity2q6bhecYEMUdLVvA+CwW46PYpb7CgvruUmf7Zbd2RiDbGF19MYuq8tyKIG31X
5JXtvhWtmJhsdda4bHLITMtB1KodLlBNinpD8HgfCbNn39BkGW/1Lgd0SNaCrBgstb1hXBSkBvyp
1uKK1Uyr5LEUOKkJhJiqRwH3bbq4jHCrGy2wy/tREnyz99KlhMFfF+KO4GD7GVB+rmH9ZZ/9ZC+5
VSURrxNBjUvIDLM3huQCjz0qKbDTyMizk5H0bDpuYctNPENxxXE8u7NO82/IkwcYoh5lySQ7/5vb
kuxg5pBDVlNpDRY9lmHkfJCSZRUDkaTW5GBan6gN0I3MEMesnlaJrordMjHHP1apoS9rMqcr+VLR
7/ZukzTI0r3ZO43YJdgwxDdQqyQgpRqJUxyypvI1WVryIgoI1mf6wBlg2yb1sqfF65qo0p1ryY8p
+ysvDLEdHDFvjYpuKv5z036cQOp0G79KtEi3y3JPf8eheZY4YOGwtBW1uQL/D/2+cBg2vGdZi5kF
6jzlQc3sVYZJJZaanKHJbDm1Z4hqWRR9F2wWQYpSIoeYDYqWv3XjjlM+koWWErO8boWjZgIdKFpi
etLKzWOSdXvSo5t6AaY8C37SOzq7bXyw5ViOUdGZ2s6bc39tTY13z0oGVF6QFy4fObyRDLFWNXP2
h6ryocQMvpcFRegSwd1fHL9NmlvpECHCYpFj6yTRFR7Bdox/a0noAZBmJW9LvzKKT/SbsfP6XRzI
6Ko18nc+2yYqgJj8Af/bmMSFzbQ6Z8pM+7EAEDNOiirYyI142LjwO7xoDOhH3VfSlzeLMU72Z4OV
YH2aWr1I12Pd04u8wnYqJhCAxunB1SPm/Cd7GvTi0CBSc6Mg9nQmR9BBqn0yY/u+oJizFlZ/0WvT
uoEM0aFJSIz5lcrDB4HbztPwIIdKpz9R+6NYB24SJxFQBnqKk77M3o5yns5fPduqXM8En4tQMnzN
sLCLdiKMKR8BJFoLZvSX3h9qQRhOA51qZfDJVTSXog34ys3Szk8AqRcIr9pMFURql2u06cHV80kD
+dvmdplG2JZg20dJ3eYw+spiEJQQtjuzFYRpw+jgUzDCV54ZqRWZeqdf2ThfpGdPwE6AGxc6dPe+
yBMnROlNuzsDZuI8t/5iBdf2Y+CDhbILN/ZOqW94jETpVJnNpq1QM8gDHnqqrcOgeW4FkK+EwkSA
V+bP21lNvfXaWmpmKkc3zF95Oj6gx5g+PRMXA4DySlaMkZ/G1gM3HIDPytZlCyMJ3p+M72PdSYAA
m7FdcRDSl55C2+a8T8XCOCJFpVEcOkvzgkvS4PonQcNvvyUziXW6VLZG5wcW9Qo5rkboFa3pLqIi
sB8rrWZ2B/+eBleW6RzUlCcy64XgKMXG6GR9tx2Ur3svTHS0hkm5Dr4YvJJ6ccFKZdtuzvTuEawQ
p7SisGD20JSzX6pmLKNuNua9XVAqHuMCeaaYRX6CnF0sNxPHwbCHQ1uynLLE2brNaGDvwgxPNRcY
2Xi/ZGPz0iXJcms1UPw4GARHB+jHWQRNz1RsKfSzjdouIQCc6U2G6sVdIY30wrRtm83SZNrnZNHk
Z3ItrH2WYUWk/d97FgBJ1+dsXaievDuSpxgqkxwViPrgTsa491F5oMBs43NHnKFDHT8mzz50tqgQ
xCTt0J3DwWdiczcZU/VekHf9EhuAaiBn2KrdDFozO/th6TlixCxi6yw68wcjYk5sKnyIsKtq6J2T
nafNl0Ir9BekNJWzGkSXnMyMkvrB1IbqhLhBoJ/oVLuHmUYOKg+Brk4Ahghswwc8+nLvE1deH4o2
1txTrOlDc3ZlNjw05JqWe1SWOv8rx7pXVpduYnNS174VpG2/bqt6S9sIjY2ule5FX8pHyNPcEqV5
jzrnE0IKYQGx/NKkvp7fTQY/IDnEU2JqvRm6XZbLT6qbiufEGaEt8hn0VRyAm4D3b7enrjXU5wp6
5X6Cv3JOdJ99AUA2oF8jvZ9lqcHOHpKbrjHZf+iKHju77ok4sEftqJKFJ9LVuCGJ02dIV6qxBOtl
mGIrNLRkYUFGPapfS/usF3V/Mwx2cImNwT2IUvqnaUrVAcAmJDiw4+fKYE360iPgDxhnf+RUu/AJ
hHhCvUu3sVfayV8wb5qTYxJ1JR+E3ZssMrMAaKSAZapSMJ9hPlpDGep11nLS072rsm+u1u6yHHjT
IpLirvcEA1LCUnZQkOTetrSAnaDPRdjA4XlJyKj7bKrOXQMGYO2A0zjE+Ck/k7ZuKab40y35SOoY
Ex6yqrSp3Nsw6JElJ9nB9wjsySyDQAOFeijSYbsCp8oQX/nZ6N27yzKQdunCYJu8xQ1FP+ibmPQY
vkl7zt+uBriWATDHeL3qEVtl7cAKRWJFSNeSn5G9gZeaLf845Uu3G2qVb8ncLZ4yJuQrmt3uBpFN
cEtlz7IcTOMtzjkxTIHZPcSBC5GwGIvgBdGAF/JON245iBT7rqB6skGrR0FjBbfML/y3xFXvBRyL
dRtL704mtr0djGw4tpVJyxTt412vB8V9zMmIrt2VvwHa1TqPjPtuSRBJo7YuiQuyVUglC74DhnZE
U5xgMhD5h6H2gt1YpPWRzRixQaJSYJ22vmE0gmY2ThXNY8eiFwb29hg0KXotAOnQ4RM89rpwb2a7
8u5Ie6g+maipDgHLku2yX3Gbiotdk3fRVs6ycRvb/pQsEp6hXiXJSgxdt8KF/Ng0y62abTJo8gXh
egPl9uQGlKRyWLa50ZYR4pbPjkS1Fit9m7gWzCHmEjthdDQs+8EArZt8laPMH/3egIzGa3WXV3nJ
fqvMtWgtHrK0O5SS43hLxxAZSXVRy5TtBbNTyGOoGGDsICpiDL74cbsV3tTc2EMN1rDD2MSZvEuy
C2vCajZOZgXl1kO1Y10aOsO39hAn7wQH5K8Wsp37/8PdmSzJbWxb9l9qjmsA3OEAptE32UU2TJIT
WJJJom8cjaP5+rdCqldPpGRUcVZWo2uyKwoEAnA/fs7ea/vocbZdzRDCEENzk0UTJi+P3WJisQuu
wivGgu8V/aIPWtLvsj0Z8vDth2rgQ95nU/cUuCmtF1aaTV/JHRSi5GBHaUP/r6igXo/+GgBS+Vks
5M1tagsIzrWPy+wiiBJ0hb3sLw014Q0BiN6ZPIV5x2aNUqhdYArpovXWjKmYwTZJG56RfoDUCOmF
jJV6oe7NHqBp2+xeQ5EcxEQzatVpOZ/LZnC3bm/qWzkvS4q7GP4fAzXq8AhOzV3fY5kyU4p9pfbp
WMJAtyzV7xfhsO/E4+w99fQiGuYDlvU2oIk9R0U33LWCNMi1Xpphx/66rMHe11+vjY01Ojds9rrV
L7zWwbolppGKNO1RejrhpgQzzHEIhcc4IRhieNNtl+k6zp7i+rb2qN08yqF9ncn4m4uN9iqgIw6R
PiAzTU4tjHspyzgPURV6JaHh0MNWbTKgP03S4NwBS3hlmjBSYYfRDmcESH2+uXZy/1DIdkdGB9Eu
jEHrWZ2gb2cvHmwJRqucQDhYMJRR3ufY6Gg3uvlwniVrzGSM+4k5rznaXcXeoaoSSpxffU8Iq8kz
Oe8UG8ttWRX9JvHb+ezKoUQi201nZ9H3PZayx8YjcwMwvH8swyX4qJLupUo0QtpoYEKS4BqmX2ZH
TOarm5rS64hilcDQa35kHbbVWlmRZDQcJPtQdebJkfojoWFgj10q+6Frs51VDiw4E1LTumpJGEgm
0A4dOXxxnBUHTyftuuoIkp1ALd9p0m55SGM0b1rY1Aw8w+roQq/Yuoj9Th2cd3Re5fRxGPvPOkyK
s5en6pTEpeIjrz710OKpChd7j39FFcT/jcu4EZNvb3qxNLsMvcBNP5XOOUnTxx4hUrVqyDA7Ojkv
sZu5T3kYNM/wAukeNjL/yPL7GRyp3sdpOa2loraxnGCjNXg+1QdiN6jujRdsPthUh1uoHfXjXDdM
jguedSuiajepKH9wwjJZD7ADb+WQyA3FQLu2puZJYoXcxELOJ+BfZm231/NvKeX3QsQ2LUWcLijP
aPPMND5L0znE47GN+5P10VAPr4hOYDgUay87V0VhHfpMLAfyKeZtNzceRw7SE9c50SV3GH9IpXPK
LNoFizecHNRo2apdGPAWM62J1eC3BRSM+M32p+Y2YFKEfkGNROiG+olTvrOOKTOur/VYcjQS6OOS
+SKyJr7EiCSeaGbJ/WKF4bm3IV/FkSAawWItXRdR+0LkRvgWomK80LCkCJAjR+RwKTHWzJ71qbcI
oM4Knz6m3SdPDaDu9VQWwxMi9q+dDGNacE1uaCXoelghVS83IDQrHlZr5zR36/zCvzQ9FihFDyyu
2XFJyuqFw675NAez/RBF2jvnshHbyopLBNQqO801RUgxkO/K6lASRzUNd/5Y1WeRTa+Sc8FrSL7p
Z3SM+cqZHMQdIiPHli1mGyOOOy1ikRf8Gs+101+cNgf0wzj1HNqTfmNguZzYZoaDQ2vvU4q4dIsy
q7lHDDV9aPhYXhuD5RyKJVVdAsfsTHHwgaBFlPleR2ZtxrIL9cG8qYSCIJizDZFS+tb40uyJUovP
RAvVBxglKV1ydBvC94nELr0L8zC5A2iY76bSnXdxBNqtEzX0r7mbSMtyMD2JTrT7nnX41NjBjHCo
fV5CkAeL57J2xjQp04mZYQhddVLoJUkoj49D3tDtII9vE+GA2TSEK23CyrkzThchMV9eGlHpbV/F
LqsU7YS07e9ZsMdvS6uggzKkJ3U2FgGDZUSfjUT6jp/QOfpT/yDJ3dz7GAE+pAlgUqe5bioqnDb0
6FGKBYPeR2VVP9ch2ELRO+ukcuOjO1MjJ20XEBglyl3agORt8si5DR3SleqRcz0QzeGh9X3iq7PM
SzmiMbMmBrZVCJ9j3R6DoSgwLIg7v/aun2zDZ+zYb9qO4kMcpHR4+SUgNRt1QCLQHhY/Rz+jZXAY
YCoc2c+Hcz1182WBynch7bs9a3BE12i9lkIj8U7cfHUqOwKAPdFoCk/32cNrh/50OKVO7q+62h6e
w74q1sGYWs9L1xF/Z0/DhujwaOXFWn4e85mA8aYgyb2KrLMlyUBCvaLSgw7i+B5Lktm3fvPeLg5A
XKuat47H2Ak4qPiW4xzZQG7DDgoTCzpu2Y49edSm2tQ+6HialiFdcI61CPdGqs1BfsQw17wVi/bD
XUCncUPfptvPgCQf2rbJ7lh2DQNdPyfEiNUyPviwirYxjc8vtr9462KyvG3lVYrypjcblY5VudJz
a042RfR1UMMIfVawJpkfA5LshtcyQzYgqEMYZ2pnj5az3du+F31gS4Z3LFT+lomo20ZQn2jF+za1
fJ2d7WByDsaOiHZA3QLS5jossolQW1EBc2D0KuwLqW3OmG7tPd0sB23CYp1GBEToGwweJMU8vF0Q
U0J0bQilKpZvnrpO79KI59stkwSHHX+il0IW55KZbeHQsVs1fVg+4PmAFD0kgweqtJ03SnhvwCqd
m4CA5p2eGs7Q9SKYyod8t8C8q49z5sy34Bzyg9va1tpkun/wmHreziR874jGHpnYzsQ0NwmpxACF
P88ymYmcqH38C30w30/+4r72Ih138B/rZ5lyTFwx225vCz+EQVyk3r2exbxnA3GZQ5jyXRXCJWa8
JPVMd0v+qQqs6RFE2Xvku8sN08nx6Ca0ZVZN4A57v4yDXYqYaOsGqbe6Hu9vVasDJj+ku1kV7iIV
WwHD2hEgKUKcKmCIb1kXeqb0wVwFLDyb06fE0POh6+ztbYiCd4hGIdZmpb1sGlhyq6mL7cvYLkjg
YG0/JsMy3ZA30yCwEYg0NEHITciAmRio3N/1FbthmI2k+nBu302NCbEeMPELMwL02n7qN13mt2iH
FmjSkRbsfK4AG6kqJ+d8aqIN3flhD7J5fHGI0rj6b4TF7DQYok07JNFFWRzVrT6BfVOH1zZn7pEr
sOqY9b7XFuvftbdLb4KGjjra0SATZP90XecBQvbV82xvjOd4WzWxddGGJ8KiC6Z02vD5Fqh+7WJP
OiaIIpcksDhLYg5HCaIi0F7LbvZN90WV6lo/Qzl8s7o+eUaRI7MVO834knQcZ6VbB3s1T8VZOzaV
n9fU2Uq2E1W0VjR/IjQaVArXWTFulbcxLty7YaTeRDFKRWkFBIEMNgEOcim+1Uze3+3Ukfw1fOdz
nPZgMegwX6RqwhvDR8y8a26dfYAq9gOSPUJFEynube2b2wl67FEpi/b4IGkYO3aH3zdaxB7wAGKK
DuV4VXeXgITBneTt5JzqTSuBFHOlIvdzqaJ03aQUHSa2q9fOTNMq7YYa6doUrHu93OTS5nwiUBX3
jXjPs2w8UNp+C9LhhtlYs6Zr9DVoh7uUH7xACtA6D4to5CpTqHDdfFyY8OYEMNF329B1dk85WOWd
4n1k4m8IPJ4HtY54GOkQfJATCzq8Y14201zgEJ4ahNRrvN8Xt8HSQ/H6bFS1qebpSxxbn7paUDkh
//9UZvo9ThAMzUXgUIFkDREAbnk/O/jZRskTp4zQaAoFPYlZ9E9WF+KzDsm4X48RNqbRyuIdqR8c
eVXOuUqVzXeSQ4tXMPIH12PRVIK2eDLQ1DFlkq6tOk059lei9aH9OW9If6odB3Nvz7L9NEn6EUK1
ZEUhiFkwRquV3dnWESzsJTUq5+TTX3NT7I9tFU8fdCL6TWtjwKJhnqxVS6cDHXz6QJ5ic4Mdm9jf
QKitduQjPfQXHTvOrrGsF2/2vLso0Lfe2CxkscbpJkyn4MHKgjMQu4mUXNaFUnIWBX1CSF9XfCX7
qaLUbCZS5OkoeHHFMQg7LS4mTqTujKsFYKjZ9lNRPgZZHnx2nInCCpjLtqrr7jjlU/dZGPdqqHBd
jtoesG3RVU8ib9V5mXOSp1s97iSHvUO0oDwAYO/uGJmEDwqMJZIXpLROkvso18MREZ7pHm0P0y0Y
qvGxlnyUIxoBLIdx/yHK8nzFUah4HfPrIivzMV+TnUd3zSNrbx2lcZ6uUouPWLtud8APn2HHi0bY
wQTOY+xGtwbP+HPg0GAF184FCYdcaaeyvnS0BC4IJdvNWPICD0i80Oc33UMsy+UqMcpug8gbn1Fn
WHt87Oqug8JLF21WYmehx72u58khxtCApDoZtlhy2kPG8fiZQVSNPifXJ6DW6aEP1bhigOYdS4dm
cFTnNyMymP0U0JFGn1WuHbuMbtpiXE6DoZisuK1vS+B/Z3iTECoe+cjF/JQUJQf0+IRK7JHcdNa1
bCBmGnTBSzlXdGoz3fEbELgFNbsdn1H5+XotLS88d4XoOUsYvgQzO9O6I4h+IyLp3eKbQf/cReNA
LOGSzRsQ5PaaClmJlcwaRW1ntSto5/KWIRhNl7IK7or86l9p0k4RmtZ98tGkX9hIYgDXQQGigF1l
K9EWnmwcmnvVgam1RcDioALOdsjJUOVVzW3VdvTi7OFOuvlT5NXRAynOzpmGROTTOWMUnyNEvKOv
m6x9PaTPfTOT/FpAr6dNmuZbEWiz9Qe66ytRpc+p6Z+GqCjv4fX2d9wI9RHYa2rtYkLqHHt0N8u5
qNn153pv0uHKxirqW9IHvEPulpzgmVPdBqasHsI+kG9uAih7RctjeswkCgCDUnBFIoI5WHDUb5i6
lFSAg6AzGyZfiLF+I4M0R1slkvYDjSlQbiHgs/tepWbjuZ05NQ1b4SpsMJheM/+QuhJVyLkp3Cw2
orTWxY1R0PwFBj5mlzYydb6KqYQQJbgXnDHjV11W491s0Kb7RfsRmv+Vmu5pJJRD92VJ/PHI8Y4g
rYQiyQ+Li1bMfRuvvnWxnR6X3DcPvOpXMahYZtT9SzKOF8OFaN60bdkSGJ+NCE5paLgWQaYiapoL
Q+XyMQN8ry5hLsUzB3slCXmq1euc+RHaYR2bCpkj26az1unkpWvXXfr+a9kPdFQsF0/9OvAyHyul
H/bex4qME2aycyv1IUsLIHSk5qJG9IbU/eqUeciQtnfJkJa4NxqyIt3HVgYYxYbSR+0+kY3Q7CbP
TOWamLlrIEFXjUiXC4Tu8eiKx67XBZntVl+/1PiqFzqVJNeRyVs9MImrdvWk4pPFGCw+prpCQZxM
nSI1OkHON+BvC9HjjvxzNYy8MIpi+vpDvw4gMm7bxQpOdMeGC0sm/QUHEu0KS9xVg6SLJ4tM2a++
F15Ms/hfiLJCH5OMKMSq4KHlRVo5VYpSumPW8ZiWSox8BNF849RLwyzc6cSz5bpVt4PET25E0crh
xiui+htk6vFiA/fHhcqJbTxake9dWiJlPqbJKOzjkBFlnXGAzWn64PREjhYkwXYJa3MnR5MsxKMm
OnzOZdDS1UlYG95w/eT9ehyirtvKEOznWmWMFVh/Ob4WE/aV3UAHLWHrlnlz1yW9RUcKw8yTrxdP
7TLIGuYlQVdnHUk6iZOvvSUHDmkWb49Xk19SpYAOXHPlTSvJc12Ea+5Jx0BwFFGaHRzTVZ9mNq+d
ynPCtUvSxfcYV5ADViNMBkbuqaFzapnnFEfzjgfmnnvLJoE8QfGuCvddjizo1yXRIx9+x7lPHwJL
e3ceR4Xj1I/DF0renEjG9jplRoItx7yHvY9kefHydtcx3dvXy2gfKi2XW9IF5bp1gcDaRszfQzaC
pxKFv4uQrlcvAcCBS05R/dUmA/Z5Iffl1dZRvQ2t1CcRBIj0GmF1cjO4xC42zKu/1l6D0hClLivX
IMb9rBnVMnr3CJXoCn1zDWWn6wXilVWeVvOtb0bxbjpdHoxmOJWP3StWIxZToU844xFYd2Wnn/sJ
p9FUNBPY0sLedN21vBpd91NdT28x1thzqhznu5V5/THJA/MwRwl9njSm2mWFJjgYgCdSip6WcDuq
kx2ZYK8rPtnRUPWWvEXroDX1ZZ6x3iaWqm91PPEKW9PsbEpEFhvlIFtwqQxuU77KY+k7r8WUuJ+1
cp0vmeL9QSCWPE9mVndhK0O8GMxSdEUIhyG08YDRIH8mOmQ5Mpt5oux2EZvjXNmjSeAnTpfgVmJF
K1cDKs+zSEVw4O33nwBR2C9kA+boiAf1Wlcz22xaiXozWFhwV7FBw5BqYhNYouw7VDMC+kFtXskV
yp/jNplubXcyG2QP9a1Q4oUVyX3udZWciH4A3DUjIN67ufaZGZJ5x0kndBnK9COCDdrTi/Lqlzwc
TjbJJ09WMZBNZ5bHSNvv0xzjVOpTmg4O3dZTZS8DRzTc+XmUgh+oZ2JQaFGs+XYrVCE04jAmwIhy
7HNHW3STB35w6GyVHPPCAy6PDlXtFhav9cSi+yEfo2WHEfDrErssGSyOMdZm5T6mPYh4JWnVzHgB
d4iYMaJT2lw/urxAeYoYQEEPP9pk7qWcwCj241Eo5i8YXlpHu1saS19aEowpQ7PaWRdBO61jlL/H
YSY5lsSg7sDn5YL2Rw1cXov4ghfxfsDt9zgHUbhNmu4SSyUuuRgGpK9FiqZ9IqYZOVL7HuKIvO0b
XX+Z9CKeRpYArBeh82wgcn5HpzB9J7vFP5AG4F5HfI9SDPrc2NF0Q4zLqx3G7mPsOg+ZP3gvKYnJ
7Ao25Z8ojnkUfonra1igq5szQk2V7isMnBi+K72xPPQnwhL5CiaP+5ih8nyYiunrnCdvxhc03Qo3
rA5LkT8DiKl3RnT6gb6lGXeoz1OSEZ0baMQMfWWjonM4TQNqTVmL3bULS4wgI9aU/RN9coUc2/gd
0+CJWcBELqZvS7xUuaiTcx5nH4MkSdA35ln/gVAkOs8y9555Ncgh1DKH4aDAZsSsGNpo/kpm8W8G
9GM0/Tx3F1SL3KJ+Cbe2jUJ+ZUrh8D2FWDNcTuW30F6BLpXZPui7djMLe3zjrbc2CxXaU0aq+7YP
UZwkI382SKLxAEg83DhDL98mZgYHJTrqKzPh9fcZmT/FVp48MSoanz169Nd0w/mx7WFCKJ1nKGdk
jRHJpJX7WjNKOGRF+NHuIoXHiXCEtja4WJA0f6Naph+bkBXrrNmESDaFIuYl77UscUhGaYkvLUAp
u+/z9ohFIfPJkJb5PfLapbtBhYMtMyVzZtel5KtXOSZ4tMLNhreMcVW36CfeluhT39cWN9cn4r4d
VE87T7oM7i2RKE4+xXAIF9c/OppM7NyS6mCpJVs3IutvlEqHFJnunJzsJS42fkDYRt7E3bYLXe9W
9H17WzkGn1vLuGXepNqunFPu54BfKKjHWK8IVzYRHSfmPxvj2tZ0WjTKjR0TkuqglL/cFG4GzcCx
ptaQbKFE+imz6WYnrFlTOu77KnX673BolcIJjLppNc6Fzi4YcNz+VnXae/aRraqNxMRKtIfhUGN/
kGMQBRfoX7G4sRSb4iFhuGvSbVjaOTfq9uGM+fiKMn8eReoFt0OO6ugsSxEZpPSFG2zbHMPVl352
pXWPlqyIL4xyx3Hbayn7r7MMTY4MLLWs8iPaY8LDV/B1KgRP9DgzQkYNaBU/eQsb28m/JxZwqy1D
X+aw2OsPHhXsafD0gpWwoa0hjS43yuqWu4r0MCSzGehYmstP9GMWs3aQFp6LtprvbL75QxJ0bQJY
o0Qm3juoZ6awibeOLv1dNHhYhVJsK4Mtoyf8h4eKmBlFhTJ5IB4yRuXf6SW1n301izfPIoWU5pmr
8Adl8/SNDsX8vjSjc+qBD70ZR/T+aSzrpnioZw5bu8oymTxNteadmzvPfW/SxFo3dWhvfZRRjGyi
HjFnlFv2nqjq+bvCMr6aiIlmuZ7LloC+yITedmJ85K2mwHN2fcCZqIyH5uCxl0zbsm49tsKBccNj
D0jnezApc2ydnOPPBDN+laXEGtOiQIiJ0F3SZrt4DY78c6xcXw1rhhLefO+lTR1v+pLYW/cmgZ7g
fhw0Eb4WFgUy/t4RfSZ001yVtYN5tnJs21AKHBv7dCVmf9APzWLNVgZ8XhJ2tCoCPfgw2CY/PwVh
mIe7uBmx+e2CoB8epdvYIkNeaHsFlOouiGn5J0OEKm5Lukp9NdAUr37rdsGmb4YJahDuyjta2mNn
cYQqm/kxEW2/VlH8mUGC+VTVpNhg0ohQFoiQLtK8cfyIQfO2nmUZv7I4Fvlr13H4wkHfFYdwmtty
g8M5wpZnQoe+QmX5PTKNoo7ZM3Gexv3WBHVr7jOgaPkzGiJBWmPWIE1/+F9XJfJvibJ/Kbf+v6N7
/T8oyoaL8Mej4Abib/U/gLuq/lv1LW7rv7K7/vhDf7K7XPs/0A4RPwOJA2rgu8Cz/pRlOxC6IH2C
kb5ijgPp8//8N7xL/MfzsDaFLr8l7DcPVOJ/w7uc/wQe9BtgX6C/UEz/FryLf/9HdpdL2Qf70fex
+yKAUT/jLC3Pcr0B+wRofvyoTINa9F+D6SW7SDJNeFP7Bulnn1IiU4HiM4gzQ5ODlL8+PhSOm6lt
M0/d1pQNcWxVHKibrgNIsM3SucdOBgDnWbpLTjdXtf57LhhOrEnVCIub6wKwGQuPzoOG14JkSLbf
fDm5056S198RROptAs7XmpZ6Qnof6ZrmXlY0ZlbYjhEmA+mFAkvbmR1UL9EKNc6ScFKVwa42S7es
5diIl7K0jOYcNkze2l6WDM/N1H6eHU/dShEjnqhR0LwIqcMUPwqRmms/khHrdFOzIGCwKmgxOKTA
Wcy1IBvEln1g4iAuTJ3lN8VB21o7sq1PUlvXfZlIUBhJQRqgCeghEISih+YUZb7fbCo6AZwukEvf
ECrA2mI3zXBH7rkb7FFSI1VpC0Qc4YLM/yBnN34uFhGfMJEt6OCLws/XzADLO9rJCm8sj/uTVfQe
K4NwCR4c5vrsLxw2Vs3AGWjdh1mjtxANtg7S6XmtIfn368ZmdsGzcc2DHTTaW9VSmxdQUQXj4Phq
J4+9aPJXYdShNBl8nIqrRs7593zw5O1EUDejZCm+eNUghj1SaBTanEJCZDxI2tvbOS6d0zXajRWN
k/ohLJ1rQRFOF0R/wbAlrrI8EkwP2cmMiYIHYrVgD2ocWBTrDr9zkt/giklftdOEH5Tbkyo3RLY4
+cOg5IphtsW9FD1UKCrBR0aBxQdecI49g1FgQgILRMDWiqqQAQpDknADsqNtqUar9mHp2+XsNgAy
aBnXZthIXr7gaPmN86F0C4fX33Mw+qIZjbcxvaVsG0dd3KxjC4GCijDVWxgMXlBkmDc2Xwnek0N2
tis4G3JcN7IHFEBrGCvzHNKESxq//US1Su916YfpNs4tSGLg0lqqsDrvH/O4xz2azTbXCGlSX4fq
aCfcOi2OZaWKFjNQBraXIRU1hBUM+UMXVn4DGBReBKPYpqa9RPcrAy3XSgblzEsI37U6ruBZLCWr
0lXqLmCHyCgdZH8vM1Nb1zaJwds02em3hFZYfVzsxtyGVhefPFagg+9aGW0UxgPlBj5LW6LaFM2x
q/1S72hCA6EKK2Q5tHANzu1lELdzRNBoHOrp4o8Bm344aosXM5WoXcuksy9latvVsRHWdFOKbOQl
ruxrv0yHjnzuS7+HKeH6Rq1+f4v6/9Q3dMWP/so3tLyVX1I9fPvrFuVc/9CfW5S0/xOQvYM/JyDM
RNhYff73FgV4EsuQQ4yU9PkfwOv/Z4uyHPs/knApG7MibGwhxf8AJhGE/YfAC8Co11j4wEFI8Tvm
oR+dQ/xnUI/gH2HMA1qSzfQnbrDtZ54F9GpcTTaJHTETXSArQUZrt6Np9JdH8w/RZD/yav+8luMj
aAOFysnZ4Yb/irLMjR+armB2FoRUruuoDWBBxpNIvnY14EARcC79l0v+CF7945IwOLFvBbC/+QV4
jn+9JCm+16IV6oBF6b6h4WZtK+gq/8LF/Ycbu9YNRElcU0j+rAP+Yr9iqC115M00b+KwSo6EFKi1
ghE+YCGvmCqPXlVV618/zH/44bCb2XClXXkNCPsJlU3vo4Gmh4E3GpAQxHIuozUyTbzDPRLl/a8v
9k83GEKncRU6d0E59eNjzCKhHZc0JQ7DVXMH29J7xzGvkcOa5jSkLUz/X1/w+rv8D/U0uHJVQw6t
bujxmvD9/ATO5oW0GU/gTmMLO9vd/GVKooZwI+9Dh/P9hnX7nOhu++uL/vyyXC8a+Bj8fMk1Pfun
bwHQ/lRjbcHMgpADCTIhPB3Bxv/ysvz9Klj/bM5NxEjw4Qc/3ZrByWotNlpmtl9zl/pNeqs7/8uv
b+Xnt0OQJOzTyqH+tEn+kj+990wikPm0+Joaz2lfQlrhD7mr6mPnDOXhty/lux4fNOEw3t/vpyPY
NMlGD7NqDMCfio7WC7L6efyIoXVY/uU3ur5pP74YZDuwXtkujXAWkZ+e3pjSn64x3EDZTKFPz73+
lDRmeJW5pe6XISdJWRHR+y8f28/vP48ThjtN1IB6XpHU9OP7H/dKa4TAXNVR/SUlPPGc0aK4EVga
16h7CPj89UP9h5eEg6/r8fORIYTL6scLTlmgkS7C1wAYEmzDVESHwJ+nf/ms//kqpIvgtiIQ5ufP
OvUknaESip1wG/hcmQNjAn7i7z+8kNw8h13ME+x17o/3EhUL/k37qsFuXb2vc8/CtZD61LC+/p4M
lf7zvPznIfEftpm/rx2AmUkNA0DBjcES//F6kJUUXRZNcYZklqeM+WgJ9aruh49N6dxnQdtTsTr/
Qi3/hy8udDlzeliqrtFXP31x8JvdsgX8AVBh9rft4NW7mpiNQ2Qtw8tvvhzXNQpxtKJMvJp9r3+V
v2w3GovqUAgQPoQcdLcj8fL7qsKF8ptXITUQEgJCY58DMQflH69CJ87OJHbFq5x+pjAmumfTQAt4
+t3LsEpdA97IHACQEP50M5kO0jDoc9iHqgEGMQIZrWjt/O7NcKgH80bBxQatfPunD5jMid5HJOyu
Qp1ZG9dEybqrK3/z63v52zvAF0svD5c4KyGhLT9dBcWOa4IAa6QvAwu71LI8EP42rTPVZbtfX+pv
n+4flwqJuKGgchFq/vjr2FOczmOGdrwFS4aBiWxweZwbKBbbX1/ouqD+sOCSxPVHqhJrLXJS+dOm
2HKkrIEGIyNnNOGwps+9f+DAgSbM9ecRm6VLlvJaab8AgSInAMwBZsnpt++XRAC+LIewQ35C/6dH
y/cqsjj16VhOZopPc9SEDNBE2dT/cr9//w3pbBJsqLgejImf0weI5irxiodEXk91tUtC7XPyWoZD
LBr3+deP9u+/oeIC+K1c4VDlXLtXf/2O1eJ4ui1hQXVmae59S1aHGkD7vyy//3AVaFkcMnyuck2S
+vEqqHfUKArSvomthToDh2+F7iD5l8dGPtBPLwoHXZ/zOHdks5lwgP3xOl6aZYtBP7HO4qSfQHnZ
ZQc2LtHvfoDK/JMFWxgOmK+pTzfMLyOsCbqNZLyPO8xlT6rt/HLnTlqzfFpQqXDhoFPcuFGZ2zdp
Xi7vvmfIo0Xel7ffoqioIZxEsqPxn3Z2+xSLztC2Zzdu0Zloppko0528PdlwjwAOdYnQRXrqQuOT
mUGEzez5q7FOgI3dsUjHoJC1C238kiUTWO6RxrMSG/YzbS7eFM3mamcibX6pqsG5+H6KvxYqCyYe
v8nDkPaPNzPPFVmbnAdkjB9ARdl7wVSsxEXYds19JEPL/5S0DF5u7a708T4T5ULuNH0VGytI3YeH
PA1h1S2YZGZ0fTMjaJw4qd45nTUxpzTNXJbos2m3oWDImnBvqhFeF906N2JPzb3a3/YTjJ3Hmnyq
ZJdgjkY1SIIGugLI7OkmdyN9yZzFAQ+fLqyJHkgHmiUdxRXR6kHj7VAPuBXOwyi2T3UPu/HFVXaC
RauZ2rR4KxKp8P4ElRDg4QSSbMcGVYsVLdD9oZXGRxPu1LB+WjXGEO6IZsM0MLn5ppyc9AWgq7Uc
g7CxQPfMmUwQRLR1+uDPCQqIBIbXoV6CYjya1hffFxSk9gbW0ULDqfBrtJGjmVvs1GmJVWwibuYS
DzkaIygqpbMBPlRU1KH81y+JZVIEBWhv6fyXXkHMNcmeI0KJskDGlVxV81XjFg8DREr1PEs0eMeu
gx4Ay0CWY1huWxPjDtvMACX7YTNOGL+/BAw6YOovghjSO2Q3ZXtG3++JbWNlDKLTEoZcKxhZr0VT
dGhMQRkD0WOtZsripoR5YeEI+vYJJfuQfplbrxEg+is7aMMtXoJedIecxCoQVx3oDThjValj32xj
XYSjv3F1bJv3EEpyfyMDXXTfBo3KnoZR3odLvJOzcO5ssn+SE1j3BDpNi3T2wF+i+5rbQeXtIzwN
D0Fp6+9Wp3AfoWTtrXM8En2MDadDCfCgHWDRkiOfEObrktFiRSeBz9U6htOizBd7LN1qHw8hNjQ3
1LnLMNYrFdrgjNZzCCTWQ7u+xLjyKtTEx9akhb9eklTHF9DkAMmcPmSoDP+56fZYvep3iA89LKSe
b/hr2QkkNEhtqnO/xPZ8Q7yNBagsaAxGkySHOz7z8Ywb4OkGRaqI4/M0BH3xiDBZyV0LqsjdJpZG
eOCIJAZ4kiA7WGHUC+aVE+Wm2RJ6JMOtFnkZ7IFGlc2alZQdjPk7jwE+wXLlU0XqnrB05wPyPtvs
ff6TcivxPaGTIXE83wZyAoTcuymZir3AM06ju9HRf3F3JsuxK9cV/SHDgb6ZFlAN+/6ymSDIe0n0
QCKBRAL59V715IH97LBCU0+kCOlJJKuAzNPsvXYa/4ViyKeo+TYwaimAy9bFTdgNvnMKlO71ewD0
Yroo6Xhgv1qy867E1BX+vcIYhe5kUKp61JjyxEUI0NYcSWYD/Av6DOtP0s/J6xjMFZ6DxGJD39bD
t+2oqbgpBS4B5qF+X+0hsw5irws/bp9GGTPpt2wUbnxBSn/6SzLDMGsQ0Qya9ToxEbhUQUy6/Xme
ywBRQX/ecIEMXp0CtXUDVNg0/CfdlA4ZBFMJJTzhbXwbIgsQn7W13cOkZI/8Z22t24bQhycO/shl
CRJbxRGBFqdG30+MIstONM+AtYVDJke8yiPU4ABtWhzX4m7LXbvk+4Niyl5ewgyrUOvHexHUhPTi
GZDxwXfESETJWsv8Db7PRus+jKVz7SWzJW8dnBoXA+eFfxqcoK7TLcII8j4Xqqz3vTLJe9hycaYE
PerwZxy30kYG6/TzFZ5fuZCAXpIaNSrQfdfhaFcS7mXbhpdGO8xeC22rJOUSR+Nqz2gO976rZqC7
y+KYDIhjtKRi8lhJOwlYO6BlEJcvS94W5yCt2p5S9uTrfDkuBZpMOINBR6gAG++L0baRJBVtW7sv
8yxlmSFfLxIEdgUcqRVM9Bl7yoW/a0OIXQevZ3Czh+kffXGsjfZNOETFQRWBP6a8LMI+iCoPmrSM
Bj/6WOoWf8Vqsb+/3BQw/h3f5MC8owSwwVDd8JfoggVHxlaCjUuwDIHZo64q3rbcYZS2wfqATOAs
utrhyvPa1NJnwUexuuEG5E5QFIoklLgQIOHv/WprdcoDheoXN5YmzGOSHVrh0h1xcjVBcZi5Az6q
Teqn2ql8ckgtlPLkExMsItAhOjuX2Dt0ztgIRYZhK6kv2wZqAq4Vq2KfM/j4UaNyGd1sGeHIYEyO
6h+3c2XHksbBDD2pbvtiGzNBAvU9He8bOSrO9rCIrZ22HVbJiSCcBthY67YnGwOdD61goV9dxESE
hKtbdvH2kuScyEv4Gs992V9UcBvVfiodlLZDr/MwjYZqe2Dqt2GhnQTeCAldiYVZWLdXc8u6IA1h
0v+KyNBxd90EhQN4bWvXmbeozU5JQ9QmAwc+P5QGQS2/Txk40JNxuO1GMCiY3fom2cgoMCzSJ93Q
cdpBOLzBXHR45XuDEX8ZZQRoLRi9P/iDycOwCFljw7VgyEUAhBQLnzjav1QaLoNMxjUONQAg/ecm
fcI6hDcgmooTslKG1oUJacuahGGLVfc+7OtoH6Hxi269yTHxgdnCGlMgsWNkSIKVdKdYryH2GqMG
0ewm8vG+yCEe3iEfFwkswbibkcvVy6KvkAMab29xvlcImXpg3k3TYm1qR12vT67pEIINAC/rW7/2
zXJs/Lkmw832eXZg7oX4w+cmaa4EtcT83KOi63jTKj+vsFaoAqOcVU4+9qqBnZttDkA4Y/9iQCE5
F9eut1XBb0LNSBdBkTxCJEkkF2m4WyKmQE0qLM8XH5Qt7gAxdAImDGGFSBgkvOpUcSFOxyUswuBU
FRawQdF2cAcLmkPyI3oF5C0cejhSPp3g22gRPXMpEc3iTe+kw1R4iLaHWFVjklUs5lqCVMqqOcgc
dzcbThRJrNA8KTKKLiwp5Vi7fPwjH8Gebya4nCdvggblz+2DbbGRBbsRmNehRIxGDT6qkeAL6T/K
Ti+XwdR4rIE4oa7x7/p4iAARzilaPJS0+TBJuSdpJlnAC7re20Zvy+PmJso52PlM/k0C3gU8MFvn
Ys8/Z9w08uedNxbhH2b9KIqGdVNTutneeF/i7sHcyG8uOAC5GkFc9datLW0ErB0Zo/x6KGDCdGGm
UOwnp6rfcrvkBAE5gaZXeRSJGFmrRezYgqlPyaWuUzUCMEYjCcM1lW2uX0f4G+asSNUsUB0RPkOr
Ipe6dxxC3LD2zuGuHViIpRSuctlvLmLT08a2FOymGftntvOetdsWKwCmPW3RfYjV3t55bbuSx16V
9ZvrEliLtHzB2h7HLTqrHso4P53lDFyeNX5ESW91mQ9JYkRlX+ARKctx+W5nF+l8sQlew3qs0cqp
WqGNLbxo/jWRMPB7aCQjU+woiZ3Rs+mfPt4E2Nk6PPk53qGd3ThnarKD04rdaDNdb5HkXQ3k2Zdl
z/MqYTFiyNktmG4YetIOfWo051em92E6QQ0BmLu2QXm/ctKJlwT0UAi5K5p4lNQGqnpMfOcA6cq2
DrIMm/Bg4xjo06gPNBaqAX5pSjIWt16z1eZB9XUxY2qOfGIhl6K4LOveehnDIrJfsBYitZSyWe7Q
1Xn364SpBdCNbz1WdVJa+9BewkOCF/p6tBeftLFgGzHNNmL48gHz3S+KlpESu2lpht1wRFuAa4/9
s9O33vk6yCHA+6peL2qyl7sHZh76uxj7/qcVC1FInTVxe1ZBg4g/cdb+c/VjVtmFjYFuSgFwgjQ5
mzRm2uBo6w1JKggvOaZ5fMCPkllVr8m7teGYQHyNKpBfsYTec4hgQzUvXo8audsJdytcamxPuvNd
CXyDt9IS9gSlhAKI/yay8+hXh2fvRUe8XvuW1KYFibvXTriDguCtmOrl2acVlFAro9nLHNMPMY9S
DQt3mNc4PmyWs1ythqI9BYdMG8LbWvHQ2QpUCJ4Kfy6/5WgBYhZDbD7XcVJ/MJrChByIPSEpIEaP
uBPWqEiE7AoQtxwZ/VUQ5mV56EhOntGPY9Hbt3KiAjad6/0aKs/+hV1VFBy2rd0dk7Oase57r9kD
yrNve99rO74HEQLvpVL/U6h8SI4R9vQ3EbRemQGcbQ8NYadeGromeSO2xRL3LpFdOZ0X5lnxBdpy
WZ/bjiXZB58trNjG0iOZGSul965ZVfhSCgnwEkXp2fMwRkhccq9blkPhG+Nfdehyn6G5KTzYlII9
GBumCckD5qESTAL4sCgLkSsQLLRM9pGB7Pjb2QKfsy2sKVYiSHYBjXIDf5lhEwX5gKngHMQj6BSW
aQ1OASlGKJapNwF2OKt5hkitPoowIYgUpq3zBtQgvOk3/k+wosxcFZUOl1+6kvbEy2GPwZ4njtqB
8WnAXasEviCyAtWwYzws5myUdQF1ZhIRZLt26X8DKTOcfGxp4SYFNVYONUfTJWZnte63MkGIQAHa
OTuNFfUThpysoH0BJmAMEkfyyPozh40rbPUoIR0OXNPxeovTo0v27jBaZNyZcX00M4b0o4FRB2EI
uEp1ZOx3FmdD2RM8hjo8RZEmtWFZGDyja7Cd8RY3Ik5J/CRhhErWKd56GYP/qEIh5l0UdO6zNYQo
hbaFYnc3reG5dmtrxMqdWtcsMlb9i5KPlC5RcoeCMQ54+Uf4VUUq/b5rd8HsdPauiSFnp4vy5e9o
KGA3whZbmPNETkNuFne1yHguOQ4HIirI5CgI+sraoraB4auq/RixQyW7CUYH7TVSkBdrjM1dXhfr
t+xG2IbFCrLgUotl+cNzWXh7D14nMWRb00PXoTa2LiGOzUA4ZjxL6N2l055woM79kSRUbs7RwaFD
Utti2x8dFltUwh4mvL20Z4PavPrLPFQ6921e6eGiAYP4Dq5TUjQtlcRO7Zlms/Ibi0Bol8iNTfm8
X6OCCKUFJYm6tUW8uQASjetkg6FT/c3goO4+bMgmADqkM80YBwVjqt1Y06s/N5RxOLSFdkPrDY5Z
VT6xVIzwFOfCNLynJUCc6RG2d5CkGJZZuIyNrgTOw1D/6LVB5ANkoeGcBoJ3kAS+gXqPwuq6gW/0
HYxL90Nxq97RfZfu65IL1f7UK9X3IYwooXfQJkg02CZRD09lWYjx6Lbx2dg8s6xmCjDWREzOjyRR
xOTELTOS4oBHwwMlmHm1dSbQBWRviMA98Tl/EOd0Pfbyrh/8H/pdsLci+tO37vpeJ/G07+IiOYYQ
9KdzyWkJrMvdCkgR5ZX/u4j9rbz6NyzlJm/6BEgZ9MM+W6bKurdC0H975OWKS1IgKE9rjGTvjCXO
mQwRI9ijO+ng7t/iYSW36y9wTId7FkJRbS8simp1lyjPeaIzc8gVgQ3hEloST/cIvzCwUmg1L//3
XPh/TFKjKGYj4oA3cmzC5f82F+4TglRIz0O5xaed5owoU5ynSYbVd/0Xh8M0huxd2CGhJQgT9mZ/
G9qu3jqjUUbfiufxpuAazPx5W//FlTc/hZWIzcqbtQjimL8N76cwIBi6rIm/9SN5SROEHJ914T/5
KX+TW8ZnJ1yS0KBTnLNodJ2/7YanYpa+O6MBTjTBdedwEgpx0JmwS6Kp2W4BYMW3OrLpKbBRWS8x
F96PjXkr/CfLiv/tC3TskIH7eeHpR3/7RdDx+w5cK34R45IzM0dJamHU5p0AZ/3Xs/IviYP/fyqv
zuuQ/0N4tX323af8r6qr8//gH6Ir4icI9Q3OzGV2Ruh/eOD+oQtOYDKzaeEf8OlLSAzgq/lPXbAb
/3tAJ3h+6fgX9qpsuv5TFwz8OaDJBE7JFJ3dTxj+K5Kr80//Lys13m0eTzQmLNYCbg8n/rt0J4Co
5/tDeOoJ3TCZwa4DngGjW6T+ydrTDb3/vv6J8AsGEKb5N9pOXvG/r39Yyid06L17XAszLteTa1xz
IGYGBnJnZMfZlnjOQbXuFl46sUN/h7tyZdRVGn2l3cr206jI9YyMVbiPG/OEV98e+w3i2RL8trUv
34CxivbFQDKitZXJBlyhF9O0k1iu7EPU/cUmET4pEWZRm7OL/DIihdehN9w5FYX4UW0u1ZLXiNLJ
xrAs3sqByg63C9/hzqOFnJkV+g7hFVimgCJQCkiIViiVaZX6Uwu9wMb2N5DsFArSo3dMEfJr8JfJ
Z0feKNtrKRY7HfRmffMba3aXuh2f2rnX35WYfXzltYgvzv72HK+m7VwzoA4lyyS/+HTmdj3EHMig
SeZg9o4TRniVmcStI4CnCxOolU2Cpi+MOmhovvJ/i6VM3kc3UBQ3SIHJGrGx1uwU0cN3chW+ezQR
WXQoRyP4IrGAWFkCUArIQLB8N/ULiYVuqissd5BlllcGeAw6gcKEz5KJEHQrcJfwCfJCvky2O/1i
CYuYYm0ZJUrj4c332hVezmAH/Eql75jHkrGVSHvoz6S2RGsAI8gW65elIuB0uHU8ZzcgNWszrboB
mztqjZ0TSQb62KRlswMuRGwcdXNzFTYCyflK2bSlJXrnP1j46UcrGcHRt+NJvIWNQ4M9sFShsI/H
Ig3jur4x4VYVd0skFWSdOrdYFRd28GeTwCB3uLLU1yRH+y2wxXi/sfqCstGLlVV9O43qYNWr+omQ
jiEabHVispZc2gsszJO+BPQSBvh4EL5SujglCxMTuz/rUpNEWoWDOE2u01rpHNAEZFK727dhC7fQ
PTNQoQwF5nbZsSW5ygGbDxCq6t7Zb+QDdSf+TLumr1KM1KtljRGp5zV0mpJc7Yttm6ffE+wFlLxO
ztSky5OS+OESnX6KIBs1vVWIxUr9co3Jn+0a7w7OxlhnwqJkD2NVv1FjuB1DNqt+DdewORM8Kt/b
Bd0UM2cRJZp6UcJ3S4uq4eciJm3bdMsbIrDcwrfD+yZc6PMCLeo2DQNHiRsTdTDEAgaWhx75OW3K
fK53mkqsj+B2UVog+mhEykPdPyAfC3nZkjb6HdXwNvfRwgDooGwr5q9sbapdPSxUsc0qSa2BDO2z
2cEWx+pQ03Xu67UjkHn2Ov3lLe32Pq6IRWjeZ3JgwMzA3Ihcm6ECHp+KWZLr2n8Gzy1vonhaSavp
4DDh5a1IikMnvqBzZ6ZGf7oxj0ZZZEA3ca9bt1YICjIsIxjOJiY84rwbo1vToc+xIdh9LylOPyYF
nre94yrZGJCPOBzgVNCkk22tmVOhDfrIp0FfDESAtqyB7ejKNiJ+bToBkKaPJmBTWgY4Mi3fv2QE
OD8nHUD9zOtzrP45PgQ06n1gvcy60fg0C3g56TrC48XPYZZbwFVlu8d0MP2ZsJMBG+Z4E7uzOu4t
x4XO67f1VZ8lq2aAwjoyPxLlJtYDnis6BtiTgzlwchLbLHki1yys2uWVH8tnaoHhFqDP4DIqvkxI
kHZStengKtfKWGNI7LHatV6WcqD/H8ZiYtLhsM7bx7qN7hInqU0qmX+qXYi1AAJxlKuHoIfim/rC
EIy6CcePsw7TJKklpWKSx0CI83azmR7TSKioB/AlQtKcmqB6wZnAXKuZxPyVlCjWdrawwprzlqkr
Qxxc4uk6BeKmLCPxhReV53qGHEAAUjc4xLmMEwk+m4Z5S+81cc0UtXDaC9B4HNKluwQfJATlzn72
FLmA0co7yLi7PtZaQKAdqyVpL1wRChLvY8f8Bpk+3PdbF4m9VeI+5EzuFhxwnGnmEHsiLADG1CVo
AQlbF3QywOqLxuD53oUFaMndGS3t7by5Mg/4y3V76lwNM9Cwu905fpi8Rz0i4KyuvWBK6fdxIHg5
3rvdBHwRNQ6VB1k7C08GfPRl6AnAceHdsM8oso5jFw/IVENPEIXD8MBdg/IDJ970xiZh7cGnhcG4
Izp4uQMSQxRxg2nv01QFnvwWI0h4TGZkmADviCf1gzOaVmP5g9w1q+6CMrv1LquiEslVz3eXZHij
p24fMNC8nlngseZ1i5lBscAIsVtl60cHVo+oiEhjb3EdWhxXxncSVGwq9tlYny2uh9yExGbDZWZy
mw/YGMFNGV/vTN21Tznbo2qPujzxUphVgbmE8MFvbpRrPw7wH3jShoJLrl/t5hokMgMETHuKIN18
y1FwcOyT3TP34YMHmqtPJ1937+cIi8+hH12iDHUxqZMWY6yok9qRSNa14FizNGYbXh672hMDU/+y
t5wZTNlTmwB1hGJ2B1Nfb5cwJXtCvwHnsI0vcuurWPuZgZXOO3DzehIbOw05qD1Xg9xv0o2/DAd0
syflsbwLqIzsCy/qK3vXMg4O95GrQj6Zqc5/sPV6SMoCo09+IxO+v1aNT2FvigWQ/bS4KfMXCp4J
1hrjB82u/2gGvTCZI7FgY0Ci2YJ6k6uIqlo3BtMxpRzxg268XI0gw7+W2GPUzNEsiRr1ukvQD9El
0YsVpFirxhml61ry0Jrt2+rd7WVoOI7tQXxB1LjCLnozTy5z5oX1JULVIZbv2CNhXOF13UcRI9NJ
XpboHFK2qmcggG0T1yYP/eatB39gRa/79Rgn7HtjgQs+9udLFUI3AsRHri+YIscGqQciID+ftiWV
CCilHHwJ3hs6z8z1iubHYClNVTuSxBRAWXJNa2Vtz9Rlj+VmOcOozzN5z1LBtSNM0J5KsJ8AfWob
ip6ZTQQqQ4QvOElPnUrum2WlnsrBdiqbKDdv7O4sEdmpU8yHFsnOfWcHNIE2zrv1vIeBrxgCXcdq
740MpUGh4YPB8BP2eHK6EiIxKwPOubF3w0ffOM0vhnPM5kOehdQJdZAKKdcdvQNSMLLb9ysc20zE
rChdUny+IEMGaS3E6u1NnojTRj4QQMYofI87Yi5Da593WOVYYvYjoQjbgYdr3AXhiLbJA97MxhU3
k46cEaBtiXcpcV87C5fdhBMdKbWx8zft1tV+jaILjFrLeiKMTdYw7Gz/O8HudTv6RXVyrIVgrkj+
9dVy36K1WfObSDcA7BRTranyHZbalqduTFlgXkrWqf0MC8ax88YeOrK83V/2Q0ng/Zizt4nLJL8N
GAelJOcdUXZHxIlicdm5S6NOKo+tIxEyjNy1xYdUESgcTaJ/MM1snYaiOkyyvbc685HM9fgEabG5
UovHRNu0U1pV42NtZk9SCTbLO/uXJpNDRA6ZZJdS5j3ugkjws0RghtfBN7xo55SFsZ+Yek2d+wv/
1dkfXSny3eLKurHhIz0DvL4ehTL8g1F3qRRzJs5QHHpq/JWDf1dL1T2QqewnB1Qpw8Vm19YRIHBG
3pjJFCvrzJsZszAFJVATsqHf80AZapN14eD1zCROsiIP3nTBT63sZceUcHvUk/NBAU/gCsrd7URv
ssDVh/Cui56PvlfdnAVmsTPKbfWy2l37wPiI6q4RZPB5dX6aLQ4B5YziJ8B5d+NLtziAuF+yicHv
yEaaEmIFqMY4P5b7ZVimw1x0xd6zQERzBJM6F/Ul4F8bj/7Qjfs67r5kP3G+FFYE9Ng72oZkrEpS
jNoTlXttqhkeC8dDXaIFQ3Cc1aW5YyMpUihq/hUOlscqkQ9OjXyLnS0SOg8qbLh11nHJoboq5xX0
HUwx+Weq2j2MGwRaWy/2lRP6R+ztCJFUe7mV23PDa7WSdnDlRC3vZrjt8ae9J6N7AXPgE5PL1+ZM
8GvLBvL/hmJvh+WEpgBAIZv5iEJlDH48TYD6thIc3QXblDLOj282i58c+1of3DzMH0Fb0nxEUGBy
wfx+N+ODyIYIWuWChQ9NgW6T3cJC8prqzr0QIYA93Q5IDHRzWPzuV4dB6WIh/g+AMAt5QCLbXsr5
xpkWZCsFgqBuRgaOw6Hwj0D31tSyzJe/6dcKMteOo0PecSR9lNHyHCpnhnBS1tNErkDvqV1OBM9N
0jcrcaKwmoFc0Zti5Uk34wMriPTz2DdPSkT3zOsfernyWdGmTHs1gnpmPHs/xq11mN2aUouzgOfN
c78NccIkf6PgPUbJeZTKRsue+KwbXq+ksl+9idXR6uaQ08HoX1kOlG0GIX+qKJFskPuhPRsFPykd
rnl3cqQDxXtsWSfY3PdDGDMMnebrnp4P0tzBaoflSroBjC38xTRjS/Ea+co8EaL0lhQN3dOYe6fY
rfWhcqzkU3kNIk27qhXYj4XciXaKaJo7h92IasKIv6ufX7spIb+evXjpIexZ0ExxmQBngwKMpM+6
UMK/XIw7pkkX31PwFVkfyVSKgRxBNkX830VH3swpk55POkCDKbjyL1psxpeYjL4x2tTQ3fmP0KjZ
5DPFAyr94c00HfUqn4CNuynInXfXKaMX/CCXI5P81YvCfQtAg9qBOgkIPym5hpF65nk5Jlh7bvbF
ktN8oaCYojw8zpKvPEjKI97bt2rSbH/Gq16EV0PSvefrulwXUQjHyrocbf0nCaPtahTzXexqNh6z
hrJtWc4DjJz6hhRJqI1qPdAvkAcdnxzCb1MyNCIMUFt16xbeUY6JtwN+ccZ3E91FvT3R3VPa1rP1
5vb8UcRLyH1cmZJisn0kdoXQCrfx3zyKM4q99kRkwjPbkAezDZdSEmXQkTS8kn83+ukwkQ7t1j+F
0deNI4qja8/sZV0hQDyCpIicYj2dBT7YhhHbdKG/nhximbLJR28Vu0Jfg/kiEdU4r9sMMJ56zaF+
tXIpdknXTqeO5zRoBof1WZLoDzfyRTqFyiaGkn4nGNRyUXpENaeLLGChMk1CqmPG5K5r7f66K3X3
BiOn+CjKZcs6d2reeZrUm5oiUgxXNI69R1re1NFZdMmtqbZ08YWT+VNhyBBlBHa71dsbeqyOdOx5
qB8aehcSy+LRfmjL5Y/TsV5OiDdBOT3vzxssPtEyG73i1vPmL2FCddSOdSP6GRmkVQxvogweILM2
v3iAr0mht56TPiyuRbhG7GiRglQDIGLXeDwSk6btyusHv2RYPGHkW3qM6sg446081KtnfzcqJKqq
dXh95zuYSpkXQ74vkeW9G7uJcBG78PzrZOL8RyVcmfktgT0U0EWE4+WQiPfAGeD1hPXVOCywX+eb
xhTELCBINXn3oZVgDxJKtkvdVy77e7hO13WDo6p3hnvfn4K3cAWHq+zulezVZySvmm7XlFlHDzLq
sLoJoMLmhOHsVOi2u65S32Vuz5cW8xbHIoE8FECZ/bfGmo+L6wfHgGSWDtFJ2jogCaNp6NJtcsW+
JtP+TqvYeklMeWt1JGjFjJgIYpfBYdQuXwuUxC2Nu8F77Fk0rDwkMzeX1V0ugV2kjkefUbpNl5VV
/k7NTYh9WT14Gka4q8pX21EtZa0d7+Tc3JDoeyljdbIIEMHdAHd2ySFrlfV8myv9QdD6N1Na8mXB
z+FpoFzr87LKrA4AwBbGFbfc0n8V5TgeQtXctOWWIY4lfSMXTBssTXw5EVryeYqRxxHGruusopOC
2hL/NLDPDKgkIlasqsQP3pW8mrAVQbkTGC2d5LAlYrymD/3k2sR9MVkf3Hd9Gkz8aP4a3722+dk7
dmXRfnDsu9lHIpYTzL1j/FAhBRMMdYBm3fbJuB0DZa5M0jl06QnpsZt9SqCuHggDOR8HsiivND4d
WAHsytCIU2A9N1HVJlBToqU4J9iYx6L1LsiBKRf0sdAcAm/9jkKIrBaGjwz/3G0uyYeZ/fnCDdZn
J59zJMESUI/DXrnphlMHt2FvcCE/Mt3rUa4HaN0kTX9VjvfaVchxFknItoxGcuIsP9r3EEpTDgav
yTAPuIdooGESc3H+9XuzLwdv3xVkbSxOHjwLwwG1llAifYRTJ1TFJourwgaJsZkBlWx1PQbLU7Pp
DCYxWdUqGzyicxKalBQ4HGCXWjJ+Kxh17zBm2Oc/il8/YL68W1kr7DkQDpZXBFRYmklXphmvMw4E
HVyRKj7UHxv8134vO8N1tfKc1RpYraUQA+UufD7g7iob4dqcBd02ErXiUhToG5PS/Nhkzjtobgbl
Q62fgU6M4iZoCuvFkCrqaPlr8Zffgw0KMOckPbeNnErkApCg4ChGqXwnezPlzzKIH9luxM0BuebK
YA+1zs5PNHpboT6WGJVsYsEG4znxGb0XyVWsE1ql2T/DspCOQmlU+ZGpkX+wrTxFh71klRt+Jmts
rpA5/gyNOKBbaVMf2deFSuIha1tQLo4g0lE3z8nQHpd1eDWQS1fUsDs9ixMwVvO5obnbA4Tn3naa
B5IppoO1CQOpI3rpxvpC1hvhW8SHa0HOwDI5ALYZVlrliDS3qPpnHSBRguDHsekzmW/eOByY1xU4
k8Jt22Ptueu4gNuNRnP1CMQeBMwuJl3IfNv6yHoQkTiDg7GuBcl5HvOpokXOGg9moTHrDQlwpXfZ
qI4CoJc/JAgCvUfP+EZM4fnQKxZ5XS0+w9Ct+qBLs/eAW5YdCKFrUiffwHJvWbKUebtry/iha4S+
QRD/ILXG7sJgJtloHvjry4NZWGC4GtsqY4OnQW5XKogcUMBxmdWto+5y0T15Y85bPA4EsrFALxR3
OcGwjzZnajkSM5bYd9VU0iVWa39kORr8InPwR9X9qQ5WrKn23YZnZ7cZQQQFgH4OYDcNlHr1BDrv
IuleI5RIF2AYicy2iSZR7nCs5VTvddK84YegyadjSoi72S8FbPOzS89LBv0SLecId9ZvO+QGSCyS
6QRP7Blii0uXTcS05VjNYzLm0zONxJj1wjgnhyScgxy9h3Hx46tY6fEuEs4losv2pQP39meSXkcq
N+jtXV82BDWNA71hEzAiDT+5nuF018A4iI7augN5LFM6TvWdr/R8GEbbg9nEKYgrjFiKlq03sd5k
LN5ZOQUV/PjkT2y3C12qdQrWuLjVtnQYmybJvmN/gnalqg+JY4YjwA4HLjZ7itxCcWJgzFxG9Toe
GU7+IvZM77UZTUb6K2jsWP/ZUKZch6sLqBGjBvv6dv7oxEggI2gCwidmhXYV4fCRMQGZWVt+GUXt
txe2v/pNn5JEfq0Nc+4xnKZfo7YB0VgxXcw+EO5iMWyKsbP2uWfvS8wKiM4M+UQ8kOQwl3OzvdJC
LAsTXT6xsaDWDKzVMqmFIgr5DkzGjEkkvR5X+tdm2ySrI8B8WgeE2lqN25NG9mJSJwjQWEF0RIna
iv7ND+m5c2GPvw0unpfatakNGZ3ju/Ao/zStFQtu8gUkzS5PEVF9uWXDULGrhrXdnGv9yP1HIIiW
zbFyuqch7pO07svPrfG2IiOPBmSWDxZcZAmroorknWkftk1/g4wfs88ouJklkvmzthKxedOba59b
M9tQkKeSuOgf0JBvtQPucsi9eIdT78+8EIPlrh4JFBNY1nDunt2FJrCzp+pUoinaF2aaL/0SDdES
bfMf0NTBUZaM+TBCzo+IbOYMj5e+XX2LfMEVps46dyA0o7w4SMDmrz1dCLLVr6SIJYD16Qg4fT+I
7cwqtcJbZC7OCVlIcFyg5Fw4XYyiCbxjcI43nZiwAt0/LPhKnkQzkSsq2+9SV5849R4a5ST7+aw+
66fiJEFTAiWvxJXPjOxqPUuWOp+Allz/DvPhy3Z5Xu0ifiJqHbl+tHbPxQT0LHfKZ9aDd0FRP7To
QF8as6kMWt68D+rxF0tCvkgcWP3g3S3kM6XFMsbozHI4i733yuBtyphv/jYmp0o30zEcaRt31Rh/
ljWi8DFkhMkgkcXZiu94gUa3WwP0HR3BXDeOZuvnlIYpzqg+wn4d957jfnWNo75tIQKAU34ZXPTa
+YyrvOHlHSgmqo1/XItjGPa0TkkJENMj3IHY4lcAt6eprh8lW8BMkg9DH+5aR0PVQPnr4zTxeEGR
wKoNY0ho3fYL2kvk5FcbyiYvtg+NYhLa2QcfuI/aZu8elxPDRCTvh2j1Lu1QkaVq6/9g7zyWZMfO
7fwqCo6Fjo0NHyFpkIn0lVnenJogyh14bzeeXh+q+6rNJZu6Mw0U5IBNHp4yCez9m7W+ddRq5nct
v6MDhd9haO1rosnTdddoXQ1TMp6exg5xseWM3g4IRrfJa2RtuN6Y0SrTXqdNRaYwV/rWCkiLAQm2
MhLjJ0jXOw3yoI86dpvEJH7y5NzRyVsrd6BgM1o72k48Jye91HZY8A/wn091GpbBGvdfdfQQJCbr
vhoe+hQOk+jiQ4iaNl3l2czCfjJvscKdsNnvoTTDJ46XVc1sTMdpzDGlzTjSU1LgKzNgl+fVmnFH
FAMRWcM4qteMhfTFJDKNjHuwymFjXIwpfc8pqdkujKQtc9QKNKKfo2Ww5PKctuNNq9yjcEgCBZZ0
gwPrgF0tOSaIwl6mTE/8oBCwZoU7UwRVIilWjcdAAeVFQw6NHf0wwio6M0Yc74oKdRsHiyLTkN2K
tSt4ve/4XvtPhD76MWpqa2tEeHfWjdsW724Xa8BvjaWQsdkVFptQIsAjb6pbWI0VZQkowAX/p+oB
3O8M8b2eRfMFPpIIlqFZevhYYz4ZpQGbdHyMq66QzY43dDoqVWYXlObJmduYsVxrmhRFZrt24oJh
Ii4A86dVcXoxdHiT9G5+jJDrMqetFvrk1TtgfisBhzDQjV06hc7tRCgl9wi2j3ejIVKH9Z+Tf3ht
OexZszHByXkBC5M47B4P1ZrYH1LGCvOqMift1MXFR0fuztgayPP60qb1IAsZfG1e388yefYsyRI+
c6INMJU9i0BuT6xwnMJ5fg8wLKV8nVC8E1FyFyRF9Rgy28eMC2wTmNWPeURDHxs5CQBeL61jkc8U
cZE5cfYPiUJCYCcW+N4ZExl1F7KDlekSoLtOM20QMNGd4Ec5tcNTqzRw2IHXvNT5NJDXU2JGX9MQ
16w8TPOOhHKGNBjJc8f3omGIWOkk7quTAqDwoQLNYIXpnBizMk2H1UlZq1fxPK5LAOk/anIQaQ6C
xKZPjbCbmyVa0eXwAd1G+g4JDq3grxNY89KZfSFhfuV+nkImjybPj0+voRHxmXnxZySm2OVYs8l8
DKaL1fbapoMhtM6NtsJBG5jP7JwAhLfqmRiB/HomNJfvcYw5EQ3jakDBK4jqcPmUss4AgZpZL1Yh
Umujty0bF2TDVUikTe0IqKLRIqcPuMl+eHHa3gZJH970dvMUBAVHScMSWNvUdhqfiWvoIKeno7UX
ekScjYG0FmY0TiI56OciQPsKs7WdoPorER0Ehz6VfEkIByrrE2wjKphxbnBMN6C0SUkBTEljA/jp
gK/VfEe/yCxDpekVPoGaAWwaPCAjMe+iVBHwmAA5OeuIU452yvanBadN6gHO4siK92Tv8OSGev/o
ZNj1ZsYjvsXttilt7T3pyfoYxc8kJD3M0MLbaBANAz08lJGI3MEnCa56JWudUl3Zy2wid+g1sz68
d1veICoUpMCWFPep7i3QZm1of0D2XmLK21MVK3mRvKFfBrGdL9T6bnrIZEEeCFlwO9FK7aothmEX
jsgqKfhwg+8QuZaPNpsIv4AxfJCFdmBKpZGj2KJ96Fxk0TJnBz+r8NLMKIskCzOrI3ZeYy0G98Id
N24/l19G1wNlZfq7r2uiSXRcjFujtvoT7Tk42YyssyJg12130baVqXpM9YyBIgdrQ2ZPpvxqJs6p
kWZ07Tru+JFI1lgWGXbbhiRvGnbU26FW9e+A44LVjLHh2U1s46dGnOOaLOzoJRyy6ZmpfPLZS2zW
V0ntkDgQ6dMD6hjrmKQtMo1+TqKngPNsPzlJyts3ubueB+TRjc05wTYCrwH9Dv77zhP1mm+g9tYj
UeKoERgX3PRpoTFZJa2kSmgXmTloPmv5VxrkBh4xJse7qdZTdAnxzwKSxqKUiGzA42T+GUajr41J
MOombHnda0b2s6j0/m1QxIOSYq1W6NSMSzLqyTpQqJfM7kHLO+fsyBSMKtMI34nxJgNqMaoAudKk
WKgrNyU3qEs2s24tlHEdcEyPOuHBQ7nzCMCQhasGOj5h+DpxF8w6uqXA7C5TP0U5S+ZAPkVBnCDB
kgK/hBxkeq3pseK9RwBxoriZBaXdxPoznmeuq7wsAjpOEMNHYY7WD3uGhrMymsygdyA8BY4A2WER
x8daazP0XENEWMbKVjP7wVRm0anLu+q+aUtaLnfyAJ2HInFgKiJfwZpQzD7JdETW6xO0BBahRbS1
6NNtgpmPaBPwKhmtQfVqt+9w98frqNSnRxXwShRd6F1pRpls7ATdVIqH8UPHQneCqAK8cuyxtveA
AFaRKV+9SjKIrgtmxTJ8FiA7zk3ANCLs3Rs0FF7PGZ6jlW80pcMw6AuTn2f2NiGRxVdkBqQk+Sw6
WpGUNfASWaIemcgRK8P2IPP2hZaNfA3ah5UyY67uxj5W5FpwFMr5mDTqOgrSuyQmpEYyGUIyZhcM
7cxrRES+gkvPWEqzcWmi5SHCwSnvAGaFSMtS7BmxPdXUGLM77rW6VNw/rUs6GvAGpLy0UzqzXAzl
PT55qzMJmtHrtRZlr22F0gS9LfIWWrYnVhDtLhCz+zOAM4AEqESct3K1QpCElqThW0TnwxAFW8FV
60YPCVzJVeGxUSHqChnDMu+xMMkETLuV8tiPDJV1Ys2a73tGZgm6Dmfy44i4VmpPakBkJpgl5zhf
W3UZPE/eRH01TkZKu4wC7UEL2umY5NiK0RLxgtVJfCNQLu0a1edvcOnjZ9uutWeIEvAmbQ93Mvve
5IK7jkSRujLtJ2nimy0JkbgZsfDOazcL6ITx6OsRMzJ0HXEwGsfWzfRnROrRnYWWfqWZYqzWOvPD
T0aczQkihn2dTd5nIdrHOEb8oEf6V4oTeT+igvPrAV9NJxp7lejtk1OStsOijCSGvqq2OhstZB9G
+j6yxiRDkAfFNu7oR09dn1wpRB9PC1cnwRLe0qjaufItt/0MTe++Ymx+mHOPAiyOkGEzSnLCT5JU
h9e+bz8NvfNuYni46AgHuKEC7R5LsmIzYNY2g0TtCGV4oThz7masq69eROLbRFwodPB9DhzrSitm
sXWT4KEiKWdjSmIei3amRzFaXOP9kHCgtTykBmZLtU5NHDiJlbynBIUdscT8mHPjZ87FdQA+VxHm
jcmWgRNeyP66gkZ/qkbr6E6I3nAkH0b8CujzcT4B3IfBZ11iotmfHWWdNIOasAeKPiiGGMrAd2BE
iOSQHQf4xSt2yQ3LSPpAqFtXNKNqCWtQTEwYJTMIAD5ytEadvSfH1t7yWEx4VXql8N2vpim/U1N0
X0Tz5HdYsETWARCBoMKLDCdkJLnKCxf/2zjfpHF/wb52zZ1efKakFf3gYEE/04opuRsZmR6SsKpu
rSrlO5Y5hg7m7WT/ei7OS6kbHYMkbKPODYqOJN8xU5cnMuC5dpiraSRKpUUgaEF4K1bCsYqn3jJA
wjeZFj1SLWTHoGx+tqVFvkuQa2Jli8xIcOJKRry1I9V17JStXzK/ekG0U1zbU6SbKzE2jbvpGX+S
shVLOLuBRtPLSy6sc1d7pOpR6V2IvksfahljzqZL4PzNAcNRduJo2KC67JgoaPUpjlo/Rp+qlS9G
tQTOW5WG4YzOpKKHSObqpqvGS0FW5lz3kPZ7JIGVMalzJXLrGGLjq86Im6cSt6RONLAkHItBxBgb
7TZ0l/uMfGfVMQBIYkj9XeZMOw5V1lchwZ0fsTbRcLllZsTvFfP5mdtjqDjh54y9489Ky+L8ENNd
0NMNsxhurMjpMFwGRvVYL5jXhMPTejVARtx7Y9w9duROtn5I3I6xzVPJ5zAoByiCqw9NvSGWp7ht
B7PXfBLiiuLT6/IoW45cOz7FgzBjwMAx6YJxig5iKzp9Dg5FW8GW9kpFV0EPNigkWZMi7LEpwXM2
yeR4G1VVHVR9tJ0FoWA2+JIw87zyXLSmDoelS215IC4J5nqEsb04G1PBECz7Nv1MjR65TwjD7E9m
/RpXPckWfCR1ox6QDLLSiEgrIGopStvuK+dm4r7UWLsxDhNp5GydYdYZctoy39qqlK7fEA/insjf
ISlFG1xneIVGLYpzlWbZPazn/j5OG9b8xIvQeBHWTvaSSdetn+wMK+UGebs0HqJmspSPOII88Ylk
LW+tQjZGe3AvunfLiKKjp2BKb/tGBBqPTzHktYAHXVi+dPXS2hayqOJ97Iap/IRNYT0hxcy4BItF
I0lYrShhXaPv9BtmgGJBjijFUs+kazFCAIfrKexhUCDtic9pSEvDd2zmn2AT67PT6pFA7KqZIyQH
nJ6nPqIqJNR+1FBVuOlNKRiO8prOBoEeI8H1fjgr7AQV86Ls6DXN98QgRUmhKoXFmc+cZlNZyMS2
KkajtI9FFXYrG9Gf2OdR46ityzCpWaD+or6e6lx/tkQRsyWGR9juyjJHYICUJdN2ZlapbM1D5CXL
SdG6u0x0OXQX3rIR87ReCT8flWw1v4hL5A5en/cokmLs8j6AiC7+iaiKEREmWGRbsItH+yEpk5ox
qW7EV1nVYwG1eAwkQOTKsFZsmmb04IYqAFZgVO5P8UxolA/gUreJYRGOdp3Fs2r3niT0bDOyL604
bMqa0KGREJQ9gtcJMBCpiG2yHw3p4mRkDclwsdBZfSV17T13BpbSC+Bvg3SjOqy5mVEfmhsSgMgk
Rzg6wmvAVkLZTcH7oth1M6FLdAd1IHstyUQgS82dEeM3PJB4aoU70ymQ1c7WoOmfHnZrt6f9gRl0
xhYeNs/GTJv9o6vEkmLaNeFVkIZTfEDeOE/3FAAl1XhCkCl0pXjIqdwc9OAEmuW2tWtRuk1bjTtT
7gZ+ZcnFNpKehxdwj30YArurroAMuO/V2BPt2CF2Mn28qhrRJiWSuGckr3kILoQVD9crQrQ11SkW
kIoEG0LEVBD+iDyUzAgg2Yo/8piNt4C3qswn1y6d15KwGeeSJImprmwa1JHjNA1fGZwQEV6VEMDX
4Nmdn4OrT+az2zQOpAUPpvttVEdpcUhFI5aZNpLM6wgbBt0bdD0419xGPJoxkipIrBZj9uxQJmZt
3iNR7LSd1TqGWhd1BbHDKgWwDSwikEwGTD9L7DF62esM9hPoIau0+ucqwwToM2yREwgGO1N3lYGS
jxuW7SPF4YR6l9EOa4gXZasheKyQvo17WHMEdsPER61iqcmKt3C9eBZNB/3rbsptCViC5Dp3rbth
+2nZ3kAUq6jZkGPUHeD+x25rHMKmMkefcfV4izh6ajZJFHuXITTb6cKQusdsCM8SbV6B0uprGAGd
n3SCUB+QcrM843dJAaMJW1AhENjn3ZKfNWU7Z7ZQW8IOoCAe4qiJdoyTUrXpILkEa2XUtFJI8Lu3
qXdpESx7EaHGFTfFrkc/5R6bMEBU5tWd9VRRJIX7SUDbYVDuCKKW2sYxNwOOjWFvVVhKKcR1LmmJ
hn8kibjseUC4cpdw0Ub9iNC41sCdBCRH20mGbocYeeq3VtlE5jGZmtDcDkGXUX1oFnZ2ieeAEQfL
4i/6U1RQRU8YArSWSs83hgjnDxvhbsQ9PbGENrHGP3qa15/xnCKlzLIae7LqyV848Byn8bZrS/vN
tHIj2+hJ1nbUepk+7InzNT74NU01+9HUfS+VEX+YzlgiFzY1C9qoMHmX+VrztReD0xi9kcy8jDzx
7DrO2lxtGH33/RmRU+YgEpzoQVBLSuPOg83c/Woc/P9uvn8Yf+vmQyRZfMV/NPMtf/43M59ukfLB
ktIWWHssW+K2/C3kQzd/oa50PTDK8NPJ+fg/Zj7rFz43UyCfAmIB2Vbnf/qPkI9f2HBBVsd4Z6CI
Z/LwXzLzLfzL3/mY2PeAl0ocJYbpSddwzcV/9wcY64yNB3vVmB/meGLaHz5q1PJkGpBfb3vqaaSe
Id3tKh0OlJTpweHO3M9zdVFe8vqP3w2QPIkqLIv/xvV6U8ZF1/7Pf/zFVvjrd4KHV0JTkMvP/efv
pG+jNA/wbRyqdDzwirGClmb8w+KV+je2Qv2f/dD8DqVhoscCar8YYP/wQ7NyNUSUYzkgVOgZFcFG
TvJqCmxjb5AEtK0C5uppODJI18NmPZOttbGbLNnOEFX29KLery7Yf4n8BTP2nz8Gk48Bnr200BDZ
8s/fUQyRq4stT9t3tcYVpxAXg0wGn3I/sLrbpNF8SvsuYVune0jQMUuaMAWEOBGgW+90M85PakLx
RxJTeOdF1lvYKla5hyFrt0x1IZANm8BL3nj1IfWUdtR+BmxzUCjlMJUqdWV2O+kSW9zXxLEr+tJa
s5/7ObdBbKD97fNjrDnoth57Dla05tp0IU62mfHunM3k4KFj/anLkWbLdPt3CZqkE8mlD7SGUSyc
xD6cr8QkmIQzcM+Th346Rd4lFEa+Qcpw0Nzkfi7SaCVDhtswly/l0B9sSJfvJRErasiGe12fupNZ
ajXgPzr3DgbPTQSQ4qzsKEVjz1gimqvaF1Gj3sFPZc9l7GwsArVdSxFKaJY02XV+ru35XITI/12E
IUrlL6MVQN4a3QQ1Kjpzxz7bkYeP0kMwkzO7de3lUO5vAqd6HKH6bdCrUj4mDqZJ0uTTaJ3LCKNR
25Z+kbf1moBq4rJxzK0Z9AQnGFYI5l1gX8TGU3YgULQBqGRiO2TzaxKEyMiGOij244gQHRoZWnHZ
HoteqNuy059LWVrrvhHHxqy0s9bMn0yiwovDoGcTRh59SahWGk5JHNrkq0+SNzkhy3iXU7zuGDe6
RxvmpU8OJ4OshkUPYBWC+AhYXVffGuZll1MazTUJvJWPEXWHx+Qj8WDl57wYs/WoZp2oRvNgSLKF
QXi+Go54aqLuhdmvucZRqlaushlp22O8L3L6+FCw7SSbXj9BNUI/VfG5Rm0h9koASbKmfMk3YWKY
Nm59Tru0WAd9+4AkDNebpUVXgZyTu9II5SOR4977GIXajZejUWEEPKtVq43u0SG466MNZHuNt9JB
IcX2b0WOkfHahol3CpFlHPkPNuKbwIkOETCtz2TWwme9NoM7A/1atB5LS72zspMXwtqia080lh/Q
3dzFmSBjO7c1fmlOKr17ZDHM/jMmReyadDYa1PXvXq4YjlSTLA5ZUQ03rLKng2ejZumsrDp2oNkO
HWhBND7aeNeZ7QxvCWzafm7j9I2ktfkni9KAbRKGVmUUH7LX7WcB+ecN705xM0BSPPRzZN+NUzie
85YM1lhgTMhTbTiTxjmHq1GrypNlESwAl4V8sblzDUwf0rUurmq6faWEeqzq2LhBeDWcLcJk7jne
PtLWrvOVdPLxK5PG2e6L6H6udPYwNTYxjN17Hel2hN5qakxtZVhV91Fb4rPv+uqtEN2bNVXXmPmI
/q42EWKBXVKT51LnA5nBZo9UuX0tAC0y7meL60U9gtXpKc3NYN/o/fTsTITLYUu4mYtne/nz1Tzk
674P11p2qrIEWlzVPhr6Ev6t3D2y0A3GkrOuWS8mTClC62M8yDj1kEcOY+275qtylNh1Zv3Jr4Sg
3Z5uOQj7TQbZRavcvUKlB/KGiLu0a4D1opLvjkM9bRF4z0V3HQzz3mD7iy2vWQueSXZaq157CER1
kvnOol3kpNVLKvX3DBnbutM9RMaxr09bnUnXKk7k0cW5QabVc2X4MTS7PEZfrkWAMIZDP2IPDY1T
PM3bCrnKGBEDWG7H6rkeTgjAWEyxHJQpmeYSOS6zK6v/gLTprIa02821hr6+XtELjXKfwt81gFb3
Q3+WdI9JcpToDMPEQWTQrGvrLULdVfYEsRNtvJd2Ze9bNv00kOsERcjaLAp5iFrK97mv8bNVQKL7
PcmjTCoZUWurdvippVq0URivwxo8NifsIPpTiJVtNDNC5oOb3mx2VsMkL0JFi7fVH2Z2wCQtrsjb
c+ieyUEvqnU8RJsEGA/8W1bfjEY0Z601MArFbYjBxDMqfWMvN808k4rw4HCg9cl1UpmnjHCCbHjI
ovjdcL/sUgOLxjZ1V6GT8YMouTTTmRnWvTYBXmaJn60dXbuJZOvPxDidJ/YAU8iSpQzyL5wFxbqy
MU9Zo3FpCv3EAfJvkCT6dyDA7yUVRRSbarircNpNkltIyPnzXV7VwClVIcNDRVuc+6MDv4jDuWNw
r7v8l311DJYDYnaRTFYNY7NMR2fDeC1mH7kcKsFyvOTLQRN8nznucvwAoeUkSr5PJW05oILlqDKX
QwvVrbxMy0Fmfp9pVZ1qdxr2SsbxU/vpagmCC32iy2c+kh3bpvVgHAGtbB0eFVRwpnN29ai7Zo0f
faSu5R4NTXJKx3Rnq7JptBsLO+d7iGPpse+05K7CbXzFchxlr94/pILvLK3y5uzaucDVyOE+L8f8
HJntNpBEZnGG6FyyU4Xno1Ozdouduf/o0nK4Lwzv2SRRHUSDhVXcfMFB5mFTCW/SDpIBfK5VkQ1v
s80UCzJtcppKHHTOELDZ5pzJycWeDSoHBEuibys/arhvYj1cAq8i0m0JYu5a5xm4gC8GY3hJWbaC
wwoLLznQF/UvkWoH6E4TAZgzyq1wxZLZOzJMROqPbJZYWFcT+PwW+esmkosuG26p197mhjvdt8uZ
Wi6na7mcs85y4pbfh+/0fRCjIC535nI6j9FcsmJbjmzCJ4dztJzj2XKiw4Qfz7Cb7LuFnHswl5N/
Xu4AfbkNGMIXHwMXBMOJAAoyd4Zabg9juUf+vgjHYvefK1FX6hbCIxfghvFX+Ivu6BFIujI9xKy/
hzKm8EdoaAaZD+YN7Jz1VBR40i0SwsL0WLGv28CleZEEu+/yaUe/s20H29t4ehkeunGXdSxp8rxI
L1GJocksJFm9ta8HqvRHwI93uiX1G2I0Wu508x0f53U9ozUuE/0l8BZJpEDbKfU9wm2EYGa9Bfj8
mGhuvGbPwo0A6haFtsshgmhemOZwi2WEoYvjrqGEk2sv3Qv7F7kZjaB8ajqzijkzix+y1WjBk/Ko
jOhBqL7ZWsnwrA3mGqvPkWB1ix27vNdnXgTPDaMzGsmzN5mMrZhjBRHCfpTUK31Kj3qvbV19dPdI
+bxVxWRlzXBCseXuH6m8ApaNSC7LPNDvOelYwxUYBdBbNEYHMW/50Z25XgH7G6h9MHQN3h1mW5KL
9YnY4zbjRhvY43KR9lr0o8u0K7yQq8hr/Nyi0p6Ud2nYG7hx9SgwlEQ9pABp1Gxvd2X7YctRA+gW
B3vk4eWhL6vKDwVGwKn19m0p97RZL4PqruNUfqWJggQCkXWHPunbF7sea6hnwpZIZ/p+XxUUcslo
PHKg7BrRvmsB5o+2LheP7CtWZva0wBHHDuEMS1k/72FG5yHdHLTa/Mrqwxc8OGJH6GuzwseA5a/F
Pmu65n3TgDAr4vrShm62coWFODllnEdm8o20wMwpkz9Q2k+OzgPisXjciDh3n7rebjdSJa8S1jjW
DEwKiL7wklW0bLPR+fzmeWUHB2VoKeURv7u9rsfixaqGt6p1zMeyyd8nkHFb9OiZnxhAF4d+Q84X
Xk0HYKthbGKWXUrI3aixYKzFtCnqQ+LUH6aG8ClVtxlAby2iBWHAiQsjMnwt6o5ajuiF0usU6QXK
qUBARh3vAtDugANg4OHuwllwgVK6MktEesiEOKQ6CQYyR7Yb382JjmUwHlkokuuaySc5x3eTYZ9p
btfaQLk1Jc9u0Zxa/V56xSGcPsNIEqY8AbvPdtnA6tDyWWmhEQNgMPvW0BzcoDlzoxFonrJjZ4Ye
kfpV3od0wuVobgoW/+QBA5UR7JFfjL7wGdJtZA1jpBfrFlKqnV+V3caFBzDrBy2bbtPae3JxX+PG
8cLyhp0vXkuOvS8H84sxYS06u5zuDM0MM71wvl1VWBXs6LLodftmp4aR5nveiNkXjDTF9Bq2u54R
eJ32V319nVbDtmRNNtevlqvezOit6j81XJQ9KmAoBk7y2Wlik+k3of7YdBz7yEiEvGFN7E8VA3yt
2jOPG8PPpEC+H/2cZlyl8bbqPuNxorH15xy5mhy2bnVkS/k9cPX0zQhjpeLhQd9p2t0lJ9uw1Tsf
kshKS+V6qXqkYW80j7fuNQMaaNCDy+bYBey50rXXTneTyStKoR2Pl6pkzZnxG+7w8JTSdz2MQriC
pTiZVH0IYJhnmiR6er5G95DQjqYhT+2QLxPCNSp9GpJbo/6w8hkZ8+Kr2Wkzfw/jSZehsRwARBfu
RmF9kzbCT+bLXeDjGvUXX5/seBVZ5dToO2S7NxcaKBA+OMf0eXdWDRYlvOe62hADA4mo2o1C+gTc
bet62FZqgGQTIhd6yfUZ7/tm9pDZ8wRm+Mn7adwrD6FwDAawoa+U6mTLN+DgKEYhp3niapjdYwgm
t9nVonmC+Lp2C/Msk/Ra6MNmsqyVJa5U3rCBbE7gc3itSr9tNFLeSa1INpaJv70k9cFqrhiuHrGC
+LZ9Qo28nB7nAuW8bV4n8lXX43W+JCmo4pZt+dlr3sbiOixAPoQfVulu0/Eck7tcTJ5vCawvY8Cm
64KNYSdZSazaGdV3zi9v3UA8YumaeTsmgECbDJTaVVNdEMpuEAYRbJ3G2FzdW2TsDxCV8f4yid6G
PV2wCEObv4UFgBGpbToM5xG73rrnZJgVJfyUl8BWw5913p3HMJqPcTbeT4DST4GOLK/M0vxYkQji
DA8KyxV1yA1qf9Ozd5oZuj64/VOJUHPq3J1AmQNmAoWhln0FMydNwjfZxei87cQ1n/S2zjaBle/+
e2tTZsJKTA81tMDLzFL5DCLbeyEcV9+FSbJMEnKNra6ZZXzpOtzmXewdENUYN1Q78WuqB+4pra1k
h1CsO/19+bGkTP1eOn9PIx1GgAw4bVMI+df0Ggc5oPKEyA5BOaLnsbyX0c3jTVOZhAyMDgonOGOd
sB///sv+k+nbn77sXyp2guHZ09QqO4x1CenD4mbS09ZgLeLe/v1X+idDzj9+Jecv7LReZw+XNhBi
omh8R8O7CxBBoX5zPhHZ/JufSv9zKbc0InKhtX3/Lhlz/jVs7vfPOqqT/pQtnxmdhnsyl8+xWz7R
YvlsB3sMt8nyeSONyQ/EFPMQqLDVd+nyZIhRAuz//jX8lxYFD2XOv79zxD8wFzQxuTr/638wM/39
n/7vyIC7r/LyRvP217/q/8XEcIvP6F9TAfkx4vf47Y+LBLn8P37dJEjrF+QSDsQUj9WA7njsGP5j
k/CLQ7sphXCtbzIgA+/fsICabv9CRKvQhTRgRjumzVz9t1WCBjMQhKAJmI2kPnpWBuHfnwBp5r8N
7Nu//PMfB/h/fovwZhnLv2ym0jiOhPvXzgEZBsIk2YUre2j0W2KPX1vdKjcQweSve6Z/OS+35fKe
/H5Q8LVsh3B0xuWGbbrStJdH/w8T/LZudNWEcb0SWeOuICjX21HwpRNoXGDSioBJnQUdh4Vwb1/E
kEUbDMzjPRrt4q3qjOJSipGjvY/yg5tbyCa+9VSSnjWL5JeHvm+P1+k5Lj0kaajPbuKeiQwEJXkD
m8/8gQHIxRBUXiIQAYwzLW/TWsOXwokGdCY00M4gyXaDkCZmpr61K4NfjJmjHuwQcVDp0cHYa6B2
w3WbdzeDrLuvwAhSjh7LeXetqN3FntkiIWV4aE5ERgwIrYKyplVFhY4AuG/MDcvV4lO5UO6WlLo1
CDimTkrF9X1TOwpKm2l60aZXgQNIm5b6aw5TpFcG+WuEuzKvBjLaUTTHOUqSprvPsQCnENTyUMvE
PaY1I9JdeBwxKTK+0bMUrY+CYJ8Zmv4EM2c8OpOrjS9KZlRE0ZiEA/hStIfXjWd4NwOmmQ/wTQ7J
Kn1uxnAEC+OtRYo7odZk4idck2gGSl+F/LDttB9eoOzbGV3DZ89W804nHdZdVwGWRUyy7dCtk1FZ
r91c2x5wBAK+MZ9Kfuc6JDeCqSPDQWRXoGrFmzWzkh7FdOw1Wo+t3tjBfg6G9hF8GnKzsbEpIkBE
1amvExaoUIrjE6C17+g+lC7iZ1m2CTU88FUmJ9nA44akwvGOZYWsEVGwx4C4yfre2gDGA0nl8YVZ
ATRWXTP+MshQrHDTHZ2+WuxsKkEIm85N8UR7peAw1Hb3kAhrpKRBbygYhvX2T3dyQSvN2ZDx1XC0
TNxCEWPEwFxm3/rs2MHKRDRurgBTRxDPU8d4hsseYbvXY6SLPaEeXzAdEFsSdiU/XVwdM0j0dpGH
OBq0MwRsBcaeyNPWg+dqAxTIxiMWJg4oDx2MKytjgESxzrTlyQV1V34k5A5cmwKKo5+0qAi3zkjM
96oZcSHzp7v6ExclDs/BCdJyo0EBsLG+Zj1q/gaA33aAq9mFt203Ks4FDiVVtV+M/nHmiy4af9D3
fKdEadOxIvtghnAdIQ9ykU0hsNIyvd5AcyYPqmb3Uu6drsvfbIScL4oBVka6FruhrdIJIlvlniHq
jZu2IRKqIAUhodnxFPhN4IS3hpW4HzwTcDSqNkDyrWcLUpwcaWabOE3Ue8OWwNx0Ej00l2LRkEDU
wyhb8fjkP9JZaPdwM1MX77RrXs86GTO8okbmLrKzWe68kmcGm0M43jIGJyMujm1Il13WAGFUptE9
JaQiPbbMXp1DR8A7083GZQHUOhoRbdOIWaFA/M8AZBLtV2HjIqH7iPtNUXi92ncIdXHnMyrDliYG
mdyIYRo/HaNtpjXINrghETJwJshk0NEL1fGLIGIsfDESz/ickKJ/6BkhU00Q5YZPtzcna4eUsXlV
EXuhk1BPftO2toxImxhLRNmMmXVTs9u5CRA+2StEhlH9v6k7k+W4lTRLv0pZrxvX4JgcvuhNzByC
wZkiNzBSJDGPjvnp+4NudpbE6pIqrTbdu7xmKcYEONzPf853toKYwnwgvdTcUrnM5KyiCYJaFgWS
mOBHGG8TpPrqfG7qatx07HLSbdNC2t+akB27k+lM0DAUDGyk7SLwcBnacRfR5BA35dYa6ojei6CX
1rkq4W+d1bbgouij2BYHIs0lAlKSWN+6zLfs9WAp0hOjA++Guq3lRrIcM7xkRxeDbmT+xRCTcQWH
R8tEQrfsJkR5DBizMZOP/JU3qv6CIE8bbBHnh29YQSjRoXqv91dkxoPlkGzgYxpykJZPOnVBxJqe
7yFmlKwDeIGwtsQkcx+LhgA1oy8xtcdMuXn4Uo648j78RhT5J97keXwrA+g3tNjVNamfTJCMv1W4
6vwbrKYGUSkLFgvnvAh2GonLrDKHO2UQ6LmCuih6ri0ZICAyZ7SQlN0gKvpqjeFLpgv4vzTsfddM
yXDiexbGWe4bJdko0+vpkrH5+8GB8roUDT+CDYuPm21fL0n3U6vymRhouIeW2B8dYrrtDRynpXQn
STbZBgjBULEoOFox1ENXC1sjYEUyZa0fBmWiSK7nlNK2RzlNiWZxDpP6tqqdwd7AhrfmQ0F03NkH
2iYYPNh1z1ICYoHFjxxwfB5iuvMObmY58tpoKSSBKWaVPEN50HacOKO05JxjOfY+gLgFUx48DndU
jdln7ZVJR01QXiBV3ZJkK51DkTadRJnI0SEXPVckGBMFFrlJe8SUQOu6SJpV2dTJ9xnBpb2vOq+3
jrAXx/zouhU4szF3KMbgnixldFlpftB90Fd58GCm1txvlOn0IEwTt8x59+C8tqmRD6dhmBAEIj+L
oyPr7zB8tGjhzJTSMHdvhtS0L0eou+7FMNeMgyiPtDnAkysqbqlhNNrzKAq87wRFQoAcJTVnUO4y
ul7bGTmR+KdtvbmChqvPZqqD6NUh7NMdUYzr8JKaJmnhSitylJvSVC3jTZZRU64m3N3enktlTFCE
GqeZ3HXkhLNzbs7T++hiWh1HdA6VxPmVR4iIjUcw5dammSqGXrma3UOXVVG3TnKd4T1YqrUsm27A
YEzYcQRueHCd8R7Db/E8pDUieoAFdhvPWYybJFoyifP4idltQYuybK24OvXOKdB7cI0hazR46Jo0
j3YWFgSadxChV4Lh8paeJfKsnkeVgkkUpwiIw8l2qs4gVsyPRQr9iyGE5W78to6w3C/qPGYKIv2O
axwLQZKosWiY9GJFa9wyE/VBmVdSHuzKHi6F0MOu1/K9mtL+ELUtJVgmKwlSe7WrOw7ASTu+zx30
F/AwFtSqNMpWQ9lR4DMW14pqPZwAEQkyz0m+FUMUPI8pqVvYP2YEupPMOD9yZqlmFeAfKVbWxCbT
yJCOQwnyhnziwclCa+tIr502Gr2UC7riiIzrCLcppZvZzpSz8V0F3huXib4eHWFgTIQQlDROd2zs
DqSNZVia1QrAQmR38zVJg3TDyled117t7gVUtu+h41z60UiLhwFjJp9t4xR4MKqquk7PEwYXd73X
lVRdys4wWcWaZO/r6JN8TbdhN1fynCwczJsqdq/asYFC7WSPWJUBbo3Y0Qc9mLdVYPQb6TjyrG7C
EjRbkd9VAY70QDDnb9ukOSsyjGfz4kxOptDcRaYaWE7ZPrVlUJ1PmisGz06DES8z40vRWndjq8Kt
KAEB2GHkYqivim2tmxqibxF+4+ZtNjLs2meaJk0gm6N1HKmk/CzKKbgJJg2EDyfQyhX2daSKB0CG
Jsgh4rzgsj+dyc0PNO0BN07nDX85bvAxl91exub0mAXjXO8i5by4bHFXfeeNZ/TKhOzfiS4MG3/m
pt60hu+94vSQ1/bIY10q7R6hD+TgFoZHOTb589TT2TOknX1OyQWT67wu32tl9QSm2vIcpGR2VkTZ
naqJdkQDb3zTBkzm5nwgeWHnigq42DEw8FseVUg1UVSnisoPURZesrUTr/mENkZbILGRDRSHUiEJ
Dmax0ikcgtGxwTxUBuhouPFpym2XtB9z7ncbigyJb+Il5REiviWpKznjZO7GSFP3zG0V0dvWHoh1
tlP3mdRRH/49Lv2XlID/2jH/VH0Ud23z8dEeX6v/D876Yil5/s1Z/2NpOspei3f983n/x7/6+7wv
/0K/4b7CMiwxAaqlj/vv8779l42P0EUhMy3BMcPlKP6P875r/4XTwzT5hwB0TRxl/zzuu+Zf0rUV
VlybsonFk/ivnPa/jLnpcFeOQ0WB8i3P5M99VZcgQuiRJmOKayo2VZN2sVa0rTlxsgpqvZEUmCEt
O7rdLjWj+8Qxk3xrSDR8d7DQn82RYWoy4JfwAvU8s5g+1eNIUxpLlY8WBT/Fg/uognvH7pozhcV8
XeDv+IOWsGh7/64k/PgYLl/GMg/0bKyQXxQ5NqJ+bfuICD5Vfjt81RB/TbzNeCFRznWW17clALHD
YKiUxC6E2Z9+9X+oKD+rJvavUsY/3oCP2IkIQ5XJj4HsT1LG5NRl3uDRWukgSy4hlKfHdojZEbc1
eJEgAH660kD6zhmYgJVi1rTBC3WXeaQZC+i/9C/Jta3mA+9Sn2aOMycLNOp+aGq1r3zdnNnsEcgA
6IITelGBJzNtYx2jZTwnHQmzo9OIxKNdNJ13LjV6539/1fnc/+GjCgSqr981AglbcuyJrLjITb+o
NpjuzF6mNXHfOK3YqCXqSo/mUpk6V8rbReU8Xg2+SryFuu/3665afCqpE9jrjFHJk+qH7FXSMNis
zNFWmHYWl6a1Ct3OxTaZJFxxv/91hPmrqrX8POzkFxeH61vchy434c9K02A7fSbaAu43JpkrIcaP
FsLT1uADbpWV9hd5OQTnrJR31ujMB8xU5oriIPdtyvv81BMlygjalzkWoajeBw3586s4Vd2FQ/nP
A3XC/vcQiHO7LecGut9E49ODM+O+yRI1nE+x3e1srzCv/ancJfCT9/yM9c7IcbrTUmHvR3Kqb+nY
NkdBs9tTCqHqs7SVcVuLPDuXseqA21XWFRwpKP6lY4DHJ+VMJYK+wBwiT/7EwKjEZHQn3V69l8H8
AEVsfiy7uqCOsSgeDZl5m04sgcgwI5QWYoANAO9c64ijCijcstCrNB/PQdF4VxVH+2MJgebUWGzI
mqC3n+zGCi5dMTOHU+ktiSh9FbSLD6uUebVjCzHc2TYTuw1xtLOa7SikCv7YSvbTcJTSuEQDBN6k
5/hqTPSpz9SOJ/xM3THGks58tqo6oqqQdrhNMhrMrQvDWvB1yrwhMM3JZSx6bz+OLtbH0U+OIYVP
G6/HfhioknvbQ6Be1WCbV35aPfmToXYIc+11LXW6Tc2O7qma2ltGNts/XF9fl59Fl5WejVjg+Oi6
3pflZ0lNL8adcK39HsSZN1Ix6paa5lYglc1nN1o4JlthMM+Mp9Ngpg12V/nUGhbFjTQWNjTqYtUV
G0FZwwYiG9NpwrgH8nRqj7UP2JCS4vIP73rxYv+8aPKuPZRXV3hwoB1zcbv/fFMUfm9LWYL3hMZt
bpIKdpEi8MOiPqkDMfMHmcf9hyDxvM9CYW9NuFkbRXrt+fdv5OuCsrwPB2qLK5Qihv117aRGr4xm
yRa2H/v6nn1puGEmHzPOncTOamrv3qlE+6ff7D++Kg8LySbWFI4AULl8Oz+t2Kbw4Pd0mCryyYqo
AuCA8s3BhPuduKm9NBMwaty7yVw8pCnOuMB04agBHeyC557yF9wBynnG36EvDeV7bE6Ff+HVI7iZ
PPrHpOU/l8oXff/X30rwdFtaf1wEeGUuu5Kf320zSL9gWEiHBnYG2GnyxJt/i6bKptzEkkt7g78R
zdK4XUGG3re9d9FHFi2sI22va61jsQbO/oqUXF67cdZcpTAgMMRb8d5wM4ADTtC8FbZxiNEazvue
8T0ulid7qs21I2rqgTCl3XkEIM/wm5p7mTkPmJAHgRcimPaOWYhNEFb+HZoUzH8AGSstBrghUSuX
BDD/Aanco84Fg9BehRnnZ0wLhpNLrC+cHee67560ZWNxB4t17Qo8Zg10YcgUgefvqNSLXmIlYemj
9+yJ6TVbrcJgl4YpBvbQJwtpDLV3p6fSJLUfBfs0p3jCjb1mq0xajnQdOc9uNLjRes7445gyvG9j
iTwKqYJ6E2dKh8vCMBxjLT19Tj9Lc+26tb5pjaJ/J18sOO/MKS156Cyc6Pr5PI863FBJZclNWBr4
BsbaPkaudYN8OOwry66+eQEo1RB3+MJ4ia+NxLbOCWYE24TN39kIWnI7lvDnxxLrgMXR+Vx7zbwE
xPp9bqvwlFc95n7PDClYpYYNC1sl3fJA8ZfzpmuPVgqwcsv0hEZBN7H7EpR3Fe/xNdOG6tv2esLc
gkvIn7AWpXHAaaGpXkVIhUdrt2vfnJMzpL7uaqJFElRlMF4mrX/mezGRyMD9ZpmBfWHX0aMXAtey
GkUitY+PqEEwuHK4r+ZQ6KvMcMtLZPh2n7qzest52uwLr0Z76rOyzWCkVuWPemlCiKV/bP3mYZ6y
4KjL1j/5/UwiPy2yo+wLGOKiIlYozWsI4S+RjsfbqQF5TRgN6Z36RAtIF72yQFsaLnlrj0EMMk5C
+3pqlzfD4PknOsmpmGQv9BDUk3hkGw3jO0zsCzNMz2x79vfMcAkK++l0n9cwYsOsqm4pnUsvxgL3
LpGtJ9KPNNmQfb1uvGrCw23E50bhOwf4AcF9Vvr7ICOIVXUtlZ+9Tyli1XcE8tH8Cq4wpTdJXAyb
cJmh8RsOd5yYX4Iqi89VO1rXPerRJfU65TmPOfmtToH6IryUgDjyAG8/BS92l31MxmRQOdXB7VUj
wVCqtzPrHPawJrAKEdpLALg0dfRROi26RJLLeDem4E2qXtwHEJrXcTjXx85kd7prrNK4ablhbgYx
p29FGR4BAoxbpKTyO3sxCrB7tVxBvod5FDvnLdwdsjN+0z3Sg3GXVKFzDt/YpMjGzsWicgZbkjWJ
u7KqqMUm5k6HjB/gqkB/f2XY6D8ZwO8OJWvPg08kFji0VX5jqxrBYE2mSw32lJ0xyKpk7yUj1Ich
47Rc6Dgadm4tEyZtibAgXaoo+EYy0NulSRJ/NLKxSaOCsDkyW4MoXzrDGQIMGdRuqt/wEX+XdeET
lLDgpCBmrrMI04VIw+lChmF7EZPTPWmrcS+kOxItkPOTHXufJXf8LvH0nkej2hGQztdo1NdW1gGW
VlhNgkx4+05J55XBwIFSDGttkn09sJtJ5aNUEeTcnhESGzSYO48SIczejApDGmM3vGnotu0Jh0L4
fUrp+yDRRVEuFerA/It+hoQKLqxxdbBVVRscVDIR9WcrcBVFHtK8TgfjakCCvluaj1kWKh3vM/YO
7K/N8BDMFEzaXkKzvVjEM9x/b1MX+tC9y+Jo0E2Mypz5ybaFuPceexVkpmbOsZ7hH2eU5rx1wdTd
RZ3Bwj8xmNSG/6p6ZzjCZWoYadTiiumA2g5S8cv0rjS8jfarAh/PCMAlTGW3cMQI0K5ih6aAvRwy
hqU8/8tnlPwOkdEbmnPmfGayplDJ4A5Y7v2qqjR12fF4MAMzJ/SYWsm2ckWgIPPY1rSFLGqND7Hn
crpDGcW75XYMflrm7O8DiCRx6hO9MBeXV0qGxDuGNnB8mFfcBpPvh+d5PeEK6joB9ILHyGDdNLHn
MaFUeJhK3vFVD74xX4PNoZIr9Mz5ko36tOm417Zat/7GnF0ewDCr431FUvR6IHDiY5Mv4z1TI3El
/crfzI1pnyUui2+XE/ZeD6MYr8HLMOGYgiZyt9SsNdWOQY9j4xGNa0yBNKeKizJmDrL2Wypz2SDG
+yEuYuK9vn/Jc1w98uJZfQuLIEneAgQz+9rxaoodHTYjKbtg+NG7GMAORd3CrzqmgXn73jN3YCej
xVWVxM3hx1tFS2Js1rTxfrIGcY+5vTkwrBBX1OU2B9GE4goSDgZAwcOYw1sDLqflURXwlLkUeaGZ
8S6fPh4x9+ROOt0yFaSbybfK8oHWWPJRVgjKC/Z3P163Lt8WpC+vv8VQL64wTxtQaUPhvCZ1yaWB
OVZCBiaPK/CYpVwG1BbFex0sf8gssuYAa0xduq4ONzg4s2dKSHkffcqwS5pN9aw6jILUSfnVrVUp
SudEFrb+WvUJF2wZOWcdQ397rYuZXwPjuVwI6dIb+N9MAfg5SyRQnx+JLmq17TKmNNspGppDoy33
VLJPhPVLLCTiwanKi2w0J7GRrqEesUjy1Y1LmRY5Hf3ulFI9TvMU1WuYP4LOOuLar5TEmE9C9Rqu
tkCe31Wl018nSCKfM57+o6PwsrlWSI1fpbhAoxF9D9NYs5TtdZGrrgs1G9uCjkVSCM5QblOvzXYq
JtOhe2AOkVncmM3svNKDYB2ZrJ7hbhVbPeviBnxHdB4a83AVYXAXGw3GYo14GdzbOJjGrZO430tg
1bCOOU2dUzs/HVSTpSdpJ9VNxxznOCsT721W8O9auzkn0RxvaQhYTmpakYpmJ7HzZSDfFn8aq081
lAfcztWFaCkTlkGcvdNJsOHxQU+LSQrVnnx2KlWXH2i8KT4LsLXHPGjN+yqKuhR4h2fTDtU2It6R
hOue5zZbtioVg2kG1TxBgh+NNHkt8K3aWIRB+R5QVdCeLVlprF+EDQ+g0ALIGgBdL6yax7RsS3GW
ZJBbWTRFw7ctAKyvKgrzDuZYyAsmTuOH4yd642R0Cjc2ngPgVuI2cRpcmJqT/4EGmPDowGX24IpM
j4HlAJgL72QU3sBujRlcAjfSkyn2WdfeOrbsAf9MO8Sf5i0s7XLdSqhOEVf8qRrZSKFaGzfGMLFL
92PssyQqooFRmIo4SxqeO221HXS8Fg/61nLHU9j23QVFUyV2k3k8oCL4L3B9rOu8VeXaHCj2S0K/
2AJpEox3wcGAgAuPGP+CK2/s9E2Bi+yhN+ynqjSdg63xvtgFld794qp3K8wsRlQpElBxvMmmNj6o
QD+GRB2fu9GAYU4p5Dv8SFo0ZwqRB9Wi38/eABwLG8DeMqrdDOyNZ2bb3rTUeVDAWcKujYQt9yXQ
Kn59+z0u3AdlTce5jZhNMuz4n3EZlgMmR/w+2r/i8BIuHuZsy070oWDbGcOQNtN+XBUjJzZbNG8M
AG/9zv1ukdEqetb02qyYh3d3qZHcR/j6CeS/WpH58OOs+i8p3f+ZVe0X19t/xxj3/6DnDW34p0P9
5rV9/bcPfIXttJj2/tf/uPoY/u3l43URwn/RwZd/9bcObqCJ/yVw90ofpVIilP5TCBee+5cvUU5w
naEDMOX7pxBuWOovi30nAXk0cuxtgn/1f4xvrvUXqjoiuediVPshrX8xuv3O+LZo6j8dsV0f+dQG
Q2nzt9CSra+JL8vECtUzU3mGn8SKHIbT0wDUGbJ+ZXAzttY3T7eccim+7I9k3OUtuZzodWhd+OSu
Srs/yCJ86i/vB6ySCYwW7yeuwIUe8PORn7KUQAwMjJ5F3vsXQxzX58QgsvWYMib96ce6/lvz+Vm+
/lW/4qNbNmMGPHjuIi4wCfjyUqogzyvH5KUK9j4UgRwh3SM60NWgp7djUwIRyf6gI/9fX1MgyfLC
y2F1+Tl+0l9aV9H87vOauGZW5R7fwTrZhhtj9/uPJn5VTv7x2X56Ha7In1/Hpexn6CgyfGl344Yq
tPNwW5+9mitjU/3hEy3X4q+/2PI1/vRSX/yMtRTAxWJeSq4I06yYQa+DlbmJ19/rzWFYMQvd/umX
k18/nsfr8R1KSWARu4r68jUS+fWCBhfNW8fQQS+5AessZKKMMlp4EBiXPRKcYEDKW87VRrVmE1gC
HReL5YImYJ8YyGiE87qySw4PDTgpam7Y6EZAESv2w0qDU1mH1pBTwqhpLF4n8MGIyDBdPNFJSGvu
PJQ+RGRqxhgjoc9iamOjuKEy0sBdVrnec4Dh6TAzOCDxTx3pvBpR7Pc6nnu2mNxAnCcD6K6EBnRH
w8UoxfeqxDCxIsXTvsMu9jhcZLPdbBF+8UUVQ5DcU24Bm7obMrib5H/8+3HCaLVCBJ+wjsxx6sO8
9PJqZePHUvs4sDlq5FWAQyJh+6HWYdml2MuU1pgH2yLR6ByialccbZNLzbMtXLeG0/mbPjfrcY0l
v3KJbsSIEbOerOOQgLlbxSM9WBe4HS2NlO1gZGOKDSHPcyCz/f5iXi6gf1dsXaa3qMsu9wruN0zh
9rJk/HTPUJuCOgqv4S0Sc7vHjjRfctw19r9/la8LjycsJFEMFCjajHecL3cMiRSGI5zD3ipZQfWJ
KBSOJY1aqqn1nyYz//Hy5bVY43zFwx3j8bJK/PSJcnJWDc4Y8WYOrIG8WIX22veC4T6trFm2bVEb
7+Ixiu+9VgUfWZU02DeUn75QC8tA7F/+6B5fsc8ySG276X55O7ppQpbkiY9ehN7OFcZAfwm9Ic0k
5/Pfv9Sv699CSOEhyM8II4XBsGl++ZYjP0hCqyvyZ1bHbJeiYqy7xE+py4jDtRPQSiq9kVJUs4QI
wKH44fcv/+uPvLz88sKYuR0eykRFvyz589R0WojcfqbrFkao8hu8isTl3BRU4u9f6ter9sdLebbF
DgLNxGUQ9+WT+oxFIzQc1PK4s68H4p87v4d0+PtX+XXx/ftVlkuWxxejPsv58rjUITKBbCvvuayj
BPeL1xwt2n/W4HInOMmO8fT71/P9XycIvCK/G+lcyXzfM/G2fLlY2sqn17d0bZSgBFS9mP0QLT3i
OBi3TV9cMnOkzBnKbOevioLmye3sJzTKhEQ8Fd3gkV3vc6pKYs4iMm92/SDLN4uKZXvV+y0KWeli
mDvDso5Re2Rs+DYSvsEQBF6/X5Egtt/drMFz3RId5FwSGBFIUIeHdyhYMffso5L3Oaw5QSROWMNz
k4bd7KPJFdN26lvUyDixw4PP2bvaCunQdTbbw/hYMcOuMa5HEvWgMYKrhp6IFC5ElCLEOzJT93kv
SX3VGbxA6oFAR874XQnrMcwZqq0DWuM9seeiYjuRy/6sQJcGuw30/jSUyQ/ZaXCXZNrkmjscsUJt
JNuzx9Gp/IcSbDqpys7KShqbTHpsQ6/KDtBmDRuxBJfwwZUh1rWJZinnWAK15cRCUIt4cWnJmSbO
YE4OdsEu7zqqMMsfMoFTaRfEbn/iUuyhHngiSw815ABygjH6oj0Ar95jAs5d7gHOr2uy9CDW7cps
gs1oAl7dVxRbYFW3QrzApcWR+FoVcddjOiCHtZe6GihitEdBNXjopNRV8rvQB0cvZLiNpB9+arlI
HpLchaYfQDCYiMxQcaN7AIQTM6+Hdd75iC/4wGhyQ69DEQ0xxV8ChA8fZy/0b9M0p0aaM9/idUb0
T1Yh9/r97IbDYw6GLltTSejeFKFqoPJQ+AcpaMAUTReKdJ4Y2pbuxtYKEG0y4y43sy6BgDgKEW5g
nVm07WYLRJqePZIKhUfm4AzpNOk3s8wI3/m2yrs9sLTosatV/dTMxPHSSYX2eW0n9cUwOmmwTTNd
+tue8dp7P46gnGub4hSCvqV6mBuL4GaegNQNKJIJ0bXpFVjlBl6ohesbPVZt5AjiGB2iiMyt9Nqg
iblbz4M37HDaSnKLMUbI0Nbzo+e01G6IdrG8OZRtgoagkWTXtXYMf85hdI4U5nma7J4e+7OMt3oz
BHrJD5s4t8hJDpzbmQ/Q+DcN4hpbGR5QKCl0Tnkooju7nOsEcgX2ghf2Un78nrL14ZCahdEp7Arj
wdUa/3yPaYb5kUVrw6VJYhSJ2R2GEff7lAAqn5R5QTijyFcStE+6ww029ISDA1g/BdOi+xCjXLJl
NOAccR9Amgu0eq6MhP2LJbz0W8nkBRncrsFRW3OANYD2SHYvrQkkjigiVaRF4d8kYnA/BLaQTzuB
OqTzIMGr4zahddYYM/8A3IuXHMDUZ4DtDJXczmkGcLZhUrqUrNKDB1Rh3HZFCUHQzmqGT7x5+lPg
feEFVINTnSD06KMzkoDnC6w7tofA8N4ZFw/uNvHd7N4wO0VkUveEag27v7GZ5D3XfgCdMw8a64b0
b/zY13l3P800ja9qGfa3hvaTl6gdCC0wXGWsIb0yuiMEQfY8znyTW9IkwOK6KUDCqZP9EV80oCvD
GNAKpz7lq+qKvmloA3X0934YS7Bnfm96K3oR5FuVUgsLK3EynFWvceutpkDrTyn7YVO36cTUZTYy
yFJGexc7vYOnkgqv60AUGIlYNDA+pG5B0UgXURqa4rUsYVoITWf4RGWypBGbJg9kWgfnQh++T26W
lKyIhVRrKojYOYeUxtE8wxp2DYIn7DeDZ5jfQjPlBJkuVAIjT72OE54JmCWLxny6kmEtuoOgMihY
iVzRl5UHoXVwBzZ+l1jvNXtUSyTDJk0xyZ+zZlk0XRJgpm/T5rZfB3VSVVvw/Z2LelJ6T3QfkFcY
aCE/1ewC4m1u5121NlLGMytU5+w5TS3nAb1xYf4YqIG7OhPTvKnjQj23CHp6q3TkjGusP9QQIqox
5puIvXAHUvnE2hgCwaeozIBmrMdwWIdJQGAZlmnLoDMrIHb1BobcTQhAgmWO+s0CeEIlKc3rEkVJ
6BhRHW3NYiA9PeETHSoreZgS/u62IP7ynomSRzv4qJyKlS63AP+EQ8d1BKSWgJfVCsbXEdDydV96
JN0jagdL2kiK3F1jj+0WEkBmXtpVWz+PhQGKyicPcDZ0E1aMwG4aa5dFsvLP7DLvWTVVElFNMwou
6gINgJx/JelPGi3pwa8Jl+jW2DV4rBPDUwzl+omUs5GG3/Ni5MwTMBy7sJIqvqV1N76nMzsCxhMH
zSWqRkXVSNctm7CZJPEuYW9EOUGjaXaYwREzPTGS4KbrXX2y06yMua2E/EStmElKOIF8sVJDk/Zu
m5mktkMB9pBP413ihv2DP/YVvZFGQ/VSZdXhSeIYey/YRyzWOGHDMYawe5NG2vuu52D+JEEGgZdm
1HmbeXVdQb2EBrOxyAmQZIr88d7Mme0vcypOXa5WfbjSA2ahrWVhADoLa2M6zFbvv0ywPyoMtulw
n8V1DFchCVxzzSrCMbUBDnftDJXzPXQ94j5w0zjsUY6h6fGY9KktfpQS9zGRv6Hsg7exHie+Mqqe
sCPIokeMn+p2jWE/fGfW3L63Of/fFQeo9JMt7HQRZgkBoPKmcDKT+U4d+MVOcwZ50oPR8ICdZeLu
W0uO2Zo+9VRAcfDkkUBMFG1dQCHYslmZLjvfZyRhzF1osEYwT1vZqeu94QWbQK/7FDilmhH/qiTl
x7URj+FL6hTxwxANebrJ5aRvNY6XmtoYs8SzreroBV00fU5qTdO0mXr5K7ul5HsOQouFi0GvtS6A
Bl1jJ6qrbS1NuhkwYnHqoV1WPYnEbK8B/o4RNkwncdYxsHEa5PVwOVvxowL8fyqLMH7UhQ/IfCjb
uaGxkocm7GfbeamzIu3XdViqaEczb3eLcQzgEyNEg9TVuARESBezEoTcJxGUqnHEplU3bbu2Gbwe
8SXT3Zk7YsihkqZ1yKLGMhWLOPBWvrCzK683dH3u6JqxXT6HI1LLWCUYSAVVa4cI6tEhn5Ju8S4G
x9kTJtSfpGrvLFI/EY8nl1UwdjDWk4pZUbiRvFA03vGQFvnobKocMZwkljc+Odyn6dq2qDrg3mQF
tpKJ8QJ+sTtaxoS/CT2cqevKzeiVqqnhMTfeSPcF7RBhtgsazSykbrM8OFllmr9WZrkw5sYeHxR1
b761MueAryDCCTu+0UcRIjzkA/T1ArtaXHR72pXyfmt1MrHZMYBAhnHVqaeoqMtryt0puRXxAjfy
IfhSHG/01ksYaip7AIl7l4VTSGgrZh3tgpGEyT0+lspaG2UJCUOAeDqBCOgQTAwnOSzrCo15XQVu
3G3LoSBznqX3Sc8seNXCQSv3nYVZf2cS7yL0B+IHQG4EdW1nGpOEjTdl1y3TEJYoHu3kw/2elcQU
5o03j7RCmE3vPwQBpfFnU50DYOrmInYuLHg78GfDKllapirZ1fhhzCLVmHodJ9wZhFs8nDYl6xRQ
3OB7nHZGjIXDsU85bOx2bTVdog9WK/WJKiCrPXPgdELtYF5NAWld0cZH/s6ChGE0UbRh/EPMA6e6
vkabot0J3Ep60ehJfMvLXH03K5aDNUMnM4e8Q7xr1ZnsQWgfkLRRDFlui510ig6OfJz2eARdHguB
jgv+qDfHp1oBmjPAKwy7sagTtupNU4GgwOJAgXZeGifsz/O4A7XvmTxJ/P7dTwbCIqS2ggLJqDU6
hkvJsAoUHh3MuzqlSg2ZEcrM5BQvoumi1yA0qzOXQ5y3q/s6ufXDDptROscsly0HmOu67zHtxKSB
47VUk/xQbeDAFC6K5ImjX3BiG4MxYrKq5uAkhUMeAHoxoDuLwEgY2uabKsPpMFVNeltzq23dUbDP
8Tkb33JR+G/0z19STrcxi1tn5CrDV+n5Dxxj8XoGQ9MPFzyMu1ersEC3uFPQn/zG0PjeAAEx+qmy
8tFiSQuOU8u8LWbOTAECwKQhDDcWIe1H0AJxc9lXkPG2JE35YKOX6Qi4TGed/CCS5cXkMv1dV7Tq
PBMcVorsjB/ShDO7y1DS4yJjAWIC3+Qs/hW+NTKR/RBTjoIOD4ZvDFVA9aLbPzE4FG8WATu2zxxi
3ZUKwuk80rV+9CiEIQ5rx7az762yuC8E8tEmihKo6FFi862GtF7e5LR43nvUYQYbB5rvBeYxOChB
2+Q3M7G/O46l+Yvp0HtJTVpmPFEdx324mGUeOZ1Hj8b/5uzMduNGtm37Q5cAg8H2NXv1tizLUr4Q
adlm3wfbrz+DKlwcZ6aghA82UEDVLheTZDCateYcsyjzvYUT/Wevp/0zHGly7UuOx7fQ1sviCwog
8MwLy9bqivKq0T5IYU9PJtl6P0c+nJ6UBNt6JSqhVRvPD5E/k2w1kL7kekHzMxia/A2Ht+dfo2/3
9RtdMySYZ/z+xI95cfLCj6h/ZFpnf4th4TxaARZptshJd5ugoGSX7mB6XpShTdXeAcz1NWtwiC+G
LHRnA6+I7KvQieB7FYHG2Uah8XeLXgKGNKfxreiinzouxwCFi4xvQL3Y7A1yd1q1MbPJInch7CyI
LWyIo2yAidZlSzmVxp23UUIHxEpfJfSWUDcJHihDgkdZzUbSgfOkxyDkhbJ5aajRUObvCTe+s6PQ
FluVGKG6Nd3AgcUSJ5S+elJrfsSObLXvRuOi7xl5ejMHfmqym9CwS3td8UMdkrHq7hFfTsmuP7P7
5qrLZGf8CKZQkG0AqWI2d/c52FdYcX+ivJPkHsK4wzOvOTQ6x7DBNlu6pt1fWT6xKKZPdZWwCb34
brq0gr4EPLQdWZslxoX581qOpev9JN2sdW60CJz9Oqzr/NoqSrLH9LwguZCVt0s2YWXDnp+KwS/Z
Kbkl2i3UFWonjbi3NgVuw2gjJnNQ18EggeL0lZSEyuaDnl8Hlekl+0nLaf/HeBex8dhBHV1FbjW0
V0EmsurGi30/+UYFIjefI2A1NZQVx5l2vBen38CJ4o37k5rXt9gIvyglE0KRCSMRy0HPuqfSEPKF
8xE5N5U1pc+hNEw2eTo4kY1fcsTBsOi6yw7liFglpmneIXswET3is8+2TjggGPWCka5Byq5v3lkU
xbeEhIofHcOKkEjo6/Q/EivhUyijotlFJqqOpV8TK7EQVWtWRCxE4/fcElTgB+oyX2M6h/lC18qK
iHcTfKifMihuHM+bz5cyyawbI/VLiQYqt15csyZGse+s4ikjiA5ZTZtp8fL/UXQ3rDJr5WuLuOd3
6UUjmaF6JH99Xv07q2k6wjZhXFO21Oc67lyN/KtuPU1DNapp9F6j1AbVjr11XaTiwkXOSprvF6FQ
CwVGMMOdFE6T1KZCQ0n1dWidBomh9HeFhfXGMQr2q208XKh+H4N73guaVJp4QLO9A6XUSQmVaFel
XAACr5PXTIAcgdxjYtHxJDj5xu9IMnOjcUOcTHyhDXB+owbGDGru7GbfJenHT5P8AzOyoQfvPUfl
2wih1A0xcRwTsslfWTCzv/7j22OtM6SOGZO+mcOFj69nVUKQVUa1gUhpkgsT14ET21QXHudZif3o
KqB7jq+C1AOCgJTUNDKtuAFDQU8uRFdthlp5Abl0NhzpnzNC2I7oAhvCqZRf6xSbbifI96roPDap
afVAyEr79PljO78hx8RLQ8fA4irCnf//vwY99R+FkzLN97rGpxpySOR4GP5sqcNeKOZ/dD9/X+nk
8xqGyrMQbed7aLXqSlK0W0mv/PP57ZyNull0oNtzLw3/hjzFOFW97upR1+f7tA+SDToV8GKBUSFU
bCQOpkm7+vx6pygnviqHVq3As2dgdcAQePz8GiwyNdCTZj/2hfYKdDsnRS7RrG8ZjI+VsuNylw/B
k5+qAe1zQKpKLWH6YhqEpmIrsmh8TAqDqfQLvagPXqyjC4Ad6CyY6t976H+9WDEGNWTSpNlbzJpb
pE7mom0s7Woq27fPn8EHL9Yh7Nh00O9ztLNPhlBN14Llcqj2qic9G1lksqKq71+YTz66H6wSfOFi
1nLgkTwaqKkSZdmbmdrHqQfeb8p+TamWLUFqXrSWzf31/23JMmfiIeEoYLqMIdPmAzy+1MCRzemD
ptkTReuvsxYSJ8V1IkpsyNta5fe7Kp3Cu0ZLOjKvYb/Zqi/vJsSVv60uCC7MA8ZZVxEhDNVd3iTd
KWa2+ef+9SYJTp1aiMT9nkCEWCx9ALvgAUMia1M2B+RPcvwx1r5RObuoog2xspum9DaQWIMvfVeY
+BVUZSCC9WNvAcIUe6fHkR8uvueNV7mBGG6Z2GQVUawhvamsZHanOXnwCz249uBafTkh08zT75rM
gYh6yOIKYmAm82vH9P+gkUg1/etcMa+SyDDndwD09nTu87OEyKbJdl+jLBK3RTyIH5LKxObzgXu2
Ns4PllUYnYxgtng30v71YEtPIRTunVnBH0bQvdlbtewcN4prr0JITy9cVB3olE0XrvzBYGaMGTpg
L6HrtIqPX6lDeJRlh6KdhX7Vnt1tddfZItuYldWsPr/JDy7lzZ1autGorsj7ObmUJHKW5GK1T61M
LjSdXXLm5D/iqs4v3NRZ7xR5wTxEBR5orqiffDalZgXkrOTTnnbOetJsd82+d1jjpvxtx1G8Iyfs
X+cEQqiFB9psXiWRUpxspqIWSk7hSrUP1PijwPL0jV01eIY0bL7941PkSnyC7nxzyCjeJTt/DZXO
NaDLVkG3d1sKSsQhkZ42mnDE8GldeGEnojWmH641b0MdtqHM3+7JTOeM1Ar90m33ph9ODxrwhS+k
kAzLFGcO3HuA7fi657OGeiUaJX3RAF3ttCi0VjpRMc+f3/hJJMt/v8axUIxwtJUgIO3j8TOmGanj
UdntYw6W2CAcezdgKNnQMqVPPAiX9O8ROioYpkcHcfqaY771XEMzpd7ibWOcJa+f/6SzEc3zmYUy
gPXm3eWptxAESk+XQM7xnmAoILeR9NVaZMIG0Bc+v9SJl/797i3D4NVjBp3/7kRSkdtl3/VGO+yR
l49w4iqqgagHPSy3U+OMD57ncuByW2N4dr2WWoFMLZikVoECIFVZfz/76qdFYxDLs3C6FAmW7jT5
HzN8L2BSQ7imlsfhtuZB/bQpkjyLXtOe0zjUnz6/l3nYHK1q0AgQqJArpAMcZM9y/CKNofNhvshh
32MB3o5xB3rW9fMLq5X44O3Moh8dPRPH7LNZIKUzK8YsH/e5IGtFqxwbmOkEsUWW2WMIpXAJV9VZ
kBONuwIHw5epNXli0MfWWC+CjaOI4EPlZu448w27z5/BPFhPn4GEyGjyUh3bOP20hFEnKpricT/z
thbskLI5JO6V/BX/S9j1xb8uYzxyExC9y5NwGT4nm0OCv+pZRzDu6VfQ74TIA9kZu8A/3xT6GApc
rGVYu07nXVjlvh4Z5bTXMLhQco2aLRQgQLUEud8Zjfg/3BW7I8mEyMTrMC2cDKQWw2NArue+t3Xt
WsMjQmnbSNaf39UHwxWUpnRZlj1mXXmy68lKIpG1oB731TjxctJO+0m0tHHhDYmzzRVKYzyqjkSQ
wbXmqK+jzZVl9G7lxWLvx0593VbW8OSSF01J16SNlFG126qaQCpREU5RNKa/L6iaLmzIcreRlVdU
u9gxjBTL7qQbySXwSDb7nrhpE9qdeR/nF4bw+XNhE+wQ0St0k/85Jz/YBt6U+yAs92QOQMnGrknE
nRle+IzPv2KuwnwHhRL9q7RONii15srW9n2xj8mu3sYdcRkj7pWVp3p54YbOv0lUc0xNJtlYTOyn
7IlYl8qLjdLauxYV/tExjWXn1PadZ1bDNf14ufp8YJ1tUxizXEq3+WCYCt5PdH8t5aPACteXurfn
vsXWSSycukZs21iTp0pQlI/GbUlV6uXzy36wkBJpxmmC0hKLiTyVRRpWSim7VtoePZaxY1ZQ2n1Z
2YN/UzC67zUwZHfFmJTtVxedLJn1Vmi9+EZWxcvJ1rx9Y9INX2Kfo/76+U87H1LzL5sLNTNsBWn+
8TcQ9rZXeIbl77Edp9/4tMPvWE6TC1f54LnjjqGYYVtwaNHZHV+FSEjDhx+n7RMgn2sduPXKDkRF
UzCsq/vIjqKtBNB64QP/4KoMLd4kyzc6xVPhq6ikH+TQZA+cYDSyVoT5O0li4zVOVbglod5aJ16a
XMAwnA9pVJE2eVacKoDhuicPtBmryUu9KTvUbH6vgAgiZk7BcpFDBm+HSIvnf36BHjwUpJ+z2p8X
efxoK0PTu7ga8gNjjC0i69odIbbOhTnhfJh4LDBzrcOxZlyxPL4K7cbKqJVdHmxr+uXFZrPSGyAh
n9/K6cTD+R6UssHHSYEUUN/JRehaGSU6KutQ+s4dE5N944STXITErW4/v9Lp7czhOQbnBzb1bLKh
Mp3cjuRUWbJPPWTKrW4sRL3LIQj8h8+vYsw/+O8tx3wZRt+M5MDsgpvg+DJkHiFKI6/vgHU4Q5LZ
e0Z/VRpdHN1Wjmbdjnjw7+hNeB0qPVnSkHWRzqw8q7PqhUYHACm+MqAuCakBQhUAbwbEe9vBE3G5
zSO9Ic+2RzsPk1B0X73J9Z5rXcNZhwsUBI9X68Q8fX5Tp+P7/Z4Y13wtQuD4PjlTZh02Z87WPLpe
rLHUFyTP9dW1mswHtAnBhYnjoxfFcej/X808Gd1oMj0/J+n60CqRrqRSFnQa2J+f39PZwJvf07wM
secwmSpOBh57DSUy0yGYOU60JXnbLQiaqt6kfff7X6/EznMWiM8mJ+ryJxPhHMw7TWMVHgLyZBe9
ZnOgm116E26D1T9fCiI5/ivirqijnK51WV4hiU2HiFC4wbhJi54OVqUs6EMgvD6/1NmxlY0gJgas
K6zkTH2n00Mfc+rucpPsPKUVWERMLKaI+lEXk7aFU56wCXYzpb4wx9z/3ckc2nUN5zEcw6JbxHST
LmwszsfN8Q86+cC1oLETkBPJAWUP7UCRaTsgsGztPr/xjy5jznMVRWcoVM68Av21n6iF+w73Tg5R
Heir2stAQsm++Pn5VU73qTxd2yL5iSIgmwfOvidXmbNb814VB73DI2+lentLVWS4QRMPPjrDXttI
gOLTCAKrJX3tQnfldBmdL+9SBJgzIFzyp052nY7ZZiHCwOJA7825jXF5YeQuyYyxxmgVWCigkpAd
1Of3/MGTPbroyTTjExKG9M8tDgp77tYOCFRt3a67MEzONmbcG3VVXIfcF7OMffJoLXtAWu8X5SFM
yvCl0HxIjSRUoqAQ7bpMkWKFwqSpzzhtt4GtkUxtW16xQE4yLSfmfapqUOY/v/fzKdaGCcgK9Z9F
0jKO33fcIPhqDb8+wC+yblPNsZ5dJIGIF1Nx16rAujD9fXA9lwQD0Enz7hQi2fH1III7UczR8YAS
cnoYsAl8qSpnIJcu1+9KM/I2n9/fO4vpeF2EUWjScWJlRHjgnFxQllXhSKSoB9+phbWJs8yCdt8o
JFGqc8M3LendZ2/StV8qGYiNQ7K9C5smxYfX+xnhgozWVcW6eWWxRQaiZMM6XlWYtfRFWyQWsT78
y5u6zPtiYQ6u88dWiEIuPLYPhigNIIqCzABYLU9bBeZggUBXTXPw0hZGNwbqG0zo/oWHdX4VzqcI
7SBa2bSNrZPSTRv1tDnCiVzPrIHPr0X6rqiq/J/vhavA2QVeKSkSuSefGyk3tjLR8x3sqUmB2yfJ
Cp2z/NePGpuwgf0VOKZnYos4ee8NU34UyWQ6ZBz3Nno0+WtEs9GFz+dsugTNNa95TJrzSW82Jv89
Kc92jloPvfZAC0cjKjU0MbLINBZrP4DIF8tBv0Km16d40qkYN46XXtgtn31Q/AJUoFik5j0SA/z4
F2TTyFkHEPxBhZp5Q4rWiAS6Q2iVDYg6ZnX75x/U8QzNukuPiGAZ2+CAzJA8HYkib9smsauJRmT5
A6FnUS7sFvJbnFpyZ1koUsJoLC45tMS8+frfz/i/yzJnUIrFVnheUUMOQ2wmAMG9GmXxmDkFCUlB
Dy5pk4BvFCRiONG14wRwi00ZdvqVjRObXRzIo39rqrz/FMthOpk7kSZw+5OvxIgQl+UmdTA1uRl6
7XxaiohiGFiG9p+aq++X4l45ymNp1WlqnFxKIdZN89rGPYKLZlvgdkENFML2Sd1Lh/OTifL9WpwQ
GM2cKIGpzbEzfw9l6WtZSgSmvvfKKHCW1jQmX4rYR03L1rwD3GEE9VMHPK1csd/zLKTGXQCZJkmr
W11OPkxwFG47FIR4VmRQ6vKG5M3qIbc8n+TmIAmu0S5pT5qg8b/IGV1Prgk6/vPhefxB/ncXzCtY
8SWVQ++9DvfXLmmM7HqgdcLwtAXcZ89V4sEUjVpWQz8+TkOv3+KbqX5mMu/uxtjJL5zDrPNxOstD
5hopsw89t+OnGI2NlgIhmfadsJtVoyFxi9gw4f6oiwuz9YeXYnETFC95baf7e6hJSmmq0vdmhGW7
dbXpCh4RejNgsavPn+q87Tr5+lhE+d7R9syOspMpW6YGCaS6I/YZ0tJVhNLqd+OTftfobg3jl8KG
qjTvOtTD+J9KHP+9zxmPSeKRwwRrnEywBdCdrsBUsh/Sqn6LWTnW/NvmXAkNr6a0iS915T96qlQ2
5Hy0oMh91r4o8tBKJ41PDpPlCpuSe930ABJDS9QXvu7jqXu+t9m7y6Lumpxp7NOJJOqEyYdVyb2Z
MaWC4YrI4fOq6gXnOdapKMzDH5+/xxOiwX+XBJ9BcYVdPs/1ZHhiNFU+WR/63o1rouU61yyrNX6r
8LH3mn6fDyXKalB/ydfOlOUtc25+61hBvKz4L15YSc4HlcFypZsW3QuOcacrNHrOjv3eXPtFxhFR
j4jZmE0jDkvDTSKcmHH6FNUD4s68NN4+fxDHO5335zCXzFg7efSsnSer5qQVU2ArKfeBG3TX6UQU
hO6hSf78KudjCbUOTT2KkXymEPuPJwMIHFOIvdHbG1rlLvXBAz9Yd4dgVMmFoXR+JcQ3jFlmb7bz
dBKPr2QMTa+Y6+IDnV5QsLGZbaxaA/euRerSOeb82bHl1YWDq5Y8MXYDx9cK6cxXraeSQxl4+Wsy
0FZDrmmsgwC5cd0FxZ3A97bGx2s+a71tMu0rOLtZjrAUa8vSaREfR1p1aSf0wTMg3mzm6GLltmgO
Hv+uCYKSq7VOeujdOF55TdQuycUOtgZh6xeG7kePgC7CTOtG88h8c3wpxM1DaFlBdsibIdvqU16s
wYWJq8+Hz/lWy0L05Xkm6GkPZPbJx0qCKISDvCkPEPfkbU2dh96u3uPJsSLMB4PzitRBrT6/6Ae3
5nBA45AmLRMEyvzV/rWAlspIyTtRJfvmzlgq08yvxjz+9z0UhU595hjw/fPXk1tzQl0bhjGuOAOk
/jIKifTQNc3Y5IkfX9ggvzdbjxcvi9M2jGLOGhIiwsm1bMRcbT21VK31OVY+95T95gZaeEPY2vDA
SCerhP094buxsKAopKhxIviHjmMveze0dxyD7QSzR0rGBWU6Scu9nPCcsvvFoZM7qVj0cmqejCGs
k40e2+LainQZQwDt4QoK/CtyAYWTUUkxWP+TY7IgWGhIre8DJYeZP0ULl5QqzkMLBT7th0J8/EJg
ffualaC7JJIIskhJBHxCZtv9atuEeq1M4rxceQathysEotrPSc9Kc5GVpbnR9S4AZ2cO5MGWblW+
1YXObUbogDJSb7t+WoS1Mm4aB9M6nQM//kXWp4EpJ5fQCfuc+lnh1wVAuUZgy1T5OAHRjmuLjFyc
SfqSJE49xCykA7SN8TNDwkuU8RZQn3tUQTiAw8ReTf/Fx2E/OGl1sMi7N5a10l1gwW2K2TyIijs7
dwdB2HuSURd3VJyvuhS+7TKfJBDwcZiIajawR+C7Qxmi1pk7Yz4w/bnP3VCDt/58+H+wDWbQw7Rm
ouSvtD+Px386GB3DIq8PNq47+JqoLW4SOf6OsqD8UnqzsZmAkV0kWvQYRIjzU8zyqTatdgMII1xV
QiWbkQSOK5P5/4rMHnfd5NQcAl0N1xwAMWiWqXEFfsG8sAh88OlSUtaNd5SQw87w+KeHOA8HIxrr
Q97XJQeyGuG3XYj150/og2nWY91Ed0H5FcTLyV6QWLreHocmPVQtVtfR673VOHW4A4LR+j9cihVU
OiA5KP+fkqsDU/Z41CUzujc5u8wmDUekyrsCQzReKEp8MNfC75pzMGlCz/Pf8bPzJZbBzkqzgxYa
+Ftpb7B6BHV+QzRKFS5q5XuPqhzGx39/mO+nLbQyVEROZ1tgGTCJHCIpW6s2VlJKsvN60g6myA0v
bEbOd5sUddluMjzoRqPkOL5DIfPYG2wvPxSgMLFMY68KwzDZ9WYLFq+v4wvHkw+O7GBlZwwZAg7E
webJl6SVbQqHL6WUTJdvXVVUxJO4j1aN0VE0I2zuh5Ym4Rrod39tklCzNulEX1ioz46DlAsME/mj
6VKjoW95fNOyHQefOhavNca5pOhq3ZF36d9nmogeQKX7m4yfuMDqkawBoA8XZpOzUcWxnSfA8YwB
TEP6ZEtiwiAGIpIJqumieWEQ/xZA1Dd4eeKrEknXzuub4sJ7Pr9l1jqAXrQc2V9TzTu+5XzKvZh1
0DiQllBcV5iLqwWkVtBSedGQXdrjpm/a7M6p6mZNhssltevZLMQ9s3fgwXP1WaF1fP3eTkMsBdI4
QIVXq5FQsNt4si7tQt/V3n+v6uxxkQrS2GIw4yk4/XJ6iuSIwzLrQCW2EYsAxD3wmqDxbooySNuZ
naGl8Dgt78VsMLkBCQlgqegczwtyEhN1HxLa9Ko8DYABASy4lTI5FgaOos6Co9z3+iPkEfemLWR7
R0Shv1ZYTZolGWAQQOmYzm4i/48Di/nNzyeq13ZDyptgtIGMrcY4XEHrEWQkQs1YIOjDEhPIbnrV
jN4I8Zf7eL+HKpzeJNAaJLOpMRHXDRHsu+vXGCWIxkt34KvcKzF2jb4VdgfPJmdBDhZ6443dQvcL
AfYSC1SFZgjn+VoB3b6VUdDNEN66fCiKjKDQOs/1e621+PVDPMjrwDKztyGJTDBkDNxllgOjx3OW
VQQKuka3b/CgkRhqwvTzh0y7FLnzzh88fnl4hZhmDVSnLLXOyWc5BFiMq2EwD1Pt+yNUo46Ul2TO
UuSIY1+xE0HACOk5+uITYNVdYR3FalppbPKWqg6zaDUGRvRVklP3XBrUYAkgc8zHsY+6e8Ezaa/z
1NMufFgYXhm6Rz/bxMNC4c8i8UKn13KywIINEH1SYn2V+Kqx/La4U2uCBr0FgaDxKs4pj+CCnfEG
hqw8GLwAfJ/CKS4OhIOm9LI6sHMr2wl8c5uqsrlVQaN+pmSRffNazaqvQVXDiRCyrS3iGurhRmmD
msDS6pGz7doOkEnqu/EbjnB7WrQVlhCi7HAWdqo3ftoE4kJ0B7jhLybfGfwNcUoJIpi+w/sN1QYm
W2HkGMI8aEQWqTtTHAE9bso30D5avUoKLXuy+24Yt8igTQGl1bdH8kFLC2a37ifeN1Bd+UjJx4XC
5Ycq/TanqFrLqO4By0ZtcBcjBG8XoikmsnyH8cZwo8xfhmUT3LWJglbijRomEb1Opq9O1CbaKkhK
bdeSwTKsAbEQzqK3xLWGnpUXcBKAi6xE0novdtGKb5ECSLsGLur+TINiusswJRobmFmEJHfU2A95
beoPg6XGV+qTIAY63WLGS8bO+Q19F/MbE7D/NU8y4oU6mErejUoLYjobaE1A9CcoQGA42GMnYQ/k
RJJqbJuqfiTkkWQWvakLNHsp9NiknwgyysuClEMMphqgoiiKn6q0KvS7TMFQWMWeMcTb0iM9cdVX
eSFWqZ/12vOoIS1ehboIqlVcKcLx0mrC7z6hxjgMJVk0954FjPYrTnU/3tulb2koyKq2xzUrIq15
lLqfunAN4qCId+1E+km4wLthp3d9qKOMQJ2p2TuHVrG2LOqg+B5j/GsWJAEn5ioOkhmuW1KVWBRZ
2m5p2sPb4DxA8i9O4/K3Yyv1g2gF/oiwwrGfwU7Nky9hIQF+r+Vm8v3mNtO0kCRFZE4cDWiiXnOY
I1e5CVof1uFISsEyqwwvvh99YkYX0DBEvy1UUoGtauN218umVMs+qUuCOzQ3JFS11cbkJnP19Ddl
Bvt2BDJNZpVvWEBuemHfUUWr30zZmNWShoB9A2Mtxmk4+CAGhxLmCGAgOFsoVKIBuI+eBct2bN1h
Oys/+SeIOsK1pHw8XdG1y/Xr1oxHbU2Zxrh1miE0V5lWgXA1WzSgV0I01WMwdFp+lausTG47Qomj
h7qXDg4AChpXoiWEAfdqXkXLmDiQN7I7nXvXd20etuy1EguMDIj0LjPnjvuU00YjxpUoyM6u7sFm
an9aVaLLHiNNQmsaMh/2Qhr7d70JiuR6KEQQ7JASezsRskdaMujTZqkrWRhEd/etsRn6IcrvzdJO
o2Uj/CbbiKKDjEAXEtJAXLgZUYzgseUOaRo8Ml8PMN9OPd8QKv8G7MJ7jknhDuWbA8UBfaJB529j
8KJfPGzFBH2QfQ37zYiCx05XWbWoKJC+0lb2rbXQhmRcJ6HvXykAI84CrEz61okKib4RhpO+ysaa
aatPjHxN8HQrV6UXRDdWxO8DeSYIQwydKnyTTWTJ7Xx+rFBtl/bXIAFqdg0is7ihmQA7oHYTHElA
OnqL1VIjpiM1J2eeKI30u+Nz5l404KqeJpbZP1Wb1GoBXDBAgA0XxwNiNkZ7v3HBnOEi9kr87tMQ
bd1WBD+GiYTwhdGRN838pISxlH7K+T9PlUkABgjLRV1PkbmqKFWUMxyMGMqa0q6+sduRHpiChBot
IF5xevAhcQUcVI3pCZEP8eWVX6nn0SzKP26Tyz1zOdyqgoyBH0lM4kRZKbZnthbFPFnphMV2rEvn
wMudyEFVDvkdqgiTJ62MRLZif9Ea8OEigmXSxBGrkJtkF6+EWMuohodqRuFQLqwwcsIFhQIiCVha
RLTKu54SqwC1sJzitNDXCi/huHBaD442yzzO7Kl35bYIOJMtq1r3vxuF3eT0TrT4Ow5w6/toq6qg
RtFExlqBLXql6ha4K2PwkoeedCwu61XitpaauoXeRuxHntsHSO78KSAj7a1r5ypYikKLfjJxmGD1
CXwvFgQuhExx/mTeE6ELBcEfR4BP7CQprii3hGuIzpkoywiyEIUNv3B29khbYmX6esyaJ/VQg6hl
K2JI28jcJGnJKR2Ivy4WY5npr2aUes+0hLMQB1ZFYrsqYmenZGixOpTC+BPGjZ0ua/IT3opoIHaO
KIj0xlTp1MJKInRiEQ9Fb6yAWA2vddOFPfvoooo3RT4mwDYTGFRALlr4XnkSya9s7YCKlZ4dvJBH
kLbXZEORImEWVQC9vfZSc1FOWleumWnGkNDPgA+LqAGoZLoM232Va9lbFWlTsAMPpm9jEndD7OL6
eC27LLLh3QH1WRhZqp4tMyAoBoLJF68XYbVrzdYkCQuRz5OZk26APKr8kmchYluGLzvClGP3JveN
Ql9g7U8ebFd7syupcroQGTMqea6kcUC/6Xjb8eCK9SA8UoqCQnjDFZXoCawDxN0bdibkIdlRF/0C
2Ueui0nZNCCi2SBs0I1LU35n9iaoOaomAxoFbQQOn0rmXxxq1hLgwDgRaTcmNDz6tO2ZLuxI/s4T
lRoPaSD9u0jpPY0BcwCU12Ar+86sziozNLEJWFAl4nF0My9Cwxhb36l86M5N5Lp5shWwS9IFXS3f
/ZYz1fbkyEf9+Nqz7yezfhiddts28II2FHObln4LPcHtMJks+f0IaaOHX6m2bDj4mgqoJuO1F0+6
vzepQE1XSSjK4meu21D49Kma2k3rBvahJphhJMZtCh+lWRkQjPrGSnctJ8AfdF6hDg+o3LVrG9bo
c5h6DtU2z/EWejh29sp0h2LvRYTSrzqQZf0ayIWBi6Zw+RMhB6El/aI4+zoIcibuU78urT+8v1Z/
TXxUTHA2I12/rphmgrXyaiO9DZk0IDcrQz5mVd1nO82Ks5q4hiEMNn2ZKPu5BN56C8HcfoqE2coN
zX/xByjEWK+IMlPJSjEUm1XW4zHaNK1sk9WQFmZJE6mtJlxqsr3x0qbW1n4PPC0G00k6F+eddqVT
kopW2PhUgeK9MKmqeVr12onJGJA86t1wZ4h0cr6MZpcM22IyaqKwIrcPCJuZo+VoVw0xM5cxtkup
kv53G48O4ceeW+wzQRDw1ZjV7CKmqNUfAl2o254gHSh6Zpa9SWWPLBhjNUfejqTJ3ILmiO7inJLm
Svgc58AEgGXaOB3F1aXfFhiIqGjqX1DsEkxAlbx57lRI/jRnGZg+3Hb2qyx1h5DDTtM2Gh79cdHU
yumXXS4iY2kxG32xLHiUW3h2nbNuAmXLBTmpzW+Oy/oTCB91YJ7Wik2h46zwzD4LEBjZ5HYLzRyX
XUpeouZrU8Nz50Sxqbm125gTK9PGGCb+yu1q4rn5LzZfBz2uOHhklVZuId7U93Zd6cNmEBzbVjIz
RiKh/UT3b8pElLcZIg1wBX2QKoz+hFGvRZxmd2SkU+nUK9v4SUQlS3jnQCpa+l0l1kGjIWcvgHVv
SAvXya5ruyh/ZRsWr92hKZb4ycAPlxZODrBJ0L+WXlCxsBnjyMIb1xPJhl0GET40kmYVVFlRI5fw
ZLXswKtxtrBJYSPXIpsiGI1QIrY43fp6qzfGnBQH9Oe2nPPRkqgW+m0yCQIrvLaylmYdEFbUzm1O
jjw6aUJp08b7wdKHF12MSQ7ddUDIW5DNUq+KRnMG6GyExSytztEd4FJTe9va/M2iiGgr8WWZ/VvS
GOYfz528x9HqRXyVajaUPI3oHI50mf+iV+30kMVzYkivdOvQQac0ob5qLtFXJsSyVR1nQt2TwWLV
90Y5TG8WMW71dU1s0F3vdzOrGXQuh3JWnT+9rO1u3Y0kri5VNqP9DHc0v6U5oercFVrudd+MI9Bz
a5zsOeYo9W5dUFvTqmurvl/1fZ/dpy02WczwPaufQIM0kLgXkwFpO3n4orFr/+n4waSW8D51rOwQ
rvj05RwaGRtZ+BtObiaf1EAPAcNRQ+Cmy/De+R6tjS310OFPBfSN3Wk+WD/BonnlqgBAba0Ir/QA
os+wrXiRonkl2owYumVBzFzE1EXaAc+WYyc3G9WHIk7IE9RiY85mj5LhlweLHJBXDM5/3Wqt+cCp
0Rk5JVOgYPExnSes8C6mBsMIYA1RIlVLuo9wgAoMF8BzNT++Bw3qaFdwDzLwi1AqxXUtsjFYpbKj
6i61sP0e9TO80bQzBz+yn2QbGdN4nhsztFowAmLACqyoXlom5JydJrpcro2efi0W5gx6I2i96EtT
1vMzqC3xPAwRDRRWxfYwhP14TxO5f4jibPSvTAAFxJI7pXYP+iQYlyZZRq9YgDo6LsNQ3OnJmMFh
Q5iNOmWQ8q0Lo4bI3WlCfjk6jb2rMqf6PflAVtcG/k1t0U5mmK28PiueYDDWN6GkOrUobHBhi7RK
62+ge1ussUqN1DM1T292qRU31gPUDwfoZ1/8D3tnshw3lqXpV2mLPaIxD2aVvQDgI+nuHCWRGxjF
AePFPD99f1BEVpEuldjR61pkWqYk5yXgwL3n/OcfBA05pIJtr45Uv4x09QsUaBiiBhqm+56oJ+wc
9U5ODtNMvNJYW8TPEI/C+YlDVaR7akQr6Vqj0RBOZfbtwzwXGBIUliXoJ8mwvRhxDwkuVI3gIrej
rJLdMTKbuyU04n7Gq/3SId6H2CHCF3XfSCzrFES6eUzicn4RjdTqHj+reouy1HwZKmpn1+F+PeJp
2GCEG1vqE3rSVGXJiEzyoMi0b2B54W3aYwBFix6rPaFiRt3gQeeUVyjCQ2RdhcTmUkJNJ2Wxwtx7
1cr6KN8JXicdh2OsKEE1uoB9pORUpiho8ksTbjN+hoQDEOVm1u23ekzit9/j/mcsdvTxkC9UAEpE
AJBbGN1+REnLlJ0uD9v8hR3J7cI3Iew15q+zfZcX9LI5+3G+K5LvaXyjYFr3yernGO356mdAlpKX
jmxZXf5CJ3Wg+Cyfi1v90H4zr9keSwI7u01p+e3m98ueI9Pnq55NIHLNJgNQYtVMQ24zG8+YYu4l
qXZHstHwYTIn3euafvf7VX8C7c7u9PJbvRtopyaWWUE7cK1Yu1kW9/cLbjqETjLUXA2B/snE4XzM
8vEigQk/LoezqiynARdpjqqfZcKb5DfJSnFhjD6Zjv3+wphTf1xpkLohUPs+fxml/sQcgZU0z7R7
OhvMtdq16tz9/k7+/qnh4f24YJljAd+QY/NSpgzCuZt5fPX7Fc5ni+c372x2YeRlKOF7mr8ArrmL
kE16HsZP1jifyfxYA0oOfFnYK1AEP14FE3mDSZ+Sv+S7ZqP71kba/bOsjb9f7ndLnN2ocW6M1h7V
/AUy+aoWL5HyGUvtTEzw8xJndwotoYKhEldB88spm5Pv6GZfKr9ezXvnOryavej/5+19d1HL0/Hu
PTKQzTa4/ecvkd1t9HhTdQCPG73ISXje5tJX5FufvEq/fN7erXg2PVPrqamtlBVN9ERBvQ6bz6a+
v3xZ361wtgsDIFMPAF++yJK81iV9Z2IHHQR7otF//2D/NAw9f+rOdtwA+W9sdVP+gqRiBy3Um6ya
iibzu/qAc7cnK806yV9r5VPnqF9uE9C0MJ9ZaMTG2fMOWj+XTITzF+sWNsdefIn3BfkObrrRb0Fl
Uj854IJ/O11O7mcBSr/c8N8tffYeMJmZzFi185feeerGe3rAcKh9W3uRw6OURRtde/z9bf7l/vFu
wbO3AnZzrk21lb8I3jin/YK635PxGf/9Kr/+Mt8tc/YqzEx0LYGPGVuIsr65usJ/28fb6JNlfvn4
v1vl7PFHqBFpHXjZi7DIkqCijeP17y/ks0fj7PFXiXeGR8/tKjHPbVegQ8piVOGN5Gp9JrL65bb7
7mrOXgBJTwlYIrTxpbA9a208Wo94J4tPbpny0yr2Imdi0A8Tkpgx8+ybqeYi1NV5VF5UcxyuYH7h
WEsiIMr2ZPbJw4VgW7XhgYmkRuBSnnnU5en3hIgAvxt1iOtJI0ZXOKbu14XUe0Sr69BDS/uzX3R5
Ej+MEpeqZGFiLNZTi6Th425qVUx/xXLS2ckWB3SjcM2n5iG8d64BUndRcSTC5bND46ebc1YJqR/X
FIloY0WjYBB2QkX/OAenyX6DL8bc/LNwsR+Sz58u8F2Be/YqwtvGYEhQB4mn+Bjv02t7Z17BdbMA
IC5JCwtxmn4Vn2yzv3z/3y169vUHSt8YUCooiabb2flalh4mZL9/Z365p71b4uytnIhnF8xdOZRg
ormSci1Bg5Paq7TuH3SQdRIxnej592uqPz0tDu5hhr6QWGBUoL7/+M1palcuJpPBd0jGEGUAIsbU
swhFizwmIORttpXGN7kATG7ZJTilIFshX6fXGutaGR0N72Njzi+cKZi/p4hJoOIM2tC6VMdtuYcY
ZBHrY5NRW3ZSFLpiYa24vTrbSMY1zKQDFWXkj4v6R3GYhxjiYVO8tf/xIbfyRxTjM2NOnHaj9v+c
ytf8tq1fX9vDU3n+Lz98kNDGv9dfYiY//J/Vj8jJ6+61nm5emy5r/533uPzL/9e//Du48m4qCa58
Lrq8XX4aNMX8fXQlTe6773f5+R8CL++6PG7ip58+8VfYpaL8acD51TAKgJ6PMpO3eHht2n/9Yf0J
pQcoGF4CBmioc/8z6lLjr3SS1yBls5NAT+AzTdG10b/+0OQ/MbaBq8BH2RfRxPzx7wu/+ut1/V3Q
5ceHH5qupkEMpoPBsVDFtu+sucFEeybDGF4mdnPiMcPcfD/D4fejoOtvBynLcG+ZxysGq8OFItXN
X48M4afha/H3r/M+a/Lj670sz86OjR4S80VvZyzn2bsSVJ+0toozXLm7ylSORT5338FOxtvWiupP
jsafloIz5iA3g5OHy+dPzZWQAp35hJW70OayuxE3dq/IugB6Z+Z8clU/3VQEAlwV4nmaEpv3/ONV
aXU+1vWIHlU2Gpi2EIgkEl16AWQ6G8V6Zsk7s7eFsp7CyHmFOjBpu3cP4C9u7Fk7wZ3lKmWeOcrE
hSN9XiQuxI0BRgZZKAESr+2AuW3jEe3dGUDTI6E3Vqj0tziRZQ8GJ6zMzpKWX7RMb5M13lszJXrV
qKuFePrZmf6xDFp+NTTTTMktaPAWepHl9r370uPJzpQZ1gEm5XNzINWo30uiEp9wZ39sof91Xv1Y
Bn9GnlsdWjqKlLNnq+qSkslllLqplMeBa9rjRBjlQoHwwB3lB2sM45PopCaF8g14vpF75tjuAAD2
MhBMFF3HhFNdI5ftU6+q+kJa2WFMomMnEvkWnTUjgo4fTaxygV6Y6KvmiAEJMkZraKV6U6eTqq2n
SANKJXZH/+QIWeqJ95e3UAE1w4ArB3FXJ7T1412Eoykm3i/hqh3DEDOVgZt40xh0MWRqGHF80mUr
v1gQfY2F1S4LIpQ4WzDEBnywC04RJZI3upGl4Oem3wedrwbpIwy328I2mFc1rlPoD4Ns7mWbqG+7
3eRmfgiXm9hIn2FB7IPndwF542IgAf0MTc7Zl2wZKOilfhKQ3434tmQTW4lgeoUECYCpo3cgs+qz
sNrz5xeRw6JE5qXg5eZFP+u/8FHEmFfHls9J7WIXqXK6zrOmP/z+Df7VKouxEs8uJpX6ubCriwHh
EzXg2clKRl5Dq5FT15if7BO/WoUDQOeLRXTonNt1TSO5K1AhWaXPwp1itKZfOFZ2/MfXwvG2MIbx
skOCd/boVE4uJIKDeRXj6klAAn9Uqlp/+WSRM6a/xQGGToguCvNAtnn53LRkRKAJT8h4rp2OfV6O
BiPdEtDqlK8E/JH1xCDwK07KmbwNdV0CzEshm6zYB5c8n6HMhiM4d6EeiUpnvt3JqUUgujDaZtuY
CSHs49wW1a7V29D2krFuYw+ZVkxyR2NlxjVZNCigVDOztctQDfms3lVTuY8CjNdcbZIxfeibAJpU
g4g59fM6aqmeo1w/zRiEhu6M9kL4pMyQyAYF0dlUBApS8vGFEL2Meif1mZCN31t88hO/BgElEkfU
SciLVQ7hqUS9ux0nJL9fJUObFo6JJTWXWSS6+abTqlm+D4hTVKEd4jwNE1Cpn51RksJ1jbc6cjZM
pwUUs0xLl+EcwVwkQQ+6W1l4ifltoZaSX/fNJNZVaRBvOelz/VUupV74nYw6fi2C0jgxcMFXc6pt
u9sHc9nPPhb9EOXarAmmg142VeQP5OZMvhHrEBf1QIlwzps72YXK5SjQqbDjcomBgThFYoFdbdS2
yy0/KGq9g0lR4aNRKI0Bl1HBdphhpKJtQVtk8KQ5K7Qd3G3uT9oY885OLYnPNKH8WEwIXFZlrDNY
KVNDqtbK2DKFCcvlDiIUyPCRNI3wuh1HjryY4/oIQQqH/ZBbGrqkEtkLI3GScPBM5v6BDKr0FeZY
36ysEFYQgjFHua/7mocg0/UbpZ0U6cQPqxELB4pJRE3ai3HDCLGcaM2DmZkqWfaHsSBQbKWMueys
nWnM15Mu8mCnNmzCe6aHLUGLNWlfV1Lf4CukpGoaM3CJiJpplU76ptR4Kq7ISoBuUma1eLChk3wP
4gh/OsrROD5M1YjnqpXARYZNO1cP8tjTIEM5auJtHaPT9BsCJ196DZIVnUbcI4dJs4kRizkX3tBk
za6YozxZ6B756PEsTRgi6JhFeb1tEeTXV4T+UUOIhSFeGxppkfGofTcKeA6rqG0dpkeCyd06Il0y
uyiVFEKzBSFnD+qdfq8mTi3Ia6FCaImpkwA3WqTwkbAjFex7OaHMGHlY4dNkwX/f4qaq1ysxSep3
e0zR0DdyAQGrJrJK90NZtEeBqZm1K7Uwr/cJ/N3+ysgcgzdFHpAsqakaEL1a1fboyUmmaL6FP22w
7idi4lZkfEBsIVkQFiSELak9Ggx9xk0+dfAaur5RH0ykiSVU5ikM7nHxMOK9NJUBgRyqknpMnuLK
E3gaRV6TjqrpYcNh0pM30viQDI3UeCn8zsIPRkvp143T5I+TEw/XWpRFKqS1wLLblT1URgsjPTCS
td60prkq+1IxvQqrv3mD4wzm23E6t9lGjVKj8OMQbqNby72lbe28m1tob3a5i0NI7ZdEgRCUhbxd
cTzbjhrdZVKmkVM3O1a3gkVoX1Rl06vMo4WTe3PX58esyaLCr3VMBt1xEPp8pdqdTU6MWukvcqIF
ykYfpzham8kYEdNRFLJXBmn5EmutdVALLS5WUHA5h7vRSVZK7jApzxO7vCDg1CSj1AoOQdIQF5gX
ORypmpxQDUJGVW3jrMYtV0YrmTECzM3bWKv1nWTXzuCbcqYfoGYRP1oFlhhcM8fQ0o+zBAc7OS6d
vRplRX3AE4FqKGG0qu1UuQxudWvmismFCV+csFOOEo12tRN2MQ2kcmWN7KuEr82bFAO+0teMcqiu
CPaZzZ1hlnro5cbgmJ4JSY1ZotlUTzXBlRdQlwSBSAW8Pa/vo+yLMkK+WJXsVps5zhWYWXmkVevY
sZvOg6kjyC8hHa21ZuUEW5HAJPyvG6hMM+ca8a2G8KNOV/a8m0LDqkmSLvJqYHraG055ncG/Tdcl
FhIk6ohhILDOUrNFSqeEsY/2iGCAelSlN96F5htG0+ZTAdsCOv1ckZTE8NvklR3bVqaMK2E+W3ZQ
YSCH1iv1olSiE1w4ALInE1ID1YS5/6Ojp9Anowgu5bqw+haDowaCrCeFQrqCNVMAdmM9LHszaz7r
+dAETD6LWCEqj9GC18SilldDUg5QDOEFfks4nPK9HqqR4hlSUZGzU5jSKQyIhfIF7MvbAJQ5Qr0Z
M+BlkyclsR1JQR3L4E10TtJ4UgUT65JGCj8pEiHifDNHJZm6dh/pOyPVxJeJCg4yXdgYnR+N+QTr
m9B3C81BiFYzCOr60HVwniVe6gqFvFVemaVJRFxGuMl9BhPe9thK7Ie5rcpr3Hry+yJtcO4mpEg1
PFVWy8ozilzufQNK/bTS8SS0r60yycatAvaYbqZhqqXNckOO+OEUw5JR5fQYxNddyv5SDQT96YSb
o+2qCIGF+wSXA1K445aJMWuuyHvip1ozd0Uveps1HbYRVelkaQtnK+WY6nh8NWKlrbQj+nN5rRxS
mDCMzitx1Gclj33TQf1ITHpc62TS1ZOkrEcIT+EVdNV8vMW9A2Ghh9VVa+0XCitm65MSTrabECLF
W6ZmZjhl/miNnb2rkBUAChQqSXDtcWq0tw6ZtCAyEL8nsWrS2CQh8kdh9z+40h8/ZP3/+9/wzU+4
0i1w2UdUabEB+AtV0tU/aaBp8rHUJJpEXjqfv1AlzfgTqbfKuJ++F3fWxduDVJAf2JH1J6AEbRKf
VFBzLT3zv2Elfh4enSBVwNeLl6bzT2AlUMoFe37fnyK6XZxhzSVBCHewc4eRBv3jmLSS6sWaBGl/
xrnJbaNAhgpKkC4DTshsJG7FjSqeFJE32Pw0SbfW7DAp1pmhhDCPy3ZI6XpSwiO01hbjShRj1y45
4ISlMBgwrYshJUPSs6LSfqYUyBHI1IyaAZS6FoYlGpy4TbyIWZ2xQ2IB/1m3Uscf+1oekGbPdonA
h6hriNVFJ5tw7Jy2Uqp4NSltlT+bgmht0y1rO3Kg4bcOBL6jIiy9u42tlvkCqvIWA3KV8xmDsbAl
7faNIghNuedUDhLETmvHrcisrrkZIY1nRLVHBv5jdY00gIlWOhpvmtLBefEoc8f00DljLV/ZkhJ8
TxZ4o8JODnwSDs6YJ+2XKgOC35n5WKmbiUMkdpUkYHvOnB6muCd1NkQjpHFTQrzkON1lidmcYMe7
1L2Kp7LRby0M1p8byfxSBNqxDWHZhKNxqWbtZpJRzIzaaxeDe2SDhf4gJxcv7xgr4ggpE/nmCM9O
ioOkiuF+jhoyw+ymvnTIq2LkAdgiUGnxa30NUhj1blxWhybV91BfiRhsn8bhOEFVy/PoIhWmn1ZW
54ESTLt4ybKs9ci6MVvj0gnR7Kj2pZ5Nq7nVt6h61lVjoqIFo5rm6gCZs1cZsxbVfqib0zxFUIen
SYaJPETXQ5gn6zCbE6zM224/js0Ri0xj3ZAF6QZG160oXNJvs16MRzMy9GPXK5cymR45D0ZgTVsK
qlu6KxRrXfjFjCJtWxPzfS3UniCDiTIJZiap2XW9EeMUrkYbyR2i1Xtgn9LrEytxhRoFm76kV6ja
YJ8lSc0HG/VAhrvpbDmI5EsSmm5lFd/oWnyBtRv6jlNhvVOj6iPGGO2LB/cyuu9rtdibmDW6ylTZ
kVuF0YXsvBKQFvq5aVgCdcCceelQXw4S0Zez5WnEBUKE2Rc2TLbcTIwVCmH9jnQ+iWpDprn0FQRk
rsOD4Nqi3MZGfRPTzTHLCfJ1X4/H2MLnk8KU+dlcHHsNvQffvR8lDuqjqNga5nTTV8XWKvGrGGaC
ujCVvFeyYS1CCS4qqqirumaeUghF9xSqDjeOmYnRmNaczyUjXKZl3SHDCo0/JL4x6+aLIDc1+Mj8
l9VY5MwUJhMmKIHSTsb0X8sDZsATLTB80/K7kre+ikznez2mOiTVCMeDsktLLC7mp6YxtMt2KLEK
xdV7HztpjONluSQNIh7T03FbBhpxShBPG4+YEzXypiVzcy5x42jyLqKY0Q7J4tFoJlJwaNCXeEy/
DZ+rcq4Qzuj9Cvd3s6A4H58g1r0MmpKvy1YoR90mjW+rI8W4LKjZNwnsz5iIQT5d5dCwhkGWVlRM
obq3QrUNN7NJjAyRmiRx5+0uUdthlcMADdeqllATD7jFT6I3eNkwa2MnoAS3/dmZYEyqaQjXeyCO
V5wgDb8pUndqovLNDEy1WZwNTO1qKto78u6xPIrGOwqd0lM6yIttey9XRebZ7LWXshHsw1r/RmWW
YZivVdRftOE1CFeiyCgjbFlQqQS59tw40Avoo+zjKNXOgRn9MS7YCtPYgbgSFNKVbkb7Oi6Pcd7o
F+znkPEy/ZT1cG5THF3Y0RZwvG91DDD5NkMTaUKpKW9wXB0fAAXHvb6itxbBWx1Zjyg/VxrRIS7p
GQDacmmvUYF/DfrpoKSytEPbMd+ruZpC/XOqXdJrR/pUjYK20Gkfm1Jg5RpIJHrlQ+gr5DrT1uTb
NE+uNKk/TmlYq26R2u26t6iOpE7hyeoYa7dpbbtEkdKTOcjWSqP2y5RBSDIfGr3XVrxP/JU5yl+V
Cr2YThK6dI0G0LhgrpOx1YRceVLcWi0c7xl7ybLZpjSWHhpl/L0iQguRAWt6aRxTDstdGbSEMJmR
PRCmxJZhDtLbaECsnnrDn3GmgbjaCC+erNtAix5IAPtmGYV1OTlfEKxtC7taj31F2m3WXCLo86Zk
3nWO2X0TSSC7ltPt8voSWGTEhBTbh1NKbiE7R1N5tDvIhasvYS23F2Ew2hSEtrOK1PJipIeF4fzM
TtfRT4XGAdsj/UYb9fBF619Jh10x4uQOSnTpVzGbAw5y1/j9M1MaNwTGXjKcJ3u2rE7xrENqEqb8
aKDDm5wccEq7Me2nsjX6y1BO/LGptzVj7KpqDnLRNVtpQmuKtCJb60pUfKdzO9GT7IdIQZKp7Kck
u07VHeYzKGORawV7hZDlUcupAwoEmcNBirvLcFI6L1ek+2kyjmZJ1j3Ijwc2sBNq+MrmO4Q7KzBz
TzWiE+Bftia+/dKW3krluis4VJpsTXFA9PssuQnRbK4WOCunJK4SQ+SNTtx47A9V+lyyTxblnap9
t4fEpRchnuWlKws3HEniDsVaxm5Erg8oLDygVwJhwrtY5+SzFbailsR48KxG8aQIrnd7rKVbIdVf
q24Xq6hCOaqR+frh/GqbkleXmWdaEjSHas3gbivy7mjObD6PcxN7HTuKZXK2m5Zn2UfMHw+8slfU
k8QBUfLU9rZCajwQResg/63iBTFDchD3+0Ydt61SbUzrOauNE+EUV5EoVimOVwIxnIXQTkgPhnQp
NB2nxEomzSjp/Ll3DqJbdsWvaWb5pkAc60B4fqllmLyqGgOdRNyvEA0kCpt6NnGK0GgAMS2Qqksn
IzI7wAEShnnrFNcz/Ec90veYIqzJDXPz0TmVZAs2qdh25lWFlZLB64BwKErUQ150hlshbvawsCiv
EyelFqFGtr3BqAfPTAhBxecfoDAQu1nbGBMQU69toqzxlZKnJZueaYf7/dBlqW8F6EttAwEcXHGz
QljCl11yDIdzcz1XEmYv+pDvC8mIt+FEXWp3a8ZlzQGdDO9+3n5rJl3bJWVBFK5pQXNGRB7X1+oQ
34j6ZEVM5HqhVD5qm5OK9atS9xdqu6o1e/JVq5B7NxUWW2SR3hiaKL+MmtNvzZBvILWYUnlJJfxC
X6wKrhzkW4DNsjvojj8IcRtSiXiTYXTbPp+wBJmUtUjrixovXXcop0s0GbeVli3O2mRMR9ouyzZF
m2g4Hw3liv94Rpp/o2uN9sPQ8HTrQYgez6TsSeRRJ7kqeopUc2fBtS9CuAX5oN0GU4RNqLPRKrpH
q9kxH7pTWTmvkcYSL7MByP2ix52PFjNyZ/Wot9eVujzxWuaXSJTiJf+8QpNEYPhQTJdKLDOuC7kx
LpFuhBWTvyz3nijtbRwX03oO21VAcTzFhufg72zG4zZD0BNlcuuOlHiDIPc5EGs0R9+0mFpzVNAg
lrdCL47JiAJasrR7QOOvy6fMOvsij+ktTsaPCLUPoBw3kiK/tVJ/PzhYOteUBORM915bIQ1sqaRO
85DflvDzqyxZi7E6yJmylzSBRbrCWY+GDhH2raI39yhufa343mS8XpbO7UjEhZyZPAHmo9KMD043
PNi1dQg7eWXO2PTHo7OW1BCP/vJ+LALmCMa2K0JznXSOoBkheyLERed+gAICICUFyGCMic9W7Lky
ouhejj0jSrOdGusrYhA8WerI2g1Lc/IRRvBFkjduzCGq6CBGDDpudMd5bPsYKYI6VtsAJUBJRV8N
E/rEeNW1FchNdh0ia8i1BzsYL1KelR+iWMKrXZOJYI6A1Mxq4gMLex9iSiWJEoMqZ9waHe1UEj3M
tjm5Rj41W8yonpiu+ZgbuUU0+WjkTknQozQ2/ah5i1p9X1iFL1XOk9VId05g3S2CZayP3Fwskxxz
/G6kF4GkOq4Ovg4mEvl55JzMpB994TBF0eaLBNA5nA1jLw1pcmGOVNe6UW6xQWIXIkZ43kaI8SpX
M77Jg7xxQOVVVaytobT2UTGs4TvdxFa8Uxr9CPh9iYeHG1CpsMuswEEeETasSk72QU5WKpMMC2su
28guEffvyV8rZKY7+jfG0yutfQPJXnVzfh1PWFKXnVugICJCdQFOXD0/yQg6RA6f0qAyDgaqqlC+
nlUTA95+q3O6paHtSmnryyJ5LDIopqb0pWlPFghOZRApGdKshE8D9aQ/Ts46NM1DygQnaYcvBbC+
F2WcHjNuAXflZHM+aDWhhU14TJqIdOVYejO1caXa5HD29bwOmnACph2hs2YRfRXNS5U9p6Gjd5eB
RViIK6cFHU5QNxPdkGYnXy0szNgI9ZFavJuL4DmLYilDqd2N801UONno5agU9I2lBXQ9s5jkV4sJ
57MytOFNzRiMCyeX/Ckqa/GI5AX7MI0ktLc6IEmISVDC8SI0Z7pF+Ie5tBwSK3KIBifZaS3EI18K
pzz1esdgAq3KUiLR2qTKqaeHk9zJUJrFfl2rC0Dqtn6S6RGp8iI70zy0VDoMDRwQJLfI0G7RaoWL
PxlaqsfMLgRNCe7ge81A0YmlQQdQ62RqiowlacA9RYWh3NrSOmuFG8i4tkyiM7zUyLEmAOM8muZY
fNXmSTt0aiQ/YiQSMiUQMj0/FjEK8Lo0TfWKkQUZ4hTJvhbpJNLZwiiwJ++QYPEvpBFoVtTBKpdA
vC9wx8mornpVtn2JtJN7zIEstm6jC5lfYqPsdxp+4hx/U/1NF51ZeqR6BBHSza4x12kfh5ezPYyt
H1RJfOQXG+5CnHMuB1Uio44gS+tWYL/cMwnL0ztS5tM7fB6M+5nkyzfJUIbSn2VEzzR3qKOhO8tg
8VmzdBYDlCIYRUiWcoDgjAJOLXSIA7MeBrOPO3wVeWFviM632DAsT4dJvTTKtXkTZKVxZzNeQ24/
9dA3ldIYpMukcdB0tSPhOWusbOAcD/Is0pU2EyjgG2ZsME0yNe2kY8W2zFA762RX2QjMVBbdBZWl
rXqzYnWFl44clgD+E3LtNhyYsYSxktwqLa7jlASOMVPxFzOxCHYfPsWpkL4oNZnem8xKY/l2GAwg
exHo8sMwzorhNWpST/4gzYjMIUV4GJ7EiMIVOZc8AGDks/+DhrbT7uVff5A5vPgK/fd46HFBMf/X
4en59aXIPyKjf3/2L2xU1f5EDCJzZoF0LlIsENC/sFFV/hOqA1RibHpp2cgK+k9s9AegShrHkiW2
eO4tlL+/sVFd/hMeBkQqWYUqAQXmn0CjlrOwHd4jozoZ40AAS4gBCC2+6x+ZO/Jk0ly3hMRJVtHb
W3mKlMtkUl9pmKNw+paEGKQkKCNmw6Y+KL9FkbQzzcF8miVp2uRR/YJRaen2dkej7ZBX0JhGsdWE
xS5XB27nPGghzptsfhs7UK6VqWGaVV1BMvxWGiVJO0MbvZFAl+KAUaF6pxswMNQHJSuyN02DLV0y
q19leFjetq1VnOZoL6c7JP3iNo0Ab8AwDUoI4UmMGhx9Sm+Kql5FDQYmttgUZnIK2Vcc5uuuMhZY
CuJkfYim2DnEIqfz1/vai+S8Qa91z6juSyXmQ5umB2WIwEIm9rxcWie0YyJGPIq5rLaipkSjXhTm
yTAi9YAOcyPn6U44lIRtsOvq7L4NNWfTEAJHA4dQnBvIjIeJmgiTE7YOr46DrFA0kDCC2pOUFjNk
7Cswnn+JYuWlsqVtiU80Na74avUybh+xcldVs7buQnCsIddvNQVPoA5zPRTq0hpX1a91hV96iCtI
Wr5qkdRfMia6SwvrAYHk3hBjiDBVfclHvCcULeJklq7hol0UOWDGWC/epWWW4KSbOccw1nTE8SCX
XUkzWb4Gtew35VsBryFureZVKKjnqyDC16upDjMfVjIR3ZEwYTLmb+SV1VHZtVhtGItSyRI1XceQ
WDeRmt1F9U2m8gdBFuD/EFfjbUyyBahxcwdz/qnlRM/0ZD0WEg4zNb+qIM1j7SSx8DQ09JiITXCj
4/rYINk9Wfqs+/3U9ptY9BABFLPkVw0XX89wG9WZuYoSNueitTy7kmAlWAKfIwrkzTjgTzIquurS
iVYrzmnKGua/iNU78qmG6JGCHtmmBHehHKwrA8RyDHv7QrIlewUkT7Fh6itFnZlVa5T60Cix+EG9
TN8tvoM+7AZlBmUp620Q20drmk+dDd1RUfvNVIEp4mW0HRI6GhMXliQ2GxwDogWhAj1Si++Fhc2T
3vYonOfc9npOXC6rD8wH+rQHK5KKmA44XNTjYd1hpnYdFdZ10jRfCeFCasTAV2u6iynQNjzmfi0T
oI1m944ckIn3I6vQW2P1YRWzSfyNpD9IEZ2NVeirsZJulUTrGdxLiGRhl7W9X6p8A5IkrozilEXB
A15BuNGUe2ISkvlrh3zWiaKVQ1OrJB0sDsmKjkY0XzeZPm0DWwlOSb1lEkTuNw4XGBWtZKcWMCWK
V6nGS48UqWllNaVH7OBjiCxF5s1VDIIq4/iBqQmbVFhMS5dV01mn+gqKoI9xQeUlYOjo0aeSEtUa
ruBJWZsCt3FfNFW20XoFzbu56qjBxyja5qMpr+TaetNn7eCoRXhMk/nJmPBWikrD8YLiaKchXrek
+3lmWPv6EK7HxNkH/WUcqvTtiZyvmJ4rNx0NuDsmUglvQE8vm3SAO2Dwijmj46ehtiv0Xnf7oXuG
k+J2usS8vDbAp6vCyyGnLpC0zf8qnycVQ3i7a1o3k1/7Ot53UXQV8Wts0wnNrjo+OW2Ur2JKj1Dt
5RMxoL6uSBf4W3ptzPTGAcosal6ZMG95ZpWN5IxQ26jokDuPGLTZ7bYCyaOSxKAkgVjFkGv4Sn1z
mQwV09tZxhF3tvaMhr5pY4TxNAAQMbM3fUpDjSfc1iS53eVPY4xZ1I39f5k7s+W2lWzb/tBBBfrm
lQRIqpdsyZL9grBlC32TQAIJ4OvvgH3vORalEu+up7OrHnZElQ0SBDJXrjXnmJhgCFvvnW1ZaJc+
1IeeMXKoBd7yTS+0c7w/3+aqupgAUVzDs8ojz0EOChnqq5F5oSOny4RgE3BH03OQwMmBXZkExsa3
lystRQ3llK237RrnkMj+lpjsjKeZhb4dxnudA5oSy7Z1vyUtbqy0Fc6V5+69RXsi9sfapuSTCG3a
pHr/3Rf+XorxfqI/48/To9YEY6SL6es8jFd5JkLqL0gC4NKWVAuuEk8N16VdkwrryxCO1EQpVte4
IFQWOXVdPzejoXEwGhNeV/U9W5J06wfw5vp+DlHRRNz1F2O05EUs6tVTbj7302Rt3OSLSub8ytKL
6VsmIAW4ufvI3MTYkEBy6473hI/b54OJegmZUHYet66HEk/IW1+ln230EkTNBEkI9b2mb4qihLQy
aJFJEBFZRlSKK25sbPvN9KN05ACKrfoKElgwSvnKeWfEWDm4O3+BNamPjBB6LyRK/RqEy62h9RdZ
474krZi3ujtyuA3scxhfOP9FkIVFPuKhb8fnNqMVgrJFbrGmPCSeNPbCdZ/nXna7AN/7Z12fxB3T
/H4zEKG8Aqr95KyQwg6tuNUeSpn10UD/M2ra1glzx8uibn3SAjttvxD+Jq8IfxhuHV3jjJhV4tqN
i+7TlObaNXk4zlkDrfIuAZ39EpuyvFwhLLeijJnipYSl7YNAek+pMaXE24I2uDT6ftlVxLM9tqbj
nQWiXbZiWawfdC9jIqmyjpKCrLx+nnhaLU6uHcNYz6uHR8ALzfdOaPa5sNZjtuEO53066dHkFMUn
f2wk1FNdItuqy+pA7V1+IqPevPE1LTsvGXHg/ZxR83V0TDLZ7oJMh5xspU0PA6QB9zfkNcV/XHx3
7XwKhdk754Bl+htZdebFYs3ftSCWP4ugSFhjKnEfDP0QslCw7E5IydxZMcPJ1Z2eLGmkoPk9D5OK
19MCtHja6R5HbkHzxzH7mo5r2l5YBVhW2xH6jb6U6TmADY11vevkLYMI2ka9y8m4LHfO8N1BjxYn
wNRoc8gyEk16wyBxuJly3ymiTrgC4V/XdXdqCrRzWHswKwbT2RtLqkjCc211HeStoFEQkyuz0GrV
EjsJyMgLug3RL1MD28dpoqHM3Ce6N9MNcpPvMkCUUiIz/KEcU9tQOzZ7CfuZo19tqTws3dr9RNN7
OSezXnxCkwqfURXO10KYVbNhVYRyDtZqn6QNU7ZUh7LWXMceDRoUQ1YcuuxhQf99NCZ9P8jqGeTV
VpvdUBVQA+YOOIJZngF3lA+QuK5RB4SOr77lVXmhzbDZ3VKdmZ3Kb4ahckJPJjYlGVIZxjHrjZWb
uNL3MRTXUHb6ZYPCkEXFPEc8gI2zKy7RUYekUzV3XsNZsC2XCFsXgliJVxAVqd/z3JbsEks6qD2I
MIz+DNTBu5cPczx+6WN4YVZhQYlc0ioiz+5g1XWyaxrItAkzP9GazY0WNFdN5R+AbD5AJxoCaivx
eVIqKkb3LkgvlMlLuDCF4oxugwUD4Gr39M6qoN1V/kRomlwnA0ZTUIcqfCkZLzKH/Ga7wm4fELqj
hoTGZc5nQ0aUvO7t2rLN9rGWfVIJij7lJtMO08d5lcVfFqTKoddKxhWzS09yGpC+DU1wNyVDFblm
vLdR6ZIU/AUghrj0FGtlmxolsud6fuJQ8cQmfZG7DFAH6RxM/0W4TnDjMW48m5qeR5//73etRhwx
1ewSmerDbprDzpXPiTCW8yG4n8AzNUrbVfBqogDzzUFqOtBSJwJOq8PvpZm5WIwE+8cJPsY2oxYs
+yDkXHdrTktNr4uCvRE3sa/OUSfR3BRx9itQdkANlF8JuW4u8gt8NO3S8ourGgRhBEMBVHpy5fQP
1iouDLLxSpcF5Mnl3CI0YLs0DIrMsvgcOFq6DeQ54BaYeQ30AyM4L42Z/VFHu8toi+GIoWCWFJ3I
9ra+XBjAW6jGgB/6PEaDDOqo69JiV1SMNiYHUdtI7c3epSUQgnmJIxjC6MNhYFFy7mnk0ewh/olW
mHuNvpIVeLnpSZ3aeKQX6YHcAcrJHgt4QpfdjGvkj0v1H0mpPjTf4dz6H5vevzXz/S+06JFecqJ1
oL7Pfzv0fv+BP/0Cy/gX3GmDMAkkVevJn6P/n36B/a81nw+osQnSTjdZyv67X+Dxh7zVRwbt3SNg
Y/1D/7df4Hj/QlSAvBT1EwYn7G3/qGHwql3AAR6zFJEkBLeTFIrN5chYHLswlMjvXGAyFvqzq1E5
uI3jMUcwW3TpspLVpZgC9afP9G+teXz8v7oU62UJ7vRoCng+GQQko73uUiyWN+sQtSDYlVr90KKE
2Kdm3Z/wn/y2fvxPM+TPZQJulcVtZGx8HD4Q1IMmaobK4Uw4xiOtdu2zM2vdTQNgccW4O+a9JWlr
o9yWvtymlQSmBWgZsbnoK2aFqS6zfSUc3wqt3g2WlTLd9FE3mMkzo0DuEMOdWYblNEnyrTBwIVLi
EF5tarS7V8SSLtQUc9csUdU3oNY8Nab3vPEoRm2yvhFLmKPB8ZKO97JxpsHGqBuA7ULtnhjx9ZT3
w08dDCVUPMXEGltDY3zPYURTO6SmvcVfXCQXeJjV5xRThYhEmulf4CY3Ev0+EbN0Lps+2FSWKpjM
uE41nsfKKz6TOqgMJBeKwyYosaC6RetZVvvFL1LvsNBidFG9FOCxeq+wt0Cq+zIiYtla4+tw88yC
RmZkoGi51jAa9hGwOOQeAAATe/tfNZ3WCsCcG+qlsG/p4brmBj5rc1EsE72hXEJuguqfMxnWLSLy
wr/ev9s/P/Hf1s/XdrLfPzzBl+gTeb4xKh7j3kd9bizIx0jhrMYieVYzNq5D80LYdPEziKonnjT7
tQH09wV5gdZAiPVxQ/n8+oFO/SYukMli+1lapEMCAdD10FiCiasyVEdDKxvOPM1u061DnPaN8Dj4
7dt8QLTngU5na1xq9yzpgrqP5BAjpB4syKzMzrGDhXUx50+039Mf1pKgANPdQakDibzGSzH7MsNV
OaMr0PyW4Uk7mp/G3u/WH5CuVF30BMqQZdedJWvHYauMuEy2KJ/AyPclc7BdnLfpWell62HNW9hG
yBVbbUWAV7/0Y8/s3EA9PdBdl905nF3KXMdbIWJNmWTfyDM6mav2zg9IGh85db/JDG9MXcFsQCJ2
wNVWalyitLSTPeWbtjPxXxw4rRgnDHFH9q4/P+DamcUvv6ZCmXR1//aNGgUNrlJPjDBBx/2jarSc
DDer2TpBgs22V0P+qcSIwzA+S+4bGwAtIpdKRH4WtF8SqwAWRWjfw4IgAKWB4aL8xEWmyn1plBy/
48VjP64afad8/lRgO/WJR958u6ai1fVIfXRsB7uadeSDS2pEe/USW+QtNuDlez73RUXtTyeAyQOg
bXhvtyU9NTeCfQxJL4Ze7uMVqnh7KxuSBVPOqWpDJJ+Fw5lK0g2kqKVxkrTpCi8XPap9px2HCzex
fbUZ23igoYQ856bKJj0FvdtTA805qQnRxy/02/fLIzoLiqhH5IqHMvX1z+P2Nm6HrgQiyFe/kjH9
msIZ6sNS1PqJG3nEa1kfBRgbDqZX7uYKnFtv9F8W4oKP0TFX1EJTY7QdpsW0AvLx64G47XGYbTNW
9FsHRecvsWTZBVW5CjaFVRfGiW3ytQH19yeBwUC2tYniEjPo0arSjIsvOosupYdsGLim6RCUrq0r
qQ8MZSQCcCvb8mTi7vqsv942V2qAx+c2EaKg5X59A2SdFFAFZRrZ49wxGavsudnlsm2vif3kxKvn
xASETuX724Yog56xVMoZUBaOfUnuYotAyBw0UEF+v9BfSktKYGxko4e9IXFu4Abn/qbGW21s8DgX
8SVjFbNj2BXbWVhxGHocRc0ql+pmfkE8RWltOFRXXG0wRjquxYgoiblEdd5hBHp0UpahTQudaYk8
BiB4bUgKQJGAvYUGIQ72L57h181ZVaWTsXYM3eA6n4fsYDBqmyJVJu1ZkpBTxexhVTq2jnQwgczL
vg9qbIEusmmbltSwtCce6zfLHL5ikqbXpEodvJh99APLdEnioEvLyKzG4Fc1ePLcRnhxmPI03tER
bf6j6zmo9KkbSSlbdfV/PdoT2wLdwqqMMjrqO6/zYYW6ItC2o0NUZjqX6AH/4YtrENxM5jARUMzL
ADK8vuI8mYlrQKGPUJlXvK6psZ/7dL6A8KPuP77UUVwlr8t6LUA5PtNUD3Xyuoj89e0qoimaguok
4lylLieZWfsV2A+1ahjkYxuM+hBmmkPCTB23n5fU9ZkSpSrVGEMP5suJT/NmPebTMAukFoDC4b5h
NsrUjVsTHV3Eu2rIszIw52t8wNnGwWF4bnkcvkGcLj8nH9fBnPfTU5ZKCjDpZqGFSeay6TKxr2Nx
ymJ+lKfy5z6ZBol61N/seG+ilgy0naKg6WNNWVzs+6Ix7nxjphLMZokUNS7mFtO2WtMtlMhi2rJM
g74tWgfqQGuDxd3Gc2x0kemA0d4Kohtu9TRDPYVgNKkwlWulvABPCqjg45v6ZhtYvSCsSwHmE2s9
Vb3+heNJoLtXIEQKWjyH1svEBe+w/knXRPOPtwGu5XJzfodlU0QeXctRrOi9xL3dzLXxQ9J+O+Q2
IY4zI/1rH5/2t9TFv9digN5h2/R/OKlYTtSV76wP66mRh4ifi8ry6O1ZPJtwbtclM48dN9tNut3c
D26V7xcE9XBhq76e/pzi/+3R7Ld35tXqvy688Ae4vTjqeW9f3+McE3SBWSwOy4zpCUDzCulsqduM
x2rCWR5qq5LY6cpyCEsH8HPQtzD2B9BVyPfriuGSCkaPARTGDuTl5SwIuEOzjgg78x7yhSbuVrR6
/jDWldvuPn5AjtAkv59tm+MxxTh4dBckzutP3zCNWFccL2xkHE8kxDaYIt24o9uiYjcftkvX0uxh
f8HUgRCGiSXjfNrjFZ/mubcTDZGWDmgZFr8yxxMf7+2J1ACTYbI88ZdihPrNFflribLbZM66dvRC
9sclxl+CZS4s2ljdqFhlDC55Ghmm1w7ZJPgeL9Tg2+W2pTvbYike2qsCyPUTLVuiGVLi2okCSYP+
csrHHuckcSZd6PRE4Ya4pzW1zWTX0vPsiXJSRd390iZDslVqFlGN0lycaguyjAGHHvSMs/qgrYcH
AkgmGnOMq+5dENP4y7nC+FUlhEtdZYvLcSFz8uI6pnV6z3zLfLYrv3yBSZ3qG0FFj1mQ0ICMqWdl
mTsm/Qy+e9wqoCcTx7+ZjWD5DIp0+lVbfLArB5knA19Pg1iOcYT2dpVkYvVFWWSl89B0t3Yh469L
7o2f+lykdIAXhGs9Q/wGAg0zkazV3J8FON5fOMhjZoF62nuE1g3l9xRlZLOZ+5pNzksslE9xh8pv
L6HJMtrWckvb43NsEcv1Kjlxqnjn9XXZ/NZ8b7o/hCi/fhgZnoMxtiAbEJXeXjWd2Yd1g/arSPv6
LGFq+R+sWWyxlMoQcNh2jzEqsh3zOpsrjVl/qu6kio2o8tp4h84rPfdxTyBZmD1rB1Omf3akh2Xe
AI7+8Tv43rdm1aTAWJcPSpvX39op5tqsZa+FVc6ceDGqBUUz9icmWD9WT/enf365dXtl+2dLI+Tt
9eX8eqmCgtiGsFOYpXPDx/sOsv+5kvXdolwwhR9fjzeAv/FohXR9ahoPrglEkOMV0uk0LWCd0MI0
CeSIOWsk8WU71CKdwm4pOSRxmBp8BBLkvx6MvHKrTaXb3f3IjNnb+FPMZHOude2CHDAM8NAvTJck
C3+yI53YmHtYBkAmJPSsH01R5qQmEZ7RH5wlZhkjcYJ33UpzcG5dVQQkhGrEzvZpSqBA7ATZp0IQ
JLg18wCVmKh82vcBJHeObtUiasZSxYKcPTX6e8Oh8UQOyuTfqETrHxrh279kIas7WXb5LYbbGJWr
TzDVGuuBwgKoeXxX4jtK9562LD8d1suSmYMq0BFr6Y+htGZM1cXE7HsgV3rYKFlOQB7ApraMk5YS
HY7OTuZnWJG3VHI+U29yTVApwDQPzkeVqm+d52iETFa2/i1Wfq6Hmcm8kTCdRv3QRYyHGBCJ/2me
62lYkz0WbqHbDp+W3ijAUVqN+NQUmcSgLfrsG8gHRhtz3jKxGSw3u/Im5es4rwqLQSoGnJumHwTx
u7q+dGEywT0iW6QeaJrNzGk2ZsP4j0gMl4GAGOFSYKCzyku/6boBHaanPWXgMH4K3HLF1kUOcc0L
0D45I7B9jjCN/KWPU2UDQp/aQxfrzosB2B7NhG1Xt3Mq3YeW2ckt/BHxGYmF+jID4Gs3toyJtQDE
wQ7fM5YgqcbUFHz2VkseZ8Ms6k0+akGx7R2pJYgM5oa2ZdZ0j6nWkbyVSahoW4mpZHVq1f59XrvT
ShdptSviZ7GnGQt1VpiBVti3FaYGjIB4NA95U+U3heeoZmOntXFm+w2EQAc7T75JFNF6uIr/W2b3
/9OrA6jDWcSla0GBQw/t9ftbjSWECYglYYch6kvml8W1rzRjm3Sj2NO2OsUJfuftXQ/VKxyR5jv1
7+vrMccfvMZhFNSQtrP1q64+r5ME72ztniLavm0l/O77U0phxoZK9iZoPUu0onHyIMSi1jzSZCJs
DVGpdqZyGCdeJu0HdKv4IBhzqQuKvf5OFQOq7Y9v8Zs+wvox1psLg4NIRP+oKLIa21nsfAxC30S/
feg7Qy2RO2W4mZwcm9AZnx41sI2ly/oPLm1TkdFYs+AnBUcVrN+VBrpqgsQyEh/uggFj2zB6XtiO
cbxDJTJfpUSCnTgmvPd9bVBNvqPTzHtzTAAlqJxmKnmkJtNSe2Ez3N0FwmGtDNrOvalGRqhGILMT
mY/v7Hw8yXxLLs3lf28cf1V3gyRSqk5qjgz+xEqdgVHi6CSHrd/krtpi+9ZOVBhU5G83IyY4Omdr
1NgWFNvXj7MJYBFSi4hDPBxFtjO6Rf+eFMOavNAt3XwYof74oeuUSR0GE5rNnUEykHs3IsRDR2k3
6ic7duNtZ3Novi8cQvpt6upasPP1dYGrSXeDrTUvSbUtlUmoHIFw6a0Xd/mPehipnDuahlcldi0t
zHyZPGXUv02k7IQMiIakzW7XBMJ90j1kSxsT0jmCRz3vLfbqwL2CLluCQVqa4rHB1zfgqaVqwqQm
CUZSre34mzmvkovRo0cRuUBPMZVlsTw3hDUnm35ISlYulesH4BNwepYKBWqU0QB5rvs5zqMxM9U3
Vbs+c6a4JEGQrw/KlEQkDL8Mor973jiRVGgOoCa0vsQJS0QRy/+UFEW8Ea3fN6Gb+KslfRY3dZqC
RAkyP85J61gKYms0U7svg6JNNsDbcug82LJprQ+p9p0VFj9rS2BNuumnhSytDsIOHCK9czXa+qn8
1ajR+dRZRv5CVZc1GyWSJMEspMs8VGlMCtycxagp+3KYQxBU6rMrs0KLgD/NAo+nYQsIrAXW3Uqm
qbXJSfXUtnmvuuSyVbp+R8RhO4RajOFR0TXj8E7zjANSV6TlfhlRfxIhhbVKb/Ca1gwRaOjZs5RE
uiv/PBaInTekU6BhHFHDMNsSViseYemoZxadHNojcJ1hS3OtPbNa9nQOGIA9kedaTbeBxoVLz1AD
zxJIELWHplSVN9acEmbGrM1Nwli2/C0oCzobuBmmhTMjIV5tK+MkRmpsNova2EFTiEiXCf1HxnS+
s23MjO/sJGL8pqqyqvc9dsmW2JTBe5qwJpebMtMC9kTiU+Ec2BbeHoTz9t2IPWU6YH+dfmRJF4M5
14zpWU8n5zkJeJs2ra0FLxQvjnfuF1bT7DN/8LIDyhJHnGc0Pgi+afzmxVqWqedoXuWXjmmmI+hH
twNjVscITOvFnr+OZj9dtI5OjFSaweXdNqmdP0q/tp+NJf7ttdNYijJ3YhyGhrAbDmYGmglVM5KC
0NOG2dhYLW6qaAKGEwmH7BWoZig/NyPnFQl0oSG/QbiG5mydJF6VEiWBBWFQ1PU9n6QkSStLS5wU
2jJZZ4ZOjNUFULLe3LX0MNITJ5C3K6BhQsaggbC20HlVX69GfsZgyiAJKMRfkUYcbN3NPDQzslGb
yVSAYuXjne291c9idk53kY6WfRwfnZSeM/kzTZqSD8PcKiXg0RvhaTXQMrY4SQS9c3e603G4p6Tp
0bL++AO8U00EFnOq380+ioqjLpEndTgkPbG0dYZCwxkb4wofik3KZHqCVv/OrdU5cvhso5ypQPu+
vrWylX3iTbYfBlVKQZ6YsOWgGyzd3mkdazfOyak49LffjR8TELDBGMTwDO/ouzX40Gx9YLNWfgzu
Tu9mjs0T7llfL07cxhWl+fpIxaXoiHAQ9FE2HA+v5gnPqBhp25iL3lwVqI3ALxQd17OKG6/iblKM
4jXv8/LrP/0BDdNnS0GJCCSYIuX1bUWebWe9VtGRIUV0VdIvtw7C/Lve+H/umn/bWntblqwBIkyw
6AD5OEiOtuo5D7qy9Ikey7qabhoSoxmhGcP6ZGPpc37WJ026L8ge2/3jr4gtBWQOjGJS6n/3zf8q
S3LCmIy8w8sVuMq41hvCE5fU9r8sPDMn3v93+m8GZ2IE3SZTulVU8vp2OvWY6IMNzUOTmAK/tnOm
h8OI4o9hdCl/eV1OGAh+XJfQGSR21CSuLpHbgsLrtlabjATTpLbdYx2puxMnjXeeZ/qapuMzJLXg
qx4NEVHosTL6HqbKIldX0PSWAzwKiSZMnJqhvfNT25Zp+jb6Gorf45cV+7gEGWfHoddleP3IKSYt
G96mEEq7rqU5RvwP0Hw//qHfroaGjTeJKYi9JgW4Ry/sbLnlMmtYtS1mWsmeTNn6kJczZvnM1Mh5
S3ytOWOka7BvmFK/8zqYdife5PduMmc55kg8CMGbGpiBQGWAAItDsgarl5r2yVd9nvFp4I4x7j7+
vu/cZYbdluk5Aa8wy9Trh62joWevAKcwbWbR79IpEPMm5Q3Ld4Y9lXzrVP/iyFicqPPfuS4tZFbh
tYPHv9ivr9uioxPTbPohJAcqXdfIaVcWuvjSV6AwRaLkPpOwYU/8vO/cWgQtLFPrCByJ2dFSNbmx
5gpmpJQBjuHvvZnHluqxbiKMavLEyeKdFZlviE6LIpy0yuPIiVr3NMCvRR7lNM8jvwYB3WnY2KIR
YNtP8nbtM8tRno3XptOy6OMf9r1vioPO0Nl4uMnHg2+vGFMDkUUagYpLPtdjP5zRwdevNCScJy71
zm9Jz4Ed3LYJJ2CRfP1bFr5foHwa08hY5sa4tOyWYNLSH+OookVcRxWk3sjO+1Opam+/IgR+3aE5
jMpAZ+d7fV0BLt0Hv8Cwsre8Fw9YzqPu+/mZEY/O4eO7uT6OrzfX15c6+oqWEpIcRuaiWUKjAkRH
rtHQQXZ14rVY/57j60CTXns4NL2Zfr7+SjQmB1PP5yLKaxztvu/3NzVTrUutXpC1IS/bffy9jLe/
nWm4yPp0nVw8xzxWhQycHXOMZ2UUjGJErJKT7NtuBHtMG3mL3V7DxVCfRZAG085vBnlHfm37yACt
28cMdxDSa4aW72rKghSpWF4TRK/iJmznMj9zyIttTiyOv+2Xx7fIZ2ukL+EgSXSOVg4Ocblv+4S7
pViCajypSfmQqjaVN4LOGgNYohGyLUavQEaKcuBl8Cpk/9pqt9mMQUlQMWRL70lHpCPBJpOpsDVF
433rypZJhlX08WcopOk33ezF3YQeCLxEAYF+hxBofIDEbHthVdk+KmXbqUw6hgEm+9aU9EY+/nXe
ecBpW9Mo5+EjhsI5esANr7I43aVZ1E/Z12QyqtvJL77HsW3ef3yho/CYtfGPVoc9h7Ef+zv8+NfP
XT7MUIK1IomwYqidqnpjV1ijfyv93Lqmeb3cNrpQnwYOLNd2g1KlcDI8DMSWEChbGBjj87pC7BqT
wxl+/NneeULJa8AsSP2MNvC3bvCv0mtpxzJos4zf2+jqfZdW+B7bhXj4MV9uyGRbzjJnSU88ZUc0
/d83xA6MVQURUPihgnx9Qwh7n/HUB1pojDPcL+LfzCsckosI2xr//KaoDQEAAfQqkdokCXj3TpL0
P019EMFVPPbYh6Hh0hOKZwVqCsWa9+QbVlbt8fon/yzR4venRbRlUK+AvEeTYh59Ws9IkqGhadN7
tGtsOVflphNTmYT6iM3y3LHycWPUg4Uhow6IcGXL+vXxz/TOCslHoEeKCJv/HsPd2eH9AlJZGvFj
VLuu1sZfYJmXx4+v8s76CP0SOSo+cMzex9R9MePjkUtMVhMscbEpFaapBb5sSLgmZgpBKPyJd/Dt
q7Gq2HAH0RtEfkOC6+t7W83YR0SHK0KHfJvQCmjLewcm7RXS6HinNalxmyIAAlnUdmcBHcRu4ycO
qMO+8LrPWKb1S7lAocoMBlcf3403xarJy8o4nM1vrVePMyZEPuij6FwHXmLvZzQMSMveLPXcJZHe
W8LA8AmSECST697LenQqRFIuGpWPP8WbF5RPgUjYXJNUsM4fl5BzIrWqwikfNVhNkLoxrERILZmc
a5CYx7k4T/Ixjz6+qPXOd7eYG/JqEj0OMv5op5RmovD65nE09Ph0Nr1tL2JH3VovGI/HookCyIoW
mMnY+mSS1f4LRWX/7KYVNqo+bukfWr54madlpQdZuMpA6Pm08Bb40d9N4DB4oMQCxnmSpXrxFOJ4
1vuy83cJKJw7Ndrd3WoGQSSezwq8DbQtAypm5e/9DGvappwsKDhu3ugRGhjjthz10tsuukqWs9HO
PXzHmLg2RuE65EfwOVPoX8bonJdebLkn6pe3YxSmBw59iHUzoUw7lsEAS+p0S7JQa1KTXmS5jnqZ
bYEcFBJ0A95auPUPVByyfPDJPBAHhkjuE2xQlNcf/3LvPC6BZSNBYkVYq+OjEwcReKNora6LMi9v
wxqv/g2B7bCObP2Co2S6o3URnHpG36xO1FQ09skzQrm37nSvX+K5J39YNOS+kTjTHxpa8mrTTh4y
lo+/3Dv3meLNdAOOrfyH/fT1hQbltm1rLHw73zLgyVAsapOT7O28syPh1yLMg34+BCkg/sQZMEoi
qPzy8Yd47w5TizM94WVkQT76sijSLAHdoos6Q8/oqmVEjUFk3U7woKPCtcUBBTOmuo+v+ua0wyJA
4qVP54JtyPOOrgp0cUAjOvXRVPfWWb3giKl0LTtz07iMUjwU+7nrv3eQhE8kCb39uquMDWkIXdMA
s8/RVp1qwqyHwugj1ObBV5Mp3bYYZmFt5iCvljDGhbrtDBLkT9QIb/YivvD6QLE58E9w3KDolrwC
gipQfhtdcT2RMbYnpEk/G2GMXqgqH358fIPfijPXC1ILcXtdulDHMo3O1mJImtgUwaXqePly7JYx
6EixqjX8Fy/BCuLmHXEP0rDgppaenK+FmpAGZGanDyd+8LdKrPXzuLQawaQg8XDXH+avyqwBZgAR
Iukj8EgAYcIu7iBZIXwektDKNehA6dLVsPSxsgSRgqqH/LuuQIA0lYjFFgBLf6F3zVie+8KycND2
Xg8oyEZmRnXvYuZjETfafVcqRukmuPpfS4lo6RxteX6jqFq/aXbfrdW+qUUBeDN90yV0A0Mx6VTm
RQM197IflvyrNiAD2agMCFjox33/UJhqxi1u63woCPbuTTqU8T2PjfUEY6WQG0eJ9IuuFRMUvn4Z
AcvbRuNsp0QXZ31Tmv2+TUT6hMHDuV5UNc+hwWzwECw6fCZXIA+NcIBgr3VE2Uw/oZMVHY0OPCsm
g58aGOZiEKyeQ23K7rugz/ZemQmsh6RRNMAxrFmcUaknOyODLApEq8kfakWawepEWqwDJgZkSKMl
IU0X4+AdGJTrPvKVan6ZA9AxkQ01cjjx0K8v06vTF7/5mt/DAk6HErHQ69+8TRjVkejcRJ02j4eO
e7jV7Xw5AK6RJ7b4d94vtnZq2mCVQlF+vb4UiSduTZxtF3lakH4RC6kjQToHIW75Jeqaybk/8X6t
3KHjL0dzk8YyJ2+mm8fJUaIFk+skZhUVHJfl06jZ9dfSrw2DSdEqANSU5v3gdB4zgZ+y6SuVoWV+
rnutnHeUhfpz7sDxRc5ZgrBqlrF7MUwZa6Gva8t8MZDB81DQRvbOulV6eV5qIAgvAVlXaOU7aJRY
n7zxPpAdeTydO5OJmuuLTo0gi/pzXuoWwfFCoxs6TZzIwxGZ4UPQu2p1Gdqzf9u1KPqx4rsWjC3U
TV0odAsX0uBhThqHvh22o47rbBsQGtIDhAWeBsljcJxLp0s7gj06FdxMdSF+llm9TJgNhkLflKg5
wRTNuheCVUuSrZKA+kIHevvnhpUHtA3W8kuG1jjjOf/04twTS4V/u6SzRiwToLpt4lTNt0KTsD8G
uZIC/Sod3K2jXO8QNH0y7gqctzescU5CSZ8a47ZGOmlvO4bnKpxLhmZASzkS7+KhYjNdFnzBeNNV
fcgqNzG3+JqMn5mXiurJTkbLCSep0xGnia6fuaM7oGCa0Gps0F+i/CkAu/ykkmvNyIEmdzWW0n9U
kiYdf6eR2ddkugEntpEcDRvNBoVyNyeiNZBjrVkiaFXkV+wF9sjMwcp+9Sb81c9TEctpnyJFd9Et
qRhyydDZWMcYalLYEUEVb5ifZN+6NEAupQWo1cZZizxDeuWhS8E8bIZEqvKe16svbrpRqrsy8Ywy
wuqO8kzmwcIUeGrtXZ9nCqi60WvqKjCSAghpktl7sphgSLgaKElPdbW9pSQmvkSPV6qTyUkAy2Lp
MkHAXp0vm1mf+3zfxxiktzG4TCpp/nH24EjnHOZisWAyNKqhCKvM7l4YKuf+Dj+q6IhndBwAbFMw
MQiA2+LFqbVcJ7G3fOqFrj91CHR64HEJienKDLInskTyBPpR398XxoSfyigGPlQfM1TcYv6br5Eu
JT9cDCPJZpRdNkXwuLWbCmiHgSBkyMBJugakgD4pu/LOGlwwQ04++j9Q6RZWmJdqfsJ9f2pleKfC
oJUToJD01jandbQSzaacdG5jFS1A52mDQexcdRCHWpiIrORkPpW5tZzYXt9b/rhv2LVYjHjYji7q
CE4po5iaSPOrYKNwAUemtrJK7Mn8kgrl7D9e/v4PZ+e15CbTreErooocToWENNHjcfYJ5Qg0OTTp
6vfD/CcWUon6dvnQLrdomtUrvOHKQ1K2kxpDtiDCe/p5uJXSHGUREdlLO5yCoRMzQ/UJ9yHRdqgv
o5IAqnELZnTlOlkaLNCnmVsyT1oVAykmTIpwTHnQq1K81jX4B7A23iMAm2Tj+a7s50LJgpAFYo2K
cfV8Rg0xFM11eaBfPrwOXhjfTSF20FBE39MS2xqrX0mHl8b0MqdkLEu+dr6dkVUXE+q98lCEiDLg
pWnTmhiVOqWdlsoDL70O4C0jrAHi8t3tV3nZ1WVCt8xIGTqQ80LePl88qWJnMKQYDpSxBnYGWnZX
8W/3ITn0gT5Ad8jqRAm6TqCvUUTZ3sg0oJOthdWScFJ8GQp7CmpbH4xd7bjV3p4axLH1znL3Gz91
2YdVQrEAnMFL6VAT6Tud/1Rp47FoSdT647bNPsOZwygvK6aPZpXMzk4ZouEbOivqIUZF8wPgt+6U
yrDbOBuXjA02jH16Az8zC1vnGpD4Pbtwkh7MVZaiqdzZUf4xj5gpHxbjrHZfp1P9IdZaiaVmguI+
vO00/ySNWfsScYcsNOm8eh4AZ/8SVaLezwIWGlj+xXatHMr+C1hoPK5Cbd7IWq58tiDVScNBrNMJ
WnfE0GhKCrudu0OJp/SDBMN6QCi4f1CrojoIUPv385zmG6nZUsutXho9YkoRilyL4dIqNmHRlDdu
x1DLcUW7162i+VxWkbHZe7tyOIi2OhUWPT+DGv78cIAMETYBEtBaKY0pEKNbfGtaPXp228EEYYs6
zSmvqy7IYrOugiU7fgwxQfh/7DFTYRBaREfXWaMOvJz60nIreag9ABzmoGoPzRw3e1qV4rFo598a
V9ZGon0ZrqisGLPT4qJ1QZvv/NGBoiCImLFmgh/yXSbj6WcCNdn1KbXiA1pzxoaV+5XykqKSehaK
MO1E1V0FDZHZNqK3MwFyTDJtb061eYzjuZR7tjR+0WIXLN+c6oAPy85K6IyZiOfWtJy/K6nU/vzn
wLB4T9PTplvFuHYdGCjhcxS/+uHgRnEMZYwQYQxdflIGF+hZi1AAGj2IlaXqQqT10LgBB/zt9o+4
5LTDKiWIq9z7jNm8NX4H5SUUlBVrOEjNaLVDNQPtx2ek8B5wwUwHqFAKP8SF06xQtzbN+3rGKnFX
Tq753oksfdrpOPiEO7Vpmm8hGtfZQWiVMu5HmgbfJiWEBF80gBl2ha5o+t7oFMdG9i3Wt5Q8Lica
BFnmewgALiMC6FPnBwpHQ5FEfT0c4BThYVeiwpij8ia4mhBxSiZtJMY24i6lfXkolUQzgGUCw99B
iaLpqaKoUXVJeYcaYX6fxGpF6mpUp9sbflmB2YAellHkElfM9SCjQnYV6wc5HiyyVoY9GYz4Amnu
Oi2VV0gC40tfSPUOh2dMnXrRbHzoV5enMYeQLN0zzV59dHSpBEJUEVrtcd+Nu14Y+ItOjnTCRYhU
cf22YcYNfDezhl1hjgBdQdaGysb9/TZ1PY+vNgnn4jxPamRo621AWTaj1QbEhWuocp/aYhbxY6JJ
iV722EI3QunbeglppX6r0AVUni19wLAS0UMPBfiuwFc3Ngz0F8pBThwnFwUITL3RYKnxGk12vUaN
h45l4TX+yKxVvzNCkAhQDfFCvDMxRP9RGILedqHWJJ9jgZk15L+SDrc2KOJU56mLc2KPL6o+SgDM
eIrGD9GAfTk2M1DKkVOqo5M+O3gNFgP6GmiyROKuyQpBazTGBwZDl3hu7/vORo2wG6vPTdibr5Ed
p+mnITTTu5rMqt7ZExkwfj1mdZxcz3x0ertAJg6myQY28DITBWgDFQmzNg+0xDplQi2V/lFv8qXb
U/JYmBQtWdlyyPWyCG4f8rdUc/V6acYzMVnQPdwqy/X6T+Ns8GZP7dVwONBKrrEXUTWKsH0Fdkvu
QmHqiPVS6+fPmrJYSnANyAyG4zg7v7S2qdW7wpZt/JGjyOzi9k+7cuswPYSTRd5I43jdxAWBKeu2
xepCzgkeInGI5RbuHz+Hvv2CVsy8v73clUQV+VrXXGButIxRWznfib4OVSD/dFwUBW2fv2M/0DAL
B9URgPH7TAZOppbGfdh1FdZv3AfNvs/LDIvEoe1zFDitEoXhvgfjWw42NPRqNiCJpU3bYw6KgmQP
lt3c+NWXR8WBI8ddyUyQZre56oE5eMHaMDJTevwhcyPRyT6QzTA8VG2MQ8LtLbqyGEsRk3TQGSBX
V2el5W6JJn1GKEirnft0LO29ozLqihivbSx1Gf2448iBl/BHC8xeZXVFFlo094r5gOzpgNlAVf5Q
6AAHJg6T1a5z8vI0kGUG3JmooFZFuzVCuMxlaZKDl1rG7tSD7vL3/3wXTujpTMe9+WCRWP8CR+J8
HL0StY4mrpyDAvQYg48QR6WNW+ft4z77IA06fqBtAMLB2oYGcr5wjNRRj84+bcUROtm9jFT1uWln
NK8RiVarIG7aShx1mGdQUgZyoF3RF+KjpaUQj9RscP8w5o1fqpQ8LrBSxsNc8IAyd0JW9eLqmbRy
1zsTtiZmSBBX4HHDO67bKETzY8JnfJpzK/RlaQK6t0Np/TKVzv1aNpg67TGxqOf7JFfHV0enO+K7
BSYou5rf9semZ45WddjLfkebLkIHvHXiT7fP4MV7YXvYGWbgEK4db33gQT/Gph4h3rf0oFIUbfLq
rulaDdOhQWrOrhswKXd7fGQ2TuRy4tbvBdS5biAigMK7tToQU2GFNAZw6Bj1IS6Q4dUbbhJ4OFAE
pJV+qmIbZWkQqdoAcH2cvt5+7otvj+cGXgYqkoGlRUl9fizSCLJ3nCLdTRnHHedaIxRAoQWzS91+
e6mLb48hCvhL3eQUAqO+IMSaEaCkomGL2yIPJiGHz3HDLHoXISmM7cRgo5BINTB58GK8OIyOt9d/
ayetthrYKwJ26B4xJV439pMEg/EqqrQD6kRQOaGblHSIvax+LEMNzW3MO5Vir7ihdcowX1d8HJbo
FiIyI+IT8Z0DSfWgjnc9JlEPpjrN054usy4QtRXJB7MBHH8/IbuGq4cjwiB3tFLdd2qpTwe3HPTK
RxKzejfrk/U9KWLI77DOtff41kaALpq83TjTb9Oy9QObQDvUBfeKCd7yRv4JNtagVYYMERj1XDlU
96qiab9Hw4mbZxlHtNSRmiqjILSc+SdacIPzoLYN3CpPdcbq0NSTc8zbBt9piGnzaSQVDH38sBlS
3H4xV769Ba6KdTCFiAtQ6/xnIjZfhJOxdKkxdUbuOYEejfaM645PtJDs4ehoCgRirwYfsrH0ZZ7C
525bKM+wP45pq6uWGcSzgrDY6ajBFMrsT1Pifur7bvorNakyHUhotyJNTSiaWue5sTKtomcYR99M
uFQ+pNpk4yu5HK/zi95sIxixA4xTVwHBNaJSuCqn1GBq9loW/XQ3E5r1vVMI70SRVt533M77GdPx
914/69jykVBtbcxy6a7ODlR5vhfqZYLTGtmrQbNlMyb1kAKsVe4dr8swje9IIXejaoy/Kgd1D9+0
gMf3RWOlOBmB+typsmrx2MS7+oVQhr6CUcPQ9hsGoebGT7xI5AzKKDQuDQMugXPRftSlnbh56SDF
jzLmM06jGKQ7QnuV9YypA6aAP28f0yvrIWjokD6QEZHLrb4maO4SJCXUVLc2w8KPzDZ8EIqSfsOi
Jka+taCTtPGIl5cDGis0h5b3YAAt0M+/jKG0kjjCW/TQSA3fudZDp0DFSq3ZGRPcCCEmpmAinAMX
HsG80Z65chK5kdB5YTwJR8teD79hVo9QxWnK9zH96ibysLdM1KrRHloRJ+HByKfipLowYLTBrO5F
ItX4wQSounFHXdl4CmW2YJn3Ui4uu/RPGKtTWVluYpmHShKdOjjvP1rq5oyMIsOQbUz02dj4Ci+v
RXjvNBIYiCC4dZm0z95gmHVkHUZGPPf072Sxx/NKeWjsxEyD/3yw6GtaiyDkAjR4I+/+83xpqTMK
H3MWc3GggE+loBqYRU9Tkv8GglFtYPbX2+mwmUvTjVvY1S2wFufb6Rh5rlsYowXZDOjVQ+jxHjoI
Fi3agG0Y6n66vXGM1wH+bUW06SAkLDnGYhT+7wtEzYQwjrT7gbvDfoTn3yE8UJfvVYRcINjrCEy7
cgswSnud//bfELYsazPiZhCCViNo8/Nle70InVFE7gF5TP2Z7BWd62ysx6+aBAG3Q83e+G2qoYI4
FRZN4wEJP+3eYxCKp0EYegsTRlNfkPeAetXbrYF7alemd4Uu4vfo8KKwbxeGhS1xO0WvdWwUH2wm
5Ohuqqn8PSByOARhGS2M2CJuf3SJKr/kI5rnO9WabYcs25aRj6KGmuFsnMAGKUm7n2cXp5gZv26M
RmTsBAOoDvW+FaO8x2vYQZOiT+LvccJIfVci5Tnt1LbEd8ubBhrzpdKQt7gtDj6uUs09EAwL+oWr
tP2PCDR/s4yMo36/pDr8V2De/3BKZOjnM0m1nyxOY5j1Ls61Zlf+wZoHnIggnNe7JpxGcUhjwYM3
jRKa+Ha1ygueF2l8CCdHPCLYHs3+kOAg7Km864NITQ9hJcUQvygMkMYoOGjhbvTs5lNI2lkewlpH
jVSzsEfdMcylVzdII33CoABeBzTmGE5ypsMtTlqsj3et1kQ6Qj1KO2OoHTHAk3qNX+doGkqzi+hP
Pjb83fswjxCQ9XRUsP2xKKgfYpTuJ0qr2kDvhfF80JdV/8duXTLBUZjt15Lx1Z+uL6laqHRdEGRd
VH7V8wYjMWOY6gfIomG2Bx0yINoitPgvkVMr9mK0K7Ta5ehNAMrRm8ebx5wrhEhCRI4Eo/QvjlS1
6CQKVZxC3RkQv9TAje1Idyrgo426aMuZiLf6Vll2mAPM6TjtGL9iemSpERYSArziDhUXxfo8MQUG
7tAzkIG6PGKP7UUeWHGhyy66M6RmR0hrKY0DsKjHXwaJ3en3rIbQ7Afo+Sa6/kn2JAFqoxEm578i
DK3fLjCJzIc/QZsNfYBxT2Ts40dat+l3YaV8uVo+2JMv0zixdzocyF/lhD7oYdJ757EuPfGTjYNG
bSkoOGxEj4u2Lip9dEpdBsWQIbgNV/0BuUwtxODlAdoDI1CRyUZsdY57yqWk1yuP1nNIBUHVW/1V
sRSIuROn/Bdsj8jZm+2QvyR1Aol5qkr3VFULLjV23RnScU9LeuPXXsY6UGLUwEs1R6W/njFbaZsn
WF5UAVM/zS9rALoJIMwfGB58wY33Kw+pfvxv9wdxzvnfpGoZ7oEjOo9zOBr3fBs2ym/KXO6TyINM
2ZYtBifYf7fp1G+MUdap4bIe8wpmVcvwBtHR8/UsnGkMJVPjAL/iGU9qE+fkqizCDaLQ5U6aTIYQ
NYX3tDRNVvmWS7t+tjNsDQ1m5tpBidLwHfN1B3cezFGPvUgFDUJ7a15/5daAJ05qSS0C8npdjaCL
otA9T+Kg66PigMmGdkLix3imLm+f9TC2ts73BciQ/UTf3HEtIIaMgtZ0HwcB6CIyjRB4n+60P+U8
dt8Sdayag5cowntw6yg+5UaB6FmDosDXrg8h56paY2h+V4dh9tlpbQBWOe3z57SA5XeyENPAtDuE
XrzXo1ap/LbTtE+al+ud3zLS+ZUw8y6DohqZ2U9MgVEOSmCI486B2OoOH0vjQcHVosdYaJ7e0aHD
NtYLdWyt3clSH+O06hfNjczscFCHrwoOKy8CMjFORJ6HfQmmCvQMwRCApW/gPPRJKjqFFARf+cVO
sU/flbWCe3QPpl9HL1xTvpZ47/7soTjohwxFayyepqr6IK1pxueKmCUfZZPoql+VDsKGY6ZzZYlJ
OCCeQiNp9+gPagNpceEQl7Fde2hSwDTYO8Q21pWlXjyHWjT2e7VgvLfoEM7iQO95mI5EL+9349Ga
3s0WbWh/xiXl16RmxVNWeao83f5kLyhexLQ3KQLCGhU6Bcz5N+TU1hhqao/lhxHrlj8VA2Lti6c2
5rhIXmRWpvsNkuSBjEvtrp2lgn1WGg5+VrqIb9oN7pPsX9L9KQpjguVZDUh/U43mXTJ9MELTefDc
Zup3tlom+3Ga3Z3XRIaPiFHhN7aJyUmEEe4eqe+/o1LKjZT2jWV6nnuRWSIvh+YMrW+aPufPV7oI
wsiqwdTPlqhSGWVYnsa0VstDJVr6hU2sLWbntL/yg6kUWI7h+IV7R6F3WEu1k143O3TJs4+AvQoU
D4fODt/ZdW8fh3AkY+PwCkDB6Bx+SuAs5Ht71OpqPyFKQ+ADj4oNvF13T8bkzcxTx7LZtyhLza+y
jI3kHbZbE4xD0wEyHidQ/nJlRPVRDVO0pczoTyQj64sFXi6BHuyN032qZ9WPmbE4Us9Rx6DQcTvm
S2ofM0d2RVQ8J8rY/cyxDeWdwUpFKUVo3UcYsGZ2LIj6r3a2tE49Lc3bO1pgzhfqj6G/t0AdDr4E
BvJNDj2dfAd7tifPBNpMhpAXf5s4VplncQWguo3D7L6tOb6Ma0PliHydqgDanGOmCU6GuWhWg67z
SSz6r9WojcM+NlLZ3GmNLWMIOnjNMnHx8CqcmzI9DiA7612n8aXvb5/wN1TGxQmgrw+4hakTZdv5
CWjyGe+x3hOL/2AcY4umGyT8qomNkY3ivdOPNTZXCHud8I8y9J022tanEkxmcdRjezR8bPv0712G
1cJjbzR6/jwu27FDjxWD6j7rS+sJfmba+EQeUg9jQkZ4p6c5NEa+2J7sVg2L8p3XR90TJgV4+mR4
s3lIkduKslcjxfnTNZnyknuN/duwcxQgb2/B5U2CiifaPdyStFGw7jzfgRGKpYOncBpYY1ncTzPC
aiKio1yotnek3xdtFK2X9zLrLWxzIPuwBNbtvn7Imr6v6jTANDjW0EzSivbJy7L5ePu51sUxsYt7
kZY1i9EZWutDW1o0oAlviaBHm+lJOE2JfmfTvpsafdo4RVeWYkBsLKgNxjUwN8+3EFwlbTtrzIIW
CNoRaUMg363tvtCfUTY4Fm8E0NWBhXewNHiYATCTXuUboR7BEHWTJMCIy8oDhcq4xxmyiE8RY3jv
eehH90+otXh9WnL6PUruBik78OeukDY1VobCqC9Ua4I7Odvi5FVoOD+Hwp0hKVqd8eKlmeRWlqDT
9hycJr7vurpBIEDRojvT7q2/ve5JyHWaRHCIdo/8XFvmQjrNZ+Yt+AVXODRZbfNpKlvDhn9Ff/Qx
bO1Nq4rLo2vzHb2NSYFKMpM73/cas7wwrjp2QcX12e8HT3ofQkdRHhSMzbjy3X6wNt71heI0Pbxl
BPgmkwN+Y41BwutCU9thwFdSST1v13aWfmxFaz3kUlHvYS1bpzzBqBMNM/nHxGx78hs3wbzLKKyT
h4XCzkJi86kpZh1XxH4R7vbyDJSupspip7dGtHGLX2aoNpAp1QLCD4SBdPF8l4hb3Nug4hZUlhqg
YQpsqAV+aHV66jcoWB6z0Ww2vvJri6KHAUMG+XLG2KuoEmP4Yc+9mwUcGOc4dAaiWF2xxwqR0bDT
5A+dE3fBf/3iPcQiFsMIbfmzLmrCyk1zrpgmgAyBnhBajNanwslAhlW0AG+vtWQ+558hBEuYPyDC
XC6OtfKiCYcQgaS2DOa58g4tpCevzPAnE9ahn3LvuUQO0IefoH67ve5FqGEgzJNho2BpJPhriYfJ
JnJW41AHzeR+ouUg4p1rpmYw9Ub9enupi1fIUox+LcdGoZxgv4o0ijvC1Ro10Hx4fT0WjVMeMiN0
AppM+U+AAHRtnGjeqNou2rlgvFDPY/ilI2HhkZ2dn1aTu8Ft2rIKOkRAP8Rh3mJll0LNq9p6OOaW
tqjvxDgWdtxc98xCiwCNOHcjzF77GRbFHNYZoM4o7FfTnjzrK+QK4iaIRaL8Elrv+uAv7MNkQbWi
dzaYD2YpFAMun4t5qgo0anKLaiPYXAQ42roWHw84QJcxxxoqNjGNUmdrlgGWwNOTbLx5z+a5d1oW
DSq/Amer3e2XfnGuOdOUp4ucA1czJ/x8+7UevkiYJG0Q4uJ0ynQantBIxDGPxvnJ8hZjFYmUNdPD
bKOQvjzZSBkx4QX2QyIOFPl85V4aZjMjDBYkNiRCuGq6vC8tMlwyMRFuPObl2WYxONt8QBw42r3n
i/HhKhOk4jZwW8P4AeBAO7WtWmKqpA97D27k3QhfemPRq08IqhNFP8A2pJzniza9weweq6zApbGz
V3U4+nXl6aesSruN8HttKe5Fj2EObUdAu+dLFSkSl5Hu4SqpxvZOyv4HCoP9F7N1opfbB+bKEeVo
osaFmiZZ5FooZYzHbnAyfQh63eyfpmHs3kcaVMEaSM7nEBvW28tdnk9gSsvtS9RlpPbGHPtnCgFR
V4FM2THWUYbslxOmse/MoWvvXIvR9E4fcwMzaZzM9spkuR9uL375rDBqYYSpJF+LSt8qz4tF63WA
D0mVtcw9xnz1RCXde3SwN32Em/j/WI6PXoPTumDA1mAYSvJm7LU8C+Z2Np/MucURvGa2ZkVO+m1A
cOBw+/EuPwr6UrxF8HBvqfPq0CyZZR9XNo/Xwq6xpT3eq4XEYVNKrHJbDJ2L0diCVV1bFG3bBdQC
OAGCxvlJzUl7RhCI3J1ysoOp8NwjcjYjVt0M/VuzzB7tqo82nvTy8zDwIEIdwwHRDgZ39SVWzuS5
ldniJZvq6TulwuE95FjtF9/djRB+7fnQL6HEtAH8gq07f76ocfSBijkLhlHrH4uU6i/McrRi49z9
iW7SAJJyUxf6AjAAgg+IAokXU2BUCNcALiBBuE3PVhbY0VC+jxa97OOcMxIBEaXfWbOBZwKCrEwz
0BZ7SjKBUWruWT9dTI38GZ3yH7eP1uVnC5yNNssiIweLYLGH/He2BqorKiTSpoGXq+VLMcHFlAYV
iGbmyFLhLHtwcG/de2Xj/udXvTSxkESEtcDB9laHOqY0cieMPwK1StPPfUsvxdJLeZck7pY/0AVw
H2kyXjIQJZRR3s7V+VNaHT59lLMOBlOOd6L8cp4ZJM0viyrjKestA/O8UrrBIAxoIlYIjzbVss9Z
oW6Bai4iFb+EM+Ataikg+NbXOEpATpVbvQNcHFRQqY8fmb0n76c2wq0qN62Nu/vi9XqQ1RZOF8AY
MsU1GiQT+B9Hhj3iCDfWr+BGHksPyIHS1tUDogDhi1nK5qd0dOV0+1xdPicAY7Sxdco/RrbW6kNm
s3FFErMa1LK0GPhTd5lIVb9z0uhHWuhbMNlry2ngKshTXBpG6xl4gpStXopKCzr05HYlJNwjFhzM
qAYmPr2slF+3H+8yDaWZDp+W+I/KO2iwVXRMvEKdbGXWApX2z4vpLebOkZ0cy5gkGIP7Hjd2z6Ys
F2n+dYrz0W9VE92+2z/jgn2xmD6ZABtAlSylxzpIR5Vi5bgwqkGLs2DxqUXd2n5WK6F9hRgCGM4b
rHjYU2t1JiLThRvgwzRVj0wF8YTESGH+rDt89Ic6NLR5p9TqYPl4xNQgricoN7g813bnFwgP52ha
hxhLFRFkLVwWBJL2tx/m8qwyn1i4TGwq5cVaORM1mC6z2kELSgDmE1gqx/k0ATx7lyp2eGJkJA4J
Glu4eY9bWJUlP/i3aMRCBBI2iTXTKBAza5JlB3xA4k01++lg6LhUu/a9qPpyAzmxvnGWVRYZOd4Y
2KiLlzUiDGA2sTr7habPv4STfC9GO3vuEk95YtbB5DZutlSALi6c/y3K6BM2FEyxtSz/4JpwEHpz
9iOS95oxWG98K0O33o9mpH/UGrTTsgoOpA9ULflQdp67m72peDaLsjk2SV9vBIarm0DKRLrNnYtg
1HkoNkc7jfEPUX2OI3HWefPEZb8mQBMuqg55bxxrEC0bX8oFjp59oD+OhD05KgWsvfpgrTxsmDF2
s6/gIrkLjdw7Kp6WfTQGT/wSNfgNUcH1nzQX3Y1Mp5ZEdWh6Bn9WB14Iath0ivyEcCIwMaztv44R
nhlR5sYb1+KFuO3yQ9/c3IjG3MprSzBRtiPC9YAHG7NzHm2DgXiEPB9qaUoEucRuHICfmaciThAP
QWOm9h7PVufg6EL5CJKTPKYTW93NiyH68qsWgCNwPqINce/8tWlKSZco0kdsGCunPbRSqwPa4+pr
mYSKukd2VYv2sSLpVZpIqSi7vFLlHVA/hRke9TgmSqqivlMQF/xc2YnxQu8xgdNlgfYIbseRdQ65
/FQ+Zoo5qmRy9NWb7kH6FF2fTsD5kvYF/fLkXuKFspe2vZWuLp2WVdxY8iaW48Ois7XalSGzScsy
gCEIHBofvBl9FKCm0VOU9fJnHanmDmCWOPZh0508JXI2Iua1J6WSXPBJSzqxZsnYUUuQ6tDcLY35
d1zEoFdCzfuoda25JbR4kUKxq0vyRG9ruWpgAJwfgIaqGG4zIdKYpfDjuHH2ak23h+k6pls4EeH/
UKbOHV+WfsxB++7ScZzqXWWEw/vbL3h5gatdX4TNFvIbALuLy7730JYso3qGiT13gajUJqjmEdPj
sEOIopmNjUrhjUx2sSAjEYpomA9M28+fXUGqK2S92e+QErrTB0Dcz1Y5tgzUYHzKnduGIAszpSWP
l4UUth+Bl/8hLeiCO3Mx+TukhmiQ1wiV6WcvFFRAChmjJip7FdHXWpKWAhsym++YXZvvo2zM22CO
qu7Osjtr2AjB1/YPsCBnllYlMXjVP4ym1rMQ3JmYXRbKrh3s9HlynXY3gLz35zQ0n2+/ryshnz43
QAxIi2RK61wQ3wERibKcsMirR1/L4vSgjA5OH3Wdo8CufJOREP/1GWmukHbaTMfJspHkOX9l9RwB
BkOdBodA033o5xyqn5tGJ4RCwBBQTW3cLxfPuKy39H4tBkAUd0ty80/7o47mYQ4Vl/X0VnnEgGRA
gLyYoKlZNoJmpX2Yy7bb2NiL7/9tURajVYZX+tqWJcQX2jRSXM+YF9c/3AqRvbZRUcVdFM5vv8Nr
SyFKt+BMgdnzLs+frxF8BCNKVKDF4dQY4xzEMrbeQ3sRG1+bdpGM8VSIs2FBsHRyGFScL1VhUIRs
LmTNPAzne1oedFc89nafzkn40QjTwkcxovpu93n/LtYmYGv8Jr+wc7Qkws6xfnV1bwYpKhYbm3Dx
4WC8Dg0KPDX9Au7oVe7S6PWgh2Va0iI0vA8UeePBBgHthy2crx6hn42e+5WdAEXs2igTmkwx16wi
nEmQ/ZsZ2Ys0ZRjUNOZxtJjJ3361156KI/v2ZHyl68ieJmICmcCngtE2aHgBVrON4srvyhb3+ElT
NnbxylHieQjclC4OEWh56n8+FThiaWZBnNjHIh2/wGct8VMJx1fpuFuN3Yv7mReGpiPPBMifYfOq
ae6CBFDNGVQb/CckUAdR50iNj8ZPPhXjscVM5hn9pl4JasUSBxV+wsbeXvsBPCZRD8ogoL5VWCg7
NXTCAr9z26nHJyBEyruiyesTA78omBHt9edpTO4HVNRipo1jHtx+t5dpLzvwhhVaRgcklqvvltq1
7DQbkuogurI82KYU/RHWCFbYZNrhqVapte7pPDA3jpE0co6hmQ+YKIO9Nf+mc1EH0Gcc8VTPmfmp
nmjA7tpZib9HKByiYNoX3kbkvhJJz37x6p1FeaFEDbX8HoOc9oNjT/0dzDYBz9UEmoO49IfeJCe/
vU/XFmWaxIdGicDJXL6Rf84k11c3tI5B/h8L5xluhvNxahq0prQ0+1QN2fxQmtL8dHvRy9qMl8PZ
ZGpNXIWss4on6DfQ+lPych/Xmhd/SzykWMkRorA4zrMGcTIUYAf3VdObd1ncpt/b2eqSA6z2cXyZ
mxCdJxcq2ofbP2s5k2fZzvKrPGhE3GfIN651Y8tMAJyMSW76IXeCsefuIinR7/TU0N+neJwDUa/N
PHCrbMtZ91ooAnuxKCUugnbWKvRrIlHNbMqqPXLe1W/AetpxTDrrs0uPG0/XeqP5eeWtL5bovHO0
oXgFq5y2xogsi0E/79u0RixjBos19wLwXibVAyEh/oXY4ZYXwJXwx5wCHR/aDIuSyCr8DfY8m3XI
oqJ02wNKzWqQTqiw5Vm9pfu5/FerN2lzmS7JAQQg/pyf6sFhoTKMqn1EjqcH0rWK+A4xlU1hlOW9
rBciJae2ZuQEkmG1UIX2S+gOTFlDY4GPzZOwj70M28ehaQdEaUblWCtV6ocxA9LdUMjuyR4lvP4i
yu0dTYh4N2i62KgTrr1eLpqlsUPmQp/5/PHF5CEUJzUE/AD5P0u9S30FLMapaML2FfCc8diIcuOb
vrblXPxQxpa5Cdfb+ZownzO9wPBkLwZ8Z7Ios58cJa43Cr+L7wRkJDUnIgRL7KDUPV9FVKY25IiA
+kvm/Kxpe4EQlFhwfnqvyY14cGUxtGVIyUDa8orfKsN/YmMi6PgpDG14rUXig7XENTbED2UcpXov
wT1t3JnX1iPwLJr+GC/QMDt/OKfSW13tHdcvcVwHodx7R+ac9pPqFrVfJ8MmmPbinYHYWqiAHGAw
9yCnzhecmT04+qizoK5A21Gy2PkFemSMDi0escm+QurhHWgq7EytuUIcWY8QAIuhXOiIeSct7GMA
JUdR6o1xUDCd9e2MMBZYiYyLAMfW+O8IZNjDRy2qD7WBfPWuSqr0cUiSqj/ifNp6O7oD1ZaMxsUH
wINRAKH6Aa5fM9fdfwO9/aKoctd3LQWmmw4YFkEe+I2HYqr0o4aKY2BYmzp5F0kPy5Lx0JVgpESA
XPb7nwOjMjub0I10fdKFBnPD0Y6PuBh2nU/P0X4qdWhKQN68/dhOHm22assB/doLpUVFo8dg9G2t
414+qciHW/wAc3FkO7nCwcECF/toS8z62kJogNBUxCqNW3N1gVcKlXyt5J7fF2Crzc4eXsvSyj/f
vpCvfRBMbxYzaAIsW3u+n4NdGmo2TbiJ6k73qg34y5UyKxGYSNS7rkbx6vZ6FzcUE7mF1s/HwJyK
Cen5ek0se+hnOaSuIqXZKIu2fOxQG9Z2pV42P28vduWMEljYu7dz6q3VOwYoQIlIy5DujdY+acb0
dzYGsTOrVN55RZY/ZhzjjRTzyoYu4uP4nILfoZhbBekJWTSqHMvzS7eHMTdiBJ8Cr/UVnEd/zr2+
BWe/TPSWHWVGAy6C8QbY1/MdHa0UPw6QGv6MbBQQ9DzH9YIavZY5ZVeKAH6U4dfSNQwBxsap4QjP
3tEemv6E1uOWiMjVxye5W34OEX0Nd0G1KCylHocLQEMe856Ebui64XseO1/J55Pg9hu+yCd5+CWl
cw0IOfBFl+P2TzjoaYyMOebpPqmDhfmmi11k6g39o4A0/HM2Z/WkdIr8A3FE2TJAuna6YFiauOUu
edA6lzWJMl3vaJ4vQtyeLSSIH+sEGl6RN+0HmYvhFU/kcYta/jZ2O8uHeGQoo5wwYNtM11cRsGV8
gC9aFvpFE1nTA0I0qfwGUB9Na1kqY1v6wjImFAtcL3vvtgDd/aHXul/K3NaJ35qKM8IqhKN5dJ3F
Y1IfQ/c1DPWh8RMqoOKYxIy0d14XdbWPB4uX74vQguRXh2Os/5xzNf4oegwtaDPa6C2bvY26rIkW
0KGyS4RvPRl6xUOqjE0G/zOKlbuoURrjAaWz/lQkajnsmjbPP9mhheD2ZLhhtjEMu/pNkHIv2n3U
GNxQ58diUsOkLcWIVFUz2Sh2oNH41w7L/L4GLbxv9Tn/jrQNQl7Sq+60WbQ7UXnDh0xhLrPLoqna
8gq58lmAE4CwTd6BpskFqke6iIq0o+4nYSG/zPVgL9ek6P+Ps/PYkdto2/YREWAOW5KdJkgaRUsb
wn5lMefMo/+umn/xT7OJJsYLB0Cwq6tY4Ql3eEzQ8RWKwmG4U9/ZeCjJdl5x0sSoUJuvlwDp3rqk
/UQUMbW61y/m5AFRV05zDqbSHaSOknNS1ZA0iU4aynwxxNr7h3Nj0qQhhMeE7ToIP/Hnbw5nipJy
M4S16uWsyrnSwpkh20x2Dqgy9x/6fIbJdX/I2+cFMD5aGxw7OpLAIa6HLHFfoaFcaV6ZlMvTqNe5
i+VEBmm0Xy73h7qdHVB8ys4MgtPbjQGBGqk9KQ/NzSwZTQ9j3vlo9ck/iZ3EB1VJ3it7xYUK/567
DkNTneB1dc2b0ihrMX954EPReZiG6FRx232fFYrf92e2tYgiaP1/KFicCa8XcR7UJiwrU8W6xnJS
dyrj/p++L0zrSKcKytD90W43KtkjEit0/3gu6GKvRrPmmIQj0ggkU/vRTnFkduFBzbGbovR6WuLI
af0ulWAJK2lV/qNmo7T3at3GWgIqj2o4jSiMP9eZldPoVh/qI8DeqpEfl2zRvrBr+p2Zbu0Y4QUI
wBjOiKGuzsNo4GNaZTDdkqlEkcqcA81PNRjMBaWnb4vDrXt/aW8ba2waIamgiVYltJvViHJTo5QV
5xCWKscuj8qk9oeub7GkQuz8E5gFGFqZmeZenQ/1j4CuB0oLRfAzzGr10/3fsrWp4Eij1wLYl0Rv
tX/buRvqaYTj1ZkRToxlHp3jzpRPwuZgZ503hlKQjaJUABuYBV/FmNOsaZIF7cULEiX7qCf2F3L0
4KkNp6/353SjYsShZCYKVR7kFmjSri5Z3NzwVkoa3bOmpvhMva36GhAAVYQEc8wGBvT8CUSCPh/S
Omwnd4obC7/1FqaUG5ktDk2RVfSHsK9L0zVMuKSeUsPTf/+BFr6qhImUxlXehOsjZquS3GYDuHXa
rDUG64VeHlGfyEe0I9TS31kU8bheByhiu5EvAMLAiuemNGKgitK1vebluIBoKEFUSr/g76Qs0Wc7
nXUoEknY/Jwyh24AckLjv7lNd5LKVdp7sj6We/2zG0CV+ExsBKEyzT/5Ttfzp4/VyHmTyDjmRdkB
CQXtd4/RxBE7Iul/HXzf1rX1HGsEsBAxfg+FfJyXrt1ZmI2LDug+dzfxOoCHtdpiVCxCeTLkV8hU
BIN+QVsDaYjfEwnlBcmkpHZDR4ojApAh+0lZNN9p6W1tVxETgdkDHgpverVdY4Q9pcDKaSoV2fgg
613ymCVy883owvmB8iieWvlU4ka1EAxmUqj+GmS5PGdTPJyKps2+gPMpf42lnD0YpZH8e3/jbFzC
KOCzTamIkCCu4Yu2jv5pXqayZ1Y4OGnIkCNH0pjRjrzr1m4ATo6iF2gTHOXWu2G2g7KeQxzGqlo1
cdsczcprOogcbjhVNbxVffpakcOpQmpC/pgs0AlRgA13gtSN14AeFRZcQopUVIqvN+Vo6oNlxY1M
WJZHX9U0rn/oahx/R7fBfJxAq+48BiL0WR1L+B1CjIr3hwd39c4qwle5svHhMGDqfyxsKzz0Y5Y/
qM5YXTqtAbVF1/Ny/5tubjnocpw+kJqICIlf9SYGHJlNtZA7eSZv39+iNfZAy2P+ChC7OBX2ksVQ
hIPgj4nG/V+5kMsCyC+cTMjU5Q96OJmz24VyDnbA7l7GvMTd6P5P3PoO4NeghdDRB7kgtuWbX1gu
NJ94RHAYkuib9XPlfIKOh/YfxO76xdKXZmefbw3I5qMPBj6cS3KVnMSp0484mireoJYhvrL1HL8Q
9eCgMeVmXHvqMCBHc3+SW2cL/KFgh5hkIK+tvDeTlFpLrvR6Vjx51pcv+Lx9xzxz/Hl/kI13l2D4
/w+yul7SIrKriS6YNzfCJB4i24K+nxMWOeKY3fRflhF4LD5rNF+pRV5/t2BpeP4LnKFQntXyA+lg
Px7Y/7Onj3XpD220p7svfv/6BAm5MwvuAPSsNX9IWnRFKqqYuDhW80vV4604pa1x7DGmueD085vi
R/VQgO4+v39h4WjAWKLUAUhCLPybr+fgBpJaLZot4IFhm2pYonZpM3yAM9fubJTNOXIOeJ+EqeRa
8zMBMiGZ3Pxe64RT81PJlWB8mhKMpek1FxqSWChKHUMNdyZPVaZwr6iytYc4FNwVHEhgJ6s9lJRx
NkY2aauK8NUxnNFdaOSl+FSjKXK4v6q3aEjUn2Gh4J+Gwhd+6KsbsaKTVuJXpHqLaU7Tozkk4/QR
8bYx9FBfYJHxKgfKXMhpIz0P8ah3j3k2q9KnrEMew+0qpbGOVhf13yO50eP/cC+hBkzvls46+fvq
mgjMJcZAOcDsKIQ9VikxPiFL1D7h0vMbdtuyExxsPQ+CyYWujSyCpNVx6nrAJ8ZEIQu9a2iNufZ9
wD7tHPRZdrLH2vIDPep29vVWfkKlkK4IH4Fs01nNsbCMWBsUrqViafrih51O0YPeODXYFy2rHnAY
RTR9Hhapd/u4kLSHsU3HwpUiQIsu+XJU7u2JjYuSdBS0JXk9OfCa7QUEQSnZebIXSVMpneTQULoj
wOY6/Qsos+Ucm9pqs0NXact4isLYRsKlDhOWZ8j0vxIlVwcydJDRrjwVKI4FoxLubdyt3yh2rPBm
geizpql2qpSTM7cyxbwap4g4UDHHtufj/eOxcRL5vyN5ipoCDu9re1u6rv2AlTsOmmQUl6lcjO95
37/ISS29O1/jUmUHCEwARk/rF9hxgqbpwspEoGDMT3FoI/tBufzvpB6KL/cndbvLGYpuFZ9RjLh+
B6MiDrVWa00vt3js7ViSj2wmXBgkiAezpIzHyZinnZXcHBSsoGgDgqZbqzfUi27NVordGk9SRxXD
pBxPIcA+OghYP8W5Pl2cWt6TSb0NMwhaKGaAKeOF5Hq7fjQyrGk0tbYweYuhm/L+IsAyycYJwbH8
ZJVYw91f2o24Gt4pQACBFlREf+d6QMSYxj6lyuM187x8i/KKHjzYr+wL9OL2AJ44eFYQ+Dskjao9
B5M1f23Lee+pfK2kXj/Sgv3KzKk8Cir76gGJMG0ckaQzia4qxUqRjhJKTGEyDYXPlWolFH2t6VdX
RurHbBE6VUYAechVE7P+I5em/csokqp7NvKx/oE6A5KakTHNpesMqXlB+7lQ8OHT7YdYNxrtAV6J
9O3+Qop1upkBJVNWEgTtTY9aiWa905CR8iylHuWTmSuxjQeeWlKUj/CXO8xAdI49t1d6SHstLr2S
GoV+uf8rbo8/5QKaj5Q20GhGJ+b6azaq2cqBBjGw1Yv+WdJ7y6/bSMcHout2Yo6NoUiKobALLB01
itVQC16LlbTYuidPo1J+rocqk3xdGDhXC7n0zqOzORqlMDIuoUZjrLYptqF9GpoO9vFVX2kPuano
xfOion3kWWaLLOG711FUotA2QLVV6Khdr+MiT4LOhWnI0sX2L9NOikMfRPFfpbprH3H7LkBCVIT9
Mcxs7tFV3csOEaMrjc7ypDlyHqNes1Exn/bUkzbuFUZh6RCEJ3vRVvcKHTcblGULkkmuJA3rhTI9
UtqL4PZMzWJeciQkft1fw62r5WrM1aF2VIAi9lBYuHFAnwLwEB2EkegLXoClp6cJipuzYif4LI7T
KZki+XFop/HH/V+xsXGufsRq4xhBs+jDzLmcEac8WAJ0PsZR82ID7Xj/HqWvCUcHXgB7Zo0aAUbY
5lQWbQ8iS6OicbMED9JSc01J07JXGNi4b4BCg8oj5BEJ4mpxK3qHlZNVtocbXJ+ecaOUvuhGu2gn
R8nr1HdiFSVZs0uX8ayaI1xaYLZB/u7ODfU5BUQySTGwCn21reQg1Bva05Znpq35G45n/jcZ+zS4
iaaOe+nw1qfkhJB7g+GlKLIabKB7X0CvYLAMJZwmrO2vRA3NWbXnfocluzUUznoMQzrKk7RaXT2M
42RQAP4psyUpPgoG9ugqsRwHfmsP5d/39+hr8Wr1ePAJeT0QCYEZu15GJPpA6fecTtJ0/q6PY995
dRf3wLeyTP0SL/Gsu9xVOOxArilOQ6NRcimAZGbdEL1IAbam93/T1oWBkTAxJAwGaF7iz99krwva
f2GE1K8nyXr/Dd0acDnSAq4FiWB8VJvxP+wkNIhYb3az7qyJU3IVJf0SOax4bmkXzI70n04x/Wk7
kJ47L5fYJ6vVpgFAFonYLTnauroVWDO+yAUgmcgwcLzGQFj+jbovCkudpGluI+XyrwS37Z1hN04s
ID0QDORpoqi2elP0UptzAgLbGyvdLlCKiOpjRHCpH7HDW0J3ns18OahyFX7tminDQnvsrL253/CD
oWxwZTgw96BiCx729Xd1bDuv8Lp3vMB2OvthHiRl8RsLFLELqk36HEl5HnuTaYWYGANSCd3SVmLa
76MyfJDHZfl3zrLyJ/BbFrA3FZyRiTKs0MWLVms9W27RM7XmpLpIdTSCYNGqxHHtDnPU959Rg6hV
yO4IL8x1f0SKY60daqH2M2mODxIAA4pMXn6bSa3sVJ9vrwOMTBgJ9AbdTiKr60VrR20qh6CLfHoE
3ZMVozyDZmJ2wHSu2Ik8bs8dQ9ncbnDlLdiKq0tO6ay0msMm8o2hr0+pKYSbba04pTPuvYA2tOP9
c34bflBGFRE35VKgo2ssjkRi5YDOlbzCQSw0xCretftkD+90u4DCbJMmAUNRDNPFr3hzm9RLXGRt
B3FE0tSCWnHKq0+N6oNWdc67twVDUQqAhi/yqDVWzZkGGxu0iRZpCbilqfreTRacJVpbK3fWbnNW
YiCWD9jGGq0fDBp22s4sQWMzg2OWl7WHNJ98UCs0ze5/ptttgX7ea/ILCYpGiHa9gEkP3TKJUslT
1Qz9vsQx5kMsBTPgJetjLut/7g93y+6F1AWYmICRAjtMo9U1ISPji2wZiL8l5Tpx6asgUdoFGLLi
J4A6JnrvcicahBE0YOhsjdO7XWfIP20UWLFcsbS5c522MWp87nDm+UBPYVRPCKBhy+MuZY33zc5P
FoHy9bVOG4AGFC160TVcV+gDgsmejojkTUFpfjGbafqSlvHk1j2GhPy0wQ8dqzybifagIgP8HMYo
ld7/DbdXvGAPIDzEG0YuuwaXRbMxAmsdEd0dzfE8lALFHtXqMWnyklpYpV6sKkgOiEwniBBBsLo/
/EbfhvGpLzF/YiTQy9e7xIqwdgcRimB/yqXtOpB1vASJ/N+qJmH/gFhr6+YwL39Gs9J8jvQlPtIQ
Hn7jL9CAhNf6kxEpzrHMhiE4JA5Gevd/4O3Ly+8Dd4NqHB3Vm1bma10ukS2JJp5jH/Q0SMkNlMhD
j7o/oTUx+0qbNzuDilhtvS+AiOigKUlUQaxcL0oWtw2+4Mi1I7UifU8l5y8scAdfrazOn2VzufRx
PHuJNEQ7mPyt60EoV6CqSKPqxo21hiMMcjNDqlZR0DVIVMt38sB+0Ixir4CyMZToUBOworUlNt/1
HKVIjYtZZ2GbpCNms8YU0NZUjpM/lk2+t802ThqDEaTBycRnx1ltMxyaY/7izQhVa7Z/xlXZ+bQp
e1/uZzk5ZGoW/kEzxwmOo44eFURxw4HRV+wJNm3NWmgPQnhg9lz217N2lCWFbmpLsN2VOPQcZVIw
g4wC67G1jfx0f+9uDcbepZWEhA2Z+mqwsrWUoO/zkDpSb4VeKuPd4w7Yq4LLQ1V9D/6wNZy4yTjK
Aqm6bqkMpSrXZQOho3ZGMDFSVv6Vy4BzJfwzfrx/ZlwZBPmU3ghxVskOZdw+dEDAeJJO2prpVn5O
2hg3jgkl0v8wFO0/oXQlsMbq9RcL2rFC30oLvHBKHFwnFi302mTI/5USc+/J3FpBejAmrF4ErRD2
uh4LqnuX4wkbeLoeDr1fOKPcnJB0xhsxt/NuL2HaGo4HE2UlCvAq++R6uFSr+WAjeGUVA7fnyBxT
r8zQGicw1sKdZdx6nnFe5FORcgNMXT80sYokT9/GgZfoQ9U88hx23wPDlL5olVL8WYK0btHrqfUP
pKwW1XIEbb9IFFsq9GyW6X89Yv0BN2A4IZxOLAGmxdTSjyRgw+/7H3yjXUcnDKayjcwWl76+OjbQ
PeYIIRJxbPJqctFXh5ktBVV3SGpL/0wA1ytuuETVx6qWo9kfQ6QQ4ZDrTyAtmk/AOMBpSn2t7ZGc
N95qkXOLTAhgJpH29fcKW0TNitkgeAst6dA6qfUE9cFxG3nUDtQ8dV8rJ/yc66E13KyFL3J/ZTYi
Oui36KxxwlmaNQMgjPPR0ROgfHiC9seml4YzpVpsCabpA4yRveLU5nBCqAP+H1TDdV7RGDPFWoe7
EkviBxVpKA8XcEKiNhtPyiQf7k9uo0dIDUwMhAsFANj1o5svstqOMpaHSdfFx4aa2QG6Q3RxJsxS
ai2tCmxXjP7rMmTVj9ByikvUDualGRZrJx8Q5271/AOnRP2XwjhYvxtINdIBPerWkqcN6vIgDG5R
odXb8/0Jb+wmknouakJlTuZaooBYR3LCQI38Xpqdc7pE4ScpGZ0HsunKy4EIHjt+tDt3CITFSv9e
kxhaRWhtEuGIx4me+GozF5rU29oMygbXQ+WY4zWBhbSCgFwT6b5RG7JrIz2yEwds3HhQuWhyv+LS
mPb1CeqUSUj6kKrWSmAdwIWmPiZ51iEY9y+8jZADQQKqnaATOS3r8lDDre1wEiNfWZol9gB7mN/1
epweGl0WZeV0etKneHGRIqYMMKYwGrow3pN72AglyfARxAcYDz5+XXSNW6dGoM8M/XgZFRjZWnxo
EoCfIDVn5LNszTN7Q//QE6jt3fgiSl1tY13IbABhod8vr1WsY9ygLLr6EUoTWXmp6CV/bUypOxVx
mp2HvK3/ytLOEQ9rgTM5HN+L3lRwRjIj+LuvIUtPHcSTnXxn41KB1SKwDuInUUu73gENQAddSwBR
SE78R2tBl2hhZB/MfEhOpdNOO1fmxoYTIk4kppRm4YesyjBLrYOArFTsR6aC9u+IKxLXdQ0dJqI9
ujO3jVxFp/QJ8or6Lw2a1WDUVluU6nsGK1uZxHVynhZzsS9qaw4n4Mla5zZat+yMeqt1wltJMMaN
RbOL+2oVjFmjmsVLacb+Usnqaeg062TBfvUDIzhhs/MRRCxu1smYXUKiELfCgfRj2wyK36LM9pBo
yFUOYRXs3OdbK08iA3+J7iYx6eoVT3BTne1Ui/1SLu1jspg/GiTZ/LYPwp1vvHXE0CgmXMP1Cii7
OAdvKkVUFeXFMrhUKE5/NKMu/6fD5ZeCQtk9OYVivhhWhxGbJWWf7t/gG1OkiUEFDMYPn319tgPJ
1IMgKEJfKlDFm6YFX4A2RnNGG/5DqAieHqQKbVpBoF6tJtgjp+8wTPTLoVhOBu7sj2YEhyltiz1t
gY3Xj/qUxtl8bf2ty/hzgAx/LmZlh0rwrEWh9lyWS/T+3AiNbqGYSPkFZOxqQhCFoqw25tAv4iEc
D1XTO/UhGfGfb2NZ2Rls49LhXPL5WUE6BevYVxs6oDoxkQyVa+PJyQdeuLmYYjeunaHxA0nvft7f
GlsjEkMI11pKpDeqCWkx5Wqhce3PdRmcrGqpfZiNfyK0eB4BD+0RQLaGI+tDcEPY3GBhfH0EmlBe
htoyQr+ta8nvakU/cBF1brRE9re0teOdBd3a+SKNQBkBZhT0h+vxFgR+grbUQ98ciXrTgAqMOaNf
hLPVf8hqgWFigCoTGJKzrzZKUeNnOOjClaquFj8Oysaz8th4CXid3h+dsEde/XW5smD3Xs/KWjrY
V4WW+b2mLm4Y9NJZDjF+iPANen+hh/ISgwkLG1AXq6HqOHasYtEzfx7r9qOm5uYDDrfjU7JI4877
sPGtaAuYZLXwAXicVs9DXts54Po49dWoQlYg7ZBl0uumqN10GKadJRS/exVzCO6FsMqFgHADtdSG
3l4sGmN+asj1d/At9WMb7sqfbOAETMSe4f9B+CbGWe93oE296JinfgvZ80RQ+TUyAvk8LjZOWBDM
XatRhErn3EOFTqpz1Fjv9egjfoYMKCht4gAoa2vAmm9aOcnIsppWdVSlKPSsuS5+oQLaXcopCXZ2
zFZaTI+TYjHjkQaucdATHYlMU+rET/OGGMPsAp0KsRmM/hQ4+XNHWREOdGEdtGagqlcW3Z8iD5Jz
WOh67JV5rf2tG2P8v/sX3cYHp6iHtRSQCep66zdQKVSn0fIy8Zd4kIEnSrBMonSP0bLxxLOZaHaD
pkeJYt24C2ZiqR7HEr73DFIUBD/WjyqpCiIYS2qeptEyH6V+RP4bOYw97+CNE0Q5jSuBhIma8DrA
gBgyV1GWZn6Wzcm/hSWFT+FYmw+xXfy4v5pb86SDDgqL8gLiJavLTu2toeBDg8UoGvOBbCW9EBHI
Byr32mFEqv8pMLrkRCign++PvPGC8ArTvVGougBIE2vwJojq20iujIQ50s2M/3SG0R7GWRtwHTbq
9tzn4x4YbGuqFJ7JcARpi8fvesAuWkzoR4Cd014ejnR/B7dNYuhyURYd06S2X4JhqVwVweuX/zBV
OGsKsSnApjX0nZwnRrOHRdZRjXDRsh6/tfb8a5an6WQXjnW5P9zW7qGYQC+YjFtQClYTnQH/6MmE
XsBgFH9NjRF6VJ2x44o69c/9obY+ovDvJuAQcc5aY7QqmtkpFjnz1bEwoZoVyt9Fl+WfBoU+qmZm
zg5e6/bwU2yjaAO/iro+z9j11OJmadohlXA+jJfUw1On/NAOy5705+0CXo+yCjYw00uLMkOeoFEz
5dtQFFTclKL7NI10Dt67gFwx4N14VvhQZM3XE4roajtytRQ+6Kv2ZYysX9jZmmczqoPnBtXP4/3h
REJ4/VqKnj39F/I38MLrgqI+GkqdymHh28IjoyRXbd0UrtoHeVoapGBwMnaNUWRvE26QPGpp3OxE
ByIyvPkJDiUCuvlgLF9f2jfnHj1xSbbCAm2/sQ++AnizW+RU9eqrMbX9Q6A50qlIY/v3/YlvfVKh
pCHaMLA/1u/3UOi0XOyq8GUaa4e0EhptejDRUjPyHfrd9lBApLi9+ayvLqFvJtjqVUPlp0Ypsh+Q
9i30MX8E456AVQkMZwf1cXsALcxGIbdDSRZUM/Fj3gwGOKyzQ2cs/EGK5A9OEaM5P6LLZiTg67CF
jneCgttLlPFo3oIBhctxIz4Xl9NoII8GPqIL249msqh+ok3OcZ7V7FCp3Xyyo2CG5THJ/9z/glsj
E4QQfBHGbugzWWlkl7aa+0M5OK42klIVnJ4LTvWJF+jTfGHfz74858NOdXZrxwqhbAIssg+wPNdr
vGhSgGdVkPu1ZD53EJd8I5n/tG1eoScA8dBryaQ/3Z/t1pjoIwjpHWIAIHfXYyYZqOVQ5gqSreX3
qCx675bFWDxNEShc1Jort4+6aGfnbi2xAKS8Wt7BZl4NWiJaUmddXPiOTo+oDYiqwrmXoWP1wee+
V9JTGjvxd0Xqw73i8MY+RktAyBCjFiVqtdfzLeKqo2GEaKyOvqBHnl60LhVB6AyWhQ6pmcw7+fJG
9Z/3mJY7bRK2FIXS6xGlwq7MwTFKn6otKkqFI2W6F2em9osbIuwOIUiS4iKhKEoRzUIMyMUYugGc
PAgl1nZU91BOG/cGuBBc0gRXGeTfegmIA/tERvhvMRrFrVNreUBnHz0rtQv+3N9dG+kME8Z1G8cr
ing3gO7Swd43L5A0ikfD/CdCxaByrbrhNTXi4akco+UHyHNCMEWJ4wd1wjdJqhRt5/La2G+i28Or
59CPwPL0+hPkzQTtTEPkutaN4TMksdQNgi77YeNsT7Bt5xcDJRI/4KrZeQe3FgBHI0Z/9XRFbO56
aO6tXApSMu+QSEx+riNjfNbt2UFUoEnFvDUbhV9uUbt5ksw4+h5k4EkRRtHtaOdB3Pot9H+FxQZL
AUlhtQxTIs1Yh4epvyhtRTcmKA9WHfWPumT2XlGC3ZK0QHtIplFyHQiSRyfU87/u74jbzQdkkFYt
nQteZeos1+sxxzpO0gOSU8uct56KP583aVLkDr3U+PeHur3aXnkftEhwbkIdTvz5mycL9ZNqivG9
9YDYOXBsler7UKWzj8x6fpFwU/mhT6acefdH3VhlCi2IVEBRJo3mX6+H7cpGmbBWcPAx6dRzC/3G
T6GKP0OtGn0sVh0/W0z1C+yH8zza5aMytfnOb7iJvlhYU/S/SGmAabwKcL2ZuZS1bdZpmLXPSgze
K41Ba8LULzPYTINkuYq9GJ+jco47qufNVByoi2aX++tws/r8BvrJ9BjJDMgxVx96lAA+cJ5RVAyM
8CGdu/Jk6XVyiBLJehn7DKvoedfe9OZ2fx2UBiqyBEIKUFwEbybeKm0XDlWF2KBUVsiRRP05qPT+
0M75DykMhtP9Od5WLsR4QgwH0h94h3VUDXd60JBgHlHFzJ3vZWZWD40TtQ/Vssy+hmLTuXPM8QER
cetT0yfBC86kxrnvnP6pnGTtVx12s7Hz8W8uO1HoA/FGL13EEWu0IpdKiiJiI8zsJftYlJWK13vR
eXqTTa7hpKOXWgiHqUOr7yzHzdkWIyPM8FoyQfJxtfMNLDidnla+12VOeKibuvEhtifebDV74MLN
SYrKqfDKEWNef+icVq6O6d3gWWYjfUAiUXah2irnJk8wfnUc6diodePKtGXfG5iKSTKkSLEJutfa
MI65FJJTMUnbGGDWNVOtPBfguf6Z1aU8lYrdvESShbAnMnN779hNVsrY4tsCJqDxyotyPetBl8uA
AuvoBXXX55cy1rT/hdRb97K3jdUV7wPeXXBp0BdZnV3kDqainZrBAx+fn5YhAhuZ04t7bhpjOYxj
O55KLUdaYu5xrLx/pjaOMCoB7B7SDdTp14qXSL1rTjOlA/zWfDkF2mienc7CECkM7GMetnvU3a25
Uu8U/WSw3ze2U0CisTw1kRhs0ybB+rjpfVzlNbeGLeUTpAS/NWsML92S7OmwbhwX2B0o0L6qp8DX
vv6atK2VAVA/yrOFXFxmpUs/2tqY/atUirqzabcWVahL4hdBKYzK7vVQ6VxrHXHn4Bl6i17MgCMS
XhhV+5T1mv5clGHz7f5X3Lj9hcAtjGgiTYE1vR5QVUM0atp6wJ8y0g9hMmeXTHPQuJCL5hA3AXp+
U1y8lzZDYeMVkEA9irthfRtzE9sKyPrBS8poOgaIwD2MVRs+wsSOduK6rW9HcxTiDAqw9FNW5RSZ
5TSNgRPSIFJ6ipNGfrbHJvdiuw9+3l/K17W6KmSIacHyMimb0r1cl4i71sCDwQoHT0qU/mMvpQlI
Vl4Tw4Ns6kQusodxc5x1pTfdWnKCn044pJ8z3QlGF2uZ/oMy1inMkEBTZx8JzOyTJqmS4RWjHFkP
XdZaji9lgf6Xs1j5c1Jk4a8aVX48+TpK/u5MTfbdeC+Ko8SgnDhomDxRq4tMSdtKjgaHS7QH3NZr
XXvq6ih8KfBbEEjtvUb6q5PEag2F4LHYFOKkr/GPpjKHi1YTbDYgHGwcPPBx/5cKVma4SRaM4cPS
jelPi5VczkOR5/lLUs/Z6FPJRPKyt4L4kz0EueMaaoHcBvXQbv4xZdOEvoSB0LC79MvwJRuUcSdV
3ji5YDsEtZHzy028Wik6o5kZBRIFpDyFC443XPi76Y0ar8jYiUIXQnhs7SQKG8+M2NcUzMnaiNbF
b3oTRSn4gTVjq0yeUc3VS+g4/3Rqqe5s661BMFelPC6Y/VQ9rgfJ2yVWulYlWIiy3o0K3YSfUqSH
+4dn4x6iBAkEDXABQKM1FmypKjuWO4koVBmWM590uOhLJ1j94XxeclTH08hx3h8HaXRTqMsJ/1wS
geupJfrcOflCBJY2TfEnShclP+AMUHxPE+TZdsK9rRmCc0Nvhn1C3LuqpcjD0mpJSKxfVXFWA6/T
q5cOVbgfDbqM6FEkzdFuQvPl/rpuvJoUd8GZ0+NFz3ONwEpgwI0lDA9vKmWUy8PCjF+SGW3GAbtc
ZMcyI32S9TR+zrpR2vmmG3cvCwsbU5iRUGtbbU8AdbFSOFweokV36JtZDk80INpFcPSkPS7m1j5l
gwr2O9j6G8ZEITsTEKJo8qyiMH/yzVXVlRNzr/a3NSnhBQtZBQQupOnrPbM4Tk1sxUbFs27G/rhq
H4cJcj8iGOgt3v94W2MJUXaLhitVxnXffOJ1luce6HFPtck3oolwp1Xk5ilJm/Y/nAWh/c7DRaxj
rSU1CvQcgR7iG9AoaHsHbA9vpu36MMtKsnMSNr4UiRiXNq1UAY9cHbt+XEZEQjkJmow8eFvpwWNa
NNVOkLFxIVPK47hCcRNQOPEr3lyOml50Wj7Tj1XqiI7CWCkWrTyjy11jiMr6Yc5Mc6d8Je741eNF
nkksDFsIpaE1l56aSc2LZA9In1WxdOBwy/9CYtKfkVea/+C6B+JBSdqqdiNpnrHqzK1IPb57z4hc
F8KHuE3p0l9PO8pD8E5FwnVN0cRNptmiOd+XpxFtkp3pbmxPAFS8dqRYlKTX3OBknNSEqsaAsW5p
noy2M7/1daLBWEuznaE2rjGDypxOa5EDDujhelYmpba+6fXB0xDwOKuDgm6PYowfJEudPhpLKp/t
GisBVG+1nbr71iR5ZEFI4/gntDWuR4471jHQmKRhzNGHMKs0Yoh4rBAcz7V5RxlrazCSGCqxtMPw
DlrdmL0FPbifrRHPzzb9liaQkGVJM57AyyaX+/tk43gIgTkiVaow4MRWQ+m1YVYyHgFwJaXxw9wq
6tEQCM6Wfe1rzbiHD9t4/hjPEl0ipFpBZV6vY+qorVMpBqqzRT8cQwpirjTU30wl0s5W5kyXQt61
w9o4j9xlfDtiJOwM1wBQU5JREo2H3psNPc3dkA5d6+qzY34I0deo3FIb8h8Z/63phlVdflXttKwO
99d545NSXAO8wVGBXGmJnf3mGuqdQIFDxzqHRpr/L9Kl9PMsO/OzaXfxXrS+tcbUuOgw0tlEi2m1
xmZj2HGoRyRz+Ihfem0yDnCVhucEc2xfKL+BrM72JLy3FvntoKuN1CmJsoQmWU9lFoOXLtZ8yZYQ
tm+UWpiHJ/GjZBa/czJeIb32H54tuo90O+kdIxJzk7+mstFGYnSUdnS/HBWsXFFTw8m12GsRbH1J
2Bggn0iVeU9WX7LRw5DSEas7RcN8VgqSrQx2iN8lpnK8v2leiS2rlwTEMhmXgMIgILu6dbDmKZpu
0nvPGkzctZoqeVwkNXlslCj9VVpoCLhOUtef616ls9uf+yo3azfXmxhuQWacRMRO2LyYvzEnWBIS
7d74O+oRN73/Q7duEThxggkkiJWm2Bxvdrc9LaoJnBohurmQfltTNKlukcr157aCho0YiPLl/oAb
HwEWA1cWH4KlWccOYLeLLk04TlDEYg8TjvY5p4R8tJpw+fEfhoJzJMBBtGHWngLaSHmvGeQeDelG
+qwVKUikdM65t+pB28keN943HhfQ86wiUdE6z6Y7UOeFAVawtlGEljT6fS3n/GtfJBLSlEV1rgA1
us2Eb979WW4EY4xMKCYUcShXroIxdW6pbxtT72WaKZ1xJTU9R4uUnX1y22wBkkAhQYAtHEG/FVfX
m41SV6QXi86GlnI1fzCb9JNl1eNhtEPpoIdS8HkcnMSdZHhIYaWju2gVzs6Lt7l1hJWUkLoUZdPr
n4C1td6yELwGMqdWD23dl2zyWpB7s39/UTeHEiV9pC1gUq8dq9pQhr6U2OxSZ7bP6PunCGqmypFb
Zdz5fht3PiGnAHCRlAhu4PWsbDnMokVjYZ3KCg7xQI2oi9TwFEZd73UkzWh8l3ucllsqp/icgvGB
0qAwflztmiUy5TwqtN4bUDc/LrmVHtAAXD7Y6MOd4UJY87Eq9fqY2omWumZJY9kug+EpkLPxqKn/
x9l57citJN36iRKgN7dkmXZqSS2vG0Ju6L3n0/9f6gAHKhZRRO/Zc7dnOiuTaSJWrFgrGc+DGJHJ
s8M+OmZd6hyKbp73FF6314bU05JROQfrcm3qxgmTMFM5VW04vO3jOeGZKN0H+vWSD6giugeLwuLd
7W+/8R5S1COLIoLjPK2JGgZ6BVigsc2afhru6ftovqEaNr9RlgUL9T5PTU8L+uApaejnF1Gv7fl8
b82aUybZ4zrg5vqdmpIOLCci6tHF5Jyz1pkem5DELjRQxKkF9heLJrIdSszWNSL3AZIBAFHsxcul
jjut1UoweX8wS+dNiIWI14fjnoHH1rmi0A5EJG8SQMnLUSZDq1Dw5rIy6ro9qlVR/Krz9k+Q1N1O
9nitbiU5VKQbVDikUsqaHt8H7Bka5nq/agPHQ+lRvK2K7qtldcWzJsKCUqWhHZRQzAivFnDnlbI9
iKY2noo0j77d3lOb85YsPYmOSXrX5bzLYYyGVJPPA+bwJ70TP5GAHT5S9Sh3ChAbm4cnyETxAngV
GvDqyBRtqhGbB52fuqUSem3Ri/tCS1rDQ0x8eRs3pf4e24ngz6snKInsAH/YziBKs5rgkrj9UC41
XHkwue9qUDveZHbW2ymfdtvQt6aIuDucUUBm1ANWMUuEvn7APUzm0yvGqaqi6ROiIqAR2mjBzmso
udh10Qbe2LUdXlSoEJ7S2K7vYYAXZ9co58lziiQxjoPRu/duTNnpEIpSHEeznv7DlofdRjAo2e2k
7nI2/zycVaY2VTy6eBRHIK+ZG8WHLAmSJ2toXt2jJPMU7gugrb81+dUZnsRc9qKuoJgE3V3m4pbc
TfBuor6KHy27tHe22samlnmujArY2FdSWE0cizxkSMolrFpLRebAo98fevSNz7e310aYCsVB6v7C
K4dCt8pR6nnEybLH6LlTtBkJ3jF3nzIY7N+qqXOeE5E2/7s94NbcyMJkyxfRE62/l1/NwDFynEud
Y4RQ251hdB9VIbChiXd14TanBj5Igw32y8Atq5GirKrrkZECcyFKpJvMj8MAAaFMme77pIh2nrdr
mhy7hDBRBsRAB3gtXA44R0ao2TVrSX0lgHSoRF8mZCUfdGPAS6GBUnNsSmP5nsVT8pj2gXgWPMN3
Q1r3yuvxUZIAolbZ70NetvqsbT02A36LqA6OTf02C3L9UFtxGXlWn0z/ZSxo0gTptEcgkX85bfjr
Orkt61zlYZT7iAOYD22JpKGni3R6ub19tq4owAIQe8gqUM9XcNckmkwslK78EmWmb3Hap19ryCiI
kMZpd8B7eS48rVXdnWdm4xHnTUWXXeIHtESuPq1ht/xl0+j8fArwfe3S4CT6UjndntxGgCQN06C8
MD1Jk7hcST3ubStuGCVxu/EQjPCg6a+jK3jOTZ+Oz/QJyl/8NJZpTwPxsAfIbA9PWYI0niLjOg1Y
3DxXgYDk0Wz1czrM+lFfuu5+sbvloTP17uxOrqBAawR3U7Vbs7v+tJArOTVE7JDrrqRFmnGqk86A
TJCqy/JtGjLnGCCflxzKyQUYzgMbUt9Q2srH26t+fSOR9vBfgGHCMzi1l6teOFZZFlE0+tjegNXM
ufKutZq3jZkpX2+PdN0NToaFnDsdNQgzAr6vYohZZJOetAAl2Mk25nFEZuKdGmOF6kVzk35TGks7
B5otvk9LUryliKk9uHESPbZll32t1EE8oUfrfCiUYE/7bmvxKTwgDEpeJoGyy0WAQVLoqR30YCYB
jTetggVSg0dziTlUG2He6JhejDv9TvZ7veU4zGCskmLHDbKmynQ4UtsGdly+66Z57ZWLM+f0TVvt
N7iGquUjfJCc9aEavkcL4pWnVF/wibr9Va7fCX4DAlAgZdyWV+WxJW8re7IhekTlUJ9bJRue47Cr
PmuUrT9SpXm1zoZEO/n/0SkH346e+MulXuyo1JwYvHfMwZ+wHEoPUYPpGLwWa+dJ2tjazAh2B2wv
dtuan9MjYWw3GX874zn262gIYbM4FuJJxV6vyuZQyJXRCE+SB1R/OSuRdIVVG2BCihs9l470OMpd
tXi0tH7XKXBzLK4p2ECIBBO6XI6lDXYWFhU5NpCJ2jxO5li5d2WKE73iFvPnV28PWmVlcycUaKq1
q5MRRW6sDC6DVTXOBEFkPCf6EsSHaLTzgzqP6V5P8PVbg7wduBbRJh6aPAaXs+MViPWuYX/Y0Dee
aThMDmrFTfD6abHhZYM/NU2oGZejGE0qzG4ir5gXLZ4OCFDS0DdaQd56sdVox6QKyr1C/+bMLNgM
xCYE7leIf6hZMwbTXDKBcEbfjcv4DHtD2aNWbu0PrldwOy40OI7yd/yTGSg9TcHAx6A8egNztoW4
m4965Mfgb4fby7g5lPxrCGzK2G81VFplQTJSmvL1Sgl9IiT1IR+GX0ZfODtA6AZQiHIcpRKybk4Z
wfrlrGgF++tGzEXhtLXfGG35uywW55DVRnpfLsJ6MjrjJRxG9WcSx8sXfIr27Cy2PiABCucBCQru
5tVs0ao2OxfdPD+ik8kPrWU5oZ+d7KzpxqNAnY8ygo0SGtWp1fGmTSgvmyyHuzlHC0/AGNwP5pwf
9dLp33S122Kd1wHGoqV9rnU33hl+65PCGaVADO8cjHsV6+lVo0fmQMWmX+LkNIm0PtCkP/i1NXXH
1+8eKJsQ5WXcwfNz+UnbaBJOXpSYQxcJJg/1nBwGE/O9yajFzku7OSupjsa85F22+nRhR/25VqD7
oYXe/lSGtvrkRkl+H0EK29mpG0OxO2g8MzBaoWVodbXkc2cUYqkotpGBHIw8qo9iskcvH1v39W83
EmgWgTlSoDzgq60yKsGAVgmQorJw+8daNyB2LcVoHUC30K9SbF1uf7IN+Et24MDvRQ0NSuOaytDk
ZjYo8k0tEkzGvDxbSvNdL8ZRPZbtVP+yOiPuIIz3hUnrXWK/r3NbpcOxDey3U4qbxzG0CrX/sfOz
thZdlR1wrmxPp2JxuZWSyQyF5VD+yYqpPonRSutT3414pIFXV38sEyKJTxNgpH1uo9F6o3QRLGy8
p6snoRrIRBvJkOlPkxnZ1AmzXPnQ6VNa7QQkG0dbQijotFPuICJZna1lMtN5QEDYrwRatnVdzwek
2o2jW6dv4xrnQx4q9W6Y6/6UaeV/uKzhnuLPgTA/z9C6qaS0TXJyC/y3ijCGHVxTPMah+lPpLXUH
9N36GrqkukC3opnAXZ22xM1CUZOmsQMxcy9LEFBYN5FvLtOe8KFcssuCKI06oEUAoLxCcCMuP7xR
puUwlLLgoCI3WDUhsGsj5l90NPde3k8WJiTGAByR7PHc5V9ejYw9DqpafErKZGvhfRuMtaX1DOpJ
yFYatSn7ZpllsUNw2dgyjGJLXiBXJJ0Ll/PDOkhNBgOCC/NZDvnSaY9Rm+o/3CSxT6IzohNaUtYh
dkPNK5XWeLl9sP7yANezVF3uGMgZEpJbBbbx4BoZXe6D3w1YVN9pAe04kG2CYPaCVo0COhloizna
fSWMYxCV3eThCtH+Seiz/V9m9sr3uojqc4lJ0GkIguh+RJH1UyvS2DqG6Wi0J32MNOHFWdSCEo1c
qMe4bK3qNIOJxXdpQrXpwaw69ZjpoVvuzO86JyWYkDx3CToAqqxBhxQnrs4iRsJizP0cV8PZDSxZ
z5VJqStcClU5Bk7zTDNS3mrYf3PpIWP/NY+t90WHLp3Zvb+95Fe5qNxRCJ39bbwnrFq9H4k5pDEV
xM6PsIF7SZK6/Ulhf7pvW1c72Z1DXzOR357mxVUa+HdUCmKENUDtawHPysYiLOMF8cPZxRejQLfU
aOG6LsFswwlN252H5OqK+HtuoJYwFqSJ9bnNwa4qFMY7fxia6C5Q++huMAKsuR1t2on1t4aiV00K
ejgE32sqiCFUbaBk3+EW1DRnkS4xEu94nbWVu0e0ubqNmBXEAMmvg63FZ7g8rX2hmW2cD/RqOU1Q
0qfVGT/yVA2+dEPWHrCwROwwSabnfl6MnbBjc2g0SiXhBWLCupCum2OZKMbIB1ysCDlazfCcKhnO
zjSGT5NUlM7rJvPaqQrPtzfs1vrS7U6JD+iXea+uqFS0WI+0kIgTuua8LtMWJLut8RhkzZ7i8tYu
1SCHyjsfEOGKLKY3ZmK6c4chZZt5oIkIVboIZeammR2WwdJ2qn2b44HrWoxGNL6urwFH8pGpBfiK
IpRjnkBvrw0DnxoHF0xKfnt99ZvjkRqyljzVXEeX+4fQi97dJZYW7On40vW1e6AlsrxvrBC6STPv
+XNc1+vZsLotRblpeIWBJ7/tP7miJsoaTDzvUbZF6eKkCKxiTpGgrcnXe9t8mydW7hx01+55dlwR
vi0VoxvfKRHW4TCNonH0ilYvHM9JewdjgoI+Tf6l9oFmePPVqYn8sWjQ//XaJTFerQ5J6KQiGgFC
i9ri0Z2c5DmISZ/JcLOvt/f0dbrJWNCIyNQlnQES6+XChGNc5EslKJ8IRXzlzFZfU2Mx7ux+Vn/m
hBQWVhBF+MAtYL0Ywln+qErTO69NW+SvIOjDQJFP5Kz7+IKZVoQENXNfyYLl0GtO8mMuOhQkK0fJ
Pt+e8tbewzEFdrJ09UHR6nLGiClm9LI11MJ6vX87BWmH/PwytPjQBEl66OJqj5BwFUExOy4r2gR1
IFewzssR6zCFe93U3JZtKT66tFm8j6JgJ4DaHERCZZSRCdPWsD4OKssy2lXnZ4OYPpkpyhzpNGh3
txdv6w7EKfj/j7LaLqoKoVRxSp6zIM4PUay5fuRmiIK1iXW8PdTWd+KGAL2iZknVchUfOH0+2DkV
aF84zfwEFokHHUH414oIrvTEzK3r3R5xa3IgAVIBgjsQvszld8LFcipExQOqYpnuB/hAn+PeAXNs
UEK/PdR1rxx7AoFDwjz4IiS2q9nRwGaak84LGqGeER3NrtXfa0A51okKd/NBjFWX4GNWT/ERZ+Q5
PhLPhLZnNkX3SRXDbHuWUaqZH1F8N++5LGiOLzRtiLwyqyzdi5VMfZdELSQoM9PS+2TsheENaEv8
Hg3MfL0B+Uht55NtLiCzkSRn+iXWiFzLN7FK0+l81140ZDoG+9TpqXJ2qTDvLODW7gCmBcFRUDoE
hLj8VrZTVHZhUsUqpnQ+NkNu/gQXS/3RMsVh1LW9lHZrarKTh2I2Nwcp3+V4kYJstBosjKeBaRai
J4Sz8+RsGMF/2YZonkCcQ3+OpubVUGqYGWCNVHXtLIgRSR7rp2Se6Xxpi3gngd0IpsASdAWEQxJK
18XzwRTWYMxR7/e4jP8JUJgvvcqYB99SRP0A7zI/jpVSHkazr1+tKgpZCpI2kn4USDh2q1uxaZ00
LqsCGoqWV55Vm91dCkXSs9Vxr0184+MBu8EQhBNO/WlttGKrc6PXBaFFHIf/G7pSP2lVP1CBGpPT
7XMtv81FGvlXaxbrGIpdqFKuUcUqjei/VnhOw0KU9LfQ5G+Y1Z5Q/9Z8TO4N0FPer6ukgqvXpRWb
+XQm+qFeVDfj17rTxoHEssp+3p7S9mA8lHQSgDqtuZyz2yomtm29j8JcjKnD2D5k2C8/o7Ctfro9
lPzkV6sn2xG5Q+hFWPdFT/gXWkkGnqK6eDZqWume9WXoT2k6mj4a0CqI9PhqcFF+MpBFog/gBxKn
y5ONjG6zVD2DQmcJnvrAVRCfHbXTHNBYOkA620nTtiZJgkbmwt6XWczleFpEg4uNupPfW119HI1+
fMGW27hjO9kFnVNNeR+jgbuTNm3cl1IhmzuFt03WIy9HXSajNUHeeG/qxj5mxejcu2jMYLiMnh0k
1OF4+1Nu7RoKJtSdeLnBAVenO03isETaufXLfimOqd0rd6UYf0Hi3qsjbKwnLdrUWLESAvRbd7jL
4kLX2qLlnYPRHAWV9iU1MsTXS0WhTcBWGoH/ZqcZ32/PcOPulNKzsneI0amuXa4ol2lQNzKqmxp9
Ojjo5nnqlJVvytxYpIK/7iWlGVG3yeudbO1azQWtUZJQ+QyB51zZCjQ41LhNj9uo1XTlS0rPc+2D
q45vuwHgGWcS3bcTJT8lfVcetKXp3rfuiNg8Gs6/qllpjqFIyv+ArHAl8bMQAZDPyWo9Kn3Se7Mk
PYbxMh6FWWv3oa4HXuF2870Vmsr59vpfE7HkKrj8QxBFg8I6QNQbJ1LiBCRAFaDzfitKAqRUy2Pn
Tgz98qIimWac+sQNHwBkS/UwinRIfKOam/8NzkDscPsHbWx5fg+nGu1YGSLIf/9PjqnWsRNqCr8n
mvrWy6rCxGJC+wYw8R9CYykSQFVcOr1CM7gcSYfJDbKSAA+gUhGdl5pc0pttvYPOaebRc+Lq2R7l
feMCoRgJREAnPKHxul5tq7lZ0SDX+nTG1qehxwBolsrHOQ/Vy5LBk7y9mpvj8YbK+gvP9rrjMQOs
DWdHa317Kq3vXTdVficyjTpHSBFhyl+ths9uktqCYM+ogVwxcJ0uqvusM1vkXIzAM8ZW8XWQnbPW
if8yFJe5izeK7FpYP3NisbPIrNWWriSdymdSx2+m2f1tuGP48vpFJDxGjIdHDlBbLvI/W1ILlmxs
1LlFVcCK7swWvURcob8Kq8XaqSMXuD3c1gngIpRN6HAxoW5cDhcjlzi35BX+FJq9R2eN6xtl3HnW
uAvGbQRafCpJaiAAQv9ndQT6BioDzB3oiA65GgGzikRs3OzctFubUPIrIXFBmOKFuZxQtcQY06kU
+nKEm3yN9XsbTQQImoGdJ8XcYice37zTAGHggcPvl32plwO6sdkmmcMpo5Gl4A4BAozLzj2KRsVc
JB3709w54kC7WyFFVSyv1/L2HDa2sfNLtmYu27FQZ6OWDFXv8od0TkOnhMb7rTpF6tcLHuFaZTfe
FEXWoa7Rpr69dba+JxYUHD0WGuux1feMqe92ccz3rLNQPaWhbfqN61rvbo+ytUElAw1nPh2caQ2R
x+QWqtOlnd8senEE/PpdOWH9UkHu2Fm/rehAVj+x85S+g2sqKSBiM+o68ZaF+rMfYzL/LRib8gmk
IwduipdHN0U9htgh/HB7jpsryaHn6pRErXXx1ZpSZH07IJpoyNUvRRlXUDjogbk9ivweq1CdVFi2
95B/oK2xiie7AWKTVYHO0Ekg7ij5x99ivajQgxynoz62aACg8HSn5IPiq1Mf7wRfmx9S0uv+3/Br
lfamGmMrd5lkrlcWBe/JfIdaQ+PT4hbf3Z7pVnzJW0slmQuAutHqUos6VS/TiDtAoIZ+KNUQPCMy
xUMRLLpPVa05TXVc7gy6efyYHiG0dPNdZ6wiifuFqWPNLcIEOtqsHIxIMf2I4M6fa7rvb09yc7vK
0WAPyqt7lZQkZi3bsRivzKPs2Y3y4DwPsuPTybMpPQatIV6Spe9eFtUpd16Nv6SF9V4ihoOeCTIP
8Ul+7H9eKavr0lxzQkBFairz/Vjrg4oq3ZJ+huugaPckn7bqdRg8vBuTPrJ4orP0mA1RoHk1ljyW
3yW14tLWAPXRC1K3Lb1pmpTRa2tbE8fZaJUvTjKMjcc31I2dtdvaixbIo2Qpot697t0Rs6a3CQaf
PrL5/ZFgXI28SVkQMasAvfeaVLa247+jrS7KuUzUItG4KBuktk5TliqUk+M8fkC8MGSRbNVXRJHs
CDNs7UcgAKQnsD7E4mn1EI5Q3trRBXHQunrxycTyOwU5VN/J5vLktlW0c1FvXS98WrpieOB5EFdb
IlzyJJ8FZVp40eJRRxJS8QxrnpEMD+eh8muk78ZDTzn1c5KZzq9pNuhpvX0mti5S2Q7AlQxTni77
y22ZxlEkrBQeY59FyuNSNeYHy8r3+levmQcEnqRykrdLMxY975fDaHzGJGgBTcsyWtJzjBHp77AZ
0aEXHAHdw6X8Y17gV4T0cZYfYjWL/tiBU8eUhzCgBCUMKZyM05S/EYUedAc0c4fZG4W+9J7T5Mv3
qq+63Hf0vLK9pBUBUmKWOUWeJtS8eo5bTaWTPKuL7DA6XW28Pi1C1F5WaoGPkClf3Z92XaVNLjsj
pz633g5OUNGqq6SnrlN23tyNg8jTLvvEKNPS6SQ/6D/3SL3U+N5UICtpbRoeghbmHWFW4GkJZOjb
e+NaoECSPHHl5JuBi101UyMeSjDjkP27QZIUvl1VdO8uyKN8jxNNvKecmthemKC2ek+bUG9+6KrS
Yg+b4Zh7sWlhK7DMifrGAQhrvESp+vipaZvxfTuzlKcqxJp550Ns3BwyKoDbLAtttCdcLs8CGXhu
E8DeLDXiY4UCz13WWT/UIHY/JUEUxpzmfJe7txXSIowAoCeL9pLucTlsZWdWHUdk242eGc+iHc0D
JY4o90qQEbqE0YGmsX8cUt9J6YgfZuF6VuOUR0649r/bn21jh5BPaqA1YG/Spvnyt8Bq7xZ7cWsf
VQj9ZxwN2lGtHZiu7TCne2/qxnrTHA5VjzecvsU1pcgRoA6qM/CmBnXx5KSd7g/tEJ7I+pC2zLT8
O57i/c5H3pghgwJzc50QBK4rqZgsIe3SLJSvxjo7lH2v3Ru9omCz3f2Hao90MgYM4NkGv5dvxr/H
DUU3rXWa1m+NAd24irrpkE3aESnUPWhlaynloYaMDOPkita6OM5k5hmJ3qChB5GTI/kt/Upnq4Ic
XKEv+Ggb0V4L9NZSyiUkYSCFppHxcn7L6FihhjcY2o+16htJ0p2Mzqb4H7fdTri3ORSBHv/hMeC1
uRwqG5XYHOKi9aNci86hW+jnzq3GQ9EXezaGWxV/aqp0pdAEQ/vBmmAex0pJqR/0oYg5aSldwj4l
oOg4aTMuMhlakmZfYvQcV/QLuJTFlTFtd7KHvzKWq5AP4AO63V+BMjiilxM27EqpBoRXfamuXp9K
PutHsIrw09JUdufZqcM1WaUiC++cdqCjcVKqqvLyrssc31rs8NFWJ8p9oH3W/Vg0pnto0Pr6dPu6
2Ih6cAYnIP1bwAdovfyVQ1SXqIJoje+gm0xJJ1qOeq9/avGheQhcM9zB6Dd2Ab1xmIgA7hESrOmk
pTLDUrGAoKDjZDhrByW9lUH4VFWLsvd+yQVefQDZDIcOiOwCx9r9cmrEekOgTwANVT0F1lGf7f6g
NYaOztdQF3dTgS26pwYBPtP6LM4JNsW5ZwlTnF69xDTL8Zgi2Ua38HojVEA4djyRXSnDjE8wTvOH
SIvno+n2zWNZ1OHn2+NtrjEEOdl4o1CZWF1alUKiMC3k5brbW3DIcOID6egeBlCBV4cj5DSuzr2F
YAP3xypmLqdZ1TpLx0UozNw77Dww2lIj5ZTX3Z7R8PWs5FAMIjUFgWtWGxXjlQlHZavxe6WYTiY9
wZ4yBLCrg9d3gIHS8HZSC5cvKdy0y40TudRtUeVtfCWnH18xhujeKq2cuBxp89vf6i8QerlJWTup
GUq4JEs8ctr/vDBordol9TGmBZSv+8XgmOVpEI1hegPH4+1czbWCugqNu15ldsZjmRouJgGGE7Zo
yY8kDfoYZoMX2EWeHtGIwjQiD4bfiZNrpyCIu/TQTJP6xLJhI1ghv/wuRLsjOt6eyMadC0bJuwWF
msI+KfblRIJSzJaSsmipYYx/gO/RREfh7r7IaTLzbNF1x3QS7rnGSPfedQLlC2B7s0c62dol9ID9
bW5ml6zbxaOy7No8i3Gz0KL4HRskfk5MPfPssdpz8dqI+tCWYKvAXaTBh1DrcsZuE+m6kHcZpt7m
m2IawRL0LhF3VRZ5TpacIssYn0yrLRHOcYdTx25VzV3No+vAgZ+B2p4GqZzy4LpfwpixLu07HlY9
NEYv0uz+PGXRgCx1S7gO5HiXGskevi/nttq2xJgQrkH+KJistWAqsqEpa83GdxuHLh+7nJ8CPW6f
RzdNe9q8B3SEb2+wa/gGhUZolLTLclquQpXRVooykIZldSYgAdTK7GejhoB5TcErFsLEHm5UDvag
1R9vjywj5vVc/wqlUIOFjrt+s8ABp2qsQN7maDL8qiiTN86yL7qwOQw9VPxDMoESzOV2qvs2XYLJ
5dYxaiQkAmsu7512nj11dIkO1DmbtaNAz/AYzuCtSSySj2MeqwfFTaP3nTNk5akJoui0RLpzf3sJ
tj43vbcSJ4dbSl3n8reJFnFKLU6JZZJS+6gbNLo0I1YHdgi95aAGIHw7r/fWrqbOKttAkFnC0vBy
xDqwFDAyRhRKVxzzyDD8qHPst52bIjoneLRNsLGdQbem+e+gqzzerMslt5SIOnufWlQlkvrgCuIF
wwq0t0MwvVoSjhWVwRc1Tun5uc7mFWVMxjAd/toaz/ewyhqvpuXliB3R4vX2NB6BLI0zvst79ttX
M6UAQaMN0A9IKBH5aqZoHswWlX06XkRst3eG0YQIXkibCxT9MiU9F8sU7lm0XF3OZKOEQaRudEXC
+1oB6sFC585M2czv6aTOz1qvt09mE6iPhaUGr5aCk4PR6CKVPEBe/4bn/zysc5t2lVaWUiBNtI9p
ppnY5aX2wa0L++Pt03F1NTEU3e9I90j8/Lqwo4xRTSwHvWYcovdxRXmAPskKENtePHWhVXEExDy0
5bzXh3xNk2BoLkOwO7JTExm6y2MiJSTLUgCOzY2j/ui1MvpDQItwvzFDDCAK06Xlsx7/xjx7+Yza
Ueh64VS5z0HSmPOxyjCqhPYdNC+3l+Tq+MrfxbMArAhpiQ9w+btsJ1cn0aFm1SSdq/turSynPsM6
PBwI15q2MkFBVEwRbg97dYdSy5MKtBwp+N4UpVbDSqazK2nlVh6kX4rCiVRQQmOX7rwxPSAPWXIG
M4WiJo/XP5uLuKJu2AyMMynJOTMiJ/VUZ4p1f6xn5xOIMTe2EP3w8/b8NnaarAdjysKDRHFvdYJS
pAZpSWHcJYwkXb/pTk5cGpQCbHGsy1LD1MoxPNDIPUr59coi10vGBkAhg+91mbieIEDFNshamNj9
GzUQ84c67todaOf6WiJ4JMiHXUNUcRUN09o3M3ES9zYJXT9pB+MOc7ofy9INd9EEwnt7Oa8/I1wx
NgsULiSuYeZffkacOd1eNyjmxzQvZz4WOu0p1brwLtHN4CUwR+2hEUn12hxYMtQAQv568LFPV49p
Xg0kpSZsrgUltlNY5tOhzPXYj9Op2jkP1zcuQ3EjScYSKfCa2NgZg5nEDiyaHoXvn1E5Bb+nJFPf
JgC/X/7DWsoeh7/oIwp+l2sp1GhkqSlXCgvLgzurqEL1kGthGCGSDth5P4bt3OPZgfnxzmfcnCVh
qCyjoDa/ruzNQq8bkF9Oo1IH58oy0kcnz+2zDjC7M9T1ASQphO7HoYdgSNh/Oct4qkwhNEAdevmd
c2XQ4Hd2m2U463rt/LFDpXS8eTbtN0YRWTsF4esUi41DR5rcqQro/5oTpenjEgVOC39n0bTKwxhc
LSgZ9TWK/mG1fBk0dShOjWrUL1ESWojdQFbRfFHbg/naVgz5U5D0APKWmrJXXzuI0nEKKKameZvj
g0MXqa9mhaPvrPfGtSMlRGj2k8nGlSl6qMIkhZfd+aaRN4+hJurTrMV7ss9b186/o8hf8c91Dnyf
DBVSORCx+pT2XMxlnTaADl52VXdC33v4c/uwXPfes37o6YOZ825T0dEvRyxB/wTdP9B66lRvPSC+
2vKCTLOfi85Zvg1cww/ANSp6uc6o32vW3D1lrh6/5EGRP9iRTs/c7Z+0uQaoHODVQIrDpbj6RQg4
xKlkc5SIZn22RJk9zKmtfqud3D44mDXvAd5bp5YwSAJVEJxQHLkc0Oy7vOkWYLEgFfHdSE37EFRz
epRSSjvpy+ZQEnKEpcIFdVUW6uxltBw4YjVtYKfFLrJ76AbdIVFH8+72Mm5dEFQ66TIEFQOBXl2D
Vi76pAuxs+0VO7MPppP0f7oo6DskpQ2pFYtTsdLEyolui+R8e+yNaf5t3ORokqxB2r1c0UW2UBRo
e/gDUpWI0VqEoM5ovbR0zpxuD4Ww7sbRBLoiGiD+JE1bw5pGiw1G3UCatzFpah7FlDoYFNcUbPF+
0cuXJhJMk2tIW86N2vcfaXifwLCdRnSeEdlpfFLh0n4QqSV+YJURfCibILA81AhwW56VoB4PrVOr
rodz5jyfZ9UMh0Oc2bFyrnqz+l03ulGdmqbvfllFMU1eszRceu0Qt+9nhX40P7Yq47dTT+lvtZuS
8m5eIiPz6raa3mEk05ceYJqM0xM9+0VYr34unKaxqBBUztextYf2PC9l8lVa2ZbQjY3WolE1SF9i
Qyd0bTScqHB5b6PEoztYedMmg1vdAbjSUUjUCRcjUZbmN23RVvacWbY4QSclSydwxcsLh68gOExZ
3FhnPDhRTdHxpj1F7uLEd4EbuOT4TmEPB/Qsi8ify7nNjlRRiuUgSjWeTgiDZHdulY0ga5VwdC/P
5zp83wxh+RW+bPijaIr+K76bZgllI69aujxR3DsYw2K+wXsWq0yae4dnMCJVHETQ95MvXG1SH4Mk
rwyPSyL5VZhdJN44dqS+QCirsduK7eCD2lSqe+iRVkKFMspgn7dKYScvA7YvydEZ4PN5mVnMX+gD
iGJP07p+5n9SJ5+XaRl0kiJkWU30RkDMhqh9UywCa49FLfhNvani0U57VfzHLewQszQ69UPfmNKp
fVt1dACi+oVq1ilELAu4UcTas8DtJX5A1a14jm07YKaRmz6EpsjNU+6w/X1eKONrOSTRj5G+168w
EF0cxJH1V6gGJPM5bxpNP8aqSWUgmxKU4wIjJBvOioQqQYEB4RtDMebxGJZ2jSBkrE6FF0YNfqqw
auf83FU6/lxFGHwZ8kU14RkginNoRjUxTnZfuhmdOUWVvkGEQIXxkA/RQ60qMNeYhXoKOzMyHoQx
AXBDEzJSD4/kqPKcAfmVO3OwFXHo+lbDQxVM6EEQB/xBGglfqyoCNWJBO3e8p68kwQYnVOwfxujW
5skK6P/xMnySHE9T0cV+6acinc+xm03OfTGbaoJgllGaZz0I+GNCTPPDaMSmQB4iKd87Wl2+xQW5
6rxMadonauj6yzjGCuLqfT5+tyzq/L42QgU+47+VpTDyOst8UJ0g0MlKyDKPMcSI/rS0zqJiy2O2
0Nhih2lm9jBl94qFhOoj4Xahezb2IS+mCAUakUrYladsbmrkTfo6+NVb9pzeGXXQ/SoDrfgymfg0
QHcfjdnr8BYuT3M4q/+LEit5mpUp5iqyonrwjMluaJ+3Q8P2irpxP7ShYLuWc522co3Tu4m9SLOl
1Wfvg7BCz3oiK3iYkAu2z7gDk0wWpVb8r02obsAHH7rZzzGXTT3R1+29bWe66TXE3sUpA5YCt4my
vL8bMzs4uPDzjSMe9oF2DzGhTOWhGH4BF+u9N4Lbvbj4ajiHocnH+9B0xk/NIErFm430/zi6ru24
cSX4RTyHJBhfGSZII8kKli2/8FhrGwwAARAk0tff0n3dlaUZhkZ3VXXV8FE4PCrditTW7WqoG/9i
4vYfeaYK1RlOLE5Knzv4+eNOx52s6oi3rDrql70wdu1TOi70Go3BunbnEfyL0lUq2pPKxklH8iMO
DcQYWXxBA1Jt/b4tg2qEwBZ0az18t/stWSNkb4Y4ICl4kLTqdCzWuNnWcYY8PhbH/DiOB4ze9XR4
0/ll5eYyDbMb7utV2O1uirHc34wlkhBbujtjrqKKGPKgdg1kzzsYVFwi76RqyjGO3K9xoo69YcjN
/iSVHZEwIsdNPEC/kAJSX4LYwrPGx7F9RTyAMZjOO35LFCndeQ+IRbrHxYc7feEhPY+AOrB5f/KV
I9P9ECIz9KoqZ/GnIKbgP+nIVtRE71VEkXldVLB4OBf5VpefxUR19UkTv6dTsw9m83DwhCVu+SNd
cthpNjYPR/Sqsnyu/3r0i7KrFr9u0TkeB5dETe4H0J+NS6CnTk+RrBbpmxWSJx+3Il6K5Qz/fD3+
hjdyzJqdhCr8iRJjVI5Uk0Kqy0BzmHTfD1WNmtUmU73Hb7s7EvcOceIAy7BEJPYRXonT/mc50jH9
EWWzZvcRThXSwn+RDv82gkz34ySrL/nOGROSn58hnU3tg3OjzxS2iWoorRvNk0jM3QbkUfyd6pCu
K8zQd3G8wuZ8EveLs6oEsVcFZHVvfKc/4daWxxKPT3zQx9kqmSHOjzpxo0Dui7w5eK7JWwUKjQGQ
zw6DFRlL5PwSsUIvtBfpQmacV2ofKgkbhnSMXnHdYtJBi5TqpwrsJY2aoOFoCXOakNHMt5gwc2F+
MILNp36O18rL1gGYdlPjaWWHy14s+/i489rIv3wKX86QluDRf8yU9fkpwbsBGU4Mz1v428QAbea/
oE403TpDEL99HTFE0y4dCv5oUrfvlw2BegJEfWbkfSUi6mhTc7jzkLZQUoCbS4WEtWBSBp9VzSpt
DeOeecyOCRumgu0PWfCyfhhZWdLG80MPkP0QD4uoBvmkdfHG9YSbAmFaZJel2V19yLNb6tldFvgS
pBdR5Tq7LsLl2A6PRT2fZAFtXJOxr2ZWRIStbeDHEVOkDNR0/FOVwdBHCYFj2oScw3mOKuOzJj4O
+ETpaATFmBLvn/SX60YXBobGVDIikAyVWokIC7jS8tPhBMlaZQeXK8SW7lPdIUCQgx1fpiTGivWK
cI8VsU5fp2QYxg7BY3CSz5ODPUECDmPmcCTz+7hD+t0Ks+fRmUDO+FSvBSVNKiJYgBuT7j/ikOym
YVgGRFBHTO11SFNYSK9b6cBdTYid6aalIE+eOf0TXL4N7QETmK3BLDS4u1XWhe+w03JA5TGpdOph
cQEjo6LcGcRnQ4qfjy2jnzyHo0ora0PXi88DuyFclM8dcVLc71ESjw8DlgB8H8wwPhnUPVw4CGu/
51+6urEJ6VJUOLDAA7b7qhhYiRL/FisTB5qDci7TtTUjYNV23mDE10qKDIpmjbWOf8lFc9Bye73J
Bq1ipZp6KCU5ITvP1OcKfhd5Y/Uqq67cBSrzJhW8p1VyaNhfxYff3yTfrTpPEw/2E61jmjVg+tj8
d4zsDL0IchLsedDYB3OP1I5kOQUabIgaW69W/axWtsflKSAqO4XH25BvvdKFZb1KaB19JmaLP+SG
Bf4UjvfKX2O72aopoMLGezXNU9nHSKWPGo99Hg7+p0r3+1Xn8yUe8mm9M0htq5ok4cPxnMQ2jtF/
5152NB7W0BeY6LZ7vzvvzs6pdEdjWx4cj/q8Z91EOSJzE14Dny24C9iiSYyFQXJehSvCncbQ1WLN
k95MG/qyBuP0Rh9RjJPlMbXFuDxPOyCQJy8Q5dnPRGwCC1SVe4VR38Au0OmV10mxUbZymGQ4ZxNw
tluN+3jOWMjxbGToensYiLrlWRSekH6UqrrTcxT+lhIaR6e++tKVTevjkvPtB0Mul25KFaNFUQ7E
A1S6lhdNRSYoUctA2Cfemv0zxxJG3KQqyOImwy6PXsS8+FdUB9U9Kazid2QR5T9jMj3COM7Tm9hg
6tbRYoF4m6PB5W2SCzZ1TtX81aJMvGRa7dhwBJaGc5pP6/CIsAKyNfpYYOwC39907FZWpy+wtJ5F
g/ZYfAscp9tVjylOWrnOYbjDObzBwXBc0cXuG/3yGis9PkSVj8o91EgXe1jkl2fUtkVmaVBSlWjH
SK1Ivpi4/lVJvjyjllcBZPfK392ysOmMN2F8HWSOX3oU2MlsHeS86MxM5LfezhMMwQxFyGBf7B5/
XsMl+RKliS0bUMxYtluWel27TUcYx+DEVrda5Qy70G6In8dpzme0VQkC6/ZKi3vqTMx/AKDTv4dB
CWgOTSK3O7yT5Tk6IDz6KEZGR/DefJ4bBIcM78bMRjWQ2AXd1ZRtcYMGb/q1F2o/RapeZZMa6N7f
QlHxcNOZjKYWQPC+3zF3yE9D6oAPjK1BKF7JWNnLnqEK8FnUx0mVm2F3xVSG67Lhbr2IoRpviUFl
7P2WhuQOr+awXoF2CN5kCoEiN3sEpc9VBhbhtKgVOQ9RDQwIjcNuSL+XSLX/qVO7rD8TGxdrA+O1
dX63PCrqNgoim5tlXhXsSVZSDxA4qf03jRgkHph85ilruT1k2boa/R0g7BQNLtwk0nAyM7PV3biR
ZWm5HOPtJ8w0fdXQchp+pqitMN1g1HzP5n38iJdgf1QhU+/Kl+uj5zL8BsM1s2uF0uGayeBJ7lKe
G34exLh+L8d9AAg64eKtsPfZf0dHSWxDNui7baGqdzUWtbnQXdef1bAHfc7pYLKXepuzvFc+zf4b
osQVXT2veXVFGUdJzSd0qltYWHLLSyFuY4GmqsFBUUHjqmT8YjgG9gscbxLyONpt1xeLwHMUmXIQ
6wPT4VguNpNz8p2HQ27flgT97k2ayZ1n7mYJ4YCJ7nAn3X9ZUEaes0jY9RtHY0pu2ZEd/0YIM7du
Y9gJbrIKai40Q0KL9hAzAvD2HNqXh3Fi2DpPYJCYPA1pFS3wk8urP3Hs6jcw92G/AsyY0sbObI0f
DqRGXe20VEOXR1llzkaTAa3YnrMzJ6ull0nE07fIcOvuizXd7UVXyXAaAcnst9XO+bUwichbatMQ
33NcHQSMl3m0nleXrFeQsMV8pSshb4QqhuaC7Avk9FtFfiRxQJraLoDcNtEOJBHEL1wx+lSTdMFf
hwy1wVo2hgqx1O7nYQc1I5UGz+gs4yHtVZrIF6hGydrizIzu1aa2ubMlQVBCpvCHG/h5bH9THg3o
2oZ9yqCGZtOB1nbPPnLnFn5NNwl7oqHYyB0WPeayNZh9yTenj+q0pWU1nPPAU9ZsW5j33iBh0TaG
42HqUEFR3ND/uf+SbJzWTigTxU1Fq+mvmDdP+6Mo3N1kYdvmGpZQAvAYKa3uxsQgtiY7kHiC+X3K
caCIeRWn2CNo7owhb6/wxaMwWtEkK+KGkL1Ticc0jxZ3QWhKiTxQWLyjmGAva/tKU2b3aZjze4+Q
17iJAVYnz7PQKpwAeqX5yYBi/0FcnfpWzTDqPMVACuhdOq976KC8hRPJkE7z33WADX6zKxElZ7zW
aXI26FH4xWVwgL1mNPjpfvbuK66mmoesYTtMkjEDRmPVVrhH6qLIWJ4PT7BBiaqTYK8CZkn5iQ7H
qFpI+JPwADtNs/drLdLjfY/QJ/YBH6dHz4oFdgothWiNJMsI/A2DDt7RmubwLouBnWj8adVMUVm+
0mRYy2YaKR8bKg4gLdVIFZaOlnWI2hTW909ThNT6ZsG+9vaUjb68LDGbtw64VfINRZz9LHw9Zk3q
svVzjDJ+Vx0pJLgRn+LlKi36RFgz5rbo5iVkLzM2p37h034lSCxJrc8zMIoPeICQN463z5xZqhTr
YYyT/1hrP6mGELs97BkOp392j7PvMLZOdA8d/vx4UFMFTCQFsB9AaP4XtnwyxIUal46tndN4ukUb
LlYzGmGvUhBIt4YxTZ4P7MZGl3FD/totBx1wdHB2Lu5XrJ4snVinWp4gaSMvFY+2GqrjdN6aooiG
DUPf/+9tsHX0ByidlK+hSqR+KjPEWvbqyKjts0xXrDu2RL/mKBJ/g0Gn2sJDjOdXwrT5Hm9wNu8l
dO91X+G4SVD9K3NzWE7Ek4/35Ly4mkXfxbocnyEtreh2NhJ1SjLLvpa2svC0K6nZ1WDVcW9wfpJ3
nuSBdhU/xuFCfDY8h1Q4vE5Yrbp4G8WqE2aEixI8QbGiM+oROwVkd9Q1R9gVwW2luG3HEMon6JmB
HeLx2dOGKQhaOg9x5cUauNU0qYRYvndrHG9dtmBjBd3YscK+YRH+t4HcVrbzwOzSTKWYABvyfXyB
Gf2wwIALDfQFzsPAcZZcL8+7xGrbCWjt9rblCyRm0CPuW4slJlCc07hVfzDbuGsZYX5sgCXIM59S
YA/1zsTxudep0iehYyLv15xu0e+AwMB/9TbtQ6vZmN2Gjck/FYDhpZ+9zb4fxzBdQzpQ1qNlyKcm
tyNCZitAiP/IAvCsH48Npteb0hb2FOsAQr7B3V+Ol02kLpx2bC+ZLqBSXDM006zHfmH2Vg/CgbIb
I/1ek9W9uAJHD/PAiVpFt+RN+NFkd9xJ9uy8HeKXAk3BcYpiC3rTY1NgO4Pz1E8MuwmsQWldn6KA
4bHP1LZeqwkqldYF9JAPuePhbOH5hzkhJIz36TjvP1Ion/WVWcYeJdPD2pQ03805iTS7VE6k0x3/
0pBgyMm5ANjFBFonnBFYjR4s/+MBpntAzhtPW7MTtPN2sNi14kXYh86nlftRIamVNUtVkm9RMY2Y
B10VPyhkUO59mdbuN3pTNrfxjtGtK9HjsxaeRu6nrIf8G4wMZ36mS5l936oMYJ0pijkg78HXgIEF
jPMOM33d6jTkfRG59eOL9hhbGdY5w87gEZ7XjGOEg4kFjHZDPIym0YGqb0mErU/0RuWBF0Hy8lTZ
bLCPplA1dt112PswH4V+PKoIHROt1PKAtsYjMXmaUtO5srBJUwM6fxMUSWbvi1o4LlNgsX6NMYB9
UI/RpZUE0cuP0k/HLYMjTI63AdvlM0qezEizICPjHxOg2c7eb/IR62JFABuAKI0nMhV44AA2y2ZO
569mmlolznTVukcrB9ldSjhSb1M4dr/uUJat9zmdhovGifIqwpreRPqVXZZWh4BImNdDeI5qBJDP
AlFOjQOeCeehOJLpAz2i/BPgYC6vmOPzh6BEQS82KCxbYvWL/IJIfvkcULGAYmPB7eYTNokGDZd+
Z2RiETicyD4UVkR49RHGAV9hrzLSZryadFcNNJ6xV8HxfuJVrW1fRvguAF5defMVLbM+gcn407wi
NPkJNuXAJ3x9MAWpgq7iBohTFjXpWIU3ueXoLJT30D0PEQEfoyM7wNQ+C0lLEylpA9QDLw8mLWCg
6Dlh8VsSRLCgfQCRcc1nL2NgqCGdLwCpzSvO6CjpFg/Zal+MwUy3ItE4dxz6NvUIhNLPNyNqjD9w
GU7llSd0JF0+p/5pmAP/NasSizImR4YqqZCD+AjbcVw2mNNNUbvInYUHxwn/YXJ0YO+MF/tvZqY8
f2GEaCQK7vmR3CrEwd55l02mt0iHwRs1kCkDlroWf9hS06QBaSbGh1HG9mHXGjyK3urjZ0qncgYC
CTc9ZMCHstmwXnIvC8C1HeejexTDbI7XzexT1cNBYoNGgFAJ5gYRNHfULSP7Xvs6Pb5uawGffmvF
BykVH68Gk3DUEzj3vynnDJ5YRPrUn2QDGEcdAJp3a1n1A5uo+NATpwjVrovBDd0h3CG6wpFBXhR3
pbtn1bI+ezyg/o5IOXyvEHKXva2Cl6odQUG7j0LO2x2SjKGBCTHhUcu31AGfM1uNYEnU/B39Er4K
KgqDBT/2RqL6MgAmji6rjkj0wCaIEB6+oMTfxUwKB4+IAm2JkToNnV/jzXbW5Mb3UTSTX+TYddQk
Ub3qZnBGTSdlwaZ1ISPbOyCdOrrsi98+kxV0xqMkfPtT7PH8tDNDsLcHiWva7qnHVueSOCvbcqrV
M4h47GmVdKyvHtZh6duSTyCTEgJPrQ7+FmX9w4FFWy5AlJ25VVOhXxkHa/aps+OYW5nsAoW+4L5j
mAI85j8M4I0Jrsjv0xrv04Ua5H3fpiBzCdgRa4VXDz9u9qbHcZsaNDFqBMETAKdqDHh1u4yGTLiK
pQeYXSyPNrfZ+lzbXfxDdHgmsQ4VJ6imnEbbZQdPKC+IKsUXwrmvcWnGJOQXCFBK34otny4+GjLR
1bC3+qKQhuEelE+OeWBa6wd46CBOnk/1DC+EWql/JMPE0ZFVI/K1CEcRvnZQxDPWcNyTmtnmWgnH
wwEnqETaRQGKCug3iurR0Uqkly/xF3Y3ZXlM30C5wrAMpPnwX4yJHS4dvIzA7u7FFtqqSLbHCTmd
WzMmU/gN+hcUIVJD86GBASk6FehK0bN+OVDeiwKu8hctl/lHUdWoHHwO9D/NxcB7zNz4YQuBL3xv
sZkXGnkAPT/NvBr+hIJvf7NJodm2SzKhT1/z5wx2j+pRwTXlOGlJoh7tZDSe1KTW/Tk3Vl4S9HcB
6CPLRTOOmJhOwN5zecZ3KVNAX9y/EgPF9IvC/K3OxtnovWa7h9uQUXVyhnW3ktcFjvC6WeLRfavA
usz9ngYBxfU0eAuzkoCRBWjSHiPZLEEdDFon/ifxToFMrFeH4bRiWApwyBV3bShd/HKMrvx9qDGZ
YZ/99Xys2ANhnYPAGhx4sMkCO/K0/hlvYUzAZGj235oMcH8WkcBi58jj4mwqPU8dfuX8SlWkktd6
RcBIY1PN9KneFNFwEyo9EJ6DgEZYVpcXJ9Bl2QyYP8aChIVQKzS5GOR6B/oJtojID3PbqZJTFncL
FdQ/DPDdfArEQ4uD4hT/W3XJbgyi7+PM4hmJcUvhin5GSfmCIrli0KzgNR9rrFq1crPpDHMyAghL
Hnt1W/JKRlciEzH3iAJa5QNGT3pAHIUcw47wYunA5jl5Vy8V6OcUoym46io1okccQQ0AmUYA5mAs
93sjZAHrW6277Mc1VZhUjlTyZjXSfcB7QePcc4SdofykAeWVZ9Olnuis7zLwm7gOydcDy6SjXUHR
el1zCHCnlpQW+JgWAyyLgKPAggCmYmsGc7W0EHDGGGvXLGKskaGGAwpKEhLw0kcrln96pg75qJYJ
fCS0JWPVYDCRH+ifZ99gUGdFk5RoyboVktSXdULQ7f1sS0xBkc6R4ADHbXLCHg7furCWdr7luZK8
r+lQAUDJHb2v62jxtwjBjzehbYB4d09B4WVuxPq+puoQFxxT8XeR8vhvnnqEUoxfIlUgOYIjBpwl
C563aHBL+3+DrV5Tok+DWdb1w60MTbxZ8vhR75RDB+9WLNtm6ZYAX4283ppKjLgdJWJkrvALAbOQ
2ZxlDWSb4+syZSw57ccALgvtzXEPKtuOZ51koO1CQvHTVEOHc3XQ8UZt4bNdNmFb2QaG05sXCjJK
t4zTA/9hMODiSYAXouflPJ3QM9sCGD7y7RrMWfZa+yUvW9Bsi/py7ggvZoG4v6PYDKoubMQmxnWC
KdS7Aj95Z8PuRSvA1VO0TIdlJy/XKGoYhokCY3Uiv3PgKu9r8AEeavZLomCqgu3dMGl4EGGHfFZ3
EQjqV4W2KfuOaVDLbxlxqvwL3H2ETKCcQN5wAEKuY3ZMgPFAjYiul1rxuRybltiy1SladxIP14HP
sI7THnvxV5I47TtIOVGrwZoP/l8RBfygwRD0CqUGQ79OdCANxD8xRiNV16epGvMS9ZT79MKYXF5n
qqZf9ACPDMcWQSFYSGoTsNe5zn/BaSQgGAK4uAnl3FX6hFCuPe2AFUAIgX58R7BNGQoYe9Z7fb/6
DWF45ag8FFI8h6bICCk/MSmgFQhVyf4T4M1M4yagUH3CExPu/bKQ3iPc3WDhJVVdDt27vGLWOHTP
KDYMOuQPFndp9qU+MCNqeQv5hccJl48OTLnM17hlSDHdnoSHMwSwMWTLNUKitCkGzcHFHAL1utqK
9RvUPCp7jlPcp1+FDCxcDtTyqtGxGYvXuZJp2cPFBhS2g2fL+AjeA7UOzDJAuFRnaY1FXzitNRQw
F97Wgq2AWXhigbwx8g7mCEc/32e6vRcWZf8HyyaGEfTrzMf5Tnx71Lt+g9p/WPovT6yxw2WWP5Q9
yuNhWuN0vgJlAevP//9VQlyxDDcYvc4znQjEBk6G+Qd2CUfVLNxh7a6WdIbp7jTNBCvYQV6dQ8vz
pbZeqjZVAwxeNOxXfmaAMvBkQRzCW4eQj/WU8AxHVYn/+VvZPLdA1av4rRBu+hN76E4biE7iT6HL
YrwfNoVsOZB3xX5KvJRvdvP8byXZFnrYOs32Jg9+1MgzqxSMQskIX95wwBr4Lkk0/ccjXY0tzKPh
5Ih9xvgFMxAk6DvwboprjyHLpBWUWHOe7Di/NUo6go0HaXt4wtH/Dkij3naI6S2+wJwUXZUpwJBb
lkVpt9Urtb9kqcUrcupriJSCpuyEcOoUuoJxKjou4EYPCxGlYE0UJxv0A0HVOwLzsjBON83K1DXz
ArOtjlAN8F4BmrwFCAGgLPIu/wfdLXx+4bauviO/bYMzyVb5V17IJGlw9hAw1wv8FG9BoiR2ZdgL
pJMCHh4e1KYB8WvlorKXsLS0vw6zxllr5u2IH0C/J6rPVni39Wk0sKdKr6kDUsVwig36COa5sFFR
dNvmrbqbXYSWYVu27KEYyOF7eF3tYxccojN6lDcZN2OVI3lGga7pRSW30O0jJG5f+Ky/rZVOipPx
JsmwEqWk79doLgrwfJ69RwbyQEAEB675YqEAfB6mskbBPmRxP6BPeB1IBsEXqSFbNcBpsHMyqMKe
6norn9CGiA8QXmR7rPQyX/Y4dfYiFH41rDHY8phkwsDETEn5FK1L+a8IDF0CCNdqPYGHz542tL4f
IAtE3mBFBgIbOIHDKVRJV1ZNPkIAcR0yIEwRhaf134WMwTcz1CFgR610S4cuE9IXHUCBSK7hGaLU
amJYxsLOK4/pXIHwiDEyNdDdoAeNJcTfPcJtcV4jN2dHJ8pA1vRrzikUYKDzXxSWjvJ2t0T/GTzK
2P0Mk/+0GxKWmE5+TZIYZecDjfVAp6dDO769TQv0frcIyXtvX6LS0FSZD5cCqLL+wDirP0HVcvK4
s8HxDqqZIe8jdK63IMCjtomNwm3SzmEPRE913ozA948b7KG21zHPkSGGJxklyO85yh9ieOWjCAXi
SaG/8Kwx1vNfBT/y5Q7nWf5ph2N69HDPeau1KmA37nPo3SGXWL7D0t8MbRYDcYWSKa6+AePP9oex
wMHTyG2sYdZ3FOZPmDJA8rDnoeHC0nF58PE8QSUFLh/AxqYhh6gUq+7QpJOxGxMwIJ0vKH+zBiHY
JzhEbPHTPBpUHsyS25/Vu/mJb0OER3JFtW/3gS2nZEcACwhEILE//Aof/QYLXpiH0cz7R2GD3f7L
RXBPR0pMdUZzPyT9PuymhoYxqn8FueQYCOH1D1QJqqLkv5JAK9gvhojzVzQG9tQ4GdH62RrpMihF
Vt/PhLod7AF87lpTTORJRvnxG8eu9YiIIcL16Z6IH3QOC/RHGgafl7WOHb2Ty6HBeCpePybyKLLW
DxWoZdiBsfRC6339jtmbg5J2E31CEVBlN0Lj+yl9OX8QQwHGf4FjPzKuxrd5EKRsKTAjfGcY9+Bh
XJbqNFQwcevLENPvLB4F7CJ3SI6gHmIDbLOkQEGlTqsXUB91M1iEBUNJqgnAJw1VK9qHavzJjonp
fqlq+TZMA4oCFAP5N4hjIeSCS5x75hqp0igVdObNsalMPxw8oh8AWBG0G0+TgLNoLVFmC7roO5IF
51snJtg6wjHP/QWqhwVOePYH1h4zCO4exmhwj01UUW9fs0gZvywHwyZTipluhHN6xB9DvZCfBzYs
0jtTJfYOQ1uKMw2nijmnWSDheQH49XuuvItaeZSYKjBm0uI0HaZ8D7CMnh/dFFKKCZatH7mPyqN3
BS4JauwUMJVMWsR96csdwM/I5uMyH1i6hZKC0Cuw6Hk9rUkx3xcEymNw4gxHKvMeKH8ILP0duayO
zpQxiq9Tq/RhBsgc4Sm1m+zCWBH8HZ+mP70mrDhD128vKYaAr3F/U98qG6Vjr/McT2YFEdYHvOIA
i1pKVkjH2fgybSWlrTqO/D9elFAccUTyfU/4mrxOS2QiqOQKWPvYGnGyrSrRepwivucfpdnZf9OU
mHc4ZBRFWwhcXvRpUQCCNdeIUsvL8M9AanKc00JFmNrWg9wYNIM/J6j41MmCximh7viinUHKHVhn
RGi2hMAbXdu0ZtK3EGdRtMWrZPf7UNq13XQ6f0f+U+JbCy+Z6Bz4F+WPqB/zzKGNAncylOwdCp5M
QI2Q4EKlU5GDMsYc8W3Kd2ob+N3Y3yaeUW0iyAFuQwyF5cl6W9kGWC39GJYjhoo2yhNYTRHGfRPN
YN7RPMJTStIJ2/7ASPlPDiEjpFl7whAvlAn4zegvV50LAFKNKp/oFKjhTJ+RFptDXD5FACr0tlaQ
tGTFCpPrg6SX8Uji9aKS3D0VoDTmdofYp2zgnOLmBjYz2/ZlJlKahuYepAuCS3j9rVyG6AVyKYgy
qN7n78aAo1sbg6n1DmYJywp9lZ0get5j9LsjWkUQR5HMzvCyzny3b2Wt8Asp5HTQP4jQCIiI92bc
BnkC+L+BMKz9mGGWMNT8quFA9d+cDeVf6IHKe7LBfuuaWPT10OlMRd1V9THuPSUuTc8lrsFbWU9p
1kMEd1wPeOXsjxp4539WRWP8CDFGbu60cOx4GhNZPYPvFGsrzZZ+my0MyO6MSPivFaJvSK6yGElx
PLLHIyILC9ssB5luEJnsCqHvPHoHQzhCdwyhepvKAidFajl7FjIqPy2sc+v/IDYk+2mG6jwDn2nn
BwjmAT7KI6v/CFMBViJQlvUbtkqR/ZEuAjZeZs+iCyIY5wD9qg/rXb4Pzp25TjjvNqgLsxvIkOHb
UYH/P7ltlYDhCR3ik9MzyP3/cXRe25HqWBh+ItYih1uqqOjstt3uG1b7uA1IIIHIPP18NbcT2nYV
SHv/0eo6SW+BVwEHsbW+2uhf6wOLRXgwa2kvh1sZCQ6RrY0nFGsjxKKEdFPZEiMFeZm6cfksej09
jmFctIcxHzsIgtB0OWZCGzZdBr4PEjBZniE90A2uxYz0L7X7RJP2X3P6vM/Kl+aLXHfuubXphLXf
kLXJey9eVfcSNNW8pHbLsIBwf5JOOspl3IcdS25K+U3lpOEAo038N7qLQ5s7EUxMG9QPRXxr9UQU
Zx+oS3HxQYzDei3UxFFPMgTSMKOb4rvCIB0ydAPPXHkuvEzNirMQArZ10R13XOGkv9crsdtB9zW7
MZ6jXM/G34UY1wF94mksuTU62b05gwusw6IKuzjfvAZIybuhOdJQp+Upp+X6paBzV94ZvxoVM7WY
r2hc2veVFPXrWheeA2BVcazZHa5IKKl1Xpy9782xk1FYE/n38Tjb6jg446xOra7sda8GJmGQJoDg
1KEIiQsb/9ypC5Bx4zH2JMIs7cgvliIfc5Fx5j5zKrQvSPFL+lVRWpbXoLbghMqoFDwJsbfcN4oU
twwhmsrsKtSadTdu+VXqxXz6WBgPXTs1+py4LawyTwR8+My30T/3bYEQ09R+e5+03BZpYa1lmCIc
NfljPDmkkjT56idPZULPTSZHignuo4ldaEd7R+Kdh7poFONGWE/7cgnZRiXipTvoZq2PbLDjczD6
6NMKH8916uSxa84cW/3Aqqb1vzgC2EJ0Pwwc5FsSq12Amik/BJQZoTupbe2cR9AJah+o0Esnir9+
maqW31EET5bRjcbLG3X9+NsCZvc4DVn4UlSYxXrQSM0ooGsFSVbSmeo3tyrn8tBIz3YIWeRyzayy
DSCmu2nmplEFjfChaOP3DeUEA3kSlqAfYkHaP6MbYJ/QCHMr5LlAZvkI/1/GttyvU94EuzlYp0fS
Htolw6Bemd22jSsEwTSo+l5BHmF+TFyh93KjDjbd+NwX3mu5LnvIV7QYgxVax4lTbTr0NOWUh3Lz
bxqDZc4f/GVqQaettszTzp6nDzKuzfOszcDaSLVptWuR3gdQlhhl0qCR1bLz5Nhs55mnGTC3WfPf
AT/yyfOi4bXpCZnJFB8EjGE0ITQ2dWTaiwdScg+SNRIo6t+SFlyujkczb1Ic4rKNyPFfqwULDupH
sysW2xb7m5Uf2pRT8yvCNOBlYTvMkiRnV7COjwuFObGmZjatfI14NvE5FBAZdjkr9oQoqkODMxI7
04hXa6oicx7zwL5T7hgDrTlYGXt0j2AHgfbCqx1hwsLbMIsXetp7GLZI9ddFThEvNSjVl8xtHR4A
oPnvcsmlugOcGF4H5o489YakuoUTBXFWLYEnH6OgHV9n5dnLh/DKwj0PNE0mX2oKl3Pde8aCrM9L
+3uFKTMPyhCItUf97pN578h6OObuIo8uYn3xz4m7OfyxW3vRKcIA0lGF2zs0hced/UQnAkBdu/XB
62a8pnkPWZMNcGxlbo/6dntk2rUBerdMfOS39NYTTojxUntNEZ5Cr3YR2UZbkzkgYkuGT7ep4Z5I
ZzwX2JwW/h4D254D2v0uCsXZYqGs/1GFb3+TOIj4iJTe8DHHwwTUvhY4GAVQU3IcZ2Dt3UgWzQBN
W4/IyG3hf4CeOSZro1Yv0LBT8J0MLXYSZJOopx0E0Z9D29p/cmOS8N7U0zZ+zFx0v7lGtmTvh4TW
7VBzFC2kThN+4YwBpjVzYKqHiY21yITT1euOqm8r5muR88lvoYtQRJUy3KuuA/dQfWu/mhKO88gv
gxKShaX9qJEE93vQXLfPXOqYRMYiUP/rsSuKHyvM1bdUKDiOoo+8Ya+pCH4JKtg2YTb2fw/YJBig
msv13eaxpiK4orp5lyTb9iiQ+a4X3u6ufa+WCBFXOk96+gNM0g1HH4J8YUH1B5oHw2gd3uqxcMXL
0AaE6o9BiLbe35Lmb974zp1nZiAiqspwqTUx0fB5MYMmO6vtrFckiPW2E1s9vgyRwujB3TlflD8p
0vmtBokkjCHvqiHjUaTeWHP2mHEIn8qwXpCyW0V833t6iG8PzADTY4ebkLvCM0n5uxFrIVJGSOoY
YG8ccoYqvg0yoYprhaTQnIcp6tCy9yELQR4r5lDasgxjctus897ycaik8eiYlYnFY7bgl3CfFtil
4ThV9vKLl8tMJyEGYR8LLr4TTBlCqqEb3HsyTp31a4I+yDM+ZISiPhnVaJ3Gsb1LJAEneydiHzov
WA19FD+U2KaLXlzUYsLZtr+DT+fgo0vHVX6cYOn8u3Zp4kMtMIofXHJSv2f86vdATYixFxCgLBA3
poeP14Y0jub/H8ViKsGa9fgz2PH2Jg1S1tQxY/Xqk3s17+26N4/W6q/6qMIa+E9Zc0MUb1CA0Xkb
Lzrt3egF9nTQ62UnCexTXyrqOzBIp8t/AFkk5hK3m+Sh63GM7GTFQ8aEI4vfZW1DojGzzsmuURt4
i4jAnXeFRrBymVdworHpQWkXR9jQDC24PHuhaOqTgMvynow1b4+YLHCXzUO4Xmt2dK5kOsO5tXu7
HNINlzXTmt9gpqxAE8OHZcLkgduOAyHuXPsFYcRS7x1u5+h+ao3qziuFlVjLyGRzMvar5ZGZVMhU
VODGLNa4EcF+CTlGw5V44x79re3vCW+L3L0ciulXLBiZL44sWZS82cqvLffl2fbC8aPtczg5j9qR
5sCKjQBtiDkpDrnl2h+zYURLG9GNrwGuvCes8OAnasrrT2uY8l82EDI43DpIves6U3yD7bFNyYEk
kjebmeA/2wNdBbpjkodyrdenblsnHnqJOeYY28oO95K76RnYJQDeHrHvHuM4D95WTyjrLRFezjjc
RPGH1u32WzM3orLYKqauKVjI7bAV6crWZCMtNE7TP9Q8qHUWFVgg2cvmsLoryIGAM+J3ApSgn/QC
ShLYB3+M7fGtDpqoONv1UNy+n6bEMlIuHgMskx2kyC3KLeyi6hUwMq9OypblJ/YYewGHUwb+MMCy
dOCMUOpRNXbwQHlOhX6UoMJfjVTWb74ate6QyTVv+sbp7rRXRP8mWpF/tLEZ70ev9YL9sMWm/h7V
IILbCerOGtK4td+MSwvfBW3zpl7h34OCk2eIwW4EMVXfhjcTpi4PO8ZfUToMatJ2d8SSTQiyVksI
OB4pr3k0ecsL0lvvMhqyGgmQQ1lwUqq1upPbA8QzvcajfwBFqFCMzyiGoFJFAiNt/K/B9mruGVKz
iHYr5+GJICRcngJb+q++su3/vL5YL33hSEDNGu4cieC2PGH9bZ+RqxUaWIOImWe/9Lu3SrvW+9jU
xtuNzB2PTm9b+antLesejWc+vLkK392emNLplPQrILbVTOKFKdHr+PqKyU0xeNvXuNMRstyEJyh1
QZ+IDAgW+xQ1Y6SPXlWs3dFfu2nJCjEiD43bIRBPCdWk1aenE5M8Agws070xDJf7dgmPiUWexzC6
f/xNuK/QOnbPzN2vwbHMbbc69Rgb9I3scn9o1cjBUFsxPAOPyfKEqLF6lOs2lU+AD3GZVls4/yPl
n+OpxK2+WClxfdV48Csn0uB0qtp2fR5xQyuFO2zX+pUfHdcFoOkUNEHUZvXq+cdmoBr9UBYUany6
BEeWhGUJA+cs0I6BbwEF7Mc1xuWNwoEVcb/OupTnuh27fxzdxa/NG6wpc2oBVdV6PT4ZQRnzj8UU
fkU2v85XHbH17vxqjspsdDYvm902kPuuiUV82BxZ4aZYQOxryedKZQo3cBCszQTN2zgYXZ3c8c44
1asPNCSxxGQZwxUyAOXdL2u11BeeDeifFmCUBul1bD2MIgafZ6W1vtZF5ziHaKDR8Dj3eLXfieqe
B6gwMGy4e12FDPGBz6Bcr8iDGj/hUUcP+l8Ber6wsiuJvhzTMvC4ayFOxGOAJLdzXH4Vs8TVgXqC
NkB5PSUFWJmNT4txdPwNsVj/8bgEHB4wFmpEyKI4BB2huDeFQPQLGqJ8WDDllKmqO18f46BFfDuF
mwf1Hbf+ncNk/uOqaHUOWwy/kHZExfzXs96XZ8g5+c+tAlSJxTRNXxwi7YLGnjH0gE1O/62cKorx
uXDopHjcXJOuG4bYfc1eiJMnUDnEsp9Ef7DJUoyjqyZ2YJIa/RVFeKYNeGu0Ewx817wYYjrRjG/+
YxRAQ6ZnP0hIuVBanT2UEi+KSnpeynpZAnBKqX+m0Y4//RHLA9lIkLpusfDeJ5bPzdj2fRsfzWoj
aS1CtXxBa4vuhHgufMB/Xq2P24D05MQyD8FI4vw24qIc7G98Z4Bj+BSKS2PjJUEI6dT1bim9xckw
sGLKjIYwvjqgb/Wh3hKshiQQoPHzndj9125O9DGadnyApwUiV7Ga3gbe44a3PGyumGEQu6kRl5Ro
PDgLe5XV49x7vn1Y+8LnKCkMSvsScffFCrhx9tSFmUfywduvuHL8n7Xt5HVb8QNAl/kaRg/T4w/N
bt4vj70UtpTeI+tQRQPtW3ICZXQ9tTX7aST9G71igfiGX5DdFsnE9sRbbf5D8Uj2f69gok7SacMT
AwBBCkpbuJGsXqFDJDVS7MvOc4PPhDVq3IsiUO7OV0m5nrxhc6fzXEt1UYFdlbvCUpF/gvvWza4g
cpD4CG1v/e+ATgznjJwc3p10gwbxEoK5HikID346R2q5Y8urkovDitTfT0iQn/XiNyFJBE3FfR4z
22axTTRfKsS03nvzDYJxxJxE+7n3ff4RK1LyT7XhYzkCjPOYx9KxzAupRL7e+blIrqVl3QC3PBSP
AYWK/2xEJDb/9yq62mVc/GETSDbCT/M6PJPWpuprW4NmvzhVZ1VntZlq2+co+hG4KuUAEWFziYRo
5ZORs3BSYBr9p0kSaCdfKVjE2aGCMBsKZyr3Erf5AyZQ7IqslT5m7XBe7vBYwr1HDB5u2rrNiCR1
jAio7GXjL3vXWWTApUlb6a7tx+nOzfvq240HX39G5eL8XeCFlNjbTZerDO9R+RADb9XHWa8Jqj7a
D5LdwEH9iBjDc//jfWrya1Nq94FzsuRw1sE83GkOBAyNNX+fc1cDrXkXGRaVOAdwgo9zOUx/I9RI
3za75MtAxqKfLZvof8d9VUxZ6Q9qflEIvvcltltc+x21iyoeo+RCW2ZxsnUzw3oWpswqN9fFPkJR
XRy83I+bM5ir6ijaTjh9+f3Nwrg1y7cx6e3hsZaVuEY8Oyu8VQfWkE90XhxHQGAio2pZ7xwU9Xjy
iIN/d+ab8BElevKmYny8aThH3Z9iKv0bBy1oHdMhPXi7BBa5Sv1AFn+1gpJBPQH2SZkGdMWeS2V5
1SLk/aoEdszU4lwz51zk0++AefWpcGrN9OC783fgmPnXImjeYMgcvUOCReuPMFXf7BGPWSdb9fJv
bAYWcumpIYXNcklQR7rs7UtI7OmQ+1Wp97Q3279RPOm/ViD6K09Ex41YiuilaSs7v7rUHlyJNVm8
cxGTxX1AOYslkpig8YVA5HbbY9zDkNKSJ5Jf2Z6Q3EQNhH+6Qjz0qXHD0WMP0sEnpFxSnhwee65A
GTXvwEj9dFcgz6sPIU2j04F4BPXD4B541BQkrs0t5ZI5j9sh9k+GDQgbXd9pLCHuUrg7IW5qNV0J
p7kjgG6aDzIZPBhcVevnBhYSaMgRMbL+JQ+2eyUYoZlnxtA7q85NNFOLK/PDGgBUZHPkuIcS5Jq9
GA4CcVzedDuJ3ZfaTjmsuDxX1zrPMwNKNg/QU6kNPoKiYNUlQRPTrNm2SEoy12G6CcJdl9uGMOk+
Qk6VYwNDnykeaZWFy/LEYoiimSeq0hoqOg+kcm/ctTW5Lympc+bPPPf1r7xXa3OpV7U+9jIfH5iD
ISs9312RTfZ+d5ejG8VibeU9Q7hnjY8uTn8XX1UwXXulk+0d9//2ENlDW7L6uyinGWYNgNsWYyTn
lXhZIoKQDla4kQnMpxJHRLxwCl1EzG1/DIamng8WVCOXLUI6kZFj0DxS+stLy9Xnv7Ar++qUt6Sa
EMLVqd+mzqPr5nDcpwy2zXvnieZ+In5Z74s6Hw5sYTFGNkCeM4MuCiapNTn61JfFh4AxPGTB1SG0
dRR123erfVQT7RZ0+6HK8wcCTYbiDqgwKMXONHbCn9VN75YsgkuLyZtPFQrtuNSrP2U9IsIx1cCl
APNV5Dbf7ky9wHUUGN6m1Kr8RX/URKz813Qe6jFrcBYXTzuB9/PkB0uqtKejAyMdw48gRECmxBN2
0GVyRZcIQe8UWTPl9lU74c0qhNFPIKi3PGQIN9XjTi7IzvHAuT4o7UDYYGraZQ320Q2GAZjxc/xz
+NS3tEOJNDxYK1qRx1ZG4Vc7tB4afQYEk20+RX8f3HBtfFlo3tugzjl803LRBnvYElroIQKxXUIJ
H6NSa54G69B2TIT7we44wRWazp2Nt7/YJcgXsQ9zN+6WKp4ewMsTXqyOue5gJD7VXaKcxbsip6Jd
HHCgQ3JYCfOdh+NQvKEcLftDwHOU7wbdkS4Uw25h7pejwXmLgbB8GnO3fUFGNOGHZReMd2R1JP/5
8xjLc6TL6btZ1vJ+jKeQUJ+2CR4tLwjcv5IcJNTRJUqVtIXdGPe3oZ2loJQYD820hjOJAfPNRbYW
4XNoUwTApW61AKHu2PfPjcQ9zw9T2MbicKn6LK46/yW/WWGZuG2/ydhhfdzJPdIMHEyltp8RVyCN
m+xCP9x8R+elQeoBtNKAcDSmxN7UJVXXs3qrqDoyNuFr8ML1NWyJSP2zFjjApimJm6dV+6U6l3lp
1L/ZAvVPsVBA7mt46v6EPje6R88+wIx1Lt6GBFgNGChPePMbpIPPsP8MNsYdyf0JCeT5MBHukdRb
g/UXWLj/bEazfFWwoJ9hvrXegyfFRpgNGzDgTKsapoCo/nGKYv1nw+Hk6bCN/avkF7qhIrC/e1ni
TmQXq+zfvY5y10spaIl5NQV/7QRl1jYJROmgA0T7zEnQt8Qe7wSRGTASIBmZU9AcVCLaHQ44h+xL
sYVOpY+cGaa8cJTceuEQMYeZi46QW9P2ti80RbTV0cAcxxcpgSB3vm+Wa9dwf2XSlUVHOJWrvdew
7kpziVU+/tUwH3ihCFR5vzlaK6IUquWBE5F5K6q4nA+mbICdTc+2TtoGOosMtVXZ/CmtljN3tIVJ
zqKfnedyJXjx5PDeFGmxyunBGpN13CVEL7BkBD2Tf9+Zcdqx12MdhROYsW465A+j9dfqn1OSOZg2
iQyGzFMUVRHpXeAL4y/Jgb/csLgbEH19RhAakAJVSQK5P0Rlsi/ISql2QorlSVMa8GE169b/Gjye
EJ5S3nhUoW0zvrHAi/EjCpGmY4HdhjeLmJ4PoJ6bd78r9VNeSP4aaNLxjmSOjgodesraNFFD8EpB
HhkEcyU2bgWWe/SQGA/iXSLs+DFxBoMBfEHtO8EbVLq/8yMvRqnhFMOTl0ehOThkVHzQRhn+5eP2
gpOfbzYLe49v9WAbuYQnJLbi4lA/qndeHziAZoADBEMNqH13Gz3zEOCsvfF9Ui+sw5OO+WfXMFzj
a6fX+U4XRddf5iqPYNBiYmJ2gEgx0AjIAxZY/hMgIjh6fcAHgEtooniq2mEBGXFxSXub90ywRHeU
q8vbtk5F7u9lXyLQHU2BBAAolZG1JTkZrQB5aU624Ac6orbowszCysdQAMpn7zFYuk26KR8zuadd
+7nrc5zYHJE6w/taWrtxRKOwq/ptc/ERxcKc5jnkfBG1LsR/DbvVQOYOnbPptM7tZ7luiT6h7fPD
1B664lcVTsXbhAke7jJIhoBGAWX+AlXxecWl7D/72rZhhzCVRCk+InMHLQ8rMJiVIC7XW8r4iLew
+0+OJFUT5hGveTpWCt9HjlN0PYx6mp83Smbz1FYodsk8aeQrqTKbcySmHUNaHvI1XOp8cueac82+
JRyTPlejS7KCS4w7uL1UdUQEgWKa749s7eJ17TnedwUatoF/ACg5i7Dyz4daEbqSxhVhcHuvTPLX
sbGF8+joJjyjBhirHTk7xYEQZlmfVlUO1RXRHRdaj5LVviTk2uoU5mzAn5GQH4goKTzCRhpz5xCw
5uxiM+lf/ewnvxxM1P7B8OLcTO/aOo5t1RVHHs/bKT9ahlN6bOUBVndEPbS40UcfNsgM+8VCwDT5
vJPJ6PrHuRvRa9SV28THSfdjuJ+xlB5udC0+F+ynN4TSBwrF4Gi3h2WY4xfLaEQfla+Gep+g1f9c
Se6K9jVa4ReU6LBNOY5jpOgUOJp0bN2gIRClRMO8GIOnx4IpSRCZYsti/KpY1JYABSH2ooVctpuY
sOycTqQDcWzfE3fq26I3sgYQILnd48zPenA2/BMZ4RlWwc+t+9OKZcq6AtF64W7BhT4jzZXBOceg
Ou5rVQKYcnLMSYp77f9ncBdXT41wAT472KnUgWvMr/M6Kvswkque3PJxPP9fH/nxQ9wNZoaOJz0H
zZzoWyfFvRzZuypPxme+vKmGzFD6K6EI+HeLoCe6RF4u7JOT2GvC2Oy66s5bxi3kbQvcP9i7ondu
eOlkI4pPtt3KSb4cYzmvhAOw/fZ6BudoUPYajIvfSddv7q4hTma8bHnhFEdA7ORfG7ZteXY8uyD7
HBDe2s3e2G5ZR/3QckfohFftGaiYgxs9mY/N5H6ZGivWGJit0kHAEgfM7BINxnR2wmbg9UnqZjl4
GhPBvi1A97MwINWDvD2ad2H/cyt6JakB80VYoL49bECLgHrB4p8dIOAWIsYneC0gS/EyUvkd7Mgb
I+dgWfqFRj/bjzlCECw+i24RPnz0CM5dIhO+ejHGdvJgeUX3AsaI4D7XWv6SsJK/eaGlqhNuMvcL
sohgTsazmRjO0XWzFezN2YVx32t4rgDzsJwkeXMlPhnucnuibiqYbjHUCIcZ+CL03iolA1j9+Ni7
9CUKmM12ouHqz+j6im4pfiU+Td6rhKWf/JHxjWGLb0nT1rjt/TVyxKfdhf2CaK0lEKUot+bJS+iD
PC5MwTzh4ALNCxmdGqxy88ESJMfCb6tGc35CHtuTJ9lEAIq0kCh02MoNc7zGkc2XPjt81I+1gZo4
M5hQnc42tcgLoh37Vhk9SaJHg7qM8fXGBCdgyob+25qOm5zDYtuuUT0qvCLNVscPWGcH9QAAHX5G
HZTcL4sUmDhbwe34gRayLoItthZrlFeL7RjiUAUrG6ui+0qQPV4azFvrHTI3ezt6M77h4xQbMz3C
p+aPow7ll62GvnpBBI5ukWdwBaLEacwW0XnUmdjjFER/PCB/ccExV4l93xRMFJIvUGPwdJGCdb0e
rEvp5va7XOnuPMlxEb9sPRBxMGk9YyOQBT6hOK7qKx/M9JT0WlcZ149uvkTPzJP1VrV1xzGo1nv0
5KSPr44Jf5cSeeHC+81rW5i+RAIbFcujuqkrQaDiF5t4Kuy+ricOHWj/DOUCgfCiihDxBT4COd7J
xFuig2016rjZbEB4dO2OSAq+javjtFO3Iw8tCbNJ+FN8mMhSRa8fENiP7UKM6jx7sfkk/bOFovDg
r05qIRkym3sWm5MgFCJbRTLoxyQY1O+g2uRHTGQgO5CTr7/WTQh95y7I6TLGmtjNChf98r5YtiLf
D/GKCrMkkIl3o0CrBbLswBSxCMLvL7GLjLChrbokPmi7LgQIjUedFNLf8fnJCW9vsfCwaqNeakvM
1hvyYjp4E0FT211EIWaeoT4uEzgzmyXJmWdVn9jhpLnvra5/shevnbJpmKcKlYIog8wh/vK3RJlV
HaI+GcYj5Ep5IbeOhWtpXVQekCQNF+FmiSkbk6698zzd+uTIRFt97PPF5S0OUPGyd1jN+HdIFtRX
bUAGIBb0JD5uyBnLlH3CZZ/cnMYj/FEO+mPhTkLu4VhDk2IQUrBnYPILLitfNMReRGObImn1lifm
QbfdkQkJkBtLHVxcgcD7PBk9V+eW7wKYAOlre4cSdJ6zDRXTvYynInicB5nI+3mpFsho2S9H5KPV
92xZkU1ll+BLc9zNPYOeEfbkhur2gvdW8KPKqVse4H4jc+hvXZ2XxcIJCHkwYwKHWhuKzCHukyCs
3rffLR2MICFbOHD9RytgD7k5AttoWMW4FYLm5lGzqCiKB2WTF7jBRoK8uYXz2LdJMZNTFkZB1hL0
zZEwMHUdnBbMiMQigvk2z5q/UWsEP1Ib/NdxI7Ade1qv9/jeym+mkLa52d6HfTIv6P9uZ/me1WeB
lS2X4kUbAb6LeANE0Da2JyDZlPlHXln1xZIFgZQz7x0jMIDyDrdYn+w16rORYo6hHl+rWbPXDaWX
P8vO0d/zgP+YJAeMhZl0enpfy2YD1HBihyqGCLQzIcvBJWYr5tDgIsLe8F42nY4veaHH901t2ysh
GuQvMI3/wyylOXyipG8JYeiTk9ej3iKsZ1t/2bILbmKGFUVgyNP13HulOFVWWDyxNkFAhQPG+Usd
9OxJt9QxvSMejBgF3ziWSONhcqJzO0jzPXYzFknXYKsnj7bDuxSDPqwnGzdC+97WhNAebh1hfwO5
DONF8e4ecSvnw3UZlPwBUextxGVUnwXINAbiR/Gg/CQTbimQPJS+vL8Fg/cUN16XEUqnk9R4eXNM
RFJQF9UAhFwWIWoH0m9zwW0DnAqoZlr5QFZZUT8QUsNRrCfJlBt6QL77rmZlvC2xU36JbYjFzHa3
SGe2ScisDRQ+utQnThZ9Ju724UHzpv3xTTJ8d5HO7wj+sVE1zwN6kL7tnFuQPJsNs30ot2yLS+eZ
HGikTyap22fUEVDcPV/zqScKDAKfHfGPjf5d7pHxEuxMcizx61veOjKzpBf+8GUZZ6fI4C7PfrW4
oDUtMYi7PKhlcOWqG4sjeUR+ecRFyVfA/3I6xULV3EyBF/V3OZLoHlp+zXkEexV/lMwo5lTYxFg7
Sln/AjuX22lTY+UeFjFu+uamaZ5RvILF+rM1/LVJCPKQaQzbT9MQs3dPfIvxDuVkD/8RZF/+Y59Z
Hiqkjc/+rLH9qdpp32XseG8ceslDNTbD7wSf5JgVVhJjkW983Fqz+1EwSL4H2zbPaUEOwsCatgk6
zsnBPktUTSjiKtvnOrfXod9L9gxc7XGM6n9oR2KZcz8PHmtk9hZHqBj/Y1+GvaznyvlbodH8M41e
9Gm3E40RjiDsiGW7CF5rd0QYpWnw5ZqS4XwlHyv0djXAhLY/ocSa/Kx1Ec9ZA+zl7wTmZXMA5bJe
t7za/ri2MWZPO3XwCUzOY045EZsSwbPmaSXHgAgDAlugvpEjPfoFQHjKEOMyKimnerA69JhpMhR6
zhIrrEHO4IL2vaniEUIdBgK5qjv/81dRP1Htm6Ny5gojqSr3e4RzOXXLuyCaF3FHFqf9NkzMBdZU
59TITgvQpR3Ds81BpKxdnnhJ+BBviUPqZh/YnyE+h2fUO2W5k8hRqR9VdMmThZWPJxgRbPyqs+IP
elQjZ28xAx4AM8kiGuuJsBHKnpbyoLjx0A2gxdvhjjIiwxMGjhk0RLG9ILe38cqRJoL7rB1hrpcb
FaEgebFa1PiL5s11hmOJrOCWCNDX7FwVHHDaB3CDJIchHrsQX+gePepbu8c+EgQ+IM+x3GPtLFQs
5QCQHurwNmzex5DoLDTN/OxnE/a36NyG32jtzPBdVAToQNzNTnthltJ3Yh4cAjaWuf23hpZ954LR
AOVDkN970m3HQ7wmKKslL6x3B0y4iX3gtQmnrseN/eCsSCayrams5tDWY/zBbkA9m22IW0whlrhL
q3Ujwq8TZiAshglwPjTxxtide7E2N265qPbBjKNh7wv3RvNaQf62hmv9Myim9J/AYd47kETqjNem
I+AmJeSPjPypg0VMfbHpMFM0R85wDEAnaVn5wdtcthq+IXbB9kVXYSGHD2q/13BrFtIZZT/vK8yu
U0oaWRdQQu+G/xo0flez9vbPTVhUpM7ETsDpA/qQjqQL3jxHSPaJhF2TV6cpJvk0W/FYXqu+DTHy
YeLndTSYXukiEtiiTDEcG0pfCRT1k5r909q2rwpIh/A7bZyDLsLBB9KJ/f9xdia9cuPMmv4rF3f9
CS2RGi+6e5GpnM5gH5ft8rARypPmedav70fujVMppHDKqFUZMJMiGQxGvAP4wAYh5WevREdnh3V7
nZx7y6CiBR9NrXZeoxjvQ+SCfzQmmshIuDj929ipPH9vyJoI64Wc36MRAFU4JpUxGrtRFvkb1Hbp
3yvos6AfO6ifzFrW3xpkyEHUCNLQk2126s8IQ6PkDbdt/gYyE8bdtadq7UGpPBWgdAJBkQn4EfVP
VLof7L6JPiB/Qj8KybzqY6GXDQL9Y9R9R6GrzHcdRo0/Kz1XPRfZCRoZKJ7ZL01iBmQHRFu07Eo9
+uVwBFH/FV1E10nvzaeeBBiOUtBa31MkbDv0ptDO2SU8Ba0dKkwEgSxR+x7GfQWfzqHt+jCVpBs8
vQYyA7R5zB9mDcS7jqrK24vE4/bIZWU9gz6H4AISyfkEpjw4iypEjadKe6jIkYEgN6ZzGpAQBMsb
ADuDjd9oJQLQFpos4+ytmhbiew4moLg4CEamaJTX6g+cPRS5H/1MQhnNzCY6qaDV3+j2kDYnR3hT
t08qepuHES8d9QTqbnxj2kMLbWXwtcFNY6P4J/H98IsHkPGjbjoDQm9DxWH6gauhmp7QfmrrnZmq
vgrYpm3fhfhFeOeoiuPwAtaBnBqQXXOx9VxDRAr4+KchC+1PNtL65C9dNwB7STtUprWp+ydMJdn6
1NSg9xKdJyeASOPDZOsWxUxkuaAhGlit0INp4uCtomjGR8VJ4AIrsZ7Mrp7UuFsUDEywEmllgiem
5DSnAbg75++NZiIoFgVMO7qddVcfzS4zvrR+YUIvF5P8YE4ACnFM8NVDRJ8apAbaGoLes87rlDMU
GOiNQrRwgSNbkC4L+IE7lYZoeNBGizKT3iF5u/NTQqsbUAM79OgztUQbOvX7zgL0/QYcSINeGU0g
lK1VSBAi3DOWUx7Uto+TDz5KIx4y1wPNR7CTTndAbxfegWfGA+04zx7TMxdy6LuUQ/TkLCVoukMh
OvkN7d8qPBdqABg7sBr5hJp9F7stCH6iu44fBJtNkZ+1yjc/eLxt7YNMtSkBogS9zZUWWA4X1A5p
KgzG/GnALuXvFDzEtzavlIzWn61/TOuxQyUD7jXlCb/QPqM9n/xld9XI9EF5PTtIUVS4KGPqNz6U
qomLjkMR/ldGbB1BvOWBjZhiV1BzRwIbXw3LHj6mXTt8LifA7oodxUCQ66l7rMKBGrPU1RAtXPDd
HxNweOJxwIMAXhg51iwrAM3qhCtT9aJ1gg3SA6n7MBYyx7Yw5yuBGYK+jEhjD54KbXEoGCZITuUI
wAhdqQYzxPfIz/niq2HW1Mx73L/eBETx77rmi/FoRohTPyuwS6gVj44dEV5ReKcYmEr7RU8C6Act
BI7yMGFp2+6iYJSj6wPBvHCjtAmCpDnI6VrRjb/a1Gi5yRIupwIOabsLRanE5JNm9WB2oeO4URZY
JCkoxMiDNTTd18ka5d9aMGbCrenKWnu1K222tY+nncuXHqkeZ5BqJLCj9HE0VKlSZHG85kvQQ99+
Il8ZH+Avi+ZYSWr6PiEBij3te/TAofPmL2A/eaLSug0+dniGgvhufRm5tINsCvMeNQ+XJ1X8WUHv
o9wjWTlaR7zD4s9ZUJsD4jPK8PCfkocJryG6TFZicMuoOUIdXVUiYv6fMnD6vswSnGhsmapPFT4i
36QWRFSBU5XeSefBTUCau5Tf/QbSKTQ04GvoFPT+X4VBRwdXl4hyX5ai0UAZRm0AurToAn6lNN7a
L2UVZO0zrWxBDp9XvvdBawd1ckU46Re4RmEK06YMst1/nF7KMSO3c8HWRI/0FRx0w9nq8fE/WkHF
oqBA6AaWZ/6gV9d8zGQUzgkUMCwVZvKn/0wTZEa1k7B/zVp4pLUqYEUFdCu1kCI1j/+BPNk4quUl
h9wUgdyrXJ4PaowJzzkCwzxu2EKt+BmJ2VmNf8VSEaqYPYf+sMbSVB9xF1k0ezBJI0pTBiCX49A3
gzwPrZ88TWDsvo5ePF5sCgfuf//X//q///v78D/+z/zl/3vs/lfWpi95SOXr//z3msWQTu+bZF7X
VUdb2B325DQWsY6nD+wOoEtI0lLOcx7vj7Jmm4RUng6oEYSJYy9cAP1orLAM4vWkCJqrqDD+Utqm
esM7Y3i4P9LsoXXlJEycAHWuq5K3j8EHvf6YfRT4OZpaWMtWSvjYT604cZn2e13BF8JI5T+V2SNw
jsHGY2203+8PPk9jMfi8hpqlY/lq0pW+HrwMOj+Gh493RFZFl0INsaxEquNY+w0MQb0L0OCJk8P9
QW++LV0/On8MpwKoE85iBaex6JvAAPU21W3xtyoRxs6KUnmLHH74WltFJuYYurQl+j74ly2WkWbZ
0OBvAMGsKOpjZjmZC1W1cQcPV6XXzkrXqKlohqWjTGiqC5Mv3RNdgQY+YpOW+b5youR5kOUvPe3S
N68fiLekjge9xmdUF6ZsiWYaAJtQC0Ant94NVATeCqLqkR447Mz7Y90YwDEZ3cYH0sFoz4aqe70/
YNhiuJI6+t5CbRQt6VHsYpnTsAAlvMMQo3vt4Z7Hc+blIq4IuHLX40VF4yN0xngVaPwTmo/KQW+n
9N2rZ4W1p3BoUqiUNvTFUqWlP3Gb2ySc2JHtvTxyjhBGUcZtVMRPZG++vz/e7YZHWtuC2+sIi47Q
8ohrCjzYVAWDl6gtLvSGSTO3RJ5I7+3p7/tDrSwY7EphsN8tvqG+WLBuLg2kIXYTU5aYH6OipeFg
FfqvBoHCE3jV4LVx0tJxQAfLR3mAAybmqf9xFSj4AXBBgqJTEOM9T35ORg6Eas/tvWXIuPIV2RZY
2CHRpMOOWawaGgfNTFxAcAYd0DOGLpwAqjN7uGvthsPk+lAo0c7/Oez861kJD2YKHKL5LOvlThGh
evEAEFZKpG8EqLX1ImYQC4HaEv0X61UIQIZDwFQqcAwwdHlg9/4QnQKjR3FtKqPj/f2xOjO6prpp
Gg6fchF78frok85hK2YYIZ+GXvqujmfYqamjX/9iJOFIpEZs1eLCvv6GkPzxzrEghscVbfmp9b1D
lWNUHw1+9W8mJaFTqnxC05CLoXxSel0LB6JUL9DJQyngYnjQLhB+sDZcI29vayyekfWkrwZAEVvb
61kBJQd04yEpjBZOBpi5RzXn6JOP05DHL/RXX1XA9Rqh0AWZwCU/jI7kwfsvPq2t2o6u2ba0l0bt
OY/3rBrQeRCeUuKBBNucYmV1Vu0+2gjIv/+t6wwB/rKKiYWp0v0V2iI9Uf20yWmIyX02ZcFnpaKD
s2sGrI0KUGZv1SCJX8Kq0h9pjtVPmOGpb7lypwOtdvsCFMf6OcZF9xNYdmbzvgebRXc/PkehRnFX
gf6ycWHNJ/Pez12sj6IAU41NW+5j+hV+FtCB9QasDzC6OCDXru7TsQnRGkYo5P6a/M47740srncG
yihQXHpGrhFvBPCAslxqvzUpnO1LzewenRkSQJHgl1fJ6kkN0+Bctt7Gr1g73gR/1sucA5c9//0f
4RjykB5J0D0w/dCW9EI0xmvg/hdEwsuNoeZDdTNfBBQ44cCATXNx6Ci5RC3UPX3vNV8NMJonmjIZ
bV10ZAtEhO5/3bXB5GwsCtID+oNY5DxOETf6rH9L2zHztX2u6cWTYkXVyeiHhFq8DutsY37a2re0
qRSQkQjTEks7YweONVkEHpwIuNRo++JFAALbKy4W6fplxO0LMIowj8gF9i8FNwUdLjwBDpRGoo+K
cMzHEdR36cKfUY8lxfLT/W8yXw2LBYBUrCGfYlPr4wq5Xuts/vw5Elqg4iBW2iV4e53W2+H+KCtf
gWvJIaHlghKqutjW3jTQfUX2YF+PKpK6OgIpliF2cO/H4/2RVkIr4VvjYhd8cWku9m7Syw60Hbkf
3aHqMgWZdyno7uwpo8wtCDM7dbUWoAXpKE84h1SvD6ok1MQ6k5o3UXWxxdIB5mfYB8beUXLlXWOq
cCvUscifoFwnn+9PdWU7G1gc67wU2Fja8gENQhIOcMlYAlTwuQWSvKuo01F1jRD4ICPYsuZdWUWT
m5ElxKHboJt3vVcw0UHM06CkD2itfij7GO2/orGfKmE7G8s4/1OLbclQjiZIa3g5Ly2ccempMQby
uIwTixZQUoctEqVhgAg4pmqHXlfFM85YykaEWJ2hLWzTAHNjGNp8Wv6IfIA4qwh1JhTRIF0cqXOC
IinQRIfVkZ9fvXp0JtAj5wzbFnKj10OZClry0EtJcidPfa+XRUTfANzxGVZl7IDD60qxEYxWZ+eY
vCq58zXLXszOkI1GDGTDqL7flAcFUbFnlE2MyA2hlr/+ucJXZAlN2xSSDPh6fg0PJ9Tg+JQoq5gg
jchzLPy6D1UBvPP+p1ybF5HLdoSOHawlF/OKkdHOwR8bewhnBgZDqA8rCR61LeDDjQ3yO1NZbkxO
AI8HSjpwPRfTgquvmm3LtDB5sugQ4YwdudFImxnELeynpHeynifa2P+sqrK7YONTPUytRl7++kmb
XGP0zYmnhrGINHWCIZTVI5GJ3651biE/HQen/tj28GH/xUiOgxQW0B4uijkO/XEoeLjhTcovIFEU
eAnADEPlSAB5xQxv4/OuHXtrfpphqEbL117cE/VQgc6qQVIUIH0vSDHSYMO4yq1o3zygGa1cYCXa
/+Ik8rSAekvQpjwhr+fnFEiy0pmr99JxCiRAQGCkgal9GfX0nKal+Hz/c67Okc6RpZNdIWW5WLgc
eoMtRiSbvDBv31mhHu2x35nOiGnETxAEcZtApvD1L0TCtpxRVRoZnbmY44T6HNA6VNsTYKraYeaL
AhFsLPHGYexvRhiEX14/Tduy2ZvsUJNAd/1VEUHTvQEJj705GvXHYUJjvMpBskaYkf7dB3by1PbK
+OP+oGuRgJIyYqIOLzndWEQCtcqsUu8RSYAFM7j5qIx7M1HgBtAoPr16KEqelGMoCM71n8UXxWB7
JpnRNoD5q7kBhconKsrxMSm9buMyXJkVFXIYTqrFc5H05vpTtjCX4GPViMQ6qnqMAVXSBklMlK/t
X/cnNf9Li+gGw49NSepEIUZdLNqgel4dFxpHAUTJmwq/6gGaZ4Y95/1x5j1+M47k/QtLTmVKiyhq
W2UWR6jaAnWpnHOi2MpRpo26Jzun4wkt/UV2wBUKbkL8D6z42/3h54i1HN5STTAl9MhM6kHXH9Su
stbwLVnvfdXo31ueOv0FoBu1UrvLjuWYKRvF1pUjb2FzSnGc8pa0lxE0bj2YxjHdxBj3qlMoHOtX
rcDnDLk80C7BmTKN+vrtqydJzEb5RUqpqrwhrieJ6jF6/cC0952DLl2OQMRbk8b0ESlI5Ex4TG6s
6drVyH3I/rSlwRm0FsHbSfqRDmmNplobx9+MILW+zyH+m2rB5oQ2VSHNrgVDAHtpgu8BkMv/kFJ8
NN37E7/92oZlOiQTkgQLU/HFcYHHgXJTSI1UNRXxDr/E5BfdCMxP4R48opJgWLsRbo2+cSHfbirD
4pgyfxgh6DXMp/iPa9JEWji08VPCuhCzsTibVUxwmLxAZfnJJgw3Zrk6nGbP7SVHc7g0r4dDrVCD
tQS+aZb/+wCER79UCZT4QRngYwc5CnP3P+vKgPMXxeIL/rvGHK8HtM1ZkDjva5g/Ch3JiAP7fmp1
8xIZXo93Zt5szHBlHfFyY0yLe4SMdXFRyrILU/IrWJ9OWp9DWSBcj6uDq3hefA4CxbtMiiI2Ts0c
ea5DA+V84jmvGx5wvKyuZ0ltNqeDxFHFzgNgUzXgLxiT8VhaUfwwg7L8ETU11gHwizbOz22Un0c2
yQx4ipsgr65H1hEVGqvS4MJEuvRA19m6VNIWT0j85BvdwpWlpHirSQpyVHEJgtdDKZ6IikDXQTcU
yDVWwzgdoFWDc56K97mHiff9nbM6M1aQkhLAOt1Y3CpxagXKFII6gd2cHXMySBD+nnJENSfZ+Ihr
y6dR23FMh46Tai02aSQG6B3pLB0zwf3rKgUpmCzrUbKyxam2EkQpiATuSAK7cTzmqHK9cUiwGNN2
yCP5pIvdGvcjrkRp1UD/oLak4FB0DCl6bJyJ25Xj7UHpmI1JrLk5hJ2GHgmk72Zf1xFyOhACXARo
iiMqnagN4Qqz8T1XCpIMOD/M6DoJ0uPFeajUAoHkRjY0nEodo95AP1Ap7+CFw6I5qUUNR8BU03NR
5g2sUl8i5NGXzyoyah/v76LbpTVR7BMU7+g1c3EsdhFYax/SHUs79EaGxmJl5e8SJba+ogxkfmoa
uJfnaIBP6ILcBlZ5f/SVD+/wsiTZ4w9MjUV0dyxzgIlb0sqvp68+gse0WrCVHiExEfmO9we7TY8I
PhqNWY6LIUkHrs/nbIOLBCJ+FCpg7jMWXMjqWFN/9lJMcimlWZfcT5GPbJsmOhiAD15fAbY4O4zP
rzCRYF8co4SiqIqkU7u34+gH76D6GU92D+nYWH93f6q3x4aRyMMgjXJlM9/rqbYlZnyxAcJGDBkc
4zJoTiENzo1tvDIKiRfvyjkjoAuxWD0chOCuozK+Fzbc3BG7nwcEBLvDq+cyFx3n2UBoYbtcz0UE
hgKcEKORqkL80IOHi9gwkun3R5l/63WgsQT5An94zFEjWySvHRJlcFV6bFyBHuNe6lsPKVLDqHvI
5HJ/qNsjx3mjYK5qaFLTR18uTmBjQmPOSjG4PNZwIlrjqA+if9YE1Xl4CmFzSSItghmPGvv9sdem
aYINYq6GSUtzcdxR4qWQk4KXwqUwe6LvPR3yHgHKWB30jXVbHWpGJzi/V23Z+UPspWutVvTo7pTw
oWJYY5DcoxdkDbdaEPMXWy6exYxmxIqKcvT8U/5IEm0PNypthFZZykm+R9iu+FQopvgkFIC8u66x
HTfNs3yjv762/QnikuejRpFsuY7o8gxD4uvdfgAz+YiDUuFqvWNsHLK1z4iTHQW/GThAx/Z6bv2I
A7Sqo8UOtRAB0Ekiyiqnao9p3+tLUkyF1yNhgw4qpb/roTQBNRk0NfgmC28SCzXWA5Z3xs6X6K68
fh/OlZMZLUCr21gcN1HVuP90stuXXj2eJgcJ7ICO8DHphm/3R1pbJTpu3C4zjoou9PWkzEamzpRg
q1FWRXtpqtrcZzaQ/vujrK0S96g0INEif2ksglQhPQp9ESTL0sYfBPl9NJ8rozxPTd5t3Jk3QzEJ
cmjevbh5ASVZpEQTgkq12WLiqhqddfJ93zv3SlaSwBfa4f6sbs7VPBRfzqQkSl6rLy4sBcduCETo
GsVZ6p/BOftoDTXBC+Zr9Ren0+GeRlhz5BszXBnWJKfFR4h2AbfL/Pd/HOeWnjX7oMD0UmsQ+rKa
z/gjaqckjcVPtFXtHLUno3ztOeN58Oegi81voHmT+sEwIVqXw0ITOOkgv9Ecx7Dvzvc/68oK0rJz
mKEEK6MuMUdt5RhTjjjC3D6TF7yMRsyQMG6rSqQG7g91c9fMswIjSV+Wbwky4vpTeqBIQjnEswNn
MuDBhoarLlHaAaegnIpOmF9Jv+L3g1VvHLubZGsx8GLrIN4Cfl4Ppn3TaP2RVx8yRaEBJ1ObouIB
WfXARbILqj0uw090kNONA7m6h7gMOPi0SqhDX08cNb2pqRw8TdQAt6ldqKJf6fpBkj15aAFEcDFK
JEBGtCw2bvfVidN4R2CKdhmJ5vXA5Fulhh07At8jjA7kPcp/BH5DJzgvlutYDb6+8Cx2+EU66MqE
xUZJem3etMWpAnIRgv1afPe+UBwt8/J53uD295Sq6vSpbXitfZ+6THnpgjpSqNzm1ff7O+0mzoIk
4vVL1ZbCiQRRdz1vM5/0ckT0Zo/igjJBIGkBwmNSbH14/ThknZJ8k9TCWLbbuDhEaVdQpk3KT7OJ
Dp/5MQigqmws5NqECLJULDh8eC4uJhQ2k6UnXqzOMsj4teZYLkx1t9WSXYkF1p+jLA5oECPLjtYH
ehsN0vB9geG4OUEcSZAKf32EA8vDXGiS0MdfglORjirTLhDgbMxcfAmUUXsnWosuFxAi9/4irexC
i8wWo3pzbjcvoXN449hOlnjqHpE3BPaQqUQIvB8vkVUPF68rHbdDj31jwVZiHZmLadI20NDbNBc5
hWoFloKvloaqXFp9p+LyDyKI05ue6PAI6z5zjWm2k3MsdOTvT3dtEc25skURgTr/cqvgb+c3acwu
aVNzPMFEx3sxgtgnkNf5F4tI/g7SjYKIeYOPdejxVL6BKoil1dQmGvtXXmTWEXvJLfD72qQoFILc
syAt2suuYdBXdjtWmLchIFUenckqL02Z62ccgeVrS1nEjrkOMsM5LV7Hi2CtiKGtc42hRojZB+zc
809wC78AVlA3rt45/F29FOaRLMKHStpu8Jq8jlL0aAp/VBgJN3ME25S+30mtrJAF1dGkSspp4xpa
/YhchZQUqQrSpbgeLw7B6KdWIvY1TpgXqAv6pcAz5cFku2Qbu3Dt0LFaBEZBykZX63osvBKipjFD
LhhZ/YwhKJ7DBp5cjCeu22ARgV31lJ/u7/y178nb53e1nJrKEiRQAHH3s4GoPzpzo0kr48gdyz7N
YM3jvIjsdPZ0f8TbhghL6HCzgZchtsCQvZ6mgWt91gfABWP0kVGmo/RAVLOPYWAgNwehUDsOIT7y
ELI6/FKKUENYYXC0jZVdizZMm1c8OC9aM3Me8EeSGlsaxlBBCOAtssWL0ngQHqFU9ieqaf33LG8M
uEro0Hd1Jbfwb7djc/oJrzj3UcSnlHQ9dqH45tCNHv5ceVS6ra4PMcJ4O+EcISPVbqkH/aFJa+Vw
/9Pf3ogMa2hsY30GYS0fvDD0KWvN1zpm6vrBGiPvOUbsbuOI3h6ZeQDg3byouSfU5eRiexpxjhsA
z3rGRUof9yz0XY5DUX66P5+VkSydKDC/rcnVlqkERujU6AZLQEeU4uDEU3Dqbac8aVNvbkzq9mzS
Pp+RurYJBOMGVeaboaFkdQgW30FHXWY5cuGqgg5VZntHELAK2gL1VvH89nDSbQYFyruXRynNj+tt
0lqwt1sD1B5kzfCsl5jZVvjKnYcGqm0dAhx+7fecy0o863kv0mFafs+si+Mawyl0sYKphdw7VASG
nAfIUwqqZmMz3p6B68Hmxf3j/BWtF/T9DBmyqgblabtGHMJvpatORo83L0R9K5c4fmHjvVH3WYlA
ApwX6gmAzec0ZxFoc9VoDJ+OJ332yHrGt7DbK4H+OVMM7IkKdE5RIsUvdkCztKywODZS0W1Ewdul
NbkvYVDNdBICwLzf/ph9Hjp20Kja6I6V4jwo/eifxsTyznFaTkgKjVsJ3e1RYTy6z/BWGJBKzPV4
CZqNaP44I9Y5wnmm4DzgfhZI19fbraLD7cJaKkFGaMLkeQzz4noo5GOGCXGM3jWKqkPGsKubj6GD
SHuWDXD1J1reaOojlOZjv76xqW4/K2OzqECZdSosS05VMmoIqA5579p4gz+jXq8841CFPbwU9SlQ
tXYjT779rHPWSPuX7McGtCiv54pFzqCYodW7lSwJ3k407NDPwNlUrT7fP5u/G53XmY81I1q5Oemn
zY2u66GSoHJKxfFHF69YdBn7FBTRrtLxRgXbJ9u/O0SyXkykdd4Cwx0R94/ojexmRWhMCXDU3fVJ
am50TG8vFEsQgFVS5vkqW8L+UItqVXDDyKZ4Ki6D6PcEe9ln46/7c799kpPrwakhT6EUcBMHIYZj
s6Xpndt5PI53Fmbje6A+ZXjSMBoFkSaBNUCNsl30ORu5S0eE8u7/hJWFpvgyj07RDvWHedP/cV51
x0MsNrbZ1IYaP5EiNGe1MtQHEPJy4xm0soeB3M2dxTnmA/W9HqqOJFlIrfUuunvZ2zptxElkgabv
g7pG5tmSfbuReK4ERArHPLkkGLj5xbeYXdCxEVV0SpA/ohS5b4UGSRohnQcJT3XfNRpkdTmGJ6jB
9pt6qvwXf9K2SJ5rqwx3lSaRDXYbGtBy3ggHCi0fMBXStKdRSMxhQqp4WTohUogFLPKWQnGTBFI/
mUz74f4Krw7P2SKAGOzp5ZNXT2oviAkerqbFJJ+xRic57uBC25ExIJIIKF5EzddaR0vCLsRWC2Rt
g/FIAx9P6Z7n4WIJGhNMRztUg+t3afGtwKXwhAx5sNNLtX/13TO/1djO8EApiyyJLL7W2o2Y+gFp
lBj5DFyTz/0AsBt5mxClG9Gc7n/ZtamBOKJ3Sy9TI3+6XlitLQsrT/iyyJkYhCjRYCuX5k+q4Ucb
Q60FpLk6MmdMgLyWG7lpVcwiQ0COsSxEfgkyG4klzM8wG7g/pznaLqIxRQqubniusGqXNFcrGbvC
z7nk8lLajxiiGgcvR3oob5vpfWMgdA322TncH3TlQ3J3zwWZGVEhtMVtg7ap1fsxInqmX/QYh+EP
5BZyNgaqagS/NqLCbyjcco502cEZwRyZOQfX6zaCOE4zGrcuYgJ6r6FxnjmY/E2Zah2nstOmQ++F
TY7Wcjp+Q4jBQE8eiVVEfstZgqYvVavfNWqEBGiMk8UbgNnNeEpHdDiOfYt8/IS+xtdWtTCVRa6N
NcIqxpzeKZqveDuj8jv7gDr70DxEIsyfmbifoMYsXs0TZa9IUh4yJAd2g1jUnbIgrxLLaBHiQwnz
vZr3D36PxCK+WdZDomOf8OpVhALHgxN0rEHJZF7lP64SxPy6OkkSnVdv63y2G8t/yhEl+CJFN21k
uisbBta8DUsUOAGUkcVQdV+C4A5a3S1lar9HGiZ9bFQjO5sD4ob3Z7VyIOaeFoUZk/zkJqFt6wCU
astQtMOHR/Jr29WaKXiIEnp1cC3Fk8DwaGN+K1cl+SUtT74k3TR9sXJyEpXlIUPmppmZvQutkApX
Rh5W9UDim2YLXLg2xz+HWxyILJlf1VQ23AmPK+fc2D4ia+qEQeLOqbmpOpqluM/ohXq4/3HX1hFZ
THQCeIBSI10c/BC5VCQGqfL246B+ianXfC5Vv/yYxOn0cn+o+Z5ZHHqaLTwSdOBU4HoWc6w1lE58
unVuOU7qoQ5LDLxb+QtjHYy7BkXsc0xffpU1HYr7A698XAa2wGyymBpEnOtjYcATsTuv1ty4sdDe
6YXyAdzUr7xVuzdDA6DSHLVs47uu7B+H2g8lX1rwxLjFZHu7QC7ZYszOq2wuCkRJnlPQf9GuFjgz
ZeCSj/dnubKSUMPVGTZCu4Xq7PUsa6TAnHZCtLRH/+iLpjb1m1GPsO2lq7dxza99UNoF82oSxKl0
XQ+lJFDCUmQekBptVBRBm6q3m3dWk1k0Qhoh9qKy7Ze+gCH0+jlCZ5QS3SUSKWP+6n8EuLCk+iPJ
Id3K87ANalBG/aCEeAbuwjFRNrLltQ/KZqWkOCfMRILrwSpLNHFIn93NMs/+JPMxx0wixCjCtMNx
I0VcOxvGfB0CzQc3sgTfxFj2Ndi+aK7leFWN95vWPXaJbaDQxVuUiswcCeh6iQNKAO0GWn5tcCwm
yTWoDzP6IkEM4lSB7o4vEiakpvowWol/tjz05ffl6IMUaxKh/5V60vwAnNT8dX9J1wanTjkj5+lK
8huuvzI2oJbR16WkDl2hmG5OmtOe9Dwx/kniSr0YeIwfAmB/bj369RanayUzJ1cCQsbVDExtiWKQ
dBeG3Owl2mBBlhxGS/ol2paifB87wGf13Isf8QcwXR6r3QHm+xbga22P8bhFcGEWEeIevZ59TO+9
UhAZcqtQZujeNuouLBz9rKDG8S/iA4TgGTFPanCTmwdaHAUW8uRu2gfINwZ2e0qxdL2kBcYm99d0
PobLSM8QQJ94vpNULk6O8DMNVbNIutjTS3/fUzz5mfXAkHdYufSPHe7Mrx8SZQWODhVGsMhI0Vx/
SN/IC6TBqomQ1HcvLRTJAzadeNXwf4d/Cg+ZsvtzvI2BNjJWQHVnWaRZ0ed6QPTEKxNdwMlNNBF9
LkuBqJWnaLtYxb0pxR5xh+rysBF4f18b11/WprZIC2fWdqAwsjgtg1CxfI67EcFPX83doRu0x143
PFSgE3RvvTF4avwaAeyxyMxzA8vlOcbg+DR2jvrj/ge43bokgGQM9POhuN30VDtETdGEUKj7of3/
QYU1/C0DNfhcZGX26f5Qt8eUBHCGNHGb8iBaZg5C+p2MqmhyW8S1D0MqnEOAPe2hSGvjQ2iHHs6+
qGkkYaQ8FgXO7feHv93Oc/5JhKC7Spq0RJr7EKNNimGIYKCZmCHSEKOIF4FoiPdyMLyT4yT5Rttz
ZXdpckZNUASjKWnPP+mPi86GFN3hTzi62kzF6BKzOshWcQ64skzfsDwqT7Gw3t2f5m0kRrCZGr3N
BUuSuSwc40mmDW2JImFVh+HHJBUvtWfnfxEJlbPWB0iM8u53bfLgje+7tpMIfgCFgWDz/FxM1k/x
6HSCWMVpFbmjZhD+o5IA54+b2N8oK/4OPcsDhKAT0wQgR0q9OLZ101ZJb+BnIYGGYsDdRwjKx/gG
2pWXv6nTod8lOMq6keiHi6X5418hKdcH1FWxPm2S+FmUln++/+HX9hcdS2r1gLG4/BeHGjOxCO8C
Qkk4wS/YBShN4kaRkUrDmzKyS+YYKLzdH3NtsUmgqNFAjwM5vSiJRTm2XdHQT25dFP0T1kDib3xZ
k4tdy/RHhk3jI0gey9Vi/fU1ImrMXETgO3kVU9u+3tpajhKWV6KQTKG/eTPUWr6nMat8QgGreagC
39sIHmu7i/PLcTIA49Lyuh4vtYTVWyFGlLBF2+OA/vSehA9LiMHON+6EeaEWm4swxdek006oWpZy
8xTL3dkLEzHcoXlHZ0JnGZv+46uXjirN/JKiGkUWvDguJXJ/o11HIz6d6VDucSa0LmWGNI5uFNFZ
1fCVceuwwUcUdoeysW9WAhNJGmRfMmMeVEsg8Awn7aD1jO7kTwU+WWV5MYpevGkxIXukTt7uBm3I
D/dnvHJAyCS41meMEntnsYQGrX4jDLNZK7XGvVXXMdfAAfqodsZHOw7F6f5wv3ECy3UErkvqgsCB
wYV7vWUkurUixsbRpUMa75F5jg+YUo7HqTfMd4Vs868aGs/uiDvKYVDxPzxUlWrCM/XiD2FboFCP
dqS+d0qeQhs/bWU302cn0FK+x3d9WYYki6OBWTeja+aWeIkdZbpYXVu+B/GWffPxfzuoI8KpcV8F
n0GMye8R5j7qDrpBfsTbMjxMOAU8NYShsxpH/cbuWCn3UzKhYTW/fXVK/otQBv+7mCzZDW5v5DUi
OkXfJ26IoM6XWpWKdbQUHFEfTPQwvveA//197mfqEyrMCA9sfKm1TUNRWKVjRzcW8ND1IqZR5wxB
TtHf6PCjxEcPYkiLlvPj3GKfDui2yIcRY7WziRsy0uZO9r2CGZAf5IDSfmkp2TPAWP0UWkX6FFc9
dnttrBgbW3sltSEKkkOhPjl3COa//+OiD7vSirJRHdzIy4fiJCc9fBRjnj5yTTpfEXFHSDdH151P
mY3FTm1G7+/7H2rlRM/sAYGwDdAnIvL1LzCQ5cMbUuVwhcSPBx9j7AccDLqPZmLTsekaJLYP+PLZ
G7nsyvrAtGLImaUIYmVxD0RNKTpa9bjyKW2BsWiFIfTPoJIKjGkB7gFLdysVl1dPlsa4pkOzArgm
l09dw9OwwQp71cVbqCq++soYnCPaneXJxhUg3Pk1vlAPeNqMr64nUkMkbFMvIYhx3K6/MthDHQOk
jHpQFRcljjcOniwyLhNIy54ynfGml/lWsJjj4iKOgSybNVtpzpPxLC552J4ChnSMUn1uom+neX2M
mWBbPDrd+E0CPjpGavsyOHF3GiIr39P5bd/f/+C38YqiBMQ67nngJgjfXc9bl9HUB9RnXRBm4hMl
IgMWnYFUU52h2n1/rJXoA6BFJYOd4Rd0dRdHPnB46qgTh2USfZ0/pgSozJVJYH3R26quntNpHO2j
o1ejjgM85MZ97aG2jTtNmm+xt29zAVAg1m8yF6ktCpjXE+9DOTkebAxM2NsRTE2pBacJc5yN03t7
iq6Hmf/+j/jR9AXkElu2Ljg328eD1G4f6wIPA9w76n+cqNOP9z/y2oAcWOpFAAZogy32VBOZrTGk
cYfrHFRJO8cbCNNSWFR4He48cDYbyfHadwQyPy8ntQR0664niJ2mBhKh7lzZVf5zPtXZB2EMW1f+
bRimSoE4hkSkiSxRW3xGwHJOn6Vth2lAWR8hYcbmzsFs5oX+VPUyGY73UsaKfM4LP3WxmdBf7n/V
lWPC2GQ3JKjGDDS5niVVjUDvI8ZHFidzcdnCU7yp6+dxGsvD/aFuM38KXhKsB4GIzGlJf0C2uhUT
LBoXA6cYM5QiUj5FqbAefE3DxJsePJ4fmfB+8jKItwput/J8c7mNqpDkUEDyWj7lSwVTAV80TDTE
xmKP94f3aPV1/JipjVmic4Q27W/zxM8Brsh7Ty/av5uy/Z4GjfxQh1NyiItgQEqws57oDDV/3f84
a/sAEi5Q2ZlXCrf8eh3yYNAxD0o7GthtQR0bTaG/FDMPTv+PufNYjhtL2/StdNQe9cObiKl/gQSS
TqQkUpTbICSKgvceVz8PWNXdysMkc4TVbCpKoghzcMxnXjNLlabhEG1bUHOGEcWiRJPvkG83TgSf
x+Y7cQB6qGxipEnCEwR2oQeNwxOMBl6rbhTkAHUTuz1R8z22jCF5gviHawp7XtieUkz0BhU/OU+S
5OG+LuUUT0nsVuczZ1nq/UCz+OL1oT36YtTMzCdqxrNefRK3Op4BBQuZg/mTPKnBjWaSpLx+l2ML
CT0QJJfYNKD4CNtFuXZj7ZL9sA4hQS6pAn0iH2RPRRDB+/1brVxqLomqHJn74VwJ4ojdNrLQxxjs
5KwcR8czIznyg9CpTsRKx94KnSDKI1ShlGdRYl8qZRZrTu8BJUXTte87X41ULMyj6FQx5tjEsNjX
VzlFldqTMIBV1zV2ZbC/z1iZXalyl3hYfBfYOifm6mcxnmAlHXs1CM8o18HRpZUkTETaGUXV4zzk
BXCHUPXOm7NmqkNPwbBt//oHO7LzqTJBNsgKEhSCwMMPBvJJSyilDV5n2YjLBouzCwsp8TIyhHM1
dEgSJB2c5pgGJxb1kYwSISK2PABIa+lJlKaOVEBNNH96T5ei9r5IZyv2sN+0XCWmWnJeV47yBUFp
vK5l3NLmXTRSSSUL1YvVSh37qayTe3zJOMHOwwo24u/P5RW4SnGTgu4qU3I4NOVsV23m5KOn42lw
ttTZlwojIJTBzRMb7JFd4OBGwuduA1L4MQJGuYAWmDxEQzAn0TqjPVHoe57VkIJCbiRsAIBGM+Lw
hXqstsdeYhqryyKfOcPQkPkqkt/oUuPaciHfSA0WPa9PsGOnG2RKk6YA+RRMO2GGqXQEeq3FkrRP
zKjcLdKM5a+2YMduj4X6XapyGf0KudNQMKziEVMXTX9faFV1W9Uz2tPsHH1KFBWEVwlp5xkrZvr0
+jMeGxjg82vDjR1FF/V2UowHTb1CJyVRJPNDhv2qr8W95IepQ2klmSwP22zzxK58ZFOBkgRif0Wc
k2IKBZxRXpZQL6QBj86m9ZOo/JoBbvI7jEgv6h7nw9ff8dhCp5YK4mbtGVCKOPz4eHTT29edwcus
GaCQWQ6fU2Qwz+KqK95I3RBcxIqVuotkncTSrlnrYcpFVMwyBOy4Op2IrNrKHoNOMddzFQ5B6+Vt
U97EsxU67lzOxllcdtkuD+QRIopSjedNBjhobAvQrbTMTwk6HRt2cq9VImvlaYkVfZwss3DIFIZ9
0pqLVZ7sZgzVb53VzJfmVLcndrk1NHn27qt4LHItfGQRnk1ZMkikGneJZTG6n3j5QFzu8srwjbHG
eR2P0vgqRAnuJqj1/G2kFr+PmQYjw/lOF5tGESHK4XdXWXwYKTmdJ1nKDVI12sc5HCsageN04lWP
nFrsKtRNoL9DEBF1+9K8iuhTcyci0snPckyNJbMp96lh9SdSg2OTGeos1V5g7/yPEGYkxTKnOW6p
XmypY+y3toHRHDVQ/Lna9pz8pHtE1hmTUmDZ6u9vFitrcQXwgkh8bsSihmWah9y7LyRz30vdajGG
P/C1zd/WO71IusvJrG3/9fV7ZCKB1KHNyZ6xFg6E71iCQJiNACveaDCCj4D15hIZeHnEmEyifpCo
RXhTx0th7gdV0u5mAOy/3x9xgH5Q+zXXNhw63YdTycStz16koPUku0v3zpzdWdWAf/Wi9nu5cqoL
1PUjr+XM/v2ZBRJixbOyuSMJJGyVQWw1zthlzOEktr9iPqufZbNa0ZYq+hNnsXpkamkc+Qg+r5LB
0JwOX7KQFztYZIx1xskyvjc4FF/Si1LPmiEbLpauj7woNKOdpcTFxx7PQxPyA8CMRdYxOUrtYAhd
6AjjxTBNmleEYA/ddi6QbwZp3n6uKy3CFKkw347BEmsoqi/D1xzu9sh4LuNln8X1jl3CsF1qUdjq
JWZ9Hs3xKfOMo28JiXSt+cFXFUGYth3hWduOHYZTUvlBgrORob027wwwNTvFSRoTY8ppuabUWp84
iI5swECVyHjYlMApixNZxb4waqy28zr8qL6wcd7VWhm2IF3BIxiRev/6ujkSXFH4Wrkc63b/TGqk
rxM7InzsPLOtSJ7hJ/aqmxendFOObH6EiSQIT3ZGJHSH08aq22AoIqnz5LrHQaNI8xiHuKqdLysb
+87X3+nYXgB+dj3E0PGkL314M2xdEyMblt4rJH2+b2y9Kd4vXQCBvB9b7XqkDDXjadQNmFeSVPtj
igff649whCAD0gLZBBqWKIhTyzx8BtBRxjBABvZ6xagnskr0YdGJqNrgjbkUIFyaUGs+og6i59dW
NKur5/cQohTSKQ9pNaePSpyPD68/lMU9hcOW0JYuEPE6wEZxg4paJ6szDZticJXjmzzBn3rojG6f
h8Xsx02rRi4qOqd0yo7cFfrwildyiKtoQx2ORKSmDuaSUu0NVWt+cuCUYSpYB/qdXKn67NIrca7S
qC9//2VpF4NPpW7FjiXWrBq7GQCpon49JLaMqivsoDdpSd9m52B14qMgDTiDk+rE8j2yc6B3tMrF
Uz5XOJIO33awDPwfqqXyCvSPInfU9WyvlxS0IQE0YbWXu6LfO3nQeI6Je8frH/ip5ih8YdAmBFJr
oxU3RiGFkQulSW1VAoifssKuNaXFen7QnOz7TAH9NnEaLXUzuN3n/awXpquktBO8YExqFXB7hJ+s
jQyup6DwXbgaTAXEyzocyNyllMLH1x/2yJbwlDiunW8+kBgPKUYajZUzInPVFCpGw3rmxPM7U0ON
I8edsW9ObQvHbshmTo+RrJoNVjifQa5VfBJ0tWSrAt5PLJ1dNVkVX+YdIggnPsWRWc8So0ixTgQm
vjAP+slu7YhD3wuCxPjUNuZ9WS35tY1xsDfVQ7WP6/BUHHDk6EB2jnjvqfTNtD+cezNdSj2trNqb
SwkXmCRrLWzD5QytWbMeP9XOuKEGDhEZ8viaLax1gMM7YoKsL12XN1SxojGFMpEs3XlkT3Rw09hB
LW1RpOjaCvUxvxyXWpcSt2hU9dtvzyS43Yhh0+ReI2thrGNaD0He1LWn5GCKZ6vRXCm02M0ifOv2
r9/r2BgjxkMHHM0TAj1hEjkZ1YBanWovSprhNlSy+T6Vh9zl1vZZsVTRiTLekXkEYRI7CPSWCAZE
xVlLp84BAIW0MFPq9+j8YQg6yUk0oWnZJW/rKiDOs4fhFN/mSFywqtRALyScRoVMOEO1TEkMtaUv
FgO98SOEIDzFJht/fTSPLEn0JKld01jQUC4VGrqx7MSWk1atl6V9CbFcny8TzN13kZPWvz+QtL3o
IBBZrfcUXmgp5y4ftL7znMKoazdMAXSlZWjfMgKP0IisPaSG0H/9/Y7MFgcHR5hZNBfRPBPfLymH
Moen6GlmXFwPM2a2C94leFPN6n4MTsLijswWhEFWsay/T3nhfnaaot9fcz+z76KfhZyDDe7AJ1Sy
Nt/UiZy+L0r1VAHj2EvSdCDdW6MKCuiHm0CfFU2D0HXn1ZNudT4HbbKcM9rOlRyP4ccuV6E7vz6u
z9lg9CBgnkE8pjhPp1R4UUiRcTbMA7U6NUPuYLQQediPlMPzxI2hKiZe3cravRJbS3qhDNR29+Fc
d2eQOuPvUfukG62Xhvq9MSarOQtlI3m0A6OZ9zlSloQHY5Pk7xcW5qoXoQXvwrYIf0Rd1WH/hiz8
m2FY7E9Zaef5bm61ydrTsc7CE1Hks8/JkuAoB08E0Jwa9PrzXzq1ZHJTb8QNbwn65X3CWeVRlZHd
rNKX88QYHhiG+9dH9vktQdpRpVhF3uChiHoo0QIEMi1Kw6uT1h6ugCaRzekZXvUuJYNm2UspUc9l
D6DnVKD4bMuhh0oHhkyWo4R2mrCN94GZyIsccesxU00vXJ3tQy0Gav/6Kz7bdNb7sKOSHtBux/ji
cFRbO8A4ocZ2BmGTcXZn9MN3RqepeyUbcWZ6/WbPFgc3g+4CMHEl8jqiuAo6HYXVo8ruJVoQnNla
ZX1uGu1dL0WBX+Y9B+Jv32+NPFdTVYw9qNgevpxq5Q0ulqHhtXKg4gG+RMZ8s7TLuADdZw7fOVqR
nqJsPwt6VxQuHX6a0GBkn1U+cKZuFNygDA9YEIroctJ6S5XkXtPEvTeD2tkZmAu9VUPtlC/MkW9J
sEN3mGoEFXsxpiuxFO7bODG9Nqql+yEEr3aeIJ2xU8PqpPvkU9B2EF7znnxLCoYEWUxQYXBbtc9k
DOA1D1hyVrltF+lvahzJR5f4I3kv2zAc3UANVdL1WkXl2ogS6a1SGvYtFjL5T7XOkT7gjrnmQZBZ
Vqxn0UcXadIQADt4hV3LaaQgUxFE02WfwJhy1U4GNWkFXZm4soQM347vl3w1y3T+8vrUec4UoO8h
m6B+qKOtCDMhZ9Ujg9ANUzSvCmP5DWQBdXSdychXZHGTNO442b3hk+pVV72BHunOmo0mcaUptjrc
SDQrP3/9iZ5Xm9YnWmnwVLdIXcXeutzqUUO5svQcQG6jz0dN232shYvko8ao0vdYFrKTogWg4GII
nz3qZD7IRIb45e2WRDbbXYM5e+PKoOALyvphXnrLJOvyPoaIkO7iNkneFbWcxW6jmfMXyt9G5XZo
1Kd+ibXJh1m1EMHKUh1PDByZu4t4GZ0YcwFDgd4DSf/h9Xd+PqMR7kBBHfIqkizUpA8X8JzV0K3m
ovKg/plImKnZeZN3wB6W8VTD6/neBAeJrg5JER39Z4TVuoEZEhZV6al203+JBt2EvWUq2PGg7OfK
pIUnNqejM4xmF9nCGiogyHL4cpjQYegOGNZTu2T0OeGBymZN6ttlB6FzKBpPqm3ZjZLF8BdwHOfF
HAS7yCrjv3Ff/3NgLt8+mc0/lNXcxMi9C3/837fVY3HXNY+P3fW36v+sv/qff3r4i/97HT80ZVv+
7MR/dfBLXP+f+3vfum8Hf/CLLu7m9/1jM98+4jDdPd0gfCzXf/n/+sN/PT5d5cNcPf71x0PZF916
tTAuiz/++dHFj7/+eMIJ/s+v1//nhzffcn7vbf7t+T9//NZ2f/1hOH/S/OTcoBUFnP0JeDc+Pv1E
/eNfRdl00V9/qOafoP/ZHTjlSW+fJP5bdAT4kWL+yUTCbIlEhW0E1u4f/36Md3/von9/AV77nz//
q+jzdyWE/favP5762//dbKlQEVOuEhQ4uAEa18VKCmpzcZIntuEpEowwFyUWLd1L7Eya50yz8m7A
WrC7GAZ7qK+lYnIKNyXrRhKgLO3Ck6pGq9iatOpnJQFiZO+sgptELYfArfPe4r/Y4CRu1yvYaxQw
wR4QfSIcgDiE907g2Gl1ZaR5WiPp5xh3UjEMH+V5tXKMqR7MrtWohe7pTjX2rinX8vuuk6LPBX2s
3rUj4GBui2r75A5LiD6WXlZqeq4ojZFdJUsJ3Htqm+lLnjtK46lTg/MNpJmaclhdN8oem1Uz86F0
lv0eoJlxyc6cBGd5TYyxG/tqWS4brVHUnT63Suo7lBao0RhZnO7bNI61D06ZDmAU08hy9RAIw9U0
JeCQ4nB2ZrcLa0Nx7banW5/jsOrqwVxLl1YZqCk6DpF2h19NRT5GjSxwFas51fNm+vxSiOTTriX1
VXIV3gbIG/GgyQIF+4DE1L0xcKrifOglo3aDMc/HczPITCLd0vECQ8opgkfWjdwC9GJXik0qVqOF
nzBBzImW2eFeCCEP8QzUD3QCGVTRKZ4d7kwc5zgPjY7t5X2q3dDnRiCkxsaOTLu7pFxp71/f5o/c
jyod4iDAIVfouxDaj4E8ZOpSc7+pXfY9LLEvMKfQIunK9gF6YHP2+v0Oj5X1/VhEZBOIkbC22XoP
36+vWgqDYE28LOTVUnSSL/VyTDC4C05J5xzG8f/cim2EAjypC8nL4a0Q/2jpUWk2rmSJ7RfSVD7E
Y0Ww8/obPbsN2w81dv5LpMtZuY7wL8lRPBIRLWFseaGk2n4YAUGLwsU6cZe/rQV/2YdQ3yHNxFsF
72Nuxww5vE86TvrIma/v6CCg2OubkyGhyxOO2nw5aF1c3/dqJhtfMMlQpLPCUuOfYZGolR8kdWkH
uyJqgGS4aHcM7EIRMv9vqY9FiLJ0ox58SfQwrtxQLdMJwyazUgMYXPkYuMkoh8U5rQnp0aHNlV87
oSYN5z16Zp/0UepmePM9Eyhlk6RWWoDXb6mutTnywp3RY/Jij0v+Ba2mWsKhwVnmHJTqFLLdqXBN
kz2wyuxu1CT2iA6IORjSTK2cs7htAxAmEoD+XT5aJpFpkEda7i3GEDZXVGa1MdgZUi9lsMwHNmBM
PXOQdeVOzsk2LtNAmoxdmJpWdi4VxhzuCwXJvp1SmEN+oyw5kPbO7JMid/s2tYKrvqSFyDXyVPZD
WemS/QD7KiNcG8Y5eAMWz4x9ox6W7CYY5cq8N/NgGPDw6hJakGkLDbtW26o+i+y2La7ksgg+4/SF
IKKzlHH/eaIi9EAwmL030jSelhVZHXfvliKVko+5QyXvvTbX/fABqC10KDtOy/h6SYtqcNusyKGz
U2Qz49qjJKYpe70N5v68W6qhfoNrQ5J+DGNkE27p3dRVuNOaKL5Z6H6rV0sy9fN3IwsKHqWza+ft
0JvB7NW53UR77miXbjpVse0tsW58n9Msux6lcMa+YKiQfWqkpK1+QKtPk8FNutDuzw1MKDR3MZXW
xEaVZE+6l/rMsahCajZudXFvZ/syXhzdR1k37+5bWiv63bDg6vYxQzas8NvQnqazMadFtqOmNw9v
UaotQskdgjoLPusD7IBLEqGmc9FTV4qvfIsozM6jboTd6NVYC6nfVJCmWIFXypTXD6GdWSOeEmE7
kp7YTjzuxhApajfQYtS6rIEDFDVTSXJtaUxDasP6UFxlWmDX2Hf17XyeWpKTXSIqZ5210aiZZ5WO
EZVbTX0WcQi0lX0GTorQsJMkzfIhI0nJrinwjt7XzdKr55WTll9mlTnpYW03hm7fOYDF5BH0jJu1
YRD4cdobLLERT9+dNTZBd2l3+hD6WWUsjq/LEugqM7Dne3sOwjdyQdXDh4ARL27GqzpAj1rFdOEA
4FkN1Er3omZqHZwSVkHqXlLUyMvRCUvPpmKWYjd2qnlyiygCym9Wmhy+0fR6CvdUQYf5PFIr4yrp
YrU4K9La+Qpzhe5Q1DRW6Ekq3l/7GlNFdEZy7HZcC98q+ZI2rma6nSVJgwuvvbhWU3To3w4QVI0P
UTSp0jkwVnnYKalc3LSDYVXsR1WZek0ehB90tAIgMdQSh4vNOZOnO6XHIm65nvWmyiQPLxUt55EX
mB8WT55Z3KfPa7T286W4maQkX9x8ajBHPJ84N9iB9CVs9LOwH0w1rC9rTUUHvwf6kWXhPrPjGjCE
tVQ5lKixAOm/e/0IEDCSAFdpZQKmRQaHowaWtZCxsoV06IQGI65HSU8EaJtpoN9QYKlTv19lyz5O
uTQuF6qJcu+ZLIXq145l4rwpynro3lAEkpWzuphke6d05uzcREntDPevP6Vw9KIdrhPEcgJD4EOX
QTRoQAokjPCsBhkxFvpbZ5KhA/QBUtE0R05EFUKChf4s91pJAU8HPUG4cFgRTdJkNazIkxtsMrWM
Vlpsj2A01dL4OBtOfFtpFdInthreBLYk4zLrYBWRRtXF6y8txDfrg1A/XJMILN5WJu3hqenUcqt1
VgFkVZ8t85yjJvyusx9ObhwA+XsDd5p08/V7ChEBs4EwAOyRQSgHElnkYCYB/GdJ10dPQfTF6wp2
12wqU/9370KQqK1i6YBD1rr34ZsN02pxPiCWimoERmsVsnGDI/8eF+hpZtO8ZuSIOdbimhDd1FCe
5SyPZ69AmfV90+rqxSi11oliw2G1l7sgTLqiDqnZMTm53+G7aC2U9TrLEg+PL8s3nFrfGVWm7J3S
4YSww8mLpH/71f1W7v1iRn2Qhb+aof//mHuvKNWXc+9331aFdiH/Xn/l7/zbssi/wQFjlQTJgunL
4v07/zblP6FaUglb+XBrak5R6J98XLP+hE8AZJmUm2ov7OI//vVPPq5qf1JkAQAIHIrKKAnX7+Tj
h4tLWkEj6MoCiDqcIkqyRCmIFdOHpm7vMgfjrXH5vZThvxcXZrlpZv2UBlxckfKPpCf3CF2dSHxe
eu51V/4lPehKTU8TJzd83SCQmJJAcp1kMTdefb3rL1dPAyUey740fduc3la6c6XF2If8MjmOVEBe
enLt8NrwDU07GkLT7wfpa76G0jKd9G3XFjavaEzaNCDd9ktVv8um9Fs79ifOoJceWzh6Qvri+jLl
pm8tGJCkY2DAR4Idtu3BxZ1qaKVRV5kpQQUcOrTKi3yWT7kSv/DoIqNaqwxrHsqA2naToz3UGz9r
ra9+63T6zxyXhRgF/f6xTzOGPERdaLfkJI8kB9sGXRZWp6U2pIBdoPtOD0F26GT7Qs/7bt426mKO
3YaROdj0IH0j778EA/FxpZ2Ijl4ac2F9luNCqlqt/YQcyVCjq9/k+iks5UvXXv/+l9WZNThFLGpr
+FUVojihBobbNN3jppkoRhlB0k8Bwi98T6X4ge7zmziv3227tLA6mSVrZ5Y9i161H2S2N7bBCcLz
Oqz/rWb8dxYKq5NiutmqcmL4iYZeTKdFy9swJp1n+z3RtH5p0IUVGmmRlChzbPgAZy4sWboKxx9b
hoX61eHnRMjbWUYaw74ympeNMXyrwlOqwMcf+pk2xjBEtRHS8vGdXB4vchvxtl455Vf90sWFxWnO
SR1kcjD5g6aD+szP8/qUxPxLlxYOzmUcDblc170+pH6kqpepPJ5ovr10aWFhKkEfy6pkG34tmfZl
aEntT1pIyf22b7ne9ZelSZFqkCuq+r4azJ+g2N8A2PO3XVo4N1Uz7+dAjmdfktUfNOkAGEvKl23X
FlZmlM6FMfXh7I82oi7GUDlw8fR60zaLhvPhoBR2Zdbh0MIKMcx3gWOcLXH9YduDC6tSKroFfS7s
WONKvR8N/Ucc2Kd07V6YKWJ3NtNTLezjfvLj2rhCTO4GmbkTrYKXLi0cmvmCJyVavbPfx5nmBl1y
k43Oj01DIqJqZi13hlIedb+ga7hi584Mrf+27drCuqS9HtVmPE3sJ1i315bzU8qXjWMiLMy2Gcuq
7IbZb+TxsZLaj6H2ddtTr1/hl0WZ65OyOBTG/EbJb/qyv5FD6RT69qUvKaxKJdF0anPN5Ndpl1+h
od9/6NUy3BSHo0N3+ORmM0tqWlWTP2r2Q2bod6B8T5yYLz24sCib0qjndOxnXzVnnJsj5bIIIntT
UIj6yOFzU46NNWUoJz/oxzOlVW9bipWbPqbo6JoGky311B59TVLfg4+hphltm93P+3bGUjdhzYFm
9bQqjfhN1CMMuu25hdMyCZvARI5z9qs4/VyY2ZWSx9tOBlH+LLSdMLPXWZIWUuY5A4msvcptbntw
YV0GdhW0ATPRt8NBdfsIP5QkGbYtTdEIQivU3E5rJgpN0gv0pz6HycYYQqTth1CdaVkxwVNdHvwG
47WdlqWbQlnoRYcTPElXHoTWcaRV3We5pFnRy/IJSO8LK1O0cKBbETW6xZZSNlOIoQIS6DFOcdu+
prAy65I+al1xqJlzdduF0ec+NbdNQ1GnI1n1CcAzTb5GMHsrtfHwKcmabduVKBdQa1qq210++1FQ
fMDi7HaBzrVpSERO8JSUVosS4nrOo/4yD/ajbmz7lCLbTS8mE80a+LDWqF3mju4qmfZh21MLyzJC
4A0uWzr5rVEY7lTlH6J02XjtdWb+cmCGqVFJELSYgXa8+Fmn7LKsPGU6vF7keaoGVOrw4kSCQPSc
lNinsX4mU6eg5EAxf9uoCOty7AYrBVTLHFShYpph8a0u5vfbri2cmJFao0EhM+KR0l1rqeIbbbwt
/hb5gzg7ocllJ0zBRXqcRudBl0/ZU7ww3IaQXUal0VqR3s5+YiH6EoDOc2spvt00JIYQx9ImqDqD
7MG3ixlZXCooVpqe0OV56cGFAxNfWhU7So4GGDr1fjLM8QLggLRt0YtkQUvumsQOmOJdJDvg4fsM
8coi3nY8iLx/K00krUpqTFsAY37JlM75FgTjeLFt1IXlmZgTdJwW/7ylNO5lM7m1um3LR0QAdxod
0yk0qCpL3T5GsQ3UqLSt2gbh53Dht01Wy83CoKgVAIw59vKmOJE7rPnHkT1FxORIajKYsVzPvtzH
fjXIvtyN3wFceUp8SuPopekoHJx6nKXt3JeLP9XRXjGeGt3b5qLI3TGNwOlDiacP1apwpaq/H6mo
bJorondSiHS0VcEO8leYvq+nC5A9Q3rcdnFhiaZyM5tp2Sx+qXUfk2b8Wp/i/L0w2qIwUWDBZBlA
G/jamP3IOuuRXPYUXPela4snJ4jsJpmWyZfz8kupBu/k6Pu28RAW5kwDWHaWgKMt6d61SfEpWk5h
Al56aOHUzGR8Ngpc44C3tMNucmAjzM3GmpgurEycLvC1GlmZSzzfAZm+k7tTAhYvPbdwaFpRbQ9W
Jc14febncHLvWr3atlmJhkR6Xpk2O4rq151EhBWYIOi3PrfI+hoA4gTGwJrEx+BSDuQPzrwxBBfl
S6KlUxzsDGffWIZPBM2XJriVTRNQhF2WmWyPjlzxIXPrLgnNb0tpKRuvve69vwSFZkydzYrNyW+g
bbm6aTVuHOn32x5cWJPhgpVZCmPex5viarLl94vTbyrcI9J9+NwzqrYI1jMDc636INVt6oPnOcWH
fmF6i3ykpAxrvZrU2ceM/RrN9XMpPCXA+NKlhUVpdjbS6TmXVgr1c6xPd7YO33HbcAurMo5Q8VYN
ls6kxvkOpu2NZfeftl1bOCgHkDGmPs8kD/H8kFXLF1vKam/TtUX2iOOYGN6m1KmdOX0L2WVwZxKf
bdcWYtkMkD4an6XKSZnti2A4R6zlxE61nodHwhNVOCdNKIdLZS6EJ0mmfY8HULONcm6FpWux9KH0
b1xGz9TWGjyf2pJKp6VlX0a197Iu+LFteIQVGnRqimYZ01Em8TYn/X4x7c/bLr2ugF92Fktup9nS
GR5YLrfghHdS6Wy8tHBshiYgVMemWhjK/dvQdLysqDdeWlifiR7PLfKra0GvGnelkVBfKreVxZ6p
e3RW20ZpsvhxUiGEns3TRVFK84loeR3XY9NRWKHARQcQrQ07Imp8XxJkka/zIG5PTPYXrr6CeX79
mtMMGMsKSTgLU3kIuyR09cH8tmmmiAKjem6MVbdGylWev++BVbtj42zbt0Qk0ITmyGTiSrnWOSM3
S+sB5clTfNmXBkU4PNtOSuSSDdG3BkzQq2EXatq28+1JgfGX1aNlamBGBWMyZsGbeTArDErTD9vG
e32dX6494jkz9k5EQJvdFXb9Le+cbRUP0RCL874N8BZb/G4s7LO8L5KrwOyWE2OybkpHZrgoK6Hq
I+4fFcPdxVFbemGUTW8zY+lu28iJIm/L4CAkcTg4Cax8QMi8gmHXV9Vsf1KAcW+7tHAWRZXWsJFH
jM6sfJMa6SaZ1W1llSeI7S+fdK7KwgLqTWumxt57kMuHfo63bYmiUlsnm3lWj1TFEck9SxR7r2qn
CnsvfFERw1REQJmXkpMfn5fywjDi3YBIiGVKwbZNUcQx9WUDA2tOKDCX6V2kSvfLbP/Y8jWNZygm
K50UPUKESkPq8ULXEMKS4vCUAOO6Fo/MdRHE1MuBHlYZlfEsah+d2Gh2GSY02wJFkTemj1krBQ7p
lRxVcNiW4j6UkxOL9KUHX//+l5nYItI/Z/M6E2Pn/Zg1Z8FkbmxaiSimSQqLcsavxnckCfWayHwY
zTzelgmJJhJqombY7vHgeTRHu3BK9nm7EcLIrD4cla5H2jqcKbsHiWa4MlCguoX9uG0mCid/JDlY
u6fMFTyYhl2b5+wAmrRp09JEsYJkMqPFnFTMuefhSgHCGMyn6nvHpwpKa4eDEklG32FLafi9k++n
QfspD8PtliHRRJ3nbHIwwIaw7qdmkO+tKH4o7OSU2u9Lzy2En3WoVYORaQAMu+XCQe7VVfTy5+sP
fnxH1ESgPkypPOfkB2o0RdHHaimCN5MuxfsSytqmia6JwJ1JrUPTLhibVqfHpKZWd+k0XXP++gu8
NDjCZLSdCdWgQmbk++AmBR05mfamCjlG0cJ8wY9Qk9DT9tFfpjxkf0/yYdOuhTL/4aUVK46H2GJM
jFa+HszskxVU6bbxFqE7MuoORW8hDiC1c3o5Tou9N9JiG0wAmvvhk6MgokXg6A0/k+yPE8IILgoN
23Awmmi0XoRGbpDhGvgxztlFqbLZDrHdbpsqona5kwR6rq5bixNr38J0bKj0qfXGiwuLdNQju0RG
yvCjVVK4067Q4L57fYq/sEZF/E4V92EIgwEeTYq6FCRWtX2YCgnmjgb7/fcUhv4NfoWJdfhh5ymo
A7XlLmOYJG8aVMV3+pRtw1FoIpanLJOmTlQm5aTN8w4q3OiFqvFu0wCJaJ7SslI5b9ggR9TBb+fo
wULsJmvNU24yL+wxzyA9ViUP2Brw8GF/Z1b1BbpbmzIYmC2Ho67rgZSHw8hxV6mNW9bqRWJjmPD6
uLz03MJabUIlmDsF4G5XFddOiRuWZr/fdmnhLCWqyKvJ5LnjItHgCne1iyrJCbfWl557/ftfYrq6
dBCvKCYGRc9kPy/ky0Jaim0LVUT0JErddWPJx+zL8rpTirdm5myriMIxPHxwjMoGqYRe5xdOfGPq
2H1vw2NiMXB45QUbUxmRIzZ1W7/tDUQyC5T2t31L4QhVldBudX1gekeV5SZ9/Wma+219MjTLDh98
kpqGjhZDAk39LuqiC6estsXnYFUOr23oEvYOEg/ewlcPmvxOKtNt81uE8+DwQAd7ZDe0CpUGvI6m
G2jbbSe0COjR9KAIByiHvm2DzTJlCR5u+3vkyP/s46JTghLVkx0UzJQmiN4Pef+2ipT7TRNFNNtD
1xw5wIZ1aU/Z7SzLWE6Qk3qvX/yFU05E9KDF6/SAnFiXkvopQJiUktFZ3izblr0pLM2W3HloEJlA
jqqbaU0WHSzfMd0WKprC8uxq1GqDji/aYW3pDfiNkOuq+SbYGrJ8h/NcMuUildehQWnnFk2sC1OO
NhUsoEYKly7asU4DllCaQnlOIuNdODj2to1FBPbg5a4iTQgQZKizy6TIPi5Rvam2jSKi8NxTpKOZ
zefskQBzkR6pdpM1bFv8Iqyn0AccsxtiuWqUvLorr+ZC2/YpRUyPKZVkc7D1fa1Eag3zp3SXGPPj
60vohXNTdLHPkgCLK9zp/P/L2bU1yWlr619ElYS4iFegey49V3s8tvNCxUkMQgIJhBDw68/Xu87D
HpJsV/GSVKUcWS2kpaW1vkuYycd6+NZH7Bcp6L+NvMtuJQROtvb6huNiKlMdX+Ue/LGyNmT1Pn5L
wuFgC3HY6GRo8Nj170tk3o4tyO5YIsbC+jBlGDlLfrRj+pff0h/Hht6dyZmqCPKnGBrVkAyOo9N8
mg8i+dgey6NgPMlqHV1z8fTTAvapFeMxdisY+h9X280zLJRsiEA49+SU9DKEV+F27Fjuta4bGEIt
icOq1DGBjcn03LvkWADfg3mmUIx1uNLotCWbgOL6+GqhOnXoY0a7bJY08Me9GsifxATVMmNYvjLd
Hbvt9zb0EXcSmnXXm0cO42srmXrj61QdHX53NINZ0qkyWJe2Y4WQ4WOXbadjy7I7mONcu46ua4R4
smqaw9apu3DfZL+SRv2XqLIX4rBZAMQkpKFP6+afItuUWcOPxdk9rIeO0SY5G+NT7wKd6635o2Hr
+6Fl2aN64Fo6LgNUV05d2DxBd4lcONXJsa24x/XMAyUZWTBxl6RPU8A/g6N37HPucT2QWArJ6MDp
mic5QyWoHtxdmy5tfOy638txxMlax0k1pKfUzu8q7JpTCp71wcF3R3RL5NZ3DcQEloqfBgZlFn8M
3cj22B7wI4I+GlRyMsMc3kN2hhQ06tZfHP/rBP/eWYEg5Md4OwWJnLwZo1McNvCubw37qw4FPLGz
qWkOftndQW3cCNwTqPNoO3meD/BmmwP4Th/b7rtLlDRX4XdpkxNRME/UAag7vp6y87HRd/eo5iva
8Q7Lg/LZZZXsRzZ0v/Le/Jf4sgf6QImqhRsuqClDPPKCSH43Qmy+PDTxvckTUSN8ShWS29Um5dxU
bRHJZD622/dYnxisc94QE51GCZXJvLVCiNzV/lh03CN8OmvnbggHMKOdOMPp5fO2ZYegwkg2P253
iP4EHqCT5DRVXOa1gDBytR6jIbC9NK7sVE0RdBMkXetUcLXZ0nJx9IvuTmqykGX2KfjiSVoX2Zg9
Qxn54ILvDigdUB6GVz3KZQmcRrAx//TTwa2yO57d4KWsPaQzujYb8k218qTqoDnWjtubfK11MsD9
PUVkiXyTMyIuAQQVj019D/LplUzXGg4ipx58rKeor91pTOrxWNzaw3xoaB2LF4rRQ1iAEjE/6WH8
dOjw72E+W7+0Vy+q5DR363KfbhPPxSJ+pQH7L3Fr75o+xA2D5Nw1RR//CNvsm+LHKPrwIPx4Ooel
T+ph8Ijla/W7ShqL0llzDLOFBOjj4Hh7dsOmFWpm9QYKQirW8QEasdmXY2u+O56ZCTo5oj90gicI
vucU3wI8Yw5uxfDj3E0CGaS+Gq4tBHYDXP/JyV/5AP3b19wd0MrwXqFrhkeoi6vHrZt+cFbJY6+i
v4FlkFxI6pCLMjcEJ6LdT6un7djh38NlhtnWUzVKFFlcJk7QV4UA6ZQdA0CwPVZGDoscoSCNYnln
S9nC5uw/OpSHNsseLRNOjYYxLARowCKf8pay76yZD4Gf/mZvpLWTWeLwoDMTucgh/J3X8uCK784n
hXJGFl/riLSqXq5DJ7E/lmiR3enM6qwn04BIPi1ZyU37WEe/0jP8lx2+x8nASDsJYs/xNK/mqViQ
CmWKDMfC+B4no23nhm2YsE1k+1L1w6P/1Tvuuqj/kJnvQTJQYs2Srd2QmQtGYN80xz+chYgp/EB8
9nZsH+7S21VXJAjwxDoB8nBXWTjLCdRBj4wNufmPMSsgvjOya/BFGzm9KrnRm1Grvvzfo1/rQX9f
HRiHfBy9h446q3o8zlW1tA+9Gau3eJz9BhavDVSeqTB9gPc6/bmYhB0rToXZrqw7QbO4HeYaT2vb
PWzXGkwFMOAvYvx1Xf7pFyUff9GYMEgZCVyrGr5Hb90Yd+GpzfjoYdoB+OJp8FCthjr0ZnVRVWkE
XDAL7KGNAJXsj3+5XrvMCh4wkGrqtIAW4fswxb9y7fnnAwiM8cfBraWTnhNAJj1Zb2tYM3Xj/PK/
t8G/Db1bNE/aYe0gug80pimGzN3Psj20f2EA+HHWiZpDwGCAT4dHQVOA492WW9gcyrihfPtx8Eky
vzDofKANJp/TyT6N8TGQJ5xLPw5dqyZWfY/VHpL2BwW6G95br8dWe5eGQH6Mi2zArE1T3Sz4mIoH
h1pUcOj5OGsqe5g+pH450RUSkqu7QBbmUM0KDrYfh06SeUnbngIQiD5pZeWTa4+VB+AE8HFoXVmI
da/9dkoDBq1zwS5zqo5New/CCkYNJTkRryDjzkW3VJ9t8yvIzr+cmj0Gq+oshd4xoNcV1AZv02pr
7rjzh27EaA/B0muQTgYQiVMXBzdmzW6H4FiJEBIKH5d7MJA6hjT7teO9mKfZi/BODcuxULLHXzUw
Z6YRlAFPbg2a3HZrk/e9Pnbe976eYF0EQ5NycCMG+kjG/lLp8XToUO7xV0sDiYxhZECNs2XKITr6
M+2P9b4gl/xxwXnLknYasAeNj58mYS+wcPnFdfefN/rf7zv4nX0cGxl3k0wGXMs4kfUG6yw16byn
IruHQY39PANc85huC38N6Fokq/KPlLvtKzqr/jK42g55DG/y8Aw158jdLHNvHn3o7TMy4gD8kIlU
d2AUN6+rJ4E+BP2BcPnHOetpsgul17VO2dcorC4xvE8Ofca9wFFYzckIebD51FL1Hl7TMQnZ+2Nj
787N2pjeKNbNpy37YYbkddqOkWegL/xxQTyFKAbMus1p7ehJrB4+VO3BBdndY2oZIbpKFwOMi3ww
AwNtNjl2te+BUMEs+qRaQJf1QdKV4YDqpUz952OLvTszTTphv9kN5iGpHYqo4iqH0vAx1WLYrn5c
cNGguC0nrMpAuu68VXVJ+C9rAdes6R+O5B4NFaoKTrEdvuYC2ctPmZ6/8mktZJieOzUeK8FGe1iU
TatBQ+/NnDY/CYJyyZQ9gXWJntKx9d/dyVnq0TBuIGKR+OpBxfN9ndFfDH09L/+wPnukJaRxzDAR
hEMe2PZ9DJCyAFzIqYIdC1bt0Pz32K5qzURvw8FA+XZay9l3SZ7BgaU8NvouYdZZayMZj+ZkKykA
k5hutBJvx8a+Ltt/ASNXQKNpKDFz4oIbScJz3x4D1ER7bNc2eyqWwWLTZCrXzt4HgzlUL4EFxcdZ
d/AjowN0fU4w244VTMGyqMkXaBEeW5RdzlyNcYAH3bVX0qdwywL9t+iCkJ2Pjb4LNoOok6lL0DRl
q/8atkvewMbz2K2xx3VtaGkqCzrqaSPjA21Gnm8k+u3QvPfArrU2Me+5BIYJTpgnvHttAQTZwcF3
tYGIyGGdxh5g9ziBRZPYHsdYH3un7JFddRotc8qxKH7c/rBzf5cKfuzi2OO6hgiWJ5IDGlkHgc2V
t3j52/WY+nq0h3alHVOjsBhdhPIEW697wfyhsiD8tT6eIC2qLW0deBFQvf/aJMkDAJjH9vderIna
NF2iCn11wDps3tTZX1WKTOPYJtwdzRYS4JSPmDdx9V06pY8zO3gu92JNY0WtZBJa92wMg9PQdnDA
7PixGB7vcoBIDZPrZpOc7LbxWyLCzz5a1bFF2YO75BYu0LJBh9Qa8+5m+nXr52MZ3R7bNQ/wRPIG
PenNi7cBLqV1dowgDqftj1tQiGQmTGCfJH0nynWOzlGsjjEKoz22K9rSJOwsB5BbVlvBrPwS6mQ8
9jH34K54q2WdVCk2YU2eeE/OGyx9Du3vPbTL43KI42EDKAVlrLtpRJU6tk14LMpGu3sTHxO0kxoT
X6r5HcTir2ZMvhyb+O5gNnO8hnECPOfi0zlP9ViI8Ve+Odeg9A853B7VxbkyyxoBTiO0ucAN9AK3
3oPrvTuXfuVta1u0Lx1M1k7zKF8nFdJjt/Ee1lXLRblZY03kFlxEOtvcROTYs3aP6mpIDGi7u/Zd
+SZLAsLvqoNj5hnRHteVirqLNgF4+Lq4Ikn7J7hRvxzaJ3tI1+TipKsF4OGB1w8VHKVlekz18W/W
tU0gq2SD8OMJ9NDq5hpQaroeEwyL9pCuqUaToomwJLEf3ytHbsKxez22JLtTmRgHRCQD8wmaxj2s
9oplBgny2Ni7Y5k6Eko/Y034CnXDriXvc9OZb8cG32Wylbf86lYHYsiiljyWiuSjmQ5u8N3J5BTe
vwu8A09ggT12a/bmD9q3wGD0481DoFquuw5Yi87pm7YVL4L/ymj2X0LVHsMViJQEkKa8+quYtM9j
eD5Do18fI1dEexRXXTduaq9bfI2mc7wQdYJV5DFVd3jJfVyWJaCp1SvmHgXv4dQ3eRa4Y8QquLt+
HJtCdVRMCgWDtYp+X2CEC5xLdkx4NNqDuGI+EZ9dt4qD6+CbEHFyQ0htjt324f54hljnOICtDaXL
E4vU43awgRLuDicFDj/DIQL4bHT32+pvq8kcy9v2Sk12INqy1iWnSIWPc1ifIOZ1cD12B5Ogyyb4
tfaTRom+DZkVZ6CXj71L9gAuvYBAbTfg8VRYXyrXvslVHVuSPXqrq3tB00kgv4+DZyblmreytsWh
ULiHb9GrWnzVI0VJxSZuMlvfrTAVPbbie/TWrNMlCA1WvE8WVXR6ET9WEWR/HJv67mg2ekQYjwD3
M6ZJi5jZ7gW9t+rgB70Gyv8qMBlNl6YmWHXarvG5Qrny2Ukd/zg2993ZrNwceQcZFfissLCwcI/P
4c1+rG6wV2uq1qVZrMPgUld/LCl1eQewwrGJ765OE6JPJWo82ULtl9wT2UOLPf7Vq+366f4hYd5j
uKC3kaKNgoDYRax53ERbwyGhY2zOl2Q2xzK5v2G5TDTgNwALLavmqQGAbiLHwK3RHsiVtLLDZXGN
AmNMi26s58In6zESSvQ3JFeoUbs22JKqQXooYb9cwN47Olb+2OseGXBaoaSaIOkf43sxJW9Ln34/
tGn2qkcSOI91jLEsbE6ipybpzPskffP52Oi7k9pCmzqD5TVG5/H3ud9uTG+P1Wv3cK42UEhaengr
TqPThRIhskWjDxY993iudDFpjX2enOA4sABPKF3uk+3gmu8OKuBP8/9L/FQuLk24QDeQb8fA0BHZ
3aXB2IepCFBeadr4AXnMbRIfk7FieyyX8iLwTGEfxteqCm2kRWefHut4/M0C2i/1aDODmipYlrmI
tjCHQPtB4ZA9+ChSWyX7GoloVkd1WYX0d6WP9RFhbvrxPiIC1fG5AwjNhMlXPU5w46bVMenncI/j
YW5UUVZX7LTAkj3f0igsVebSQ3dGuFdWQukmEOsKdF7ckufIbOFtsg7Rocsu3IN5oM68VNmEqQ/r
eDcbhK6KHkq8wj2YZ1n6qA9oe6WygzkHHJ5/xdWnfkEP4f9414V7PE8CG97MtBam8cjR+5PglH8h
UqcynycBS05ggclwTnu1gtDtOj4eimnhHutDrF7gFYlCVOaiGGYhUZA9VLS35FDSB1fq3UaF0AKM
PADvS9rZ5L2hPg+ofD8S68M94GfL7ETSCubTzHTh2xy59lnMY9se26l70A8TpJaBwGZKk6awNd9y
a+gxDYBwD/oJzRT6usbCKO/bcm3YvambYzSpcA/6SZIgU3zF4DRrhzMJut+nbT0W18I97AfkkWCc
gytis+HVjerfLdP9oTw73MN+ZujlmGYFzrXK7KuWXfdMJaGHxMXCPe7HXlGrolawMSUzQPUJ/+36
pPzfW/Gfc9VwL7W0aLoqSTLcU83gfsCIqCU5GAcDKyej1kO5TbhHAVhpGkkCrI4MlncwA6ac9vTT
//4B15vj78l2uAcYEYsX8TojLJNklEUncMf2Kj642/cYo4R0mV4sgmcSszrXUJA8j2HX/mLx/23u
14/yX6+zhXUimWBhBUi2/xFW8gEq6cfi1x71AnAUCzg6gad5oQXUl590HR2CWUKo7OOsUwoxDc2w
JttGwHoVdQhUjT322g73YJcpsjrVCqQ9tTGfc1CO6HrMrTfcA0X0RkhHWogABZN9AzT3WaeByA/t
w70GUAe3+HFw3ZX3KgOUNflJVO5XTKz/UK7+YZfvRYA2MU2tmCM8a7qRd7euJj7Ng6wJoptOWfXS
k6pbc50hgha8EemXANJ4c0ljNPXyoZONKx3Uva7/PxyUzt5U4a/acZT+pzz0D7PbY9rqjG+kntFL
xHOaVw+1TeyUC96GQe4mV6e5GLvkk6idbAqa6Fjf9pot2tyE8+TmLTfrBjVcKD61K8V/W/BAaSPa
3AmXrj9X0adZDllIWdZ15u5mPYXruYkDOZVm7SGzuMLi3kFm3QH5GPugB1zEiTSvEtO9661N+Cnz
YunKdpsrWYSur37E82r6UkjpvyzEyPoRumqpyys+NEOxrrP75Nd5S3+GsqsaYLlaOd73uvPPK2z9
oqe2kTx5AK5sqx+2GKYMFxn0TQ0b223s3yGrkPrL6lutu9zTeKq2nI+jWWCETmAImC5TBwQ0DKD4
coa19iYh/KcplNGYqqZb2LRKcaM9mH1f7Rqu2c26chUWox2r+gt8HIeXToPR8rzxWKlcsqQX9xmJ
WvLUtyNlRWZA030IdNP5l3gc+oXlDRAeMQIY1RnYngpurV2hpGLzgxuzRfzmaUjNXb3KxFHUQ5JR
vAYMLjsPTbg5AIioI6l+dZGrDfQoKPQn89D5mb6OjvT2Dhl9zfNu0dzC8Uet2xnusjDdLuOxUvYU
NbWOf5v6wA9pPrYuVGtpSWo5h+K5tB6OB66T2R/eDBX9CaeFcXhjKSSdHoyKff8cRGmQXUYfZN2z
49uMD8BnWbkcrs1zHxfoPK3bdZLQJ+iKFHKtzdvculg/123M26iIBlhumbybqJ4e4CWQ8HcZjmDU
Oyu3qrltCVYZzx1Rn3mzVdrkCeSrPtUupv556jqwq9K+mdvCd763f2baV6M7TUMPbX82DvYCCUc+
MWTXMU8IKvfL/LmvWhCmgTdS9E1VDQtLo2tejtaQtgy2juKrxxGBS18f6aYgm2838M676WlIw+Gp
nkUEdG/dZd+riJv6PuHpCAqLrepxww8KWgVSyxDpIuHddXHMjcYq0JJRP9pykrH4Sjat7Q3LuuAe
VMsxAP+06chpHU30QoeO3k18ZkPRd7oNc7p2Lj1rVkueZxHspHM+KHhkZlFc6XyeFUi3CvYO3zvR
+zXnNa9p3gUg4ktLxhsOk4wz0JDpd3QxIEZhxk0XfTMJVUaVH9ec8s7cjMazb35M1ji3sTESCoyC
+xJex7W7MXHE/hTTHMAJtU0+A1emNVyh260q4zSq9a0eDOjn87jVOZnj7I2tsS37LPHL2aJz3zwt
dRacAzg79HfQTbPfh4HW98I1ze+hpJiVlEDeFsonnt1NWSX0JxPAwqtoKOAh5aa6Icup6bLxdVi5
fFUaLZ989BV9WSrJm9K2hPAyUbyFc1un73S2mdfKBHisrXFQzeXU20/KDsntmsJhq1xY6sdz0PWr
OU8jXf0J2XMsc3SN3V9j3TPySBqpmxzSOkN7qTsHcQDtKufv+lbqYqwC1d+yrertCXfuah8hd3jX
cz/+Rbcaq9PVbWmDua4RZwZ2JzWd3vsmwh8HFXuYihYE+NcGjSWeh2SNX5Z5SOU9/JdiiJzUrY3P
LFr4ZzlQ6S6RNdA4brTx8uzcJoIHrVpnb+E3s1x6BbvknBsAjIq5ZqF/CVkLuC4bNnXuxnVZ4PxM
1u2L6flyk4L8/SCipu1LylArjyOwtR6yLVGkWJJVo/CnpX1QiU/6n6NXfXquY5cueSb5GOaB7sXy
OmQNSN412zr8M0LxHdIGktMT9XEly7XrZ0gdLZnYPum48awEIwZFIuLG7RMgV2kAi4nMyO8umyCV
DUe8mZWib/xjBdlCKHfwaVEnv4ZsLbgAqimXLpHuRigFb9s8ZrPKGZoWF8oadp67dnzPVngZ+nXk
4+0gIVV4P67rOr74rjcVyPRQL0xejV5b94i7qIof7ZStX9bMUHEONvQQbloeoH1YyIHBFg0mNcnP
Ok0sWiEZYRUqW0Jm98oBZ3rXg2giZd7WAzOlmwDoepxmkQnYQlHSXrCjhseGC4EOje9qyErAque0
Dg31r/3VJe2Zxa1mhZOG/halAFGCp9jVkJi/QgC+cJMOjbqwmqdxCUQ3qQQayBMtBVgHp0nXP1sT
TO9gIm8lVHax0ZssG4ogBSwTz4MofVUg439NrJ7/yDa1DDltXZoVVVbFd0YwAw1+vzxGlrhPogXj
pdAj0K1Gtuxi53nu88jr7oKKTV1M0AcvqFHkLrJ9dln0NpHS8wROhhx/qP1ubGN+i1CKfpHaNEub
R5VJdBlp7PtPUL6y0e3INtLnS2pJc26VzNqi9WqOyyF0yXdaZQkow8G0bAVOdRTkOnQDfcehclW5
ZDIYHmq1NUCDtps+S1uJ6Ab6Ua3JsfXsRUUWiuhko+1dw2AgXATcRUMOFGl6q5t2mwp0Vcfmlsss
fYSL3OByLQK13MRNK6J7JmZqXDEu4zr5fCSrZc9GNmlU+B6GRWUmVf2qBpMMpbFEvNXhaFVOKs+m
wrZqyntHxzkfk0T6p6DNUlcIm8k73auuuyxpuqmbKZWB/RSGdHMFdIbQW2c1UpCar4KdOTeBvhVt
m6Ly46IuB2Tlz47OfX8e47i1ZRbX9F4uuhU3HP41w0l7IkqVcFuwaEY6ZWWsv85wN57zyeIOyFeq
vis+ZheB5kYOWsdLKwcY2QrWhoj00AaWZbNQbs8hMo58wWGscrZSXNIz4e3TopouF0R6Ai/w+XaS
eEOknqY505Tl+Jt0OWbV8+LEt9XANpgtMbtdxMxRhTEJxDzYhHvMRS2A6sECwc3Xibguvq9cE9fF
vBjrHqdtrOYisTUMlczQBMmZmQGV0hra5aHLkcTU/o6SPh0KNXWtzJdwW+TZ8GQantjcOFdMU8fq
W71J0GMWkTXp/ZQiH8mHwczu5xqqOMujTcHab0YS7ktbea7KYahDUgiK3AFUwoWMX3lTBbYcKK9c
qWsYdWJCi31DncyIYgOP6gFJPdpPLK7mP73jgFroqCKi8BK76ZKkQ/YEqulW3QQxkqsbpW28vmXj
qGLs5dCToq+ntXsZmpl9M7EJcUbWQCNDyapgKDjYFB0EP0ItSmuBVrxhARpqZ1ZlEb2DF6TKSig8
1/WnGqLO5KnL4i3NkQ7Ut11PgxAr0IXTEw/xyCgb76usMCqjX10aLBK1N5HI/jZwcNnMe4G8tchi
0bEnBemVppDCQlB4Xqx8nsMJ+g5NhH5knmzQILuNs0aqy9Bw+gbS8ZwWiJv9TRpS/twuK5nKNjHC
ftro6D9h3uQH4xXwvRr9O3FHNnih5OBb8PmPbV55eIKbN+p0Szf5tWxTYdN31MmT8TbB15dpMaY0
q3+4boIz6iYgP5HXS5+9xVwvLfhJTUJOAUxxRbEGE+nPdQ+iSOnGya0XwKXcWER1Hw6lcgBlFkj6
yYOo+2VG9mtVf+kA2fqKpj8nuTYOMOrBTAsw8qlZfs/CfqEN1HO872/tjAB9a9XU65MdJWS/Mdc5
g798GzdQfcPVe3JsCNQz4rhcPmsH8eTLtjZ4q4bLKru7ZYmzsBxTeDaV1UI3XtIpjKJio8kQ3Qof
csSbOWzAPpumdbqlW4JnoG/hfvyOb87iC5zEu/Ev0+MKvYmTaBt+lyF0kwuW0Hp5WeNmpa9sDlxz
AuKl4mXfku6cRCn9pkM6PTUMd38Z0sHFeC10E4RdGdwSShUN1VZmvXbu1tilZSWP2j64yxrIiL0i
EWWugNGmGL/wbjPmUQK4iIxr7heUPpppPBOM/NRXGxLMrmuY+tKGcece2j5Os2+BiiP9bQ47kjzT
ZfL8dqWcvc0sZgb7TJlnPY+xuB3h7xOXSKupLAZQV/vT4rI+LKDqSrK/GINoms4F3TwwFKsLHoI0
qab7yIDPXWxqUAYnxugtH9o4gzRhCi2x9B67PsP6A4sSPAtSVcELfKGQDrRVgBOEj902iYJONL7T
ma1k9eCEA8eX02RyBEKs0fgWTSrBpoMhxqK/G+1a/0cGPHX1xyQruv2Zzdi59mcY4qCSq1ejGvFE
zXhSFU6FxOVrqhd2ssPVIk6IzF+ctGNbqgW3Vy7HGo/bWkzi96hLkm8LDLyuVXlTkwR28SlOAOjv
vj67DnfmWrIA/67AZ5XOL5cq8oNeXygcLpu1yGYmZ1MiFjQ9Pqrj6O63eDTpMmwtXi9Ts4ZAmDob
ZCcwVqwsmZCrLUDpDUkOiaHaICosaHjPeGy/zxJuGihCQ3O9S0ukjQS8xSStoHKY81mt0TcatixF
pqFpUESNEvXzTD2r/0KYHfrSZ9hL58YNKb/j8WxAHI6zZcy+Z80Y2k+uQYXgU69TowobJ32NV0bt
YCSsGIJfijhanWJKa5FBuWpi2yM+ayIuG3xPPod9ItobOrN5eA4so2E5I8K091oP/jMMUOHYanrX
RK9GyBnZKWoF5C8HO0l6Sgk002+h1jRvxYiUe/5sV0vmPN66Tt2v1lfzTWMpQ5trC39CssiT3Ot6
+Z1AHfUzd7WDzm1g7AiQvmN9qbSLzCX1XvzV92tlTW5DwOSQwmuJXUhhcSjPXpG0xa/koK1a89QZ
rm9xCN23hqiK52x2/DZMNv6zJSmeqwlRaVysaJbYE5MiVY8Tvoppczk4VKnzdeq0yrfWM3wJt8Uv
cL+Gmve6RUtO8HlLb6doLsN4CF+SbAr7C0O7jiH3wfWW16qPx3wOlAvBorG49OB8mbFzOIAecMpM
yOQfC617dwJE3kawN2xohrOFBLswZkRfZQoIVHOXWMXPYQZ7u5cYjlm6YChD98WGR7IqxTbZ5rIt
IraIb6phOVQg4X4h8P6c7hi4lI+rc3Wbw1XK8wcbrSPeUIFmwuZwlU2+xsryP9kSkOk7odYuz00K
ifEzirrgR4Q6rvATlj6GExhkt5oigRH9K4YY4oeZB3xCHKLUYckBiAQ1phtaeUsS38Ew3XGdsAJt
WPpOCSpP+YKu6WdJU1RloE5Q4aW5JJrf4b6BTnoEFag7VNZ1AmMzyTLUc+AtU5BgGAU0UBDmgFmY
FzwDEkOicqg0BLpcVw/VZaT9BidymlZhgSce/+SbIUtzknneF4Zb8S0Bvu9u0tUYFnXY8S+V45CB
HEzWvA31kHyVLpVxQYkUv0PXevvMwXjGJD0udLx8oiyfG5a9JHMlfkuJU7QMvOzv8JesL2xlwQmB
Vb7Kup1CJEuL7wpXcXsT18tE7rp2hTRkxLE1CiNjcO/bGUZI5w1pQH0GL8zUuOcc3Kd8hZB5H4xe
N5/rq6Lhb0YapDkhOjHRTyBN6+ZzB91QtGgobinUazieDqJCoe1JZpN6sGtMTq0LgEgRWI7hNI6t
5J/A7yC+SIMQUbfCrdW7ErogcVWODsn9gA0WUJTSAjXm8YIqUrEtTQf+FKojeSyWk/w/zr6uOVJc
y/avTPQ7ZyRACE1Mnwcgv+30R9kuu14Il8sFCBACBAh+/V1Zp+9MO6umPOOIjo5wuDLBIG3tvfZa
a4vm6DI+309uOWyzKiTzwWSN6l56S1IcFrUx2d6Z+xr27iQsPDFGEl7B15Z4XhWLsq3byOee41x7
7ZxfGi8PSZwZzXdLaJ101ysLKVtTpllxX2eYnnedhoXvIkelo42HIstuCHcxgUn0Q31k/ehBS1+l
zXxpUVTvvHZqD3Pq+kOM2gmEGZbiIDUoycpr5fvhV1pXVZGUHJlJ1LBCfIK3frlHK1yDkTWMHbLM
sbAPwGgUMmgHDv4obWRjDk7HAzRmu2n+TJpp2qVOt3hRJVJ51GNTf68o560CDkERLdK5WupDPaLg
O4xdKGQ0LHSw8Vxa1PlMVQ54TgzvbBPKauzzCIyQIv3EWabDgyOdYl/psprizi+ts3fTYdB4mty8
YohgmUVsMDmP6OLP7cYHX+ppCK0dY+Rx6VXhTu6Fn4qbYcjhigfuZmgThM3lsvcK7V5UaHK/YkII
vwnRsHiaQxQXe5XTKt12tCJsQ/xgHjZwLOhMZNqpuGXwXb/xTZq3UZfy+Ql+7PzRVZPal8ZTK6LG
9ZwDa2HqZfKwJSK/76dH9A/8KO09ZGvo1iNyNuSYob688oB/Y3ZWD4rAakT69JDTxe5anJ03MAfu
nV0dWECkVZBON75wl/3Yc1ZEcyqqfaY3L3qZIjNj0pn1yZTwjRGYmRMHJyQ4pzL75FZZ/khDLK4i
LBRMmXw2bDA7En7jHXzZdGzqEq9CwlHjOGeVewyyZX5OAfLd1yztr2YtDN0KRR8EmaN56r6zbLxb
qooCWDZZtpdsAX0vhFfdgbV5vsOLcSLdwy8ABkFTPSem76Y6wuNn96mz2DEJkDx38eBUBUyQgLF9
9xZwJbEbPGDQmOQobgWK5qtCDOGV48m6x6kzZ31EsWyxT/u5upFksuN60Z5frvJiBu46Er99giEB
cXFyex7Q+dq5ocIxO+oRA5eCdFIvPlvm13AeNQEAObMWR0Idflcg9X3z2Sjx0aAdyzhF3E2BewCa
BxKZu5/cDAA1vMOn4al1Ve1Gk/IwpaXqOpMmjeCyi9yMpRbJ4WwvBmsLGTPg83ew9/EsRow5KkNR
2k9fABFqtR6DNnzFxnK3QbAclePVRyFpeekt3VhGgfaGqzYQ2SXCNf9a1hhG/g7r4n9qHHpvW3CQ
KJleswJ+n3x0dzDln2MPLKGP8Qf4GTG6IoA23FKBMYIl7oxItyrX+RChyz2fe5IVumhHeWoeUrmV
I8IRdaePuTa455rndvSLpsfQ4JW1p/WjMTm8WAbnQ44k7rnsmXrNnKc4RjFuLqXhtgjIsnd7dEI/
RF10zydawIZTAvCGV9w0BbckvXCFfPxYb/KMRTfPElBLvoB15ffRkgXXTuB+bCWeS57RXIKTrcJa
ybL0q57qJ9qF7zmW/Q+r/FzyPChepV6O72ZZ+rkPl1jyj7lJueeTLIq+qJi06NbmjvrCavSxsvFD
Kj+kDW/3pof46mHkCbh5CqJkNgUemqCvH3qR54Jnz7S5QFWIaRO1+7qgwSJaaj/WwD6XO6N1BKff
9uQ7z52v8DsyCc0q/2MktHPBMyobW3sMzvMY6yUTiQL6AS209mOMhHPNs+fPABD70yIcaHpBAVVo
b/nol59FwxxRfKrLBi5zQ38MZhm7uv+QyMo91zyD9gzgPYDTgW/sA6DFOLD554+tlDNqa2jQK3Ng
U7xKu9m7Lsrcj6YlGz4WUM4lz2iLBmLJc+jaHLRyptbZcZl/bLScey56ZhMhIiAaEwk9YLPoXYC6
gLr6Q8/lXPY8ZjblC+YSgnonHsYWPSkAdB/87jMFV20hMgXSDXpJ524rPqwqRT929pxrnsdgaVMe
4raB5a4nJb+Isnn+2BM5Rd+/kZA6MMEDdpoYyr1hiSevnLdF3y8f4yGda57DGcSCLAVTWQ6ix8Dw
LqHQV79zYp5C6i94J/7Z1mTAcaA+gclvNQ3IHTMvhSdgRyxoF55GXxiwliz1tg6o/csN5t9f7H9k
r831v769/+d/4ueXRgMzgM3I2Y//vGtq/Pefp8/81795+4l/bl6b43P92p//ozefwff+dd3k2Ty/
+QEjd8GSvUEzeL597WHo9eP7cYenf/m//eW/vf74lrtZv/75x0szKHP6tqxo1B9//Wr37c8/6InR
/O9///6/fnn6A/784/pZPddYUv/6rv/6wOtzb/78w+H8H5R7YLJCrSzC8AcBcnr98avQ+weBgyVh
jDDMuSMnzrcCtTv/8w/xD0DG4DgQ4cLVyA1Ouq2+QZn35x/4PsFBJwYaDQ4xCcAz/f+39ubl/PfL
+jc11NcNap/+zz9+CO7+e4UwFggUqhhVy3kgXC84H0l0go97X4AO12JIwxpzpugnl0Pytyxou7mh
dY9OPZrduKAdHKfKRe2ig+CSkUpeeA4pE3cAgCUN+BCE+2wDPKDtQXgxTiJAQtkEWIYJKAgh2CdW
vUMK/6EmP7v7kLrch+IUE71w/2+3KK0cJkQqwLl1gvC6ztPiIETtyrjGTGhwDthTA1w2Qp6HFgEv
Vb4HJQpVkaYMDSK/YGg85yhXSLFeJB6C9QcwU1Ax7nul0dEOhi+wSrxlbtA+cuKDvVEo8QUEZZJQ
6Ul4lFkp4tbOdtPCdvmQI8dJ0sWYBCaokJWovDmSsS62TeP0a+QP47ocQnfdoqd46OravpNFhG/2
++ltuh4WUkB8LgRYwmfPg3Wkboaq9FZhV9u7Ci2iIVqGFpJFIMIRep7lY0uAOUZDN37926L/a2X9
fSXRU6789l0ENCCwUmBBEHBxLo5SFdro4dDT1TDhf4sU4t5Uy5w0YWHXWqfrindVAj4TcN1xfECH
rNxD+PHy+9t4G/FOTwDLOeRBiFlSwqXnQ0iaXGPkiw3NahoB3Tpw64nIVH13ePjguzWmSufde8TG
twzhH5cMGbxAoUxmmAd8rrEc4WA6wG/aoCuPjgKIm4817Pf7UL13oZ/fLuakB2AJB4xRVK1n/FKl
x0yxJTArX2JqcLSwpdmkDTNr1bp+YnlXRn0Xuns5SvbO8fpDmvf27fJQIBi4oF6hwjtX1aV4s5nW
g4EuzYBdo2HNFWKkVhL2GV/BHPFOqzSNbIU5FXR5AMXrvdL1V3+8wN/vCei8gp+ecu9kAcb3dWYF
YPqRpM2zbYNH6UHb304mngxdKxXc/X4xnU74sz9aCIKYHXgwaGTnSxpKpYmooTDwrOzZriggyw3K
UN///io/r5+QCgRz6oZMUMTgt0FssADQwOTsVrws8mQWvkLAMn2kSv89B/pfvEZcK/BxsgS+APB8
lv2CfDKVbc86vEb/gL7RfUvZq5MrGReEaMB2HdwAIW1GQyFxTf9Ozv1jK7x9oCG6dJC+4HjDWXhe
Xfb+EnKssG5lPPdbVzYXxHbA1c0XLxu28AtcNxpqrcIGicz5J+KIL5MUc8wWFy0hyzZtBlP+ISyL
uHxPvPiLt/Dm1s42l+nrfEwz3BpnYu8qcS188xWv5p0I/YswiUfAiUtcD+EJ8fLt20afM7SYD92t
pG8/wa55EzbeQ+V1HfpMw6p35Don+WU4wWncLTOoGmz4f+PsnwIWbgEBmmJh+95PUFMhwZlG7xyL
IGwbtHq1SCbtvTcf/HTW/PSuBdIKQqkL9u7ZWUQaWdUTGXEVye+zmd+Z6kTBA7cGPbff76Cfg36I
s1+EsCLD+cPPg770Mdi4ZUO38hbdbZeMPxbNjB4W+pObkRkGyjXYN7+/5q/+PO+U2VHmBT49V3eK
jtLAyr5b+Xq4y4QArJl3X43P9+gYffv9tX61bV2PB5xyhiv9ZNXZOmCFpHPXrapZVknttDYGOaOO
s7mxca7ltNGmGKPJhI9NNsWk1e5H1i24LvhrYcmASZVn+2OYUodAzNNhcI1/KXDEH0545RoU7gRD
lF9nvJYLSmWR2KLZIG+9hXDLeeeZ/3Lz+D/iP8E5gBGfbzcP2uUYHJ6rbsVs8wi+wi2qqMuZmjtN
9QNSu2ucXaAnsO9+jlGV9r1K8IcXw/maRtsIQQo5Fmg9Z+ETXEdwf/qsW439OK/k6FyIkjSbMpX5
yjC17v1+NZZFucYwISeyEC46Ue6xPHFg3WaM50dqpnHpcxmlrVNuMUmGJF2j3hPn/bw4RUjQZkdG
gpuk3lmQIZiZnS+MUBxc/n0xeOEe9v8bHs5TtIzOe/bcP4dOHCWn8aIC1hocft9v30o/uQHIMBVd
CTTovpVl8Yl5jfd9dN5Lb3/Y1Lx9/tjkuBiGmTKgQudWMFKi3WZLn6wo5sc7lX5cIBKKZ9Vf2wx5
ZZECMc+6Wa0xWm1vM1ckTJBpq9EuHwgadYp7IBXlFrydkn8xQQiK3eRnkUbPY2sYkgma5zcdCEeR
X9VhxFzbJfrkneoNfsyJfcmMegebO39XnOAowOGPnOaUuZ8D/9Og8kDnLahNKKCgiq7DGwtVAMiI
fpoUk3ovLp8nNf+6Xkg9VJ4oJM/Ho4BHL0cCEvqqQ3Z+aCQs/fssDZLfh6zzkHy6ik9pGEIiB8T+
XNlW+QWtC1IvKzdFh37R+VcwFb4YX1/0ICgKs9TvXPA8P8QFPdSBAUdS46EAOd3Q39Aaq6c8ZLTE
+IaMZ4+6Ld0ViDHPbkdfaFV2UT3Cmlk2/nsY/A+Xk7+vydOFkRN7pyQR3a6fUDkZGonWrl1Vreoi
jVPIbby7FMzTqJx6b++OeiWZvA+X73kQflKkuApCdZEiA1qa+tEFxScaRf6es9b5psRtoVBAjOKQ
SvhBcNbasCA+9gp7YSXaPgQZLvN3Os0ENDDze9NwzsRXjOFaISM/CiAB/sF5X6ycnQEaavAFDMuq
uAOMCPmKTnzuLiA9qXK1cJckwUKf2ZSuZ9CBYlR+YDQ1/hrLA93fqfj6+/X3i+UQMqg2cTsh8qxz
V50Bc+hwrdKuZB8YcFqqGoR8mP4yvjyD2P4oh6wAKazK17+/7k9HNScUhyQqQYYQfCoa3q5DYDaI
51ZOmJZYfq+CBf17weuyToQFOQee5svFpIbmEGCY0HqEfIpDhtaadzKGHx29t6sSiQINfeoxgoB5
/kqGqvUw1NYZYbQ0ed+YTp/KsbiaiDts0P19LachuBuR25xm9InstpMaIziqJaldkd84YbcrKx5e
DGPZbG3HQWXmWaYi5TTdofVtt/adpbnhTpdf6cVhu9Jf6E4oMAcbUqknhpk62wbc8y9GL+4GRHmx
GUAcBu6g2nXLwTEBgSSqwfRPKoxoPDaT2rRQDcXu3Nbo7it3Z335VQFf21NAYQDbqL0FKQs3OfiJ
kG6zBlv5oZ08ewv2hYpC8M3A8OrZsW2YjIqxaq7qHhPCclHzVd5SmSAZrdIkm0DAr8rWP5pQAhUJ
SBce7ETL+5I3km00BxXuncTl5xiPg9EXUCJ5CFHivC2wtDL0y6obVxPU89/Cqk3vXZqqbb2QBwad
2Tv58C8WIV48sjWUWEAYf4pJztzOkg1iWkFJc8cy/x7v8Ct4gF8g6wInYcpQUvXblnurbHbeQWB+
eKa9XXr4Y0MSQAcJbs5P7dq6WBTmMVTjCv4n6cNAtRvVBeQUNSfpSzG6ASj0tnVit3LsLZzVp88V
WBB3edXxQ8ab4PsoRyxEaZ2DqXtYD4JIAVZP1zbFgrQJ0awks72FMs2NhWqL2IBufQvjSbLRoMlj
vvJQbH6/q3+OJj42rusTAVyNBOfN3IrNs+imCbsJ2iT0z7viuhNFeBVqi7UT5OkuHG0GDROv3HeW
DhKBU2p99kABeuD0wh0ID4f225CS09RkaQoYIoVsqFiXUpURZWG9c5vQ5JjiHegnOB71AbiPlu86
XTCQaWunvkpZrb5ZqGE+ZwpSjwk96Z3qmb1e0BAAglQO/kFCmPMYBuDguXr8Xg2WQsUZ9gcIw6pj
CP3jHLWpYj6YcKHYwi4YxBQYfjTXtmVPitIj4RXdum7jH0C67MCDr+8XUT97SmXYd6bZeeDWf+54
zb/MjQDDsWmqS2gv7a5KO77VzG2v4W7KY2Qs4nacfX2cTrLBOIVsuF5pmEXtYH/QbXMIZ+8awpsm
GU9uBThvt4oN+ik3hG5kGijwCgdoJZRux6jAMfOY1810D9xGrEq/dLtVOjdFrFuZYXJbA3xhpT2C
B1HXXXNR9FV/hVEO+DltxuaQymmBZWw/Ls9OOTjPyLPpXT957JnZdoDoR5Q4tWnv1itpqH6ylcBc
p3ayN6UcqjVmHy47YpziCgTU+YaOaROPUMRFTu+CxmSkpEkO2f5z7g4nEw1vJCKLQgZfba1M4yV9
q9pjlwFNXpetSuN8lvaSQbKSsJxk7VpqEILj1HHcYDOnBs8imPo7MPI6zPPKiH5axkqv+7bGCOaT
1uxIC6ov+wFMyrIr1JfQa0FpynOzhpyPJyILoGwE0TEaA27kqmvKUkYasO4Tchl2YrIWU5RzJrfQ
BPGVCjMIq7ym3c+llFu3aMtvEDsP1xDlBqC+iTpa6JQfq9rK/ey7xYbLAvQmtcg4JNKLe1Jjqc2e
XOWaXuaYHzeAnlrmiRlF0EReHzp78FrZqzWz7pFIEIi1FlS82So0gLk2mGgU+nHgdu3GjClUfhCg
NcCQghG9Cpf6JXJ3rwIDNg/DdkuEFStZ5k6cybHYlEHq7cK6LTZQlw1HMgfFPpdZuK26frkljpuD
yD0KUFuzqZr3Cwa43oAS6MQL0+Ki9EARX2TxicqSXrRMqw2EneShE546oHPNIBWa03XfEVqvSKGG
ve3KNmlVIODzIMa17UL+pRiCdrso32K4xwIJuC3n+nMxqAXHq5ovUwccSNd1MHOV1MLdQ93XxsXC
MdgqHJIFg4CwyWhxK12r937DxcM8Qi7Rpczedg7yi2hpwvaym6t03YxVrMeZ44kYeoTpVRsvwMMu
IRBeYRrCtG9Azz02DVSroOPRBKTmYtMX9WDgndqEQQTaqbM389QeWSC7T9gmTwPvvCQIdZU4qCk2
pnP5Thgo9cAEdbYLM0WyMIffFaXh0LOm4tFSaW8tpNMvGrQ9hKspXGsEzdsS+PLlQLRJMCs3PM51
FVxyno6X3bDwry5OgRehHLy6tJYQ8mBMyY93OvXweatAoT6mhW1Qx5m5OVCQe+2Wm7JM+rpD6TcX
o7kEkR/dqgIE9TuKDsHtrGBrRQNXxEVB2gO4uPOVU9Yr4fX2eoCw8xaaguKAkYDNegSwv3Y55EyO
GzpoqooghvlmeGhRDe/LWj5PgRVDZFLpxMQx3hYGVzcBuCJHX3di5RaBvC5Qol6rrISEElgj+vYu
eNxXplm8y8lwqMUUbZAsypIJiABoWdQgfnqXQcFg0BxU071y2lXQLMunYpL0yCXWLy7RATcFYRze
dMRLuq7zQLw+nYLGKLS7xmFMUZAU8B9YpThrnyqOz6o+1E/u0MlD7+WY0GyVggZkag4e18WmDiex
qlVNC9gTYNp6jPlyxWMDHX0GfukI1+VmgJQkHfdt1e90HkKUgOGCa6VZu8dcH30sygqOAxJsYwhP
29shDJcvS9cXn4PZn2+UyD+pqXFeAzhRIfYULAaGRo8Qh0B7D+pbLOdluOZpn9MdfGSH+VKrApxa
3UsKUbjU/EpLCPq3y6jAceZS75e6dNcBBE84ndEcux/5aIuVBRHcTdSQjXarVJfdFJVvxZobMSR4
whP8zQYYriRAaaVNQk870dTOwbgZgoyv89Jm6AaivWshTB2XnV6oXqfQBt1oDECHfKwNoESW3X1l
wbLOuy64gv69eZXUsZ+rXDi4dD9O65Ha9LPn+GDU5jAfWE/92DxKoOMcpHonaFa5ZfO6F12ZR1Nu
xMFw8m0ZGr4aRrOGYB2k5LFtS8j5IZ2VVn4WRFWbIuVQJVewgIpxykzXAMfHL9A7ls8lqYu7Rtts
XSuPlbGwk2vWrnX7AlHcWZ4cqBfbxC9NCH0QdBlbBlLsZUqq3SS86gb90eb7ojyYkDGuaITnNd0H
1puvtTMCFckmGyufgU3gSu3taQ5PIrDCh8MIfQ2IBRtodKYVZI7+8yQgkBuZZ+/TVOhlbamTH9PG
914JKb5qPvKrzLDum6Mr5IkDtKn3FkY+YGv7s73W1CKrKXXI75fFRfewYeSotSx3AmYJAB6NvUMd
xKMe/OkDjtTqaViIABm8yyNIzmsEszrumuwTKccD6h0IN+EnHMMI9VB18iZgUNyKsRUXjsVmHTPi
7YA6hnC3ApW32VDjoM2tIVd0mFW3M6ncDaGTSXJ0IL9YudTFA++XpxmKbrLGIa0ylDin5MIf8YL6
Brszz8V+tu4+Qx6+rW0HR8oANc+mg6qkgilHGnFmUMDkbotTzus9hGDf63C0c4U+Ap5JaK+hLcwh
3jhlQWLI8s2Ya7ZrRpg0QH9Zt1tqi32Ie7xEutJfI5Bi+ozhD9BOIo/pKnEIvADaWTneTND7rHF0
y4M1y4FAR5EYsHXvJLJpBsHehg9IqZ1qpOsxr7bDZGoEUBikoczro8Hln1Var6YcvakBeh0cyO73
FGtqy5iCYQkBowUi6hWcRoK1zusiClMF34RmegygT9hWvcUtTxoXZGX+gCdUfq3bXEWlInxdhjw7
tqJFdh2KXclGSJ1rt78yUErvhhNo1LW5/RwEdbHvqwwRqEvnB0Iqc2igXTRN3aymCjIXOpEmGXqr
oGQE9ZrbsNxBkrCB6m2MPRhrrDSUv7DvT/xM3mEzVzEmxx1LaPTjk5Zp1YMcZgIISOEA4N+EKcUs
YWZJs7NzMayho1NX5aTna3fRfb3uOp0fZ4oIytAwvOlkDn+GgJLjMssrnG2DPT0ZZLAz8o0aFoWr
KQDrp+BBHQsEuhtmB/RSq5pdyL5obyHxEhchrV/SUc2HqgKAlQRDEF7Y0y9IB1eIGGpROHs0GQVV
0/cjzL0JV5BCdVtE/yHiY2v3Oea8Ag/Lhnt8z2HE7tqP6LadUHtqnrP6eeYFWxOYdSYNVu1+KGdk
ZF6ab1q/8pEnp/LCHViAiKXxDrO0hXdPfbRM0aPjY21K5BjO4Kpt2qcQovVCRSm8DfHx6cULHOgL
wfg/5qm3JAzJ4A4GLt69kzYtdAnZfDsWtNh5piTX2ZC2m9ElKHIwdNoJEgoCPCQ4kLMhfNL5gi9u
vWk7f74PJg3RumjkrS8D0DpaCGNiPrrw7SSNYpdepkr4utTcx3gnB6t+QeEWccHbA3okRReJefbg
tlL42DwD2NZzTBUp1yIf81Xm9VkZT0KwREJX/Aq7DT0ldQAtOvjBKWSNTmuC6xm2JVg6Ydd8kbzK
Po1OqXdGWtuss3QKswSQxXjTa9S5sYSBybE16XTEzAW7bl1Hl1E2pwhTEMDVd0MlnYvK8xmO+yVA
AgCtHzAjYJjg1ySDv+goZXj1pPbtLYwo2LMd6++ObJm/BpIF3aMlXeIWhGNYcTjpHqyUWVebyWfh
BaAoZ59B3bHGWFR5W1TBENGWiqe8DtTnenTMyZAApjqnM5/mCulLVeChLt2MwGt4EyYQJyNHxim4
c3qdXZFAGaTYS7HtoTYGkssw461y2qOtRaxOqtXZEBsBiAk30gmLeEQvaIZb3aqeW72GYiFM4x7C
ztVUeHw75plZYSSjfpmxvBKScbgxhw5fM2SN6O0bmEag/pyda1Zn/QY1gr74QaYxfkcxwKKex4im
DXlubBMkQRfSfSqNRmcsD2MNnDtCgROu+0XpCKYDsYRkNeknhqTOs3lCZDo9kzLr1pWLlwON9r4V
8xGtPfqwaOcbVzJ7GCev+DoagoEqQ1a/DE4Negc06mXsG3U7VUO271mTX8zOiNjuM5LkevYi5k/Q
v8LLgH4SflbYWC8smp3TLfUBkJexugjhfaLhqNGpeBBjGnfO2EJd524miBEjY7SzbXXZrmDHOuwJ
0OuNZSLdUwgwN5ljdEJVSpIs1NisHTpObqYgfkWwiqzuUL84vbgEQL+4cb504IkAdN0yIyzsCjAS
AP2QJjU4X9vM3LnzEuRR0NBpijBru12VU7XpAIlcCgKEtvPYngaTgVKoQ3qbeQOeIsRpO0yU7kAw
nAN4O3jjZx9zHXZaO60LIUuF9avgDw6ETR2cWuC86yAkze8W5ud7h9CGRDZHwgjHSrRvNM7TaAw7
ZHfKQyEg77KpSHcpJVmiAEkAgZg/ZX0R7Ocx65IiFNl8wpCHXerRca3gGgeHK+iTSoKQJKoGyhpC
Fsi4kFJvgAyAFo7cfSXlVKYkCnmqZwD2OKNkT/lFV5rjYFEu4tiJR+GNLxk69TEy6Cfh9vY4VwHA
KBD2rjM/VTGQET9qgiqIxzS9gCCwSALTT7B8k2LlOc0OgwhxZPvOo+3krg/yVwU1Wjz5pyJuatzE
wJ1rZZegh6vQKDad0TsfKq54StvlblT4sAcTjdhYSnYZLWByiOYVapW4H8sxaaasBQwyL9ixQmKM
Moc3AlnWwPcz9BxPJ4Is9Ka15XQRSiB+rt+wOA1T6KLT+W7uoKwlvCxXxAn4JfWggmSFvvBUWazK
AkuB5ZhzHM4ErZPCXippMkTA6hZ2PwbawBrmFZip0Ux24wbkHi/h2WTyAQ/qYWbldvK7zWyDwzTU
7WWLExl+e12m26SAPDIFY84TSFGWWbAIVmYKknDHXkNV3O+piyRoWWTEESmnqPWZE8I+o5qvYe5v
b/yihV+VHpVz67OyjdpMukcY9oyvBQbKxoSqzwt6lE3kl/0Ej0+AJ6J37GkwRRancJ7bSCv8F+wn
EclT2J+xWA4B81wTaYBFcYbaUilhwNsLrtMqgAoOKujPI/XuwsWFNwlMr44MpL4ILK/PRe0WCYdb
CfhedDmorq2gJRnFtoAdQFwIGL5A2dkjE/KmuIKFQOxCJPkFswTu4VGAUhJVO05RCaBllt8ATkCY
L4p71zoDyJg5RH6V+Takco1ohyXno7gGvOleM3eEhAfuOJfwSwlvvHAIj0VOmwSOKnILblx9zBy6
K1ElH0+oNwYQTwPUt2FVPKTz3OD4LtnR5Ma9rHRWHQm0tolpszWGkDzCvyqLPYXcIaUuuwxsV2Nz
TcHJBdp/5NTaLR36GHpgfDlSA7D7jP0qJkffNtKiaxCgdEkXuuyBcaN/EHhAyxhmga2Doe23vuvW
R6eV6aXJK/GVNx11QaxsBGyocgdoWgVCQRdnrXJwUuQkKO4NQB4YMIU2dV/YcvImrGigT8pIuCJA
GYeEOMuyRJMhf+bARA4t9sQNxzs4ZFOrDop4c5iEC+9fRTDnuFwu0ZaYjdkqOWdXnOvpyHAmf7NS
Op9055XfU13PF7bK9FNfe+WtMWSkESdAtHiLhv08MboxKcjsY9m7SQmwBt4yORZPk7HE69oQW9Ht
HqG/mO+oKroNDHXG+37xmxu8XUNiMxT5NoVV2SaTRF7wLqtgbxHqg2pkWq1Q79gIqQ/I2hh8hPrc
+PHA7NTFXt4siYtLXxqojNBB64adbG0F3FGCutX74XruAgla4GiOooTOJhvn/HpInfpT3Y3dtisY
spqwzNAubaWboSeA+sjeFlTZdN0KCqC9pB17zhb4yEVgVELWWVu8JriBOfLgGoQXN+TVV3ESqy98
gnLegnV+14IvH7dereEXUfsPavayzw5SG97M4v9Rd2bLcSNpln6VfgGkYXFst0AsDO4UF1G6gUkk
BccOOFbH0/eHzOpqkVkmTZrNxUyXWbaVdVVHEAHA3f9zznf2WxmFHTGcM3ZB1+FL1wvLRLWSO24H
33nKeocxmr+k97zjPzHRi03BkRjJn63JfcH0kY2ae+i87rg4KsdwHJzgOnhREKjIt6QZWxa3CVi+
r3AEWaCaxUeEMH44Ba4yU7ZMuImnr+so9oy1zyRiQ7wQ0toZQcrQN+CZ64rhKQu6E4/u+KJGhjWK
+sRdIwEpmliB26ZjIpgYDAZk5p4X/OmRr133UllGc5R+2OzXpRx25VQMJ8kUm/hvk7yZCUv04EKY
FKvrvumFvL87Ls5uZKPnQWmFyxROFxndr5ebAfTEvN6IjRR0iCI82kPsAuAnw7qMJf+9c6fDYsGl
Y9LHCLa/HwmGRoyvpqs25UUBkMZ6KMYxpI/Q8fZ6ckl6WjX0CasPyoTdmbkRKDuPm4la7I6x1uWf
B24t6/kxlbV16RDc3Yk+HyJTNzCc8tJl2Z2Di6z3zsmmlHC97IMOQBRFHd72ow086t4SVnWchCYj
nLMrjDBA50eAYeGZmOlDt52h/ZKrxv9W51nxrKyhf2KuthE4Mg2xLbdlQ4566V8TVIILQCXOaTEY
E2t2PJfkI9rbMC3yY63TWx3U+c6ptXz6tdbzoUV8U7M3Cxl/gud7aPsfTUYzYlQhTbvb0+EuYqPv
WO+s8LEumEmDUqkTq713+VaPaC5vLE9sWiCv+Fj1nNL95m3b6TkNvKPfcdQvzfLRAnh53jfA+Qow
a8zX3PA33/k/KPAu73mMJI6H4Ivg/V4iEkyY4GIVuDebXDzqbAljuTiSQwAY0FJg1Oq3N449Nq/S
4UHqEQ0uSB6LqzaoiT7amD7ZHKnTr6/l33Uz18eJbTlByHHQ+lib45h1l65+2u1tRt49ThP0qLuE
A2ZUd1LAPyySqOuNMv71x/6ZWnivmLkYXMhIbCqkhw3i/eXwXaBywZB1+7WxyvOwSbpIe1QX7hLp
P7S58w17+qPGTxwHKp84IrBRdxEMoqEL6ttybUtci+43Rg/FFUJkcD3DnDz5nXZ2q4HaVq12g33W
3EQqZSEmLNayQ+z4oTDfRky0fXZqLa8BM7VfiPNdJ2Q0Iqu19mD2wmO1YttzkecB/9XViwEVZ+eX
hX3uhVXBurA2HLs974FxDHnzaZ2+qMJadyqpxqORg0LGTwTkMqu+BEQP0mjKLe9l5dmJePSaC7Gm
+u3XV/RvzjvfxXVNGiXE2+D93bkb0k89LqBw9q3h6t2s9DE0w/CaSXwBdctjGtR5vnwYAyPjdVO8
ZpZnxk7u0jfw62/yN/sSxgqbkgFMPkg4/ke+/cT/pc1Gs9kP2vHuvARyqBc68+2fn/J/O8V0lb2o
pm9+DB9jTO+ST/8/ZZ02nv8vsk5vanyXdNr+4/9KOnnBH1jYQmRqMkm8RB0cR/+TdLL+wCjL80jO
hx+OTeO/k06GSQgKPFYYEtzAPeWQoPh31smwgj94nWFjCEOCk+Q5wn8Sdnp/62DPck0f77sVhNhy
zOCj9Vq6SWqkKk+xuK/I5o27HlEBfsfQfv/O+9enbLcoBgzB6rF9i5+MaKqd7QZqR7rRZD8ZeXBs
w+ybXPwrYLYhZOXp1nCaHz/9Crd/vdl+Dt9s5rb/fd/99Zm+y788uC++9bE5sKagEYbQhiVKqCcx
jcT4RBYnuXT7lWnR5FwtmGV+95L9D58ZONjeiBHwPx8NwTMLv276ydhBiv1shXI450SzUjDv/K6x
+T9dUQympJpoVeAm2tw1P11RC3CLnwYkyvTSz0+4ZY2dk5rl9ZyyI9esx2eOOQ8HuKflb9Yvbr33
15XPswU+sj8jLzjc3n9yuObIJ4KtwJQHk7lrxGDdVw2BPvb7thx/c0X/dn9uFg8yAZuj3MG3++Hv
dPtOpb0liCDgK4sJb02HyvLl2a/vlf/4KXySTwAAT/lHD/OgfV2WuafInC7JVQAUdWdI+58V8LAJ
wabik0LzXUwrW7rx/ZXDguH0IkN7hOanb8PJNg62hUHj13/Lx99n+5SAZ408CbkzlpT3n9JaEjRq
mZKfHaDzNJU13zdO4p23nfXPiuL+/IPYdwsLNyUeU8IG7z+qcNzBhVfc77ECAXJMmcXM1eT/o9Xt
z08JbBY4fmAWXPKd7z8FWjBgnKyFxTJb/s4wkd9nvf6u0+LjLcBlCwiA2Jsz3LGIn77/FBwOTWG3
Xb+fDZT9vsoBdMPs2v/6x/n4KbwYeNfzCsQ05VhsB95/imZY0FUqX/ZdF4I0SdrFOiaD0f2u0Wx7
LH5++bG/wx21vRxsUxD9++B05UdQ0xh25t43+2VfmUt/ZpNM/ZKKADMLXNv6r80Ba/Z/Ds1+2Awh
lbGx/HO/zZ7Ww1750ZBVoXVOE0BgEJ5NhNWSOadl4Pq3zfwcStm3VFThcR2ktdfSxUolyuySvL4+
/PoK42zeboif/3gCIdwvrI6YfEE1fcwE9sJf0bornIWpLcCEAh5WoGlWvz61edW2xc5tSZ/tBLRh
6g0KFVZPCeaL4G5IxlQfjXJO37Qp+vLcLmGvXnXLPK/PLnau4bZhLa3OmZ9Jin8d+u4QTObZzzis
2uoTCU7iHgxmGC5WjVjVWZnP7W2PsM4wdm7VpdlMjGA5hyyoR3ZbPHBUENWZ9HrfPmYpAxAaODLw
4RNcnQEXFYjendlK2e87mM4WI+ZZv/bUH6wbVmoVz6nV9cz/6JjLLvBAieLTTAeqvuiLdLkY2W6G
kekPwAFTNtp40XS7Ms0vVqonLqDuDcGlDxPDpTDBGC+brFmNqAyhbIGxM5vHIAizniQcPuGwdpOR
jFaeXeS1BibJsKR4mDM/wFyVpPoyGRyzfa2DqvJJbm2PrAdHMI9LDBdmvI5W0x/cUvZF1EDRZeKE
XcfeO/Pof+59JdqdbQ8q2BveAjirsaSDri5697agULyJfWWIC8FKB7pwHQu8q+4gDoSIZQrS1rEl
AeMOQ64DzW2MemE07q624PTumVT7n8zKr4eoX7b/L2axBGpv8Hf/MFYVonkIsJDR1Cf9S47rY42z
SoIldM0l/Sot6FQYIZyvhpx9KL05liLQW0U50jwxm/PRLGwkiyy38Ln1bTt/IRe6/FhFzco8ivQZ
57X6lplmk+yqbE4IjTcpw0L0Qe9Z5DpgWgBpVcYQd/xLT23BKdsIjBusl+1LAcNyKx3wGWQPHsal
uGk9aHYAqPvzVMkUujQmrAaDHrc1iW7ZwxTdHCSTTdLXSH3zWjHVeOpr13EZPHjpFNVAC4Gr50l4
nFrJNMy0W6SmhJXCjdplyordNMjqaBBU+zoAYno2Ku19np12KavbYPLyoLkLzaRfr8bQguC6H3y7
xn6RzYx4JZF4fjICuA4VG8zO2RbNUY3Z7MkrxnZGCcdBiOd2sfOLwBjwBYCWW+tDocCqR9kQgJGz
oQNau2TskZ/n1PVvBPlMcHNKZMDatbbXy1SmuXU1KasY8HIzC79JU4p6+W1S75VZYfvAENaVUb8O
OKuDcF6Yvohu+mrMo2vsKery73STM1jHdJnBapvm+l7OTVdGEiLjTdPYm5d0QGyJbJmSCLUsOT1A
zoPYq4I8fCjkXLqnxRmLa6kqMcUJzszuUJZ1B9lrDsQXY526JLI2xeIiNCCSx4bybGef4A/z4s2Z
4exkLd0rG3bkm5+1AHpH4Sfns2fbzB+kr/XBtRRd43PYoKwYhYJTfdXlIHhg0a/jithn+fMB52uy
MzIbdKkHq7dkoGvIPjYz17nAAiPbfR/4YbenCIbCaHRIehUqEzZ8PNbG8GMWmGJjzUuGKWLtwl6U
rj9dYhuBXW+HYcNNORtqAais0lcdBt2s9pYyBf5LoiwNSxkNbkMgl0i7i/s2Mp57cpToQayOtgCz
J+TXwjWzp9UanC/lCq3wmKSta8U6rbx818p0uS/DCeNnRw3lhmxurGOgc/YWZtaU9d7VqYFc6Pvi
Cw5+/X3WXfMpkIx4d1hWhy5CevGnKCXnxdkbdLLYO42dPDDQyuzLxgDJH9MuFSYRV9h8aUTfdXvk
Sx6ekqdijgi7bjZhxnk/OKCVLhRSbBBnidByiio39buTO43O2USVOq8LJMHPZQ/NJvL9uYJt2Irm
TWVAxFbcXlbk6ND6wmx+fa5UwfgpZ4fRRoVh0yJB1mImdyU0T6NPYkuegnYCJW8VwN6nsFu+rebc
W3FJvTdkKD1O/cXomPpTUBfBDzzeyEe5YBcQlzJbjR3Safud8g331cjhu0eOMLw7uyN9skkkJGfJ
YxqkaliDGDna/bjPmkneEsJSGBQWf1VRUzR5GAEJkN9HKIRZjAsUjDHtJeO8ByZvqX1D2OyeRBkZ
iSS3jemYKdSAaHSasbpomRbdFJMNQmJwYJnGWpZjiUNbdT8smTnTzqWYA6uZn2G3XTI4sYyr3TvH
RWkoa7N6gYHd3ubUhBSRD9xVo4Yp9W2uTQAF85gbD/Oy6udFjsMQd4nNrV/ZrfOKJOrrU2lquP55
UrUTylFFhTG2aUvFFGfUKPzE8fpzDC2CuThSx+1U1oUZV/lo3aGH4iTyvNDoDkRnhhlwao5ws1AL
AsVZugKL7lL+CLs11FHZk5iKZWDoy36EQ36wOfTd2cOEH8JOQtDdcqaz5MwTsv0M6KGB9aqsaok6
Y8ieyqa2cZ/5je/jXnb0D9GjI6MJj426FHWV2GcYNHA9o4w7Ieq9SYgV8ajoLnpOLp8YMvNoo2UQ
AlmYu0W+1PWNNRRDTXakKu8Y0rteTCmv46EyOoAZkxVJP14Ga7qoRuiI/C4yucMjJSleAjh9pXw8
m1GHDfORdw5OERb28Dqf2XrFpj95b51pz8eyVf2b56whE1xd5vqYNsl4j4MG/rssB1lc+ZhM+6hR
CRh/mMbGVyWq9ZkMH3qzhqD7KXEycSPQX10UAcXKEsjypNeJdar2LBqgwOOqr9rTJmbEBeAmF3QQ
nz3m6C/gr5qzsRQjFNuCmEujwTHHq8qMG9z6KMZ+5sg3wRb+hm2A+V04hd0RccOFwFSe22HXJsL8
bvXCum2zoXtjb0e5XJq6A/abrqyjMTH7KzttCTATXiPEi1bEILtbhXNnEVt9YOpOD05ozy1NSFQp
xOMsp+8r5tBuN9pbPL13dHFKOlI0sCcGNn4FTHNMC1iA2RNb46lOJxvdhf62Txww1xWTaivuKYBA
dkiStVn3szILtk8eMnZEUt2td207VWUUOnY3R94cIpwraVqY+ZlvRCTnuV/9JAhuS4qPdMwuy2v3
qwiLh9xy+ZKFJcrvlW1VQ7QkvXUr52414mJ1YEBLNa8iCvIcLynGGTS8de77x6GrgislSuCqndEh
vAl8u93DuCZ2H+c0gIxnBvsGxpoeybVIVMnk7RI0P4c11CglG9m2XvaIvhgJBhlIQN8Fzumd2/Th
uhfCGN29Gr0WSb1uJNaeQYmOjQcM5XiR/fKUYrsdgLJ4UEnpBbCRcaImpOYqWh0QNkMwmDfD2oQ9
9p6cjRjqKA8AV9/4bpptJyID8PDjqKrwrhwsq4qWjsLPzdU63fpVakH5ZuwEcxwJ46D0CHxAJVmJ
QCgX2RxMyrrGyKG4xeDEWVjQuMOpuQqEt9g7J7DUS6fkJmTbXbUhtrXBijpjyGJ1DwlVBm1YvXb+
BCRraoV4pUCc4pIOskQQ4StyWIu92fcBmxsTuvxCsOQgBmdEQ117gOdOSviMiEPnf2I/N5rkPurs
kQI05vdgSZ2TaCrQo3YK7T+q16J+Uf2kLg2Cb80ud6HKRK7XyDcPH/PN1Kj+2XTU8shVq946eNWQ
n/MEF5XwZft97aX6lIZJ4sWJlOyDsxKiT9MwtIt6rXqXhLYTXnP6MYeYGEItd3OW2wgFekHiscVS
9bvEIXCyy82+fpwmXT2YPnO3CAaB/5RUQfmKTF2hQzZpdwqngJdw4RAuPqWuxo5mlzN/R8a76QoL
NjVXQhb+PUUckvYLg9he5FK9tMZOltRfLSXmFdD80rWxUNjAiOuhmZfoViN6zbRZUPJxeeT5MinF
Merlhywntr5FuPbfPKecA+Ri+rWitpjK7NB1M4ZWsji8KYsFlrI2cv2tHecAesCaj1/WLlDPvlRI
wutq69d0MdshlnVgXdU0d14Yjq0fXHoeKA5i+N9cDFhkCYNMafCKvludO2Jde1Yje/w6urp2eaul
yaXRF+VNql3nQYTtfCM93Iyx5efdLf4vFjjHNhz21ZxDz6Rwqx9w8Rew+VPfJJGrmuWzbMLEAVm7
CqpinFqOeEB65wV/NT6ZLCPnjDZvp9+ytDBuDNqxXxXNPEY0jDUbWoL7/GA9pWf7asgoBKxnNT/o
evSpQ9uezCo35I+A4+r9Yo2lPO91ujlx0hlvYU8hUrbTmEttUOMVId/a0PVdLswq2ft0ZKS4jOl8
jau5CU81Yanvxcbg5b3mdVaUu40mCmxqipRoT7AmrK5JrWNp+PWLW4yFBTNIBeyYvMFcYgAD7EPc
XgEpJo+YR2jT4bNjZHSXkQyBFKncCusW6wKFPUnW4i6efTYReZatFySLSaw4SRK8zGWCd6crLSDX
Oajnc7dVFAiRYmie3XKWmuQXpAfkchyceyR+rNBqsrgRPErRMaQEgfXYrqV3lzc5uKGc71TsGuUY
X1p/xkjROSObwaYYb1hRlvbAi7q6kZ3SX9Y+rB6J2tNIYgP/wx/cqXYPTH54cQCEvY3TUgA9rtd6
2AWpkRURVWXdD80lJRRC/Khh/fJYMpUt7meLY02ssFWc2ZVjyTjwNT53L5SfR1OUOYH/lCk7FUnS
gpqNVYS3DhVmmE16nxqQPHQuh1owtfDYblsx4chVs3g54Xw+tFa70AuZ+iwPmcseIazJVERqaERL
KRyg8X3h0bcRgUSnl84uybzsIGou/g6H5HTPnHPzJ1oGy/O8WBzinK7t0eGS3uVB5mYozqiwSeeD
v1AQ9FQYadrvVq8yyzidC3/ghBH4bz4nHEDn2fJmGJRGxyU+DzwuiH499zxZLj5ZYJye8HqXcTd5
Av6yWvOvSWf63wR1Yw50/NFSUU/C2NvRnRY6cdpWU7lvHNnJeOQEw9fyh7LaOXmX6vYyC3viJVWb
PApckARFB6tLPPvRTwdz3c3jFCqKa8YlkMHDOtBNcscMQjqEb2viYQCLxs9+t5onWUi8N4apuu9r
IRZrh0TXp5dT1rMgBlXZuXFWZsMZHPV22dFEs8h4IsGE4Uo1YjkXeetle88bMKPWOGh4Gv0lfyGT
UZYswF6gCT3ldRhhuuaf4QRIjnbVxbwyGt09gSUxWdBb3TyZyyru8x6BPR687UE1lyT7vBSSDE5l
NvpyytXyww4N+3XIaxY6W5ecgUSw9LgPe476mOaoyWI/447AnRHup9jOuzGMK0qmbsHX3w6GJdhz
V1LdliiQWHmxWWyiviWel9FwMdQtWIK5YZgWxynLjcs5fqtH5zVARsjJxrI+pT7Osme6wQJz04Dd
bN+ISvMG7FGv9tq3+KUiW5V0p27rK3bcSOCONg9MTWZeLfSl5A5nwiTIL6u8Boy1W4NqCk6TKSc1
RqRDE3EMRrksmiV7Jpaa6BQUOFYwGTeN0wwcPGVwPrdzqB6WTI7NNa5L/L5uuZRMNakl7ofzZA3c
8UFhJMf6SGQzr3ZrwQQwgpouxrt6Cdfkol18OVxKXcHT31GsMbrXYblyU0ZNO3lgwcJWtMaTGvy1
v3OGtp6/BvDTy+u0nQnuHWY7cfyjkKCEdhrF3DxvfbcdqSeoizQweAJkqLfURL1md20/BObRKgc/
PIzAIDhYDjoM0aFA1i8skIZoza66tNp1Ujo2vTAByW53Ie2LkTcNIZMNu2egVWL91H5AFNpkrvCC
jTVMTWzH7CfsyJSgGw4B5mvcMqOzUCrhFqTdDyHsP1o5zbJ8M5agv5rqtCchY42z4b5IOxfrUY8N
u8WlSTAIV7PDMBIguc+Jmz+gZkKTdRkW6XhqOBo88g7MfdrnVqGH4kjnDE1VsWp5gRJ1wpRZvQbz
lPkMOwmsRWgQTfVG0cD2FmF2VrsXFuiw8gK7Sj5UUZ826EV5zzV4yXw6VuLaxGRPUoZ3S3e5BGk3
P5AJcbGBJ1TIObdjLUxqryYqu5K4oQxmKzxpcgMO4myIOrtnseqLJ2Cc8O4L6a1yJ2q3yx+1Edrg
55wu6C4K5brZp4VmKq4EOSHYO4IeDCrr9LpwiBzHHl+DpnJL7OrabIgU82anIwQqS9iQgOm6wfIJ
LngGVY1IK1sUBY7jc5Wo5BMST+PY+6V3wjI7gujKi+WkrZ5+p/0wbe0Bx2wkqTPBMshSh1lx4WzO
rX3HKckvY8fsBxMDyAx8JcO12pbqcvYVlmEqWtzOK/Ypt3+/7j2/QoX+S6L6R06C/zObwM30RmWW
evuvq29t/1+HsX79huux/mgt+H+SkOr8JFxsBNb3hFSgpmP6rXznHNhsVf/jHPjDgnEaIOwCSUDI
2QLw/3IOONYf8MkAGIQujizfRPj+FyJV2H9YwvWcTQABcoLS9G/bgIOnwAGdGgLhEJCa8Ij8A0Tq
JlP9r8LCJ0CxsYE9MfZzwOZ+1Etn6gRXYeY+7/LCv8aRnd0xO+8OwZRm5xW9brxIhOAexjl9ZY6e
vP/pWt3+9Uk/a/sf/Wio+xtGBzaQy4SIqkIu3M/y90xpcS3R4WO+qfFo9MO2q2Xj34p6OU2KhhVm
AtzMYuiza7cywDYvnMz2azAFGREYY71YXK99Yqj9hf1i30bYr+cHG9P0eiR3504HVbOFX7z++Ouv
/pFDwVdn2XNYsjzIZQIr1vuv3lFoCsip0bHn6aU60ya2oEOPG3wGcWj7z7qzScqHRPL4m5LVzk6N
s1jFBXk5XOK//jLvXQT8jlCIHPhAAGNdvCYfXQRGEfZlZ9PGilF1a7ijPRJHM1NmciJNQaVwUaeQ
Y7c6rHmHAbBtfvMFPtIPt6uB6hqCiwtt1wbk8OFqaN1X6WYEb4plXvchnVQYO/VYmMQiZf4dkpB7
YDqVw+sp8Igd6n6a6GkJq8E8Lm2VyXMqwid9sA030XFpmHlJGDntwqMA3I/OaM5MZ3592T5aC7lu
DpGtwHQEjxtX78PtN6154VlDPsc0oCQV7NYN71Mt4cKptpyIKnVNmMtzMxGTcVsJ+JV0WY6cigZO
wF7yqeDA2+8HAaJ371glJxWyS9nw9M+/JhcYTxidBZuvYVOjfzKJoNx5wPOp+eRJojKdiPN4b8Iw
OLSjSYaZBXKwYoUB0j7LcQfK65auo/y4pKBpmXuu3bLvV2URaK87Eg54kWf7NxDVD2LtdgtiJMGm
swH08Ol89K5xm9taNTYxlMZN1Q3Ccati+PCMEEeWJ0Jy7GIP1RSKbO/rClnSC8rpIIzA9s/qkdI3
YAR5cL4yjPzeM9s6UB9QzBedW37P0RHIjRMA/AQStgtizAZsiurOMMROGXOy1VvT5L0fvbyabhQw
AfeowLckj8vYz49+QtkY3WZ+3xM1rMiw/eYH2kTxd+9RH8h0yKNnM1b2kerf/0CMEG3S4KzHE/Oe
POZZYepE7XvCTsOkrjnCpUmZ+zyLfD9r2/wsg4n+z4H6vt3UeAAwOju3/d98Ld95753ilubNCiqQ
mweryt/5XV04UCyKKBwJ1ZT+yWrm7jQPesl3IepY/T23K0VGNwHicFFWw6nOxibf5zO9xHoIbsN6
6wi2pmU+0bNHcGgywE0p9UTtJyMGJ3xml+aAOsk40dFlxgF2qAjI9kotl+FAz0tWLxHEwfoms5gb
RxkiyDlnxuFIHyP1m01gPjRT/VozNQCRUj6WjNeu0QoyGZmQrffkKSm+MukeSzqwUyYuAEsM963v
zAdV6h8ThnnC8/VXcoLU6tpV014gbgGwqFphntlKwnr1VXWhAhSvwCDnVnfDSn9SmMrXgmwvB8+O
78ut6pMxNRcpIyPr3KtQl4x6Vk24yB9HUs7LJzQ+95g6pjhb26W9tzzM/CtSbcodcVaSmL4SS0nz
GKng4kCHW3ts2bR/M5hTxHnqyKuEBj1MBYn3lVfpOWloQb7GC890Y6Znbm3D9evww0+pj/GcOb+P
bOSmExwpzPKfO4+ITeEb92tOYznu9fpUWjolyE33BRQitet0Ocb+MM9Y+e3HMOmKG7v1ac7KFGYy
o9OxqtTRyOpLBDj/WVULo/1JQKuozLyj7jgfVmYpsze75yEK79sydt1rNVQkXPp94PTFsecEdct0
F+dLkFT3rRy+ZjZBVnOs35zFxneD5IVvlSGIg8RneuudYan8u0kYcI2XdZhwf81J/qMfev+1g7wB
jHb0PqslCd4g99FyZXozcxpEz2tCsNmx7a/Yd9iiGk8eLQ5nkoFmRBT5wnT78NRadk2SiN+BabSN
hdkE5bjLF0rFKi/N7uZhmE8prcAnp6mq5ohdXV1PWN4iy/eUiNZwOnrTvIF8Am9naGAn9uTJJ0cn
x7RenYuc0Os+DGdxnpLgCTBGleI4TrI+DVNKIkW3tD4ZnDseAfO8TMQtR360Wn0DQKa+2zPTfowl
Yj0EmV3fE1CkSZMDiRfN7GyKeG0a+S0kMAxDjNkzTZ55FPTt8Bk6GCcFA9Agb3Am/1GA8QfKjpfP
t0E4MsHFtxjQR1i2KJ2FGHOepKLuD8Xi+erE7D07jjlZlrHKnpFbnXsCmcnemHT3nRfrFmOzu6+I
5OVtN80Ul5p0Ilo6n3ZcdHIgVeaRDzeMB4BCdrRon7OERPrdmatNZZZhF/ajm3HykwreiudxzKbH
3UpOVTcWl7ro1qtUoaGNrlnEtsyuShcGTihFeFa7nnmB4FbHDDoIVM/j95Zz6qNlc8dGaW8v53Pm
qcMU9AweK1Gel8l8W83Tl2EU4GVMEG6hDkjj+OySCRNZ8xf6mrM7YqZJHM6FdRfMQn5KcXCebLwA
O+SN+qgqPzzrZ8lIoHPNHmZXIc7Y1Nzy77Kn3Kzzs8KfGG3Vk+ETvnHShxKw//fJ8PLnAdCMHUNd
yJngtM21nqz1DL8C/1gkU3qy+uoVyAkUCj/P6y9DoaczjUJMnnDSZ4mCkRMNZYKF3qlV+Visyx2Z
wAook6e/h2uKEKqH75VwGT7SLxqRkJYXjjJLYk1dcT3a+fQDqdVk7+vkzaUh0vAIkkWe0ZHkndmo
QCpyijmY4SHOdZywzj1W/fqqsmx8FsbQfEL0miNROsF5hvxPana7CAvX8aWCBnXy6d6NC1xo4Q4u
RrVfcj3EFKPh8hFk04+pJVNiI6FzhsCXLcBWs7mjmHaon+wicG4Kl2Jm16+WS0I73pnFnI66v/Yb
itt0Vw9Lfu727XKEZuEfPNcortVC93KL3R7fguppZm+Tyy1Ee9JBrp+WZBpugbAUN/3Ap838p9P9
5GQEeCfJMHfRez8piQojGsTswObPWVEP14VCKTx6aaPIWtMNuBKCzLqbYOEok6l5IPHppumbmbUD
ky6T935RZddez0Fi9ujfM9hD8b/Dw7KWb6HtTVdVUNf7rPLULXwFckoTTJLeY3iddvoJmhUliA0C
Z9NvJiAMgwcaC0FlFB35qpHkSgMMKneMqNCuxcFqukuVXVy5k5SfLKxmp7xJSN8Qn8UaJWAynfzF
NZ86DmaXCRn/y4YxaCwTaQOvooTjWAIuYk6e+WdWsxgvyt/ioY19ShAKztnxa8S2iX+AXsAAmVhY
xUIQM2e95hygurbZFz2ly0Ca7Ae8HnT01qN4pQcXKoOsGHuLYZxuspEAFLCJ3GjHx55G8KNL2P0B
Y7l9GJZ2PK1FY3/1w+qAGaXlsgyr9QY9ittf2/VtIlJ1ZBO6fFnGdr1uE2u8ztyUeUma9Se4Ay0o
Y2p147pslwsnW/XNoHR3Ng3bGAUJmdCU51xk1ZQ+0uz+eVrD8NxwUjrZZ183l5sEPKJWbwprVlzA
voH+y31yVDlljqJ2JnAkkAvipGxg59r2W+uJ+d6Y5vIgtndLgGwC5GYJHnAtUy6vptI74mOyDlUg
mnue7PJi7dTQx0oVKf4cnEIiceDFMc7a68Y1ngZXm9dZA619cSr/jM5WgszIEyHToEVYNNpzEOqs
KXhA8VZPaNnOs4F1CWGBeo03i4PprVevmO56hJG9WIYmjXmav9mTuK8C3HotixDyc3iPnqW+jlOZ
3k+2LX7MeP7e0rCVd1mWYM0cDO+M6DFRdrhCKHJtMNmxRTX5ickzElIrXwemW6eigAHvJIyUaZJu
0TvQ+oftN7NFamg0VNaqgrK+sxwGbVTkPCKAi7p7zIQ9JwvB7mIRgUPMeLViZ1owyzlTlt7ZtmLm
WrlF9moxu7iwURE4udeMDWl6Xe8TZxooFkRIfGLAa9zJ/2buvHbjRtZ2fUX8QRaLRfK0A1vZkmzJ
sk8IjwNzzrz6/6HW2hg3pd0N7aMNDAaDGYyrWfELbygJ8HeQywbagu5kvcxDbG1BPSSf6e9VX1FD
BNNErftXKCwdcquJNTE3Oo4fY65P91ZRNqTaGfo8k5liNLmIMm1wJKFdxcFKdy6s5cjDQj28yZD5
fOy0hB6Zq0+/ugIfYdzip1pQD63sb2IBnWyg6/N3wj/nSRq+rcPKdmP0NBeTEZOqHExrLRsX1ZE4
dp6tIs89I+1AUFAbsDjtg3Rp1FP0z+TgkY67FQHrxH+ox6JyH/qoRJiDHUo/7qIKep5zvxKluvAV
5G92RxLcuLAEBy+ugK/sBn3CrRhpLS6cQGD33DWt+2SEXfZLUGS+6En2/gQQUnlfh6y9Hbs5uM9m
ujhO31FcBlQ6YV+sux3SerZCPqTLc+jUXQHgxXB/5XpLLywGQ7gDV1h94+UNb0rb0C90iNfBNh4j
iVKULv1pR4WRdwOneXXwtQh9j9YswxtQRMhc1jHS0UlLfLPj5Sm+ZVVgQ2i1c/+Jtl/TebozgxnJ
RVoMu34G8L/Bk7wSXuD26a92MJ2nFI7cHcxf/uCuqFTPn1loP3yeLZpBeNfS/EM450sySv+HPjs2
qDRczA+1n47FNnUq52mIEhRWuya1v+UAD5vtqNGJOxguupa7iLC8BnYW2j/cuK3xB/9CRKi+qwjg
A095q4dbvWiSO2zvzYAgGfvaTT6K0PEUXaXHkWCbmAQKR0bbINQxJq8c9kcZifAmLXoN5RMrRH+O
5zrdTkM0DFcJqkBPRmVi6jAnrmVca12HuB7tUDf+ntNZRHs2zbUrHcWP9kB40M2HeLIKsSfLzvD4
RW4rvca7sY231TA4dLhqX392AKEY9KzAinONonGxETkMRWL3yiq2hm5p9UbmJfIGJnFLdG2ClH22
bOobO436dYR2UWfRrKscguN8oMsDfrV1icrpazwAsYrupmFI98qNWa001QGRYe08oRRe5bcazbJv
YT1qI1hORKRylavHYh6vAmyQ7ivdF1eliLUfIjRoMraSPuAmRvQAuGOptE0RDguRPRk/473N04A9
F4prtXS/QupHELxQVbYvxqm+7rrA/DFyed8VKaKdLrVIyTHSigsRypYrLwSLuImzjJyzq8HwIHfY
dgsYao61zex0AMb46abyRtmXOSRXLYfIE1rZOWuGpQx7lPbblmmTVEBoQI+ZSu6KBVAlYd/0vgFk
qSpd1BPBdrtRULdcnW55cBd25SaFAm7yxMbqRx/PALHagZYZTzTe54sCQoDQhD/jH2c4VoCFmTFb
GPxYIuRBi9ruWyfGV7DokF3rU1Da7A50CQBej4XcALvGnLvXq/RqSFOpHbhaXJQtzI4unR7OLp2w
tq38JV5ABCPK0iY+w+p4U0ODl0Vpm6Ij+85S+Hkd1z7As9iFTg6NIGMc/JS6S2uQFnHxm9Z98MBP
wbMB0bWHIATxtTzoAAYU0NFtayXGbapQkTJSNMboHsrx7kxh5phCQAGEArnrGFTTHQODr/WP0ytn
aMuKqK/Bw/0p8A0Sv1qf3ZgdWGX9DWTm+ED7WY/27Qya4WCnVQ84Q1bkZqd/yzGVYykv6pijQBa2
+TmUjVe1xqAUIoz7HqrsNJW7qq+vMxfaeKDM1pth5J5hqBzTh/4zHG4SVA0XpgrEq+NlkbnbDKg/
Lgbe8kerjeVzq5p5W7TK/XH6w94dCQIjfGQcDEhLj0fKgkKLiwA8hBa5IRbtrn4F1mvYtm4vL1+H
+lDD6ct5A77/a0/q/8P+EpzRv6b7TX/pscM+nAX514Hv9X/4b3cJguL/LORS6MsWbRQq2P+nu2Rg
s2c6ULksm1osEvbcTf/tLjnG/zgWPFEdYpnO6ZBUK/9rwCcN2lUWfSDLoqXBmoqPdJes450BaFli
HUabCtUTyNXw/453hm8WoQ7sG1x+qcuArqBOUQF5vrp7ARSKSA4F+DJBcotsp77X9XZWjwAgUdx1
49qd7mtjLM0ExR9kC7MdGgBZfxFnAFgArrbOAqSp9YekcIvnMIgcXokMOCtPWxKhURsqXz2glO/7
nlZkwOZR2MidWm5zSytG4sdkqsJsq8e88/uKZs2jNffovrnUWe4dMtKfrt5qiyykG18JMiUggI1e
6Fs4GUoeXNrNwPlkZ70YndmCLyZwynY60mQSUHSZ3qLRzxOVRIvg0CDbenkF8lgHlm5D7YgjK3nU
AsSg+Ql9mXq66A11qRvxnEpPNRNTlWpu9SpRWQdTd+befm9tLDiuS9fNhea1WpsKLSnBnOEGohUB
BR3c4WtKj3PpXmfoo0RnatErXtmyF3gi2WvG61+8mqu9gFA1W64FRRtrpBIb0QeiodYUyOEfXWSi
XvI3RJuLvJjSn7PbGF/6cmheJsAKCfZ+zTicmYHj5ie/CEY3xcDFmIR/oE5+/IuQKJpjhP+Rgm1i
oBQ7iEZi10Gbou4Wm8OMpvPAi+6kbqMAWeRjsc8zOzj3M15n+t/mAbw23kQOCi1EkyI9R/P4dyiV
d7OGbhV4c79N1a6I/EJ8Smi5uogGtQPAGB9gM6I0hp5cjzwYv3UjrXbAxgUCZ0kp5h8ImjTuM1ve
kcEhHfuQaq4VS7pGG1PT8kvksvxk3weYNTwM/jz5Py2USEpEpUDJW+eoq0u74/iLFi2F5XLRTRtp
jBXTU8d4copaC+xhFDnF95nGRbZHhT2Nz+yq4zd1mTrSP2ZOwBqmhf666f5qjFm56bNH/Iyps8cW
Tk3vpMatzMak3eag86btYGVkrX/dwO90rddHh1E5ODypmH+56DSsHzxg4mWOMD6K5ghQbsIEiC88
CX9Xx259htH85gst7niecb6RTj26Lcebg26DmwoYauGGVHFEFA80vH/RTnnvXE2wQsQ12dc4umfO
xnHjiIlVuDOBROeMKIjB1mpYSnaOmTUBMG25AJ5Ho0nuMx+0GOwvv3k2QBN7bQYb9IMzy7CKJEfH
3AWZGmd1JGeRDVMBaZ1h9XmukOjFzwKJ5bLbREYhf54e7bhrvnwkRrQGKArJsLx6q49ERVv087zI
U8+I4F/UdQmRCdWtg+an7n1DV2efwZMg6aezfnpouLTrM6KWNjkGcnAyAF+sF9b3k0pElcn+gT5Y
0nZOXMBAj00NCvxHSpu1gf4VLB0nZPPtll0WJNSZDWD50B+TEqa9v5FNixkyPfdaTfcAC/v8durN
Bp5V3qXiU0VxGQwZ6ivod25ctFfmh4FCJdgmFjh7KOYc5UQ1GBBJqFUO1fRYtrRswDUrTT3Mfh/N
f8yoKq3hQm9UAgSqH+AvPlVRr/W/A72ag6dBDr2D0BtV2+RWDpGQd1GuGxVa2JkaKV8EhYq3Q2oG
9nWiw4KjD2oMCGVOQ1pMd8C6JMVmZ6zqyUOTS9Dm7tAUE1/p+baqv3RlkEmoSTFYsKdwTikBU+eZ
EaUp7VDWVDHmEXKKI6IU8tSSvsukDJSE8UJLxbks03SIr1uqb+Fd3SOsdAC5kckL/ozAnb1QA83W
Q6OIRPxPmoetfyMCiZsryACXq6PRleYUd6EdO3F2yc61x2FXjhaaue3cZ2DehlDTqOB2tvAxpa5A
BZv3mTFWk/yTmwo0NjqXGRZCu8LM3Unsc7KL0N52JpG52ARTP4GZjDLN+U2Nye2eRD0k059EWXiM
bMYitMt/NKssBXzMvEJf0RwbbNddY9Ca38Q3druzpzmMf7sudEWKpD6RySbP4kqg/Ew9oNpAWgiL
HeWdccAroo0BwMuh6Qrwn2gkfJVihqtXK9rDV6JTmXsBODzTUfGhSH4Z0g7R7hTJJ2+QBhK5+Rzm
0ZTfE8GUfzKA1u5jQBM+hAUJCTB5gbcdhLzsqQ7BSYHE12+JDSOBLD0wpGsq903hmZ2YHDYuEvBX
QEMIknZRbgXj01TW40WAcDDoBmS7+F0Gdj3bqKRJYV2Fdl5/Iasx3H3RDrmjESMFnZr/cRDUG4kz
WTLYeKlTyOQwGIiutTcNtnqGOqCzbqQlje8kBCONrTpGvlrbmFuoDkvxn478YQTLh054ybsyblO7
jTonuALFbcHTtWNXxl9wisu65zkErd5tqzrWw8vRbLSQrevADfMSgY6WpJJI3dPetNZgVl8FbSv9
quiDnppI7/pqRnF6TC36mJ1E/tSkiNcqtQuklg272pxkfGmOFEq3Lf4nFKdHypfi3lETM7spSohM
/8DdRF+YxYUOKlE81ndZUKOyBNuWsBSszBh/h5WrO55VFVV3V4qizG/myTEmcNHdEG2NyESRFUrO
UNkXQCj68QZEkxEenME2glsYLkH0bKeQDrrbHrq9g6TCEBbtBLg7k+NlGemt7/yTgmFonnBwSSKB
tG6MwCGP8dDmPZQmrJmfml5G0YWSTTl0VygXK3XZJ3ZiBp4DaL4Wn+op1Whe6RmSvA+FA2BZwzjJ
5KbYzD6dz29UpUT7tcNdFNX+WTP058wGgXBt4wg9Xmq12fq3mh+2j3IcpPw5tZadnnsQj69r8ij0
JLhsyWIwFyVaXAVpmMSECeq+tlfRR98WedJcNllRAT6tKAbCVj3zQLwdT5jImBgOrwNRuLMKodBD
lUbXT66X+EN4gdRcc1Es6FyMTabHeTatM+Mdv4XL91HBRQAEKjobjiLFcZyh+arv28FxvTKB8Mlu
HL0ROBQqwH5z43QUHiEqOTtNmcWZGG6VGbwOrRZRuqWCYAsqFsdDdwVxRSpm0rQubMKrhKsCCu6Y
+te6DjFXp5t1mQoWZ1vWtQXhKRsy6uRxk+zgMBlnLAvfxK4EleA0XQMGiw6WYwn+/gopAQlrEVQ0
/084BeYVrFJxaYG1PRNfHS8voQegTt0yQXiC+0Q8cjWKr3VzzCfWfxIeXHpapYY6fZESVx5y6QTt
DsQ2reTTQcc64QFooxblP4MlXrKx1RorfxpLpOT9PxWnrEc6L88TYFJ6PHpk6kN/ibtn62/bGhQI
hL2pvURRV59eTv+Kt5++oF5dAEkUpmiurX4FcM3Kd0xoFZsm9EnLAMkENVXvPHXM+hYDZ957GHum
WX1wiwOxl2CcbW6uRR3GWlb+r5UVZjAJUUl5Qc9KIRUQYrFwcERnPObcjuGhQOgatcC5V9s2siLz
4vR3H2cNyzYH/UuessgS0adV5vHwmghUJ2nbepDJgQuBC7kKBIqrPsSP7MxKvzMW5R2xoGuRXZL2
ao7hmgMSIFn1iLHdG0Qb0kXCNLkvFZI1H/0scKfLdmIvm8JeQ9/STu+Hyao0b4BpFO6gsabXVARB
kOh0qm5OD7b87n8Ty9erggcWlTxKVxTddXE8hxNmL0u7LTiAQnMu4zpBClLChREljS7TyXWUutG2
P3MlvDMqGG3SEvCpWJitVy5wGoJfU2peaqXtQyHEQF916nZi1MXnVHOwEtF6qz6zhiuAMR9LRR1e
n6HQmHKFXOqEf+9XfG4JQ4SLgL09J/ohi/uBwF5MIBmEkSnP1QPND+jzFt28T4EBgTQAITdA1kQI
rj3zc95sKQok+Pvxm+SiRLS+PAKkwgN66AmgIgOX3bJL6/S57yqYYBOQ149O+etFRcK7IKxZ6dVz
G9eh0YquqQ6Og6ivFyUZljSOMWwBM2KdgMnir05FzjlxzeO7iSlHOIwElFuJt4jcbDWs7KtFK8Bv
DkMy6p9jUwyPeo6jxrbrOsRKAIGfG/H4Tn4dEek/qlA8gJTp17UEKMmQQwn/DsFg7EWdBZ9yOKeH
XLQlnTH/Rcg4f8zaYLwJCOceTh+n5XOOjhMhvwH2nseORVXu6uUdgUimlfLbwwR86keSGliV0Or/
kkoBZTZvDG/QSns3Qko5s76rrtHy3YJuEXm3TR5MAr5st78uYz/ItSDsx/7Qd8F8iJwWdT1cFn7W
cw8BJpLZdkaFb+saZbRP+264UIlSh0S3QCdF8KYEIlW7zhdlc+aVeLPP2UYm+9tYyBFcNaurE00e
HocWDVCMyPuta3XlQUNpEBmqczfnm9lnJEmNQ+K7aEtwE8dTAPog64pmnkD01GKLiqF+RQexvaQX
pH1rkXy5MehvbTQ4i+c6l+99JJSBpUDP4ACEj4cuZJDXEg2MA1U1YjyrR9YAN7kfLnP76/QeW/mK
s9JYiktiZ5dCiy6c9UpLDSRiDDn1wAwgZpdi4KC3dXHIM3xrqlQ1W6Rd0q1wquBudCeEx5tYAUes
9c8IXClvTquvEnmQbUCitgVimN1mSYLjgKbO3TrHK0K0DUSaEFSiTcfhpxx9PC1tRk9QlGg+WJFl
Gld4eMr5u6alGhdA4Cef7NJuHjNwULgNuNOg709P1Xr4RQFSWnB7ludU5xo6Hh7w3oggjTV7Q2H3
l7lW5g9W1f9I0Co6UEFIEYwf3Ktci1rv9MDHDxxvzDKwTbBLD9uWoEmPB6YzPiZqxOXJlkb+K9WS
IcMFql4Y28g34FQiVf8c0TR6Oj3u8XW7jLskVHStMB5F7PDVHPSvS8AQCeaM9aR7XQSwjdI7hmbF
CMQtBKdC//Kc5OW747HGHGySK6p+x9+JcQkuNj4Fdcu3m2t7doZbLaaXA9v4H6i7+pnr9b3hxFIF
dw0aYIRJx8NpMCBQPKx0T8nC/ZRbNVlbG3bYQpCMU3ZTvjzzSL87IuVaYJjQw7jHjkcsWgSSDKJ3
b5D4iuhuJQ4TZUMwXz241VEWZ1gfx/fIfxaQdVsobrB+iJGOxwNx0CNZJ5hQGQXoNU3948C/2fXY
1f0/DIXUNvgC3ioa26vD4aAr2kkM1/EgycN9M4HU2RTF6OwTf/S1Dz0C//kubkcoaVxfSl80ff9+
nVoDPUNEkwwvHkbrprFC50ZB84fCzReePgNvp3ApBHP0iGt5CO3VnswGpRb0m+6J3rXR9AJFpuOF
+ZQ0lf2h6Hn5Krw+IBuS6OukYOtYo3WtrERNW/cStbiFyw7yDPICW2SOAPBbIWZ9g5t4H/8+Mupl
5VgiY636CWdw0Hun1T0HhJ0LE04WX0aJnDz6OyCF9qdHe3uFKtAeKHIuTSEupNWRE26X9GEfCS+y
ta76ZBR2NUFCQccH0Zy6MatdGgoEV6iCOtOXOCixfzzzwW8vUyoIS7eb74VfvK7cIByC4k/fGZ6Y
tYYmHXpiOQaAHjBeKhixrfZyjtOPL+2S6XHZmLxdyl29XBCQMmENDFopG70BwndsdSi2TpFt7CsT
0aSsA1t1erLf2bpIksI4RC6HZoi5Ov1MbgdHcjS9KFYvvZ4OnjHlEnqz03w6PdJ7c7oESmxf+iWw
rI7Po9ZEY4ftkOnpJsG4yNPukryJGDFN5kOvoR5kaqW1Oz3oe5/noAEERGLRIF1nthEogtiaocp3
0YRxryoylCbm5AKq5TmwzjJT/wbiryeTpJ+GAkAy3ov1nolMCrnwAAwvyjL8rCLNvEOIYLjxQQs/
piJLzhyTdz6NHUrcB2sNhIi1ms9MAVwcYsYTRWDuDGQV72WY/Uqqsb04PYlL6LD+Mo6/qfg4Fwbj
KrSgdzQkSTfNHjDj9gWWEOpVeprHlx8dhsoDVbtXGrNhu6th3LnBfTIPDK/RQznRNaHEtBWFML+e
Huft/UJdBVwNQRJFJN6G443ouNqoNbE0PHzD2BNcRN5MGfiXHmIL0yNVgSug6r3YRRjk9Mhvt8gC
2LFghNN0XtB2xyPPyGumBSB7r5eDBonN/OPQG7jRevFt9it1Zu+/NxqVSRqUiuRbrCPhfJG1D+gI
eaOJmaod2QDU0VDDUiVN7StEHuzmgyMu1XXweYgZUR5E9Xf1DqKfgGhDMLe0x0CR9a7xuxP21ahg
sNKGHs7M5voAMBrPOoUxoC+Ao+RqNuG39Hiku+2+03r9siImPGhZgTt6ljpx/sGo7HUwIl2T2qNL
vr26nC1S1QLr23ZfdiI8iBIpkCTrqqsZS/utXhbqzJk7rikslWU+jnt5gYVRZRarR9AB9eH3vWz3
o9FalzjjTA/4BvnWbuqy+Jrxmlt8lfxL0SjrhX+qPni7LOMj5+ywf2wC+/VWbRJCpyHW2n0bQBql
nhrjpTNCLWjr+cyuebOOQDAkJ4LtCB4DWMbxqRhhfIF/QIZtaNT0rY/TMrwvq66JrxRQ9fvTR/C9
wVxU2enaSwLQNePfBLdmGpEkTCrz+Np3EiwiCzqkrduUH/8uyo1LKcJic8IpXn2X6XeyUug0zQaq
U+g4Bz0eSH7R0P/D9Ov7hz+Mh5rDx9vDaM7qNKDV6wMH4+yBLw49siTnOUHXfNeGufx8eqj1S05R
hdcA8Az7gmR7DQmM7aZLK99u95nftleqUZekFnKvlENaNJnxtiznc2LtrzT+vx8hBqVwSdxLhY3t
sr5bIsekQZ0Wzd4u3fxes9gmyGzX7cU80N/1E8O4tkXne+DgdB+0sjnto1FGWFrPWvaQ5pJmX1pA
b/vwXGA7Q+GcPJin8U35zUXrE0pEuxdS5V4+zi6UB4ksVwB05UJldeTVpcS964PD8seppcJJvZ5b
4hXV/lfW3cYSIZk+H3DpBNzf08jeyNoyUTGN5ku9rSk6GO2Z9/nN0VnGXMCGrASZwFpoxA/gDYQJ
Ru1ySpM/kdm5XkO8cFmUenNmM0uOxtFiL0NJyresOiWddcRhxkgUWVM07Af8qxDY04Yn1FKnx9OT
+N4opPWcT93SuX+WD/5rEqN5rmaoOsO+kZq8i+26RJzBH86clvemjYSN6GnJDsH3HY8SmlMrRIff
uG1W/RXqkhXG1XhK4XFVnUvU3pxM5g21ALD8FD2XJ/h4LDwgOrMqA1TWK3jUGKtiQAlOB7IWKr/o
3isPraP8o/fccnMvQLrl88gQl3jr72mE2GagFMagSiLthtL+HTfPtDdEVnmnV+yd76N/wy3Atqet
uw5pEFFr886hijuIyfyFv8OYbfF4RlAXFdkvhdTHg09G+s/pUd9ZwVcEJFCzpbL2pukY6mFt1saw
j6z+j9kVxk0HbIW6mpzOVJveHwlApG7zOvGNx1Mps5yKtmVyxCLUBGaF8xjCYO4uo3V+5gZZR8Fc
onzUv0OtAhrbDzVf5tOwd5ykvIntBAPivvSbrUIMFCSYH96jWLUopBfDmdhmhZsjuFnGBpsOKJIy
Pdvm+DPr2InsspuHfdu6w0YnGr50gyBENHccQRVnCTqsedRYjwVEOmR5ncm913t//KQ3dXPNGxFf
Tq5f7hIcdGkClzS/yWKxDDy97u/cD3TZeeJ4uxUd/uW//7WxffJGV1Jg3Btt+8fI0+lLDznkzPWw
jtKXueAlBbWxKO8wG8eDzCpFtx6DsH3T28lVycXrObVv3jh9aO4NFMvOVBneBJbLeAol1te8AO7T
8Xigqco0S3vGqzDcgJdNg7mTkUfdydg5TocXbAAFs0FtdQOvNz+cntP3TjD+JEBwFgsuwoLj4bEL
Tzo/AsNWqTG9NSqj1w+NcsZbbFZnBw5Z2n1qrdaSt6fHfXeaySlBTSydsjVYYzbSYex1tlxqpt2O
ZNa5blpb7FSW1rs+wSvl9Hjv7HEFPIJdxzGGMb7m7vQNYMZZGf2+rCo0+kLo5r8pclpfoEOM7abH
O8GbgN/+6uOh35V1hF2ypsvqN1pZCb7QYdnCrfDTdt/rY1QgJaIKnLRH58fpH/r2ymEzkB9SdWI9
QMwcLwh+LBll6L7fi558tJwTTACt2iiMLapfpn8m/H67DEsIQduQGpDFfbr8mr+OFIfNVCXItr2Z
6BCTice+QdDglvExd+h9zThzob43nqQ9aS+xKk2K1ekyynRO+9npgc0nPXQmNfnpU5FGqGc2XeyC
xWKdijODvjOl9mt+T+0ZYuHaeayVdNM7Pe72TRklh5nO2lc9AGftI2kWb08v39s7atEL4y9QSGw4
c3WVAp5Dml9Pp30Yds1vWOdIwSb28PX0KCt813JjHw+zmsdGDvWgYPjve3BQuwbR/hejRm+GrEaI
P5XZ2Boe3YWB5pAI9N/BnI4Pi4/L5ypq/G53+te8mV+CHJM0hwoKRXAKocebKCWrMwtCBM+AKr/L
wDpdFCGG6RP55f70UG/2D8V8B0wdkT3vFXHV8VAB9qB+gnykV0R9dw+STO6DDLCXPlWw46ekG8+8
je8MCMuXrJG2hWlT/T4eMBySrg1x0POcxspvdJb8Gctl99pxsSUJO1sbzzxyb94Dgjf6aPyN2pvB
zB4PSL62OKDFwht9vfgkokA96mZi/gkkDJRNBhqUUpxO0+Qq6Fw9u2gi1CZOT/KbUGQZ3YGRQftp
aduuNhdxnmumeFV4mCJV33Jal3c4iHQvsNaR5kvGONg1na6gZojqzMZ+u5WYy0WCkR43fLlXRbS/
76Nw6KSvJmyPu8Uymt3d7HHm6S6DbJLumc305u3jOy2qmxhGMijOr8dTXSKOZaHYKrx+1PJdBOT4
kRn9k01BtMNtNb5IB+PjZ4U+AXetSwkJIs+aIGWVejnwCgmvKCftOpm0ZtihyGJbL0Xg686ZV/ad
zQT4U2B4t/RL35TbUVbVLDm0pkfOGu2kmEYEOBxUKgyz/GyiE+PpQZLe9gvRL9VF8fv0RnpzGbJR
QKBCv6KTQcC2OjxBPCOwV6aGN6sku/I727+EJtyeWcYVqItpJHxgs7KMdIeAsa0uBZ08J6vzXnra
qPtfqzEfLptI+i9NlgZq1+JjnkL6atJwn2KAXW6LSfTfqTXb8swveed70avDMYf27VLOWv0QCyRC
U9IR88YksJ4rMGaXfdpUZxo3b6+kBV7E7QBhhThh/WarenTQJxeml9bRHymgFG10l5UFJ57d+A54
+A+vIk81uSLlRyLV9TExE+x/SEykR6DwM3RMsbM051y3ZtkKRxUGFo5wAOFILj/i0NW112i8GHPb
SE9OuPIUi9s72Vdz4Qpkjk9/z5v5o7gAG5dvAdhILLhcC3/dMW1ek9XBUfSwG1M4IgUAglSOj7PR
FA9+nPS70+O9+TTGY1Ni0ojtICnWejxbRChZtwbbM/SfdNBwO8D+GG7IukYU8PRgb+40BkM61cEb
aGG5rRtsmp3Jooljw0MxaPqMWEHzlGEn5ZnmHF6RmNF+L+b5TNDzzqBLxVjicQgSF/Lr8YxmnVbD
X+ALgXSWN2Xv6te48lgHrleF9EUz7VoLOuzpL4U3fbxllihoOfa0g+ltsJrHo4o4gZRjlu11PjSZ
eQtlAlONuY+r2kNBMfLvywSg1IZALUPqMJ3Vz3IYuuEmaMPwztXmKfoFW616Bioc4ijQ9aHXUcbU
r/TRTbWDZSmE+Yswm4brEuXS77HghO2jSdM8f0rM/JyuwjJLfx+B5XsoyVIrpsFA93fZR3/tyyRO
AesgA3iNoFLSfGndyvgUI/uOIyKUz3iT+GgJX5GRo8aZN13+YLaDwLzJFnGIfE6Qn8ETrh+PBUcP
oXdpfAAyg5N5/HuQL3JDsJvJTcIso7QW+XMyb0FXYiiu7BbP5E0Z2MUzkjr5sINkiChvjACReea+
WwkaL2D+13caNV5aH9wS67vBqt2ZFmB8E/tyrEC1F0MzvCBtK9xtTpZujijg1628iBqkG5By7bGF
nHOjvZlk0LXXg1O3VrhTqRH6xpZqsKOnG63Ds8vYFmamO79B2owXsx34xY1dwp3BvCIALqX8HgW6
09t2fVZo3ZDbcVS4UQEVLQrVf69y2OnJ0Aa+uHFRnG2+6gWUI1FqA/4wqsccYhuiUGV5cz23+dPp
oV8JNUc7jLG5wIEyLSeHH3A8tt67AV5ajbyOEk2O+TafRjiDeog8VbCxHTggX2K6FSG/JYOJtkGc
Mu2jLUqBddPggSVaemsGzqzwylXwUhuVHlAnCRzLw18qNne91Sb4aCH59CgwsdrCP1Ia/kBGmmnX
rZ9X34TTFY9am+F8kWQ4G91ofqSnGDSKKYN7WSfm5zFqUbsJu3GErOrm5qcWJqN2SLt4Cm4Can9X
Tujj1ZdKENlIZkHf3YNviNRL1nRT7tFuHG/x58kL9PH7KvACwyjHJ4G8zzP2AQkhQZI2PzUbXcub
opHYgMRN4fx0Isp9V1lW978yfzLxY7HMRiEsBj3tUAAwHA9YEpXXKUbgzqc2E/LQwCivLuSQpAKj
FNgBC++daOqmVHajfZ4awmtPpdbkXmsLgP8AL8y4TEq3gHDZyX7an1lhFvB4gSkgUpKipkLizvE9
XuCM8ryJ81t4gwJ+OexAL3UXku69OhCJzhctleGvp0d8ezhpoDMgzWukat7u5zyrae5xA90gMCa7
X24/iO9ZAhfmQCoalNskpt22RS8HUh62LYG9legOwSjVS+xXN7PKY7EJLS4XZH0xk7xKksiYDnNQ
WONOxoVQXwffjZ4nrRyQKw+cwr7oKlmfIySshIe4ZQg6sB+mNgENgph1/Yjpk6UCNC1uRF22MZK+
MR6YiJiViN3RjIwvQzH40ZVbdehXYwtWhCID5huPzmXuh1RP6HC2AgeqtogXi0GhfwWO7H6y4j7M
rkIpsFHcDCINkrsZb7svVWlj9VYjf+25Jjf8FWDs5DOcWSM/cFz0djNbqp4xF2ngeyLRjpDsBMMQ
I3GqVxLxZd+YbKSnE+HG9rmG1joHXCo/At9i6tv0MLk2j3dSR6WzClrXvbaHbPhdwic4KOi8L7Mh
/XtdY6U2vYn08mYMc/fMw/OaBB1vY9paBlckhViQGesiimtP8Igz5VwPmY/q0QY1cQtfJRXn/9gh
ikhPVAlS+xdMbuNHYLdW9NS0KMz+YzkD+g6RdPCyRMbJ+DEZYYtQER3B6ZM5BHZvXBlxMsVPgOoA
kW5S5LI7ZDst7EY4oDM+JpafBXd+FerRDqs8h/RsrvvBi2SVuM/odbqfcL8zG3Y0FxwmI37s3Gng
DIs7fIUKkExjXf0zGmNRqDNR1uucr6aFJJWjhu7dgshbrckMdEpQrbOu0X/MighcL72IO8Oquv2Y
zRXWtnbVHyz8XZJDaGnZi9S4J7FQc6xqRuQ/aWL3N95sKrrSwzCKcCTVYu2bW1etQPwL/rFnJ0ks
dkZZ6ZixYsatd4+IWlatti9iSIRXIOoJyzeLsqbANAbH7oOsF40Wfxhd9d3C38D4bCABiR9cgjzJ
zm7ihhW0nMmEcxtH8rI2tbz6TKMyN+8T2xL9TUtrFcpLOCJrNxjIFO5lx/cNm6wUaDt3zozQLLLZ
w2fpo+y9lXZvP9TZkLR3rp3Ej3luVz4yhmqiY4jQb+V/LWI9XoAgUzVQisPTO35RKCbCj+PkaHj4
yfnabHPY/RteCBcX044fC5kaKj12XWX9J4oSdF/zMtKC59NX5msRY72O4MMsGqpApt8ALKJUt9qx
64zrtERwkQZP7fwgVA2QaGnA4f00gMuEm9bw572fyAknwVDQ9ehtDsCug04c1Is2biNup7pPjE81
1dbwIa5b8ykwy6LFqyWrNe07Pse9/TkIwYjcoPddIR5NFtC/lMj6hT8rjH/2+Vxbvou+dCPdrdvG
vPxOMI+f3Sozom1TxJlXhoSdZ1Kid24XfhN5HhjHRcBm9U7NRumkTuZO10rzneYKzE13b2rS7G45
c0K/lnVv+J/cvoua2xh3qWg48wPeRmEmVRgi24WXAsRzdZSGmcK9qXrjulN4T93+L2XnsRu3sq3h
JyLAHKZkR0mW3ApOE8Lytos5FuPT3486g+tmC2oYMHwG+8DVJKtWrfCHVKoCT8dO9oGGDVq0nSBn
57eSo97sPv7662oQpwGatwvGkx6XQav/PLBGGTY2Norwd6gtDOl2lkpxGvXMUALVqpwrkXRlIbFc
agCTHY2Mk+oMF4HVc0pLbQwaIO6tJnBbogxyhSEOIS1p2vvGUJT4bwOUDAZjqJCUjk3FIhAqCpKt
qtTdFitBzEpv6ykZ967X0SZSZ3xATkVVZPqR7Yp09yYFDCyuvKbLD8SugNCk0r2iA7lG3ata6iYR
ihi32Ri72h4PXWTXnLlyc+wKMK4FZtV/0Tri5ZWF3/k+zHp5VWAq+NtY58gQUUbsp2OEe5mhP88M
4/QXtROI4fnkv1Z/jbZ8eRYYY9M5J4NaGpHrkYgY+66O8Bi9k8w/6H9gJWVuetLn8DOZtBs/oCKO
KGwrW6yH8YJuTx9vyOWsnUcjIJ7ouLNR6BEa6+K9tRonGa3Wu61R0roZw9kmT3NS9QRN2/qkZ+Hc
+x+vuCKqLbsShAdBnREuVTS1+/kZQA4bZqWKdkk/aFgsoSea9ae4zxkmo8fe1N8yIZHqRaA3xkBk
cFsZoEESuZ81JPG+20IToUvlh4n1U95PGTab6pTb1yby76S2jMPBKoMl5uSASTn/maoygG2yG3FX
eyF5I0KmfTr/6gfZ3SuTDfC+yeMZEl1hIOybRdUD3R8vDjBDCLWHqMAVUexocyvyzpZMtH1bzxHg
94oM879mwqr0oIyG9aqEmoI2WMc3KHbCQc3xSmfh8iyBzCCq0AAm6jDsO3+OoquruVXS6K4EGHKT
gMhikol8q3KIo0xDZk0xuBUXUa4Ct++Pv7W5fMvz7UWLBnjvQr9yQduuvnVURo2rIax6i8rv+M1y
kXsv/NouECdzqkEQPWaJogaqO3isMlKg5YkD1+RhGcHea4M+mWhkTUajNtzeYJ1/opmcNy8Yudrz
lw6HjGmLH7dXfq/ryThYdtqL0JdI0lPGSxE3xtZzadfgk5AX+FE6Dn4K7QDo+K7W8g5z2Fqp4uYB
LdUWc+NI6RMkhickGxQvGHq7cO5Gw6ms536uMfPAcsHctXnk6VgsGjzEnKLbhAPuVPzkmOK6PVge
6k4ixQdiMFQxZjtkPtCNvfJiL7oznBtVZ3RP3LCJU0tY+atb5CRO1SJ2RI/Dxgw9SF29kZtGV/Kv
Ag+8IqhlNGvKjokro6K4dIqfCTYfSnf8+Pu+s7csmo3cMUx0oRCtfkaaqtPSCxB3LtEy30AboDJw
o1nV/JQp5X4GTLBZ/N7SK8//zsJ0wdnPYLk8WipLWPvr+RtvoBQRxXQLsKFLSeHjetf0SPIontIo
Pj2/5A740LW66J3aBG4GtQl9fh0njfV83olystg+nG9xL6/xKW+SHunzCf+CDAFZt/+tjlUS+qi7
aN5NaLrzJ8yXC7kN28FUfLszqxsDh2D3NkHdaduT5TlLO08Ld4xGYky7EXsdVF9N1eoro856JmXN
p/YTiavmHkLaENMt9oaJfdtPcEx/ZlNflveK043G41yb6c9+RKIKpu0g7MAKlUkftp0bxYO9wcUw
LPrNDEvu8PEueLukzk85or0LQpA7DEidvtoGUsdGzChU79bSykQ7wnvFOsWQaTE91kVZfOHEkiLk
ifCeqQvK76hU9O7I5CuZW4emrRUh0lEkyn+IPOZXB0SXMYjwY9BHBGVDLauuG4h9o+BF5WZ3Y4ZN
N1impBqio6nF1BjenLoORgxl+2mIAO2+6NWI7I8fq3EMSnjUuujZy+ndbhwzjM2fPWJK8TWO4eVm
pu9LqqM6UC7AA61f34KzQvC+uuutIblR3SSsN01Db0UckZZa7OTtPG/35tAlRXMlR7y8/5dyEvGH
Rb3EZUufH6Rhwrqn70V5pymt+yfF9cEfnCY+NCn9SV+zq9i8kmJdoBcw24UlwKCCddFOeevs/3V2
dSdB1hrP6ztrtBNycMyO7IMXDu6+iYuThvbCn9SBOF8ZyfRsN6h1+/XglSc1q4zqSgB76x6fbV1e
OT08kmRUCi67y6kY3UrPWnmXzL0yxYHeV2q/oc22wOsna9TMz5Za2Q+dIYUStFVuZadurrH48XGG
VmbFHwB3RwhLqW3sPtXl0Js2mtmhVF7aTDHDE1FIiY7tnM3VYUzjJPqMRhzOQ1de65sj3fmT0E42
4QiQxkGTW4emjEszNwB43InCTZMfiWFExaONuYax7RNPvzGdKS7/WBPx8sbIkL/doJEaD18Y3qS7
GHW6ltNga3UawI/HPAraGCZRxFTne6g5efEEHa14VGOs+ZAyn8MfYdojnlXjfZxtyip3X+C0oItf
axPhPjHM0NkD08sSFESqOjazjYJ5znBjlWlsBEoUjgZKYQnpgdxIYMH5IezwQ9/Ng26JRU3e6BEQ
RZ9gm5Za2SOohY03rn8tfCckS7r8XlgZzkT4oZk/wgENjRs56nb7qGQjWO+0sPHEjRq0l0bQNPFB
Wk3c7BHtttVjx77ExGkwJbbCKh5+Wxhbg3600e8KDxHWzIlvLSqRUVD1Dvp4iLrPPxFMsOi4hWZY
icpHdF1HUNZO3Tz128HNlK+2N8poo0QGzvBXPu9FjAAZsZRwZM2MuhGgOT+nzNhtqxGFuFPsQute
I6t3A2AZg3ETD52y8TrE4gTUB2N7JbYvwWe1rZbQzsDAoa18IXEko4o5iGuLOxTxBszCrMUgxx70
+o/XKHF7E9da5RzwfsaobiKUvFpDYX9HYiBFtV0dU2/6LiwqKNRgk15PCS+4mHbH1FY640aYCJXP
uPhM2WvEFRJd4VNq+uWvX+B05AhgwJgUrpJ4fUxnI9eL5M5TaH7stWRyNnA3zXvHaMI7JjW6jum0
HdLCyoZsn9NAiQIz0QyfXpizabEXUq80Hy7jnwNin3Ywc2FqXLA2559SUNfJJssxHTZytN9gD+DP
XWll49y1QsRKkLsoccwlA4hdK+rmtXBC7zvGjxmC4EY5dF8+/sT2xTsig4MluWBAqUDd1RUgpEMW
A53ijiQCmSqP6eLWwU3codHsuEcVCHLw8Yra8k+ebypk26FoUPmqXMjreX9GxpClyJTdKamL4Zkv
a0uZ79pBTbd04UwjoHOJA4lfmlkT9cHUYVvZbNxsskEk50Kp+89abNnFLdm2MNWNFgrP3RvYqSBv
6JZizqMr5+DiGCCs8CZ0RTuCvviaDjm5KWO6brDunNEsbrq0dJ7cTOIzrdtl95S3TEp9JuHKQ9FH
zpUR6BuE5ex1MbeD08KAguwKwOwqg5lQq5HajDM9u8Yt0qPSatUXaaolPrPwbVxnJx0jQnS4qKY4
17dW3CZomeL94Ia3TqL1rt/yOTqfq1ZV/aj2vNcIunb5qcqGtDlhWNtOe4yWM9wwkNTWg0Z1ldNQ
9yN9ZjRVjShwFdRO0y2ytfH0pKqK6f5C1Dr9baZIV25SPe4RbcqNKQp0xujP2LMsxiJTbDnb0HS6
ZFNGrvRuC3VEnGSHpgEMU6RwGTQGpanXVrIhzCjaZlKBt33HeRPb5SSqxeAjmJgYXSBkQ69s8QS9
thvXsZXwQGgAA20t2O8L0R4Gf3RkaxWvwKYvLb9C60v1tdlR99ZUdI9uHM+fEqtRA0HVdTtZXb4b
Qqc8qFWpbIjXqP2YjXZjapH7mKCV7sP+Fxyk3LtWf1z8UhNgurrUHqRq5LKrWwDPKgwPjLy5qWfV
OrhZFv9X0uM+TNjKbVGNKB+yVLkSHt5ZE4k7UH+0aumMrUfWdA7KIWyV4QYfB/UQj1UfhKpeBFBd
hwNK1Q7OPk5/ZcuvAwSxwQBFS4N2IadTX57HyCqpLCBWdXcozDl/tpzQQbSemYH0W5VG/pUdsI6A
b6sRi4Ae0gxGI+x8NfyglMiRaneoKnJ/zymwCOzq1qk2E150bFCvxxjw4xh48VoX+TMaI0Aa2HXg
5M7XFLjo1XVZ9Icu86yvsB5hclauSIt7c0wkgr9Kkz3nkkTrysLvvVquQ6o0QCZgupYr86/0G4Kn
F4aW1h1K2TYbZ7BKnBRx2Wt9QBTOvzJ1wcItinkAEBGGRpJmefV/rdbAR4wLSt5jboJ8QhQn2WJQ
rO/C1nltKrL8j9/qW8fh71C5rLfAyBaMP8SCCwBt7g2dV+Df12hJkjn7rp5E1wV40+fJ5zrRzCFw
utmeH+x4qm6aVKnsO0R+k+pzjSsgFmqzJn6AwtfjTZOj807X1wAvknjE9o1uJ9Z3V8vUnzURDYoV
BnDJBkHo5LkAdZUiEwE9+hC7hX4apghoXlroY3lXNJ49HLw4y6MXD7KDFe0KGWJnvWXDmeGvWOSW
9jNiGkzwwEBSzvgnq53MfjV0n/ABqQV2mJs8sepokzGSzvyiiEMZmLOu/8JmUUa3qgLZcReRdYuv
KdVud2zLFFeUAt2ao8wlwrQwpMCBIvGr6XcDafC2cEFEBk1tINCoD05f1uAdDI36p4h086aYsL0G
GtL3zTNavek1gOjFsfsfP5bOEdDIRSH0fG8omkkllGTRcSqFNj9j5qL5ZZqrv4exmbv7bEr1Kwf9
Yu+zIq3cxaqDhMZa88a9GI1u28riY9po2b2DCCsYWNitP1CAiq+RZNcpA1vxf9MLqBwLnWh1wvOy
lLQPJgA+CoAMWgp0DcHnjxs3TCmGRFNt8Z1WKbuUvLp2Dnh1q2MAvmixQQCPR4m9mmNYMXLgedJZ
HPIxBHiBEprQKuMTG6b/9fGRW/6p1VKL8hx4V5f8RH/L9f464bDgZ0q1xj5QRAx+rZcIo48ogv0r
t4LXCUSUkPmWOoJyPN8tmgewEZSJexCiUsyvvdqjXp03uBZei5AXoRkhN8hJ6IcYBEjNW0XIGLXc
jqmqe+jg/T8wgkWzULg4r+ZFNSPYnjEy84Y+uzKKWe0XJBJJwTF4AEsJq9BdTyU1Kvau6UfjVOF7
ss3S3A5so1axVzKM6pBju1D4VDPOH6WIzMPHH3Gdkb8tvoiOoowMkPqCWmFamZe2baifNA+Lvi2Q
hjSsF+/Evjminp0ZTy3UKLwTK0P91OHp9slLqZiQ/bHUWxHNLhxrC+MLWuiKlX9K2n54SNPC1a9U
T6uY8fY7PaZH1KKg92lZrXaBsOYQi1Dt1EyO+kUvQjg8aTt2AcE6KzaYUsdPH7+ay89Cc5sJ0HJJ
w6/3VivShVMBPDT6CRL2LB66YmpfIl3Jps3o9JrEm07Vvmv5FImj4bTml49XX2LgX6eL5/0fmZe/
l/76ulk2yd5A3ULXTx0clW07atYvvNf7QClU86DUubuZx4X6jfHtrlXs+cq+uHzdtHNpLdMgg+tP
2/v8dfOU2I56s3ESUHq3fYmnoGvl+ouXgdMKKteU85VCaxWi3x6Yv9B5oR2KluLqmGeJ3nmhUpqn
MBZIxqeO2b8oZULrAfkA/fPHb3d10v+3GMNXbMRgTFPXnT/eNM2q3laFdZITHeL70ZHKH3RCQ256
2MyfJjWNyMEQpPh42feekV4jf7C4Z965ekZeaaLAV7ZPTCvSV0UBDBHQynFuzIHC+MpV8N4zgqEF
fw5tCibIKprpqDoOEuTbiYkR2W0yKsrJ7kP1QU9xvwsiVZqbsu3GK2PHNS/j7d0CCmRBKipS69X1
h0G13ehlaJ4qMWOJOJnArJuuc6oAJehxUxQozrYqgBs1UWKgKJbYOp2nf//4Vb//MyCKQ8TnHr6Q
GFHKVspRccxTbyjanToauLsqg5kzHSyUW01G9o2dTNWvKYrde8BK4aHsYuNK1Fr3fJaXsTjmLe0V
OnVMlM83mm3Vsqy54fgIbVcfge6V477qDQH6BqcKLhWAWZ/ndLSLLQ1SrAq9AQdpAkqUHdII87wr
l807BxvqMfc1s2ETPPLqB+E/XWRYe5qnOk8BhDVxtJPloG/xBEnvZFg1V97A5ZZfZI7RLAX8Aq11
LSsTJeoCeOzCz3ON55LfNnn1FcWnxC/oUTRXYshl0CQT4Xwhawik3lzfpF6Ir3ylV+kJt7MCBjPm
rYsTBcxew1aifFu7ce9soLfV39EKzL55am/117ThL88dYyGqkUWJgTnHus0naTMqpTVhwNC1+Su/
pwuSYTCaAJ68O+MXI/RbrAimKynuxYclTrPbcYuidl4EkM93msal1IuhNR7BT4zFjoms32bD0dIk
Dr8VI+8r4eVyPYt9DYqK7Q2sdd1hLdUccb5YD09lCsHlKI2ueDYrQGa7wROtxB1lnP9tZgWAnSV5
oUsPhAi6TqyLucSjKnG9U2tJfLNLz4r3deZ4xaayinHYqzOq2lde67qT/LYo/ANAzgyAF93y8/ca
2YxMMvS0HjMN3Xmgy2rRfMOt3p2fx3Y0k03TkqLe6LWXfaKBoE3byRNTEeSqmo/HWtaIQvWDHSlX
DtbFXjepZGgLOgZY2cWa8/x3edFkVXFVeiecd7uXtBnyb44ZuZ3PPKo1H/o6pVpltpmdij5HXinH
x/bjEPvODrCp4JisImbOcGL1C3otr0tjmsRjn9Al0kWsfw/xtw5c2Yg0SLUMt9mPV1z+xbOkiGf2
6CfQtwMOq63hyZigKBkyVt6pD+tZuS2NLD9mletymkev81N3rsxNFEPsCWgTMGb6ePmLWIakMPk5
m4+xMiX9KnZmGuLOY1zHjxFYn2Q3pE62b6tURHuL8dE/PyvaPstzLvAdKFar67s3ZFzgI5U+Jooi
j5hUqc+zVRs/hGl9w10l2WVeuRiy02ysryx9eXcu3xR9CvIwkEPmem2jbB3hwAB+TNrI+hIWs7nX
plI9ykFpvtuRVT7h9RcHMoQBhrp5/Gc0hX7lsL9z8GxIXnTLEP4gmViTvgu7V8oBos/JaEcB5KYy
pHyKRyyEHhgI9DNjvJLsBQWkgYH9MCrhwVSKdPS1ekiKYNIj/a4Z9Hm+su3faujzXQjPE2jBoiG4
dOdX26CQpY5nXOqRxXG1b6WmWPWmbCqn97NGneJNrLjYzVeRwFnHtdu4DiTqvlt0soQ4uJUyN/sx
GcIETXQ3sXdo7+Zf1Ylp1g0sHsWkOz6ZpzRhJLDrHG/8QyO6/yyz3pwfh5oQGDCcqiu002Ty+vEO
v8xXEA50lluE+LrokK6iXZKks+bInhNmu0qzjYXhBCgOLJ0kR+KuAjF9z2y8AqxlgmSedDgbTpPe
OSr+6h//lot7lJ/CDwEwCAmVP8t//6u/0HHtODaKxCdgXBZDYmzPvghba5xtqw6i93PXBbIl7CZ5
+ueFudQW8B9kfBxhV+/AtkMmVISgk4cCB2qGkDe+MQpI+z2qaGNgpHP/HInoKgH/MryQkSEnvOhI
oM66blIRCIykykbxKKWl4ZE+aTWKHG6t+ZY2Jlca7e99acipi54CTQ+20ur1uhUApV5LxWOXZeI3
yJw23cs+MeTDoAyetZ3sVmOwlNgAGXNQqOWTrBKl2hhaWhubVq2VK+fqvahDubJcZ29AhvW5UoSQ
Zt3b0WM8FM5LxW1+35X4kCBYGCEOg6cpmpLpeMxzM4Qmo/QjqLtI7j/++m8eJKvjjff2ghHnHCxa
d6t9V0dj30rhnQalK6qjidKC65dhqqeojTvevM3jEjs2L06bNgBqb30TVltUm8rMku4wlkoRvoTI
jYW+YmbT7xGQNU5gXu086F2Uf4YXFeV+RhurDrARKp6mgX5d4NKjlfeKa094sZu5+DSLKPvtdCQe
NLsL467B4rrfidRI4idXjbsoALnhykBYCibYlZuWC/0IGYUbTWuyrdUBgtxFlYJzZ1iDtthbpVT2
Xea2GWwX03MOExJ93iZusjL+lSCOSOu8MxF0ThbxwLZn3/t63Lbujh3bRv6CpwS14w2J6pPfFp+B
h/fTnYQoN2D2qkT1jarNqvHTsDJzumklwgPb0RttbdNHbgk+MK7nB7PkDkM7UIOxkybxy8cfb633
Q7ZGqADxBeqL6GWvdZz6rswsHSOOk0RV67+pGOp5H7kKlnAA4mMzKMt8gDMyQRH089bNu1edq0zg
iejl2S5tZdP7TV/Le7PQ8FXq3bL71eAmFQcpkpHVlRD3NnNZ7bUFCKBR81Mv8JPP91pcjDA5hKec
ornI+w08TThGSEJMKmtbUXTb631WPwjZqu5eAVjVYFE3UMm0edibfjWJnqKqGYweQ8GxU5F/1O2O
0VK7WHEOhvY6hyr7wMjU6qc2JOmTk6uJua3iWR03mrTxu4F+nD9Y6FNMWwWgCwu3OVS2sh/1ml3e
pyb/g/j2Mat5X34V9VO9lUAYrp3/JaNZvww4v9SIAC2Xu//8Zag0ZNQq9sITo2xD/clFNwyJD6Ux
Eoyopsr8VjAcQyxomAr1Huqvd+PFqlLeQINSBysIe1ndlHR9rtWwl4kuuI1FeoHCGbajtRpK2tIx
S3syiseUCXrzYDToJSWQVeJ70MYWWix5e+UevlyRbixtt0WbbRlmLa/qr7svGg1ZlamXP0Km0lU/
rJm7TrnTN75oJ0ZM5TVc7XsLEvMId0wn6UUv//2vBcFLMU0I2+oxtwf3wA24OEV3jJkxBm+0vdqG
VXv4+Kxe3u+00oHSco+/13nOBBads9ZVj308tFiN5s73NjNmLejyIgmMLk9rv2G4dWXZy7qJ/GYZ
O9H1QzhknVYg1YSMRewUj4OHeuo9hjF9GSTeWP9nmXS7mWC4s7eNh2XyO1sKkru+pXfNNdPwd144
J57qjREMjrneak/1DtL6DRnMY67PadC2wN2Ih9F3G5CZvwhhXEmn31kPmiujGgBRi2jTKmmVoxgU
syuaxzL3oj0CzT+8AnAXnKR2jxtq9Pjxx33nMufRGMWybTAJwdv5fEOhgVsM02TUj2GaIBGRTBFM
GldqRUiSbEy7hnwj2pLjaPptTz+ZS6lHEewRepRMNx//mPeeHVoP4fEN8LSWAFYjI63cum8eRRgO
e6HP1Z2RagaShmH5kAP5vWpE/s6KbGtySE4x0inrp2diZSJe0IHDjM223EAUtl5pkI3eYa4ceulJ
0zWuP7WCpbHehEBOzVw+qAiEFOhZGYPEULZ2rcBWC8Xw7VJz4KKPuucr0kwpsWvDrDatKNQiULsZ
eERHGIkgenXGd6Mv034XNSp0wgHRxgkAJo58n73RMa9cYO+c4QU5wcAdBDHHaUlp/wob2LgqxmjL
7LFuuuxZjTKkTXMFQkBiDDfoD6dH7r3jx1/zncKQccjCLCFVROtk3VLMoVQXTTg7j2auFo98TtAM
+mj8qIdG39uIyn9loix3kdfxpgWSbze1pmFFH4JkyrFW0aZ/PltMiXRvmVy4gInXPoyTh3xjC9z4
UcRaWvjNZFvbvI7DEXSpq99VaYf958cv4XKDLe1kGDYMMEBVX/BrYswAEsxfHzOIK4rflaILeAnT
S5wg1QGnsxmvpFaX1QkrIrTEQYL0hpbi+aceUD8E+MaKaTjP36NYmkE2z7HtN3XRbz9+OigV/Gtn
uYBFr5z6j/uPsMVznq8WWmlNkhd5RGln7n5GpkTeA/o9sOJX2jDt2GITHAGXrEuJRwniTymabCLq
hPnCyc68b9IwlFb1OVH1dDtAcWxORdgm2cEq8VP+zXlr7c9xn/TupkwB0/2UOipApMYzyLRkLu3m
AMld3Ixq0iQgRiX5FqZH4xG128F8FtIQ5r1iq33qVxbMNV4E8rvGTxpUsCFQGK4m8vye9l22AWCl
TDdKV+qfdJG3VhegVqkafmVaHQ6txuTpLwo1GhdBFY3P1Lj9jEWiqeVYgBjhrjSAw/uwOrvUV5LQ
+er0Rn+/JPTpoQGbsrOGMZKbOqHzuxk4j1kwwm92faGoYzQFg2cW6gucT6n6KSlnGCACNp9cpcYo
J7O8/jUylQQ3QKtUH3I5qE/aaGmT7VuF2YfHJCmr8M6OhAtoNtasU+6GbeE7eqZ9tfDvnQCDa+Hn
pMQ0eJNDk28w6Jb6b/JRy/hScAzL21JYZuzDpKtf56hqfjYd7bN9p2rtLedZQUMG2YjZT9Nyip+b
koGrMXTZtwYjsVNsinoKmCOFj3lKQ8qxqjQN8p423aZERu22yOAsB3E9Oo92J4wvoRj6Z5yRw199
6mmZT/e9yI+9LsS3CnTeb1qTWrh1pKzFE3T62QjylDrAz9BwMIIkm2V2Xxh9ONwn6lC+onpDFTVp
Ce3f2vCixleyNnPR8tAnsZ/oF1ab2GtVua/Ton2d4Yq4t5EWIcyIZpYe+/YYe9GOIlGYn9w5lN4J
HEIM103N7VtXn4YX2p1lsoOOXdySprle0NhuXXMrYMETTPFUn+y5kHILQwk/yiSxq4ribAkAjqfA
pVERtvmBGHX5s6v0Ib3noaLNPPVut50B0N+Acs51rMrVbniaXNhym3lup3HbhGn9uwpDsyXdU4c5
KEOny146pof6Sy1KYwzMvtWc5xA53NfBpLx9gpM79reummLfjIBwGO2jXMQYPiDA0GzCupxmtOdz
dDEgFliSbc607WcjGYcELWPvfJsoZFQcL/wU/DiWGNB3jNvLXTJGGrWYVyHRH9OCU4NEraMICmWv
fesLmQ/ftao29QcxTkn3ZPD6v9HBKftXM3K8Af6V1+rlMRLZcKf2WlP+EAMw3ROj2HnEh7Gphq0i
+tb51bUiGf60UWza961H43iXo3Aw+ZXtyptSjb3RX4gbBp+oHn9aaes9VGbYWLepaNQR7koP2W5q
IlwZhmmgatqEehzeA8uy8hv+j9lWjkM94r43Z7QnM3IlxZ8GcoWDG1JxfsmtNApmpmPymM31QK4p
5TQjx4eWrW+JfHY202zWzmPXpqLk+6YtntG52vaBbOrhoZnnWTtS/ih7u08sbw/zFEyaFLaR+XE3
xf2u8GSa3+p1Ng07A00LcbQxKpyfe7PymnueNyxfEuiZVJPI4MoHrdbtz6aUQtuaucx/S8XToitX
5UXCsEivEbkBNTB2Zwh+HtcN2iVVqg4TwBrdOoWpG6ewRMJwA7lODjfmDD1rH2Zheg3QcHF9LSrA
iD7iOAHeF53W84UBoQm3p8B7tLNC+Q+3vGdJyyLe6FqI7NDH19fF5WyhBUuZyPRvqd/MdSFrduNC
UXGRqOhLJB/n/BUdQqP2w8myHnXZTFcS3Mtsm4EE3tfLk0GaB0Rx/nQznSUkw/ToqbAGd4tvhHof
j2XxH+wQ7V5r2vFGtVtjr81WPwUoUIW1P/bmt48fe11ZMeRGf35RY1z+wNI8/xExU84c1lD+pE9G
qftGxRRM68r4VSmzZIdOLaXUnFnN+Ek2Qwe8Ke/+eSQFmwFpP3rX8Mu8C0ZdXgL+xIUue4KTW4c7
NdHH30rWMaVIGy7em4ihwJV68rKRaqEiSkLKE1PQUu+cP7amVGhrESUeWwOB6MwKi03i1AL/7Zrc
wKu06n4oqtTdTG3WvlZlWPj0sCZQZSbN3n/NCzlfkBTg7LgkoxDtzn8MUml0DPVifMR43QqmRJMB
ugYSAQdLOidPKtdY5u+cK2aA1HdghUAVrHG+IKZxTOuM6dFC5Nkf6sg65EY6fJlkGV6j5q+Dx7LB
GPDTDkHuE+GpVQ1rJy4uza4onzqr0cXGM6QXOFot0gfPSeRd1DXNZwaQ+e+P9/VyXP/ORVkWmz+m
jovVB1OR5Wf9VeREQ4UeXKNXTy5UsfABl3H2Ewex/Tpjvr6vRF+KTV5Qb30y3C7/+vHq6xe8rL7o
8XKwgb8x8z1fnewu7Ksqk080gTB3zYvSOSE81h/tFtPfK4FkHbmweqPFBXSUjNykqlgl+bhjJ4YN
AepJHySepfSmIh/cIt6QzNH0V1NUUXRlyYtxGqN8ynIc92Bkop+67oGCshxQC/Dq51wxdA5HjiSX
4edQ8NEiSutcHEBHDtqXUh3J1cnnZ28DYMZ4LYXO6LNxhTYFqGU56OZEKopcYkzcZAfWVr+zjNDm
gjWE0gZRjkAcFXbv7VC/qhGENYah/09VxPh1Aln+PUN7zn76+OtdblkeDrEbCqcFd7zmM3gW/6Tu
FvK5y6vqz4JVvGuoD55TOU6BMrb2bYxn5ZePF70AdbIgE6SFr063B0mK1QWUd8KtZrcon3PVQxwp
b1C3CjonFrfC6hzrGFkZaGTI6pCzp8Zyblyt6g9VqzTG3hiUvoIA3E3VnnJ2PHgTWc5BnxQ5XmkS
LZf9+cFajNkJVGS3yCKum/WxBSAmrVv9aWqKCi9NeiVyjxD2P6K/YTizjsdrpQan1bj2K9Ek3rjI
3OpPfd0m066Ynf8sEGdxoPUqQ46PX/57D0Uw5HkoYTm86/Oap5XZoqz2pGAvvGHAVkRHZzbq6cq9
cxkXljX+f51VhQyEPckGNdSfqAVqF6oKOAQfdZQp3DD1AUj28WO9txx+v4ug88LMWQ/nqrFxqtGd
jaeY6TcpWxXfWlac/VKjtLjWG718hTS+QZYvcZcl1/CDOCmkE8U6lUaYDt8HpQptv6er+fKvj0RX
fyHhLOcTLsLqOqlrFWlXZsjPYqy1klRFzlybzNqCOGn0148Xu7hEFhmWReuHwS5S0c4qstpIkmpu
ncbPRpl2zSbKC++Vwi//ZrmdOd2BEoufrTip/syQsa559F1EoWVxAIjwiE20WNa4U8ACBo4SU/RM
1RQXkBFQzoXf53p+Eoos3MsqLY5aaM/Hf39oxAXIgAHDLZTX87sLPgyMRFimz5FsQkY5Xm1uCwwQ
n+dkrp5LlHzpTXSqHfumVdv/fJkBYKCNAmIMqTswt6vVnRkIi1HVsKkSmqXGkMJdGwvlp9nW1bGL
2ms9uYsjsqxHas2mBdyLytH504LtDKMcWOEz1t+uchMNWl7txi7MQM8gieFtPn65F6cEQbEFerXo
VukowawCjW43jk7q1T/PjZA5nZPc/M+bq2vOBG/d8bMojSTkglcmsYQjiWPn+WOZZpRxz+bTsxvT
HvmRA6VFZ7d2RbJJmr77ZGd00g56Z3vh1mBwRY91sOu63heWN91kTmxlfmYP7XwIY0siw2pVSKCk
PdIoEVXv9H+cnceS20i2hp8IEfBmC5IgiyxfpVZJG4QsEt4DCTz9/VCzEUFFMXR70T3RM6MkgMyT
x/ymmY+1XWfNq+uK6lCqaqP54LH7fJMOcxb7qNtQ1ftdQUXf7eHmoyKQVIX9qeyb5JuIW/QZPn6z
Fx8SFVVuDKTrmRExCV8FhoZMzulQHXjF+skBjSGdN21yxb62+2syHJdLQemnnYozAOR+FJfPX+44
6xFEPNG82p7oXoVIPX0zxu1zLwHNBh8/1mWmhQ7AMhdnh4LuolV9vhh425jSUW9e+4WKtg9lmx2c
ETX/DRonXfPbU7ukXfAts7UXRl+9gPif6ZvPGCVscPnIUXko5lkUW7V1lKdJzWt949StBDQwRFgs
4oc3/0gil0lEa/f6b4ts7cDsYKoCpUMYCKFo0dYPNfya/Aqe5SK+GrS+kMFZaBOkyWstFY54k8Z2
3r9qTjug59dU0Z6f1D9KvSk/T7pT7Uwjl/uErvOV7bK8tvMDwteDRcxJpEN+kaFrXl5HYT31r5Wg
l4eUYMXg3JS52W+aWK3bfS6iOb6y6EVIX04jw0OIQ6BlAEqdf8u+Jql0YCy/Yt7Uyz1SWwWYlCrp
jC3p2nhfJHiuZ236z1cJ6zI+RFiBbAAyzmrDNo0VxbHRDK+60SYoOKStehTGfOPCz/kyUB/H5I76
tY7KxTFZskOY6oxrVYcMbpXsDEI2SYes0WvR09P0Cw8Yh+8NSpYH4ehk1e7jk3JR0zOzdACPII/H
5UFYXz0lWCNQbcUkPmHq457imlG0Jsbklk7fXdyUe9uMtYdF4/SeRp116Hnk+7oZ2ysfed3Xgbew
nNYlHDlLgb3OhDqlYvxRoOuv0b941HSlgQ1jNFvNtmI/EYq6K/NZ+oNmlkGvltaxgdr5b5nf+29Y
5MMpfyFTkEOc7zS1GFGGtCuMDHJh7Wp1GG5bayami/CamfbqSntfCgQYJK+lRQjL63ypqld04AZ4
T+uhl96NcopOc4IKy8dfd3V0/rcKwHWoGQuId72ZFOkVoDLxJ6lLYQYiBoiZJo0IFDU2T0gumaeQ
vOVK8F3t4PdFofbRIwHUCTNhlRzYvTPHjsuXZAgLxCErsqPOqMm3pvyayukqHv1vKRA0oBw4M5yW
87cIAVT1Wvx1MWZK1G2tIDKqOUm7jVHjuVXou27//X2SZBELlh7JBYveYB4IlE7VgqZM9Qe9A5Wc
FcxXxlR6GyMspd/bafL/eZ8gcGmVcS5wKjl/yFyf7KSePC0YXRXtoS5tfMh53k5lLHhlqb+8T7CX
pNC0chfNklWiNdWx1KHp6IGVKVPpVxn+PT7ISu/L7MChiiynuXKZ/WWHsiLLUQCBfl73fJD7nBeg
rx6MUSS3sMbmPdm9s88t0dzqk/g6ISz2b/XksmvYlqyFcfiC6l8dc+HUs/0urKrILNrYgwnA3UGC
y06QIPt4w6zu6velAOrRZSHCLuzK829XqdLUUy9UA0Pi2pGivbMtZFRujSprNnGVzwH802oHWOOf
zaB5SOIo6TmghcXU9nxls3GnIu7zpdeA9E8zIbfemiVuYh4ToI8f8m+7BhYcXCASPIqv1QWNam5n
GylGAEkVqYFby3mT9EP+oJMB+brSXbPz/EuAgahpowVOSoBtx+pApHbYRT0N3yBaNo6NdswiWJUf
hDn9/PjJ/roSQwbuYy4mbsfzl5hgmOuoacFDianQf45T3ttPmiJUzcd2bn77eLXL98gNvLhXEMwI
Mmuh2nludCP1CNQV1XWgmF66i/FH27dTnB1VRrVX7v7LpwMmRSwjDyS2UDGfP10n7WpW9MIMekA7
BzOztUDoc/3VdsN/BUlxEJa13mFJnHT6rudr9bZdkFT2ZmDDr7a6jU0uk7V+FDtNvR8kIM7A6rqx
uIdRSX23kb2eD6+oIdvyAE8qjK7U65dxh7EVzXXPAcViwBk9/z3VMHd1CQg0cEFKWbXPhZhG36WN
FsvWmoYo32EZu5iGDHF6Ddbzl++8FF3UzeDfVWA052tbmlNpMhwsIM7IHnGDuPoRNQo3mNqSObMt
xZXk6jIKvQdYmvqwaxY/ofMF0R8byUAKOBYIZgTklfFb6A7FDR6Y6i6plfYO6EXoj4jPXwnvF7qZ
oB7RLwW3viB/SeFXzyoc4LNFL9VAF5UaMu7l2w91LjdJ3lff5sGQp7zIQEhbhQ11VapP9VCV+3KW
46vp1HIHclJ//tdzRloPH5R+G1EL6Zbz1zHMojRigGYBTjniZOmIgaFxW5xEWc73leU+/ftyqI8B
egPjgwbjcgz/GKrQMOeWQ2Q7UFy3f6n1DM2PxB1SWs+AX3Z1ZnrZlWvn8mTj+UdJz8le+FTrpJ6P
6VbaFBmBkYqiBf5dzqXfCrsMBsQP5itZ0Xuj94+ykMPtAUEHA8gAgIisru6aGYK9ZUYolbdt3GxN
l86M3fb6s+zmYsvwpttac+ps4jyDJSrUNw9pnE0usQ0HoVReefYl51v/GAKaStQmA6WDe/66sWbR
ZK81OrbCebfPOm9KN/joiPLKobo8xe9eTQZ2bnRVIWqer6O2+jBkAifHmOqJ8QOkQwyY8lNeDjjI
Z+73j3fRXx4LvxJqw8XglTbV6iC1qV1EAg3VAF4eTVWQvfeuKNXHj1f5y8bhabgRAH+jGLA2NKzc
DmhSoeLemCXmaycFgnxeOo6nvqh73f94scsYvGi30GdnWAHZ8N3N6Y+DMdXpZKlaiBdmK8Q3oXjW
Nzqr0XyD9anS7rgm0PmNGzO9Rkb4y1MutEaCEuEX6tPqMurgfS3J2lIRzf3JEmYT+wqk9U07Keqn
jx/yL9uEtRAeJBtbEt3VdnQ17PCkiXejBUjuKAiW28SoTB/QiNgJJ72mB/nX9RY0IZ+Rw7++1FvX
lm7v2Fy06RwessTNjg65yg0deXNLG/6aJeRf16NsX2QQFpvt1d1CRtvYUBbMwMgTe+fpkxaUaeig
akEdNjGTvHajLB/n7Hy/qxzA+gb/QDd4LalkpJMw3No1g7qhcxGglOK8KEhV134dNu1OdVtH8xOn
Qb5WqdpebJ2s9fY4Eo07tcBYATeIayHnYj/xkxjrEnDZVTAJ1/GvqI3GUiorKKj+TvzqaVfIvA4y
Z/pHgDdhFuVbmKqMOjmilKHnUUckzRwvypsBBuPVfVTREBOzFDvamdVuYFh6hapyEXZYD4GBxZAT
BC5Qk/P1sK1CqQQhj6DTG1fxmaYUmKNN8GmuBIOLd0gUoESClgEZd5lhni+UmjmJ4ZDqe45mEnTQ
zfeT1+g7Ivnnj0/kxSPB9CXu8KFQ17EI3ecrSVdp8cFiExjaGL2waayjlerX4F+Xq/BH0zZcAgy9
wHWCSVdNLyATWnutVIx8YTzoeuSHMpPtNZ29y1dHWKQIt7mQaAyv3SZmIzM7WXbuPpyi9AdeyvYh
LGDKacDP/lELgWC9eJaAYGAl0Brr05c5WmOVRu2iMmxilayiyR/ainEbGt0pU5XwisTK5Vtc3GsI
1JR6ZK7rXTGkfZraTeXuTRsIJxZv8ymsTeXw8Y54Z4D+GVMoJ8kVGM+TlEODfG9O/nETDbYzYcjU
lVsIoZrtG9AKi+amhXVtb72k0uHgDr3ljHecEF6prk1FuMcTXKBNrBg2PgweJmXcIS0+ZWNTZN0m
g8prANBopybQikj7WmPl8Eugvvgyglh4YB5jPFrYH2Xkw9n0qSqS/oR3n/4yyr5TfQhyrrZB1RxQ
7ZhE1o9EdlW/wUNNvZOuKr+JUXfzLXSp6dQltPJgBkwpUKtG9+YjLSziX2pWGF8VzhRCrHAa9SnC
NTDfeHqmlPdqOXTDbVg5uEuWWWr/9IzWzDe6MMUrqM7xGxMRgY+GQ2/kNmpNgHQEn7o7hFYX3Zeo
X3VBnzvKECD9Es9buCF5GThmlNd+lKqJs7NHPdIe3aZqf459mRf7nhbQLpxDDTEYS87jTyPKmbBF
ktO4G00DnWeQphbjvU2TCRTkcECUeXXsi9ElibMxXvfNtEdiYq9ZINANv3OjBhSa7qV9/lC0WSR2
uJRZ4S/DlH2yI/FozA20FyO/6So5uxtX5LXWbhaQfM0rNHuaB6SjeCvkxghg2lddjHoVREVEIm/K
opPyV17VVk33zfAGwlE/TZ+H0GF2hKOk13j7Vhl6c3tlRxKDzjYk7Q1OmgvU0V1muqusAQtfLKTE
EEFLT8p9UpndNtdK8N0iMuegx9XFx80tvinQ3ds12DhdWX99q5PQkwByLAgpNFjWjirD3JawabRk
F9qyPHZO+y0c+iKAKV8Hjl52r1ced70etT+Ri0sN8bFl4rJ6XksPRTYLJzlGmASgnevpeRPgP6db
O6wUDXM7izweb0y90q0bp63dbtfCMTjJWe29vSOBqe4dM4nnAL0MNdzVdYOqXF6b0wSPMHbTr2Ur
sISCNizVO7yW0vDFBn1QbgzEgOv7CTXb4wiRAuK15vF3hbPwlJOGD5+7yNHKnV6Pere1HZw1fctI
peM3rd2psBZGnLxyPCra7QAeEWlcJyITYopRNF9w8GmcADdSgf94OohXIOtd+pCGvYkdQYV33XLp
fleHeDB3TZ0kxb3XCM3YA0oT2kFP9PS3ZuJMV/hqTYnlEzUS73F09OoZI87oC18KET1tmNHv1dp4
uHOQmd6NY93FL7gGp+qJ3yrj76kFyeK/KFGi+RabRRCyoVE75T4ac6fAayjV9BRF+da+kVrbjo+x
LAp3PylemW08IGh3XqnhJ2zMXrGnng37bcoQxjN3FubPUBrgB9C2sK3Ubn1bSxqAv2nc5Ppb3UW1
rA5jLBh5u3U2x3snSSLtVVaR53Q+vh2zddSpTZXtADYuejSmRJUvtjFrP9EsrrUTPTMN8KGsPIzA
XT3Ld2hn47ZnwhwY3j7eiZRuq6PHoIQx1NIWMKlqOQbn6QFA+VEn5JXHCIeTut3U9HKcoOyWAy+U
soSUYHHsm8B1cvs1k6H87UWEhccK0o3rp2XXG4g/6SBkO9o7Pba7RfxddQtxH5Vc5Lt8wOVvw3S6
MncxByIyGPyrIf4KiZx0P4+FXjywx8dkU+QAd+A+z8ABQkMty8dBicbqaUYTJg8sF1z7ToUQvHgy
FTgIbaJRVePboXG01O8mdS573G+LRAalRHj1TsH1FiEyNPXQgmoletWfzak15y82zH/rTYcg/91t
BUoYvan17Y0bR9nCGFeNyd0QD/Ts3psQsf4VT6FXEYhsUGb3nZ2V2hH19n6XF7OeBJ7IvKbhNRlG
vHEyI2u/MtpzNlNWhRCFROV1x2TGlBLzq8iaQn8K6xoxkXko0ToRSRQGwJLSe1PHABKd4KII0b3J
oUUh9TrVN3HvlFOQRJzuuzCLoDrwbmgshbGRHMO2UXruz9xq4Q+Dx+t9XZWzE1gxXAuwBqb+1Ixj
cZg8IdMN2ie9ejMVCjriCin+E9qO+Cn6biMZciJm2kzKRjROl3xKgSC+zU0e9mB5EJSPyk2r1KLZ
5lmXq1vViJUJkf0qtbYO0vbKhsGGwM6x1bnr/MIoTRdKtzHlc7Uth2oYfVuUsfoAezF0foCcU+YD
igRlvusEpCEEujUvyZ5IXKz/ZF206SuN53mrFFriHi18DH80WaY9V300aDe8fnXa1o5M3jrOT3QA
ucNHTvBmq5UtCqb63lCTxAGxUhrWppKR8RaC47Z8EfYxNgCRUe/jtpinb0U8eMx8lcSZvlVea/CZ
NF1m9zIVgFSyOpSvUe+CWdXVDgfJuGUu2w1ZcYhKvRTbaawi9nEYC0wyVDfE/jYbrSL7VChT+NVU
qs54gAmD5yI4elUEdlvlB2vEyOfVmZMpRiTfRejKroYyfg0NKPr6fgRc49xgxxChadDEndHUW/o/
ab6bzbGYXmdYXL9M/ksl883ZYS5nxBoXru8ladfui4hr7hDV+GPbu8lsWnOTJNWcfHNgYZj474a4
U/qhnbfyhIZCYh7FLNCcL7QUOQrFacfDVAE4uxOIWxinOVRybZt1STUwlRZp5KMOKr2dXvZ69pP5
2eCd+LMsktUQcMlOdWoIYPYUZdU2iqG87wa8mmEgAU72fCNt2+rroNVGtmtbG7XjkEHAjwHgYQt6
bu6iJ4wkmv9MrbYmv7ClMe2nUTfLjVeJ+NQDoJnuIFhrkgYUt8su6zTlhp6GQvI3DOTQKH17Xp/4
k1r0ARC5SEoa8Ll4UznR5V0y5v2nuvB05Tc5mFH4Rh3CyjaUeNR8magaRrQiuQY9urjyIcMTaBl/
L1RL0ILncTYxe31QajAVSiqzDMJGCCkIaLPdSz+xWk3bdD0mny/X4vs6vLPsAlNehGfgxK8HEeiV
IQAiK+sIfy0rntxmbrxpQ2Ok+WHoQtj3VjMgSL642Cg7pW8A0lQiJ5qZUrFmmMUdR8ZNx/m3hbam
hYVoMXS4tlieaPezErbfx7Ed0tHvxnERji809xbgVa1v86Hvh/RKc3mNdKJrRueBaowe7FI5q6u6
2aQiSyXzdYDNbdTteowksxu917xmWzQt5EEI0fG3rCjdT2Zh1SgD5k7lPCLCYlAJSKYft0oRxepS
2mjoX5QMoMNniqxEzFCKdcMnc8+NHXjuUvvcpl1yNMtKs14KMzU/u1andb4We4hx21Wfu3cff653
HMSfiTBTN8i/9OlVsNPLwO98l3gdxpJhZAxHDOhkFWSFijavTSVd4ZXwkCBf6u06s09i34tkiDON
2n5pJsSo8boV3RF5qi8ms51fqo60iT/l0/DJ7Iefbjjq1zzCLhIHfiqCvbq6NPm5GFZdIJOBa+O0
03hEX2SqRl9WLXbLUVIxi8abOAZw5sJZvnfUUZbB4hyZXRlqXR6phQm0DLZB0VxqvZo92ug5ilnH
jp7nJ4ZY3a5G6N3gBufKkVFO7nrl+yyn9Pz7AFqmzqFXzLz5ovfAo3YVbnz2EZxHooK+qMoSvD3F
xcnB3cq910mj1M0Qxe5R0WmFTH4DRG0GgwxpFepU33iwPIZ2BtfZZtnwCuMTTkNUWMWidYbpDjA9
Lh+b/1TdNxkzqivPsNQWZ49Ac2up+//X8qYLcL7FeqzcUsuQ7jFq3fGmIiF6oA/v3TaQbH/1zahg
ipEiVvDxm7tclSYsPeF3DwiYAatz6xmwtvSe9m+VOYm1bxIM/w4lCvXuY4RXkHhNIf24t6DM9Gtz
5vedeP7EfDG2KY9BaQmw9vyJixSdWOz38lObqt6ti/9oGXQp9l9PMWPRR6Wux8pPagOqrNZWlv4g
4C5YAWJtkFbSJlSHAx8vvp+SZGhQcagbK9tL1ArekK/L+i3iXkqyob4pfrc8oxFUaVh5Xz9+gRc7
b6EK0YRC554yXlsjqKK2Fb2OZsTRsftg8uLo22h1iFBlmfXIXRjt8EbvH1CDsH5NIPausDvfUZbn
73AxlQUJifAul8matq8PcVXMck5Pw2zU2lZ40XibdTUA75HUI9/KGIK3Lw1h1i8O7dKam99qH/Vh
8SMIqxQNGCOyyminOyS44WaY8zD/juxQfAe62i2DdKbk3JSydFrpC7Bpyi4jRjeTb/au3j2OnrBu
JxyN0aJHDEvZDWqFiKZfiMr8aSKuRyUqcRMKok6zux0WNyI6MbHy9FM/6dBwpzatlC9VR6mc3JjG
aONLyqWpCkTYuqzyVRG26v7jj3YB81vkhQhtBp1eOLH8Y7X1xtmjMaYmp9GO5Owb3tQdtXYe7+mg
l3v6AMnJYzbuq1r0ExaGdjSyvvv28Y9Y75zFc4UiHhlP2B2gl1a/wSsrdLftfjhhdurAmQrJRXzO
uJYcmenR2zSMBE8sU2tGI1AQCohPZlyqWfDPP4OJuIlqDIEAiPJqgCjnedTcTHSn1JkwcR1tR256
1C8ho+kCvWThokduRalyN0gks6chK69s4jXgHZsdppfgTIGb4BRxgcluPEFLLhb1aQznyN2Lzuuw
4xzcxr2Zux6AK8oeQ31LidV8N+sOefbcNst7KF19M/s4yTnHOouicVMNndIGfRNDi2+02k4xvFL1
qTu4g9onQTJk7W2Jnqz8FvKNveMwlu6pMMNQ+gqg1mPrRc1IcdTUlR1Y/azsQyXti93Hb3zdKOdx
mcIvD7roWfLM55tvxFZwjhSnPCE+90Pi/zRsE5F+RuO0uiYXczETX9aifwDAgO/L3G+1VpJ0bhZT
32EBrfyQWgokPMzy2NoN9RTvq57eqI93r1MGDWz/TygXoGIQ5/0XOnLDDZi4q2dvnR0Q6NHoWRDU
oE5IUVY3zkRDc2ympDkpIF+RNO2GCI+VtO42KuJP/UZv4/kaj/UdafBnmFwWXejCKNQtwWOdbhNO
bFXWXX+KF+jACWeSyjgMpd7idph2+uCjkpcP8amFnKi8THaeVQ+1qc7bdMq67G0WNKjePBodD7Hw
lGhXeFlzSshk9cZPdVC0t7gkw+tBl5dEdLYjB/uXNE3sLwNuElxXRhGP1n1DI218gjLAfUtJ270p
ZhkrSVDnOaZ+w0CUpmdjSvdetWA0X9l3Fz0l3gIQKzjrQJUWBOdqM1RjqJgF5NkT473ufhKWGgE5
aavsoDGcdP0uRBtv21gt9jxF31U/IJ1I1AiTBPFst2V/HhcHw20M1iPeVIkt/suqqJwOctaUZFtN
unEzWGHfXElS1ujwxYcLvjcVBqSYZSqnn5+YrmD2j1tPc3IcNu9DW3Kp38WCxrCGTG52qlPNulfn
xgoX8VBLPCiDmbabHmqtRKomjZ3PHx/hv5wr4Cw0ikHwMHSmV3z+i3RkZ13U4iVR06hO0h5AT+Lq
96hp5UNfu+JxHL3wkfRev2ksC5NLtZIGCiKeKT9HDXDJK6/oL6dqMa1b4CYLCHmN7pEiD0fkW4wT
GiMRrR7Mh32sXee9WTPqn1Um0FdWvLhDAVouiFnGpASWxUfi/BWU/ZBpoaJ2J2McomYzVk6Bsk6H
vNeWj5lX6DKZo94+awn/o51b0mFFpspd4DZpZlhXvsjlC+Dx+RFIUCJIcPFrRlyDI7Wym5PVOnaM
xAfzr60amYP93YnGGO2uMjeVm4+3wXJg/ggrZAhgjcALLycKX993E+s/B3a6IwmWiE+hVljCgZn6
+VWZ6s4io4ibayrRf1mNKYyzUI05oBe0+MzSCkKDs1ACtLnYIZei4vage/3RyLPk98ePthp58mga
VAiw5YxzOXTvB+CPR0sne0A4ZDZ3czcjhVQwFmEiqRhXGt2Xz8TWAf9CDYJeHJDq801Uwdd2QoD1
uzgv5/Fu0FpbfB575tkHKOJheKXvsi7kl/EORQdKcUsVD6NmVchP6iD60ErsJ8wvLS3ZlLPXplSH
PXI7viTyjfsRwZroJtfIwZpNoU/9gOlrmH1XFrTLjiEP9hrhyM4adrk5tzMW0kU0Mz81q8je2ngn
VYnvoqWta9fS1uVI/bHf+PXM8tFnZiaG5iqT7/O3NQ20rx1ztp9az84fmUh5CX1E08t9+iR3SGjl
X5V+Rog0RJTjUBVl9gwLfnyrTD1pr2Rty5dZ/RZ+Aqk85AoaImvgWT+pFo7jpnguIgfrg8jEBx0i
lPZ1bITzIqR0aDh62RUgyOqY8wYWNgd/ceIYjKzHIhiwkSOMw/DkjkX4M0Tf9zVU3Hn+rhQ1un9I
do/T7ccnYX37/G9NlDYAKXMQwGqcv/UiB1hDd159mvg23k2FwFdxqsyycHO/CDPdpfGfp/Y+bKO8
bHcI8GbVF4Wbft5O3hg1Oxrz6nBNrn5VPiy/CuiYtwQ7GBnYAZz/qmo2wwzdZPmkpvOuc3Bs3bA5
bkY9Ma2NrPBODaVJJKIBXhgHAQaq2Vx5MUtp8McWIPohns297C4KKEsZdf4TUqeLu3QKtaei1qLY
16shtvcNcuvKmzGG6uPcFWOxi5uhGTatmFrxKQQLkh8LyAgq3tgCv2kfWLmVb3H9or6+Mj5+n0+f
/0ACBZ1dhseU6PzQ8x/YlA12lmpngziotTk5wrfw8ArMa4EO1ihw1Lg1m2mQN7TZPVH4Wj872iZp
8Nl5UmGmDwH0u5SZEzgqkyuuMLLiRS+MqD2Foyxu8McYx98NgBCk1mqFzj/YvTFvgzyJEMfChCfR
aPcVoY7BEjK53Usuc9ExxZ+q2N1mVaW43VaPFO2Ar5U1BlKbvPwh9JCvCRQvQh6vr9xhenLrxqYZ
onSi2zUDudAuydChPpYwfJtN38/jqzV0sbHLhi7sdaQ3JqwtGdDruAKlesT8OVOS0X4sWjlZ22Kq
6X3ZIqz6gy5jJNfnVFWe+VXZGz0nxvojHzTbWNkYkyGr6ZQf+1reg9M388ewLOz2WvtrfcrYTKgP
UBKR7C16VetKpVJKcHFmpz2N9TjcFl6Y02+YUDTCMhJZvgJrNH2b4oY1BqgOYhwlx5qpulgmaqo3
XYECrLqo/BpYcQxdyOzgQGprShcOPegHlGb93M3hw9hKccAJo9yMWUujowjT365ZhAdtCMsr0eav
C9OXpCfGESeenG9ZDJMqPS2q5ll6pjgwKst9pwBUx7/OHxN3Ut5aKobcb+w0P1w5z0vIOD8uQON5
5IUO6KDQsDouAi38WJWTeK5GR3jbtsbOnv4xCFksRux0Y3d4ArzGg+ZsZoSjnzHSMj5nXnLNiODy
HQAu5AvogBlprq3R+gqD0iYplf65d9jpZqjpvpbl022OLNBeNev4G6Risck6+x8tePnsC/98wa/R
OwffvIpoEIkZrOal8uRqocTxwxrEdIs4RWJugQ1O0EC7QUOMo/SuBtP3pzp/+zyrvfD2yOTpCq2u
GTUGk9d4bfYMQdypaVYbdbZUL5OqZbRlFsQjgqDc9bMn1coXSEzOL1JalFvd5BmJwAYDl4vbURkY
KlAMjeGTTriTvyUwpin5NUFTHO8moClMMpMckfwu0r1yIxHyy25l1Yvad0WqT75dSSmYJjYaQ+q0
aE7lGJX5Nms5hbtuYEyTuwnMayx3JFxHBvyg0WItqra6Ew7NXTgLMw3o1pZDQEtFSRIUtdO+fSUx
Kx9tY5q/hkTA8Mkq6xp/C8AexQ609exBhsAie986sVlv5s7uFjfiXnV+zB0Ehk0EHik8IoybERwQ
NeP/a4jEfgzdKL8tEgav+yn3LCTddRQPeVW8sO7YdHXrbCuapf0WIU8X1H+LmoOP/rRTvwBiT9rH
InS7/DRKKzE2iMy4TFNLawhxZBBFHjMNlrlMA6eR7jP8EKf0HRE2n1NADRShELPlF8vOra9LPe8C
OevbRyA3hb3v4yFPGHM2It+IcRgbIKzqeHDzQhn/G82pOaQx8knYahiNcos+UkHyWOFpu7PxuWVO
gSMLMI6Np7Vm8rMZmapizVDqAGCiqTbrr+4YOfbjQleaHwE7K9oNgECrFZvJcyKEBgdM3snijLk+
1GOh3iVE4KQO5nFuTJx3e6632Zk40rLE8OVLY+PycgsBNDtpeDDYv2CbuY/FmI//6eUkXV8HwFBs
o6KsvK2eA3pQB+QqtnMWeQfwSBRJGxXFa0ALQoBZgDDmHgXavNPeGt3ya4kBs+6P7px8pqzMvO2k
LDAeOzOKeqPPEUCHPYg9NXkr4bt7+2quqmnDiBZMXVO6rQdpxRLhppnQqu93ltl42c1kyEy9cbVi
+F5neZRucSsoq4mgObifWgpP47aP8t6BWCaU2i9FNzj5ocYCMdkQEIaT5uSO+dJNGirs6kTPLt6a
uWdPD2yELP/W4uAX3odSL8cbxUJjE5lRJan2Tq90OZDDEdlHugyd9QoBJRpu51q1Wn+QQv8xz1PK
4RorTz3hOehaSM6WcS38UAx5tpOlWe1zNCG0VwU0zRwFdizaGwBPBd7NS1JDRpU76iepVC5zRc2u
Qjg0oYV2pwuiI79HzHqslJ0l6N6ib5m2TwNeydmjPveT5fdproRXsO+rzJ8gCbGFmTlJOP07unnn
VxQYX1Agdtw9A3rRtwDg3F1SCfV2UkuBRkifHitmFv96IXPolroe8urSPV1LPNKcBr0Bd+s5zRi0
5HkWv7qJW/7wnJYmdcl51k50ssOHovOaazjEywvJsmCxUnEwX6Tbs8q1c7yDjVkY1hObedY0v3dl
b+S+zQGF8xnb5l6EUz7cgxqEy7Vt4zQW/345Iy6mgYVEcWNhgq4uZ7vN5wRZ2/i5kMjB+k2GCl/L
XOrGzOvwxRhwKbWMKT7Y3ew8STRqd0oXK1cq0FX5tXx6CF1cUIDWuZu9VQdRoneceVqZP2dWjtLW
Bt0GBHk5XwjWRcBY1RtLa2znSqHxt1VRGCEjoknAWHn16BkKOLWJOOyzo6riCWl28avDI+sAtj57
UFvmLNd6W6tC+/05gb0uwHwuE7hx51t8qKCM1UZRPuPLVRQHpZCp3AH3Mv2mLktni920695P9fhf
ESnJnrkyJi+CbO6ugcfz+HFedrn7bDSVQFgAPddpyizn8Y9WTIXaB6KWWvU8Yozyte2q+jafQmsz
Mk4/pQxw5CaPiAo4cvVXTt1fjjo5Cax/2gowvi7yIYdbOpN1+Wz0bXI/9Ia6laPVf5M0l32sOKht
ky55/vh5Lz83EuS0n9A2YKub65l0ptWYjkxV8jz04DCrOOEWVMYyT30ZVwGjIhCGH6/4/hyr3MvA
cRjVkMVa++KAj3ZDttCWmIBhvaX5hYIA+EbYrhgOETerBvnZyoLZqBjFdbVZKMTvUHjdZ6KBUt1i
drDcx11U1sceU4vknh4Fl3IY6vMLvxzwPMElnxGgLifD+zk52EOmfjqh8Y7OTz4Zrd/HDbnc9uMH
u9g6iAsAjCBIL6bCYEnPtw4UkxIcw5C85A4i21uvteqDAuRxr6H4fEASGw8jhxYRsMHCqa+81VWH
gs269PSIWmQUzPeM5Tv/sW//j7Lz2JEcuaLoFxGgN1syffmq9huip7qa3gQjaL9eh63NVGajEiNB
gjAz6ki6MO/dey4xFCMAoLZ8sZ103ElN55Vhp4S/thRR3Q3FgcQ768FCkXjSstx4+fjaz2v06/hr
qYz/pjWO1+ZsfA8zOGrlTn/maxmtSMsJ8GMLPThvUzBkT9St7FAsuif3uXDrT32blmUIAcz7jMCA
2Fq9cr58/JMuPifmLo+1j2rEaqCyz7b4JI2jgixxEudFVj6TMK4dSFtYYmTdtnPIQXTdDkt3jcFw
8T0RR8ynS+7YGkpM/fP9c1gQksdUwu1nEZNudjMPVnUbiwoxeSOC4jAiVH39+DrPqrrceUhp6+2l
9YgA6LzDmQLe90Eyz8/9pFWfpNCaZy8z8n1asrv+eKjLW0qtH+k9eAsWZvon7y8uSVJExGOQvLRA
7r82o/l9zHz3puZ4X4V93BdbV2vz/3pIZxeLQZVDKlZywDlnz7GjyYfKTcTPmbSSG85sfqQbomGb
Fzv3rvC8G1Gz7Qv5socrBdDLW8vImPVp7FIQ4+1+f72LOTVTUfbpS0Nt5oDVCi2sMXTJQ9zhUbuy
DtLQ4Y97NzFCD+d1RV1F+3h9d98P1/Ayc4bKvGe2H4JAhxFOCrutpahGXJaVLd90D8P+pwVnLZlx
iVFRdmQLnhOhQnwaGWQssmkoFUE0O9dstV9Q9otsJ7Osehz9oIp3FjqQjnS5PEPgS5UpPQm/kEDV
CfNRfih7lUo69WksNsojPRgiE7aM4zgaTf/IbtzoXw3IiuV94fhC55RV2Mb0oNbOd6jgEdqHfpR1
RkvGE1/aKqs+i7xMS1RwmbuWyodk2Sa9Ll4NJoRi07h5lwByltYQuszS97LrMbawsdYRE6V19+ZL
e66g98tW3TlKat9zNM79PQJI+SXtGu2bX/fytVwMK9/ivFoeXaeK7SgZUkfd6lbvPMMqW14RDHP4
rDpiEIphDtwIk08DSt404z4s5yS9Gy0Q9+Gol3N+UlXePPcxzMxjXcvF2TR0JqI2yFC0JTSf6rBX
pHJFduCP1VZ3pyU5ePOsR5qPK/WLmAwt2PeJbH8T6FvwVZTYVPelr48wzDm5a2+dOYjmEQF3vmFb
2Uw7Mk8b/SamzHKb5FaphRR21W/+g3SdTeb4GrjDaG1tct7qkKLN8FkbZ2F+JZmzPnWSdeGEScvy
yXaK+3wzp0ZPVE4vmi0OLngAFPDkgNwZbXfYorhm48xfdzdEFTjIhM2iadz7uUwWuqc6fa5Hn9PS
tPP1Zu5ubWoX2WdH5pXYxJz2pkgaiVUepom9Wpim5JhCU26cQ9fUlYG+HtsCqS19bu+drKr6OzFT
O4ncRRkD+RaiiE/AogZz2C5mTPZkxHkraH9UJlqc0BFJ/aXHwFZsCIDr9wNwQutlalY5hWWWHdIS
tqJpyP50tsLUDDigQtZapk3WNP43iveB+yo6FLIb4CLqs0jsII+UmXv5jWO4dbOZlTHbtxU06+aI
Dj/7SaqGRlJpkmkc5QerH5rNQBbza8Iy9TVBtvejKuuKYAy9rXeIsALnPs8SH9I7Ro+tiMfY+0b5
u2k3lO5mL1zMFoeax/ufhhmmqgz3WO/8YvJX8qknzuS+1xCHblAZ0zTomdx6kNCKrljWWMa3Etub
/kgKsxvPoZe57rMfU/RHa1ZRceqGQD9wGGQWoSZQjKIPc5WKeSsL0nsf7I4cl12g0sT7TMqdHaiQ
9FmIufzUWc83bkULKXJSrbZ20zCWTRhDM4SPnPGy8d0U1bT1PMkvQhtiOXd52qlvXT32r6vo7Vdp
8HJHI492upVDIH/UILCy2zoe8uY4zSRFOsvsuqGd5ZN3LGTlVGTKxNrAbqzOvjl9Latfcecrm5JA
b7qR2efmq8DNGh+Ktg/qsKzYeW/GdkbWYaT0BY+osEuH4sZY2U+o8Vs3KqxuVK+xnIfiNJBzsrzk
vVMaB9JwYFbRz9IK0kqmyglN1eKk4H3E/+CzWhzAW020F5uuAJKRDgUEoyxrIx2F/LBBOkUmCEjM
JN3ogx/bRy3t8+TkeXFtcwfNfCampzJjKnhlZmxU3Nn33jJ5M7jQxsmyHdtVl0KhXbbfcAoTgNU7
MZ7SED+AtYDUsi2CCHMz3dVsIJzPyor7/m6IKadFleHXZOdWpJYRkmu6X8ZYYAKL7a6767mrvbOB
wzgVN2QGGsvOHChShLZm5NVuchz4lNKkjVDYeJAjNO65S7Ym8gjAiXlqu9EkCohTRlNoMqyx+m35
A0yxd/HAvhVwyt8WuKOfLcOQ/WEIeED3sZq9CQuFvkhgOQ0RRLXnyJ/tgMD1HuuLN7CX6kozmq3W
Sk+z0jXwOakqJ2+DAawx9xoGMv8pha/8uxmDXAu9stHeNIz6AyaGwBFbYcXeNfaNcbkZ9j0PGTkb
wNXB7ljvF1KvbUlzdQfx4idpOh3lWPvHVIAX2BRASRRpbK10fydFkD1Q7NI0LIh8jUatd7SfeuR/
W0z9hROVGW/S1hF29WZ4XUcdeIxbFTkBiZX7POvGW28movo/77IwbqzbRzY7SB3OqamJ66ESMtLu
pQIx1rJe9cF2Kg0/XPOYtK3tpsMmK5PuGtv78q6xYUVNTlGeJuNFUyjodI0bp9oXC1chS3vQNdVe
9T4i+mVSKTOuUqMZZcM8fhuLXozhuBTJNSLv5QaarbO5aujw+NEhOHt2gkJsOTZG87LgB/lHMC7q
p3TEnpY2WoStSj/+100thmpO+1QuVnnxubTGtkabuzlbz6gBklsiwfN2o9t+/Tg5s3weECVibm76
a8jxy+tkWOQzLqU2bL/nmZRLJytTJqP1PKYBW7clTXcsKf59US7Vves2L//9KjkLURKGQXV56Ebe
OteWKa1ndJDyBwFDTqjnxKpNiIfmqHdqeRBCL/9rNYUePqkOAYW0FXN2TqRrWmRL+ZCWLw4RLnmY
gMjeYXYbHvDnKszzc6uFiu4avkHpX6P1XL7PqNhQjqHRotRwIT/JyM+jcjb4z/3Y4qJCxYpE2wyy
qLOcVG76ws4OkhxDK2pxIn0dx9i8Vtv6y09ABQkRgkPhStM4L+HRTZiGvqhf1FSsCUkFhMXRqC0v
TETQ0iJf6jDRR+9bHWjBAEDAGa7QFC5fM6ZC2npwDvQV3n12eqKSS4ab8OQLxxxrT1NxVICaDPtk
J3n9LM2u/vzxi3YxYLBqTj0eOrlTlJXOyrdCl7mGnNt8MXo7uxMjDkXy6ZwTnR1xwh1yjYN+Lo1j
O7dKFcGcrSU7quVnJ26vgeqK/zJ+cZq6E3SQXMVCFSAcCXtNI3drbDL387j43ifb7ZG6m9bYPGgI
Cq+BUy6LIOtP4bqZRPiusSicrTsOPkeRD/GLXfekUsGHvvd9sjgy3kR8FWWd7Uyj1jZjosffyzXw
JDM660c698Zz6y/gJD5+Fn/5QQCbWUtYDFcpj3d2opwt2kA+89snA0LCrU4r5HtfghuMMiKuUxhZ
MiNj0KXaV5jLfEoSgwNJEfA1OGar/6OG9hqm7OKLAIvkrGjaP8+KDuz7W1TEQSA6Iy3pwOjdFELa
9n8qWY4/7HRxbpksvs2OtA7Y9fVjkTVOe+WWnL+ecAgRzNJ6X18V/HNnjyiYzdgp+7J70kTWpics
LV356LW1Lw/4vEDWgirEEfjxczivmzAoXwWWPayP9FXO8bh1UmdVXvr+YwFg45dSnJr3kr9q7k2d
NWDrTlXX76yxEt2Vaf+8Jsn8B9YKzRiaXir05xOQ3ndI1jQK+chYgn9iVbl3bbMY9jY3gzHYOkuu
fS9BPNiRdOWcHj++7gudySrURNsAEIf/sYo73j9tFHtdh8M6eWpqguYmU8OKWy9VG1myLL7jwlL7
wE60p6ABczvB+fjc9sMS+mzAr9WuLuYJfsuKvISxiW56LXW//y2aIAYQrUP5ZFTZfFpheVtOUfkh
Bip1YxlJ54Z9ECQxOBJZ7WN/Kb4M3RJbhyv3ZB3n31UehqdIG0BYYlnCR3e2JkAut/qRYvHTPOj1
sZvn6t7uJo9zIBKl1w6W3U/PnuSLRczCGwXKBL+xc2WSvnwtXOpaKImZMynOnevZiAQEMlIOzlM/
0OKM3LrPG3wRtv6505U9b1LClPvIxqbkhqTw9Ob245tw+UGwGGLuBKOAHQBR7/tn0QM2zSehT0/g
N6qngvz13eL1QURCUrMvCek5couu7avXG/v+xqOgBEupE3eFBe68Ph9rjjW0VdI/SbX0AfHIddCG
Y+loRyo7+f7jK7yYZxiGe8vmB4ELn8DZPJehGuhEZRhPvl72SQhQglpFJePf2aTHu8Sy/SunhvOJ
db0uG0kHijGL9oN5NqCsJkkoGpIueyFVfCKh+s5Np2y+R3YxHHmPiy90sp0tNVyPL2wpU//KQ/3b
JTOrs9FBrY7Z5uwDs5vZaDpd6E/kRIJzoOY1zPdJD/A8rjOCkktaeOWV9vjFi8xVI+Dn7sHvMDny
vX+RMvQllSxm/clJiF2IHLXIA6WV3o50f/CsW6pIhNBUcVxFdhOnvz5+yH+55+tawpROsYWN9dkV
u0rwzdSd9cSa1qgQu133tV1BvoUCMnRg9cr3dUqVCsuAF8WY3I4f/4CLV5p4n7VxB4GTrxit9fvL
p9nQ6rNmmk8L/R+1sbNWs4+FAbWtC+LkWirDn6PQuy+ImrWhM3GZXPZqp3s/nExr0FMYNJ/qHOrf
RojBwWegGnu8RYqgmj1xntA+qjglqGHKXGSZjVNM2j+ISSyLivUwWIe+RmeWZEEGljYYytIKBztF
vBQJu5XVjZKz3npQQp10R6+MnL8mdzgltR6hiq0p0y2Obmg24eKiaC0jjqqocQeZUhLP2naAvTH5
mbOZnHXTrwKiP7NhytWV1oCxnkPP7wV7avi664aG483ZvRgy1dBNcp/KeaLkNDRPOQAqG18PXK6m
j9nOp1np3fRZ22zlpMa93br1z95P52/AY4Y92lH92o+6WFvwyazKjfVtJB3ovOeV2ubgkAe/PBk1
xe59piVdcItjquqNqPRrbc8Nb6kyQp4Itq0yK40YEXA+z7nR1tdoDxeTPD8GCh56YA4EZFaezUho
39JumZrlyTTrtISPkhKEOk/zEHlG62yxOY9hXsTW5uNv4m/D4nReswHY8/jnew5MUh68l8Z48gCt
OEfN7Vy06k1K1VqIdtBuJbKonRRKXWlU/eVjZD1jFlhXNE6c69//Vwt26vBwouvTnxCjFb/dzl82
aaeZA+KhQBdXrvLcx7merFAvMiDnW3b256sZdaM6WJZBf4rxjHxP0Aj1Uc+5rKbQV6YblAJLfoN8
f9ykfeuZW5GMNCyMOu+OBhrjW7/z5oGIcN39NpiFZYZCW1wvnJJO33SuyuftSC6j+9Ij0E4j6DSZ
t4FlJA4ZbuYhbIq2Djb2mJWYR7ph1b4bs8pCSJ1Bdc3+dHZnEWSYuOXJ2cLszDn+T73vX3dWz/2U
AifLmlchK9h5M3dnN1ixvBs0t7kW3Pe30ejjcweZ2T2ezfvnqPKgaoI81jgQ+Lm6m3URh8oWXXoP
C/6Ko/1yLGfdBxLgtVZKLpw/HpS5kpJ/cAT+JV/HqYq3/dIt7BW8WX/8+MO4HIuiHreQCRoLAweR
99dVJaXmJ96YnnxMOU04TOCTLC1X3Uahe79WTTzbDawiGnKYeDP/LI+w+9+PVsbL4CIXjY9tGdiH
Mpjlo57PYsPWy8ezVskrX99fxsOphU2QnQe39HwpBDSkE5OUukfWmwHULiryQW+SNlQCYF9OD/Q/
VirXK2RESiqoZ0wEH2dXaNCRnZZ+cY61cL5kvjAe9c6Qp0ZNY4QgeLiyozzbbPx/OO4nnXeHMK1z
hUUBVyzmIp1j0WmoSxbXDjVHb7ZWXxhhrGvzIavUskl60OJxYFW7j9+e87Pcn/E5QHJ70SISS3JW
SaqAsniaKv0jbYn0ewrX7SZBHved0NHqOxYsdXCawCwACtT+bQW0ax/T1T9Vi61f+Slnm77//xJm
PZY6imusdu9fLceqCC2h2Hmsp87fYB2fX2UA7atzqv4hNxT0oxa404F+R/H28V34yze0gkk5yYN7
WfXy74demPklkW/uUfPy4KSo7G4zMIUvXiOG14+H+tsLTQGNl0y3eOznjJIqiFGHjwzV1na7g4rS
bIjFogsw9uPenWGcfTze2br5564GfsB9pTbDwr1e+r8nWT/HfjMbvM50R61wFLm88angRobUcfjP
cV5E3NVrfuPLy8TUuRosmZxYxv7ss/41bE+ysF7jnjp64AK/DUaH1HPp0eJbUo/8WhpXFs7LywTz
96c+icCCoqf9/jKDJbNdkGKYp0ubVt+YmRvMH+hr4zp24Ekn5aPW41W/cjy7fHEYli0JxWiuFMLc
+2GTOtbXWddmOhyyvZEI5+hLOtoUgdyn//ogIdus/k6ku2iGzz8PQjBj+PuVfQTSov+WmC2/EpVk
e/T9XbBtrELLHcXYZvqvd5ZDp4mXgi0oH+UF2x2qIwwxyvpHN63TO2Fi2o5qCO+3qpqNW4Kppqjz
3ezw8dVevD/rqCvBl5LeWlM5mww8JNmy6gf/iHzGe6SixB7cpHn/EzFNAw+0sP0rI148SmD8eFds
xl0RB97ZhzLRpYn9CSgpsDwzooxQpYdsJukiLVu9uTIYhnvejH8dNPgu3z/O9SDyrw+E1HeU8ODi
ThwEx+eK0Izh2HbukERGJUY8Q11QBKEdq865b5qKsq1XoWoXTE7qqNfDFN9YAMxAxgzmuHBIRf7S
of7HlrTjTE3Wmazzat5WjuqevdpsfvqtY39Pcs8aN5Y+659YwCeJUSMhGcp3ktE4ZmBs+kfdgl+z
XYa4El9N6WIGHSut8x8HHCzlFldTS8TMLOpuM4P9ML+tlqchsvF+2KfFbLxyh0JFR2vRtcvwRWKN
tl5Y4AwZiiozwJ92wCHCuijjz41dr9XSmg78tgEN+qUGS5Cgf8j6+9aCFhkZXPA9nkijfbRj1ztq
+TQh8Mnc0ttCWhUvUNPcn55ZeS/KjhHvsIfQ0OMl1m/8us0/ujNILVoys25CzUYiSRRWTrtf0ds+
8jNttWN3X4ht3hhZf0p6CXdgqUz33nerzD90mAofvExPnldawfeaDeN3rCCzHnrYJk456pw0sqh5
NVFS+3712TDqYgjHYrS/WXRz07A2jEVsAS4pa+/39XTTV5P22qHGNrejJhxjgx5DjSH/v/6GmBz/
buSQB0xwaMr2JvPmIEYXXVjDnTcEAnSzrJR758dtk0cEKmvxY+umJkBDvIm4dWqtfelFl8T7aijS
u47mVBfq2GFei8ShFF+js9rWfqK95sBws9A3rfJ7sqYLrLzrjjqPBvcyvXXKqiwfof3a2j+FJZaT
rBI/+GcMiirf4coQ1WYYtAE/n2in4ASgX79FRUptQM6zqMIEKVa+DZzZEA811K0irMy2tHeG27DC
droBIyhFJv+QYON0IGcPIosWQMnFHlCFnKLMh2X32hpD3t7hghZyK8h/d39LAFFp5CxDDhOqUhbK
M6tyfreUwss980Z3C+QRwXMIs91wHmJnamGAugt5OV45Fht7qeP+i15202xENpaoW0WlW/ZYmQwx
Tht7nrS3SgTLk+13avnZo4ya6y2s0OqfFvCm+m7OsfazHRVfj3A6lINhG4PQiHIqkLTv6UCQNp00
Xd8o8tpTPXkRgFjrTaHNQ3njwbSjvV64+lwwa2eFHqllkWgx0qLQXvgah+65NBtAeZ6hT5+WVHbe
K4QVDYrlMhCUUFgTbrWQBTz9WsABTlFBowwKeZmdV52GpziUauxuiaivVoJEYr4od1isA3kS8jHv
esM7uVJrRdRkc/nWiUzYkN5aoW2pTouB3yZL9XUqglGBUssqGGEqrXDcOrB+kqYZxaFejGBBEmZj
qYVxoOabshe2/EVybiZ/DZrdto9p0RLaHg1GPAAMVtR+Irvqu2MNWJek3XkY57DB0FqFWjCiYYqV
5rS35DLY5UMxTmURSsuaf/VuHEybMmPaDuU4Z1o4yJxoVO6sKR9joqj8jZE5xteuG+vHzNFcf5d0
CN1I9kK8w/G5wOwJZaB/qV2K08CO8B6GaSv75I6q0gQw1FN1fmtYAD/feP1T/6ZIdO/OT5q4DV3o
pcERGU7yuU4Xww3BQvMPBNaI4txzkxXgzauys/liTp1NMSKkgGbeVFpJimFVq7KKJDH14DzhmyDi
U0L/ElSL1m1GyM8DsNupJ5rSy6qjb3VU1FReNqSxLovnRRTPTHsvlta3b4VI3B91NfkPto4ydCPt
vqf/XNpDvvVAl/v/dGM+4bpbQbLRNCDhijCCFkCF3QlyfOcJmexap+sTym9dNkaJPw/UCIgJfdOQ
3fwesaD9M7l6+sntLOFE6xmX9EAjmH4Nfc7sQ6zZfJOrJH1e3MZ1wiEYmTjKNA2+aNpgAaxM9Vzs
q9xZjnDuZ6KR4ib+OiWlQJ/j99mPiSC2O08gmNxoS9vfpWbhJ1GKEGrY+r02HYNANt9KDXNrOM5m
64W+0tSXBDnCb+ou5A01rhRiG2MUojYyedmvwtYQp3aN1wRr2bFkEgrqUkv37QBjfWkNFexpEZXz
RnWDZhBJpvOQFgm/GyGRn0XstuYnk0J2iibV6cuHIC2mL8pKyqc8Q8qIkdwVzYOdY1B/smwtmFeJ
VhLL45TXyW8128O87axCFE/ltDg3sxqpxmvaXP9oYzV911PhFDu97gJzR/O1u03XNjNdCuRYci5c
Ixx7V8DSxyuf7PHZu7debWhm6E1N/amUifYWe40hjtCPx5GCF6aE0JZaweEb8liEvtetIpBYTbkT
TcJJOVYtKJkxnr32YA3cXDioGakH4EBBsOMDvRuckf553OpAO4QTnNyCBYKMJzuvjl0sRnm0OP2p
LSWnXsc3GGgUg3JSHKIyl+LWygCiE2KA1Q6FJiWlyJFkgYSY2pzxzmny6mHkoC02uV5LvBGysuHz
W252WwZJgAQVB7x1a/dN/Cvv4pWH76eZGwKzVTlGDks++5XtDRyOsjLfcvjv33pELd+VJWp7S8NV
HTjV6gTDV7RnsQI6xVOV4cYP50Ivh9CAOpYjQOFh7bNx6J8LmiNAZRAMPcxN67HPomfznbQHb3mo
S9sfQycfvALJdA1sapJsYVhx6qaJ1kQJjbgCQ3lMQ4Hx6tlZPUbTMqo7pfndTw2xR3Fr6aN8Mypq
SiFmXlm96CBlEp5p7X+1wKLIyBir4S3XjKk49oEw6oOJFReUX1dbQdSiUvVCaYI69EEO5jd+Ksdf
Hnpw1A+ucNQXo1FFu01kpxPSXFaWcXAzyPoIv+e5uctsQ5n7bPHVs4O6MeMCORdupBXDIiD8pYup
oQDenPvWbU9pByQvVOyDrbeJ5J1sj1ABbS4yzGEbNBKha+MWw9vAeqJ2jT+t5qhkSuw7pxhdHdq3
l3wLbDl2oXCFmaOtYnsSOQmgjdAcYMQcpwaCwl7TfaSzHeJwAMekbdgh8re4PpTFmG61AB3lvvSk
9QV23dJssch3lCX7mX1ZECzzi8jkBM16Yhu5peDsUnhin4Y6WZsc71AFQfGsZRqWogSxvB+1i+c/
wqQ3ZjjqhnHXBlaTnCR2qCm0ZsMuDn2R+G9pgPI1DLRucHfVVOdNVKWI41lffbPbIFjlqQdNWqsT
sIVq2NCAq9OvAq5QFzZxb+z1eiGmFg50RyoRanOuZybOB6e/a1R3MdzpeC9a0E5If+MsPxZxYvIh
jsY0hlQeGzj9c+Yi0K60tHl24eiMp5SXHqx5LWLo2anWEbiZGP0Gk3Dzq8mc4hkyNltBBwudfxrN
yUWUX/IBFKgdbvTS5QnBYaXYy+60B0AdJBr4etCnS+jUC1u6UuSQWG2aZySYej0v/cbNMBisLzUA
AgP+37a2/VR/yWBVGo/BAuwuRAufiVAP1Ai5EHDPapeb/M20yOLBBRPe3UBeUxs5M3EAWmgU369s
kRZ+clQfyI2ftvwCb3GqzzW6ZuuT3hrxiLi0VnwA6ISDHQrqhgaTJVPjyOm+B3mPk1pND+YI/PJo
OhjSQyy/VcoEnrZwMIduJEHA1Ls2ih2chEhYTdTLITZ8+bWB+N5R6fCHZGMMZd7sSvpMwVaKXnsq
iOG2fvgpf3LYZmYXY2IQrrZpO6PUHlULKxI9KArNDXEnDEtYWtXcyWaSbFOqUnsWQJY++VimsxtH
9Aqug1Z6e61TzN94q7MpKjRVN7cm/dLiaNuDboVG0PDkGmOc8ThQFcKBXat2vLNlxXaGQmOuQQEt
2Ho5iai9FzQu2ncPz078A7NId6/gkKm9JoXuX+kt/a1uQneZOhRFZE7AZwUMyCy17FViH5NBnpah
VC+mIcwo7jV7p1fzbzlo5pWK55+iyPnR1+WcTWuTfj2s5fdH3xElo9BowR3pv3r5rYWe3dpgg0+9
jYRsmK1dCDoPaGWFeYpTpqGwHQfzUDgaYYC9AoQeke0dfC6SdI2JYQr3Quq5GcE31GvxFCfprd6l
fQcXJnM/ERxg17cT2pBXCmz1jjDiOSVeo+DhKWwI2qYfericRAAo67n18sy8Maexmm6hIxQrZr4c
uBmyyKNSb+oHHwYBejutA1T9o2hb2wmbxbd/g1tCWm4QOvBZz/R4vm3E5Hx1FeC3sGYJ+Q1GiENg
4MZatlP2AuGeak+b3fCNCvrMWedLlplRlTu7KTtggpNLdIfo+RZOGQaL5Tinma52lIeWm9kdzXpn
wMY1tunsFp/nwO/Tz62GjXrDkXCKwcsWVs7qoOIrPYeLUi1RTmuvmHQa6tZEE79/gtTU5Oit4nAt
qO3nEWf3bVFlZoV0uJwoUyfe60yk9j6d+k8f14UuqzQYW+mPUZFC9UoT8v3ICSd7tFVNfgqUe0Il
EL95FXGolgGf7kpt76IEBXo7QGDJMChaLpyGWmxM8LkKclQy+KnI4P0bTFVz1AIT+BTH10S1f6nE
Mx7VS5piXkDU2FlFCP12Sy8gdo4uwpWDmS35o7ZAediUnTt/MTskrh4vyo2Z9fESElzEHhChj33S
M215+/g2Xzxgwp8hyvKQPRBpdELe32a2hWagsAUclViGQ9f25i6f/NWpE6Abh7TZ/ZC9+U+exrF3
pd74t6FdnHJAjFa9yXlgkQENk3ah7h6BKrOv4/iyY6vQ7QDIsSZOcd1/87hNN15BYNXHV/23R0Ab
AGHlqnHl4s8egWULICje7B5piYBHwr/uhUwNcbsBjY5VrEjzHpeM6IzQUBmH60JOwLAUq+Z9GUBU
uTI7/+UVxCfGv4HZ4JP8A+f6V5EQcUxLEpFHzXcZ5L4d60BstEnTT/1UthmVtHwath/fg7/cfoaE
jYAPdC1sn7VCwCHgoWlG5+j0lbnJ+jTZj46mbdLMTk+mMU972aHhAtdVPX888l+WIrr7CJ34ttE4
/Hk4/7pYaUxeUUx0KgKlfHRGSf6TyutA7zlAOCaocceLSajzx6P+7XrRzuNc59Pjo1v//r9Gtcwq
Ttb62VECMNN+lmVgpbuBGLJoNL2RHLkxJp+oH4tyl85L0F1BAP51eDpP/GsFN58Pj2tpUSBQuGis
j7saCdaNP83joxiVV0N86+LXBIf5AbaOX11ZiC9L0CsoiZYxFGEsqn/W6X9dej1RSqXAQW8VZpsH
Jp5JKeKgTpZVgLkmD3O8dNGEWubBzQb3jlyA8socezGdr0mHaCpoW+urZvDsgwOAapHP5jtHKRtz
V80iOTZpd1t49XJFUnb5bRMJiA1mlZP7KxfrbNchvbGF6cq80lPTHXZWbWo1K6RP4axK7VLcwpLJ
irDTu8TbBaLIxRM6Y5XuliL3b8fBGK615v6IOd5thGhyAJw1Vro01utzJi+I5NpYkhwXUyucPUDc
Eocdu/69WwbLzeTHXX4CkAuUqBSqvOl1vIA3du3a8021mBD/0KNT/DOybqshQrz2cC4+SJr8vJRM
/8yHqMzPFBMB+avc0z4/le1APdbNhx1NUbHB5Gu+LXazHcDtXIN4XXwQDErbEDQKKg3wA+sb86+X
cpG2pP9QFCfoKCAiOjcx7xHeiJs0ScrlKPHn9dRQ5jw9JKDd3P86HTA87R/EpAjhHOMcEePowmTN
tfOTPhKMqkhubEEFSfKXOqAahxxXIrIRJx62WuIOL/9xLkJYge6MzbjrI3U4F1fw5EdzoRN9jJNO
nkjJMKoQuhitBeTkJx0kwBENzygioff674/HPse64kynQ8x0wJyAz0E/nw3w71hzW83ZUZ/r+TNo
nK7e64aaOHnltKslhqb2dqoFGhOJwTX+MpoE1G1QdhNLoty+rTa2wkSdREvdi/Kn4U+teYMjKNH3
RdVZB7cvpm8f/+iL9XFdLcAnr327P2aY9y9LS5QCtT+7ZcsU37oUKb7Nbap2ptP9GqbAvgZYvJit
1uGg+iIPodhMRPD74Yxhoj0r3PZYJsLc2hRWfytzKXaqBl/2X/v261h0kngV8Q0y4PuxdLxy+dSI
9pjYmXwuepUtof7/hFIDhNF2hMf/KcuuwhEu50nuKGoiGq8W8iXqkO8H7vHLMTOSQ9YF1TCdqKqa
W2XVw13G1us72M/xrpsd7OqQaas4BDIo37oGEWiEtiG5Iv+5uOMISNGH2auwiSLI+V1oZ41CixLW
0QAP/VXSMn2w/8fZefW2jXRh+BcRYC+36sWOkziSk9wQaTskh70O+eu/h76KJMNCvsUuFtgsMCI5
c+aUt1jCCvZZYPf5nbv4Jt4BsZ5dVOBnIqnAnrp8ctuvMDcrgOLQ3EKZD1X72tjFbDx/r5lAFlAn
qiVEggpXlztUkpuNjC4TJRV5LWblcw/ycumqLao4p8jdT65KzYXJ2Xm0cmZThdk/uaV3x4zp9rWy
HJAFFD98SrjrPFdo4PTpqfX7OnGHVdmOyUesQ5KtGtJ7+dXtS7VnsItLsQ/qBdT85ZM5NmKQ8ZT3
ezPWk21mm+E6keCJMkGrc9Hl5ofMEO0/f0maGXSX+YrQTm/yZqAgXovwer8PZsPZFeSxtF/2uBqL
BYNLO92Jqar+JFWm7hk33VxfiOTMGM45f4aM4l4d25JujedDtdoDIQtfbMT4PtGuxfzUCnu9OYyx
51VwFDINxm0Qxubm/YB4+7ZfcVyUx9BPZ2m7y7fdZVmtUZ3YeywNg2rR6l60SG3sRtpBmmt4+38q
I2zvhKrb3QTW0SNekD07pHFX5yaGBJmM3KX7Ii7lITWcHhU9sud6qdFfCnfvP+LNUYFADe/KdSH+
gKy86R4F4K8Tw6uPZVUO2cKPSyZYaNgwP3Tz4Q+dXd7wPy85U55A6CFgDSdgfut/5SRxHvkooQzt
EYiewaRzSJm9pQkJAiBaJQ6lqNo7Tzm/s4vUEGVqINokQHB7uZSv9lESyDxkI3VHHV1OAz8Xr+32
ZcvA8M/7z3aNeAdSTbU9BzyQ5Sx4neXVjP4RXNfVManAhe0Ry3DzZUzrNv4tGuU++w56x8FyojGH
7mIe+9909m/2yDwl+ciUdoh/Fbk3uAvdLbzhTn1w+7GRySQFhWxLegLq6fLNa43XK5Tl9WOZ0Zxc
mPhoLExwBJ/8bhx2WTP+a2Mr8JAMBplr8/rJeq/isIQ+o1sKY6UsVco7NLhKfmgr5z9lGNEWqyGj
+4Sblr5L+uEetejmFM0UfYS2qUWRJ4T/cvmoRjQ4uMziSQkJo3dRDoHc3T46KnSzhzId7qkp3G6w
+VEB1dLgAth1XW1PuOD6yJlgZOIXtX3GSwdbJFTWnfLOTp5DzuVOprK2DAC8CJzTsZv//K/D4+cO
c1kEpI4pGU08rtuywC910jv5kjmjr/YawKv6E0JeWf/LDe3i2/sb/Hr9maIJSR2FdQBloJfnLfbX
+n0s9JqrMDoqoWXfLGnay1E6JlTJrsmWYV0kPwZ0Zra21qdi9f7a1+H4de25u8D9Z6M6eJUwSlVp
TWiyNkTIBJOgqDowAmGi6JXT13bI8rOKavXy/qLXZ2ZelB1MUQmcmDLi6sblsKNxndbxMQ459osY
TNNne6gwpGkVlOCE+bq4EyCvWZjcszRJuXQo5W0u3uAqQgJ5hFiEyhC+9320bsooxPhIth8tL8Zq
GzX/XQ1iadnJMDeWdQtgzevc4M7bfuNLz70EwPAYybGzr4JFAq6laphWHfFHs14C5nRPWqGyo9/b
ANScMFGHwNOGlRMAf33/nb9erH/v8vkFUIgABiXZwUTxKl43IHiMyWqTIx7NRbqTTIBx/xIMsxa5
EOWpTsFzMXurFdPhcpr25Rhp4VIKjcF5O/S/YlGb46YbQVeB2odnlQ3YTwDYPjJKSH7AhLrnfkDp
cnU0+dEQ2jkUbE2yleuQ0+UUnG6dT4caFZcPrhp4OdoAdHWB+rBvLuI2tw4O5gJI/FbA/D5i9y3+
azrLTxZ5InPvVHOhfMnNqvkDrGs4WQqb6R1COK62MF0ui4cA1GL8DX1ddLjDoIjDh8wSiBr1DJsf
wNtk4hxVdvRHxbP/J2rPw9lq277fhKNZ70bGuaC+S6H9F5WhMh4rxtkoAOBoXFZPDCi6B+i0KF4t
6N7lyappOhSyR2b0coPheOngLorFi7mFYGCjSSl0J/uRFZWxJqpq0fdqqsbmA0rQXcWuBAqznGVn
PnYq74tT0TqiQczC6HBjzazG0Xc2eqZ/Ihwdnoxo6r7nCuGpRSXM/iQYPyFNOcXqv3YwSg1EZy2r
vXQtKsWAkIc/lt3GR/jKjr3uUm/YFKFDp2nyjWhjWpEfHgKstr0HNGFCGQGs6dMvBaCX5Kk2WuSu
rc6pPwyQfoEleF3k7AZnaqOtXzDpwW9BeRo2EZXMHutUhnvbAf2DRJBbdZ9Gt1LG0oAfhdpLChxu
I8CbiRUW02WyjgX9gFWsZ8NpgOWWP9mokBfLIp+EDnCwd4+j7VTh0uk6msIBvpJ7WTbwIsdC9cdW
iBja0Dj533Ovkx4ckErJVcLEs1uJzMy/mVFt64tkgAHI7DpSPzutYPgeAx374w+Qej/06D4hGJKa
5uegG2vxAceYdHwsiRP5ouixuV3KSYFTycbWOroJGm1o4vl1s46ZEXx3g7CBCD/hVBfa3oh3r4gR
H2KGH1kL/JaDjTegbbk1QpstAvQewXDlN7hD1H0PVJudZi4l7Xd9g5hTne0g7OPqRWYDw9fIq/Z3
P4rql66XTrLGtd1IP9oevo8PE0pSxlbrncp4DMLKoi/Tuf55QtWp3Ac9UBc4hkOHFWdqGQ90EdNf
noo6VGEmk8nJNunLhr1GQYiikSr7Pyj3ifJY4t0HJhB15O/AO3zxH6iHSH5yhsxT/zlM+iTeaYEX
rnAfd8OdJaoSI3vkSAAo0J3aDlQeVKmYS3/srCSL17ZViXY/YhGcrRMxgRJFn78qV9KummaFc18B
TgBRT3uv7J42O6gD3fjMwdWsZ5QIgW94fRTHSxjc9i/GsUO6Ev2MeJJxbpuLqUvb9gQQynzxI8Le
RxjL7bopUt34EkcdWLMQ6qq7GkEhu18ThEQppUe8boKDKSb7N1Iz7AfQPnq99OSUfZomlD2yVERy
Be/OOdGKU/JkUr/hPG57qlmkdD6bPcpu1rjBgDuttaVvF4MBYwYsXL/CNybIfxCumx/MCafv+Kzr
v3U0neIl5kVB9b1tZF0wP2n8bTB7pK+kFVb9NjSQ2QOa0E0SpikIbEgLPf8jcmuixt2SXgyClI3+
OZVqbg+q1nkY9AzaWqM6p0J8LwvzY1Ura1raOHqt/KmxcEPx9NhaIhLWPammorVd6fWUfdOYpAAE
tXUOWuL02PdxHurygRlq2K31ykOgWFcuvTcTvaRDoKEhtrC4GH7AOy+x/AOV1i5qKr0jqiyqXk+4
zjrQskunAHY8oLdcJFOI2wWe2EsamziOAIUrvvb2WFZLND/rr2NQcmhD6tkXKxbBt6TrbfvRM0Ww
0pFS6Q4aCrzboEBtAuvfpst2dIwKRH9SmriHcjJjuQVhSnaTlVppqmWCTBuQT5S6PqP0ONqHokTZ
fG+iUL+vnKkrPpWMsEtzUQOwN1ZAKePHwJbdeOi42A+4qCTGKq/D3F3PmPhzkILHXJGqDT6SdsaA
hOJYWN+w1azEtgxAQ2+p2BJv5QNO0Zdw4xsb199GC8ViBNOhy0XQ58VzkHG9vaAJZeYfy67xmkPt
18CEktIss6eKuKPtiqgUf8LGMSasiiuzt9dtZthqZQ0t8OMRKKS2goNS+VB9zeAFiTGs3/Uxy7wF
Ru+GsQKG6+LxIADQ74Gz+8MujpCeWwHTbsFPJR29n6exbcPiQ4OS2XCk9TWBoc5AZgDHKuK8ab8N
elTG+yEwm4fUD6TEs6NWh0yPUv1zHygb7wYbwcu4MrVuNbptaZBN99XeQvkzWlHfm9m+7Ps2mc12
hmDlULc8QwANTnY22DZqjqMXvYSkpMPHGUz2jQBS/GytSHuc4thKD9FomPVXhy7HsI7QdEAAM9Qy
Y+WXlS2/gN4ykGj2w2iLhJyI15C5hfGD0kFb8+KQcJ1ZMXuty4x+laVugZGo25SmAwYonrwGDmQ8
lVvVlVPJSUYepH2YzFF4H2avo/pP50benygtimJDF8xud/rUtr/HRoAHLsrSBWUQ2gmjYIMBcLGa
cRSAmqgstpODu/tPOqUI4rl+av8JCn7KErvxyEC2h/biSrnCMX6VkWvkD8EUoPG4MABlpy9hxT7d
25NpRP+FXWjaC8mo+UWl0N52Ip7QM/XTrN8ZfEN/b2mxc07xBsQ+IRt1egJ0gKOj54zKWdd5rVm7
UfMqe4lGkpkenVoMP2Iv7ttV4mi6dowqNxVHu/NSsQxEbHsPYe/rWyRYKcIQ24z1k670YDsy1ikW
gE70bIPidpH/FMQJscwLxOsWnoe/8FKBKXG3OJTaxmb+nEgCNmEQL9CL1baIfToeXAu6Xh+IUCJe
6UIU66hv6chl2jhJHFGipnVXpYEMJrRxPztrVgIqs9Q6O9xkucWFX+HzsAFVYw4rM87NaIs44phs
yBExbRRxy97tEUAdH/MRrPRSw7GrWxsiFbhStK3zgj3KKJZoKwJZwFTWS9ZDEaQ/q7GKjU0a9AAX
W1j1G9+OkMKL/SIkQwsqULuWFpzwXvKan16CL4gkp9a7/7zCAypWtAn0xF6P6R/2keknj7U9GSZK
WOj8P+IAlDr70fPjVRrOdq3apCzEPq3cHRfG4DXOMi9LK1yTAo+g3zzp2iBPNS/+PquokOtGg3qS
tFDR1QQW2a3i3O/9D/Rjmugp8/Kkex57Ld9muFmQ0jHRCrYogXo50MlCjEDnqsaHVb0oA9Qp2wVI
Tu8jfB5ZPtYxHZPPdJCSc0kfJd+poG7JtkrHrFaDVY5ftaIH474o3TQzlz0j83KnNXrvreoYaZM1
fDTQ+5UDTK3PIW4vBxw9FPxYYGVobVaRNvwy40LgYFkWlr1mcwNS881spDFJL3tJwMnc71Lasl6H
VTJIIhWtvZUyvcbdVbGbHwVGwGJZDVbzGFtu437wSjhowQInAac8FjGHE2FocMHLiLysW6Lij37l
lNoWk4rBD/JHkOYlvmWI7VXYBJIcZw+Dh7MGezbVAFkAtZ4zbpr8nyqgQg7Jo11pqEwCySMyu1mG
ar1WN19UnTtyZRR+LtYxdou0U1XePbnoHI2/hklDWRRayrCvdFmDtsPsIHgUIQaWDZJEWmh+LIOh
+TTpopMP0CuCGmpBE9Qih0lU6PrDlBnRd1dzonofdsFI3KIzYiKq18ppAd2C3BMmaoMXjG+zRRfC
TzVvERQVuAHEdSNrw43aZSs/YSayQvgqF6tcDOnODdF2f4z03vkJEL9kvN4GXrTVZNrvYitQmLPX
UspFCwxHfximQbOWYP3jejWLg2SbLCZfWypgNl9YOkPguBqn4hBXtTts2USVA30pUfoybAJLPo1p
g+Gy0xgZHcMywg2mV32A6UBMumSj6Gucs2nGjKbohMkD9jtjdFK4CjVrALblzkUKW1+jwkyBh3RE
ay8LCfhy5RQFIscLRkFaGC+cKqjQFeJf+bLXEi8jFWnl8NPXSEgWaes7ai2CIMXE1BBIfTkQ18Y9
+YjZ7qaZUD1VgVsvXLr0IQhYZok49FgtOkGUjOa6iSEeONKQ/mMeCHta85bhJ0d6TaXRlpP7JXNN
ss+ZhyKOzZg1KDm2LtymrlXQftJMxQQrDNmH1J+iL3bfhJuALF/kq24I6rMXmn1yqPAZ+mLEo4dg
1Ag3Fp/rBNr7wiy7pFirOE/Vsq+7Ot01fcV/n/vCPlLDhpaR7NTA+gHXdk6EAIwE/Z7FrvMtnEZw
njgWYGAENpTMGUG2UmWLvp1ahyJSiw3EtYkRxSK2nFQ+IKfiNY+aaxaPPlY05k40vo8/GoQl8lwQ
hi16nJHS+W7ZKJd9X4dfXR/4z8KFf4ZlEFXhwgVdUi1L7PS8g4hAVq2l6vvvY4f+LsLHpmqQ5dBC
3j6Aa/ccNQK1kMEdkNnlSvfXmqWmfGW0RfCnJoJIbPd0t61/tbJIvlWZbqtzlhZQ8vTZATEfYusX
PJBqfPQa0KxbpA/Fdxw2+vGgZ74/IkReyPZTE9btIbNro1hFQ2YNO9ma5sYo/QCc54if0SErPFHo
APanHAOQKYiclXDGgovMijuwEHQDNf+Lbrl9fRiov35UOEv8V8YuXJLUt2t7i6dGuFFcZBmekQ5m
03lnab27KK24wiConBpoQOTnwCDNBp7fQgD3/mSYSuobAKHpdMjpMLcbbypKtaKocYYlWJDiNGYV
oFGwFW4Ah7KSRFLdmewXL0lStUYExSjXBsBzY1VZsbnsGMhnL4XkITZZhCDaswl2uTlVWlu5q3jK
UI8RE74mG/SPfQ8dZWfylyYUNGy8GlepD1zCSP0QuTNn39OcpvJ1dBBmldSUImAmngkeZ0rlwW75
+XBFiGJiKRJ6xVspsRNcJAnYbuSMAzPClSGTWf5hyIUxkCSi0b2m0NGLWQnEHh47WTef4Ik0ydZ1
c9PZzjyDw4Drpv7qE8ehTSaj2k5GHuugPnK9fJQcnh91TKBYWQHuqJsEc7sREkGFV886tKJMfQjc
qvXOXLSGdxKxQbq/AFBU/zBCZMY/VpCFjQe/oee6rD29mh4hPhngv1FL09eWVwU/iazcY3mhonJR
0UugSKtGoNp1AytmnXbo+21UIvSXBsimvqy7CAB1mLV4g9rjIP64Iml16jhXa8XCNuJQy+90GW97
upaDEAzNbByEbManl/3k2pgke0yvjwaeXf1T4hoo9UPCAdMPn7Lc1h79iM8YJaM9+H6T8XZlUA46
TXtg0eCXrjn1rpU0fiLx6rbwedzUVU4g0jQ4oKiJJ+22Kaq0PyR2jSbZ+wvfYAIYt0FD9nwgAQz5
cJ2/fOZWQiwSJiuDCiGFo9JGyr4SpclMXAgdRpaX/RRKQuAwUXFYuLXpLjuaLL+NXmR3htdv/hqG
gCA1QUYyxr2alDSecgbb0eQx84FfcN1P04GWIZrnTleWpwr8cXscZc3QCubH98SLaAkAX4FGZ8DC
eP/d3DSdCR78TWZOzuUY1+7LmhrTKDBb8RD3Tno20ynZo8NqLYhiKeQfWaqd2eIilxdWu35/6ZtG
vwVGCpQmk0nUUn39qulecUA7GxTKwZNF9tXs6nCj2RbMD9vqj5AvkztN7ptHZeNjVQweRZ+Fd92r
aYYRocieW6M8DFFV4MQ3OE9OVRiPE7+RLTD3oob2hcMY3fvi10hFoFgAQrlbjblPzUDwcv8pl8K4
toP00CgQ7Ws5+nXyyXK6UcHAfIUxdMJbuiOYmKUfqRwbDWxPo42Xo5oy6jX8IHfsEEevZZ8HL4mm
9GkriU72xnHTJNp2SEXb+9Q3ZL4K4Rn964CEwTEfySNHYCwDvOR1gPLXFArz2wzYiUxOjWimtQ2b
FcPpqCHMw8zivi+h+T7QlSlB1JRSuTDXaE8sercJ7uyaqyjy+kuYn8/sEfAuN8LYc3Xsa5VKTlan
uxIZqTDdDvEUbY1yqr8G/WitY7u5h3N9DRF/DUhYFjiGDV1qBtgBbbsKIQ2mCn2svPQk87h8QqZC
QsXXM2tfDwXuFOFMzsdzoq/Khc2dua19UC++12V0ckvonvkI9vBeXLs6QfOPomGOuC/xFOmX6/lc
EgbGoAtiRpnlUbuANYy7ZWN18PAaJGEWUdV55IUQfMSqzMe6onGcmBB50bv/4qsq+V0R539lEH7y
hRWBoVyaadRtmyEd7iCEruf0/FYPcOD8Aumgme4rfu+vHUQK4mCUHo3PHJIqJylEWGuBdwljca9u
m2HBpLOAehWmBt6d1IP4OQBJ/8/utewr36YZj2NZFGf8lM3xDt7m9j0ypjdwHoYpD17LnofNF78N
GoXVBQr7Rw9fZySPP5sNnsKLKi+zvcMbvQePe3NFa76DiUYuf12umNtB0+dap57TOISlJbsofMB+
GuZYRhctXpTKwt/0n+Lt6xfg8ewZJQYYTZ/j419P2ck+M3tPqeeYHuhnxJnHrxIW14sxIq/Mobf/
e3+9q3j7uh6AQr43w3OXe/9yPfT3/JbvqJ7tyYGHnzcFINx0PJmlp1WrwNJI+cKg+UgxWN5BS7+1
NEiHeTqIqhhidJdLo1wc+6SI4zMu2s2u8zVnlqZyfhWl3mxk59h7vRf+Kcvt9vT+Q88PdRknMKZE
igo4CkQ48D1XK2cGSPeGlbnW5SfkBap6UY/0VjVhWne27RtrMZqHbqYDvAVieXWBirIKxswep2fZ
Gc1XQ/ntcRbD6tCIwM3pzu35xo5lMdC1jB3QRrpWu2OS10tAx+OzLH00L1vSYGOPi04HwFjvUOqQ
FYpq77/MN9eEVhCAlvL45+qUDG2PaDu15zPB4xeqWkO59Bs70DaFrG0Uklr8l+6kx2+9UwcFMGDt
FoJI7tU7Negc4bpR85hxWz+XZvGUN9I6p+P48/1nu73HOBV/LXR1GmFgzpjgaXwmPM8M/iRZBjXK
PXWXeadw8MUOWqXz6/1Fb14oSBEyf1CT8DVmhN3l7nQq3Eux8lJfnDqm8A6igWZKKAOn2sQFKB10
gyBt3vmKr/qef58JlLRm/UlCvzHDoa6BDU1VTkbqeeUJRLCF9N3UefFaBSnZQ1wm2ceikqm5R/Xa
3FURo4+NP1WGvs9Nswu2IrKa6jAZL55b1i8imryPNuazSNaX00OF80fVYoni4RmEj5QXdctMuaO+
HSsLb4NJc7SYCQIE4WVnI/35LOxQ7dpQVPXSjRqEpEWZoMcC+sb6aKFCPOwKEdbnPkYNY8GlM3xN
gsgKf9PEENMPvJ7L30U/+g/KhPqxxIA4amBKm76889KuqwRKMwoVmERAuYiggMcuP5Vd9l44AtY+
1ZQKkHfw3/IWZjuqcGvUkLqAFTgMUBL6Fj8Z5tH2Tp3BQ2nHoU1VY6sh//H6IKzRekG4n6EO+PFr
D0G9LKPG88P2ZORDYAOuKPyNEeaYKYdUMHKVNfVw5zDeZF3zmkCB5vptxnpc4+cEjfdqKIr+NORG
N+BahdblMkEiI6ddNA322jNk/ztISuz3Kr/RH0UwDArJjN7udsqYihqsUsaQ7c67uI4S8+9ywLVz
iAj1AA8vP44qYVdY4VCevLbPHsXUhTuARWKaLzRaCv92aFkMjuqrQwGJHsbHl4vRI3CbEHmFEyaa
1s8w7PxftrAGsWJEMiAl4PlDdmf3XQcnlgTGN0OBqAkRNDAvl2ysFoCCV3UnLWMUXAd5dQaOp28a
PBF+1UTE4piiKzPc4QvOMe8iUACwmwtiVkeNngNwuWyGiCHzNlv7YqF22mzN1vWerM5vvhlegoBa
RtAnXOVecURGtrj3UV8L78vl2digJungAbv2Xo/kXwlSHSJ2QPfc+4K6EuMPR/mp+jYlYnRWTu16
7amxgvzoZ4PDlivCk29YmrMbxwgNJNNu5Y8Mx6ZgO2BU7G8Z5zbP/pig2iLNxmjWk92bOYTtwc5X
DFtMjGeYC7gU+Z1f7+ywUtpA7QB1TW0jigVA1yEaPxqDQmPoVqqkv4HsgR6c/HHGok9hXkPrEUay
1uw+kltZsBMA+XdVtx5EaIZbJlZa+6hUFAxPTBWCP5RxfvlnSMbRfh4b6ZWfHIQPWLevRwjCC72Q
on50Q6xbfv/jJmb/gtNywcAC7iOBuPy0sd55lT+J4AtKFOhSeMjPfKlVnh1LMy7ddVCzUe6cm5tN
HCDDScUBlh1TM8O7usoBDBSIV9AMVXlcgXZAFf2pHfOUmadwxazsw2TksyEwud+8/7BvrsxZpb9B
m8u85gAjCjLRr+7zE7fewEmhK6m3Zvfk5Yb+IU9GHH/T8D6KcQ4Ef+9fZO7J6x2kSoB74zJ0FSg8
2XARc/vNIxEEievGcF4QwfCCQ9U3o7ehLTf0S7+aTHqQmn70Szrdyw4ZlOiAT5AbHwIf1+WFjor4
j4zp9L3k6vq90PB6pWMTXCyLX3t1vsMo0QtLFdqpk25tLwDUlD8QhqyLdTjaOHE4Y/hcoQOgrd7/
Htfh+nVdSPczs4Hq/ZqeEtU94BWVi7PmhCV4nAK9hrr3P8V9VKzfX+oaSopLPM84g9K5tCCgXzto
jYMBzsDQtFOtyubYNm35ow/1bK3FprEsjSq21pmfBc6ySXs9wWnDcPet4zX3fCWuY+n8O2b+M04A
qFTcNPakzQQ/wfLoNPbKt3YT5s9f0ybLmaUOqN7YMxhomYtuMh+ymKvyzuG7zjSh4pk8P5RkULw+
TjOX530yfFl6EEDPKtRxTZ0GRH/6IhxeEkbXEHSZxN1587cPPK8427SxtXj7V8ddmMQeDeGrM+JP
3cGWTrkasmH4kKVw3xe1xe2sCxerq5Zhw/b9rz4/zcXJ42lBYBomrEcYydcNZtxEPWQvWnmuRKpv
9WbQH4q0CwEEtLOlWT306zaxnCfPK+o1vfH8TnF2u8FfeUI2KTbFICD8y7ctozH0wX/Ks8AG76gZ
hbd1AK6vZWdr967Jt94ze3sujsgCUXu4XKvxGJeERpye1YTvKI622bfGs4cFkvZyC/Fu+kbrFTvJ
NpX3atDb+BFAS8K5RJ+VO+DqXC7dVYPGGDqQZ39yQfvXQfKsR91s15g5h6kJqpdQYx7z/rd9YyfT
vgVd42FkPtMmLxdVKmNs09AcR0ELNi0IJsSAYwOthWUcJ1ItgFgZ9+gNbzzpXNgzJEfPgSzzisih
GWhM1XGRncH8uYe2m9ov7KyJbFbGLiWP5X5tJ038+zZCTCfgxdKt8binLx81aYNw6qwpP4O0ODDo
w+5ooLuyNocQtav3X+sbR4b2DLLVtNZm4YLrLTtxWNGYzc5FGPbfs1AFa8NGy2aQSblHx9s8lvSl
vglkbx4hcN/7qm8vD+jola1NH/nyUXn5Arkcl6/aqUwdVVf7+QIqCV3crCu8z9UIXz4yQqaFEQXr
qtLbxL0TI9/6yLQ1ELbGnZ5LY955f+WbbazoVocyP4dwCc/8H81KekintjjDxoCfR7FQWtH8Y2+M
yGwhWkSSi8kj/cerj4z9b1APZZyfp9EVOzdQurtG7rrZFmXjiqUq2mqp5wGMnYoC6/2P/tZZonSa
OfmgccgEL5+YijWRHNb87I3gtZYDcFuQJo36EyI9la6LCV3eO3v6ppCmD8ncx+Po0oSgirx63qgH
Yu7FVvJSarNfdjHUMEXjoY3WrYMgDqjFFCChMLQPqidT2JJAOwevhlUGykhP0js1zm2CMP8e2NGU
jYiiwEa+fAemE4193UbxyxgKC6hjMfThFoVgOiOBjd/xEkOmWK0DWcbeWlctxp+1UPzymG7YPXek
m2NAFEVXfU5U8OCkIX35Y0Y9Dv3etAR5YtL+GkE0PERDCWS2SxRaKW2jV802BwblLDvXTJJ9jjXe
nU3x5m+gG6xT9LjsiqvfYI1pnxhpFr/UjTOtBvbOTivj9IeU/Y9Bn7xTbGUooOZhNC1FJaM78f3m
FPIKZkcY7rNX2Zyr+6wYyqFwUDp8yXXhrTkvVcJsOKxXfdsG3wxG9g9IqMV3UtKb1gakLmZJc86A
RCxjyasAVFS9nJqk1s5o8GE5PzLoWeL9J7cpZqCnzFYeMscV7oeR3j7YQA527SjVZ+QIhqeBjXmn
l/zWR2A8Prfq+UXcOJcbQVGQwKTxxIulkApZRDmkCjUWk47SSKIvrGz0HkQo610x+sWKczvd2QU3
aQXvY55NzGMi6sPr4ttwZhquOyEJ7MbiCyie4Dyrcz2knp2eXM12UfOJq/SXmuRw/seoxNIBpRrH
khKIKefls4PendLBYQcYqil2qCE1fImKZlKFJZ/Tl/72/fXe2HGUo8ys6In6DL6v4r41xUYPwiN+
IcManjs9bSnFTH3pxo6+mpzQ/hgJdsP7i96EXkiEsJmAIFId0tuY3/9fl430JYrWg5m8BIj+PsH8
JqxUhou0efNUT9o9dtZbz/jqJEg2EXDNzH/+13IjpYELq0wyrBY+2qLatDTpOsALjdDZdAWIYMtM
gzvBdU4aLvJwHpK7fJ60B8T961tdKwdY6cqXL7mVlQjWRkirdZMOd0bSb3n/hb71hIE3J6IgGLB7
m3/LX09odw0hFdbAuffidKFoVj+XxogU+JR4YO4cSVGLxeX7i75xSkwTXQ1mA6gRMAS/XHSKXM3S
+0w7a52GT6AIEvliDbm3EqnTr8jWrX6Zg/08eonr3Tmhb9yk5KJ0YRE9YhLEG75cHIEH3UwcNzyL
YpD5woRyU8N7qs0ImWcjBIHq1qsoRXodpdwwb5dlkfm0YeFfL2SbDtv338W83MXHpkPITJ76lo8w
Z+iXPycicRxLcP9nxMD1vTs6oD7jptf9VdoCPLjzuW/Oz7wa+4oCZN7X7tX5qXEPlA1GvWdfi4N1
2Gf6tgrloctRi0GMewye33+6e+td3YqhWalWQZs8d0LGfyYvbLA6r/ohQ8/X/Yk3eGv+H0+IZhqV
JBU7mcnV58WoqES3x47OcVX+EFoHN6n15JcGuBoPmMdf//0B59meAx6M9v71pI2hcJLQbkzOetvE
n0GDZofME/VGw4zXX5IQ+sn+/RVvNwzlo0FjzJzZ1AiWXG6Y2MVsrDXL5OzqHZYTQW+ASdRpffRl
pt97mzfhAbY4uB9eJ1xeQ7/uAfrIOhr0XJOznxDrNKD+4SHvvbZcqRqrwJXvhdbeiABbb95/ytuN
w8Lz8J2eBKHiWhzFGE3pNK4TnyMFqmw5lkGqrTQ7lsYaTH5zgmYGv+/9NW/C0vywjBMx2eSAANe9
fLNQGFAQDTt5btu2OIUx5Bigw0HwwdOU/yWc0vF3aNUZhgVpJO9ZUN1m1HS5mNjSaIV/RO5w9V2L
No5tTVryTHITfs9qHyntLLLEVstC5yd6gDHiGpUyoXNH1O7N2Kg1JILqn+MRP8NFtHtO7MFLXCWS
YRh1Gcys5MxgaurXdeJIsdblMDKk07wv77/xm3xtfmby1TmDRGfsentBth6boNQkbBcd7eEgV83P
eqRv6xNCN3FAy2ABZK/8nucCzDusDXl+/xe8sc+onV8T9lnP9Bp9kMXR5MuJnhNKBJ35qZzKaCsF
o6Elzghio09pavxrkjq3M7mCGIxzrm7GbgZDDaVZjjxPVVc3q0oE9K9dvyyeNQhqOyi1wS/INm23
/R9n57XbttKu4SsiwF5OqWIVO45jW0pyQiRZCXvvvPr9jP+TiBJEZAM5WQmwRsNpX3lL1Gp+w2vg
BQs4phvHmmY2tUSgQqjIzsPUBFcJycAa4QRME0PTQrGSp66Sul8yZWVnQzOit89wTPOFUy1q95eP
HVk7dzJvL0BCuiiXJwy6JwFc5SWnVI+iehNlnTruwE+mC6t6Y360XMlMKEdQuZ3vK7MFYZ+mfnZy
wlr7ajQ2TEA46qsa7tAbn8N/HmAgL7w818kQyDr2MekfdjqUnmaPXakMGPh4UXoyIY/6P2JPL5IH
pENbClCS5r8SSlb6WuZZb3/KrY7+goK+WwUzt2v3KKw300Yq+2gpKbrxYCCYA2tCtGCB685eROTB
FR9VsPSkaGUQbArYRS5tEbs7Iv9dDQsR+o3REARGPo/PD0li3nTNdaAObcGKwmhryxeA56haUvO0
4v8MGH3hwp19aziSfyIZ0OCwIWd3Nj2xKpcrEHVQ3DrY5Bo51op6V/1Hsgzz2/3L4sb25fuxd8Hx
IPowd6dS6hb3GDwoIGIY2vQQeDgJHbwoi9/vj3NzUpowUkMVgihttpGQbsgjrob8NBZx8U1xoDkh
S0+XPFe6hRv4xpuHmAL1G5tAXJzKyxOJwigaPshPnEx7ajGQUsruCEVM2SUT5k5ZbSpvKFxH22TS
2gVZuRtXL+8M8rkkrvR35v2sDJC6FmhjdpLLFDMD3azY/7FnPdQQWl9bTFYXtuaNW4HbTuwSol+a
87NQexgBh2qJlZ8s2Ve/OL6ZrGuyMHTIkvgp8IrS39CP+le3Th43SsB07QS8jcxu7l2rNGUTjlpZ
nFBUKFc4JISbQovztTbWgPRRl364v3uuvivrCRZdpb0ATpv/uFzSZIS9VI6JctJpDR8xB6gBt+h0
3uH5QkytYYou9QuvNiyjiLNOCYqiDX3DyyEl3abMjgPFyUdJdRskY/0cBw1OBDinA6a+P7/rSIkv
StMGVCTa9EgEzl6RRGtyYN6KeoqUsX61srL/bPfw2LZpCgQJycDCKHedosCWTaQEQ6zS2oMWWJLF
utpOoi/JVUAFjPiB0O1y0hptR+QSFO2EuZm8g346nLE9gnRgdxkGhMYDZmXRkqXjFQJZbCc+NoU0
/BwJHmaTz5I+H/1YV0/4SCXnKOgQDEQj9nM71irMqmEof8qDhiOd3EznrKii9eBbWJVhkbjyphKt
grEKht/3l+R6y/H0EdMAcxL1oHndLY/jWpZbQztJWRL+7Oow8XC16B0V/rHnp7sqrAB/3B/zes8x
Jpp36EmBLkPZ6PLzNyTrUT6Y2qnIbOtHhD3fpxK1Bfhjgbq5P9TVvc83p6JHHxjkIcJK4qf8VSSB
qDiJB1Q/dUOvNyvkVrJkXfXSkvrYrR0l6ltciQSH+rya6tutrJejb2CMlhSPtPX1736HW0jtK/V/
BrYfidtq2tITcGvxkBoFCwWgAZDW7EOa0jjkMb/o1LRybLqt0cE9DGt0WeivW1+H1kHa5/4HvbV2
QkmO6Iy7/wqGWzUlbQy/0k7QEPRHybf08iHpB/Qx8s5e0qG8Xj06JkyMKIHLidEuVy/HV1dK40g7
VaGmSp8slDK0TVPVsvnr/qyu3lKyJsAZrCCtGkQ9Z0cTZiqAmcnAsFiTESjWG5GPO7Enfwm4y7aZ
jcL5utdgeSBhayULm/R68zA69yKi/SISmnsIUzUssqA1jVMRKujDSwVyX31Z7tAQqtY+FEzJdcyx
3N6f8/XmuRx1lrUmcRkmiSoxqjx2rwGKL/scPhS8DNX4E8GTXnjcbn1joliuW8J0B42+y8WsUDno
cS80T2i2J5vEVoMNpcTQLU2/fkKYpFxFHoLNWMC0/4+ZMleKAyi28tiJbfbXJRB1Pn467WSe0K/C
gTPR5XAVZFNdbXIHcbdg9HHD+fePKzpb1OoIb69K7N1gYbNYJeapTGJ9BwvN2+gtVpZrIIUm+NjY
LH/eH/HWJqLJKBMR0t3j3FxOUhqBKMZYdJ2awrTPXTWo6XYIsd9ZRb4KeVpJc5q6TY3S8BIP6PbQ
DAtqUmH/i3//6/sOzKg0ULk6gcYPMEvyKrwLK7qHVaXUexya+PJg9JccZ8XtdpGSQnCg3CKKTWgc
Y8F9OWw8jnYWYax4RtJD3hlI/QzA3PLfNi21xk0SmMBAha01YiU+imzmv+5nQITUoQWdz4bcOZ91
2zUyxGOpOLehryLIVDdnJVTaDX/nrQpUvd+VatSOVloFCyNffW/Bf7DA5NLa4IPPoQtaPhg1Qnzl
OfKjDIUGRd+UfZc/aH0YosFS+IcwTaqFR/vG1wbZBDYIKUagtvN2Q1kUNqS7ujoHFZydKvfLRyQB
qwfkn+wNbk7KBmP7YoMtaPlF7xtp4Qxfh450z0V3UFgp62LZL1e7yHzDyVA6O5socLQoPkjObxNU
7vQsa+OkP1gES9immoZUE7qEWbaT8Dw39zFuowv39dUbyE9hxeExCQiBMVc5LYZYZwHi+gxjCuNT
f9IwmxzDH5HSGwsVJ/XqCRRj0VwAVkZdD9ji5bT9KkKqrNarMzTLwln5hLWvY2+1ygbTu/qxGlvJ
3xDMemgtRUGGeZPQnSsx+aH8FIRQI/VBimqcBhNK99x9UEtwTvJxro0k67MWGJK3RVbRREy6iJpp
5bT5FLros7boacHct1ZBHk+vSQ1l9B9vLKZGyYXXFoyR8Mi+nNqUIEDRYA5wVpFNXU+5MGAznWod
Yt62b9riE3FdsUCFvXr0GNOGuYnsDIeIu+NyTCCRADEtvznjNmoxV2GpPtBLmibk8GS7+PfasBhQ
IPUFZwFM+eySAlvkVJ7RNWe0WvRzUdN85PKXtr4lSwcKhoBduraMNko0ZekqsLUWdRHskv/5UzNj
2qCiGeDQab6cdoeERz7IRXsG1xQ880u/tUnoP3T6kG7ktlJ3XqMugbmu3nsEyw1AHdzPSFsbc5zP
4Edwxwa9PSclSt2rnDMNhsRAYKYdZf3QW6n9oKk4+7nUnL7en+8Hze3ybRDVHnIt/mBfZszXWS1q
KOddcqY6Hbz3sZzu7KFqrVWZ+Rl04bIet9gIo4nVpEH/OChO9T1oEK+SKrS/9m2ttPDmOin/r0fp
/TnCr2rbIuOyQ8LYd7Xic5BvZUl1dhG8voewBeq9EEFc37fMgIQF8DhXPJfe5ZLFo9xVOKokZyMe
o28N3KzHBik31dWRydhIiZKslZbGApzgwC0nTd3f/4Q3TgrMF3oqlCQAks9ZH07j1bkv5+m5sLXg
c4mq2qdAwkIVs0I0jPzCWqgpqTf2i4oQrsWCITOszpesTeIEw3olO9NErx5r1Yp32GF0KF1OU4db
nJ4/O44fvJWqlbau142ytMqQbXqJoa1+ShBeeh2namjRidOhG09WeaJUP63B3jvrxDCbNYBF6YUe
Zty6eZ208WowJm9X4WH0qsEQW1njhB5pqvG+hWmpP8ZxQCZ1/7OqIsyd7UzR/iP9hY1Mj2x2FAfJ
Qba1UNOzAw4ZvxosZrEQMKs8cxuj7r+DlXLQ3Y8R1KFPp/kbTLTjYi84/NoW2xa7WaVdEf6sp0L6
6kyBXm0hpumGOxTUPARQZgzdhGN2AK6DbpSlBuZToSaZtLo/k9kGFZrFOoBffK6giYEimUXVoKrB
a5a6dwCHUG7phStrEvAcUVEN1lNdWusOEasHxD7QV+2acHN/+Nn+/Bie8gHMXtw9IBPP0onIS2pw
9A4imFqcPeQZ7jKxklJEsO2A8Df4R94/hUf6xBwFFHmolRF2XZ7HYvKsKpOm5DCi3GMCi+pV8wt+
xrYstIit+leK+DBEviRaZBPP4r2PoQUdipeL1h45zHzoMfbyxk8Qyk/lTyhFpOFKA9XwLqHlFa2w
pP/jy8G48IHncIuPYckkyJcA/ymArS+HTT3bpJc50haX5VFztT7OH+wxi74EeZ8hqwQ58MGsrBCC
Y6Pan+K0g3pWUMX/ZVYIWN9f7pu/BuUU0BYAdk15XgI2VLyaBOz60NRSgLvIkHqbrk20N11CW9vF
zk8VslXOdKLlGXFN9kUdrTBsnqJnqsfNwnU1u60+Pg495w9mHGo8H5zTv3Ies+jbTk7l9NCk/e/Q
rLvNlFUIW+WeRiGGro1rqchdyoGKAtX9TyFuiL9uEDE0HG9BR6SoJQLDy3VJsMyTK3TgDlJAtdQM
lHx06dL81Lmw3+8P9VGKm49F3R3RCcq1oKVnpwylp6zt2jhHyj9I95qWwGTPkjp8gXSW52/1UOXf
xt6Q7Ne2M5t3TdJylJ4wm3lwUD0ClV80iv9VaqixHnVyfnUNyi43XDDA5e/e7Kz3VgtiZSsjJDG+
3v/xt74T8SW1bUIQnjFxgf21REk5NV0Y18WhH5XxrS79UzRW7ZPmmd7CVXhzJKJKXmmb9GgeVSIq
XNpS5hcHX5LV7WT6Fpqz5EmbtPD7eCETurHzuIKYFRcBHJs5EMiBA4kZvVIc8HkHs4t+XD/sMdPw
P/VSpSBU3WnpK4x/HSWQKbX7hY1/Y654HlA7p2Zsm9e1czmaqFXFxaEp0+i5DVLzcz3V/TdF7rXd
/QW8nikDKYSQKIyANZhj+KS86vR6zLoDwTISww3mnVImGXte7ORJkszgiUr5e6v6S9XcWdIFLBIk
JofMgWRC/3XOEyuzTrY8dDlR77XDx7S1cFITWfHCp7y61ymhQpajNMX1KgQbLjdoY4dmqMpVe5is
RNkMDYb1mV9ND7I0Squmqurd4Jfn+9/06tUWxFqaTDaMM7zS5k0Ik7zVKkyjOFQq2OuV3STlJkf8
9E0eMFNEOSy3PudFZSDU7Pkoc8VV0vx3/yfcmDYIL8hSJGLCdWz2rtQoWQYqNJo93Q0LFeq+wDVe
naZjZPd4pORUe9ykzbqF3XS9qCa1GgvCh4KX0hX2X87iyOiR2zrkGMgHrtJJ8YvWoON+f3bXDxV7
h94SpVxquoTw4gD9de1IYQH6CO/sQ+DgC/Peg/5HSQt8SH6qJkcZ3DGMQoSwnVCR9rGtZs22RyDM
d207yfJmV7QY5n65/6OuV124OAnAN4hfB0L/5W+qgAd2COp1h6SlSEY5sMS9W4+HPbdMprmeM8S/
vcjrN5jFFHutwd/j/g+4/vj8AIEeEexEx5qnwVKL7G1rJP1BkX3tP22UtNaVEn365xNFtRWsm6jO
CDy1CBr/+vaJ2VdjXVjdoUNf8luiJSfqJfYGLGPxCEGt3wn91MXIRGzYi0eSpibYbWIS4CMk+bMV
D4sGxVVTHQ4ju/YzDnpFsWIx5NZVSiH7CJSxfwutRkP5rxlMAkbFK7cZfl/jGr0LqocD2zX8ZIRS
AEaPlIBgPhmMlWb0EaFeXNfWOlVgMq6QHUX+ELK0hwUAptk6YViNBadlVXDR4gg80pA2yrFR5MzD
5XKwu9QNJi95hnAaFK+xDSqOkvsIHtrqmvbNd8yM/xVCX8Urur0VkqVUEfU33cyl9pkDZe+ycIyV
7wrmCs7vqVNq8iZJg5rThl1vPgoul+JSQKpMt1Mod5OwBfBNEbxs2GRS3pyRuyhOXtE6xaE0cu0H
ZJAaHmSalaPqcj8o2Ro6vmmsihI3QFqnbfJQDEWTnYlBpd8ZQtHOTthZokjJZ8ldyIYoGHbp8CfI
B+dRz3Apc9l7jY2MuTU5Dx0gHXuFVnX36AyhWrmYgFTvejTGb3FHoRybcM9B9b+rQS17KEEODznu
uW8SRCm+Fw4GujuhSY8XC3ZOwXlSB08F1KVHw+84CoOSKi/VBeQj0d3f61g5/Uhqo0dGv7I06Qn1
7O41QpS1/EYrtfvs4VzurUnSCtXtrMmfngsA96WrqZXVf1ZhXUguRZTw1UP9LV75ppfEG70sSnuv
lA0WkmWUYjRXh32AH4oRptUfPhLqviWNo2zVRja1M/wN7O9ekrT5QnTzkdrM9jdtEwDfxBsQ84xZ
KWJCBdck1qwOttbLp8DGNd4NPYRI3SgFpKWiEj+upCjVmydAGoPqrRCxERusaOXnxHB83EG8ph3w
AKXQuU0bZr+PggmhG9ckpUGz2dGKaekiFnHw/Gfza+Hk0nUCqjh7XmM79CkShPXBQrNrbeLw2rmp
GuXo1LctIFFr+IISXo4ZVZV+qnGmhPajKocmruzvQOymJZTZVeREK9qxeep5gOCYOLN3r0NvJm1U
s0L8HbP1yNNRehylHmkoXxkXHrt5uZwQhpiX8peYv2jtz5IESLoI5FtZfeB4s1C8P0OPqCIARZrY
3edUQdm9skmarSRPvwRDGWy9BLzRwt65MWdUF8A7cPGTs8xTV4fEse28Gue+ejQfMFnontKqDjeJ
lisLQ10VBOgPMJJFa4I4HHbC5d2vAjYm5Oj1Q1qp5UsSZynm4/7IzZDkQamsuiIovt5/1a4iGdge
5BV8ZPDj1Afmz02RWU1fquVBVwLjJY/SfA/iWnpS83T6LUk+6vTgXpf29ayCJNPgEzZ6AogqYORz
4FfUZWrmNKN+xPSG6ik66+Z3WDsdcrMmJDps12t/a4RGXa0IbseffYSEy3qcGikU9iHywpt79d1N
tL8sYO0g60gK5tzzKWlqoirLONY0QvYTCcu2SXRpraittFKHbgnYLo7txbEGwGeDQQWPRdecoOJy
nafOBAdQBfqx6gxjw3vQ/4oStVK2E8aJOUX8OnrxA4SdnrI0RiPpH5dcjI4VGlIiPH5QfC5H18c6
GBSMa46ewSFu0SqDz1/1x8ow0DdHxTb9rDu5JG/vD3vjI9tCZhFpGpJ+2KuXwxrloNlda6tHzCec
VarYYXVKCBR/JYGfyafIRDLw/ohXIaNQkAD7BnVAdP3miMkxwLNWcjzlaIWjerILI9sqk6I+IOSh
/cIp0sEjB2cdtJN19UGn1FcsIJ1vrDP0Jvq6kCO5v+f0Gr+vgSapmnKsQPd/TYdWe5UqqAQY4Em7
OB3kfWL65VMhC8Lw/blf3VpgtFhf5D1holBzm51rtW1S/tJRjvHYjLWLC+n0plYOWts+oqkLLb7r
q5rRQAwhKsB4YDlnG5qeX59D/1aOHFahfiuhmwDdW3UDYtx1xr22g2uV/S6Rnn/FwVLt94M6RP/8
uS9/xWzOegdYHZUM5VhWnn82cpMrs7AmDRsYb5i+ofyrr4rU9ytIX5mfL7xXt744igoAy4FcAtCd
fYMxRd0+G/jiQ+vRpEFBH1cXFXAenQIrXFje652F+iRoPBD0IgmeA5391ExlszTVYyD3sXZsZRuT
kDz19zgKmiEeDnrzy5PiKXxKvLzNFtb7+ihTszNUUDAsNl1PcfD+ylG0KBhzrD7NozR5GC/5qJGP
67ENx2ersMI1vQFjgXF/c0QBDQG8L/gLs8vDNvrWyamdHrUsLTYJHuO1K8uZ8lI4lbnpJFX999Uk
v6fExIsslL7Fu/nXFPUW3QIkXK1jqUCx1KZeSzcpAGEZT6KmXBjsxmrC2YYuQIhH0WYuKG5KsoGh
vKUeY4iDz4MWm68IvU8HtZtKN5azHsU/Iw7XeeFZC6nf1a4V/Rugs8Q12ABeFXD6Di35Kp2QA8t9
vd7K8SATGcdTkUOFRCRwYd9erSOVb3YsFwL6tYAhZsVYGZsnQhu5ZKZxIZyKwj3aO/ExBI29TxAY
+tcvC3SQa5A+KqRs+uWz8cwqQlIOp6+jYUTStig5mYUTNquAduFGyWPlHEtB+K4knfbyjxcwIxNJ
aJARhC2yPttATicZnaGO1bGJGvVFNiftOQYJuIpwkijc+2NdBXGMBYDH4OYFzAMM+nKzBik3uxPq
1bHVsSYy/CY+VLzmmNZ04AIUckFXjcqlKu6NtQTKzv6hYAyUR5uN6oewXDJ/UI912hj+qu5D6a0q
Dee1w8Fgg3ZSu7B5rp8ZACtIqtA74SqAZj67YqcgtE0JTMxR8vTkC7YLXvXLlCNLYcuaGWU+1wz1
6OQZQlAnBdqzR4PHCxzqUmG+KCp4fXQ0UiAUQMhS6G7Pfw22ThytwB6PlZpbWzkVZqP++Iuwbem+
vS7IwRmmQUMtmXtX4L0vFzhv0jaoLGU6+tQQ0r06mSTnneyVD2qfUdlFXNzu14OG+kKJKkz1Jk+E
M/i05Po4gu6Jiuj9/pa7urL4RQhwQAQV8pLQBi9/UaEnQJ1xxToWQ+Mj42MqdbLyQlKkIyZcqPQh
hW2HKz/IwuYhI/O23+7/gOs9z0XJrUUbE2DKFSx6TO3Rp3k2HHVMMMCjgzpZ0cVIzN1Uhqq+DTFy
7r/DvtIWiwmzrJxHDw4aPWwytY9unnY5dy6sxiBf8J9bVF+nY2KxBNYxbmuw8K6EISIKLGmf+/GP
oc3iduP7Ux6hkpfEzqsSoTDurAvDaPCMYGqWsnCjzzcLSyIkIIQCJNAHpCdnr/MghkCotX/2m9HR
68chk0gcgVI1tbWzcwkhQ1lLA53S/OCbymbyKPAm7lRaZb6XmqABmsadMS0d39mW4WuxZQiQuDEI
Gq7Ajt6UOchqOfhgUsgb3Z4Sdr0LQExU68pE5K8bjfHJULBN3RbdqKb/mHSK8SlufmTxhONX6mY1
3VWF76I+lrZWPKQsg8ljAJT3V5dZ/oNadEOydcYkjlM3Ufqs2KOOJY9oJHvDCm0ZL1m4z8QZ+SsN
/PhBZCcw8HkOVY715T7KkljyAinSHhP83nYNXJLRDbDyWnoexIJfjgP7h04JmvvcIlePbtI4o1kn
wF2sRMI8ENO5IXZRV7CsVZJhE73p0iw3V1k4NakLgASoUznUQBHvn9jZfcl0+Rmid0HF4YbfeEtj
u9RyyX6MDRyl3FTiR7tVid4A3FvIiwvDXW83hqN3AcKRFiNMzMuv6yQGZM/BtB9bXR22djwq+V6X
PHxZ8yBelUk4rC1JMddyjb7RwsreGhtmK/1NijkInomn86/oMWzLtBi6xH6UyPRR/KF0RR/K69U9
qGJf2kXkfY4bhGP2CnESmaT7X3p2N4ovDc4AUXPaCAR187YxdKuoG0lIH6UaVTcdGseaG8vYThLG
ANU4Srs6CJfCgRtzhqeCyriQbiQmmIUDChe+EcuN80g6HpXrRIswvKSRNK5NPYyOft3jNwTE+kWr
ekVdONy3Zky2ixkMYEUqk7PBfYyNgDczY45psbE6J9mNkac9mbJyrrOg21BBt7f3v/IcWQAF4MPx
nHBENM5Z7ctVxnjHH6ZpHJ/k2Nei9Rjptf0TtJ7ylhs62te+0TlC567rzLdMjkf/61AVdCjpw4Sf
UzsxXrFETZIvgMP0YZUY/mhY7jhYmX9uzNarCneSJ6VdOXIxPuBJMi3Ju85PpOhMcyMIfZkPBp24
oP7aplVnS7ndKNoj3nX5ZnQiJVppTuU8tXI4Sgvncb5EFGJotZDewDHiY82birKaTmpGSezoY7C4
UeoIB3Ql7w9m1E04FkfKl7YzlsogV1cfEyNiAvqhY1gDeuxyhkMwJYUuAR9rrUjxXbVQauuN3q3S
yisrQnvmrUk1uaEp5Q00u5I+QDluVQui0wJsd348mLRgCou+KkYjHNDLX5I7A+aD1PmfRpz+MMZ2
pGlaF7nSd+ZWksb+oSitvt6NGTZi3xH0dfCMu79fPxrjf78DgtuFxjRRG5kCNYrZfkVDJMN5uZQf
HeQ7/TWLXPiomoIndqO2tKS150/xMRpl2d9Tt1Xeqx5GHd1erYYW1ucYsGkrlO776FPlcQWU9L9y
a1qhcOZ4HlL44dDuMq9Us2e808xhxYBm/Vb4QWBuEkXD5pb6UaC9pF4/GQ/D0A1fjUJph73ltbK8
iuqq7R58I827ja8HWrBqVNl/rgnxgy3g5Ia/SBzkJ2xtAsyNnFmnyiUNutRe49OXNS75g6Rj9Iog
IT+nHt4KMs6mcGkoxvFaAvKON2YHprfe6H2fKC/glId95Tv+8KxotYqyKKxgfd1jl2h9i/ppepMD
kGuuEqSQYO6vx9WBgPbGPf2RQlGNtWaPBIacVoAaavCI/rSsbA21K5/9UpM+1TgVro00LfMdweRS
VXSWtnH6uKvEFtRhakGWFxv1r0OvTX6f1kbhPNpaOa1yKa73dSaQ69k4mC8xnoT/2EFhRAI+Khfi
AhYKI7OtnzmIdyAe5Ty2mWGvPSScX9rG6NdEnPj/3v+oV9EvgyGTjRMNk0OjcX7NxAPtsboqgidw
b5Oyi40QNBu4aFlzJ1qbIzU5ObfXZTQ2woDSwsjaakY5XodGEBzFKU4WTv71B+cXgXSijSy+wZxl
U3s27W/4WU+ZXRk/R9zj30nRabXXwkRLaayl9sLVtS4+AdcedGiahrArL1eYaG8I4er5T7mhNUeV
Ybe0NMOD2Q/Gwrt7NRQqaPC1oPwJPVuylcuh2qDzyLNM9bEC0/ipVcPhk1RWISalsErur+z8Kkcg
jFIcfQPSYJpx82i5Gyu/BdBkHhMnLKVNU5fOpms8w3RHk+PtSkXj7FG3RahYD4ZvTjZan+//AvHd
Lu5PQioh2kvFlaNjzikIQ1+1RVkl7ZMcWGa+TtCyTx79ckzHH/cHUkVsOh8JUTQHaTtREzRmK1j6
kOtinOBJhwCQr+pJsx6HHhONdZF62ucxRx/GLUelCEjiUNhY+b2aSlveXWrgLgxoU3pTWkDVT/gV
KeQWSdtjlajneHDbkUGPHr9W0zk15OvYVgFoOXm+o3XWQiB6tfX5YoikIppG0Q+k82weSlW1lGYh
R1IdaQ5tbSnPSAkpBw+N0T9tJS1hdG6Mx+Mm+CHcNDRRZ9tR6WqlUjAleWq7KV8lupf+4KVSRzfW
0s9pkZsLV/jV9qcSDbNAQJKgZhP4Xm7/WoqMjnC0ebIndCbr0PR4a8x4+kEq2r7d3xRXz4UYi+cC
RB9nm87p5VjgYJwIRa/mSS4r9UmJBmnr2JF3VPxS3datMfxRg2FcWMCrQWlHg/QH6sO1zZizJKq3
cLDH5BghR2sSxCok+Uy1jx+UtgBfB8THWnVxHn+/P9WrgyZGJWpDgITSEs3py6l6Y65iqd3IT4Uy
gSiUjHD8Bsow2N8f5mr1QE4RE7FbhE8QF/TlMAU9Mh37CeXJqmxMYtVMT4/Er+aL2lvK5v5YVzuT
scSG5DQzK2p4l2PBbhvkEO/fpyHUswNnQN1iuTIdjBAxJGx3suJ0f8BbkxM1Q9w4QJGRmF0OWMgh
dbCow3oalSvZZfci3j4BtNqjcNIv7ZMPfPDFjUVKz0vAE88HAhE5O+nwWOHZjUb8afJ83V5HFeXh
9eBELe1eBUrtVJaagyCzUZ3ywoy/AgBCONhHE8JwcwcvDoR5HTxA/KH5ooFUKlapCWtJhuHdu9TZ
LOk7Wv9WDdsEl6Vf9ZCyFcfKSrrvBG5emm2TtsACuUva9NTHvf2lGjRiRDkdwf/jdh0WZ0CxEsYN
97/zh5zT5cxVQ2D6BY+Erz0P7D0ELcAz+MqTGZty7ZBDVPaEDRTp2rjxtcAOjwZuP8/U2nzsJ31f
/xxpBS7vkU7sT4e0TtsDXOdC3cfhYFNqigxrcNM0rmF6I7/l4DehqvEp75FkyzYVXfT+MU2Qg6hX
I2q+FYTlUM3bL3nN5/tGJKyEa69uBmnhtpujqFBTFzMVsyRdRKVulk2VSKJVedLHsITDqtroaqSB
kAIlv1LL3trR18/HNTVz4xNIw0jQMRVrn2q+9+Yb+fhS93r/g2wLuoXpOUm8jtLJ3KqylKwwPf5z
f11mN9fHbyXWIvzhhHM9q5f7v0NLDMXSqjibiSJ9HfO0+4SMKm7woKY2gVfHu8Lw0oXNMO9Q/G9U
LizKr7DA6M5ejjqoMcqAgZGf6S8l+4FoftfhZH0UugGPspZNp5iqLb5ksnEY/CRdhSMG2/88c/EC
wrUBIkWaN3somiGVcxlK5LkC/uciU4leYm8n37S2GD5p2tiseTu9hQatyBr+OgVi4mT2/KHGSDF+
ju5Q9IQMvNTqc5eb1aan4c4a5+M+CNT3YGynvYFhppulY7fwQol77HJgBoQeCZELpg/zvvziDh7Z
rVLn/ZmP2++bWvP3XLXSZijkH2lh1wtvxvU8RSlRtHxUuj7OvOkDUJ8rNBu6s9ODxbVMaDrlaA/r
3Aq0ta8l0UuNAfJL77RLNcV5ZsMnJpBicO4ayhnUUC9nCmtBSYawGc+F53SHFkdxCpi6Q0cxUd5l
T463RRKn0IZKYuJIssd1DcNrN0jqUpI1e1v+90uI6JCGoHREi+LylwTDVKZ53wxnbxjV3w3R0c7Q
quhcl6WxsLzzUPhjLKFSQIaM7Chxz+VYcRdKZmLU49npBocCQjhNcB87VBJX8WTZgZsUQDLp8GWh
44ZGMf1sOwWTiaajG7MPcid4JyR00lXrReWzVqDDuA6LQZMOcdqn3w0DjUU3UpVMd1nSxl/1rWe8
3z+Rt74XKj7ACUQVHgT/5RxseyypXhjDmW9KG3IsAMhg0zoWD6hkVQvB0/WBsIQoPlmS6FJRhb4c
LOjKfGqgbZ4tK/QQf6m8eDOlE56WndVgnVOqdr/ENhGH7PIQkpPxLhBPfUAmZofQ8LsEAGurnFPc
BVeqJnVr8lp/dOVRto9BFSgPWYmGZhOrk08RJx4WUrMbkwYVQrldfGHE62bhR4KMnYnarXruyYQ2
kWrmj2k6ym5fyOafMMy7L/dX9Pp1oRdLUoMKDAt6RZdSvaqcArREzlJjexvTitNVzaAbU6mcreQX
/toOkH+/P+jNSX5AGUApmnQ3LleWvAbhZPAa54LX98HLlGSftmnzyZiaYpOxnRbO3vW2Ba0h+qvs
XMwFrh6SxpGSCQLv2acp9hWKVFO7mt8qL+PQGcq/pfecczas6OeKbSvAmLPJTZNWZXGtna2sUgIo
JA51ux7pgcrl3qeonzfkvL7eR+UGqwPrcxpK1j97xjiUTgjlkFgE1MApuvwRNFYLVIQ08wxIRQld
HVX3hxHs6Mrwc3l02zpF0sFYlHS4elQY1rYoiiuoDBA6iIX4qySXSkieGhBaztkEKcIkiaddi2ni
Oook42whhnW0anV8sPFh3P3jnnLEqPQBgGQSu88TPE60JAXaZJxRp46+Y3YXHZzRs170Qs02fYg9
0f9jPKBG6PXRDqC4cTlVexzskUfcOOuRnnFtW/SqAKdE4Se7y4OHCnvVhRleHVVmSFBC9kCxExjm
LBxCXgeuCmf1PEhS/54VOWRavAO2klLRpQqy7r0CM7dELb8xKqoHgrSJSwmlInGW/1rSOJ36BMyy
dB5D690JfG+VK0q7TkU1QpgP/U7lpl7CVV8dWK5gkkxa7LhQcB/P9hE9hQQbQ1U6Q95IfxSNyTuo
lcV711nW+/11vN6yYigKuqK+yEU4u4vsWNZJ8Xrp7JmhfCz6oHjQhkD/Wmk4SvW6TibWdGScSP8t
kRBuDk0fG1ieUPGZZyF5V7TKEAb+Vw0twvFLEtb6F8dI8ZZNYAyVCMxIxlZxUvg5WQ9NaeGiurqF
Rcn+A+TKZSVem8uVHctIkICr4KseFfkfOxvbwzBY5QsMXdkg+LKXfE5uDgi4FsajqNfPFSf1wZF6
p1CDr0Pgp4HbqaiBQC36hrhl5kpyYiwcmBu7SEhbMhLVbqgns2glaSotnXzNOY9F6NfETQQTK6nF
Dc5Nda6ghe95azjsStCT/EBAzquqnYmN46hZHn1aLd4YJc1WV1Y9eadWfVL+6xOKeSKFQYqRnM5r
yEVS2Hh2ehOdWPSIlV07dPq2aRAVXRlooRhrsy7+j7Pz2nUbycL1ExFgDrdU2lkOuy3ZN0R3200W
UzGnpz8ffXAOLEoQsQcDGDPtxpSqWLWq1lp/KB/vn5Qb82NIEiOeYjNoV7/cL0ViFzxgRXgurBbC
vxF1ytcqlcMAXKr8eX+sG1sFVUq4FXjYUThbclUiuvOGg5bDuUq8YkvHMzkCi0sOzdjEewDhv/6H
4VhHarwmCeeysaOgTGCNhO1z2U4xSpFxYz7pcdXsQ82aFEh7EHb+lxFne1lwJBS1FocPIcW20uI0
Oqe6TJpNFWaie6rj3NG31ZTHCd4vCV479we99QUpKs/pDqvLbXn5BbvIVKaE/uhJiVNFfS1x28w3
+H+NzR6asrV2Jd+4OghuvyFSyDNcASnAp9ZR5mXRGTNdWp40c5R8X3mtcpjioSxeUWB6TXAoWSHB
XM9S51RwLXP2f5ubXc5SyypB9pyJs1vpeA8AyLU2shq4qbVx7RjeHIvYDeiYGuVVnV6XWoIHUSnO
YR7pjyCqjT3Y+fYV5Q25cuJvDwX5QmUwVBQW0axqXHM0ioppoa4tt4NU9R02C/ZnTw3qj8cy1pBQ
/f8Gm6+uP259tS9cpVTd6FzEfV/60unGxg91O1Ye3Dhf6z5cbxRGo9U5eyXwuFmS7ytFaz3FYGqF
15njpg1dBIAynL2xMHfl24TyyXNOuHj/6HH4jfkkyszooisSoFaG0dxfFmfKy+JBS1vvDPwS2lKk
yDXH9Btfj4IHmRY0f6o7y8uhsGEb9pEuzi3T+ssrDHAygTNrRsjU/Gi6w51A4ZrgSWSZGw+XH6/U
xyGr+ik6j5lhvmAspbymTa9v+rFey+RuTQuokkOaMdvuLFWykd9JKY0q0XmKhoyzVtcmZtltX4cb
LgYnWglg19fCrMAFWQQBWqTqlhslZl+2up3E5wqxiE92L//qI1uBmNJq76Jv2y/3N8j1A+1yuMUb
f7RlZCG8EJ3zfgLuBPwx4/Lpe++HW9vl0QshPL3XfQHxLOEH7e6PvjLZZUajCFz2vDqMz3YnOuoB
eucHvJ4+KX014XZgZivb5tZ4hE1ueE4+xdv57/8483kQwNjk/jt7lds/J16sfA1dp8N9cLT+ruhT
rFXfbg4Ixwj24NzdWbIVZaPLnOtDnLvRC76qg56/SjssNo07pY8gw9uP0arQ+IK5DomOJhlyKZTv
Lyfoma1RduAHzyYFZcOvIc2rr+0Ylf0ub/V8evDaUnWeezFM8YZm4pqE8q35IhQ0CzaDfAfFejl+
pzhNGAAqOLuF2dNpLXg/jU55ynJV/mQ11toctw4n8lgzgFpj2CU7M00VYUR1IM5pUXVf0r6l1mEA
YXy0wylfE569ORh+UawxVWz46ZeTo6nbwRRTo7NUgro9Vk1XPuqyGIu3AQTlSpH+uoQM/hq6FpxA
Lg1KYou9iueB1oPDjc8ZTbSABjn6fJthEBbIKW9qfMRa0h8uyKONHvU1/zTrhd/qWvIykIitPIxv
XF8zhwyuHKDwazmsPM/TrksLDo4mbetohN5ARzAKvH0fsLORN2kj8UBpDczW/RBxbZbCOsyUbnB4
+qyAOn+VP85s0GTCSNsmOce5HsTbMmjGv0w7qDZ2nXimbxL3+VMbKS/XQhanvC9z3g6N5b2NU9u9
NnqxxiqYP/RFCZWfBNSXg8sLYm4wXP4ko8gc6F1BfM4zKxs3XUwZzDc52If7c79xmjAJdWjxkHtT
KliMEw7IOVjAIs+6WQwk6CpC8tNUp4i3jFC+27J2Pt8f8cZ1QFQk8aArZKI9t3iz6wnXO/rx2TkN
s+B5HOnrYtA6oVIR6NNPUXrKlzrQalhnrrNiZnhjsjPikeDMWZ4RBZeLmthRngwT2pxGl5/LWm3G
jWaLEqs/JUf/y16NzTe+Ir1RytCzWBc9vgWkoFM7urmgj896nLX9TpawXn0UQ+xmZQvfmBn6aZQE
EEUl4Vsm6UOqhUApi+xcJKYa+gnQya1ZiRmTaZW4i9r1mjjBreABW5wSE4AXgItLlmIbG1aFIll2
rkSg7yuH5vVYT/ovqovhU2Pm4oHiW7Oh7W1am7kvB1Z0ivexpox/3d9RNyKHS42f9xNZNeiGxfHt
Sj2cRr7tOap0T6FUGscbgaggMIfaOQvVwUPRSNTd/VGXSw52F34kkZNcV4V6uzg5aI+3DtXS8STM
sD6M/DuPsWiJnUXf/XISL/yoAvs8ILIX9NiIUTyEFgNOVcddxEzpqxnu8xCHzaPsp2rw6be0L9rg
iQ++7OcByeTn/smcBy7lRkDRhRn+P/rJQHw7f4hQjPiF5pFSb+tkWuvszR/pz4A3D0Zfj9cfBWiA
ufNy/xGDUyqDFYZ36imYkjTeUkjN6i+K54TR1ijzdFqJQre+3uzSNKd5dIyXT+5WdxsjBfF6Ksaq
0V4xTszSF9Q8jG9THI67chyrlXfT/HmWE+SqpeaD3Bc3++LzlV2keUOOEQrkw8mPbLoalWrlz31H
hriRExm8Cs/qO1Wb6dAKD7nr+xt2eUzmFUZwgerz/G7ieXG5wqVVFEVXxNoJpoqV+XqrG1/QTUsf
plln0e+UNv7UmV769f6wyxj4f4clL4X7MjdTFqcznFqrm5pRO6llqeV+kZNr+TipmNv749z4oiYC
B3MWynvmij41ZtAtRCHU0+T0Zn2wmrrqti1y6uIgYl197/Te/qjjBHObmxezgCdlC0Q8LpdUaTLc
oz2pn1BTNs2DDGWrZL4SC6d+1Myoq3zKclL5fn+mV7AShmU9QRx4v2n/xqKuYEyImRttb5ziepKf
ItXMtipqVDm4mbLnv0bA2U0oht1oRrtq6CEl6pW98nq8cWBpjv8u98+8ouV2io1aa5OyNakLO2m1
qV07eFQjGlq+ldprRPHlo2GeMVhxl0YgoF9cfS4XGj+jocS41jglwTh5T6qmlNsCrnHjJRVCg5ZH
7aY2HPlSes5akfHGBiZAcGSAdwAlX6ociSLzChrV5qkbjTbbQheIzZ3XhGuyazc2MHc3nMjf6vG4
ElzOMU/1kuzFMAELWZWH40EcHfCoDcxzP07xd/pjpfdwfyfdXNaZh0frmki/BP9XiUIvXARMre/D
8VCHBZDRBg6Q6QeGobw0k5dq224wg3PaT2sQlhsREQGuGUBNJY72wiIgwZbK6ToM3C8omP5dANuq
DkOe6ckenf/+aVD6fHysO6//YjUhyUBsoRL08VsceVMyDqqOxMRlwgXPp+iAsWonqB9x8jwqcIJ8
pOsK75ihTaC95LqLsOP9Zb85cWp1CEkgAgfp7PJLixByDzqq+qmoIj15U4Ih29YqtrY7I+16ZxMK
Mc0P4FxaW4t/eSa1RNr5/o+4td1ofPz/H6Ff/ghFR3tt0gr9VKpacwRRlX3PKI/s7Nyq8UnIjJVJ
37h+iBK8X2aFCZ6Mi3ugdBDtC7HhOukKSAxu5bRDJG/U3+OGJuGuaNIJVTVThB/t4s+xg/uE5zFF
ezgJi1d/M6aNq3WJcYpkVf8dIe0cvEaZqih7AWo02wdj7P7QZ8bZxxeYa55k3gD6xxNxscB9DbC+
MI0TNeZ6B7HX2wdgMVNftyexm6xhzY/o1go7bOM5pf/tUHA5IBrqtOiq2jy5UqtfEq/vXqUjYzg2
ZeLimJznEdQA6lZrRnA3B0ZzAoThrP26fLslWBLnTiWNk9JLbS+wovT7PqlePbWHw1yIQGIsOupR
unLl3xwXV0SQA9S/OMSXE87ModPMsDJOtjTqt2Fshy9d1tHw0csS3RK6sgMytygJr5FPbt194GDm
FJLwBaL0cuAci2BZlJqBlUE5ddti7Kxhn4ZFr/gYmmf5SpC6Oc9Z5wKwHymOujg6VpOGPXAf82S3
UXpKCmX6BM/UDfxcnwoOaxUZOxnRhzp8fAdz60FZJkLO6LHLaU56EkmAmuapwPz4oMRNHG5Mr25t
XwgvR2EipZizuT/mrbki5MBjivscFOccO//MA3JzHKwqM0+qMN+aItRPTdkaBxJKa+5uAyA3lPH7
/TFv3fDkspSfUNnjdb4YUwGMZkQ8h09jlcfhHoBaug8aXBf298e5tW3IVIGBkDLOnIbLuaFgiA1v
5wBqKhXnFzZSerqZ+g6oqDmqzbAy2vyrFwnHnOCADaP2AABwcTrCANdwza7tEzTb4FkvWplt5SBf
y6o6K0WcHjSiovuEULHuZ0FQrAx/40MSieABcMVRB1/qMgMgwtHIkfapHofBPihdYIeoNpr9qcqH
qXpAlwSanZmJcc2v/cbE2bPYH4PEQx5q2SUK4t6xYdszsmX2s1CxsQ1iXTR+UwT/8cqwYz8MdUpc
/SAxqRikMNWPR6ZZPZcyJghI0pHFjopR6pdmpjonCVv10GUatoXKQHMj8qwJcdsBcSX6qGsSEjfu
dFpVs0wmTwuaO4thNZdOH1qkzqnsDVXsSstIOl8rvf+UOGx1v7B7Y+Ur31rrGb41B35cFZaMv9GY
VD6zcE6t0odtu0mHOPqnaOMs2qpdGyh7Ix9r5eCZk8R6uXL094p/siZpcWvelLJnpOCMTFxeBIOu
j+qIuNMprrLKn5re9pVyiCrfioMvGCRHa+TpW5v7zwEXjyd8cxolHQP7pLaKjHcNoJEvYvDU7iEA
brJ1EWDNfS0OlXL34RBCCk+nEJgh8FpvUVGs9HoY0rzkC+dRUeCdXaOy14J12Jhh065QVW/ERdCz
9JQBfM50lkW8MvQBdW0zsE5hUpmBj9+0MP3c7YaVysSNuAg31QA5hnwn+JFFpEKqGZEaeOcnrD/L
CZkIlBo/R0OBLZAYjLE6fXwNZ/AGpJXZbmC5W0w1hSE0GdZJjujmPonIdepNUNh0PuMyd1fU8W7k
WHOxBTYENxoIqsUiOmYYq4R662TnMJs2QgBrKnHE/FJlOP1ZXqseM+6dL6ggDitR6ObQwO0hmVHy
uZK4sfOUAkFvm6eB6xYou6HWj2Zi5vGjDuKoetIRBIMAH43ip8L//qCexG/vRHDuSMryB4bT8yH6
4yrHEaOrk6ZxTkaEiDbOQ/EPtSvNzVg61Qrg+/o8gqbCOoTtw3XDk/ByKB0Lkd4UGoUYNaz6jSLr
4ifaOfa4T1PDaneuKmB2q2VOO/b+ZroOPTrFH1YY2iCX7fLzusrQNj2JxCnP7XCWsAuzLVJopv51
NrN4mKwm6v67P+T1cWFI1JM4lbO+yrJ2qRlZGfZWB0i3zNqXUDFFtilJYjeqIqK19vJ1DACCjR07
ArXASq7eRqo3QeJPhX3SOyn+1ZxRq/dh6pVrclC31hFRDrRaZsAaD93LLzjojWaHiM6fLHeq8n2S
OGLaxqOjWAfbkM42sYNhTbLlxq4B70I5FAwnl9iywO22jl1bSeWdaLka5b4uJV2puIztGapTB8+F
27m/YCmXa7XK61uTNJh6C/nwbH6z1ORiEUeauoBGAyktb4PyergXtDfF3q1D4++sdqft2GuT2Chq
1JpbtGKTtSLEjQX/8zcse1OlXiPfHYbinFtqcgzrRsS7pMBTdeu2KK6b49QEHw6Fc/YPuH2uvOOU
sfjGbu82bYdW2pkrZ4qeMTHqjE0pvMTwbYzKUQ6Mi8qPx6z5FsRNuxL2r6PhPDrCICbiE1Qg5gX5
MxyNZM6SEsdZDyztfaQQEGx4TtjvVWMCuhny+BNPVIlpQGasBOIbJ5bTyguJ8j+plL0IT0ZZ22lq
2sppoBzzbCqww7PEUb42AIIO94PDrc86W3rxQkCd4EriJoUmOuVDEp7Rkql8VFrCT14cjNt2Sr/q
g2e93x/uxhGy55bCLCIC43fpMw0QRsUlK1FOaR5h3Yo+0TDuMhZf7ExM0YfQr0bAaKEz2CvN3BuB
aebYMyzSj+TGiydY3YZoStpBdG6DYrT3SdeHzqFxhPU/LCjVXwQ1yYIpr8y/449t0xlFLMvIEmcN
C9wDl8yAhiZcrdSduvogLIUa+/01vfUJuVJohtFeneV5Lkessk548WCIcwNrsd8LEAL5wRsrK3qA
RuBUjxlaxp/vj3nrO9Id4gFPQ5e0ZXE4siRAP98EKqw3iEv0kzpsMgV7Dks23me7tapdbWZrhsO3
jgXFX6pjrC6N+cWgygS/RC/d8BxBgx38mGj4qAsj+1xXcBbvT/DmWHi8k+eDsKPQfrmoMfU5BVgR
sPm0Lz+piVpsApRvvK1sezVf2TO39ibPLr4epA9g88v6kIO6o4MA0jnRm+xvVUtkeGhSUebbj08K
mAhvdFYP+sEc8v7Ym3U0VbWRZN4pFU63x7/MCTZG04TGozVOtfP+8dHYGvQKcLfl2bzYl4aFyIOm
qN6pc3sVadF6tuc1GzUXuzo2op/3R7u1hiSzdNiZGoiQ+e//mNsQFE6U8tI4WfT331CRAgMEKqpK
dvfHuXUtcBH/RlwRNpciITN/y03aNDjR9rCyBy90xCudEvd10sCxItjm5h1QKIQR/w7J8KqV4W89
BaiOkLZStUWUfrGoqtq5MGNK5ZRMnkvv0MB4DzkA+SzrDmb64JV7llgcMGdJ6l2W1/lf9+d/6+TP
0oDs01kl5apmEEZJEcRE8KgtgtcAYttrQs7ykltTSvcB47u6yoyV03ijhYl1BThJJDDgeiCEdPl1
zVzDijUQ3kkLxyp5lbIK/BpnT+OA7YyJ+2EeZKHrIwan6880zLK3wMI1+pwjWvHr/gJo82m8LJRR
IgNWTP5AOkgF8PK3hJRdu8KTwSlLMXvxK5b7AdZ8ESAfoTVPaueFh1BLGjxXR+ugAArONqSl2i6g
bTZuUqdMtqWVrxFvbl0DWEtx2vCkA5y1CCJhrVsTTcAATpXMzO1Qp2X/WCSqgOM9hu2DgkPs4/2l
uDkkRxwvaXYCPcHLlUBNuA11aTqnoZmQgVOMsnnl5/XuzjAHg6dZlFnf7g/5m4SyWH1wO7+xd+BX
yaUuxyyQ9MizvrWxQS9c7RSpHk7G7AxF21NfrmofkoVu+DJWsmoTRV2Ibqmhfk+mIfgceCp6womM
8kevDIb8bCgt9jP3f+GNAMHPmplt5PC8ARa3lHCkFxhWGNDHKeLS98as9TYjefSp6XQlxhFSt7Kd
ZaSu9ckqauODWTxkTIrv89OR74FQ7vKAorhT90mBDOOYROVXM7ZL1U8UVXsoPRCo+7Qk5X0InFll
Gc6GPe3vT38OQH98n3l42t/o8yLygVLNEtCMsZUb8sQKXlGRkvjY6W3Qb7rZFoQGLm4t90dbLDaj
EYHmDviMDJx7k5e7odSc2chH6q+FFPlmbNNo55hRtvcAVTxYbiIfPQ7pFhZTtZKcLEPSPPRcq+Al
YjA0UkCXQ9vtWIdtNOmvdhPGz9VQCsokkb1pYs9wfJAV2bYoGv21KVXjwR7dxse6ol4rmiyOIL9i
LhPxH8As8IuWwSiP1Nhs4858CXDnONYtEhKB4PkVJHLc6DiOrTGtF/Ef3iZF0xn7OSOTdDgBl9Pu
PHJdOTZcelky/Sqr+Hs/WwAnA+lRljbmJp5i9+H+V77aU8AcoObTMgR3CmVkMaZoXCUEUx2/9lIR
z2E72P94rf1DeF62UsK8Ws4ZUDFPDDITS7ts7YxGYKpVryavUyJjXJy1oCi3Rt6PNio5YfsDkmaz
hie+NTtj5nHw2JzvlPnv/3i5tEVXV3Rfktc0bvLHKWwV/IN6QF94v4XvH1/JmacFUxy2ATC9y7G6
yK3rKLaT1yFAs8oNNe1vA9zEP0YuurWX0q15Qb9BKZiaCd9ucTYlo2ehqSWczQLposqir+Kq7SOQ
znglubv12Xg6I3hH9JnRh5fTAjpFSA6ylKBTzNu+VV9FH8cHK8apZReHWrNmDn19DIg2RBzGpJin
LT2IDSPm4Vfz0QRV02+WiN1vbuDWAUZ7ccPplxNyA0Cd1qSyrsMOO5QjCACfajRAmHkp/tgto5pS
onQdvqDXRX/nVmLuurQGJowVX7MvxtH5YSueJjZZbE4/KP0P33Tss3f399HiGUoU4FeAgaFjRoEG
YNflr2hTy+rGSbDgrTp8Ull5Kyp/JuHQqY+VKyufTGYytrjnhBtUVtfUoq++N5LJVMnnIhze61dt
jcmB1eym/Xg0m1R2z8izms0OcFlcWujNqmlIxO+swF252pcSVnOuS6sQKTtGBR/yG+T8x+I3jSjN
CtDE0UlE6dp+XirJV8MoESzalFXRyY43T4TZS0PN7os2m7w9y8CCJmErma1txsCNf+JSKRu/62Tv
WT4wSKd/cjIrHV+cQOimT/mi/ef+11o+Wfndv/MVmK8AS4AtLQpKvVOgMd2V7ZvAfnQrx7HFcyHq
pM9TyHA3ssZ00amV4DnyNOWrSKR3iD29aDY9bivqRjVl9N4ETbiyi5aPOTjU0CjmrgrvJVB67mIz
U+32Aql03VsnxhbTzzxNo03aKPYxLETT7Dqzqf5CBS2qR98d8AxtCtusedtWbrwBdVUMnxMLzuRG
FboXH7UhVrSViHm10+ciIBwToE9gxiG3Xu50IVtTqk2cvKnjULibyNBRymyt+C2rcaHeyrivzb0X
tC5e8G5Q1QcbAa81AMlVtLF54+A/iRQFGHqy3Msf4VqyRzigat7sDIRMC6XxHysu1Xrnejm1SZl0
29x0ptP9bXM9depYyIjS9wIScGUF0VhtVXWK3bwBhGr3Qxl0j/YYD7bf4ADgCH0jrSzeKmPhfi5s
p1uJ6TdGp2MBlQV4MY+bJaFSBnY/tKrXvoWeiuZt06vt3nKsXj9Q4VLDv2GON5/I0wo6VV06zEpW
iPKu1LmuAs1vKCdo1Rkg4Fy1xGRITZwboHnTFTvYu0rEg15zx59urQWbUleq7/eX/MZ4szUWYAAU
ekCfLQ5E5VB3pRgVH2sy69AfRhBuGy9Pik9alspfNjI9yeH+kNfBgRuaRhRnkBcks1y8P0Y3lkjR
t/kx5Jnr+qMMxhBgUtwpBpprbYAXt21EFceuyEx1lw2K3e55+laF9FtgVt8sHZrki5G0hsCR1Swj
dVgJFPNPuEgq6F5TdACWB6IXO7x5r/wRd0fZR55e9uKo12OWvQ31GIJmqtrgW4KI2BpM+3rnISXE
KnOxsP+o/l2OxvCxNfRlcfScfMSmWukj/qStDavqa9m431FHNnykGOynsRTqmmDAbwP7xWzp9JC5
cexgmC17hFWcVTFs0OgoMYg9Jt1gGBtI4FJ8GuygBI04mGP7LQJfkW+dNomLt6hLzNQvCe7f6yoZ
A6TlLPcbAa0KN+0UeCH+aqRj+1TNyEDqcbSA6boFnatiiPHktRypDwc30SXVfyvnFTrR5PdrVRrm
W84+f0WeM/6cebDG/VaI/DN0Ud07lFbfVltnENOwrUtkBXaBNNIspCVfY7kJTZk+dh0oX2Mp9Phz
FDrNPx6aHdE7JnBQl8PQY+dM6D0QR8pEf08VJ/iGE5dnPNnTMMY7J3WC9BdQkbp4TqijG3/lQoWI
5RlpZWytyAyDLTSirnzKGjPtaQTOiQ/Qg7LYw8i2hifgPZX5XMI0+D4YdSE21uBM9aOCjbDx2MXx
WB3ZQgARh26iftdLLwVxo4S1A3tTLSJlf/+83dhdpKuoStLjBut59SxWscuM8lgcrabpn8ZKDu86
9n8vAWVFTp9Zl7+UpLRGVFA1kbHN0rXC7PUvgMIC7IUUjl8Abu5yf1PMbjndvGIQOW2/VEoavUdR
1mwrR4XWWaf4tglFNd9MUQR7kLJraKfr8TnFQBxQHWAXeUuOdVo5E8rpekCNDhTiPpYekDIPEat0
o7vJTFHyqsk2z7Hblq8tAknp1qPFmazc7L8L0JfnjISLGMvvmGkCy5ZmatnjJD1dHEU+TY6PqalQ
v7qVUb/0fVe7vqZn2Qv3snPO8Y59QjQjPUO3Dd0vE5e/fUrjoojftYD+yncrRYn9OU5rxVqzvri+
E1yStVkmmlcn/cBFOKpLdFIQSyiPGrZMT6MewzSNMq4mX6G8pSBwpsp/7+/RJVuPh5lLB5IOARVm
GF3LMUWGqZHndfmxqyet3ylqn78Lt86rnexmRm0aWbiS+4lWi/ivKfKMbKPnSv/aa3GJY6ZihIn1
/f5v+n3hX3yu+ZnIGlAFnhnzy1qPNeWIKvSZ9qmSVeq9FUHUNp9Gknj9JVTjut92deTZfpqbXvR5
tAZLeXWSYsSPSpXdDO+No/QdATzZb9Smw6xEL5Um2XXVmCffcMzoi0OTjb33PhTtGO4kyuxvFbJM
wxcUSLNhXwRGqK48cn7rKS4mRRUf5TbuNf5YXvhG2SZum5vGJ7zVp0d1DKd/3VbmxldHD8KD0ZRe
fBJlybn0ol54Tx6KAOmj2bTNybBLmW4jXBBfbBM+0alKo/LF6SlXHHCza5UXLU+67C/PEmL8kjlU
HzdV7mSnNNBFt1KiWZKiZxgWjAgOFKUhbsglSSGy+zx2srQ9qjVqc5A3DYmIqypl+KXra0f42aR4
0UMmrB5/97Qt/QZE3NcpNENjl9BR4N8e7KZYSdmuYg2/Bc1s3BsBvsy2FZexTkRx1+ZZNxzzTDra
A2p14dskSvkUQHXYJHmafQfNKyC+Ot3wPvWuWHm6XJ1efgBjg4emLHsdZLoglnrveMPRbPFz9LFv
MX9mdiWsTa+BHlCbqF+Z8nWJgCbYXCwDIAdqAkGeyzkbEc1fEzelowpR/R+1757GKYz3s5mJH5OW
e/7gJkidaU4gP9Ukuq+UTtZQtde58vwraPbPpUJ6Rd5i5YdBL42GpOQIGQqd27YszWar5IP+pEAT
CjedkmvDo9qhZS3RgcqfjcGNxeR3ZWYMs7QHHMBBmYz41bKbztwqfQ33WvNSSui9VcPbskZtzSn2
OvDxq6mjwk0lYyYALh7DGiQMQCcjpdS6wGM01bt/uD+yaSdbfXoLmulfhx+ZgFatnJ1SKwhxxX3+
WZE2OtT3A971zgEMjOYQr24QaiijXn5GE6JwWyTzAhams49i96eJXsW7ivvwW5LWhffRWjo4etAm
sHdhRNI0W9R0JjGTqxp3PBLOK+wA6ulTUbvmwRV6+DVqJ8ufBo/z4bSVdb4/1av8dobTz3RTQMFU
1X7v6D/e95TsK8rYnX2c6q751gVJLRAnDzVnF9BC/mTU6X9Ceu23+6PeWGBUn6EJzqJus3bo5QLj
/Dl4RW05Rxf+UueDhkv2nWNP37Omjl/bUvx3f7yrLIbyAS/6mT83S/kvcau101V1r0TWcZrAZmSl
Pry3TdVuZkP7lRhwHfYuh1pMbbKTSnFlbB3tPMOQz40qzGJU0BnbqIz6PaJ84pB4WbobjCE+ws1f
Y2BeP67wraVMSN0evBwPmEXJIpSoScc03I4DoobJo5kVRf1QBdWU+K1XVg8oLoOEsWM3+zdveglb
A1TN9Jg2pfnW0Tn6x5i6+HOJkVW7wbVV7PMkGte6J9f7zpgBdaiYkwBjdzPvkD/2ndJpxcAjVD8W
So+wuTq0W9Wu+nckRNAT05UpPQQ0VuVHuwzYX82yd7OIE/W4ZQ/F9oyhinmhH7FLVjeB6xSbOjKd
z5JK6wOFhvDx/sb7TZq+eGUgAYBCLCAvfN35P1nM06vFYBZQSY4jcVU7JDwrDD9IUlvzCxXsyVPU
qEg8u6o9PGptDw62CWtP4UaGlbHpYNQrm1hYQXdIuGuPZFFD/2JMrYIT1miqvwpduOPBafLmodXU
MQDAJcvEL93Bkdkm0NV4K3Uj9XZAeHrr0DYa5l26SDqNOpLpJr6e5eNMK3GmcFvripV8tlrLPMDx
bxGCUpX+KwXBKv8BnFT/ZhqTQmSYWUF+J4r+MWq6MXiqwH+dM7RWPou2boOXnjRZ+hUu40hJ531j
/bq/qtfHGR0AEFCUB2k8gKe53DxWXctWVppzbOiXRdsgswJll0P/puvZtsEa0+m3hvHyI/KWoQxC
FXo2aLocD5iOAn5ftY5aiyXsxpAmr7+E1oRfqZZ6cEqnng7aKNrMJ/3v5M7oCNeP4NGUh0g4evOj
l0DHET+bYBvMvd9tC05G84WH0x2SHIlGWa/OeLfdX6hbv5zH7YyWwNeNi2WxUlkBhSfsk+YYhIDu
nDLTo60+1ebRoWJqvYdmq2zAZCv6f1nSJruE9pX7SSubvPTtHCXsnQD0cagKigUgXFvZJb4KmqH9
W/Gk3NS6m6dfWfFwWmsvX4fRmVyNNSSiHfgFL9XQw0S0dokpyJEjgfyXkJGv5o7xVEtZ+JWneNt8
KH94Her53CEfbrWSlbK5HEDO0OquohO+TW6e9G1zHLk5P2teEP2QoFIRVhbmYRrb6ltVd90af33e
RottBsAICAEQTR5By7tYaVJlQvFXHusBE4wt8mvB1ilc46EY6mA7uFXdPBIes4cslJij3d8q11cy
KQQtAS5HCs7ucnBpSku4VlodM/jtD2oJ2WqjugHvVsqQ5zxUk7/vD3jjBoD9yiVloQkKAnaxNZFV
knY2xt1RlkCptkMgB23WRQ+R+Y/6TdQVIalClvx1f9gbi0zdYyYQ4vYB5W3+WX9cPA080MmN2v7o
kiilZ34Ajp+Og3Hgtg/rov5ZUXexXvPJyuVXJxibldh1c3zoMzoTpMGxfOa2lZLzDJPt0cXfIQEI
gl9za4ygYUevClJ2nA3rWhnRyDhIxVLXOj+3ln2GqPCFaWVy+17O3+gxz0y1pDvGeJ6UoAJj4e5N
tws+GzmSe+h+KlS/B0WsFDZu7K/5kUkVgWAEe2DxuWl0eV0xesx7Ah2l9wKSYYThyT96IIimPcYy
Kzv6RvCDxgOkYO6Zcg0vBU1yOzFKdm9/HFxHDE/5YOT/EeNTY5s4dlI/o8Gf/EzmFuJBS73g375y
OmVblUMXbHSls81no9cT5aDklYLNamgnBfUxx8585E5bgKKmGyNC3gl7d3+P/n4VXEaCmYBEIYhK
OAnssk7X67Eu5ZhPx1gT/Wcd/qGxLdD6opdvBMXLECbxpyikPL2ZUHaOdorNA3c7dV1TPddRJCTN
UMTZfImjCpA3vFFLf/ToCW9Qmiq8hwL6QO1Tni2M51yTenIuWjvpNzIdnP/UqdFOsN45f4I6tHcw
ZI9AaD+FmE3fn+j1poCxgmDHbDI5Y5YWidaQOlphOAqqBoYaP1RcSn+FZJ+vGSzQLaeiW3mO3Ugy
aWfgGIZs/8w3tReZVqPh3e2pVXfU3DJJJ3/SKR/6jdSaoN5EreifOTqRt7MQuI23em7hhmqJ0jgh
fduKz5r9f0g70x25jWVbPxEBzsPfGntQq1uSJVH6Q8iWzHlOjk9/vuxzgdPFIopo3w3DBqwNRyUz
MzKGFWvN9t/v/QRSmwn3R61PIi0X91HJIdEfW3N+1r1IM3YdAqpoZXnxQ086fIIUGQHA2xavPQAW
JZUSiS3QjWXhqxkrbx6UYX4WZpPsBjPTH8JR+StwK/xRqXbqPwWO53zb6PVOUxeRpCk8plSelzPO
pdvnbsPw5XOpozVVFKm5S0fmatxMvRtGp/nrtrnrCPHS3MLbIAiDfmAwqM/9BPU6Uy7iJ7zIfp5M
+sZ7ch2oSDAqZRbyWJL4ZSyauuaoZU2lPlf51J6cfgicE6UmK/u7baWSSqq3cBuAZIOWsZxTN93H
Yzp675zMJKmhbgDJkWQeYERzmVF3ce45UxRYz442NfOO1rwO7C9Ujy3KbBu3aGUvZeCNJweJh4eV
H//NE2pGbl0WEEg8t302n0FQTJAuWhk6vk1r35Pi5Nrp9nauWeS9dMABcICI+S8tRkFjoq88as9a
rTCA6aTR2RvNMduHeRce5qHdCk5Wzo+sREmqMxA/NP4vDTZhq7Wgs/Tnop/H+WjmVu++qJnpIY2j
64G5kZZKP3fp74n65JSZpFsBZLv4okjB6V7feNpzGeNgcgWelTMqi42+UfS+Dj4keJBmBnGHTGgW
aBQlqmYwQqn+PIiy22utSd8ns4ZTjqT0niRKvYd9KDmgy0rZ+N1byA0hf5KKQ1BtL7awDw1jrKnE
PqdZnT5EkBndGwFAk47RyANcQpsoUbmW5Tdl/oG5VmIWDutiC+OaWiLqhjrazIW5H6NkPJdQYnwo
sjD6oAWJt/dQN/6EzIj+BCO+t4+bbjrCv7WplLDicCWRDkUZsCyMmUgX8ua+kFPXhYGS3DMvcPZl
brT0d0Gwf2fidoddoeXmfNAU3VU27unaIaYYDdWiLLNdlRW7oZpiyeX2TJPXOHuD28c7RXog2wic
jWds1ZbFYAQ1TMqyyxSZepOZMiGpPltl3f+sE6X5gh4i+Odes8KNB2zVloRNkNoCRVvWt0s4EiJ9
ZF2VkY+/+yBEapcUtjd/lZ2LUP3tg7u2e5KpE7U6VY6wLc6Rlpje3FA4fYaexruDlB7StqRoT16r
zj/o7TOR2Mzx19tG15YIIAT4z+sRXtapysrsuq6ZtecYwvZP6EGoD7leoztIn4WG6X8wJpsWMAdQ
H12eT9G61RTQ13gu0zmpHlVoH4+Gq0DqGyuZtfE5V1w5hRjgcEj7AKu6yjMHt4NyKMGV21biHVKo
l1Tyak//WdeDcugg/34nr5R8G6mtS7dH+MEWLlzPHOWRWSqZ8ewobn1gTMAomBt2k4PkfdhpjeGc
ONLaBkx9ZQtBjVGo4oGkk7Dsf01O0w3dbOJ/4kr/wbOdab8onbR3PHKm+V60FDgiFP3o+ICLBdkg
f8wbF+OSDHjzZFNOjZvsfij6P1XLfIXIKIhzPlNjS8xn5VZgULLucyUIYBe3wnGLaowpYT3bRqV2
//SS/e2OkqPVnTnTAdVuHVnTg4BQft7g51wzTezhoP0Lnp8ve7nWOLMSyC4S41lxlOoFsFaenh1j
yt0zGLX0JwnRwHxrPvyXuMeGqwZmRGokFNgXH9kOU1FE+PDnWbHTQ9M6eXfU4jl4mkO3fla7rGw2
6ndrZ0hqq0kqWUkmslhqiJKSarSG/kyVWHmJUdtxDnXZJ+kptec83fiwK9mR7cgrKcEZADOWfa9R
qxjaYk74ZW5I/tzIy+2DkwuqBIUyPxCgxadeS+EME7l4UAwnjD9GlRI+UD7RPt/2SdfYOMSpCLxI
2+XYAbMHl7vsGlmYMpecvcShzV6XvTDMXVyM8eeymcdHXhVx3yZTBaO9PTAfbo2w1FVj8xuYJCVq
FF/KPePtW1Ts1xEUJWXqGJIsiTu37CRpDdg3xxLNS8DoR7qLg4qwAmzWBwA/lH/1QfmSAqXaxRP6
8hvv3qtvvAxpOHwkr3LCh1u3FLQBtJZGqGYJDn31B3pmAPeRZX2AYcY5R1qafy6aoj8KPTZ3dhc2
D4OV9BuO5vryuToj5LSY5Ez3FfsvlXAkjwt3fCGgSbr9GAN5G6mGfIIVIvF2rs4EYlur+pZCy/Wz
wXmkFgt6iY4WwwaXx6GAdbBPvGp4mQKj/zO7nrhnBKhVvoLW5wm2zNAJ3/1SASilWEVQjn7CVYHS
nHJkikTkPuehdo6aVNd3rUhKBshy93M+18Gv20f++rLLNBKxMLjqeANeb+cbHx7N8SDgVXYQExDl
n77vLcqhdvB9QIP8y21T17cLVV/wPMRPUp2Vo3z5Oc085LEt0uYj2lbzfWeOxX1Xl0569IY8eDCz
YHjuo049RiI1mn0N3eRXyxBRCUu5FvuRMZX/xKlWio0TfpUHMWAB1NSgSQukBZza5c/Sm6AWIFya
j3mn138Y4h0ZbaJ1Ud7dXv/VaZLyTOSR8JhIEvvlKLHw4sLUgm76yBCHO5zNIuLGmIIU3WrD4k84
2/bp/8/i4oMHiS3MCdLWjx2DGe1ecc3sLghF+yEG/nKOY/18297yMEmZCBo+4AnAkHOKF29VbbcK
M0xx/lQVZnrPs2w8lUbwrEXpuycBX01B+AtFCn+janm5aVmdT0VY5flT7AS0tEwkhkH0ZaUPZhaJ
c1fYvzTo26Z9qkGZcnuZS3ckbdMpYcydejbQTu3Sdtdaoz50bvY0jrSg4qy2mfrL3V1od1oFJ5Vr
/Cngfv5x2+ri+MjZUsCLMliWHV280aXVcZ5St1Wy0J/G1nqCYrE72I1b7M0Ejhhu27Q1qCYfuzeO
/38NgmHgEaFlDiTx0qDTakLVRzX43qEQkf9tFlXvg6YL7uqpVr2nBJm4/DMqg5b9okFP5e3rOdyi
MFh86tffINsGxJeSruSqmk6vrA/mWfkeJ3MQHerCU0l9agDov4cUdRcgXXYdAA0Km+p4+3svH77/
tc2H5sLSRadFdrl+jTa23sNy7ydj3x/dLkz2lRpYpzIKFO/OsVLn35po8WNrFs1ZLUSUHGe7UTZ+
xuoXePMrFge9b9uh7VsUDyejbIe7zKhG0LOxMTef7Dge/wyzmcDGkTTmlnalXN9y/2mUcbdkc+5q
6ioLcnS0UkP5zkAZSuHVZBqf2or0hTgDmcDbX3sR4rx+bGB7HG/mIJi6kp/hzTtkxZZaN+EQ+QCV
G/Wzqhe6shs15GUPhDzho9kKN/1DkDyci6potzzX2uWyCXIkUyxMn8v5PmeG6b5s6tAPGsQPvSpP
nueiqH+kHjMAhHWFvRFkr10uxj54dmhGmtzsy/UayuSFQ+mE6GMM7nCYaR4cQcwlxkHgQ+n3mooz
HvrEnZK9KBno2lO+VuqN4Htti9ERoicoEUq8fZe/Yq6rTivnKvQdSE7vBsMLDsbUWofaBhR+e4PX
TUlAFEk9eZT88zcbrFgZ9mcr9LVxSL81uiTG0T2mizTRO1uJ4poxHluCeYb3qHAuPLSh4SNtgaAu
up3jE5VNM0Pvvq5Qc9diS39f0v16dhFqB7JN8EC+tPiKBA/D3Lp18D2qGw0UTWpE02lQ2nA+Muo7
OKfbX3LtrIKCJ8F/HVBbcqHprRjDUpIqWTV0loOjp4e0qtyXKRrCXRhMWzy/ax9TZkNS6AOCwuU0
IdW8MOvVSvluEhjuKs+BKy/rw+Ivz4yyLeGYlXvhkuJ7ks6A5S07U2YDV6eCMOJ3kCnRnnXODxpg
tvturu7aqff+KozYORmpMqQ7t0RafONeriyW2BRHJBMu/rHYy4qWGwCtNvSFNiV3bTeJxy4C6sGc
E3HF7Y1cpr7y4GCM4jv9DGCCS2UpiyIQSW2n8MKWTfHRCRXnd1QVTXzg/18f8yFp4v2cqpRQu3lW
y33tShBfAfanP9Rt9W55OvmDQKEy/Cb7dMBRLi9pEI75mGUaR6vShjOTGxSt8ghu1moU3YPGN9iC
n6ztN3tNPZUBA+fqe+dprDRtZOW+qff/hk4+5wequp6xb/F9d86sxM8BI0HHIDDcu8bYMr+23ZJl
TxbrqEG8pixvvFKo56aWxQESTFZi/MzcAe7saDZ/FTj+37d3e9UU5Vwm/1VJdyn//I0p2wm71vCa
xO/iSAn2KpQ9xQ5W1qHajWpWb+SRK+8pOQY9bo3Hm8bZInU19TEZBSMQfjZ3RvO5rKxcfbETuxq+
Ujh2vP3s9X3+T6Bp7bmxqPl8ur3aFSfl8o7zoMraLp3vy9VWAKuDMHMTvwrNCdAFvMb/ktyafzlG
a/Wn3B6jLQD16geWQDnZfKFqvohXIbxjg1Ml8c3Cnsa9PVpORsRGu/A5SEbt5+0FrlmTVTmburIE
vC+sBWJsjDGuU5TCxiCnF1CHs/Oc526u/x0Pg/n+NwaWH3J1FXyYpHu5/J5Zl4NPUp3EL03kyXYD
XrI4iLac72qnjLZQLOuL+z9rcnffnNVAZ05bC+PENwS0H5+mem6CRyDZ1m9XRFvcCmvGAGVJiTnY
HAgPLo1ZAOzNXkFLuKjSQHwekyxx93OHGO0nnYFxa8Prrt0MCVNm1Bifc4U5o7JYKlMzxb6uGH2+
syoSJ70AHbXLDap+53BwvdIAotq3v+ECHsR/uBn0IjkyEuOHcsblcitgAmVYOanfto3zq3Um56wl
Q3osldb4FAN+3XpmVr8vrJaSwA+FgCVbhjDtLtYBZfuD1qjzwUvhJtjpcCUN+1ytN3uuq+ZoJsBx
InVOl29IX0W9qKCh9u3IYJK2bbQ53beqk++FOzQbMkPyYy1yFFodstTABC9VrEWgNwWiLUSWZL7X
DW79qE7xbDwOjI5sRK8r7sxjEo1WKuNObN7CnRqOF/ZNbeR+kI92dtJi00rGXTw008mqlXl+KJ3M
3GJUWTUKDywsjzokDsvAazAip+6l8GQ3BgVsZyMgoZ3SjUN7EGVq2CcNLtwtacmV7UO5lZYqrGd0
AZaJSQhvoaXXauorVhPBSqNRcTUbcu6gihnALZjtue1IV1fJW/XKrUT0sfi0k96M4dyWqW/V0/DD
K8a7KdSNao+CRi6oqQ9iK9mTb8/y0NCfo5rCjoIMWrxNGmD3ZIIAx5/zsvhsznhbasqz3e2tGi/7
RIse1Lyqdk7+/lcZMmEIWOFm52lcNpFnJt5ctBQyn1p6Xp+sCqIaJ21z4ymbUY3fR6NuxN0urALV
3TdK3rvfbn/std0FECHTB09S8ss/f+PY4YjroUuxc1/P0/K323vKk90bdrBnAH48v98W1EMkDDIC
AYF5actTYOmNgwYtzbC2PsRaUXwlNQqCXaKKX7dNrbkBSZlBb5D2CuHkpSnFFIQi8Nz7RRBq4yGf
hBMemRnbUhJY+3wgyoBuERwbuJxLO2Vj64MpnMIPI9f6m2a5i4hkV0ALUqB9e3tNq7YkCp2aCHU/
c/FOQK5lI8Tt5b7bWtkd7D7lC0rOjrPjhG1N763awnuCAafDc5Uvhx0Ue4ylZn6donZ1n6ZDexYF
LuKsMbz+1+2FrV0/nTiNWNjjGC5Lt3ANRAh+okaa9omN0Idq7VymUp7TAVKTXTeOfxrTGO9vG11d
ITgYMJ3E+/BuXe4c0w5z2WUc/CZtzQ+ZyLrfk9X008ES4J0Pt42tuTSKwxBhkacx9rPcOokS01RO
fpIVmXNuCiOfdrHWABlRZz1E7rtgJv902+jaCknSaZTBLCvHTi5X6EGxrMQmiquu2pTxbvSAz5bG
5D5WobOFp1i1JefFIa2gJmAubFH+s/VgDnLfswb63jazZ8fSGlCR0oxoqwO59jVfWQZZmiSnWRiL
TSd27cyGvpHKe36C2CjLgRo3zVHLm8h9ICd+Z+NPJuaMwYNW/X8mF6fFBcBdIcFW+HkL+8mHODP6
nwhUNfXerdXu81DTpbq9e6uLlDxTOGXaQ0uESlKLvh0yUfq2igwXk+3jx0CJtWTXo99+P2lJ8eU/
GCRRwolJUiZz0fWy5nauNC8v/ciJ8vPAdu5sO1b3Xd60jzxP84Y7W13gG3uLXRysMM/MsCj9oebZ
Y4VsIqVH8w+xd/Er0yp3o7YpL9nyladsT7URKA6QyoWvnlqOS9g2pe+oeZMfGnvUmbsr3XojNFy7
C0QIkmMcGh/+eXnvqrHzupACDvrCXf0j0wzlrg3z8pOYvPcBNl9PpYT7EkCgqcN7d2lpFnKKpuhL
Hx3ARD9mAEN+1Vm0GQKubZXkJ5RUfqh7XbW9wyJJkKsp/cRpwk95WQdfkrnt7pji+1zUjbERFG2Z
W2zUAGwYjGpS+o0rBff6vPB2ZaEpJfV/PawOttP+h5STSSswDfL0s3eL0IS42Zs73Sz8hrTUPDiJ
Y5zsIG/qL1ajp1s8cmsnkZoErGyMxkuxlct9i1AQS8NoKOGit5yXROliCPPqytp44lYSW0Jzgks6
kniSZZ43jH0atJNV+B2M98Gjq0dqd84quz5XZC4fhIVoxb4JolJl0Kja4mxe28W31hdvnuq0Mlxx
CY1mQ/0UlmnYnvJcK71dCh2CevAqBJduu7C17yo/qES3yubgwoUVjQ3BUaIV/tjlyXDWFW2oT0Wv
bkEV1+2Q+TEbCBvqshFYi5yCPqmCD/msUv3jxdpQvXiUf95J/fJ6wSXzC0THknh1qWObOONUznHH
TajjXDlHefNgjtA4ZYXzMSrLYEs5cHXPJE8GqBq4vpYOpanmQCELLH1zDPp6lw1BeZjCbL5ratHZ
+8jytrBlq2cUtAWDC4AUadddXoWiNtKqbpXSV5SheXDLud0XAMP+nWkLnrmt7SfUwbL7Ueflu31Y
1qJO643lxZVvRDEYQ5ZW/twm7lEZh+kuU9p8l7ZFdJ7Rp/zuVYFy+A9GwZxKnD217aWfgbSnCqOs
LX041uA5UprA3VUDA9AJocxBxY13e3cwt56k1QProCSOkApQG2uR4FbpUNEpD3E4Lr2Ts9KljnuU
ILuNp2/1m76xs9hNb1apSCQ2QctQH5mcjf9BLVCTrFY05Y8xlORPaSjEh9sfde3BhYWc98km/AQz
eHmGYtjQgAzK/GHOlfGcwGWnnmpjrIwPsLFa04ZbXTVnQMMpK/ekLIvAhayh7cbGS304VnTlb0Sr
uvRJ7azK7neyW5z8uL28tc2DMUyl/8IICLisy+UJc+TtjUTBlFJDoU7TMgLCuvHsLUHYtdtPf0CO
gFF0hYHw0pCt1VaJWHXmO2kZ/y1KPZzvSkYUi1PFVBZjf5bR3d1e26pJmflR7KXrbS7WNuuToU6e
yH0UuPLo2bMA0//bMwjXPoQC3Yh9BktbsxFfLHFnr26VFYLFYAj3WjSUHnrtqLGjoP83h9avdgYm
fCKayrU/mtmX8yE3s0w/dz10qs/ZkGkObKONMCw49swh6nZOybDYuanbKP4wEex9vf1V1k4YeSlo
b6k/TBH8ciNaYYddDbmwb1bh/KVgZrLfTUk23Ye55325bWvtytIXArvELlAvWZxmsl9RxIaS+R2z
ns1BjaJq+KILMwl2KpX4vZcmP113zu0Nu2unGvAbV4gFXgMsoGwQRCFc2r7pMu8bQ9JCifeaOjZb
MMO1MyZDIKiK5SjrssRVjI1QkmrK/RZmreCgx8H0L7rKKrTBQfHTarXpfPuTri1NcspQ04CA6arg
7WQlcOUp5lAruRg/RWJusnNTusWwv21o7ZzIy2PYEpF7hRnhBbPmtCArFWlmRLtea+LuzlWnrj21
0TS4Gy/m6oeElpKrCkoF0OblscyrHvl3G0hdIcbxHEMF9ujOqLDtYhE7zj6JxjH4L58SHXDZfKeU
tdQZalKAZaquFL6WIHV2nMuAbogJxv3P7S+5ujTEu2RAx5lc1tbSvIJ7WJD82oqIaf90EWKrMeSr
w14XY2QfEgB8W1p5MsJYJqTyY0oSfzmGsrh6eWqU6QRdmz86qIVYalJ0u8Ce24Mzu1O67+n/fQBu
F9zlSVq9UFet/r696rW7TxpCMZZklUx1saGIKOHd6Rj4KuLx8S4QqlYx7CtCRqcq4FZqa9cQc8aO
/e224bXPDaSZhYMAxs0tYq9kQhs6Ifn33VJRjwTr8F7bvfDsA83g9msLgm3eCBJW10rAhbSkZN5Z
xuxqVRm9I5TcF4UzJKfUYzz2QVGqrvmlJHMEpWIjEJTaQWGXbgW567bxBBLLhkdYfOc6q6xBgk/9
2aAiEFpJ7jwiQCLROW5W/BjdqDV2vQGSbqMbtuYgaCrQ82fQ/HpIRbWn1p6Ulop7AqUlot9pOz66
No7vM4M6SbRVol4DsIDoYogL4BPXdjnEVbXQObtpQt29GbRv1hjdm4NO1V3txvBD5DTpzybpo4dE
dZpvelogzmLp+Retm6xPt0/Y9Sfn/aR6xken888Dc+mrtHgsnRnQoK8EbX3KDMV5dEWeRIwhwZ+5
q8CUMCLgje3LbbvXJxu7r6TRPDeMRywCmh70Rdw7buQbTl+d9cwMkiMX1xL7LO5mudVVuhGPruBS
pU2GZmgMyiGVhR9R5xEiK4giybRF6ux6Z87udIqiw1dPMZpmR2vJdh7G2Guz0xSkv0kTWi/c6clY
bY0pXrs0fgoJAELeNA2uBjAdh+F6q3NiP6nJbGYmZf5UQzzHD3kNVvkYjPYozgrq9GQISu7uLZGa
zvn2FqwcQn4E1AqMh1CyvaZspzRQWDkNfSchgoWkuxT/FEZn7aq0tY9OjGwBYpqA1jjEkx/bA/8y
C6EyJ0tpNzmErqMByespWV7gxQQ0LO/omw5bpc8CwtIx8ufRtSHAMCstP1HLg8bw9rpXDUm8PY19
yuLLu1dOKrglLYz8OmKuFyLjNB5OmZM1W7iaDUPLZ6PRG9uqkxpDhlffxRQp4GmGuKfa2Mi1uwRq
B6Y8ia3HoVx+ObdR1TR1x9hvUzjkdlS6VPVswv01nGqbSX9YENV6S+RVJouXjzKnhiFUJnYY6oO5
89JoTatWKUI99kP4RqJHZpbHvz0tCz+OZTFmZ1AV0bgzhrk/F1Ntpxt7uHp2WQgBgZyitJckt3ps
dZpR14g59l35zTGi4UMfidA6jSH1oV3WRjByh2Viz8eEaq2508Z+sAtGHVztT1Gpoj7cPlXXTwjf
g4jIkJ1H/pKO9s3xFaaaBIFXJX4yWMW3TJ0bei1I0B3tnHt029bawYLkHZZUiky4tMVVidpKa7U5
SX3BDNL4BPuLDhV504zeVvFn3ZIUw5BipNdAyxiOSRG1rCo07elQgZwV/yI8UW11VdY+H7Ey9Tug
Bfx9UZtIMr2tHSUF3KNnH9UxKn8ovfhnmicn3Dg6a0uStMjEsFwEKiGXG5UFEN3lyDr7/IwhO8IC
28FjTl+g3UCerfl4SAQRfeHBARayeG5yGxx8Aee7H0eRM332yiGLf8FXFSc7NBir+GPqRn3AEKJa
d+deEeGzGOxgi7Rn7YF/+ysWD7xq9Eg/5HXiC9Gqd72bQUCYEzgfxNCYD1Zm6Y8gK7p+I+VaMyud
gxQ0Ale4BGwkNHGtrooS34mGIj2EYWjew8+j/gXOCvG5uYO/4gPTsvMWbfzaQYKyHcyRJOi56hnE
3YAofK0nfgw+/hEwJfGL7iBMJfns7S1I+ao16uivJQjguIuI1Ysm5uKHMfHhJcuO9TR6X7y4mijh
jfGX25d+7Tjh3cFsSXw+/aXLc1v2RW1aVZowqBVBHIkQQSV2TJ0myT5sQ0vft44BCLdK0yzehcy9
7lUtMt3Pt3/F2oJhJZEJCSkJuP3LX9FoXTf3TOD5bgDr0l4dY636VObx4OyMvkTj9ra5tacNSmh6
16+z68tXRmcmTQwZT2hFoedPb6nfhg6VhQRSxq9gupMNc+ur+z9z0ne8ceJhbU7anOeo2dpG2hzR
qnO8T9U8A68guY23XrG1S/JaUpKocRnzXJrLW+HqjVaGvo14TvYh19WghVoSHZ343CSe8tMJ6sE6
RkpjV6fbH3Z1pZQoAHTwflyVzngGp5GxKOD6lj18RmRJKrYoVXZwCzglb9ta3UTGoBk4lNMJV4XZ
aQB722ArqrVhj5ia9VhXnboDph8dImd03t3AluMWKththoGhU1l4eMWMJ9jklNCfTbMYD1Fuh95B
mbtww8GvfUOCd8rpFCZ4TxYO3hkEeHulS/xW1PFz0jS5LLooaV7vha53+say1j4jpReQhSBwAWwt
rp6X93nQ1YTrI/0nRKBm0/qlTKVxdN0h+TaPxubbsbrAV0Cjy5NMZH55Po2UYqgNSMQv8rA/ZX3k
VXslLQX0o7ABHW6fklVjNJZlV40HcznIhkxBWELsGPmRbjT5EV7FctrpcJoIiPFgq7ptbfVjAqFC
GE7qJi3RmnaLTH0TO5E/0KJ4QrKhetJAbB5A4STWPlZjYsX3W6T8CLJJctyT9V5+TI3pnCnpyG+g
/C0g+RH/Wk2QfirqbjhqQx9tfM61Bb4xt3yZGttWuhLqaL9EFOtQzCNpHJwYR/Lj+N+ZasKf/7I8
OQtnAdG+alB2I4P9CCGxfdA1/gYI92RNNvJ6RWdPu6Cy+v/gqmkPUjUmWJRil5efs7aDuNZoLPi9
XWjTvlLq6a82FYF3JtI37m8vbi3Z4QpYcgofJpFl5UCHimoYqFj4mVarR52a310FzP7RjlRP2blG
W0LcrXq7GQmgX7dNr+0jxU8GiZmxJ25dHBvE7zIVdbHUn4TxI1NGNdnZYZs+mtqIZmqoZt9v21t7
k6h18mHxMNRaF/bSNG+tQhkZz3Ds+g+lVVEc8jItjr1dGneEs96dFzT6fLxtdu32U/Lif5LK92pm
GnYWJtucDiBlN+r340Ahat/YDDEVSaXkG3dj1RhphpRkZuh+yRcnnDJuQzXKQKn1rc8ENDfEcvru
2DhmN57+w8rAopIJAJoBQnx5UDM1LkRiZUjihIxKQKyaf3KVjIZRa0X/JaB4xd8BmQHdv5xwzMcw
n3sYy/xR6er5zkEl6JddRcULpEbWTkyoJOz0PtS3Jp4Xh1RCGbmBVNU4o6Q6S+BTSmjqVUpEvUjM
6qNeut81s42Qrpg/DHmVbkTCiyP6v9YcXnhJ0AZEevEQpokCDsQS+ZOtDqjMhvAv67sJvZ3gWGlh
s28ZnXqYa9voNs7NtWFm3dhCSqUcfIaKLreyjoIsTs0xf0qCaHoIk/Jrx2duGXkJtLs4HQkCqmx8
X+uX1VInpKsNiANsC3RMl0ZzJkgDqwiLp9B1J6B/meG1pyw2R7y6FRho/Q1tufFWrS0UuBzMVLBt
AMRdLLSvw0BPOLhP+F7tZGStd6caiGyFCK29tJOd7aGa3zK6uJWvC4UqhtluUhyCt4XRMOonhniq
4qmejPbYx7NmHsOwm58S0B9bU9UmX+1N+YqqK+0Nw6Sjy0VB2mBxK9s6DoCWWN4x1MC3SJr0gOHc
XB238u/l1cCQB26aQj+VIR7XxapqQwuyPm+9YxRA2BJMpvkZ5fF+JyW9noUryo13cdUe0ZqkbbbI
Ehf2hkTXlKFyvGNSVs6pLTiZBXnZERDPuGege8PcctNelydffZnpUyFanE4Nf+ZGiu4dM7eqf8aK
qI+VsOMzZeOtmfuVLQOtxrrQPiFoW5ZTtdZiOLIxEUfIS+tQhrrYF7p456QJB4NGKU1GWVQEd7js
cFr1kARGMXrHEbnyXWiW9tGMEFDQtSI/2QpkXiVT62c4ePTj7Yfien1Ylu8E1BG8vUvOTbQJcz2w
e+/YJ4Z3srWhQ7Ev3Joa2rKyOPh66IGZ6IR3xI9pj/Tb7FNkoytwey3Xp1CuRZ4/Mj4gBfLYvEmk
00EzqsJovCNEsFJacTCpWDDc71qiO8ai9Xa37a2tSmKMqErIdtqSWYYJt7oxEcg7trOTnOKZbJbi
nn66bWVtVRLfa9E+QmpgaUUN1KoReegem9m171IG66JdoxcO/XZjIrIGi/LedSH4A6QeLJomte2W
qBPVmYNuFFp6mnu3fBL2VD8xA50cbq/r6hITKSB9ARsNroojv9itMNVsYaRIX9WzXu9Vmzd0bIrk
CP5ni5fmSv9M6nvhbnnN4AuBGG1x/hS7UpRWR0GoDevka0aX9Gx5nTLvc013fpp5J17w//HRaN0o
guvbCp6F3dp/wrzt0B6CedXcOKvLx07+IqYjQHLxjaFwX6y+mjPEBYIhPXlRm9/nRls8jMRMB9of
MMjbs/YwQfG9kcyvffK3RuVRe3tB4rBsKvhhTpDZNiehNcEhUID39wkK3e/fXSr3ZNRQiEjy8ktT
VsPXVSJMmVEZw0GDzCkq3GIqqAYnxRb7z9rCLB48qfhCc3NJNdkFaacYXYbQRxszXk2m4NpUIt3W
PgGar7dYEK+uJJsn0zJJTE8/ZEmP3iMwMom8SE8MJ8cfVYjCmBSCgyWBfeGUJ847oUSaPCyAelgZ
rIs8sdIRvdk3MAlBb+q8ApNZ67CTDuMRXo3iUIdEZbf3bZF0SlMMEjDYQggmwUuLm6JHph4WXh8c
zcIJ3a89s7P5nZVGZXNvZrR19xlCI3qHNLqFzE9fDyiP3f4FK3tJgiThopwfGouLQFvVhBE6Sacc
9WCwfgeNnWiHMTeql8CKy3LDCa3sJIU0lqkCTgWAtkjo1XBmOkioRBJpOQJwKWIEdoQj0e9JNwwe
XGXNXG1AHK+/MReDPJAABqAxQ2eX21lkKRxBruz3D7mz1/NZHKpB704zozEvnNnuIMImgkqkCjeW
u7QsiVJeb4nsGjJRv4jTRGCjCwXO5TFHymE+Sw2Jn7FntB+Z2WK6DpXL1tvbet48JmkEZ+L7dla2
v+V4NG09JhfBQlyuu0mc0AkQBn1Uc9dt9khO1v+gYWIce9qqG/5V/rfehtqvtgABo8lO8wKZ0Utb
EK61FBWi/jFsez06Nj3UITAJT/V9ZsS6OHh1miSfXTsc7kVShM4HQgYvPN9e8NLJ8yNAM4FZwwGS
qi7jVCNSsjT1kuGRKYfyLvD08JOXTO7npGq9TwBDxMnKde/zbaPLI40lpt7J3+ThklMzlysX/JrZ
qYASRTV4zT/MalPMOXmMOomjkmiz+FXgRqL3ldupiF1alb/qjYty08jQIWoeHocmmdNv2uxk1mEA
7Gh9N21me/ek1cNft1e69BTSJhASeAtkl5hE9dKmqpRWr7fZ9Fgo7ewe4Rrq+wNKaKm2c+N22NJP
WPmwQFeI9l5lxcj2L831FTXNYvCmRxTX7HNvifBravJu95MeVftuSuKtEOn6/ACBppUAi6BNNLZ0
xoqmerUbxfOjNuMpdpYmQGvVrdDu1VBV7Lue5+CjgBpgo8ewBDrI3SQgA21J0gNOatnrRzKhsYJ4
Gh5FqClf3Sboul2cx452aObiRXdrh/EygIEvQRvYyakxI+1roMDgcg9wUGwJUF57LSI3PIcGszpl
0OUIgdeboiz6aHysky78wXBw+JCW6p9uKJUvXCrnGdLj5DPP1VaF6dqJyJBRdhzhcZGCMJc7Pidd
3tZKPTwGYzGe9NgIDyE45m8gxrQPRRQlnwZ6209mMLfPimbD73X7gK8uHHgtVHe4MrglLu0HPaBh
y2EbqGv1X6CY9xqYc3u4LOC3sOd9FMbZt9qosz9gCctvt42vHD7adLQMiNDBuS/priLYMrtgZPFZ
NCtH9GfSp8YbdWa+p14cBku0yP6pzUZqv2qVJE6S9UjE++KNGOEogu7BGf6HsytpjlNXo7+IKmbE
FujJeIx9nWFDZbgBMUkCJCT9+nfI6rrd5a68dVwRDZK+6Qxlwxq6M2FiygR+BIXvdnxC03sZD7gz
rzl+naP0tg0Pue5N2jrcQtS7BrTnNtEC30TAEiDZbzYKHFBUlEGqs0kfh0rTnWK63kdd9OBsmZ8H
47nD//HCgR1AyEIdi8Lo7dfGKAy3JqTvS6ep1PcUCldN4zbovGPE96lqqPi0OE26/3jRLXV8Gyfx
wwGq3uqQzXjnbFFIsCzWW4hGwJ/igwMhDp5BHLP69fEylz4r0kqMYSFDgNd79lnBS990p3uIcs96
wu2VGAjCuY7Lc+3TpM6DufMeDByF+ZU84EKM2NqJZLvPIBh8foRD0+uqowN2ccL5vhqW6nEV08s4
D+OVnXvpsGKdGFo6aNcCVfj286FEdKU/K11yGKi8zMKYf3zWkaNT9/66TxIjH2p/SlF7gTJ85cK+
8CsR60FZgy4drsrzr1hZOFqiZ2tKH4rsGQ7QWvqqZdNNYD3vmpv4hVsR3VlcCGA2oGeVnIX6oOmJ
relsSm9SPmoQHhRNuPgnlNiAFNHhl++S4Hes25cwaPnPv95If5rg0BWHDB0USN++5RhFvFVeYstQ
VabaI6cEnyyjXFR1ro1Mm9tRUekWCYCt1/RELnxhKOsCCINJ1eaOdZZZyaAFGbHTCMcwqXEyGMc1
9ja0hgK9TNBbmFrYTLuL44qspWq8xjd959qLSwrXIoiYqKrhaXr+4mXYVWs/OfjKKVFYaUwjp6gD
MIXvRp/aMV8d07MmFwAKjjkEzmr3NFqv5QUaELEP2dm2EbtwE5//5o49FWVHe1ZIf01cdSV0XbhX
IEYMmAKcugHYPM8g7KZ9SANfl+60mi8krMI8cUX7l/Pt7d7GPBa8oQDnDnng2XZQsGaLvGYwJVoL
bbLzrDvswgAcf3A1hnY86Ei6V6q3C9sfhJDNLB7DPBTm2y75T6YLiWHetr6xZYq2EGwYJ6XubZu4
9yNkrR+WxatHmCEkgTh1Tbx+p5MLG5GPD8GF446JJYRDAMpAB+J8jhCCc+8sUeviERTYRG4n6UsF
C0AB5T7V93/ZNdreMW5O5L3AYMEb7yxEtKAAAu07uGUfM3PHAwmXaLMJU57Gehiuga8uRArUa5tK
yZ/Vzp3D4MlA+wrCaiUJ6vXQklB/otAUfnUD6R410SqTaWeuVC+XvimEAZFiAzWI0ezZlYaIqZk3
NG7ZwjIjn6c0vJm5aTKP+8MO0DcIBgJ4/OQQyh+qQNRXgvCl3wyJnc366k/z+mz5Zk0aAHk9r0QT
Mvk5SJvcYjLU3PTc81iODLthRWw2q42P99H2/54FfzRf0fCBdcHGMDw7PcTxm7qblFfGPFgrCh0H
28v7CZEaagAVcZYw93lCq98fL3vpHoWmFaIHLgZEyrNldeCO1HdwMBunCwpo0ATPxLhT7jngckFe
vN1NGtPFoNf9FcrNpTwPozccWgwY0bA/n+JGLqYd7TrbUqF9RXO5HZ0ZfYHJS176tJNt1ipQw78u
0FhqbjE7B6CxA78daoOV99f+Y9sZxiAQIx9YVEGB6Kz7FI4hDpDitmzGCe6ZHUzIQDxqMuPytTDr
tGSrq6YD9CnTk2whi1Kx0M3moLmG27lU8AGWt8kcbv1oANjeXmqQ3q9bEuFJRkeJ70bG/LvutJPP
c02P1OigSJyYAXUiJ3TRLTXsJl3QRvHWGify4+1x4TQAtYdCG6ACCC6eY04bRMCWrD6+EZTBjhE6
czvcNnYtoADJ7/3OBUd+HBtx5RBe2JWAoOCW+4Phew/RbmI2YrpuSpM6swtKMTMq79DZqXcsJmME
Te8Zfoak0rxoQw9dwyu/+8Ktjh4kZjwYRkPk57zaDxx07iQkEcvGuOGeV1ZkEwF/lAyJ9/e56mZc
gnE35NHgB3l2AkOmJ4XRH2IYrHxLM7cgnuFE8mzFhXfnz3AyzWbTdgMEHoJAHD7+wBdPITAFOIZI
4jDWOguhzsjC2XE9fGFP0VyFJrr3vK5jGYGR/I12mChAROAP0RCixNborWeRYGCGffwcl174ZqyK
eg+YLiCs3m763mXCi+Zt04ceTPZGQ4uaGx929NS58pMvpENo5aCZssmAIyvy3y4VwIhGghXllii2
/CcR9/POp5739PEPuhDG3qxydp/UYgIsY8EqS9x7nxfdV1/GxCd7byLQZvQkeU7Gqj8BYzUVATw5
Pn+8/PnBBQsYWxT/4R8RJ1zUb38kMkEaaWJN2U1VekeSXnzphG4/u2agLSKJn44ZVJXDK/nJ+a+G
vxX8fjAZQVkB84vz4c+Amc/kQ32zBIzSApcOpE6aBVSYQzcsXBYmphyNVi6exULUVPQdul9XyDHn
W2l7hi39BOEC1fS7Oyv11jk1nZeUhrQKNAfMTMPCm1qgPPpuTv4ScoXcE9NMAtEgoAbQyT+vNfsU
gtHg8CVljYz/n2FoRT7M1VDGNl2fDIxdQaQj18Tez7OFP4uiy4t3jc8cn9/LNZEtD8eRlB3wR3nK
iQG6a1mSZxZ20z10OZN597cbCtRnqP4CUY3Pi2T/7YYSfManazgpTQXKtSsX+dRodyoj6cy0mJyZ
PUPNf7RXIsH7fYxl/5A10XKDOejZsp2MWBT2DSnr1o9OXiBhoo0cNH2SjfSLYTRJbqpEX7uOzu8I
vN8NbLWNhTd3gnMQDQv6GNrxKfYQjyVEZ5ImTYshDuGV8/FrvbBZsRDGA4DGwyXgvI4NJ1ktNeS+
yyFBAwbi6XIvqsg/DaAdX7kSLi4FcAQuBZh1vBN9mpkIabq2pIysbO7mKfLBTxM8X/2aXdksl5ZC
PENhjOkhAc3y7WaZQfJKwHtMSy4jcee5/boHDCr6vKrkmsPbhZOA37LNfzd8BAY8b5dCUZhC6n5I
S+nU6mGyCY4fRLjLtaqbx5nr9PTxB7u0M6ABAuQ4ussbCuTtetpj0HhLJq9sabcA+G+7n5XfqCsv
8NK2B4wSQ180oDY87NtVwNsBzARZXUkSBkdxM8wzkCbJEp04yLzVIYiq8aACSq7BM7Yv898yZNv4
mxTfhjf506Z7u3BSzUCHyi4oub94NoN/orkJYXV2nCPHq3IAEP3DELvmVsKp28mraLiKYT1P/v48
AmyLwBuDks+7SoiN2DtpHfvlKkUIpliYsGLqWb+fBq2g+hT3HFlCS3vYwfeYL338fS+9+WSTPkSD
FCDoc3LwiutAhGEdlEkzwyZQ8+moRhwQ6jTTs6EOyWYYAV8p/i5tqu1m3X402Pjn5wXYGwftrMYr
A8jGFxRjux90YeLrxz/tXa6HNwvLL7SWow01i6Tv7cd1R0YawOb9chzT9mbEkGYXLzMM1ZzF32HG
ngDa5vB7UcOEvV+MZcVM02tCyhdeMMwQQ7xi7DGoQ213x396Nn4E2TI7pF6po1CF9Q722XOYQ8Bk
8PJBB7pbdgrzq9rPwXjDGck/fgkXdhccwtEXxvA7it9RrmigpIpnNyzlWtd3dCDeS82WZN9ArmrJ
jdXDv0EyOgUh8lpX+sJVhZ7C1tzHrbh9iLe/HPGEzaYTYUkpCANHyNXJKJ/BsfkSzDrizU4sq+vX
V66SC3cx5GDwzYGNwbLkDP1T1SJ1V+gUlRoyXbsqsvMn8BwIiNBBfPz43V64PFDHoJbZiJ9b8/3t
D4ScQs1Xzv3SCdqR7ZfJX+NCTTUPIwBsIU+ZNygoooc1dEb6LGAEfRpXnvK/P03QD8HHxavGhz5/
zzCSmJAdpT6skdM+zRYa9juS8NBe2UoXvicEM/Al4XoKofnz40TM6pM5pEG50LT+zdCQmjIbiXlX
z2TNZKOuEYovHJ0N3I+WJ8Zx+AFnG8gS6CMxfwxKtbr2e792GAPO9okqTg5AF6+3tk2HK+24Sz8S
58VFGN8WPsc7hb6SMAVugrKf4adNVhUCbwRMrBfJcIfC+BoI/OJ6GPBiB6EAR//j7R6CqhqyVwWp
VNqGtEiqUIOMNY05hDj7AxIYefp4z164D9DcAF0Yy6GTnG7P85/rqEMkaKXlcdlXyoesDXrGqf7a
NIbIHUynPV0fqznFsBfi842j9yuUM6+BPC9czOj6A1+VglW7CZltH/4/DwExEsabpY9LIkLCee4N
XsP/WQeZIMWYqHBvo7ZVyt8taTu2LwCOQMkvn31mZNZXuruW/r5/KSibYAGG4gad33fyljqFy4Zh
Ii5HdNj7Xc1medO1kcrrIOyeOqgwPZG5S19JMP4f4R9rA96NgRI6IgDMv30XWlpQhLC5yrW3SueI
JVB9rCXrktxxGVe3K1moytF+8+psBtb93483xPv7EpsdYjiITJh7Q8Xr7frWX5hHnSosYW3OwsyO
w3pQg43bTLhBf+Wqen9jbottWpMAwgJPsT3Mfz986yMShmNUJiM1O9I2474TTXIM1vkZCUj1msJd
6WEMmvFgpWrHKzfYxeXxjtHuDLcW1Nm7ppLyCOZKYYn1zC0QaZikDVH1aW08aD2Yit83EnDYYk16
rrNwRgV8Jd26+LYhUry9BdzU57OpFMphSWIThONoGF6M23+a/ZWdqNbXDvqllUAuReYD6Aqy97OD
PlnWirghYemI5ggnh+pnTUN3Hyrd/GVHD/iQDTEBAUqYj+DLnl1hCLdihJ5QBKhKOvNHqC5BSWsP
1MCgH4dGwquxgD1x+gV4TrcuLTR4X/9+C28ePQh+sGR8Zw1Gg67tIxFHZWfXoJz6WX9yGyGzRsDX
6eOl3meu28APiG7MTDbbue3f/7OBO9MFkqk0Kp0aGmg5eN6AbtdxMH7+eJ33YQHCl+jooC+OqP4u
plsYVfCQi6REvdzsPaKfoMmsmqyr3CBjlb3WyLq0W9A7g+gArj90eM4OZs0RC4XEelWojM7mOUA1
tKzjeIzVyK9smO2YvS268ONACt6aAAhC55NTR/BEoMxJSkb6+BVk9XUqU7iqDL8M0eH03V+hW55N
1cLCK9Hv0mvFBQMBxm2Qjlb/289HFrlGblfF5eRiZJ6RyCE5Z1GUO0PfdpnHuh9//x2RKuF+xagU
Z2SLPP/ZL1MgfMJqEpcQKuLLkfRBP2Xh0tcPahrSdQe61LVe2aW3C2ANtg/SbsCZzj6lEooEyjgx
Mn4uHoUa1bFJRPwQcdkfLa3dOe8JHa/1BS/FUNxnyIcDZBXvDGNwb3aQQsQOSqaQ5wtQkShYp66/
bSlvCy9ajNmt0KJ51tL9S+MHhG10RICNhGsHUjcE07dv2Wdw6KINJeVYOTJvbO/s6NDQ/Spc+OfB
m/DKNrpwWkCfIFAl2FRx3yX+0nfZ7LlYD03d6ASAHrmFKtPwbQ2Id6W7e2HHYvdsCoHbm33X3U00
ithQGHTmYh7s4FEHWcQKlBDbewrsouQasejieug8Ij2D1hhGUm9fZav6Kk4qNCDHRQnwkp303sYD
/2FdM98PnboGC7/0KtFLhjJZAEYOqG5v16OJgi23Y2IALMexmPWCaNwC+KkD41yD978bNSK92+QO
t9wedDpoXr9drB0HPvdpnZYQMY/2y0Cdl4G0MF8dhdm30TTloRN0uGUTowoPup91llSR9xlN2eAK
bOr9ccGjbBO/TZkJ45eziyGmyLExB0kRriBvC/JR83k0kad2li79KfZM8BqGomZ7aCaM3z++lM51
jrc0F6QuoPBhEAGMaXAWxfyJ1D5sZ9Oyt74Liu04ztmapPP32aWqz3Q4qFOYDnLnVMyRWcQSOAlG
6RL2hQkV+TzC6+chcci1c4xr6mz/QWENyTBKk+1sYWZ1Xg/VgvOOTQ40KT0fACEWdV2Qoz22LHnT
1UOQxUPl9oUyJnmaIhT62TIZjemhhC0eVKXWaSwiJ5X/wFg4CnayAQ4gTwOJuiroWTQVsQcZqAp6
HtHOQpoqyLUOYcgLOSpdgHdi7Os25zl6vHecfI2qNjA5VEl9veRtm0K4Jh9Cv/dkriEiVctstYPX
2lzNilb3rXXH7jOmXZP6Xru+oPsxRo5wBH+lbeaMt3FUvTrSnxY/q4Yg0ZCH6R1Tw4WHTNP6r2Lb
Sz7GRq1ODN3VYV1fwnCq6Z2G+7PcN7B/dr+itcDMA6dspKeAh076JVqbhBwr12CImM0IAZ7KUqGq
+cDADYT5lG/rdLjhU68gUt3WcX2KXR7CP0aRynuMiADiteNS8byhtY5tFoGXxaEY6OIN2a6z/0rq
ml5mXmhbfjKTD+5WashED3O9iuHWEK7Ch6aGoH8JT+WQHvxw7glkon2ob2WgOg9HwVO3P41gnOp/
AM3QQz56/VTt/NTEIcT8JtMdKUGrdxfAAMNkUHuIor0zzRXZwVrBG3KMf2oBh5ban59W6fn2FwSE
/ODOWSPYN4MG3MNdK43MMN07GtS6TBHMIx9lHDf2V+RMHd0TWJY0d4uEb8Jed467PCX12NtDF0Of
uQCVf2NTeQNIBCXQbarWJ8BfbZpPfa/JFzgyMv0vxtrag+J6jMrwpo+hAPwTBgkj48W6rIZGuxV8
6zBnAuawc+YFVvR9RpqxboYM6KxA+rnGjG1TSGbgbP3jS8jawaG5chZ2l/aGVwV8wxa6ZH3AaqeF
UhGUrW5tPGK85jC9rEcfpCH8me0p4zTHRChu6F1ll2S6ow4oaDA0jU3QewUVo2ePGvMsWDBPwIM6
93WwDdzzYOniusn5OsTis2Ha629aHYfVfgx6AP52VjptfYw0xDDEDrn0BHUTtFnJsmaeEWuzgiNs
gawrhgmHdMjGueLxzZgmIBNbDEnYCQL4c/rocRq0ce5JGOjeq6qu5191ZTuaQ9ujnb1dEw9ynnNY
YwP0E6Yi7qC2XDm4mNJ1xSvOMZdoILjssQbzukJG1ht3UWu13Y0OEKmZlk6afHegRrThEz12NynT
sqzyuiXNNrrR8NrNjpa7hXPo3qSoc9HgHibevaInQxzIp1cL31uB4Z6fB34T+/cJRpy2qNQc+rcy
ikV0MiRBKVX0DACSg2+qQXyrBgwJbsYhJvZ57ZXQTe6YWXpZu9qu/sXpJAHrcb2KpshnW+FaN/cd
N54PoN+PQD05CYN7jbXWrXBXEVnzY+uKRJ5ADWv7O+3OvnmcIzPPK9CudZWWeqojmw2sTcJfHfNh
HZ657arajAaps8FRVeJWv6pwcMz3gDM+vUL5U/ObCbKG3aea1tBzARWnhtYWuk4h+u6Q/8pEasP0
sZpc6d40YFTasnXi2fdPDTNJxbOZYXhQ+PUChY39EMXAS0C8eIi/NYFw6p9UqikCQgijy13jy1Ye
Os5dsfel8usbfNyJ/+SQmpju4LXrGDeLw87FWYAGUrP+kPXY2T2oYaTtM09GSh3rFYIUCDNk8X6i
v+/WdQaxR9d8cqoJfxQQWnXHyTfQt+vQrasf+Cykuvca4aiTy+dBv2KDJHEerFrIPJ7CmR9U7Glx
bHzlNkez8G27j5NWPwxLktaW01Jj9BSr3mtPy8JW+NgayhUuKe5gIOTXE/W+KwAY5lNLxCj3enEr
/X3kCCg5ARgJ2qoxI5sEZlBPm1D1ysk8v9qUhZD5rUQI5oZbN6H7DbRQHt2MjTFm2fcaYlNfoAEF
+YeVICh4e4SdQR5SHqd8htkWIJ27BoSLJcm5bVuWt9W68iNioBAvEMZg8xcg5VzDdrGEqvE3bbB9
ECz0PCYocoBf4g8+7OzNqSOAoN0ncYPeJuj3kBDH3FePaQ4p0ZidBldS54S1k/jZrmal/zQ1TvXJ
RYWqj9zxKSDmUcQMzfowpbdqiasFlelM+u9R7MRrKTEH2QRzl85Er5gAdP0X0/M19uEmizNzHCJA
FRiCZjd7h05ERq6ZQU87PkhAfpZP6DGHrEDGztCbnHjEY54BpoZqJRUACj4a9LXH3dgSAA+yIRoY
ge8oozBL4sii70QLX/Bdp4gTLBkQyzUtBlCunXx0SDzLbNFIQzMJYRF2bIycECwE4Ls5vq0PCY6B
hvGxhpOIzTYnlLRMR5c1uw6qY83XKGapuQliPYXrTgdDst4A+E7Sr3JWDv1Uq9SXED+d5RQcpymp
0kzPCxhFWS9i7ovCxTmFdTt8Iv6RLhDDt9KGlXNQdqS02QExTBMOnciY2u/dvPL+9zwJF0/I0OlO
H2ELI+wra5uwa3OOitnmJhzg/JbrcME3hYdZqh/skgZmDx8STJd+BI5VIswRJ3X1XEG2YA8bFLEA
Xjbr5jCCl+jf19Q0rMTsDATXApyPCjo93vZGeiAof+FWGvVuYUNfQNcApEzjW+hGj9b24rEVDj6V
WeFcmANe40aZw9Pod9909DmZpkYhcsMO6UZKNSM/q7UsO22qn4LOmMI7cM0TO9MkDs/hRRx9jVpC
6D3nI+kO/Uym8SDHDgm4Cw0M8Jyh4bMHsRO2fpJXPvqhMGBN8azSG+/XqYoSrAa488GwufIyrhb1
ixIJbWdCavptCqr6dQqMC1hjnShvTwfZPwdBXUUPurdruwMIREJVp1tclh5Adgm7vTSJkLe6G6b6
6DkSyE1BEUZvhn5cn3UQVPpRCOKkX6ux82gGznD8KUQD2fnkQEty/SkGmGN4zFNBjrSvejQ2wufU
gYq80nUH+asDAa7L+5CHz/PCgkcYINswS0c/FSU0BLvCbESgk8tcKHPwRC9tMXhLjEwYyphI7WAQ
qXNTG48dcNvW0ZH7sw5hChvMzxxTAIqggNf078RCMeWJB3XZgsSVrAsW8ua5UtiQuZc4wzNlgv/q
CFmqg59KZr7ZIQn6X8ZC5TM3SRdjNzfcc3UB+U849jQrJpffkGDK9MnpBFtfFx8Kc0Du1no4Wsjm
QCpzcNrhFnkSRyd77pDMTAjmAvl6JZInhDfq3qwYToZFSkwoM8j5EndPsV3tkAV1m/yugN1CcZai
PDzUwK7wg2iRLeerYVUHTIAK5aM/YYR4Kz2+rl9CB2OrjDO5jjvYT9TpsWMYGiCJsnV9aGVcB1Eh
Bj/G9okCneyWsElgnGVg0JN6uAZvlZIuPXhh7cQU6V0as0yqyP3Ud73+t3XHQRURnuSlC5x02SGE
hX4WE6XMg62Ml6KKCpEmwHXdmpQWFuIGPI96IbqiMwr69hgvD03RCg++0w6pE35k4JenXxE+h2jX
Iko5BwzTtK0y67qTU6wMhDDMqskwHrqAzNV9M3VB/blLpmTcrdydg0O7hi7LTRNF0x6qNXS9m80k
MVHi48y+o2si+52TdAhxdYDr7KtoLfNPGwaQgqSw6vRYB2vAPgehig9wb54A/RkCI4ds6HTX7NI1
pusjKotkLZAzkhZQTeHZk89BHEW1CMnkripdRtoaxzpokxvcIIC6ZtFEpjhvOyH3NaD8qojXdOB4
o/6C2bevh6qAn86a5KDaNeJgQdRaspDU3fCZTW6g9oMbcFskUktTdIRVcLuB7Yx70nCOi3d+P0G/
s+Ud6IhBF9Xmxa5T4sLVrmcmHxmUwF0cIaRY9RF1ldHLi0UXFUAKILTTFdDe2VsGmTltXPe0jCqd
eOLRUQFC7ZrDLdHz0ZiPMY/oFXFvkqX3wqISYiYaJXFTJ0hgQTu/FVZ50OPCVQT1v1Dzf+nSBQKE
Qd+Yu3iAHP09aucx/NHgiw6FhNY/9pvyFtRwdYil5nQEzNTTMn42FdCnRSsliiAN+a0vBCB5nL3J
Cb6YMKD65Imqx7DGb9bg5NVymW64Dzv6vCGmGzPqzukzFA+jf2D7bb5FyGXdTAsFUclRGk7ATfFM
v8MpDqa8i01NvsMzzm1zR2LmAkZqb6ElzrvgFNg+fBpQb6FRMnupOJnRgUWY8MYgziAcYkjBJzYv
GdUO5EYrkuqhcLTRJGecqQfZeYAJeY0GsqFvK38pOxYa3AegiGUt+pNtYbxgajK2GfseNe3qIG8Y
D7+g45HSPaNkCfJ64KPIBaR1+K61HBiugDRJCNParhmzkQyxgZ3fgDBnB/Bk53l04yz0F/I7VXP9
dWwgJ54lYRP/dqe0/hHbxA752kKKKkgn7uGfKnMXORsywe0jlSDnSFtnx9Ow7jOf19GXFQPh341W
g8obuHSYPE7V8K2DiztKJ4proABonKH64e1YnWzrSni/MiCI/aCnERCf6KgUS0iR7cMbPvSyAFoL
PyLtrCLrMGTWmYDCxUs8oTjJqK/jdqe7PnGAkEv6Ll/BHgXndpUdLxxnmR3cpYl8GtdhSvMKXYxb
R0H8LlOD9OadCE0NZXQkmU4WzGYT+g5NJXPmTwPNBitHL6coTpp8ZVOaZNBXbB5G7ZopiyFEaA8K
NchD3DUb5LyKtNqDXA/bauQFyy3crsC+1aG0X0AERt23VsKiOyA0BK5ryIS8SL9lLF+TsPuJ8oyB
JexMZjrq7ezdKjhseLknKIUdmkrBJE7N7D2SwHaQR3BT9eiEYScLagwM1kfApW5XqNHcgTbR8zzF
BQnRwnrmv/25jd1dBXsoDmklhx2WAXd0AbRUO+cJtP8RLDXUVbO+RlmcOTrF5NSmIzRV53jyfzsU
Nsu5N0NGJccu66dcQeP1U4gn83bAetXNbnGNtkVDDST1OjQtkqyjcnjho6/XjGiO6NDMSOiLOqbe
zyFwtSok87y2aNF4xLPUbYzQDCDVoww03LLG2Gm+M38ZO9B6O9fJUNAC7R7Jfi2QUS713qI4uQPU
Cl1QyNtGKOg0GA87iFfFCiqtHSgjJFnizytDkb2QWteoe+PlFXPyMcqCyAY+bmcbaGjlucBXri2g
gZWeIVWWzgs+cDsTJDjENqgJvKCVFd7xlsH5cBBoCrbEvxJno6gOvqG53yUCDh0G58b1XrtmJltl
G/3gtPW+6Y6sRToZyOq41djeS4VmC26TiryI2kx0PwUxAm4DxI/IBHA36IEwG3yBWKnXg0oRcZTl
6B0ccczGABel8IZsXmcdZG0gwqQYfWtq/N/rsIM4EwfLP4BSXQbgUrMWnq1Zj7eDMJHN2vMq8OCG
EJze0cTIQRM4TmyA+njNKtEp8FBrT4ks4a1fQ0CQDUPhjcS9j+m8uAjOLsQhAZlO/byO2/RXGDAK
Lhsuvi/UbyKaxVUCzcVkUuwJ+c8CueoA7p6ZieFJnPnIBtYngBcrAAQMHkvg5Ap0VoIeKqKLcZD0
cC7WPKG9Dh/iCohevBHP34Pdjw6XN7hRVUR0pD+QMfhg3gjp/FrZ3EU73U/x84igPORMNhz1tUua
3267sGWH9pP5NvhMsmKQqNqypQEzLbfwPpmfAVyuh4cmWfR8z9xA3CQqps+0nYjMWOO1dxJBetxb
ApjvTb8IPOQoE49huiArvqvHoYLN5rq0eat5HyG5DzB5DJHHHzs0E5Mcguvg4YEQHlcZ9pZl+YCG
RLMHnK1n+xB9J7NH/xBFC4PxagYfT4u4zlTV5CHkope8jsDh3SG5mNqyR5+Z7lxMVNIXV9kKfc14
7VEoQobZrA4lOwG9S9T8fBm6nS/d9immTuiefJyYNQcxdpQ/e8cFMpr1UyhvPYEW/6mS4CAcK2ph
EpoiF+AFLG+nZx7YFm0XqDQBZDH6Al1hVMlLLsycoEbnfnhnME33Mj1C4wFY6zjyD7We4QVhlGzw
J0sS1ifkItrNyeBYnbkBFDJyDEwxa/JGmCcduYZCXE5oBJ7O0oT4116uisNtaDXDnePYcSlUGOIE
+7C4co9uCxAgnXjcHSCF3rYYgwBzlIPy6KY5KnJFMwzYm/kwCDmi/EqnNfqSRG2i9smMflDeL7Id
MrRDl+UnpzrCQMFB7Zm3NUmGYiQRNDQzS0ZKsAFc5m3t4D9Jk7QvFjVN90Ssv74CvkZ5znmMpcYF
Nhh3TYvu+mGspfO8oMPrZ2IaJooJlGIJy5V1PJCxWBX/Dn2OADdC/WXIBE1RAo9wusa5B7TH2a2o
inRu/dk/8XQR4jACdvFaA3M55KoGnVv4EbP7KpLT69Sl3ZIZ7LT2fxSdx27cyBaGn6gA5rBl6qAs
WZLlDWF75GImiyzGp5+vN4MLzLVH6iarzvlj0rDvtWSPQOik3PRAhnY/FX7q+K3/1NL3wgtcrNrI
aq/htOO4H1I/LEUdQy3sr5YSwU9DiqC6BvKYzWdLqZb5xmJ4S3EnT2PEraLshxtqqygA3I/j4iPI
ei3xbEzJOhVIRuuWlzIzj4W4cV7peY3Dgt33ggklf1aGliqdB9d85c4NZZK3RvdzWmdXRccttuWu
pAHUSTtHsfqEq22/NqClZTTQEPyn9mnMoL+GQwAD9TwAR5SSfymHwrLj2XPUhb7FY46l087/+O7F
9zyH3RDVzAP/yLtkuen66mgiY3Q2uAgly1tuFBxCFlaNrFJdL6FMq27tg7jxp+Zvbx/DlA4knnD/
Hvvy2GvX/uPcFp9oOlgfTiwDrYQobvprF7BrJ3tQWHmyDsv8Vba999uDD/yXm2X/W4aCRMA8F6MZ
GYdjbSmXC1NVNbWAYVNLIMt9TeNSSkXg1Cc1eAC/M1tdNLj1/tQs09jGutrdF75bf+dldroPR/l9
TeJJcUu2LRb3o2XZMeNgOGaH8dXz55ifre0zWXcLuOEUcH3lhHR0Ue8cxZbOnNAPt7fynQCsfIwD
3GZtmkNlHJkH0POmNv+WkuCu7yMtQltS1u2hzru1zW/oWLoicUZ9PKuJGy4Nun4+7kpA4T1lzeLr
KglwCON2EVBBFv14ko99carYIwlhjHWu7DUegEi6dKTLR0fhjJIscremYFUjoJjPuei8Mj60czy2
803u1TL7bnypVaiACqbST/xRBUnVLITueAQwZmAJlswcY9r+mtzpXir3Vl4WYsLqpNsgRyDmJjJx
1rwA/aicvshmp+MT7Mit7aNelcXb3Htg6jy73c/e3DZmpdVb67gl5HGI9Nx3z4cqlUrI9K7eodqN
MoblPr7zhcUokU0zuvFQl8Hb1ivln9Sh8l9hL5rrKkY930vPKS6lW0we4725vlfuqq24QlmxQS3p
bk/wFdG+rcuiutSH8sMsyAlojl2YI8Fmp4srWMuqIxfq9qocNOKRNR7jGi/GVNyhQqrHuPGsfEhq
Lpor27AiccAfbZ20E50v8bgjOInVOBQ31C3sDTwE4JpAqEsPlVvLW0mIOuT7RFCTSl14J+YxJrEq
qaXQb8zT/RItNn2W0VrUFoZvLOf/7DzAIlxb/fHAL34UD64rivVa7gurvtW68ndADpOIxgUQOr7V
8j5QWF1xdlOZ/TXsAQh6UG4Un1WqmX8e4y7yaG8Dlccz2MSeScxzH8aGx9OAlfvKC0+8O9LIf9Mb
MAXMPTVY9X6EGHWBX+sIh3BvXEdb9tRQmoV7ZzOTLrHt7N37Mcr838YJvEcs0fWTg4/UjsD9+zna
CFo1Y2mY4qvaBBnndcgKGCOjPqpU0I4Gv2f3mxW1eRc0cTuLm0CvtoCf6iEk42jxeBCTdcFFmDr6
KBn19sH1Im8eSOfpQ+mXCRbyeUoCO4BMZDXm/diqcYUZEW7XRlie1JKso8suYIzFbl/dWQkzXuYJ
hGhwlu7Zp0ULx+2m6fYiRqz9r9rCDk1S3m4//WVYZba7oVgS8KIlvwg5dtajQDzaZNID7OW6Lv17
grFXCwinLX+aMxmGDL5W34IWsCfSr6D2JTOdxsTa5RnclMNi8m74alfMnftWftoDj1/mF4VWUX90
xXeggoMwcVOX/LXSL5xEQJfy51trDc4lG02QzW4BgraZpX0KnaIpTqKBXDiNQzcsjxo3qR9Z3QoI
CO+xsCePTLIpziEVxEyzVcn+xhmdofvK13Nu6lkxh1jmj2rzi+MEds0gO7XFWic+2TXbU4khmDen
aYFtbw/6K06nkeT6Zh1NLgkaxRteeGrfQALDY10j6XnrcCr1ZKVt4Sid9cNMqfg+B0MdgSCExtlz
GveTM5WHk5KImqevWeUe2d7sCi54hhJs6eN+N9SjBqFchd4jAWJVRhqWD5xeVltFiqAOwng1vFLF
VlUwP4Ysy02UdyGhez3I9KfF25on22jRPNFvM1VePHr8U0mzvrbVFL4dveB1RvIG+rh0x83A5WzV
7x0Kh6mmQ7aQFnK3zHNljvvBVOfmv+02JJTW3pr5SAxfFFef9J1PXRSomM1gZE9AXRI2aeWtemCs
R3KBzs0ggLtellLEMAvuB+bcaomJL6iPZJ4t52en5Ea4jbKDBwIaGdwNcx3v4S96eYI0NNtr4Lt5
/SDafZI/cJkpcUZswpVvHs4C8T+Y+1dYzgpOrCVy4c5VZaU/eSImKxpdTXBGxeQANp9ba0XTvbdA
+NmtXaVlMfgc9365BJlcc0gu4dqv4ZgXVrptneD/XXulQTS07BnQDdyoDzeB3f64AsC0H7yGRVtH
ebha+0PTmVX7tnLnf+TSavc34gP5yInECtrUJuvhjzPaU5vxY1HRSUVBbj9NGkffV72ZWj3kyLrn
02oVUxosTPfnvmu5EoeDqJTIGR3v19bbmhjplpfu3JO4bp+NdeiMNwf5wpHse+tM6RR4I4cyuTE7
x6A+XoyybXcKAxd4o+gwx8I9dQBXZqQ6CJ37fQB5iBxGVk310sY/a5Dvg6Wc2Cf3YsGo+z8bH0EK
jqVw2Z6HTfOFbiqwNHhp5fZv1VSINj4WW1V3VJ+FdjbQuBA+H4u3iEx7/TKkpCi2/V0RUGUX2RYU
6tk9OmOBarZLHfeds/b3Rdnger19SOtdFx6u92Mlqn57NHnCJLMMZJ77drgT5Rkp0sdRValTshgz
TNKz9FBvw/6321vurYVr5zwGVv6xgjthPVo2uDCY98CP1DyOS5LXcvwzL9B+KdxY/etAIFSk9Kk1
YbJ4e4ffWBfN4+J6e3uRYp5j4KAlVkbxwkI9cqbVT9w3H7kX5HHojeOfZp3HCyea+5PqXoeNkg7O
XweeO/Forg7L7oQDgDcm+E1V6/Dhr+5nTUoH0WPN8C6XoIx4RFRktzMHV+LUfXcqR9l8mHpzvMwY
Gg1UUGy/fGcLQ+6qJp//a2yzfvQMWtJRb/TeHDlKHeI6h2XQx+hywEKrcSS4Ri9u+H3MGqoCN3l5
lsoNaTTcAK7yXPp/le1IJ+P2D53X3t8HKyuY1rakrWRN9KJRe5G7lJ51phvsOEGa23fgXeB6Tt++
WkhRM/CNoItEWSx/HYt08wlpBOeNU+l0DIZqydau11tml6F1PFUtuUGFS0RICuPfpYZbEMmGfcxN
ArYSiBy/cn9XXQEMEMy340XKPf8DjT38Dqr9CaF52CW1T1FENI9hx+VpYa+LJtGhMBPK8tNRasDR
id7xOTlWvZzoN3bG2NNGq6mI5Y6KCjpTjYRHJ+wjTtexYZBktdDbsRi8tg7LAoUT88uSr9NlKnH4
sjSF9S8GhPYRpavBCuaN7nnkmbTZxmYbbeYg6yBrmrL4R1qXB9TNNvdlk6dksp4F+99e4laI13wo
v/2CL8V1j0K/4Df1I+RzdQH5NnePlbv5TUaT1mj/VHvQfa/DVgM2Gxpk2tfF/klyrmQ9OG4AkGsa
4r5uwzH8uaMAsh8ru1t+Fsc4dyCN7SbOeTM3FcKcMVw5VlCvRIcrVj9pleDtD7QFXziiJj7Z+eHn
mTL8cnxQolk96L7C/S6C3vgPSaycItz4hvG6MxVh37HLtXrbGwPrZBsswTd1iLw5+VbVaddtU3Fy
Vx/mdWQIu0dSVV/RWJnknUjUHA7flYDH2KZUu3U/vPIIsgAO7VabmaGNaY1Lr1JjujL8qgRTUq+/
9VDMC1oci8tGcP6bZxMfE5CmAmRLbNiS5X4fN2Xyn1Mh8nEuaHkqq4CqdrYWXTCjd+6UFaYr1xiB
UBd2cYMEpE5y36RToQk3Rvjx8PipvJztr/GRnWVzuDvs2uwcw81UPU3JUdSDiM3KHD69BhFNtJbO
TL6IOqogWmaZI24IbdBRm6CLkOHG4TIIROFP0YjWHzHY6tXlVY5muEXbMLjfQi/d9LiLheHOOUiJ
RIpCD1BNLOlfqsF0H0/OuGnaxyTymTVAtJrsnW5ElO/VMF+b49it7LYZAH4ZPEXeCuIeces6eap3
bq8o3HyK5+RwqBTaAeVHqKsQyZEzlwyOAiDl1rGE4qVCXcQivSuojIEC1PHq9cXhnX08fzrR7ij3
SyNrp0hLfhk3WzYnWCB93K6IvK5yH4qtal6GYhs/WWhyFm5hdK8yN90Ld402kvCYFZvo0d2g+rkR
l7E9ZBvhtO6rNC/H7nWHxv1TbXv46Az2sDLHjOU/zUgJ4AwD28dyhtAH6D4W6+zvNrMX8ranytiX
b0OU9RJtiOfsqFVhe1f1lb4ogEYSWOC6bpOpSUlz21jfLO0twkPban/0fltXyahMqLd6ko0ZoeIy
/NgM9PbVFO124b4/7ij4NOA2nUI2CafTizwM/hfUyYqlWphB0gTNTgzzWvDB+7mBnM0z+9WNoD/2
MNWBM16tqlk/HFLi3bjP835Ly3VvrhvMXH8lcbRxSOQWs4upUVXPllzr5W6hLvFf2SGjjHDlk01r
QYDZlBub48du9V424fJBTWCRrJl1TNS3oKuyYjURavKBTOq8ifQRMoxbWzm8u0HVfnMeIgCpZVM8
G4FRpLer/kiC2Q7y7wBJYBYEOURrZboNahGVjx85KRiQsQzGAWn7udskddtxFnCTE1JoFQiIeGka
hwtt27kjNmdcZ2obcMcixpBrtqDZvw+PjfsFtLqZYtKOjzJF4gFtLPpFN691ZXZfTgtCEa+O2dqX
2mh0c+/3soXVsuZh2JOysApINPSVKdyPbk4TvyeSU+26bQTa1HXw9zzGqTsW5ZA0nnLgF+yKpWE7
SME+KdaI7lGHs7FecsAiSFLKU5Xaq9cJurxOdSGr5q3Ja/xMFT8us0PLr0g5EQQIJaSGc9Zlrmu+
CNIur3TR9Dp2j9oBXxSoFO4nyaqUcP9J83QQO8e27a4CyULbWeB9nmiMc43ont1/J7Em1hZxOZGu
mm5OGl/r/7a6ljk/dEAhKDA/ct2Z5eeP5/eFlUARu0UcNsI24sbI/d+uuxHGsEFcJ5tUmO37Oiwy
nyLy+8ZZx798quLbGPZhSBVLqHG2O9+HOkNCCTuVS4ZQv7LGGYVh1U9/kFizsSMgtx7odT9+TLxO
fVzmYrnbmcW31Owq4w+55uv9Tt5WcVqFEbyumE2cyGqaeTx788E067a6tmJelKrBtEtaYWy3C8FY
GhUpSJbKewaFnpgmFoTc/zjcHdhGW4sdnp0hH/LnqXFkedkRdHix7yxrS2qVb8/UB5aulZViMLgA
ZtpEE3WQqwtr3oTGafc8OL7RbKbHg7ggFddmPvU8oajz3Sg3/BW6YAzD5eTk25afV2tE8aQrCqjd
IWAgqaugsi8sQVjZZt52N+asXAVGduC/7Ggq+5HcUAQipjWUZmJMB+AqYOzsR9LdjIFZvNuKz6Is
A/HrYIGSpx5QrIl5QvvFpHpt6NYLF6S7JGhUwfM2pEd+QuksimyHbCo/m30wz3hdXW89r+T9tLFX
WwdXNio5yTM9cJ30Xmv8DhG1fleuthp+hHxyTyZLiH/7k9zN1c7r+AaXWs3xKPKAP6kkJzVCG+O1
lN6KQBkLVBU5Am5l86f2Z5WjLXsgNlcWmb1222dd67GM17Ly7MxhN4OmoZN4Ps3zuHEEhH5tXibB
fX2qSxJ37+mwG0TG/uXTLAud5Z+YsUAxK0A844yHRYhErct4Z+uZUocu5xwIgpqPVwj139J43nwK
Sp07TCBlfXDgCGe89za+vLhV5fKiW9Sc4ELuaEfheJPZC2jdLnPzo5JPR2PrMPFm25kzjzvC/2f5
g/+BJTbfsg0O079WYTD9sXmvwT9aC0Ru8CjHigwAW3LyWola5Ri7NmZ4Gh/MwajuKnNyslos60M4
FCbhAlwJjz1NBu9IJKm5PxosDYgCg8l+QOALTSZG234ZfOeQ8ajILr1Swur8cEcVPrWO2usErr+l
s3FxuzdMgHZ7J5F/LGDLhQE/FuTiPIcKWMXbestIfShHdhqn+thnqY/3tuq9+nzwGz9iCa0JcvMQ
xJxEbQ33+IGQuqgFh8RNJ1Iprm2culzqnvQSVJ6rjJxVO8y6h8ti7NsTdnPhEM2BMtFpYZLCXIOi
EYUaE4oq/5EQGe4nH8/RnlThMf5FFYsWuADb1lAbzpGteLFTsyzyK3G4ekgXeyvf98njWbuxma/7
LtnbIVVv8nFZaCPWS1l+bQLYN/K4hxG65r+advLvIaq3F6Qo+394onx8BsDcIDSIXEkvKeq2v19K
B91Lty5OOpdu9TEPJjDMyk2YGIhu92iA2XlFJzP/3RaUkywGlf9se7ei7K4gouyG6Q93s9yC61T0
4Y8eyviRZpjmewpntqmpcPS1UrX7XFrL8tSP5vzTGOyQoSNc1ifFDwfQP7jNZ6UY6g/tzlukh9H5
bg/eVGRbZL3V0m3vWnUYzF3Y8BInNLYH1RpQidwlrevTKjserXf8NWeA92G5ifO12/7UAdvPXjXM
NQ2UlyU9I1aBs6U34DgtZ09l9dYNp8P0u+9ha+yLzl3vMs1G9z6Zk3knnUlAozqsRG43FEnYQ/W5
k/WAgHJO2aPXF6Sn/xXdIvk8+GG6imQi0ZhMFiQzoWRp8+PcFOFv/HdEfFQ3/mlQJ8Mf9BM6OO/9
9kKfagtKT2z82OvhlOfOlvoUdMG9HADALWd3IqJ8IZhd1Xwh5A0f4X6zMGxeuiawoDe5a+M+dLJq
2ac7SdZDZ8y/UCh8t/OKFKHb73okihH/ltpR29vup2Hqf+QjwZlxOaDEWd/LQbBekfY5xzoYlj5B
Kee9B7cOrNT1Jzvu2DUf3MLz0YgPevzP8w7Ly2qz8R+OqVGXdfImCfQ7KpTwQY94pFwe8a3zdIMZ
oPYOunnKjn7p57So6p0wm8H0Yy+o3Z/aOsTLgQH0YwwwhRS9HJ960cn/VvTijFakOPz2Wsf4nFko
folROD860ZpPsNn9szE17VVJsU6JUdR2Jrkr7s1+adMQIPoOVp8ped6t9l+PzBKhTb8VUeAMXjqj
HIJ/t8LHXbs3pdGiU3DW5pdZo42KmtCsrg188SlAIw1hRtr6h9ftwW/NrX+1oEv/hS2KI//RhCdR
aPlnMGvmHJWhlNgeSK3s3qWpmeIDpe6AyrCtt/IY3qxcG79dnCcpYwDk7aLA68LD+hKjg1T0qK10
nkbnPeBdOdfrUkJnLACZZf0mubefTd/mrxKjb/0pw5vpYnMlej93v3LmNrCHVjchdQ9LM4Nc8z9C
ebT3jMhU+HJ2+c9m7TSfXM4+1F1uXQ1B6CciiD3v6aQrjdO2Bs2d0aHMRjgkOugVs93+2I4oXjYP
X05TVuLR7+rt9ahGa4vsSVnZMljlL7Hk9le5jmrDcDHuF4Y1sWAdcfI3sgPar404H0TDplN+j0Vu
8/fLvAQaUYv1C0BAv2JIGlCr7B7P3NY3/D0VBPkzCnBKBJixZXgxW0eARYYYmDhGCK3ZA4ltYFl5
32SPP2bo2jJde2U/IKYc7jTyyDsLAUek/e542sgNK2LkeaZI3LVDCBkUHHUNe2QKVNg/h0O9w+iD
IL7ncipfakhvpKWG2ICbZS9/zXvezfitkBDpQ/T/FfMkkwlpXBB52g1ZGtySVgqzKnaFYtBxH0LG
yMdBaGxJHv6vv/AqKBBtJzje+y7E0x/i8MI45t2cWFcphPWH8aqlYQu1qL4cg5PfiJXDKtSZocR0
XmxtlNaVbQyk6AiFmL/7Vq1GBMZmfNiFmjxk4zjav/IFMfy5VnJt/y6z488njf+w/lU3e2uw8AX5
mLK3HG4czKL+gRLSbRCn1J3ZpuhMKGFWUzMcLFOdZ5JEdAwjtpzt6Gq355dba+uK3aPeL+waGiHf
rZUTzw9gAwlKClvWgNOW0tjgdVR7o9+FV6C3i2HwyyMrfZX7z5r+c+tBtoijU9eVwQVPzPEf8dhl
Gxd7Oxfngl2gf+5ahoYMXdC2GVkxmm1wPPbCU/6QTewZlTxNPlhdGQVqGRbMeOGwl29KoctduPf0
EXx1UA9e6pZlr3/MdnuTezT2sO+4Flx0y9PJHlF1lLjoDppE+x3uIUUoGyBj0EeucA0LpBTGfdOj
YqR5DkqG7bY3Kmsa0HhDLql4Q2q3ycRevcJ87GCagrPVTjrn84TMUX855CzA1PVQ5qIvVk5lx2c7
HYs4IUUr9RwFC1pemwE+n6nNMoIp2CeqyNiZjcwPylX+mIXPxRzMxE4+IosZZzCNyTZqykGxELx7
ZjN3lwWnnQ8pwtx9dZAMhKy027rGjrRy8s8bhJlpieqvvi8cX+cJv3c5GbBoVrD95BspkOF76/Z7
xnBr/NhHTspfk2+0G/sB3dnsPXKSrfFFQLZF8szB5Fq/eLM2x8cBRte6YKXurRMJGiNKeWeEnOFJ
qAeMUVvTlo/eAKeHKHIy7NSBuvFPTZ93+p/ndfUEU4MC+Q1XQ9599vZswkOvlgVCYm+KeXUpB7N8
3FpcsADndMxYcYkRKT8dm7fBsrGkcXXYhtAMvi3q00QGxB3dGSg38gO/R2CXmbDs0v5Z6NIXDzCe
O1/vOIlpf8yhuIIfOFswGBhd0ZN3e/Rh9dwgHfbRQXZ2fsZN6ecR6fL7cWl3DHpPU1hOOWy/b7Nf
HIL/aBHxaQXyLIJ53/a4BCtzugw0ty9fSOtxqyfaPDiQj8BAUtF5gwsGRIPZOD6JYgEKiaRQtQxj
DW/huid+wdA/m4Zfo1TGmTw3F6zsM+yxP0KlR97aS0mwExu0+9Nogtn87VRejklk1XhWUpzFQw7l
iRnqFh2Uj+F86iVDUDrwE1pm0ujJ0Sd7p2PTvnC2B0zZczmCFXXWYNu/BkPwiPhTLSxBI7TP7h0J
vFtqITsrZ37FZ+Nu9/kCchtx0ok+yfk6/Rn13w0MiW3RDegxgORz86Myels9uyiGqqfcDODFFSDF
+A/NZyuvTsBfg1upQLod2WAo8jpob11OaBjX/DeJ3Ov4b1S9O106C8A2ReVb5Dyzclen2Z/X9p6k
BRGCtlfhcNZq65Y70eV5npg+gtA4XB3b+YXr1KlSYvTX9blCzySyCUQQT2uHDTva/QCIDDcyDHbR
sZSDBkp1pEJag8dDapG6kxh1sVqJWTU8+1kA4i0/mRm16uC/xWYbVzdU5bxmXC8WBMJY+qW4o+h2
CTgFqIKA2K5JWef68Dr07Qw929qw23XzeOc4SzhAuk66chLlO2LXoCV6N9/EBv0Ay8RS/uYd+EQQ
35r28iDqvfNPbgMn9L5uLY1tGBv49zd6GF3BNuL7uluRCS03WfJexZQEKvWF27haL7I3bZdTDldr
TzKdW2FuCAddpTsfyryfc5cc27de9dALlt071V2fDwY6YVsaMABpACqsnrRfVdWvwawkryq7vnU0
Se9jlc0zBqDW0tlcmf0wXDpsRu14avhI9uHD0+D1XwbeFWsHpOW1f+4Dd2q8dyu38TdHBeUMXmKW
c1CyUUnVBNdukN2/hZMkjEWzVGHmSr1gYEabbxynfLPr9Z6IcqywBxvV8uzjJcXZSi7Ni78uJguR
XbdbvDbE+vBmTLY1/elJXjdxK7qQDF5W9nSIPM1hP9ZtDCIqqnvfrYXz5R89XaCUHM1d1g0uhQ7R
wFFcGNjVseBdlOeE+X3reyaYREOlnnMVeK+b1Oa85KBF1xje7RAA/QXpwgyBrayuf1DWUNdXn3sW
MmeF7OgjZARryMN0rGbmdSCz58beaFrEH2OP8tMWtezPYJShsM6LuQ+2+T7SEL//LXy7Lz67miQv
Gz0qDlodwTseE2omuqu6aJlqD3VQpdEIbTQ0FKm7gC9YrJHrpK+THQJUpSttTsN9p00MN2Qk1f4U
T2Skli9dAFHdRU2w9YiOoQSbaBdjGf4eCQ2cJOC8KMqC8EAyszNnrJzVSgns9+zlKXDn7rjgsB66
P/gjIDz4LWzxMgygnvdmgJi6SAYh2dfadZvzV4zbmsKBFdQij/AKI3DuLbqx73i+7BrK6JCuxCya
i+00MsH+5x6e0ldH54RRiMWbYUx8FQ5vh1GE489CICtwONfqcLhCCGkBJAlB1o+4P5ycPafmcyqS
IlihOxl4lBdvMqjrE8v6gA2icdvmb0OQWPHsEXrR/kM1qYp/9nrr9KRannhyFO6I2XbmtNJQGLeU
i4cTD6GdCEu2LnBsucgPPA5NdZmRqfZPHnqE4qUx8V1lR+X43WXdK80gdJAA1VzssndZmX1chVg8
g8M1oJCR2v1eOs2dRNSeZvBZ1mlol6wZtKjwjutwX06Fa5iyT6oFruCMjRNSPr+1tt0Zc+11qWpH
83vvmqZ+QabvTgsaVd69a4ue61pZAKWM6tiBf/ZzGOR/UanPq4iaGUV1olCF+UHi5YM//DG2Oj/2
8y6lP3+4HXkWXVRYBDtFktQSMl7gdADyg0XWLlG+bsC+tVmb5yeqlcuSDVCv6qsdAdtxRxrm9onk
YukwW3D/mD9sJDbcTMIp+zHpHORnj4O1B7Beu2nIk0E4GGoYZ1gFWJJZ5xmXPwfrAngOWxUoAcW4
aNjPrLGqm3AMitSGUDc262Ja21idcual+dz7jPsVE2BVi68DqANla1ka4acz9wQ4xMCTud6i2Xeq
5j9GfIlwl/hZthYXPja/323tK1I6AFtfoYBmO67QbjNwwaF2zxIB1v4h0YCRWSG4rpM+EJ7zl/tF
GacVjxlRq3kJoL0UBAKUka3cXGVlWFrqEdulKNNA74PzX+4b/jLFjtE6a1aR3lUxkqBf3vgBpTf+
BryiNNgh+aqKTeGACEU47/Di7m5jofOWpSBPYA5gNISxaILlpm4ZKKHOu8m9zcxyeBf+siG6d+ey
ajM9ar/4p3OOMxSjcmvWH9ivg/3EGU+uOQvQJgkcZz40bx4yjI2IBdlLLHOwuz/70eWrkQzNwiwx
jwsviNctu/+D3Pu1ukdsg6u7Wm76gNGfy/Zc9rOBBoWuDdIa9FTb+w9Hh4tzoyq84Q5bMSuV8Ku9
2pgh8XH9IltkHE/KxYd21uHW9JoneRDbGxETMHjZsE8AM7u74DI6dUw9RUKrqmXumVhRGJ/qQLLw
8lWv7ql1Zw81JUImy8ZXNm05Avl+lxjt1txq3Hs+92N/nLfCHjJHL0v4B08qJ1ZiBFrTjSJLa/8x
0H77hRrM+Rocc+MWGxAXlffV7AIGpshMSWZwrdks7kyrExjAeM6rEf2IBoNKKC5qjntdjNb0yfQ5
qU9rxY5NZzBX1XrfGAIDKIOYPyb7jHm8ufC8d1OQ7ExVuGoXnwtUsEctOvhh1HgtgpMS9SxRj+bV
QTFV05EZHgzhNmWqnnb9ZtmtXlfEpWvROZAPA+pNOnvQGk3nCZdYpYktOub+yfR5sztg/ungER7G
qtje0OCL4vl/js5rOW5ci6JfxComMLx27laOlvzCUvAwgQFgAMGvv6vv29RU2Za6GXB2WGdlfLZ/
axIqzpeANLd81zkLG88dD9ZyJWnqeukXH2tnj1ZH5KEoTy5VvnObflyI26mEkdplAcL6A7+MqhOH
tTn0uVPjlIw4ZlhROsFGjCMCANehmh21gYEROinuIylt3t68cCN1u4IwHvQeuTHuWvINwxwFuxBu
RFOdwjnoqzd2K3Qky0k7iOU3XXNtf5AE3PEH4y7ynycarPF/xVQb/5+7qGGuN5iiofTvJElqM+wz
t53bo3LLgft7MOkcJ7ykcjOKnbd0ECW2sdI97RbpjqU8SvR+sAw+nfYTbnsZHpc5b5OnLoeLcgPi
VI3Pddsn4l4rJ2ufNRZr9aE6ol2Hwqxpf+/ixkWbwAkrdvAw35dfAvE/Owvi07xHeIt6u5kl2uXW
LUJWM3pYQOHbiv4fPbuWMyv0k6C9/g143LfLbJNAXyOUloVdmlcIhmcXzGFzk+XuKv8IIUX6TKeN
/j5jcu23O6/niXxKsyryTgqFK9zHHU+gm5HrQh2BPwUkfXoXiHBSsJ9iZxc65xdbKtdcIQMrM4gA
y7DwULIqDB7J5azhKfJAPpV8KME0jUedpORmsL3NSpNH2Li8zFxgUbSjRBA3Z2wp5a9wqEOUnSlf
S2ffYN6IkXcuaTK1Y3tHQfyrE4mjv+HFNHLaGsqT0Pmtcpbwpjdeuzi7FR/r/5PaQh2ZvG9FD5M2
8CoquyGtGTj/TMBxpGe3ZJQtR2KUprwXiuoNa67XoDjkcsjFaQyRrgowFMwWl2FZKXnRU++mazw1
ooh9x7fmWoZir+mJBJhc+Wea2G14aFenGTl8NCsQgI4GW3LHGaz1Hmdac1bvqeMDl/B5sk53Y6Wi
9lCoZRI9SZLUjb44qhdwxWgBM5INTdQyZ5KRwa8mdeV8MkCIhSua8NKyDUOi7cOO6GUOvbukyDFX
t+lSlC2zeVuPwaeDVhU+qZoH1rlYsDhuWrLAlAR5Z82QSmrP2w1tlBRoiVXeVpcJp7SCWbTyMAPM
otC4wcWo4rDyB9OnuYisPg4gr4ZXTYDk+nzrgjh6byzT+z/ACUn/NkWtpMyV+UtM/a7FQn2nUONC
MonI0r7PXRrog2J87j6JDNiMHB60kvLH9O7cPxF8dDjIUVHkNiZ94c9PjoVkjI/mFeuOuKVsnpJm
ukZYPOVx/NfJRGNyjqRx4k3aqUxFt0UnCdfrnFjHYR2reTpaMC/lPgR6IWA0aPIXt3Ue0wJOw2Vp
Xrow7NOHvl5xH8048buahNObt2Op22Q+TMHH23P2ETx7j02FzHSRaOP1XvDZp+m2XvI0POZxoj+H
KwyAjmdqiZLMgWe+kmmE5nhB68NwYpaD6sJ5miWCt3FPE/BvloQl2jwzXs+Z38d3qN5X6ASGExvh
2ZqDfUSik9xaRpGQrETvfErYpuMr1tTYvuEZ449uumkozB1JBLNe/2Ek1M6kNE/8dkTRLr20tfrB
K3Rex3ubdh4idDYGrAohzkqnZW7dgE678kd7z3uzw5RyRvodxC27epgLzPYiZCaoajE05IcDYgQV
ulZ5n6WhcrYUQkf9tdhh7U/ktrtym5cRAISE4w5JozI3AEHZPTMJkWwQBSRGi0qTRd+FRSDTt6Xv
UlK9YZ+44YbHV6GYP3xYPRuksUXQhUkUP3JCy3RX0oFL3taWpj1VyzLjsbYvvYpNSlp0I3XyTsUO
BTORe+2669xMJuF97vmcPM51qNjdHKnOt/0jGZypEM8MVgG7q9nKGoevVeoG5rxoCYAaxRYROm9s
GqMzVWVwAJLn+k+yacvxSVgU8LcRdoL34SaYoIcMUIm8oUsMz3V25y7JNlEhsgi0Qtwn92Ya6+ZS
l0NHRTQvQ7a6HAsbGpYp6gDyfkVE1xYkbbvrxlK8cb9qGO1FK6vxb5dOPR9G4XkXk6RO+UAjrmcU
1B1HmV1LKaQ9OnOPQbwhnEjJbwd0iSAAzl0Bp6AhhVFQ8qh1zNhKrSDT6x4HGA01IcPPHOaUUaj3
MJ3m9AFltylPPG1wpND7HD/57HpOvR9WKx/VkE+P3D9FRBQxWsBe+DY5luPyhho70S5wjIjLWEKx
y4/M6FWdZ8qn4a7iPaWqbZm36JkxS5j8Z5mRVBq3cVvl6+cICgMwHDuiOvIKhL4zLq0gbKd5nyoy
pgQDi8rz98CCSM017pwMjyuuFPo/oZWUCJozwb2MbU7YHDKFLE9+OY5NcXfF3ui91KslyTQwhrUP
NaKAW56n67ms5CBBKbDdTfPYkVEiuxlNSX5BpGL2u+9NSl2BxL0Yp/+YhGlLbnF9rsmrNqrk8qKN
BxLswEZ2r71h6rfuv3VQqQpY5acL3zn44VJPLAyaOj7RdcWD2NHXzeyT7Au3eQbwkkTmHK9B2MsL
rZOxuqegUx06hu/6Hyo6ChO2FSG8kRoqMBHfm149E02Mr/1ofhYKYrwv89U8o0sk8dHtuvK3yMmj
btZFTEGM6uoOTrNZeXwFB2dK1z8hN8VvNoNsYoMQeLENI2VwU4eLNv9xvPce87AtMTSnIvV2YqKu
RAFK+Q/LgEZ1kE5W1Gcn8dtDI20R0NRchqfZu8Y6CC7P8V8PSbWDNGJAypAcIlhpKCxXLxriYHtf
8Bauv2d6na7HVJ4WM6KTPwTmjedsnAQbN+oi+65nywljw6jkyUOHNHeNpfrTej/09BNpLK563nra
Gxh8wvk6EYSdYHszfSDStIUivOQvdMzJXRObPwy84kFjxPkQP/Hicb+lLEiAU/oJLkbERXck7cxg
PoMG87lGOyba7VT7NOALOmAZYk+JtR40dvV3eHbtv9lvYeDHxKReCe4EBB3AoPofQ5OwZkN25M5O
YupVfamSNvCgn6eNv2+HoZpuS5KM6kmwEi34QwB3DP/kTTj5D1mCmHHjsONU35SEDqDEyKjx9R8k
zFCc4WPJSz+oBbk9atOU7A2Y12OaFYB0+WWd+lzJLBsJpeZdFHyT1Gu1u9UVYLgzmZy4OhTBSncr
8tzUuR9KOSN2N5aJZ4Plm6zvRS0ac0eQCCiE+T8tHs528RgSFYU4Icd0vaSNE42fDm/LZOS4iKiJ
qtIW/Bvsv/EmIm/wtmYiKFh1WAqzyrkCuVeeahetdeXsMJZliwibNvGy54tb0oaKBKkJ7L1ONmm9
FeFaE/8Cx4ZCSkw3a+c/AYJpSPosQb736sEJbzhGRe5NThZvunGoQ4XkROuunv6EQijn4qak9JHf
xeKTgkuHWZ98NHzx5aQKHBwLFIQ5j3VN67RPu/qB0OnScuIK4nrvCc2BgXON4amSmDWC8QJEpibz
HqU8p0qPv5mphoBy1Sxhv09ku0QHiUodvvhAECkRVhRc+x05kfGLoXkxu4QpnEJpZezL4lQVCqpv
AmBLOVHJe1+ZtbuWNKJHVpHP8142eW72AxZk9WgykwY7lzd6cW+lvZYRTPW3pK9znxNNpJHnEX/e
R1LYZ1WRsb4NHIBcNwuPSDytWvsXSZeJIzKHDqTyNaYy9YRIR5sTYpMbHJVPc5rgOYr5ow7q7Cx5
5FFNmkjJP/DuKYdNwoMsOV3jL+EG3ETvcSUkFMfCKYooOMWlGR8Iz9bBj4EvkdMcDVn345BstZpS
16wGQseg0goFqDiUhEv0NmXGFmhiPadeFpQMlbZmz/ZeFhTkLuM+T0YTAqXdVtodZ0gWjpNyvu68
/3ieSsJJihJd017ykjBreKRIVkw7DzVs3Q+LzUNkTb/5Thbr98N2SVT3CdOTInEZT01y3XU4OikX
KQoGbTGKrj3Bxr6YLyxhlHzpmQ865biKNo4guXeF053WxZX2CYgHbSpm68G+2YKIMWSatgrtQ9fV
wX8qCLp/dEJdcUxFkt8HGUfMfVVOnKrclhmFUZmRkHj4wIZlWmHl+CGIsc6HnMPWOc5LCNJj5kgA
FGsZ8LNBVbhq1k001oeMDMszsfiK8hYt4lsQgh3tcTLb3oHfI3im6tV+eZ5fl6eKL6c5SK0FmgKE
RruJOaQ4F/7y5VA58Vq+9GL5f6WL49glc1kIuwN5QCKIoZUbF10pwqwwxU8go/k15gn34/hhYm9L
Ncb6fuxc9cZvNISfeVMP07cokIAQtce6PXnlrLtzITXGqOr6PNtjIsNHydOBXoJnKcPjinT1voc2
QQS9KJvpySfSbk8O0jQoE0/W+S2XVvvNOmQZHVZdZs8TUmCw60NO1/uGYNTMVUD1ErlAFMkOHCrR
6pwNI6RZ9OC67ZetR5Fvubg5FZWMhmrvs46h/q5bCVQKYSsbJAXpVviVv3MdbMJNkpKrpHGm5Byd
QBPnADiSimMhbYKeG8nu2TTW9VucGNXslhmN/K9Thv1y9hXIkEfXzTN7pUSxYJUody9joA3K44C5
KgKtm8odcOA2Kb27aj/VpUMCDSycuM/dYfyHXueI3wmy6YcevLJ6wQYmCRLjNt/jDwKOTVbjn/HK
eMvnyrXOCZUz+UV6kpfUgdhFKyMs+n0Yx/ETGfGxOkSDAc5C/9ODvQweuAEgwDLprdRg7AC1UKYm
R0tf4yGg5YoMmKkS+EC9OrT4xNj72xmrX73RHdXHDNHbcsSqwWsAKezd+wxuTnXuUkHAOAvyVVxU
yu2PDe8lD7k7t912XPBXLiiGs+RE1YPpmzuPmGPPi2ZHzXPsgRFYc++Tzpy3HQgwj9hUEr8YxrH+
oLlg/nOAqV5JBJ1lRiWb6h7SOmuyYzEk7rnppQpvkSzpVw71FfvCaFW81kg+MP+YFvwtENbkaDEY
kfeF9GiAO6wwvFNtrB5cFiTLLevA2l/DhYMnO7NEPELFY3EE/rrD0pIG43bjla0XoYgQBtnVbVyz
x3hOh/jESQBjdDa1S+QM+4jdVmbVzzwNCPOuZTEsO1hGK1lLjOcgPdpRrfdtLPrHMTOhPEZXQzzC
tImP0dIPEFtTugHlTcfKrjA4tHxR9QkbJGdIZtby9soZRKwvSY/s4r17vSNGtadcWBAFoGnS/DVT
5FW39UB998iprRlZwBplvxaH7SabvKQ/jqaCdhdQPPgoyIVjlDIzv0dwPRj9OD6xIyPiPeGcFqDC
49csqdIcOWmu7S6vBI9CZHkq4Xkd+dxinJ3DmxyOobtfEbrsFygUPP1vq7qWKrWbNYUEONhnLmtR
qeUmORkJldy4/Mm4ecV563nTxIpHBvkQnuDlkzfZBjvTK0ovJ0vUFdliLTnmPG/e5ZCup27wpvxD
umsGVtEHkDQfSm1bTdOCpO5uMhFAisH3vGDjB3N6D2F3wk1SpEQOxHDxjBzHASuUeNxvpLA125Ro
nNaUpXl9rcTrl3H6KMHXLlCCuqXeBQDD0j2+P9RebXzwOVwhF5c6pj7N7K68T2wZL7u4sTMLZYp5
Kr1nVpHM9e+ilMJByJIeiA+wGS/4Q4iKFQh7n9GoO/s6BjU1tl36qXBe0j2SHCp4KXt/OvXNSE08
yfLpQhFNJD+JBfvwwTPeFrdAJ/RuScmN46ZMy7nko0QYaRJ40cQzyl+/jlg8zVtUWPwHZR6Y4Zf2
VcKc+2+Y6P/RS+4l+AFfrDwmh3aom50qDZliGkI2vw2JgiLnVAbkh98Q0jn7QOXhnpSNlUdTp4s4
2E5L+1L6LAzFSE2T/qLgmhakhPxMHRPdCJq2PbLuplqJ1KIFw3+tkSRxNE69KRbyWAlwiZwofXUg
r8O0GZtFPkVY4v2uHP26PyyFPwFEkTXvzjxJzXS39FV/6bnW6ZrFq3Ns+usyvalV7lOmKifZV4GY
ble1euTAV+7sG0mylMZ0p6ZzFVDF3+X+VFMAsCWx0CzzsEA37P7qCRqO8XC7UEJnglodfdvmig5d
O3Nge9UOb8ajPzPIbGIrKvG3GWlcbWoE/19esfljMtDAP1Idq54c44RwEK5mEbqzXjSJJjx4ZwPH
A2/KeIv4G0fXxgrXCpM7LUNoK4qm6c56qnjUAAr48/Oc/xlYJmd29Co8+RedfQo2BAPXe6hGY75F
PYrJm6LcweWSggh5Gvshod6RitHBo5DdbxM7O3+jwRkXohUeI9xUgXSjdj9+L3amsHXFNRBIitjh
xga5+R6WPbOyx5bAt6WLRyAgXkDUCoqx+RuhrJYPsnLzicqyA9yQR2ajx8dOa5/SO72j6li4EefY
yZmpI7DYq8VHWFk1opeBGsGSApKmbteUR90F/XSnOOlOJ1Wb/HuueAijrLrLa25nE+wnu4JzKnHv
1A5BiDMNNG1XbSUbYU6Aw2fU+qKaXtO8FNGhCYyZDqYy6qdIOWhfh+Lxua0cAaB6IpwHcScKIOsQ
ozV0idfwjyTkL/d1bYN6sxQVF3EoefFvmOTNR5r3cbuTbRtUO6APM15X7yfHdu1KCoF9edvkVr6N
ICcISbZt/ZegYS5veli4754PR+cGfFHwhM8v30HsrLh5fj5ckmSeaJgTxCH8tlpDmTJb1kDeE09L
/uGo5vE5BPtmLoTsOnWfRqI9T0NPphRgRPpG8Rqo+iypVRO8qnp7HzY5FfuyxoIr5rkK9pgK055c
oaUfpiaJpMMSqP6K7coI9wIySv9F89xYcwiZ5+dD1Quch8yHx33oWViQbYFQpJc6I8iyo6dYm1M9
B9EZQOJ4BGE4Uj4wRUpy23A4uadb2bj7srMOre6eXRaU4Qil+8Rtj2VQsDlnJGrH5LfammdPHbvR
ATDZ+uZlle/cFR1m1RWBrukkQgrgBs7AZZux/MR/dblkbT+n8b2Mqsx5xprCPUoWoceLG6lgOC8q
l/pQEgR3NpWTpn8XlYGikJz4gO8uPnWsaFhy90Q7kuk3bTFEXlWdCEx3Z4nFB2XzKuHtMRCYcGuo
zbthir2sI0JuKwSiwMb4hmvcts2uzyBrAx3Px+nT81PGjU02FOPbzE4wtF9v1LtpdOLyWV7Dwpux
TR31UGt2SB1HybLCM5VQxx7Hyo3BhM2K4M6qaubZYUC72K7k7Bgc2Xelb6c5adufAeLBgxmZum8z
DTKWCCo5fYSYEEz4ZhyqqL1F4QcsBuduVqQmXB7+xtKA3HXrWj3VYSx/Mn7Hl6Fi2KHjzweJaDnP
r+BBR43gKFf839gC3Yd5jj3QC/LgQd/GSOF5X7e7Ml6T/hRZMls81urUu+g4jS/LYIN3kZTNPeuL
Aet4RNreC9eHyBXGPqRSRMzlxXJ8gv9CwXy4IzSJZ54vBDgppU9et/MKp42/VsO2jAvbB5PiWA7M
5EyZaMO7Hn4dJWIHKiJYFB431Ug1Y+uHsF03MTicN7xbvuDKthnPhWJexgOnS5nsajEHgI07p/oY
RGTewJijIfYg397JSmT1LavtnOEzymOW5blzoQ9oFtK9B8As7toAuwGnsqx+rJu3t4WWuvo3+IGr
2dGCLM1BP4F2ypIHTCvOw8Ar59mOOFwmXNWHoRpHlaXhezsR3a/eRpYm1G/juKq7BPe3+UpEKNQj
eSjz3wi1r9pKb/X+cprq2wuMat2QhTD1dy+c+rEZ3JqAXuRDlrO1mxJc90Zr7nzh0iViokE5GVNX
66e0EJiNMd/2rZ2r8mcKMtf5dqnKUliMtY0PXBYZswzjl9x5fkwvCIswPC0DUsAZ2s0cPuHDxe5z
s3IS4eHbdGK5kW7hJ08xvflgR6J/qS9e14y/s5e6/XEyqexuWBgpsXJKgT3ZGnJnG5WoZUa8s4O7
M36EurQZhbOqF9mHTfpI/tZf+Cdb919Xl2l48UXiux/0WafnbpSZuQxlM8dUIjxvgPdKNveR2URm
rz39hGw7k1tf9ho87PNCHLDDcpiGc1qhub90AHrZtRFM4li3AzxwzvcQl6gnVCQjPompReIugbxb
buaEvCdbxVi6cKpTkpc076q0PgxuQigsxZ7ZhnCi90DHWck5laETPGrDlsHbzPoj0StVT8sWFwxZ
sTHp8lTYnKVeHN3HeWuDUnzWi/a6fNvlXmM2TZ815LMF3DsyKqqg6cOhACSizoJ/YYdkcOeSvPoD
ca9yjxnGRAxFyB+fheEltYuKzl9ZLtJX468AjobVl6LMwKblw943fM+Ea4bSQ1pZh07sygqb+bZQ
CHu+aKbwIx7VFHwnnD7PAwsSkAHZUlP/BKENhi0HnY6aAXcEcYhsTC9IDR5j/dr0t+XIyskdtbgM
zmrHVLUtXPysDdQ8/dmGXoFf32khaBLH6jutWyAReg11iSM1Ev4H57v+OlnABAEWOvxdG9oad7mZ
LCZXUmd4AB0jjRomn1GNUbjbsNGD4xokXlIDs5YOU2s7Q6cDwxlzLclQDg/sWkGwwbjN462ojYVk
OrDnURM+15CSavaMMGZ1V+ggYagTcYgMUWwiMeGV8Pewnvpo2LK7tlUoOJ7/xok9gsQftJDF6hoy
S1CIaePzWvrPs4TKoePq7oeFATlLKxgpeBRn6HQbd87GR1qfE29vXpAF4MjEvBpiJj8g36E1pOVs
LKODCx+M3jNJZ2HFcvI4HC8bdBjangpu09NAfJWsoIShslEkhoIdTMjps6hXmKI1yhWrVsImqu7K
NQadEdNUINYr5u5jHTDcr/GiGLiUaZ7laqcjVwxAHpgHzpMiM5NxYKvUJUhTl1qlcHxowfUU/hek
LrKGEwTyUNra+SZeT8pL6LR6mJaeh1wGyqtH/ZX6naQFgNi4YhcZWqg/bOv+qhl7lB2udRH4obs0
WPz33i/cl6GZu3aPIU3+up4an29inpdfhJLmTVAEFCC5sGo2fhNMbOBBOaE7AXmvAQMXCWqqzfrZ
1Up+r5FfQBPFpGFZXhPSasvGMUO5q6MIBR1tdeMFSfNcmJgUkjQEbvnV5ujHwlQ98aVFdltA8VD0
4MrSObhF1LMf3F7Dtk1d9I+q6f2cgmeJ4EDUbSy2gU0B8bIxdpVbj/HsdWoj9cirUwIoFDzR6TO2
LLaPSF2/N64hM78U3fpnaiJCgNyZTbGN5yh5KL2ZgwKT9kQx0nes3EyeT0gU0mYHbyejZHfIaL4k
W3Y6Nx4TQoUCTva/f58Hf/2CIVDFFDZJT+cYhsDlxVz8d52PQdav7vISx7UA50bYimMcnzdnthzt
07as+Qi7yaHnZukpu2zUeFB+vMDahdebbK5xyyNrZ9qUjq2m3F6hhpTbivv5DN8uURcrsYM3BVwL
+rJFQr7V0Hv5NH5tCMGDgH2aax9fSbZZ8iMp08IwiSj+HuI+St492yCcS86wz2ic/CdJ1usCm3Lg
xnTGqY/3axfD+hig7q17P8nkU5l7xVc/XcmDNO6cQ8trp9jqfuDqgoaT3UdeQ5+Y0wNmIR8Eb2Ob
pRym4zxduu1SXkeRpm05JUk/6vJ9NwcDol9VKsIU7A57I12K204R5lrFtqk+zx7RkN1I0OCfszr5
PzYBaR8nP/HPWdSsf2aeg9M2HWT8sSyOLjCdyvKNcrD5kI3wE2pg4fSQAEtyt11gYO/NLm+tTcko
+5IOXoaAG02wg7CwGfqDisg6QgQxRHpVtbhU8dD9SS2q1iXjw/shRghHBJgcI/5aF/ElJsZaHmQH
HYEQwDjt2ymLHyJhnWk/iKa49ZuFR3KwZFUBq0P0D/PQJj+25HY5UMhInQ07lPxmDzwSg3HGpkCH
xv1lHUHEHLr2C6bTJBYT7ITQQFYxo7xfr4g9En3hIoZTOQ3ZU90EYDFmAv7FboFd3G27bjRQqXTp
hnJjAt/nYnFNeKFx5nylyE8pZ/ClvuezxLceWAl5xvriN6AFlE+Hlm1OzFjD0t90FXr3LkkDy/9B
6n8JMsw0tcHi8TgzAuqn7E6Rmn4KAlDj3QaFkwFS6GFu/alIR8WHZADWTxUIzUQ/Sk00dsNGJe7e
dlVAJ3CZ8+QmF2Xy7fqa0HfQafWfmUkesCKkMyOLP0fAnj+rBxkl3DRer5P7Kx2ANBqXVUfoDYk6
IMlPoqP1jwa29/Qh6QBoyshsWFggE5FcYr9MVp7IVvdoCYQY5pFNsC5H3Y9YWDT6g2WKFCdwqVia
OGrwh3GyeeWoIllO+M2UrrpZ21PFYgTOhnFdsLwrpZMtikB9lTrSyT4pPAlkWUXFd8+D6SsGI4xv
P3ZpwYRdINst7UhjVaNP/qZpH63ZtilUPHaXVQdBckYI7unbpsRq+fi10FN4O/Miav6xnscy1Y6D
315XQunrKAPGrWGk6NMp/Rt7BMZ2iLK5oGSGJXP0+7a4DRpix9vrYQ5iv1yoo1lKADQ6pR6q7Vqi
OUyy8Oj8B5n5wpMOiR54fbvcWgDnKeh4n93yfLhdY4gNwWyd1bOgZaEimj0xuz5Kju4UmXM0mvO0
av1WuxV/jnUUtn8oFwSRTSyd5CvNoFpxKqNjsGnJXNePJq8HNrLUWf0dI7mmpykekzdHJ8aSN4yo
0wRNN/2nbEhHrIEeyRfjgOZlSzRT/R5OX6KP6aC6V2KLWmwmjr1gK9q4YVdOrpf4bWTD4auB3U2Y
IEgHe/KWAK51zlIde0wpVvd70bVusxvjMbjH85lGHgXorsmGvlatboyny/E7x2Z1/znk1X3eEoOE
t0Px+2iCJXrMDYrrn7402M5V4Pbm3NVJQyEcdFont4hZpfya8DvHYdcW9I05U9icOu7Go/Xn3DLc
cHORko5/52kEAciv4sjbsl2DFDDLILCTs0qJmyEhgslSpTKrNmMoelZLQXUa/Ickux4DexYArAA5
i4gkXFDXFREQY+wW260AzkU0pFn2vSszDbXbrwPzwKOlaP4JjG59ChFuWfwxoepvoAjl7Qv99s4+
e1Vkny0RVqSqZU64wbsIeiHXammgwq+V/7Kivhe8xtO5eIPtnC5/iqGau1vXG33/rmAVOI+7qgqB
KdAXyG4msnysN2qow+3jiHoS7eP6/wZUpR9QEiqIR31V613PKm+OqgKHZYPWng0PyaStPSnZ6Rte
77xq6NuZ+RdJjPVGgvwRoQObETCbWl+/5bZq4ztTi1Ts3Imf+I+cqi78oFXqxU8xbFc+bSLJyK6Q
sggPsRlreuAh3nG07mHT7fGKMvdgpik/chov4600PkY7l9/UbRqSvMMXmXCEUDhHZB4zaxDvgPYA
kczlMqs32lKAMPJEZ9M9lkAn9t2Exv45rdwjku8Mju+BTIMsn+CN4ZCE0STfCU2qaDMqax6KwUA4
atd5JSIKzzU+BVL0yw2mrvLfu6Ff550jNGsgN/jedLpN5nrVf5gFS3DWdC7Gx4EFeP17F0RcJmgp
yB6CRDYX/a/B1yVPFDfEMVZviKGJTmTtWZNpiOswlLSsVwBGH1KdwT7qb5hIGbsakj7hE9spdPIW
AOui+UoUI/tM/Khwn2EbzuC/mHIvQGl0fD+RQBluJXbtEe2jbUnhE144Uy0B4rN6qJLfwDgFbg7B
Z985l7MTVa8cGAnKA+aX2p23TUWR5TWJdRu+UgILwAmiw1HhIwjpbAcAFhQGqSS7sM5hCLyWZCGi
I8d990Q0QiavmH/s5PLIVZa7PrL+o2nKwp4E8INbY3LvNUtrCogObYF9PbXlRbQu2hueRQ5epWw4
LKUjl/52CWZ5u6hroySa8M6eGgcv/TLSv6HVS12ErsFsofMQKxyd80omsqDF6MImfAiGnM2RwToY
e4+NRFSTDd9l8Lf2cG0/uacqsSfoSeSDSUXwCp8kGc6/bI4neBkjKbDLTcZ6blhab1EsOOTGtCI2
cci7+eIjcqm7tsO9pxmWjXcqdVISgS4QvphGWko9VWPf00AAK12k+MEjYam7IEjVKyGn9osZNs6+
Un7NrykeUDRr369xUsq1/Y+em07Qy6SPh7QsS1Gcly4vnkhhr/luBH8wbCcwr9BLsA/uUHs1xhzf
Uim3yq+ujyNBm2urnMbfiSpUzXNm+8E7hGvDnDouZFfBp5jVsv/LjR9E0ojkUKctQoFICpyIdl7A
eWSNSnchphJXXVmabjfzPnbeBZJu9DGOzltO44YyReccw5hXRdjyCW9YDOEnd2x4WWekm6Djta4p
GPkcWdPeqe67cFkpGY91iT2pFY5aYuPldvRZU80xDZQ5SzjSZupX6gtJd9dJV79Zpfsrzm313McK
tdi50yDSw0fI+XV4nLjb9TGx3HHvnc/xajN68OaAzqVzfaxGkX4WRRL/S4gQcyBY0/m3bqKGZQ/D
1IMkAOj+oseoYfkmu3da4jjt8s5cS6bDlrN3G7ZEpdjwZQoOI4qq1ilDwaR5zbqS4uz1ArgQCQlq
pGvJ9oVjSQXjKya4YF+ujAP7kBI6BXWqMHX3jS3zchuRLKyO0lUlqz4b9SNT6XbM2U5PcNJJTXDK
Oax1e0HI/1al2Po7lHXXICr2vgGxStubnHMtH/7H0ZktOYprUfSLiEACBLwaz07nPL8QmVXVzDMC
wdff5fvW0dHVlWmDdIa9156WzmODBCnFfoeIA5UOWjUt4ORXcr0zaw6sVzhhq4+VGtpuv9gM3RHn
dLKMSH0V1rHAu02D7uQwuqRC4RkRzWgzEfRxOW1j1mBPHnUkRFHYx8OAeFVnPIeLVS8f7v/TZvLO
ZFhtJbFvVyT25kQl5KZXKZv2k860Gg5SKA8owqABtCcyHbbYtFpcORDU9o6q573lExKyIUt3Mftq
CPvsVGVo3iGhiJCJJy8NUz41++YQs1+q7gUVwnrxPDV5uzH25S3nI5vy5ii91H2M9eS2X15GjDTh
IcugD2xz/feYEDFobCX7TlzZAVA2wPLEFWTSGmfaJSlhHPhUVK7qFOV2mCaqfXIXUZ5cVWYWmFtn
WPeC4Vj7qKZ1+Beie2WFsSyBqC5DkyxbLW8sbKZL63ayGNZfmNay3rAaDA6PE3h+gm8wXDyWMmiz
vaDguCWZNLn72SGax3xuMutHODb+NjY9brVDjaedLJqAT5RH1g/r8yqTLjQHiR3JpcDGoi/5OmaH
zbyzWtYFSRP6kKqKKTUTZbGHhamH7bMv8j3HifWIgrEVUTNitQ5J9ytUtQuU609RnbJSQF3dO3Sm
utbfyxAUF88g1IpCZu/hQWlHddCTYPsoSkmfCjdaKtVzg2MH8E8008Kg7VdcBHMNrpiVyAp2YGWf
qdIQ7WutTGF9pGgQL70ufRMpeDnLniRBglA7C90AFSWVMGCjdfxYMQVVe6R4IJJHDaII/XDzxAFn
vxAREq9PfedT4LHbbGpqJYPnrGxvDGbPqyxACOX4SXAdog6BjghFbB2/xSjhvlkmypzv0DDAQBwl
nWNTBdWD6Nzmp6lv9JC1g5ncheHi3OXWwOU/rtLAVcob+1K1YtG/lZ2F7ZONgXFPwdzS0y+eql9F
W3nJ2WfRXZ5tBmUHN3N6JBWmlvZTy/oQzYdQ8scVtyclC+RM7l/jNXBQnACb5wL8cN4pokliKhMt
GH4LkbTbtU2gfBMUSXgQOwQnfVnMFLvbCjmEvzV8C8XuxlJ1OeKJ8tzTQS01N/3Y58/9Yk/2wdUE
cG7gYDBkYa8GSGOSNkYdZubaig8skxWLwyGJfe8QT62+LUMGZ3120978JelC/esoie6gQqYIFCTp
1Yeh96f1DTE51YYnTPy3120yXnthxY8cOBCyEC6PYMUc0K0bZ6TKP/0/I+TTnhcuSDTwfSz/jH5C
9rPdYSjZQSrn5KzatLZ+rAFnr5R9ETwUaea9Y/Zo7C+Wq3XwPNeck0gpuQptgpTX1ouEZ6/jl2Mm
22JrdJM+bNO0C2LUIFiXNzMdAAr5Km37UwaY139Fo+OCxmIpan0Nq+teQF0tPQDBXGCXCgsNhVx7
Dvx0m38BTtXDrAPFqj7Pwk/mrUvJc4fUb0iufEXlF5bOgtCNofUn4h6a4aoHkJ4wbttpuowiJVRu
kzpVwgvNV17/JMyF1KfbDoOkcagLIroYuaJVpyfia9F8v1R4ILVczp6KHO6gGq07zH9gY0aMLN+w
DsKAM8COp1PfB6Y+lj563b3rc+CeUyo872g7Xnwt6STXR7ddEX0M/moSAkNSmZzoglFjb2wWlfG5
u2VxP6IpWNeDnXmt/aAdIOQVsDSkAKKCa9WXnaZKrflt8T8WofSeaqfozzeT7LprbgsCYBnOowJk
9U8uzNK2Eyop1MLkim9xAIoztmDFEq4JkmR4LaZ5mP6MVjXUI8Kv3l+emyAtrV0/m9uDLqWidaCS
ek1kQTL0ZuZB+mEjZ8mvm8LB2UFDjJ1HMWc6PIUtzdq1qnx1Xom28O5QVzIVDHjFxw+GmLo8hKVj
mSgdwhEazNIPW9Ap5bgbGFpwmwY3G2xUKleZnyWOB/jEPL5mXKPQX+c3C5C38+CB9WL9TL404/5t
u1iY4G892xVVe9/dM0tUw76hqUCFkZY07ggaC/MzLrVmsNi38598buPl0ZtMh3l7nEKCczhvsbZ5
szc9MUkRAv3dTV/FlZPew8D0KyZwDNRY5hOqFUlvmesnAjuH8pBOLBSjmQyRs12NiryLeeQULbK8
bbbg+/yHmyWXdol8RnejjKisx5pMsmXjOQNRK2MHf3Fvz9jBIYARCL+dPSt5IQNEijMKX59fQydT
te/BCLyaDsB+BEHdJz/FTCnrNzP5ib+vMmGdSVJCsyJzqDw7VqFUU+0YiC7KifbEhZMjbSKgI89F
tUARTux+u4LRUXuHqduvHeZLzDoiHO4ZB93EmdBotwlu7JVPw8Drw/hBBTKnGjwYA4uq3jOAYcUO
ZfxGPpPkSEb+CGvc6VrTk0TjtPOWoW7zmOT4saMuHugUULj35CLcEoIXAXAuCkZrstnqjd4fv610
8zbi/JYPrHxtGXUqEUg/ARZe0R0Wlx7a4hqtOcYyUtKqfD4TtJf/E6CBkn0C+uzi+H2WwD1wOvNW
552FvHkMrUtOqpK6y2xnDc9Z5jUlwCzX/Atlq7MPjrLpqQozvzmzq8Uru/FZkD3loTA3UrE9M0kM
JjSkDqGWBJmbluZiZmXKIEpQ5gg94qAlx3rcxU3afGJCXMsHvs26PuOhI6htycChndghYirgMXeW
vzklD3eGVkMV4euTJBVIRthbLhr281Ybz8R010QSUVDHpUf6SIGuvcV/H2yExlsVAM61EdlmzbkE
Jg3Ch2nY0e+IoIAlyDBrq9FCkYDOwvR5RRnoH9kSKvNWjj4mlAFyw7F3+yKJkLLfMigJwmmexwT9
jgrnynoJDNZKjjeWfY+MD9wnq2Eu8JjwCRGXnsaMeFwMrAffyhGptmy8fpqKyOFNO/cabYHvmoO1
VNmVvb10DzknyHm2zZwiDQHGeR+6niY5hQM4d/C+ekH9gHHWPihSbUBWNnU/7JcUQf8L68rklSDV
uj3WRWAd5mokjcTugv5cBMwbnwzrzvwHm7yGcxeoNfvb5xaBqHBBefBZkDrdx4Rk4+xbnU1mpsG1
PnVWUt3NK67cjekLB86xj7E+CnA9t+dFQ8dmCxZ65d7XloG0sxDfwL+ZIesIfs+tRcYDU4mJbRq5
Kl7yMIHAM2dIPgDZU2if/wE/1GiZ2Os98/2n/H6Bn/m7wgFFgJ5gLPVHWcYNfmqfnaEko5gJJPuW
esd12LuHkVsHZw7BTmLTLyUgUqwW+q6q2VU92j0uKGYX+IdJRM2a3dzlcAdZgKyUv2B8SbWch3jd
xfMMOtdjJOPfudBMH9OJDLuoTdPiY6yC3NkHxM5npKuv3sNSizHe4VPqPNyKNwj3yirnCRENCw5m
ug5yiFyE35iQAN4AEhm7+4ahuL9BV9N+w6RLmTzFN9JhTinHYmzCQWOpMiewL6fF23gLmISncLbR
Eko7b58aqjL7SKMgP7xBC9bDeTAfyR+t10djo85Cg4YWGzf1al9QHRE8Zvo2CJ9Tvwr63SrznrHw
KP9jIjrT3vHk/aWkns8IRVEg25zFoFGm3v7vJn4mgZJYRefcqVY/BfCMvMiyZuQ/qNPwjS4Ef93o
2B0ZRboo/4ohQ8EeUdkFe5AtbvyqgyE9CxCX5T/8Sw78OeyvEiVfNnQACWcm8wR2O8aeDhr+hHl3
aWbtv7FwuuwYoHdiKIiBGWS+qF+n2EM/s7pZgv836cgC3bIum8YLQIwAsjx2ot0KjR+rQu0uLwMg
ECqtMF3CL7IAfQg7EjAgZJM6vSdkYeGVXhzER6nlywxspclIYszQkl7iIMv/G3yFxkyBPxsZygS5
wKRwy9rEvE5R5E998mL6dbqbF5bFUUMobRzZY7UQmYjR7EFy1wyvXh3EzWboxjo71JPlgoQITXLP
So1fXPaacL1aNPISjjABN3284hmYUbByTiF2+aXC1gl/scvcfdNrMhCPfgnt46gHqzs0Li79AzEF
t8rQYtF+6qquOJoehX+0lP6KqS8R/QWwrPlF3VOVBEhQad0vmXbjbTo0Aexijf59CwzRw46qgB0g
sifC4Wj3wZIQR+DGZPOJqoj/Y1zEkQErRIdbOmbrB1003WPa2KAcY9fV1XuxxCtrJg/r+gt9PehU
y6dljFBIoB2TuS+PROjpZa/WRrXnuUy95o5Sz/AfSsv7D8beCLFqkP4hDoOAgENVob9NsNN3J/IE
cc0tsMZiRul8YO/BmDmvYNcDNsQKXxVcmkTC28gRCq64MPoj0412/EyC1vfVxaFMXr7q1fTWyRDF
eR1UhRWJSaP7rhCxqCgbXKK2YBishDDMVjMgAVRpiyiQLExAAHbYqwPvT+oe5rCA3Zcj2nkdeuLJ
jiDQU3h0fa7lLdrAhQhrDwz0WNTRtMupoDUUoS4szA5G32xDdrBz+255ACUkXdSx4XDru7BT72Tu
xNMexgE5MSjw4XI3kx30G8JlYZJy4eo74ixvQCvUufQmi7GANDn5umWNoPttOC/9xzST6UQNgyBt
xwQL90HgS/0GS3ckd5I24Ev3DcvkFjExxzqkNRshP7FVm5h2JiRieRifQVqRTUFPamFbs2V77odZ
9Xc2zfCNtjj680HYdXfPa5qul6WY3O/cKujaSekY1rsiX+yfgWCiNorX1n8b5qKmK8fLTzIpJ2ka
4Z+uFhb8tAM7GI7qjeY4IUchd6yOhBE7vDeFPQbXoZy5oMFmiLd07sJ7JtVFxp2XlszJ63m+q2VD
OBTclGnfr6DRrsWcZQ9GzEESdU1P1p6V6zo9c/EUDxVtK1GQwg+Dq2HMilXbGZ3/cugbB+EvBXp9
GJJ7piCWOkPENBwWMk4fuczsecMiW4ndvGZoMNMG2JxECcPj1HXWJ3Z++ScoO+I1cSp3B+KAyn+t
tJrfeiQ8DRFSzCCeTjbPa6iziXj0yK+EMORKCykmfD2aYbkwpYgGMaJDj8XAWjd2RpJbG6a3dxNh
bjLipYYCNbYrcr6Nz8O7bJN18XTUulB7tmK2in3DIM+JqjZz3Ce26IXeGaKcbiv4qY936wrqG7Wq
VbVXigZS/zYTiYYvPDA1yYdML+minHh8V0VDKWbnxEph+Q5RjYqJl2JXB4jSt9APcIoPuHz/uXIK
3grKWtKZTdr+QpdELSLNvOhrOzey+3DY+O38vtQeI0OLxQkM9/GDSA8ATQot44PdpqjWyWpGsQNa
66MiCyqMsF5Ajsg47T02VdN49qrA2NtCOixICnKcHxeXYfdxyEcznuYhC55BGjA3cJlahPzomsTh
jM+cvCVwOhsCKujy6zAmQxFHaBocg87zkfJIXJcnosIRIwMhk0T9ESH57tBDWL9ojGO4XHPfX403
J8mTM/loqpnbfSL0QfDjedgqd0yeUpbsSenWw4fXxOF6olvTE3zRJgStHsSrfez5pJl/kwZo36hJ
XvlMEsfysGifNiXFcHbC45ZU+5bEzOaeVVdwgcTr8dApTDsgFxq40yu5NeWlAs0mDnH/fz67CQLw
pA0w/JGMrF24xm5/yFywHt+o9OXDbCgKt4JIDB3JHnIX1dcCbCNCAJISVmLm1i/7TQtxoDjgE5ww
QnqWkFxerijJIXDWp0k6PtPfYh6eKvhtTIxHDw/Xu2eTC/BTgahQlxDOLDCx0E+0aB+D1EVTveVv
qxeL67oQjC6YeTosQ7kQZxhIQUn08QpngAc7m5jtC8Q1LyAV5mY/mzl4orB0m924mvrSDqU9bT3h
4l1vVgqST9qiNDmwNZgYhRdyOIcO1LwtxYYT7spRDW/1omkP2tSeoQ4tmXdsfGbOO9lL9ReTsOZw
1Fwfm7au5Uc+yeACejL/DBpCLjZEtGjy8nrV/TS9TUfdNcQtEIWLYmbjsSCjwxGj94iYMyYtz2+G
YDf2Q91gemyKk4PIRh+XpjHugfEMyUGUkCxuTYHS+kBiQ/O1kuFpfdr2Qta6BRWvpJ+JpyPppeYx
xOSLwMLqiubHspDpRiHYA2pY1SAlJITPYvSR9pXzDct2LU4jgQLXAcCK2ch4Gf+DapGr7eo62GVX
haP7SA7FrHZMz5rqPM3rzboAgAnZKilwIes9jOxo3bzhjy8S7zdtO6zegTWWK/Y64p/TqcYrgUu1
TE9pLawn3O09prQAycUd+QyxfaE+j5FCL7KbvUNDiFZyIqS33FY6Rq4RQT6Kq2MYAiS5zM4ChgYe
AUI2l4F2REdTpRc2t8tTnPGQHrFzLtzNKiXxs/e4QpH0wdHZU9kjj1v9ufNesMUR21klOnV22I+w
ESBUnWfQGC5JTJDV6Fyygfk5RHRHp9nOH0tFegacosXcWgj8JWBK+vUznPTsnSy7HLI/RVFgUbSq
XhK+Ao4fLd+G+nGlsufPwdnbs2EterHNMXQ4O2KiyN9TjUtDW9HOrYAgsAeSHMX/eIuxCsk+gIhx
R7Uf/tPISEfkxx2LoMalXdh4tP3Mcfoy+UicmpHmg2INE7+QF4fPEkhjiHGTlwQhzGUph9b5RxWy
5vuJC+pfQxbOVzsSon0Kgw6a1cyCZkXYINma8ATW4Rl7RX8mlSCJz203iJcxVBWvJdsKsS/xU81n
siPMf6Qy239qpkDl7YUpgx3mG8USdAzaddvbELrRElrDPbi22XqTE1aoeMmYMjBvLBwa5SRDssV0
rNCvFYAZ+xonzLL/tgVxAYcFSSKfKRgr95MHEPNFNEB6io8pX7787dVoi9OSoeZjvtUaqzz6vmMX
mFel+x9NdIeA3/AVnWOjSJLdWsId0Ue6TOH+Wl5OAR7w7hGWEA+9fYKAhaHYQsobH8XCQ3mOcbti
6ZCIRzmRJDT62LPd1ifJFbl1pGJGuXorDbRY0ClwTtjEOZbHNaYdLiE7Ti11bQEzWxfuvHTdJSHw
9R3YDaWehejYO2N3mbK9PfET36OORpw1D15/UpalnNPqeyUzOVdh1ZogdTn0MpbX7ZPOL+95TmMS
ziam9ECPCwA0/lipXQYdy+UjZZlsznaKCI8ZsRf4bxUeB0BxZe87LIgb/Wlnrfzp0M6ErwPuRMD4
LAjP4Txo0nZV7j9zzlsknC0zo1bYBPXd1LoEcXZrhVYfgk14HFhSkWsvRueiwQabAyUmzXZrBQHT
RXwt1dYLjOvtkRj45YeTs/o4pTMl+WuYgjDZ6DFJ1ZWoCUTQcKVVhrogr1T6wkjWo3kvGBSow9hB
8Wa0W93AFKEHnxV0us/uZrsmFj3rxu9INX1BYOVW9yucqmzPJC3+rRsgpXgWkaPtq5GMzKgSMwsp
WiRy/Izfmk9rncxn6s/KOrZe67tXZmp4+ZBSFtseSMnfWrcuckaVO/BcByGsTYW3e0ZbqBg0rWgV
is0y2Xjmc63NvKsIvgnJtXLb+jha5FjuvD4g09UGwmKdGjX1+szNJKZj4NB9PeOkmW7ewopWd0xg
smchy/rNitOAUDLXJm4nsGPvm+KBE2WoqcQOcmFgsYkRNCCtLYkzOlShS8w8Bk9Qp3L05ke010H5
5jO2u0UIa3nhF1gcTkbkItsiDiFsOg6M3rBsl/IrxKi+QBhos8l6VkONzCXTQFZw+aLXeAfYq0AJ
4txBcT8jD1C7XudDdonJdEaEa7lpcVna2a2/VkVu3w8/VB//tJ7sfPFTD+xOj7jRk3DfOINzPwb0
L1i+08SKpgKoxZn7ZoU+SQnI3ylUbT3nsKoYz6xtt44vc2M3BepvDXHgrOGTqb32GIGd2Uzo5SeV
xfR5I5mCmpnXibljHNtbMA2py8hGVEl6wkXtWxCAWx8V6JhM9sXqbRVEhvTB9k6VE8mKISM4BsiZ
m9Qz4WecnWAsIM+lkSj64P62dUG1lGcVZEkN0GuDsNe/5DJOyBCHaIPsnfRwemLEUABeb91LM61+
fjBBlbs70m94edQA5AVyIg/CC3PmALbQEnK2gy+x5sgkaNbQuoYut1gzJvEfLCxT+NT23Lx3hVkV
n4/iz4YPudLL8EoWXp8/KfQ5N3WOFjFVAzk5uJdZZp5quFeg+CDz4a3Pl0xBtMKUvPdNKGkXINe3
yPqyOD40KgXWvxGGzwkLRQZFdd1WxuklAeG+W3/Q6JonWzm1AESb4UNgQKbONoskiybechHG+4V8
IX17JatrLgF37LAuVsFWcqziqMna5qBV1/lvbpjRVbKMXPfYsHE5dDB/RmTfbGrYPs1s8TNf+m8c
r6jBcQ4r3qfe18QhQtr6HiZf/k3ByaEr4qiEQxoyLkJmYdsfKYNXIilRDBJNbrfet8kKUqspRUiG
p8skaDJuCeKBbcJ1+YgKiCQvR9TOQ7coj0Q1aOPUi83gc45tuhiCD7bzHt6DLMLM3i3Imm6hJ8qz
DyuA1lcWzexRajTVxUEx0kAGlvw/EhloH64Q3Uv77BoZ5tDnFSECfUUlw4JwJKF07I37jQoFWgkb
MzyGS8BcHtJq55WXsOq9vcOQgliXrlRmS+koOVnJokNZrnLD0k1rhF6cPy1cdtwRDJ+5nuMIqkby
LxvtjsDFZgItHa7OX52RwpeUcfZLDwTWAg3iX+ixZDsIPOInp2JUtiGAPLd+OYeR8scDD+GOIpHo
z9ISPpKyEvrgXdO48OhcR3f1MTOoYhHBASq/T2m3vytmVfnW7/381W7dB6NNWD70uZF3vq8LEy29
55ARs/hgHMPFsp1jp4wL6oN1IDNxsA8ZRwRazRf69FHt2a2upBmsmjKnLJecSrQaqK+g/K1zjf2y
on+EUoQAEIJ9XTz5rZyyq5Zr8UesjSt2VYW1QfObWbQ9Ef37+lssaAgP1eq0JkKdSvR2oukJz4LR
3xDVvsjbjVWoBslDXdkf/VTMH53o/G5fBbMId30uLOfSJGH8yTMxdQc4pl7yMZUAuSPfGhiQ+/6i
rtVCT7EN0PsRE23ahJinLpYLN2wsX8NgJpyuDcd1eu+7GQTnHHr2XUPCSbUFVEIyKIMvx2wb4abv
9WLjvHIKMBlYjdgvhlsToreLbDMM1RVvSUNFW9eodhax2Bd78QirbnGeAscIEm2jdssrar9XG+ef
/TxhwcouBKS19Tdj8xEudJ9ilVp4Ek1cPtP5Jp/g9xiuYcVipqX9OHEjL7EtvIhJhdq32g7EDCCy
axQcuahPG2u8W2tft9FC35O9TF7Xc4gZ3wu3IRIzjIQTYz6wZnhSDDLjvotLl0Nd23jjBkvzM940
JphSGLCCguIBn8SQHOpmwP3allUbwkyHzdSyxuiSnNlZ3uLf6dqZ4WSdKY3Qd7YCgTwcGx5NRTk4
orEPKYEm83rFdZyykO0s7Pb9o2yzTuzpvNrmfantleQux2nHcF9k8YCPXKV4lAeFx/m5al3NBwtZ
DugEImON25Jldric+xUZ494Ql1Ndu6BW6i7PRs7Hi0jchmQVlNrBBM6Oc86Fe9B6+sBaXutf9lDG
+4zZkObvfVqhZSYCBVZCJAZCbbd53671nc2wHjVZxQQXTFgQj+CiOh93/MQIvTyImj/+kpb4nUCs
sapAqNtqzzrnmjn1YbWrNHvsSrSaGxr+jv+omucUiF1CXgCa96m/G4UpzVeeNJIANmtxiWmwyzoK
W3e4kEXjri82nDnn3E4lcChLLJN/0jTCZpNRghIfSh4FM4ZaLZS7bgeG6TCzPvhD/zPjDSh8gciM
IhIlFZd0DQUoARtEJwU99NyzUtVRrB250h+D1N4KCJ+QEJQ919uxQUO8DaWly2c7J/Ov33SK8Nxr
v3BxIfcaATZdWT8o/ZxLZ6ivFFLL8O7NdL/MNosk2XqWwTXoIMSFXaKa8c/oOWt6j2te3tVC96/I
vO3q6HQSOpjCDGIzMGiIs1kcKsGylsyCGlHbbIKybrzLjYaDXM6xQWvSTTciWAMo6qvOUcdiAyqC
34L3a94BFlUlkSyUnJsxBSSGFNUOIaDzxbj+welCVN0ZKF51XMJ1YN1GYmYZodgiDBVUM26kkDKQ
AFkfaB+r9nlur6aRtOl1B0yaqF2DdrAgdCU8FaOrg0/B2PajQfmL5gURzjUt82y9t6bJrr5BjPTZ
I4kHnARs+OcVOXhfhv6Lpk/rtrAW5p9msCjZG4/K5IgePv5EG9yeoJWhukcXZ/PS007dTVWHinG8
FWrEOjJxemXh0PkXgLr4CmzElyKaOyPMUaMrkLuuEqN6THl4MYSVED7uLU2mw9Zw7f0GPXL6g1Se
TnFAMlzc9CJQ+VbUbRmeeaJJp4Dwd8tnmNsvNiNlv/UUvQAkkWE5G75vO5o9Bst3HboCVBuwZ8dL
37bJqo+eXkX1d/WCxTrzN/jVSyY680jyq7HvLGl7H1SGblWS3mxycJvQGdCWRG0+BOLDVK5ZigPf
RZGwiMY+6DFZJOL0u00dHe9Lx8/fM1apxKwVvHzY9m4A9RcWlmHK+jusx7c4T5Iei73sMVGCwivF
3qNCK6+sn+P4m5d3dYDhstBHu9Clib2lw7z59sdqJi4Zf1PvV2AAZJ7/jAXAzttZSQeUe1LeWCeF
58utDEoGe7qMBzSUOsvc7mXmH8tT4XEKc4YyeXZfm3U05zTMQTB03C2k2+QNFuVWwYwHEuzdHrUi
Vz+0Ye7wUWEsPfOEzajopwBnlmwVjSCJ6i6U3wQI8S8+LM89+kFORn0K2b79KNmctCRO8a1j5l8E
QrMOxOBeohL/8IiLv0fKQFQgrKth3pM0JkdEFnFrGIX41ciIKnDfQUQqItvKyXLe0Oi7zWFGeCRO
xY0ARDlFhtGz8vDz6HmcymMJ/Dzd5Z5o8X0ijrvMaZuERCnhstg5AucfpYsVn+zW4DEa1rz45SXv
v2ds7tBkle18sj8il26BihgeUiUJbWaL1n7WfiyIsJ2G5H3tKv0IZorJdYPbAXkbwdI4PBp3qn+p
ysL5X2E53C+tRyzmNtF9Zs6YS6rnOtTBfyn4kZlMdjkHiGEDyFh5OtZFhDTcrO++ceVpIB/NiSyH
rWU0MpFtWeFwFR1YqMZIgWsNJSWrPfelCfqlwG0FkaoX5a1iakXlsLi4RaqjOc8N40JiRk/BOCGr
qdqpqvbZaFS/nanMiIKEyE6iMEJj8n5Ny9o4DZMGiUyfMbsET4mYkdpM9CSUaLnXxJRbu8LzvKss
LI3mY3XyB64XNvFTKCUs+d73WNw3RnV+lFmcTntSVExwiI1/Y4MD187Hj7i40YbKPkh6dDs2Rswh
mYefQmRg1wIAQhh+SUOY8B8MzE2lU73WCHN4zynk3M2MUQVqLPZoOTzPOkQOsEFrv8rrhJX4vzUD
FR71s2sVUbUwy4GIQBZOBdUteRHSwVnFM7+8s9mjgoYBSDfOHGKAT5qJBgmvP1v/hrzLLm7VhMW5
WZM2PVoqqa91QXA2pr9umuTGZKtDdrfLVGc7YSj7MjjkknOmIPK9UznkF233dX6z0IbNdSY5wv6z
eJLkKXy6McgdS/afPDZwuRNMCl3E/NgDb6Ty5N0RmGsOXSVRWp4Ae1fma8IbgHzVeGF50EzOniEE
Bn8nZHzo8KdKuF9zPGpzJeaHKE/0sQCbYfE3hICNmPA3QSpbNo2i/oPLIrgSlYuAwcHl8eLPkvxh
NBOu/RBYDL26k1jtlf0mABZ9XwtvJDfG7ivx6K0mcw4et1GIFNxyi77d66ko5w4ROqkJGngYAkIq
+NoL7OUSUvn5IMmE704biNCFRbPCCp91YWcHf3FFBS4/BPnPR/Q4k0/cMdLcTZUNjB/wM87gcOxh
wS6diQGQfb0oKFIu3RKOuwq3C5WnuQtbkrn37mwHZ8gS8e/kg9Tc6lI47Sd15JSTac9Z8SOBZLyD
MdHEgiT1P7+f5kPtGucdS4b/L+VGJupC0BHgESeZi6Dz+xBtwbyVHSw8jCmm+Y/+elqOxs7B9bUE
gLyjyebQx1DHbdzFNpsQv5NMadJZefEFTPD6jSpl/cGW6XyDNeaXkQFrHSZ4WOr2PhKiW5QOpruM
MJf1uGpKhgg/CdalkFLwk4hosfLJh6E5ksShb05BmvMH5sa5ekQ9VdvIXKi4uquXSbXeQSu0li1u
QR8/OREqsP/EjbvV13RJvNs+YMAeXVX127VqHk4tgCbYBr6Tl5cYnpUFkJlYlGfP5k/lmxhVJsNg
tPYcnyAjxBWAa4GtcOr957UdSdlApp+RYK3xtfE2kIiccYW+Oa1t/cUIL5yjD5/MfjLpGHN7oyYg
NAVfWrPtnarK72/q9jfeEvJkhrxcIjA4uWQVuxRHKboCZHURE8/1By8L4s8xlu5RE4vCgjR3zZ0K
88E95YRywmSj5odmj+WIdJUsZG3fvFtlXtGIZXTNZNliiN85U0XYjqsnOcJdS+f22/Sy97dOJ8b1
wOK2WM4Bcy127xCX67/oiEM+iJz3u/mqFCDBA74CZ97fwoGWd6+wpjHKixv7E7gFaSKstbo4fHZy
3nMqV1fhGcPeD2SJGLWoL1rSajc5WpWN3Vhk5yYJ5dRZhdXQAeJFcx7vb9c5MJiSJC3pjjd1qyPk
a826LGULugx15BC0LqOVgM7ppaSST/dwtOznJgG9ubFv3zKDzWrMDth7ipARR8OJWibjjJJoruw7
2w6qI7GTZFXQIq3dEXAPQoGc0v4rX3zMDCEn7XFC5crvi/zsESCNin9hj2V4ZxLVUfLEPXmArJeW
K/sLkivi1LNgX04epK6AI/dtlguiO+0K9qVGOT2kxtFadrZ0OucxXaaV2wYnP2Ig9NOvYyoXnIhr
1l0nm+s5lO0c7lNXMJliIVuvKH3L/3F0HsuxIlsU/SIiMJmQTIuy8t70hJB0JbxNIIGvf4s36UHf
2x1SFWQes/fagrxbNB/9E/1Ej4kXH9GvqjqvuyZjwJBVMGfjDe99FaDLtdsXhBkEf6PnoH/prcLE
AAmXMT2MjZT3OXvCFX4mhtGs79bvhvc9obsa4RozlpcOrk0WfYBQYNrGUBNwvhJVEJzx3LADByQD
c6+j/UNy5YVufvI4deqLpgubDj2k5Xo8sjzJ3APfq4PZPTWK3VI5euuhY74T6n3fsGnxT6g6Bs5H
OwNJ6Ty5RU6X1/XSsk5D4y39SbqaT8HN2CXwKCboQ3JrsV9HIU1Js2WhRGhtZk57O8vi4HeG7xKT
AkVqB0KzDnBeDQcbjZWZNa8Yk9XyCeHistzlLfYqnmUwts04tVymJCXcsgwdGYiOnG4nAAnyiyWH
ixCWvno4dTXI+QuSSRRWWQFRIZI4NV42I1jK/Wx12CTqSd/mFgUu2Y4Lux1rdgdmw8lA1TiULmI/
Qg4SnELoGYYrY3Fh7DHBcHSSt1YnVz75t8DqtUrumarDADL4dMwhUGKdX6d8IDOFsiEFT5eQSvmh
Cru8DRM4BiQy45zBsI0UfPBExLCU4zy2OvUtEJRAxOvQ8O4183JGDHU6Pq6JJuGEyYO6InmD9MW2
iJNrp7BU+NbZ43guyQApdr6akEaQBLagJmMsv2kDTL8Kuz7B7HTNDdvXNHgCfgTBlym9uqscm6Cq
Bm/a70rK5bBHQGlEZG82hbNfpTNMIxnShVtIVw26Kk+c23SB4jpK0gYogGqljtQvo7lvSUU6lDTo
wSEBxOHdaBX23aEnyETsphEcwbHIXSquiTy1/DKDRfvtkhmFHXZEQJvkAv71K/lx59QPwHpDbCFR
5czyKVsv3WQAEmY5BTtvsiBYHUxWn5wGNjesdIOOK/quRU8SeHwbup3ORaH1fzqfB4miibznLeUb
nAP3dj/qrL3BO9up6eyTxqevCtstHXQ8XKcfTtfiPqgMzCEkWV3FV2Pcmc1mh2cxQugOwLGnjfnq
graYUBws3TIhzATv8hnbZXMCJ1bZbwIxePEEvyPu72ZAWCvnPrWFmWEu+ltQahZjs3NZPTNbXCEt
oFfDM7zrGLTlz34VoD4IyNVWLO5TKuKc2h2fUpFo/w7PBDlAbAA2RstKuNASNa5my1AUk958K1VB
pl1WMFB0Quk/Lhm5A+cgVZxZO79kdk6S3UDUDSpdjn824+XCajY+iFLVtFE8lSLOj25KyCV8lhHc
8FNR2U64AVgsPT+FSPSRWXSyrYZdQYTlkhxpMErR7delCf+TVlmk+86xVv3aktxW7EsUyXdYzubn
zIpzs8PvyqBnpotXkYZcfFszkHyqegpldpPaXHnKQ6UpMe4/JVaS0c0YQtqPhGbmlwDR9HJqIdWK
T4tuPSejBfVPHk1WnoD3W7MSLqWe9Pq5CoMQN+LlLgHp2q5pUc/CIfsesrHa8q9C43d3HuMt7kMG
oGjYlSzKmHUpktJl2FVxi57FDjJ4bCJlRHw3BshLrhUUOTaCVYw+cs9dJ8WRjG5LkWZBPHlzxwEY
C0SdiWT/iJEesFbUcywJ8sWDBLIMYCpooHv6t2Z0dy4LR8jt6Niy8kd5qNA4LTmX0eGTtQVArSC6
EUkidUBq3Vjd7C63Y53I9h/DwJnpTezYPub1xs2cUw3+CJVeiaEdgzzk51UNB+T3RfLVOCp0D2JO
5+TaBbUykmzpzGm8fsxcV/9S1HAzZZS2y0fCXfAj7FsUIjPFri6duzwLN+8Uze9bX+HTe2Lv6ImP
1hssIB6umJzsprHXXh7mGZzLAblwMf4KeggRs1RNYWP0E5evvGNvKyu0jE0Mx5ZKx0vvFfHoDoqm
LO8x25XL1N/h5pyKA+dgWd8DiBJoCUHcJTeZRLrx0Ds02N/xrOE+HRwt5pjlMbLOFK88Sxr/R1JO
uJv0Ny4/PG42PB4jU6yr0Ia5/LFgzUMCX+nWzti7NeyKjGG11+5dTNvhgSIf9g3/R3DDX+E8rn7y
IrA3sFRkxZIFp4bV8vSthXJ6nLlpax1N0/vOSXUDNfMKFjCFRBSQsbHXKMJCwq9UbGxM0xUlVuRa
ZKiw506D5gYVeJgQrpatgoULqpYpuWinlzbcrs43y3dDbHBwmoTPihQiL87kzyKnbkZ46abJfhJN
uyCuNGF1Mxed25CbntJBTzEMkG/HSDg2hlHUgPCBSyC+h/nB7YBnz2GVFaY21N26nbCf6gyUZTC1
QF0AM6vWPa352s93MGgDwcQNQg6CH3sOX2dGHuVBV+ESnEY8NvrYos3O56iSQ0XiPaQb+5nsIJI1
GU65/cX2Wk2ucCaKkjMPS48HwKSJJwbPoCatgOTwmd4MM8XqZoAEEQOhyQ+pb6DhwmM4QhXs6uJc
AXkQDQYMDkPS06bA4a0lOii3dwu78fazGIbBf/E7hLLkLfU+sUQmIPUyanKTehorOR0t+2MmYWG7
D3KsJfxLthXf9bgUdYTbTpvdnMS2+CxU2ufpNe9N4GGLLtDlN3gJQObviAvhlGYkbJPhl9h9DLXM
BxG3U3nnQ8HsBXkNrMNmAE/wivAW0DG3/DI9F/fHzOzDu2FfUdi/fo2yHinubIEvRiwtFGESBdNQ
qMWkmfs2snmwjYE4e20yekgMF1YKV5XPpPVshMo2t6PtcaoTFULmFeYZNHgDM/9IIuX4r6SOm/6h
b2DsR4SRq0bSUDooKQJCi+bKM8Z6GgjBoKsShodeOJ3v+/i/2avfBqDHxYPyIOiMMHUBOuEEbdLx
aaT86sIrptkaUFyE6zMDv1Nj9y2zuwBikMnvgBM2Rh0bIGtdd8D361YgFms7sFUENh+f9EL2gUG9
rvJ1OhZ1HpSfMXXAdK148oaTqXuyKaokzAxr9FqH52l2BnNqbYcEPksLcEWMLTC6GmdZSFfaKKMX
xv3DhAw4RcfZ68oFD2aUIlE9gfZ1qEZ/vpT0VqhB+ZCqfYVejUUyagUGZnmZPaGU7Zjzy6kg2aij
bYgWfBDtvq6p+feWCQdKI+YXdGtpTTodyml3p71lSM8MbORyDtj82XtWWvaLywMUnm1Clb855Rky
VrkvbhpvIMTW7df3rrTd8WBXRW2whWvcWwKzCDMlGaMiwG3AXLSd0+lCRFT8qxuPOOVWxkr/Ig+R
8ovWxmn5SlDART4yFnkmXLkzj6jniL0ZZw+6QpPrKjgy14OBXHTaihqi1Vj3eZM1sczjRNL7Fk+f
wWiyKvFdKNNcow3JAeoVK12UQ9VOQVTKGZNH4mJmUyBJMYx3RXatdd+E10AXpgY3c4mOLSHE3j2w
mqJUC5KEyJIgz3iwAqvJUW82s1w5FCE3IuVV6Yc1NNl6rkA2ap5tp46vOQWQSQ2TGn5Sto4vdmnP
rHxxnKGUdxrq4Vog/2A2RZ3AUJyGbacK1cjdjF0OqMTi8w5YIE+JVwr98D8HSIB8WDwKkQPVjY8A
hQYlvSJdJpjukYrn2UWHcrCvg7lc5IFkiPRVT0Ip1L/0gLfwy7u3XCGu/PLrhKlcLcFp7WPJXuDY
Fo71X6Jk+TvgKK/5Nhz9OlrrgqWKzL8qMii9voHFYPEnh5cVQhtv+ZuTb3dPWJIr97KS3PZTJn7b
gHKCMI6er10zEgMT47Lmy821hr75O0xowKCRhuH6SG5Wet9AfFpOcVXJLmLDu4XXNHbQHALSnAmZ
6YP6jMo4FXunbcKOGSgix8fBZdd0HHpiqe7Xgcn+M9sqUjj4fNKG45Z4pB0LA3miRYKWl+riDYSC
9yebLD8jqQZzj3ErexHdmHRXue+BviBnBy66ryz7bkkmnL9Ei1ZPky2m5lj5i6NIWAoFUXqgbrud
8DP93NVzwXCaw+iYI26uTyprknslWG2fJ49pF7E7ZYgtdSIq8mDpzgceJdLY3nkBA+j7tK6MD2p8
FJgb9KAYyCS5FflOhgWBDAARXJixzJfAcnB6jyYQtAl1grmHDOjuDi4vcTuWH+A4dRAPEVKLNYYY
itC3TnUfk4pRoBQomD6LnqiePmMPTbCo9dCoGSghXJvc2yFKS1Bl4nTaTmtMbcfO5zX+ihOMbPsg
tuQTuiOg9WNtkseusvN/wsrtm5oxOYO4/0O6rFAi2y/WdTsQ8d4jSqyWAQb7kDNKA8db30gwFejD
Bm1vOuk5DslAAmdWbNDC4RrWQIDcTK/cNn5RmR/HoQYOSDKAshE02WUiimCbM+H+Qwo4CbK5rLUa
9rbfdss12vakvUGchiViztNPqr7FJ8SrTV5GvB7yysiUxCucDcV7bQ3td054/L8cyqZztSU5v1g9
ksuILWN91fErZfsUKznjGoe8jZfG0eFbwjn6JOeiLdF/cfjaaPB7+6UCqdteSOOZjuz9+JRVHBBE
6LXSRAHic01xAzh2Bv4cfzO28pBzQCkrT7bMPfdsdyr7WW17/adYLpG4OK75KYRgiyvPKm11ptRb
WFOG/PYkVNsJVlVenZAm1zbBvkL8QbRXIvXNAEhQsB3nSWFu0kjInaJgZkYC03plximAv4XQ/hap
1ZBc+AY9oM0O2ud9bcuCRUcb0tHNVhED6R5K7VwPeBiz3ejN+Kq4eeu7pc/MhD3BOFCJXKfeeyt0
nZt17bu3URXjBz5HcDqhpYriECTUkdE4OFuHmCXtfx3DIJgnGUO2z9qa9L9+tTHeh4MhDAmxSO6r
69Kt/ekb5x3jWeDD/ndiFl7K0RXdvGO5Z/8Se7r8smmtx5tujZFj7vw6Tn4cJDwFnLpVe2eVkfS9
awDucJqihnePyMhVfTt2StZHTVvnRV7Qyf5ZVDGLcGLtwiPywJGMD6Jct5e2H15MAoXlwBp1Qwki
oiAgibqdBDX4L3S7eZ16OI4QukVmEBgmkjR1P33WwfJGkwY2v9S4p4HaeGlFbC+iJczO1gTWx4st
56LGsCTOpegpi/0hlvU1sjIyQgFOND+5tTKNzijsn1Ujig+cZMl3DAfPHOqFuxs1R0hnOkwBzvZM
9PdxS5UYJekENb0Z+uQTtDb2I7BNPqu5Ju4YBiUs8RA9SsA+6BrHvQw8srAIqiqrqBC4/Am4D7ZQ
QmGJJ8Q/LBz9jCDmmXhu9VA5vvcPYMAE6Fz03leZoic5Y7egI/YaxD6EfS3BwSfOqL73sI0U3N+Z
Xdw5Nka9O5P1cqOgwj/ARKVwl+9LqdYL1PUZRGE1g0y0q7D19tns4HdpTaEF1Xw3gsZEXzicu6mZ
AZtB03BOTohCkJ+qIrxoAEWyT7EV2zvcHWp8ND0tz071WFWvGi3zcz3SJVwvXdoBCO+ZAOxWGiB5
SK0xD46c3cuFlkIgBibK1bfujMCGEZztmKbngMHUm94Zi6b2fdWyR/jDVoNP+zAGLbDR44SYOktu
Wf4RIn1i0eDp4ZAHeErpP9xJ5nzORfJszbbMgDGF8djf1KP0XjnEg+Ag0zTX0RKUyafGMaH/rQv+
anFgljs4kW/wbhPYLbzqq0tL/3ocsA9gL0FKUBEChcZ4Xyxi7G4R4i36OJqlQVCIJMaa95JKLOZp
dy1ckF3M6O6JHS+OCAkrt9sVS+mGMBoCt3/34bw2J1y4bXO34Ay1sE3G8J4jEFx1+kDyV+Yy+V4Z
2qC6WRAPsziF6oC/nEQcqGN+GRWWWM214WDMzisHNDovYgMTPMiIjC7oRwaaSRFMW9CAH3JoYHkr
o1Xa82u6hr3A7aur/oisyKkODorEJ5lgMtsHFflBjFOs8jUnIcC9jVuf4pWBBHJTJvu9eGUqN/6G
vMDUykpORALOPtcy3h/fZhtIcG3EU7Md/0HTVSe/lVNwbh1Gy2y1QNicWe64yT/ivRBDgisU/rFp
U4TeAQbf9EyCzuKxOBe9XV/LdBzGf1zwbnYLFILPK8ewt0F0GvHsbvX6E0qIJH6GMrVtFJdVACco
Fx7r4+YYT49mBfXFHZco9yxkguiSKnZ8D5Z0yU5Jgul/1+kZUxkdOZJ1enmbwUrq0Lz4lIyQafxS
VVGuqHmjGoWS8yRp6tktVESp5/epwqDKDQBCqlghO1MUQX0E3qCUVICJ2uWBqsclF0BBhboF7ih/
NYCO5YYxhtIvk2MT+sZMvENAFFjBpSqAJD2ajNL3o8Ux4Z+9hOEQEqraYD1P12m3JNIa39NUquaq
MQhqIyarrU28VdeH914za/vAoNLmbiCesvlzHVaCR+RrEsZpWqeMQD04ns/o26fyMqWGkRnzmBDp
U4K0Uzx6CFA/R/xg3m1PavFwdGIKDBgKLnafpeDrOk4kt2+0iH42XYS5LyVBu+8RnfwwIcH3TUqA
uEEMODvA4okyQJZqxW360lZq+aKuWKbHLiTAmYgi48gTCjgXy5DVClXt0JrX7W2S1Dq/Jq0hyO/a
huXPPgRgyMoar0fNcAdot4dhExsgAH7Xg67KAFzBYUKP1XYhUQG41fRNg/Jl6B/nSsb5y1hMGfp+
vhYOrSVnGc81E8bWQ+Y7Qd+/0GkYokcTJ6nYQFnrQBBFJ+LBf28xqMxALEY86/yJ8sL3QYWL/peH
tNFnjFCjPE9KOtk7V55jPTAxN/GTSPJOnyljSBY0c+DhGfccrpRKalE/zGiz08O283HOtsTzdvAz
lFv01Kyz2TXZZJDEArt5XEmKU8ocTcwspAurR3QkjsymDRW2S5iRumoTDDcHX2a6+gFIANdiToPs
oxMmucwCGwsDJZdcLEQj06vrM+lANNeZ+eJMOZ4wkRj/JyZvXUc9g2nShwqLSzQIJ/eOUThRJEXO
s7rfbjB/m7r676ELWoiBN5woFoANWBpkQsA3a+3053Wyx41W1WGoskPknqxslqIFKqBAkfa1Wq/i
ACsTM68ZZmQ3KbsDEGjI49HMhZKoGBCo9KWa/7PqrHxc0jBNMU6lEsUmUmzIzTDx3ueW+xFLZJ+8
2inMF6bzxrq1MDngVNK8UBGCPKp5RGti2iJ4szf01sNfZlrUSBYSfDbKbSb5TyBkMFC3MpDlFID/
MF5jQZaoiWN2yHj99jIesUIi/0aaXJtVvRd+kTf7Drn9B7p+lnuZPxtyZvEZfqKpcQkMIkvl4kvi
6w4Tg/G3Yd12PNqtlrueh/QWpiGDzbJo1PgOVrT8WldXb0g1E1tRGozeI6gg82TcePgks7L+c7Uo
vmPyZq9c14xAHFuE+buZyxybG9KiL4ajKK/6pevbQw+HwTqEVZl/hGMNAs9B//yZ4VN7ttDGp8ib
kZ/sDZbFuyolMGsX9g36KyBu/Y8uqFbYs7vFI1Za7y20PfevyLL/pzWNYxCtqupRZ49+Z0O+dAqi
AVEfs71LamfvOy7n4oz0tNizRa6uFcpMyEfEHHc7FIwwlQ240ppDr8O/uIiO9CLskSwy8phzjVQU
FkeV8jEJuSLnvF3zBRtFlyJe2ylt0xHQ7Vkljj7R/PWi1X5Emmb/S53VZAfX1EFGAVND7cxrN7ge
EB3aOKkEm3DVtPyuHeE2GW1FEJZXvlcOGIs4r0bCohCuKhuNCnrFPJ5OHAbVr5k68W0ZztsNCF5Z
V2Prdz8BK74QDV9Vk/waMpA/JBbkq8O4iu5u8Bz1zJ2T+GeS+IhvWNDNAsOo+Zx2I+cq3ZuVBf2l
ZwQK3m9Kyue+04RSutzXJPo2LG0PDiuXP6FH68WgCD6vXevew1Te6DpgmTQ7syJFcMLVHpkwd6tT
FieY0Ja0VNd9uYavNRSMMRrhOKBubBpsI5lLkYIKBHtvyEbwwUI0011MpdynaRrSxy52uAsTQYAW
0IFkvnP0VAPmQEru7VLgZNeY+tZve6I6j1KPrOudP9OFs2F1cNSKaZ7fjL3AyaQZZe/JzrpHne3V
zITTsLpIxE5TNPZyeGSt1r3kydLc5jXxWDs0MwzOpA70Ywn1kTFNEsx/TpGjHWET5p+8Yiib42CT
T360LBLoI3TnBFiqbl7/wz7VPat+ShCR2Js3eJicujpSN5FoznvfTJFtUU4dapmtJjKZAm+FmM7e
MeMrHvLCTr+xPQXMiEwjsz0exvwppLENqBrj6mv0rOAnzIcp3/MkkJHV0pI9hdB++DEcfDwHlgjd
dbjZFKI1qSwmbWtbvPbhgk6lsoy8SVqndo8hlVO3C3TOAZr0DJKIDeJc3YXAyT76eQ4wH/t8/1QN
MY8GFxoCIc4G2OxjmzkPZCFyTgHkcr4S9kQ8VM0oTnoZyg85uuUH4Jb6cxg8hJWOvYgbFg75S1z7
sKCHmnH9Zary6lTO0P72M3vtT2Q4dEhx0CHlNysiKGqHnLI3cBvImy5q8/QM5YHluMbeOl1ETfus
YgTf4J0W9lw9LyN4pralHCDYBpGVE9jQjOkdyZMs1uCHLPfegDGT/UdFt/ns+RahyxhAFHagzntc
cAvNBwsn1n9lmk73RmHSo7x2JUXbVIl1E2IxBQMpV75aNkqvHdZRG01kkoRmz7RH5wcbERBCTs0c
eKfHcMOvs21hmtMEzpvi/WWh7tcF6HFDs7tL+mQcIoZDU8teHCXAAeEEvGdyjYt3SfCXvVsLQ6x5
0WsFVm5KSYbodEwLloANE8eKo/JOBWtyjTCmnffw7/PkM9ep95chdfJ3aLg04/VywIRRpc1XBqrh
2s7MBv83DnRiuo5EEayy1O9wf53lnmFtD/0DxdZtOs9udXHyGZIJ0I4KVJHbQfbMaVyac93nm/AS
BgXcp663k4MFenm6BlXJMlH0KDwZVjjybuoq63dEjH2S248OrzUxWOdINP3xl8pB/T5uAnZvkpvk
tehhEoZ52z0XcxV8h7023KKcgfhUYYEcFtsVUJUYhd6IUYDZpEED1aOAppUnUg/hxnFPdmbXu241
E30AQA55KDZCODpdeSKxuMEh1CVxepZtA2lEGar3Qwp/THKoS/PnkWCUHBxaoYEttrY2U0KrL1g5
nQ/ZDYyMrYkrL7Kgu7Dt8EEAYYOpF4HIKSdfzi0ghe7sUOM/Apzbvg5QBQGOsTm/YSfMGsu2J3o7
2zH1e0k4bg5dv4nfEOpj64wT453agcUlXw5+codcwi0zc1abv7qmd3Pb6rMvqzq9poAQ93z/Harw
Nk+/sSA3r5WqGD+3sUiqqwTCBoN5y2ZCkLFK0sd+Us1zTEIO5XORyFuBywn8zuybzyQZuKXZcYh+
nzpuEhwmnxz7ne1WLboeJtZ7w6ZL7aYchyRCfd3fezS+ePOl1X3zppOH4ftx8zfj+iFPFokFQlUx
5l8qxEHtjXSSx9pO4UDhzBseQ+KGGDXmTX1BwN5OzJ8CYse2opNhRzC77yWQefYh7Io3LzMxNOAq
VX0pk3Qb/+sCveCISZi8Avav3EZditrW82aeUgJm6rsZ4PZPAqeIsJu1y7ooHYrkTSMnnXlx6+FO
NdVsscTgZd25xYh7pfT6gYSDMP7lAWecA2m4Zrie28+cjNVzstZ9vZeDXv5zsF48snAYZMR4vQP1
DQ/rLl6H7Ykhs+49CBZzIalW2NGqQ3vjUcXAM5xkKhLAJPP64SB1vsUNiLHCHgFp8PHZjN0CObXo
9AmbNlBFUxiPfBh0+8vswO6yWaxStBSWbPZlaHm3Dk8jWS1Zpa5J/8aqxNfpNnuv91gdLrNHMTYQ
MGlHlulddthUJ1iBnDU0h76w/P6ASJtPn2MoeCtFxsw2RdzD3KNrvTPPP79aWzndu+8q2rdqnphj
DAieH5dqs0pR3Kp9DV4/3wY92GI7Slp8Q6WgLRsxDZx7XDcEtmTT9EqoYf1M4z19z2leYCvSxORY
jBraqGZmWe1SIsXtKFkr5+QOhB1Sr27m3d6rizck6/2bhryXczluTobMWthYh8C84THkBHp5Uxb8
caioYI/3JFcHUw7mK4WK9b627F93vscU90BcXOafO4Wx7JRQs95rNdJ6oQ7P0X6ZMnvzBO4FUJwE
01+l2qqf0BWmaHUwyOPTiuv5M22ptaK0ZlK5h9XoXDi5aOg1IpRybyEXMGesBMkdZi62Wh6TD6iM
GdcOyWSVzCO8hn6IBz9LuANYdQNJTxrzXZVsfI44o/TBITqALWGH2IZxZ99be7b4U/rEfDmh3Gob
az/jhLTvhjl35n1Yl+jMFsWa9jKQMPqCn1efAQbarAdX5I6sa1mxssJ28/GQj2sMeoFHwttD4vE+
R2uAG9mTQDlcUoWZ/bg9LpKPl7fowDYb5gYNKLRKdIM9mVxW4HdHC9szDRRx4AssQVLH56ajvCqV
gA2hBOEGiJTIfWWzqm0QiGFjTsox3RhRfHJ1YFPungKyypJj5/jzfzqbN+JL72IYZuUqUDAg9yC2
axibL2atAmyBiw1lZyE3fs0B2kCJccjQ23U14su9KApYPLadIQ7pIWqDqcsa52togUxHHOHu/Qpv
CJmMNGRHTWi2CGIdBIe3CjesrE4Ls16cOc/0sa788l0tSyp3LZQtBBjUC+V50G1IijROvvhEVhdt
CNNDUKU9rc1fPuZ4IN0BNdelsgINrZBShtmjMCI+J4xKsLbP5F/DGypv12USFtdLMtUvfkD8yR7b
RBze5ZzP/42pSdkVNZ1y9l0dG9pX8ny/GQzAGhln3TJUYpfnPcKGafs9fsv8ISt6zyBr4A/3GJZX
3gusJGRuK4qcvSet9GMVFarvJPOSh3KqveFAupM4TYFNptIsi/GWem/OTi4tZbYTXEQ2b/8ITUdb
hfMD4Cn/ckZYL1HfWnX/AqddPVb2yGbRrG5vn+SIMhTdck9zxw4hg98NgYoZj9vlX9hO61/M5U4T
lXaMZ4PoSWc9WMJPLRxduDs41jOLmQp9CqQ9iruU1Mtpz4XZU8lA9vqYCgWorx8H/0v4q+rxxngO
Qswk3dKp/XE6x6MUCCGJsKuPior312MAmexzdOQUmNhaHrALceHKhrUdJqzhVzGi6RlJuAEwJVxx
8Wmycd2DpZDVG4ohVnetHsSBgQqKECZ6NHIlpIUX5m3tTcdQDo9V2dfmpQJoGOwQ5LBtQZtDqjIy
ZpexZB7kG66f6NGkktlZ27IKeIqrBeg949bx34qyKj/oHonF3kGv8VFwuv+rOY6eFxC0WVRLfz0o
Wk74+E0i37wxr69tTZLJXjQeW3RPNv9VgYeMBoZU+wDYLL1fPSUwGozl8seUdv61sbN8Uk62V4p5
a75vQfxBrRJDdSihjb6lfMFPLKlQChUjo/0sbQDXd2Et0JRX26QtbEc9s8SpiJ3CzFPc8YbBNKLW
nUwL8p1o5/EfxRczVF7KNi8fEc2kPhpV1UwuowiO572TLiOHiO3KKXwO8aLVxyGd/GDnOospsNv0
dhBPu0qxhx6j1ZmX4SYr3Ib9MkIr/R85AHxMQcGOmQG3zmzvksDpH1ndNEuH8oixMnv2enWZeEWO
VbEBzng+txiNwctOA3GBM7vuxeZN6ZwkLAS3HlrYy4bp8Eh978CHDEXozQ8ushm8FJITrHuI3cBl
eQNbwCd/LffLMXlzfceuVDTyneMA7XIJ+B9GFhjL55xQaCD5pg3Ga6LrQnEU45LLk0+gYf2Dp9UN
4EW4rTYwGNvGPwB2AJJ45YWQWan/E2cEOp+Wjo+Ll6HnPNymagx0fVYhmUv+NX59FhCHLFUZH8js
tRB3DrrAHSEOoAhnMCopuXU7m/m+vXUPdPh4+mZKtdBaH0o4/dUJyTerOxCeHJKVGLjwuaF0cJWT
H2hFs1M3pE4gdiJwFaPVxgIzgNpz0sdXgDkkA0dpimUd5ILL8YP7J33PQwhju7xHl0plkdUOHlpf
evTn1Hp7QWTpnURaT959j1Sk1JxPO/zX1n89A7c/X4j+jVlur6Mc1AAFVUVQSzRksXxnqU2Cz9i4
Dho8Sej5Pmsw0OztRJVeNE1+/7dJhskAMCLfsCe9xIePlJ2s88IDOQqAXNCOzcuf8jFaE4RdzWyE
kPVT+WBpKA74sOwzkkJXMoJo+9t2tOSyg/YdfgelWY6Q3pnOE6kxoDwaB6ZogfBQxZlxyD5nJPr/
JQTlZYe59mrmTjRrJI6xF5Nnfg5278oS9nrGMEWVDyCYoqydOxDuySpHwT8tdSuqFvA3fV2ACGgd
cBzOPtVqBAE07g8QjwiIbySpItlUhx9M1pGvYIWt/CufFT6SSl0ggAyHynqyfcF8Rnp595cyhF2i
apVyvFZ57z5T86HcSkIK491qkxx6MALNy05KwErCtr38QvYJfpK2ZqESYX5EfZS5igx3T1hBdzVs
j8g+xzZjnWwzrxkEKQfxbhznQRIRYJaD/HBW9erT0bJMRUfhkp03uRjB0H6SJdIVpKmbBX3YzBqL
Gs5l6NO2GMA5Hsg/owlG4A2NoCY4ZEx75Z91Xw9XeawTf59NrpkiJWOGEeBX+NtwdeQur5v4GyWR
fg9RhVKkYrL4lU7n/QMQNvGY+AtPdusOwOJnuLW7bABeusfaJt5Dm+nvsWZK/YhgjPkSv1txHtHY
P4JYmr9l7bW3rk+g7TFjhxMfiKoR4UETwsaN6W1oI69nb70XLsbjSHZ8weQz+H0ZkarBVA2Wa2jv
IG3BLFBTvLAszfN/dVmTzVrr2roD6lTCfgvs/qouavjKga+6U5UR4HgJsdxf20NffAQpBzIZoYAE
9/AO0CCibka/5Ay+CHbxmlXvaDwcfH7AuL7TrFh+DARj+mvUJnonlyTLdgyG6X1oh4HO8nFw82tm
oq9+6ppPdx2ah1jyRTFfrBlE1BbceiLEPHC5i7G/8krWrOnH7KlwtglrVnnLBGRd8bwJMuew381M
bej2MBFQvGIICBKTf9kN0FanyCY8CxYgB3xPa/YeLk7g71O0hOGxZUHd7igI2BQAVZaY9BwuawDn
JgUUQcAWzl/scyS3BeaH5m8hJrmbh2u+R7ry3ImzretiGrcbOYro2VtXqo2pEHzKUGy25LWCRkPv
VSOHI4/inhZr/h9pZ7ZbN9Zk6Vcp/NdFNDdnFrr64gw6Gm0Ntg/tG8J2ZnKeZz59f3R3delQBAmp
E5kwYCUU3FPs2BEr1soO9BPozTWZybLYN4bQH6Hx6X/Sv1j+DHmx/KaW6zU8+Mbeiektfqb+WTvQ
dpcvPRzlsAz5AnodoRqMGBJIJuLf6XwDfUmkfyzgJ82vC9n0IdYo7RYNrianEHQbgOtHnsqgj0A5
/uvf/sf/+p+/+//w/s4es3igzP5vaZM8ZkFaV//5L+1f/0ZVYfrbm7/+81+mqsuypms2qEqThCcY
VH7+++dzkHr8z+LffTnwq7Ki0JyrSf3QQoWfu377uG7EuDSi80CQbc22hKLptmoY5qURcoYmdVIz
cpBMLb9rmWV9MrkvTmOgdvDNCuStNoY1/cZXw3pj0bq0OFqBbkFPETlVJg+P+D80QqXCeypdS9ur
w0jHAEw0/ml9nNNvfWPVUNGKUSl6CXVmlWRBazUQpTq2adZPsR4aL6qaStIRNbKAHrIBmKAVG/KJ
aJXe7XXji5NsqnBBKyb7QJutJDAWUh7gV52wKof7qaPNeiKQc+/hinXTm7wsO5qn1m0uTrOl8ICC
295UzembXu0ekaAsbNRy7KDaRXP2SMbxL4q4wfd2pBVu8EV3lXYCwZ11swvzLGRMonUt2zaC8Jdm
W6BtuV4EkWMU/XPikspurQhcEDEmmIGeV/A5EhPwCQBvbO/Xjc9OzLS1MG5RRrVoDRSquDQ+KAOF
zbSKnFgpCH0zempuAX3HzfW6nYW5FbJm0I1iKgzUsC/tGCUPXMwwSAlVHUnyuUm4AknldG39rYNT
8pQi8vB93arOb51tYQHIlPDQMDWN3o9Lqxb17d5NzdBhk09Ep7SBDogV5CFAx6zO/Yd1c4uTyXFh
y2p0g5jT57zaQLRVIAkk5XiG0qPeKkL97Ks+bFvrZhbOhpBt2QDbbuF+9PmGEWPVw6ERO27W02GK
gk+JhDvVOpMLDsRW4Svu1brJpeUTMtuT/gAwvvr081cjkyY8bwnuyQk6TQmeOysifpSwNBy9Ltey
H1bhyS2coTzHb9dNL00quk4cEJy6CVbj0rRXwX0PFTejzQcqAyFEvwXkul77gR362s5sh1ptNFoi
0OlJAeJHS3nhvQCyK44ortHc4Acw+mZe8OsDgyO9phiQOivcWZeDE7k1kp9WY8e0s7r9HEWF0j4Z
gKcOH7Gj2gYYWYt5nE0iPX9m0tNq7PQ8+KAar+TRe85KEJcbG2VxtQxBPcVSoWabDwg0ADCmJk0c
IM/6KUJOxTtCoYrg4/qAFjekrciUXmVhWspsteJYd0nw+alj0Lf1lZDFF0dVVm2Y/8LK5E2pq5UA
txcSH69bXjp9tO/8l2VVvlwyfBgdIKDwHOjK5c/CjGFzxPUI2lygIv5V1WTW1i0ujVWRFeiCwMsr
HINLi1BohahWVqkTNsCIXYKch7rskycZKmWoIjPKpySpog2rS75TYUsCNzAM+o9nVoNCG/OuSlMH
ERcbjL885r9gPcwdE6WI3+sjXJrT17Zm25NictbTVsdqBmr9zZbqicarQAu5p2X5qaXD/fn/z+Bs
+9iA92W1DVMnseKSwUlGkB7pZspfRKVo34uUHtoP7Bu8F7THpEh4ys7m00e1UskR13OyLtZOFOv0
+sEKkdLbj7Glw9dmhkZxtz7MpdOoWELj2lWErs1PCWB0Gm7LJnYoP1fFvnSRsz32lMs3pnNxh/63
nfmZ0NOwEKEVxzCh+j+p/Q40VvjqU2BFuvUF0dkuuEE02NwK2Ba36CuzM+9Zwy7it2YVOy3sWIJ8
TeKChCooM558t9eCDd+2ZI7rz7JsUygs5WzT+DUkHmMQJMAFZfcqojPrhsjQg9I6Cb6sL9zShKqC
064bliEjOXJ55LkOc4/GWsJfRet/T90Ot6kK2GEXW96J9/E1L/tmYxGXDiHuRZd1/lFAY1zaNBJK
BrrPBdhRfzL30C3lN/RVmXeog3mkLNOivF8fpZh85Tw+U1W6I0HNKLZiKZcmBwgSa0PSuJas2v9p
gnQo2/ZGajNgIGC3poQUrbJkoHrqlJKV11d6N0l5rn/G4roawMRg6bRNS59+/iq4Ge261BPVCh3J
g4hjB2FHcwefD83fvDjI8q5bW1xai2BYFxQRWdtLa3ooIYE4+KHjAoa+oQ05B85PW/OzkZBzzOPC
Ove2rG142CVPoMJhOsVvmkpL96VVDZK2Kf87RcK+TPvC0FaHitxlf1gf3dJcEsgQAVv0YOlitnFj
+spBtrSRoyE/dNf0bt5c9dFYCLAQhbvh3paN6ZxGS1GmcPhyUG3WIbBhD6EDf6r2E+Jp6VbOPANy
WLk5ro9r6XBoqiGTWaDmYGszU7U6gOqSVFZNyBaq9ZSa9r1fDI8ojADgpyWx2FixpX1CAk3T4VWw
ZFWeHcciyeTEpCHYaeoSemg/67tfQ2WQ2GlU2peRDCz78kQGCBbo9bEuTSvHgV5+jae3LM8iHKty
Cy5EQbBPjQBl0SAXxzHV1e5gwS+xYUwsWtMVsiLISrNDZ+PkRnTTAayZA6C23Oek5b8owoRVxCzU
k0T71gEn0NBjbgzdiwZtM7yTvmE9VrQl3lGp1OFYQtSNYhrZ5W+RVBg369Mhpi+YeynizCntQ0qJ
EPpym6H1msVIrMYOHftAw+GLuE6kcvw7oiUexJyIgAnr6lNro5AJ36ioEUXh3adc+ehvrH/L0jHm
+WybHC6DjNxsaequkwWc6aETZwhHQmEoQ4WSdXLlf+Cue21oviqh0ldRnvGUTeTqx5jDC3NQWiHE
TZOBdd84XZP3mc+wydY1gUkoOo38lzMsVzqoUKsgC0ElKtsDzZVAO5WGSaEJhjnSgQiJAgsPPkF9
VO3X53TJOIRF05U3PW+V6SC+cv+GSoYEZSvrbMJWBVY7pCP+ET0JTXqBzHcITwU11vABlteo/uKb
wOhO6x+wcAII79n/5J7oxxGz0Td555cV33XWFTix4LmNG+Naq/X0G6AtX33/cHH/wAm46UiLzN/T
cQujBCk0m+6fpnyBZhOyN1HAaXKl02MQHMy0glMn9bryXirBB37g/lNMYgwCDWrCpOQvp1vpaVmM
Cs0+C3D91pQjx7VSMijsp0GgkuNq4KafdXQF0427acnVwH+jaIYJboiy2uwgT3i0IqTWcjZag8pe
2ygCF+ON9mOeAGu+Ikvtpc/0K4FytOxOOhM906QhI9V3lFwbmnC1brv+3oMjCG2TfGjUh6Gne8JZ
3xDLH2pN3pdzjrebbUmV4iRdrYp7tuF4yk5k6FDDlvV2eIRBRIZQZaAMJ1qLmp1V92Nz48oT2MQP
gp5afd7q7skruK6QzbYj88RusE4ilsON+G1p45INsrl9FU6vPpvPklbIzs1l69xJ9IlqdIHdB4he
/IaypRnfHzYphMKsyB8fPM+tRXBwejLa3We1hXSZwttIlTIvOnEntalXwGVadb62zxthB5/Xl2Ma
xsw7TadT52SqGg/h2TCRh+gVIhD7DIIeHoemRuGiiwUvfi0FdfO5KvXsH/gF4h9VLuLnHqbz8Hr9
ExaCAZJDOnNNOw8UCjN3HFP+pCXdtc/g6agKw1JDN3OeaV8bd6QRR2lD6wdM4ZF+s253IewhKoZE
S1dVDs08WEWru6GpULhnunE60C3cuelEWgfbtjdGwQl64iDdGOvk7ubTDbexEFwFFpWHWag1ahH8
MrnrniOInIPbvKWqF0aZYqMxSAMufZRNSUWLrm043/z2+/qIl/Y0An4UAWyy1EKfWYeNLRV0pUnn
MJGU4UBPXwyEV7EKNbxutbocNq4+Mf3C2XAhDmKWDdXAIVqzs9617B7k3V1SxZWowC5Y5s3oRpn4
5oW9/NwW2fAS1sMkEBAU4Ph6Jby2pBTCxQT5YqYmzeSjZLnyRjJ7Kewh4iHFLAtVfXspo42CzFWu
Smcdlo9vXjm2DxFzQzEXwsjw0FZtAilgbUCBmMa0tVJotx9jH8YoyJSm6VpfmIWtyEUsm9PjRZCd
md0brkmaCu1L6Ry7lAx4FOqh9vcYB6DzyEqVBwL3XtnY/gtbkVe4UGG1oQRFQ+rlXZWYhozmo2ef
m8JUbzOE6hHTRVbbOthGEQGMQ1yrOpH88FygpkHsflsf80K4x3DJo5L5loWmTZv1VWgiYrTygICY
Z6mLEvRP7Zwu56EFobVuZ2luqVrokGNRiVeVmXsRYAULmjHscxwkILXSQcj3pt+iBFJBxorYQNa2
T+smFzyaik8he4Ndct+zofWitTMfDYUz6K3qLuzUzj/VgRIBwEPicA9ci6J25nV4nXXDi2P9UzuB
SwDvMq35qznVG0AzdtfZ5wpa69skdwuAWAocyaZsml9b4UF28AGLpN5xZ6oQhjXbRS0F8wEWDfcM
27J9KyHC+J3GXXp2SNrCfozMqrhat7jgxLipeIJPdS8ujdl6lk0GTNit7XOEM73yoLm+i5TgS1T2
zdd1S0s7lEgSz8WRVPQ/kcyr2QQRUNREcNZ5KDX4usoaImwPpivtA6tGYyyoYplK5RsvCXEoefZE
ss5aUdUnDXQ5dM+NET6rEsywV2kmiR/rI1uaQw4EMIw/Rdn5lWv0ognoV2CfTFx8tBdRQ9wjNQrX
SdEiYbWRy1jalrqwmUbyi1Mm6nJb9r4fhMh5k/wBRgd8MxvpA0YAbhfSaXGAztozN7bl0tJxrRvA
QAg1iSouLYawREO/Hdhnix151KnUTJgnODA/sHSv7SiXdtS26NW4He0zJFLdc2yjtHeVqfS9wAw0
0TZYSp389e61m0oulq0zmYLA7dKkGKwWtRPVOkuK8lNzI/s8quO5jArjad3QUgYTS5bJU5TrG2L+
S0tJ2sMeAjv42bZQsEzqUn5AdIq10qUyPcHJgsqsbtPfm0mBddY74PxKlcd/r3/GwubRSAkQsuhE
ouY8Y1PznkNiqmfz1LDgq6EhvnaISO6xl3wSyK5uDHvhbPBSJltKukamiXDm0TIfCqTGtaUzRP5E
4aPlPUWuL2DRUWgKWh/bwjadgk9d5xWOHKA8s2VHhZukiuaepTGFwB3VsQGh3mBKm64bWphEHRU8
QbaNqJNkxOVSwh2I5lkopLNmVYB+IbIHSlomulRdo+aXVl9FCOp7422xEGHgN6YzrwIZoL53aZQe
I9cr69GjKoQu1oufetZRKD0SKXoHUf4BtRTFf8h9L0AWuy+2Ns5SkId9E+gHlWEQyLP9i9CnURa9
6zn02Yj2SmEj2bQktJMCAhDDJ6F7yg25iQAIaIoGUdTH6Xd6r2GzphsdZYn3rwGfQvXYJlqUtdnB
NYCIKKkpeQ7dLjQqCmhrqaymkF5EQPZDfRRf1g0qS6vO1Uz0SA6I7onp568uMFB3OSRWJgtgSRAQ
kxzRnYSXUHE9dMI34TpEydJ7BDmqImGe56HmtHHbjqi1Iex0JUP5GV57SLhAhGCNIvgEsSrctx0l
sfLKNjQ4o0SieQgKjIQA3bnnGn0IrUoSn61q6vLiepEjEKNxBxrWzTXzmIPr8O7hIavLX+ujXXJX
BjG0bhByAekyZr54kDJIapvQc7qSYNlH0/DZ8AwtPGpIRmlHI4Iniy4B1xlU68rzQTFe6RlQmffH
1cBkVJk0BkQfhA2Xk+7B/lV1WiOdUWV3zQhAamH3nxMxpF/6NjWfEmEmN31smPctOlHH9UlYcl68
taB5hNaQjT/b8kUF2D6wmQNY8KtvbgB3EYp2abWLSLlu2Jp+1+xxB6zKJM40SbfxkrocKBwYkBjo
g3uGQ4P3KkQTbgkTB8RN8E93D4g10uWv0x1dwY3eyd0ONnwt3DhUC6E25Wa8J15UoTYwSxqrStWU
Qz29MOFoQ8AWpS/vxU19+ZkLJe4ODT35D0Ot98k/759pYoupGsQEkNu8HL1nJjQnmbV7diG5OxoV
/cOo2tKKJ/v6eFq39Qfb+WaqbYBRVBGAXc+zNEWhg66maegcy4ED/jj47EI7cxPkiXsvS2BI4R0K
+0cp1DLvCgEPhU5Knc4wtBqBb9MsWvb5Rn5s6W2vW6RtqINRMX6D1ErRixUIlpFMMKzgvkGl7lHJ
beNkDQKBRldKX0x0KlAWMSC4SXT1mxGjzFqV0ogrgGJsF/ReZm/cc0vbgUUxSGVQdCW6vVyVxiaL
0bSWe86VBJ5wA9y3fJ2hXi/vUJfIxU6GDhJqITzB+hItG7Z1qgQE1tocUeKZdiFydKfPQWzRxWhW
ffNZ9iepOo+awn6UgIAdEeBGzXrd8JKPt4Dl6Qjr6gBapg977eP9TvegSbTPagTBpQU7005u2CBp
KG5gme82ln3RHMSrxIUTi9H8TSSPGc3etc+2t8vkq9GTld3loaTsexMil1tu4qD9tD7CJT+DIyWS
p7IMmmx2xCGb6HI7bFjTFgXrXeAaiMVCkBF9yqkP0lhYaAk9cVETfy21Kr3S/Np6Wf+EJbfKaKEP
JnaCwHyK415NckZfWlX2hn0OUL64bgnaahhdzb+a0G+zw7qtpahpujYIWEha6PNcUBCR3jd6hqtD
D3NNNyPtSVzK/V+JDLZGIP8tPRljDTW3lQM93XA1CyMlOwkAhBSlwSUyO0CVAK1QQop+rqfOtF7J
zeKkd/XPViqKYGOki7bIPNggBEmIyrNZTaIRZi5UC5wxKYObCCoeCC9R+rzSda0rNjzDwsadSg5E
IJTgSL1OP3+1hE0r96jqBIHTFlb4NOHRdoObxA8tjXnoimVbRfWFXfunqgr0guaeN/AP2vFC2kGL
wGnUSKXPOgx6CLHLuozvDW/4Q+Y3GL/kZNRuaULw/btebtDTXd9LSzM8ZWamBAYU9W+gkciWR0iA
ACKQpjo7SLjsSwf609EqWd3wDH+KW7NLynhtbLZ16pbOpKZXAgdSP/t3AEBZPiWhaE7lAGs/ITfk
EzuucvhLdN7iL3XWQly/6+kto9GDtiBS0apu/LSkbFT2dAgP5cYeWJwOFoPrAQSHbaiXe0CNNDD+
Pl84yFoPy1PpW9opUWtoy8mIQ+K0PvuLWw7gu4znoiapzswhz6eDurMxV9KZfRUrqF9d9TBiQ1oJ
6se/14zm17rJ5UWwDbjBTaophP6XQ3R93/OApHhOqtjArHY0qxnPaPIM0BrAjp1dtzIsQjc1LEf3
aWIbKPPYZmT6uwbu2BuZmGHcow8JMgnZrPwvq9E6sQF6XloFcjLThUUGj6zh5SemjB/lV4DrPrwP
IYxgGmISiB5cSyXcQBtrsGhsKgYD85xgSbP5gHHaTCpDChyBPKj3uRqlur4aUVutTyOMcv+sT//k
seZHYKomqFMkCt5sdhkXrT6Y6ByETlKkfnzQK8CLz5DVjVtueikipCpJnM9bUgCimVkCoq7D6pJA
NFpIUIBG5L1/whlB+5qC7nKxB/4E6YQCgpbMc9jfuGqYHwG3ZuhB6sU1fPbt1frYl3a7DgKbG4us
Ec/uy2WN67zx1U4OHetHGJTtrZ5KxSfh+oGLPoVWbfnzxeceyVL9/9rTZ7nuSqs8FZqMwNG0ULQ3
yH01yVWj9jSdy4Z/V5BtcR+R1/D2hlEjT8QLhEb4xC8y/wNe1gCISs4f2Bvrfzny6S4hcoEfTUmT
YtihohsexrRV/9Kppu7fP8vkbTWDPKpMDDbbz2Pd2SN9qiF9PDrqA1VvJshUNmD8dnJboJdASCRv
xAQLEQmJVG4RleTR5Foux9ejAaaILAmchLdl+mC7fVSfBIyLD9C0etFVUHTecGpyODdRa+lTqO8/
MGgDzBZgUSqXc2QQ/SKNMkQ4tdEAOoFYjER7quzzrceg9Sa5V2ox7obRJc8BQFVYJEDJfqrTz18F
DJJkNK7McXbUTGq/dfmAKHRsczElbeKsj2/JFLkXAjudmE/MK9ElYTQ4wsp3fPjHwlsD2r8jmhXq
VZJmjXy9bmwpLQY0hgcD/Wc83/8crFcD6/q8ofmKXGCikP0gg5NxOaSqPN76dQx9A/UICn/wEEny
icoZog80/+bAAnXalsOKUWxEDkuegx2t0oUMJA/xksuZDtQmNTN38OAXlMxbbyQuagrNDI75ANvI
gTJM8rg+B9OOnftpEiScH2JdTM+eFHldwqNelp6TKFGpQ/XcQYs+wKyX3eeS7u0LyWrjA+QPXbHh
K5YtUxv8P5b/pOxeTb7sRjLKpBZb2bIa9UhhV2+f6Zy2QbD3kvmQ2Ak4LZsQKD1+YMyWqRNoA5EC
2HI5yxoyMxLXiecM9DE9ATh0b60Kus+fLT/atcB+rFtzlIu/32/2D8RzCkkU05wtrgC4SAqy9gHn
ivqqhX5sF+C4r31oN761edfXMDmE0fiB0VpUCDlQNOUp81cU5Lp603skWzOkBl5cJHNeKiT9bgsZ
IrarKEFwaefFEgJ968NdSovgLbjXJycNymk6668WGPoknfs2kM6NLLrhzoLp/AZWCbh0PLme5CHp
vo+toDTvQNiimWyaB6lgM+xF2YwwEsi58rUGWe19IOqihkMlnH2vkCG9/C4V2qQJHuY5de/TSMfF
SqN46rmh05boImw4z6UjTUpONYHzTH5mZs2ANYZ9rHmOF8NPt89as28PRUn7kNmK5hDD8fSRBdfY
2bzQ6fs2ptDs1byTYKJxSY4DZ5Ldee5HFG+tIO//UZKohTeYF/xBlmDcW1/uxXFqZEFBV04efLa7
oXIIoMn2fSccg9GhltPIj51dqOOzC66pPGiw2G6V3KcdNHdeRLTkXkgScB3O5haOIziL9TZwYDWp
vpdhNRFcjla+N9XEajYWcslf8VrGlEa0yX1xOa2ZkqRBSe8gPbR+BZ0Iii1PvBSQlsh6tYyvYjOC
caQMMtiz3j+1ExaYrAvpAdKMl5bVMax5pHH/+jAM/Wwj37qHEquFv13xfxQDBYSNtVyaVxKsXIoT
UJXlvDToSrECf4PqO+gxALxWkLuRb6NKz+sjTDVhsIFBWoiqKGZC2c/DkIz9vDoFaVk+cQLxXOZp
Xt1XKGPluANvgGEtGavhU9NEaJKY8USvFKDAml+tT/DCeE0wh1OHISUpyuGX41Xhh85G1LocSM+U
Q67kvBdq3fprAOb4sm5q4ZjwHmILTbBu2mFmdw8qSdAtaUno9FqKKO04aiK/lcj/oGZo9eA/Ozsd
PnDVkk0w7KmLklTw/GwaDdolaaUFPJFacbDt0rdhZRTmP1DM6XelF8cnVwB03dhGk6OZHU+eP7zN
qM8TO867UUyYfloJtdczyFrEz8ADl+0T4hxdtOHRF44mbQUGGA6DNxCdopfrNxiuYnhlD9hZQ1N+
H8cmUhcRqVv3YEGtHT9VmWpUe2r1wPvfv56cy6m3iTSDsGbOVvMVNGWGGHiF12X3Bo0NV22Y12gJ
aMqhFtKw4YWW5hT8yNR2wwOTQ3M5VBq1ihhlLkAGLazCN0KPQMmaedxtAFWW0icwJACuoKyj8pSd
PeWgG0slG/q9M4DE7iaEkR3GPqm7GcxB2sP5E31REhiYTl6ZwZncSX+R3oHfxjNqA4o+3YBIbDTr
AtlYtd3YV0v+gkZHFQwEIfabRH+RjFDaN5V1Bi5ky7cFmqTetWLWXfMlRAxC2hWS1jwDolCLkyay
wLt5/5oTN5CBo9OKP2drbratDtMfcFmzSJCb8avhMIDZuxp6Q9+j6/KBzmBzasinRwecojUHtCOu
7qsomrnnivbyX3KuKhnaXwbqD4cgH6UAbk4yxnf9iAz30/pQl7YbeAWu9enmATd4ud1cGKqpBiTS
2TWBZO1VqWhaGPbN6vcH7HDH0bk2IUDmeFwXlaQE8lFqN2PQX0d5acZ7jaTcFvpjydNTW4W1gdyU
KeZJwQwOYUg2wCNCeVjvYeBK7lQZAkg6AoOv60NaNkXykUCTJ+a8PpQmtQTXM6ZUKYqu20T+Fbll
9zWvuEs/YAlMAxAoAlpSL5eLpECRhbhv4J6TwK8PUZohiZu38j172N24qpcGRZaN7MO0VG+YDIpI
b8eEEu9ZBNCRD0mVoCYfoJK783K727grl9w6UQhwVd6m9MdOH/MqkIUSu1KhPpbOhu8hahXIHTLz
Zt6OaC8gt35jU+Ibb211zDaWbvJt84vLnvy5LRM+a/MsixqTg9VBBDs8TsqfnI/8JTblX3mj2Pci
9F044Y2Jjj/Ii/s6qsuNcGRh3JZMPALrB7mANzVuyaUhtvZaHiiJnb5IVdIP+6G18ztFb+MfRmEH
L6UN4+SGW10ITXiucbFMFWOu0lkqIIIRcfCsyHdi00q/Jw0SOlZX6e7OkCLtmagh3HAuiwbZspML
500837c19OhtrofEtajzfIN2233sK+9FJE0kuEhib2OAb50ZGCgSkxPUHYtznHcxcflmcHGdB9I4
zxA9cl8RhKk/14/jm+Wjd4SVA4PB05HS5TTsV9tWDeUklRDJdSrwCS92Kqx61/Zm7u/MQa3huFOt
AGJO/d1kGTO7s9AAmo6wF8hXODR4cym4pv4Ec2J2SkjqoOoUyHDLD+5778LJKBkcIWzcARD6y8HG
PRvTR0nFaVnNA08/7RCVsPsioqU8w6uZvdfXYY/nJbAmGmYnH35pT9AESXYUfgqDJvaWRolclXco
zubS5wCQT/zeoziZm1KDJMcsbt5ZuI4+R6aYXVTA1W7BR+N32QFxofSaXFl5ynLN2KMZbG6ci7cb
iOPP6x3/DN4TdM7lGIc+yxNN7zNnSqDc9Ip9F7kBZMdGR4Y7KUJpF/pduQFRfOPZVYzyijZ49uFt
9dmu7dys9CGLzRyBbpR58MlRPcdDKA+Hot58BS0aA7DLUtLqQYH9coTQyQ/QfcS5UxDvfGuyLH8y
c5AoMI3L/Xsj5mlgr2zNorU2sMpOGdLciQeUY47QpcP8C9AQetT1c//GnU2GJsgdgRoTOH9FKmMe
UorqoE7Jc+upiyCARfA62rump8A7ajUbIfrSNqEN3SKrx2MAAPTlJPbcBiVwxdSpeRzd1GyOG9jm
h26HpKl+Z2aV9FQE9XF9kG9ibwb52uhsmwg9QLtTDTMnKbPxnp0hoTEb9CiFWyjMfGuK2Pvlo8y5
a1GI2nCsS7sGziHwhAD7VMOcP9MhbOshbMgAEqQV2KnYag99C2n3gXJ2f14f6JvLYhoo4Tb0fxNV
xpxUzLViE/R6nTkoARRPEerQELBnaeod1u0sTigt+LTim7RhzQ+7IqmmNFZN6owDJUk7Qc3Ks8e/
S9n91WemPEALq/uU0vI03nDdb6KcPyP8L8vU0C73TzG2ioeiX+pAaG99yy2SZ8YI2FVpPNQ7mtb+
Mqp5j2oeKmDuBJSWvqwPfenACNqeeEexe2FyvPwArYHxPUeA0QEIcacoufZJQe0alQV0E9teSX+s
m1s4L2BrYI/Ep1I0nKeZchunzdmH6ijT6l0u9wnanBZJSZxH9AVmUuu+Qwfiat3qwiBprOMFgG36
Z+dpwwg6k9RurNQBqm/eBXLmnuiuS2/pekRlMYITpHhvmANkiYsYZDVIC5M75HJai7wrqylydNK8
jo69XyrFdQndbv3uq/jSzsz/ZJC09HDJpg681y5KQDSan9qmVdAOqUl+rE/jwmblsc26sRigeeex
YpMEBARBljiVmheCpm67uRFNWf2eUNROEYX0JqNUwGNsV07iMs8hqpX2af0jFtdSpw+K6IPbeZ6I
LZtCBCR/WUu43EktRePJq13rmoAEYtAazPy6vQWHB/bMEqDfsPkm2GmERLtzq6ZOHqE+ItV4uV1F
5fV6HO003dg2i4MDxwuloUwH2zySUxCCcXXXy3BEQYPeVTY+U0eXb8rKF58Q3PQ2juPi4HhhTRg0
TsicFUiYHvK2I4PLora87xtNqnZ50/npQQp6W904hkuHH/JJ0oOUfqgrT6N/FZQbuWKWcRVkDqcD
Md4Q0ZfRNeUnYTXNI5f6eHTVyvzn/esH7R8IGMg8SN7MokfPkNMIYXhOiCasBzsXSGdD1v8jNZMt
ypCl1aOfguZ5akwyjuZyfCKDC7sbEBWqayjV7xM1DKTbDAGx4YEYuXd/yI1EdXFjzyzOKm2rYLpI
RvLfpVXUBkhX07njhLksfwE9ZqmnWu6jX6JQrC+FGz1ksg8r9fq0LlyZAgJg/Pif3Mo83WvWGjBJ
tUoc2a2CrzYCqLu6UXLrYHWBQAQ11W1/5w+Wkl37aGb7G3He4qDpBIMnYGJ2mndXUOvJXCHB2hXH
UK+7LkpIrV241k6qS3Fs/BF+7biFUHt91EsrrNM086cvEt8zc+swF9Q+gr44g65MQDFZ4547Mr8O
i4nTHYzMB4Y5NTMA4cLd8Y69XFu62dQUOUTY+oQSf0cpoziUNCg/jnLd3ug1KNJ9pHj5BsR5aW3Z
wxP9A3UKqjKXVi1JdlXQqXCFKS5U2gPEQIRB3lnI6Dj2XSMdG1Wrf0e1H72sz+/SshJGW2TrDP6Q
Z3sZORqkKStYyoq2Nh9gSUdKDt2DZJfn+XBQyiQ/2Hq+RY62cK/hXSY8AFYp2orL8ZatDINH4DFe
gr1rXTW65w5h4EM60E15CKoc7ZcIYWaExGxXf/bL1vy1Pu5p31wkuyZ6WWABwDPZ0FT8Lr9gjFoh
uwVfkCqjFd4GbeJ/pn5i9Vfrdhb8PXamdwpVC/EGbKOEvlYWJlxDBZoo6K/FQ9PclGMZZYjEIYVw
/QFzdC+STp74DeYgPHIwCul4I3TgvWAnZfRuKfeGq7kjfWZZDKPf+70S+/a/Dc6c/diNBu9l6Lsb
PC0aQ6aEsqpkV+e85BGIehwKc32Q/oqKbtwA8Sy4BkwDpaGMOrXgzI6qWWZKFJkQK6keCkU7o0HP
/gqhkOZbYXf2XxGk9hubZuGwYHECUkOlB0x+ZhGa8r7W0E51yqL0P8uqb4LT6hFcRRqq/CeVWhvt
MANJnfVFXTotr83O5rhpkRQUmhQ5tlf+zPLMvEu1OkK+JmuLn7lb3gEl+oyUWXOLPGtWHNetL04z
6WhgFTCZEShdnpQqHRRXqVnhsc09B7zhXZF4w89a1gZ61c3u/fE1zwWAOzzR+He+g+HsjqSwi2LH
aOpfVZkhR6V6wpFaoW9xTS94XZB9JPRhG4Oba/5IEU3jprbsQwIfy7dukSe3aun2za6SvOYU1EGN
FrHvTqLI78dAT+7nlenZktqFFQUQMMeOKENaWMzCNo+2pOnnmjBwY0aXdi33JGhwYBx4vNkVCgad
2n+khU6WNC06LKNSt7dKEbeoCEqmfYgkBc20tkBm6np96yw5PxJdlPHogQA7Ots6aePZdSyB9AbR
Otz1Oq1fFs0Av7WmajbihEVTxIC8Av+AvmamXGjBG+FLoQPsuLyxirG6aTO6LWPoxJ8/MCrKqAyJ
FihusMsDIWWDHg3IgTro8IYnCz3CXR812qfA5CL5gCnkmyeSRJL484YFc2TjikkcoRwL9BnbaNCu
DF9DjMqPzazf8DNL5wHWl/9nbbZR6iHq4X+EG1FBEw+RuBxo14NwO20fxIgEFAgtuTs4hM1Trlfp
Rgj0Fs/NkQAeCJMIzAbsl9m0jiioy16L9aQhIER/vYuh8VSUDi4FWrJMcNW9ck8aTn9JEA5HFQRk
/22MwPhW38bSXoKZDJdHLzFvmFlsoBTNgA5kmDhJV3VXrR+ZdxTmy6OhI0S9e/8Kg2GHI4aOYU7K
zBGgYU2HlZBirhQ0H4KkCcU+DyqA1EVN6Xnd2NIcg8PRJjJKCD8pYFxu3VivcmlIs9ChbloPgH5F
1B0HeWyObVyi/asaoun2FZKzw61A3O2TjZ5bfgD1VTytf8qCU+J9iO9FAQPZhDlA0LNDv69i2OWC
LDbv06BT7b0pdTvd/e0m0bTmibK1vxduMorfKBZCHjNh2WZzTSXMQMYVgFcB6vSXDjRPXJnI85rf
u7AsIAUIrDR6/+1JlQ+EDFTVU4Q/CxlqJYN2dewDx2rS8NYd+wxpa7vrr2nplD95rSy9m4sbhM/0
NNUxN9HkzDwhdA4yuqHgOqVBMnc06Fo3aH/Gj7SJWnsj9LotgwuhNJgZFpIQAdqMeXFK7epMNlsM
hiI09k2t9NkxEp2QN6ZyactATc0DmEc3F9ps81bCM3pPWExlK0VPSlghN55kWufddZQ4vVORW+QW
Xfgl+vda5sRQmprwa6SJQDVcHpsgAC2hCNp60s7mYd2SN/fhb1LzGChv5MFFgnp4udft1Pzrncdk
2jdcazzRYHdE0eTSMuxDMlzDduN4gvL43kSRq6Eybfi0TwdGr+5FOtZXQyu2XMUbH4jhKWsEKAWI
ItmVS8NhallB1icdjPh1+ZBl7a3XQESM+nzSvTclNgWVEyUvRQ5BsXG2YRGWQt3a9k0n0qrhjERl
/xygY7W322GLFujtqDBFSRiP8785e6/etpW2bfsXEWAvu5QoWZZjJ15OsXcI23E47G1Yf/17MPf3
ARFlWPCDhaydIBjNcMpVzgLAgVNyOqu6Gayx1xLnV0frcwhKBTxAYAhrPOYFznMff7uz62aZFlUw
omZwN+CmTgerEoOIKjGzRxdGeBC10fzHHOzpp2jV8vuyzy7Fs2cHZJmcTlGNaj/0xrWG+1wZWdvI
tHgchJUHZtM2ArMuLz9mXjU/oUI2HtDa9P4P0ySPB5aGjRI0qNXnC0NpFyNk8Mfaa+xtUaiK6kM/
yXzEAPIrjHel9n8a0cIvha+E0umqhVNxEhOa4dljXs2DP8Lr/ZI7XfRF4Ku4q0p3uDDeWVzEuhI3
u4vKxaKhu5rhZNjVoIxu/jhCCQqmLlYCqVrjd7ot3Q63WFH7eTomJA5e+EkPIx4MsnhYteCRudfP
Us68SARuzVPyX6U1OG/OG3nJvWjNByLEIeaiRMGzCJmQoOd0nyLhoXR2a2jP2lhPu7Kp5COlvid9
mlVIyYZ4rMZW2aVuKr9Td2hvkq79BhxKPnx8XP7KAf1TkuF3APf7K0i4ABy5b09/R1FKkCLqXD9Z
emYrlW8o2dgfsXXuEFvvPESm/BJOQRygO6HClEiTyGh9J2yT4W7OzNm8ijq37F6llPq8zaXn/nAw
63txUoBdMFxwIkd/Py4BMoBt9frbZrDbN7C61k88k9XW18y8vzUqu4tfL0xtuVdOp4abGsgYCHTL
Vbe+d6QthyoOtfhpHIA734J0kE946eJMTdgLtn5y1ChIkYm2rmKjNo2gtkc1M4IiLrL5OKmVpn11
YkVk/iycQWynIokm2J3xXO2VqUzDWw1IdXlIIooeeGSir3Oocj3XvqUpf+nYvWFdQE6sbjfeeoAT
HPiFXL5IVi5Fi39aCzOAvtBx6ukZqHF5r3de3PmehreC1D00SIr+AkmM8Ge9iCiXApwA6keBlOBx
fZ/GQ6FkkPGerCyurL3STiRiPsD42r7WlEE3bxwAMdqXpoM05qFsNAVWWGoFnt2Ome+aJHKfVCEU
bRt6U574AL96d1PHdiV2iSKa4j7HazP1h3KO7qwO1seN5UoDr3rpDcVeuLVW/GzNMIyOphkZZX1X
l+2kyi940OZ706C7cj8n6ElepWWHEyWOBEqFnbDZjP2ePkxzrSZF3uIvPGrx11mLhi+F3eiu7yhd
8mK3AofF0mzmB7NA8WbbKj2nMXOyepdM09hfYQGahvsy6fV2M2ZRiXNcVifJrqu8sbse3bmh9jYY
U2jfln2evaYUxHrf0cOmDhwD28LnyZzQkm/TzEk2WZ5akT8iw2kmOzsbwvg/GCDZozexZMeCFrmz
qa08S75UNVLdHWUCk6a8L63aUo5GHTpPDoGRCIzay+7qZu4kggp4nu8thNOioPWmzDyM2MxWW6mD
mAzmvhmqAHvbTPoyG717lFX1ylcHq/X2YPTS0J8siOmbMWoNXIsrY5I72DxdfGgUKjToGMzKfcsz
Fl6V6AzkPsCrUTx49VC5QaHZwt22HbjWm0JVqwy1bTv3+gD9DDXegMIdnWNvlppD2wBNuU1dhwnE
oGl0fxgUSO2jM+le/UDeZHa3VmkVJt3/Ob3WO1QD/qsEp/WmKZrxVrWarvMzS8QeMrVzEx3qXh89
nr6mtgLTKLV8r3Sek3xRUz21b6tY2uB6UdWfr9rYTTxfugL8ej4X0PHNUTnGHa24Ta8mQ/EUoYfW
bUYe+BfXbp1pU9tl9ZWLc1m1xIxQ9kE4fToaKElkt045zL+jWQpksmXpVDgZI1aC1EOmNqGj+1Uf
D+6G18qe9hG+MfntPKiKlvlGyrVabZUcwYAvJiFJ+IDLjdYd6jrytC+m2ijFIcQEeyw3RlcX+UOU
50q0G1E8FM9ab9fFXas6mSy3rcxCPRhCvUL5ycljNfkRKqITuj9orVPqm3yIc+s/FdChfcxLwFUH
py6jknYRecOGo9fJB9VV9CLa6bNhVNFmiBWn94fcNsPrYbBHjEqaOEobuNx95ibSx0kEcccm1FOx
1e0ppKaOp9KvahKR+l1EjXo/0xaM/KYHH3iIuZS1HWr/+luIXdjR1NAF2MINx+RU7xvVeJiFMg3P
mlEZAFF6tUu+DyiN35qKIeobq+NV8rmb0Ex23Qgz1zocvHETWbpstr1nA8sZ9DJX7zFJTt46QK7W
raqSEU3U9Gx/VJJ83mANa+1nFJ41X20c+8WeC+NnjfiFxvYW2HTb04zNcVgZQwYB1Glbv0RLKNro
dYQTau20ZYu+lYuQhJlXI1CjOdZQzJ27VxcX7nzTpkr+tQWy6PrCLt3xqqDNMvl9G4X4ADtFmV/X
uFG1O1VIcZiNzNC2jcQ23fcmOUn075SkUwPCqTLfIk7r3vXKrNR+a9qFtjVDqxR7w0x0E19lC8vj
XQNbND30cJZaUAj4N1qPyJDkr2Fvcq6zLmvFFj3a3ryDiSe766xBivYGMfqkz3eJOpv2ddyE4qeV
JVO7zWbDEuj06xiUO3VkPUA6T4atMk8OjrSoPfZl5NcuGfRGRzL7LjLTUP7KPDBLGxpEeoI5oLrM
rqx6ZUtXX692vP/6HFQdV9S3stf7K3UodNK1BhbJJh9FPh/bIQu7O8jXyCNksHN/NbSN/vCwmdH3
qJim3aihIfUqHTvSN1Y7A/JC5D9r91Y1F19VL/WsTWk3iRUYo9lVu4lmU7+p7NocdwptTbDbKSaY
/pSCebzK6I+IbRGazk+sYOPpOMiFaexmltkdOuktDqiwkP1hlrK4aVLQXkFlx6N9KLSB/QxZW7d9
Oohlc2/GRVztQTH1dhCqBWj0tnIU7abv0cbTti3CUNrLlCMGdatCMUXuzxqTTL+JlhIqOICI9fR4
M7pNSB5T/eySoSrjPSR1DKG3WSXmfPNxHLRqZNDyW6yQALJQ7aIOtda5p20edt6Uzs9JZLX9VRnJ
7KFGYLq7C42QM+7yjGChzRTHXSmlUfl50bmfFMVZfgW1PSIW6iQIs6x5ftgcaDhh29pzaGQYJ3Pp
/9KklxaQSy5JUJ4FSQxF1k7tG54mubR5GiRBW0hEJCv9mVux+NVOMjo6Im6eZDVP/b7SnPSSt8kq
V2FyNtVRwMDIL5LBrwsGKYJUKSGtePEyU1i+4lTDrdbn2o1UECOLKswEnLLCPGGUWnXh866y66Wj
S12RMsXfbNBaQ+sKa6An1CjJi5TVWG/SyY4fc4pRW3vMskvZwrJ0JyG1C0T4bzcOiBBM61Uxr20i
16IzlTxHQir3CWwo+YW3oyy3GkwGd2tFlHD3hdVb3l2eQ/0OalXWfdBEM0FZaiRwCmCT1YcQOP6D
CQ64p8Arvf5POAgXjWdo+l38Y1CEqu5gmOTqIfaa9ndd2HbGvenm5XEG3thfEesVxgWU69nGgaiP
oAhJGYeRNHdVceqT0W4RkLKeZ0Mn8eM116KvqS6a46D0DZu27som+Ph0nn0+xlyo6wtncpF3W+Vf
TVe4k06p93l5tTofZsQQX3cKRRO/9KLukvattU6KWByKIkvFH/4rW2c1x2hAZHQWsfo8Jpig7apK
K7qvo9Jii26RwgyB1WgzfB6+nrUt9Mx9ApfR6xvaMvCkJiWLx8xP4HJm/4kaqTt7D4d0bm71qui0
K5y1be9+xkq8whx9MVYu/MowRPUWT1VoEZ738BJGhLYxnfxe8ZJFQYgIR37ruVmeb3RAi2mgd7r2
iKLjoPm2WdegJiv6Z6Q3VdJel7mYxYPZVFbzNSr0ssO43Ri7cgu+W402CtbhirtBHDNMDrkJnNQv
41DH6xi6phI4emol/Ubavebs0ADG7nwzmq2DUg6XBaXxIO+tfnEyL2VB+yxMqr69N2eesJ9eGOXF
iyMaq/1k1Yq7aqEIktipEGKoWq2uLLSHk3hohumRTkEUxHOBWZGI3VtnNl5wd1QudLjWT4IN743U
GBYXJVSdZtbpDSkbMWqDkOqjUpIr7OwpjXaTkupf1czKor3qzv1WdzMj8VNh1JHf2mVqXtj468PG
b0CPlyua4geNtrWG6BCpSpR5hf4Y2ZGxcdw0fSiGUvjU7k1CDkhs/scn7azk8ndEDja4CZQDqAmc
zjqttM6qk1Z/dEyiilhC289EE++GMgx9ZbDnPcoc2qaI5Q8lVpKj1pnRxq2zS1r678yclefQI1ZB
ielvyv1PEp9bIueAZ8ZjKOP4oMK5Csy+mb4BuVKPneyGqwsTPzvzoOip7vBALVqmvBanE28mpxus
wTYfp8Rrfzsys2898h77CJHGUf24S1xvK2U6Z3ucvxRS3EZpgk7vq3kbDiDTdqAswguljFXdlDYJ
PwoFVxgMVGrNNaUgwn2ng+RmPgIAEhsdZaXALetO9ee+GJ7yEhWC3dwYofrzwmqsKxrLwPQuIdrw
ap6LhrbpBLKNm/FRCDf8AbqkybdIWFZXtZCGF4hSTPM2DRPxmHpl85O+aRJAuVW1T742f38H4wNT
oiZNNfD0q5heXCbWMFqPXdu7X5NGdzahJ2xJEFg7BJ1umXb7j+f+zppj9kPNn1rOQqZdXf70IVVl
Rhv2sYrjP8lglkfVLDGeyiFcbSnUyR+YEOmfQwwtHxppELjEJrq9i3zG6Tx7jZKEmnf2Yz8O6pWp
Ciw5hnke7yltm75rpdElGs471xuSVcuiIvMAoGW1sh4xdtZXhfVYNO3cBMXUzEesXpzZR4w7vAWZ
JdONkVj9sIEJVG7UxpguNNbXEeEyaaZK6ZqWANttVS3vjFqqWcukVXQA9hLYxzUxerkZSbK2agrp
MI+NYjuN1iWzo79WBP/GaMvQIEbBZoFcxfZouX7+uV46gwIbzoXuYzyG6fAlKdgR9yIzLXAgqaV3
AWphaXMLyRv1JbtzjaAngx82CerktyUCd+KQJ4Ny1dthN//Bd17vYl+l3xDv2tbRxtfRHGSXYJIj
tPsZYoW7qaBx3UAKaqtPPxLUHmlSoaJP3who+ulc6qZEnKrMWMaKJzyxOpn4YjQzcBJemt5qYIku
hNPne4cRgbXRQXLpPqzl8+3IDDVJdfqxH6AbzaYif42KnHZS5Pk1Gs/aVWuo077iadtnPKQXLoVl
a55+PL4eF6NDkLacl9UbhRmhNMmN7UevF91ed0u5jYQ3opw+zruPL4N33kMuX44kirNAJGl1nC6u
qMx5CsfKfrQHxK39Du2mg/S0TvhlbZty27tdRhWr077gJV94V5LjFuh0tADcxVUZffpy4ufwTAFe
V92lj376c1IZmn02afZjPen9N2GHdSCqKds5otL8GU7p3snMT4qTcjkxKAsOAQtBdZTnTgcdXQXe
ZSXtR0JEZ2+X6vCSOA5wkBbmzudarv/fWKh3ULrHFGmdPFEiNtomSe1HrdSTHwPaiX6B1v+hLcvi
wrc9v36WeSGpsbz4IMdXd27tAchS+PKPmd3jbMULjMCc3mymtDzEVqRsohndRt2K4gv79/2BUeAC
Mg+jbT1HYVATMnvLflSG1tuOcV9c4UiBAVThIVndlUE/NM+hpeUX7tu1hgiLi5wOg5KAE1MicHr6
Ia2+iy1T1NmTOaJR8gCy2NN8w400mr6dmvmlRZ9nN+XGYO7q3KydLXsr1fDFqYb8aApNsuGHiipy
2xtJYOCzcskn850DRzeRCH9Bz0JlXvf84lKWaZmPxpOo5FMYZunO6hOxMbJM36YR7oOgMM2N2c6V
X0djtmnHyNsnlO62H5/880sGlyrwl9hzIHVgrwNQGattJ0TvPiLTJYAc9ePXtu6V52mwlEvVp/OQ
A+wjOhFk1iZ9/TWYDmh5ldtkYI8pHYhjqBnNIRRWAtxeVX7MmkxR02wunerl1J7eovSJQLpT+6Er
TxBwuhmSOXKy2e7jp0Y3aF7Qfn/scIVoSarMbls13fj74xV9b0C05xZTgqXstLZ2oiwxiMhUk6e+
taafQHfbwGt0dQ+VYfrVSfXl4+H+BsfrCRJfQEpZjNxoVp9OENatU3WOEz3VsVvZ/5V5qlcb6mmt
esyEGvtKRWkUaa3f7SjCY2PgquhPjtT2FTFv0NttCoZyiLtsZw2Y0P+qILleWJJ3PjwSZh73ODEI
tMtVBDR542TEYes+ho1ZbUuLwCsZZUY1LB1ezbxz/UYkPDAfr8w7Wxt5Vphl5BaQvdbEaKXN6hln
bUZF3QWgUqrfzN5o/VKVpE0uJJTndx1766+kJNEmwcnyW/4JtJTMSjKBYtqT6sTJpm7Lfp83beYX
hO9HW6jd/aR11SZKoZN8dpaMBoUCyBlGimeEgworgHboRPaEmJhj+OCTis3Q4r/hp7l5SWj3nc3G
aODoAGVCTkb9eDVPXLa6aWjTJxwzVX1TyHrEtNBEdhfvCzwdA1OW1rSNMnS+giwdXOcZkvZ4V9GD
DX1LD9U/KiKIznGq+noK0KB0k4dUtuzTTy4LuRSoagfrIwrNZ/W7GEdMvEGkeIknHp1NidPolih5
CgNkqC8hJ86+/hKpIOlJCksGC4zjdFXmNG8wd/LES66H6U1vp9nezXM65CyP35eK8R2Fxxuj7ZsL
T+zZXbOUiSggEJ8iTAUX43RgUYxUyijsPSe8D8+U6OZj31fjtyqrx2dIIZdMNt4fD/gWcTjVqbNi
UeEYpTmm+nPY5sWVnmHS1Y9FFhRI5dV+hAbzherUewOSwaAUT3OGp3I1QSfMhjgOR/MZCIb7PPej
/bXI6I6pWB5ujd686OJ8Vh/hesKsiTP8N2tz1p9SU0XTWbry6uZNZ2/LoZZkPLqgBR56cXE0GpH1
L5k2OZZyEFCdy3uw0FL+VxhTHe0wVC25WotUT8ILuTPxOF/z5KZf2L+wJHhEHe08rmnVKGnkmPev
oAKEYm91rxVEUqB4Y2czjIVrhTcutZt9pLjZfGc2dINoC7Ykd0piCe+2ivR8i/xM4WxHzcqHW1l1
iMIUjqm2V03hDMVhVCIkhjIo1kgvAoeyruY2NuOrBtfOfjeofa78kmEH8JFCpZEFbifFq0GsIHxi
Z6Lzodfi4j7NEH0XG7ifxZQEdmU0de0XdI6/079Vpl+ekM6jYZEYf9HM2HwkNk+y19nsoy5IvCIT
GwAL2YuQ0on9qnAw26swC917UY2m/tCPk/ha6w2lClkZ/NONpZKMoLtHF3Q4lJFtxfdOknT3qFSG
45VShPl/QEZQNFAWBNN2ShzagEo6VsdJl/rD7LVSe5ryGaOtMk3z5K6nBXC0UYOM/ZmOYrbYV9n5
99YcVfXgji0oN39uQUxvW9tIbjzIru61GblG5zuR0mBPkjUp5slx5ckDnRJRv7U5laNNW2sNHZlZ
L+8TmMgmTfo4zW5w7TFUPp8XfrecDheVVisn27fs1EQ4aBDKNi4hBeyRaVZuwjwfvU08OGXzYNeT
UIegM+sqLQI7RI9X4LgTCXc3Amb/NSuJar6mok+GXZxT5d15tWL8MeNwLnMoTK5HwdweAEMNFx7g
s2txKWctUG/iWxir67Ke5kVqnFfq9MoVIfciG7pdbMpot2TVfgPyDuFd1MTVeEgvpABnIzvQw4DP
0kel5MIzcHovljaiAPnUm7/tQc0bpCVgFG3Bzmnf6C+V3xvQOZhNUP0svb3EMZ7GwcfPz1npgMAD
ORY0pkAMLhS50x8w5WNs5XkR/ZGo80XfDFe6v5RBmwnE8uYOtnmSHOc6bIJEdPl3XqfpQlx/FnKB
sKV2QCuSzItu8yogod2mFSQu6QvhvbaP8V+LtlUxFYaPcsmtgo2cSzPdqy7BJdcXNtVEVGEIuAm5
l6B7lXtlbi3HqlHtlwn99l09T/Wh0t1qn6E7ijZijd/Fxyttri5F2tjoTSDQQPcT5O3awbHLIpSG
ndF7QavNmcEQ9ZmvLG/0BfjbOppc8O5gbHmFUPKwKSmeflFVUaqZV9Z7oVIU++bY9g9WGeVvgG6s
T0qiIfyENMESTxK96Ivj0ulY+mSGU6wP4YuK99JV0s7yuo1rFUVchFnq/qKI8t8A/N+X5e+AwJKg
/XFYCGNOB0QOO8tir/RoWlvim9N7/V3oQj/u1UEeJmzWIj+sqBnkTWUejLp61mWlXH38Ic9S4r8/
AjYXcRQ7F2zA6Y9oeq2isZ15L3nd6c02tGfXj4nwvgvZT9fD5JqBsJP0dRij8E0X83CXWYWa+1au
uruPf8v6/vjfT6FUTX+ImvGaHp0VnTrOsvdeKs/t7IPX90Xj9x1WpL43oF+zNbR6pv1YJt+0boq+
fTz6+Zbm86Og8v+PvloIJLhMq0Po86Ueinhrt+4UbQyBiNyF+/n8rDKOS1gF+ZwaxJpmNRn6OHiy
ZcEzPf3P9GDj2LO09jyNw9GOvflCm+e98cCuwHzGAAgw7upOKnvXnjxvcl/GwTLQcR1xOp+mYYMf
jvkk6ya+ML/3jiy0DSJjDi3A+GWd/0nK+gXDO+aR95JFjfVVH5vosRDueJjNJLtEI3tvbnTSKTUs
NCOix9Ox0oaIsMHv+AWPemfc4x6dHUsjdmdfyRQPs97MMr5/epuAFdDIbijbIGO0Wk5TKwZXScrw
RQm1Ltq0dK+inZrylF+4Yt85DYtlAR+NTiWN2lXSV+UUMnAnCF9atSo3ZRF6oCIqJbCx6b3Smynb
1GXYPCRJ0+4/nuI7X3DJMiDuQzKgLr36grpEetOsG+9Fw8Hd22NZneBRZZpzoI7A7y5EDes3k1OP
ECUJPPKJaH2t+ex2rEsl0yLlJTMVs10KslPmt7otXsNKyYgiZO5Hhhf++niS72wdLnmkH6iMsUvP
6s7YqFBhtljesImQmCj7K1LF8aBgYhBYafdJM5fldaHRv1BiSOEYc4ld/jkWNAObTFMn5WXBR1wr
8HG2fQl/KlDcOLkxWYVL7fb3PuOigEUctJBj9NVnpO2UeCHiJS8RapvRFj5tuFF0Oyk2hUgu2ca8
c3syFpkSR/9v/+t0epk1iLYSffhSmFWn00g2gZdp46xeuF3e2y3EHeT7dO/ZLqsT7/VNbaSzE744
edQdZn2YgjRL42v61uGNU8/ZoZnm8MIj+d6gi+04RW0YeGA2Tic3lmHppW0XvSpkChsza4YA92jM
PIRWX3VVZ36p9Di5cArPB0UpjWKmTgMVHY0102AIezUOVTt67WIBMTZHzp0OEXS0nTtG9U2hN17l
w/82tx8fjPMvybhLBERdCwLQ2pWHinUzRsLhTKTSaPyaD0FIQsnoz8fjnG9PLlDUmVhO8Db0aU8X
FQ80O2/LTryOg+PdGFM++cng2PemrnjB54da+BPgPcgN+MGnQ+VRnCbYDMYMNeQ3k6InD/ggg21G
xOLT18pfu0V4L7y5C6zmdKiobkULoYNZeUbxJVda5TBOGkehFzeuaMvdxzN7Z5OgysHjwB26yNis
bhUzrJy8i2HutGprbWNnlL88xcgOuZfEYOYMHe3Z8pIk+zrNYhHpoKAQTuuCMt96juBbmsIsyvhV
VYdhb1B02Rp4kfrxlBq3VJglDMNR/wHIYwy8VLUvPIzvbRxCi6UUtvC21ir8YVxPTm0o8SvVuf7A
M5lsTKfI7p25jw8fL+/5I8G9TSUbUXTOArv19Gtapdtbs13nr+2YGXWg5nGZfnURy9e/U6GS36IK
uvUlyan3BqUWxkEjmSS0WX3TvEpTIOxl+aoN0HtV3IK/URcybqaxEFfIa4wXbrd3xqNOQOKMXSep
3DrQKDx7boA/la9G41g+UOYYVdGhldthGsw/CWXiCy/++QdcXkEaUqjrUdRc1zMBBiVF1I3Zqzrp
884tI+d7HxuYAmn9/EnXGD4f9DrEiulGgNKlWnz6BQkjSjEMVfqqhHQKHqa0If0PvTBXDiV0gYeP
98vZzJY8Dt77ImlF+3e9lOhLRtVgxPJ1EXh6kqge+RoBKo+vYvT/h7HIzEBILKUOimGnMwM9Vtnq
HHevhlpaoAQQtAp4EyF4tEp8qQVxds+QhFObXXIjZkaeeDpYb8JWrkN9fPXGtr0xwtjeID1p3Y19
cui9JIj1Ir1w9s7eIdBygIHBp+kcA2+NyCwrNyyyKNFf1VQlfJFOUauBTq3wQt53/s0WOh+W3nTq
qdIZy/H4JzDz0r7tydP0V0mPAl4t7iLXYgx7uclU71IUuKzTScrP91qwdjBPUV6mB3w6mNZacF46
L/udWZ0B+LGwvsMITTbzmDkAQONiA5HNC6JUL35/vDXPqg0IhCKusOhbozyrglA6HdoYbSPvmr75
Q8nUfo6RODuSWU33dQLbKGui4XeFbOBDYmrjNd6S7g89n4YLa722CVvwzo6BSimFdOIa/pz+iLhQ
xrCcLflmGGC7g9lOwsa34i6qqYtNHcImsYrqETL/5nfFzAWguMnQrvLBalJqxrn+LFPQ74dM1Up1
d2GF1jtuoWjwnCFRS5aMdMXqxxkx0iEys/Q3ZIqM+94MjWcFpNUvKt4N7mUadLaR6lFQk4ke66To
nY1nKdrCaSyXYMLsfzRzOv6EhdFd0mJYO5+ycqgF8ewuFrLASdau0VrjZrLXZv1NbaT3Jabz9Euz
lKz29dY17gY4goPvSQSV/IFyfe7TnRBi2zfVcCVNAXlWmLWwLnzP9dOx/CgSYSIBspqFp336OZ2e
OLFPbe1tnrLxzaq18o+VUVU1+Wr3yJRdcjt7Z/9wQKlRI9KMOAXKCacDjhCLcqGNzltSNio+FEMh
0UN0cunXoo3uyrYq1BtHTKpvZknnbkue6vuwMHsffmD+u5iIZ3ZCl3my/XjznK8Epd8lWScBAtO9
zkvcrERRotPC32lnPSupHdLuL/rhJnRQbcyT5u3j4db3MZVeeuuw8tlqJCTrWmXodS1UCD16i3gE
/FnFHaZVauXYVK08DEbRX5uDK4KPB11fXn8HxbWLCj+4XSq/p4sPXU7AMWPQcgayKg1h7ml5eRAC
S+1rh+LpfkRd5tBGMHo/Hvmd1eWOpq5NoXsBK68++zCL2rI6JXpDoWh4rKRbbkUSG0ezG9Pt6Iqr
j4c7W10YRKiNckvz2qE+spookZIax0mSvHFw2tw3kNR6HY1uahHnyAefuhbavJbZX8oz108RIiCs
6lIpAFRwXhDW8Kvp8ItI35qMowPlptxGXhNaOPvy7n12xzIYrU045YRii2r16desGkfv3aJL34BW
xJNfw2lVgsyg+gH+XgmQ7GiqT0buzI86PtQzA1wQscRyAf/z1EKSTGiU9/mbFUXFVRO67hE2cHiY
YyCsH3/Cd5aSoQDg8tAgX7Pm3M2QuqtUrfI3kelxkHuashuFrhfQEikQXJjX2fZc5oXXyJJhYoux
ViChCploCoZjb6AXxSZOR+Oqoxm1n6Ze+ZrjNvd/GQ+JGpcgE2Du2itHlaCaEi0u3+LEitCCqMpa
HlR9tI5RU5SKX1WmcQE6eXb2lylyGpbrBnzo+tOlgp68kjr5m50k47cwqaugKRPbb7oUwI3a6vKm
Nq3FFLkaLgVN73xLnhcUkNg7S+K3/P0/22aySBgiqJ5vohtL6Ey0+6/aekhiOt25/fXjjfPOt2Qw
0hLucWL5NVWjKIw4z4y2fJuL1AhKvOoDIIXjvkePcTNAvbtw17w7Hi8nrdMFS7Ze2FzXO1HlY/nW
NYl9RUEixSewyb/ycBVXLc/8hXbA+WKiq6RR1wUfvdgOrRazHnMnGnItfZudQb2vo67eUmCevlLI
v4QdPw85CaLgNpE4/1U8U1f3qFaB7yRYyt4it66w35n1DM0F1/7ptXryDX94OGOJWoOc6o07G87h
ru3n+kIL8XyB+RE0CHg9UCChsnW6e6hKTmoylRxOZ072VlomyE0Uxm9nrNKr1is/i9ZhJNy5gMNS
NKDUtK5no2jcV1KZi7d2Mp/brpZXkcHDVc3ONiZV2n28Xc8/J9AwOrGUJRej8rVgFRShLjVCpXsz
UjO8jdUZyZrEiw+m0b99fiSQhIQdNPdpb69ivdjDIFMqTf8WDnp1M+ueCIY+indYyzf7j4davb/A
uhCzBB0LhEFDAGxtxDPNLVIdSq7/iYrShC/c6gFVtehHFbX2IXetaBsKtb1EWnl31AVSxj1nEGAv
G+mfa2YAqDlIIbU/EB5MM5Burf+Qpuz2IHSMV6PSs58dIiva5y7zZbIUQ2jxkMzz/K/zTzqzIKI1
qf+Z9Ak3d7sIjfsINe5vIm9DzU/Spr/w8i/P7D9J6P9GRJ6P1vNyB6zLofaIc4weFcYfMdJFirpy
/qEnjnKhyrM6d/8bZZkVMQaU3jU8L5cUJotCM/5IcDwHBFeASQ4K1M8yLfCXnHQcQz+HW2PIv9V5
nihSTOLt1d3mjt3oKblp/KlLHLaD5f/5vp5iKBxxB0hqJuD4eKeujt//RuT2hrtAlZDc9nTPVHWB
PqCemX+AIMZB6yX2IRbolCq9qQQfD3W+niRb9AFok/EfbbnTobrBixdPLhH5ajQ1EwixOd5abRki
H67mUCeM7uXTI6KpRkJsmEA3+HM6oha55WCBnIl8M2m96871viVkvd42aUyIvi3WbRd25vkRRGyM
deSZ58GHw3A64hRiPZqaSHf4nYai2pcOIgpCIMr0p81GN8DpLHo2QMMVzx/PdHmITk8E4y16g+Sw
ULPXQGIvtYTtZQ2SqqA+1S/R2IkD+mCub9RV9DPKU+0rWjd4nTitebQn1bnkN32+j1CshOvES4nQ
BEtwOnGpe70t1TKJ/NQyAZ9g5njHKkPhNstLDJGz478ooAJzWcai7LW2+ayKclCU/0faee3GzaXp
+lYGfc7ezGEw3Qckq0pVypIV7BNCkuXFnPPV74f+e8+4KEM13o0GfrQhW4tcXOELb2isXtBvQT8F
xDYqPn2ZifJPvyYDQbJh/UCjYj8uX/uXA9UaqnGqe3lkxQbZnGwcFPdVP22R77rNORJNF0RdKw6d
igLHidPnJwj36JMyOHHcUjmkT8E5dzx4UJnhUM4aSymAvjRtZ6qI6nmYluImyjQkyFLbamWw4YAN
/UmqZOegBIiSwUKaC6+KhZm7VV5MrasmQ0YWOCrEKrGLMEKk3xQZimoeUgut7oKUNbHFReUjejHi
rpBuzboM84MRS70M0R6bPFcz5Ym4WBkRSyrdAG5oNHq6JuxXlIry5zAL0WE0Z6vWuk0w17ZW+BSB
ZvhCNWodz5+v9g+7jMtmcUUimqZsjMDy8dRQUa60dNQU4ZpO1uzzJsguNb3KvDAs828kguNzY9v1
KWbAKoWga4RKBmcYO5z0mjTieNjeQGhGbzJVuCEUomY/VMVUe0OPBt95WvZWeoArNZyj5VZmm4om
yKk84sMJCgVm0RpeOnNwU9fIGxOaF/SeQQtRolKdyQX42lLHBssve4WTd6+mLowTp/aHl2ZMRC3R
7CByWsq+xy8NUhwhnR49JVc3iu8FJm7XOcrkNG4H56COo74zQPdvzXE2T+yA37wtUTc21Vy9Cx1j
dZaSHiWGk6Ci6E51dGa1okrOhKrO4q6NtEa/KIiCsxOx9oeVRY+cYtQi/QnRCtLJ8dsqQu/ijkJh
DAJX190WDcLWU2pDydxsEKUnlZJzWQNgCU4cNT/ra0fbnYwGDOTC7ANJAuX3eGTEkgon0zQoJq3c
t/lhJJ1saq/sNCV9auH6gzDWO6U9s/ECjFrPsoHvXIxmlHeXVj5whW/JqNG4qFF8vO66WQpdpVaB
oWdS1pW+7bT6LiRYhcdXNihHE2Qj+OZC5RXW9zBJzc7XCY/lvaWRrCK2RM8uOHdadrPqSrmlRDhl
Sc280bNMjq7MhCKLjzJ1XfopIMc/FPMmuuPMw/+drAeFSwr5x/ORED/L5D3q0+B0vqE+OGnoZtP9
nx0k60FWk550Q6vNSqg+affIZUjuOLnRtXNiTa3X8XqQVRLZhvh+G5JQn0jdXE3xhHSoo719Svl3
vXRXw2ir08m0oGSX0s93EWfWnXw/7U+9yTrKWA+xyqAKYRgkEXwThAbCC6V1pck338SX9kG9+/zD
rE+d9UirU6eCQm7JNSMp18kBFS5jY1yGB4xYPh/m1JytLhIVrH8B7059Ci5zP/blezzqb/69IVan
WDTobSAFkfrEQe3pfuCGG2n7+RA//Ut+PTvWs7UKviLMh7Sy4jWql+qq2m0jWAdu99CD0/8eSW70
7OyFL+2RijNOVUTXWgHrfbrO/rJIqpJ24P1isav1sybwpuxGblq3loyDorrowVwZ9kZoe0WTXMmo
AOTsJfl8brY8sz+g2WF+QZytgWD8+bSsQ9L1rKxOEBnwfpyOrKHQes2G2yb/2tUnzo/fbgiui6X+
TO9kTdpUQyI/NDhYP4n7JTso35xvwhfb4uzzN/ntMv1lmNVuKKY4csKEYYofyVnxNj1L+2n37w2x
2gmSWbZaRrvyqduIzbJMJ/dPo+mf3+OXt1jthFaDTj6nyxCH8kIc1H21T07thOUE+rATfhljtRPq
UC+tWmcM5Tp33P4CTBZ+a/VrWbud5iXf5dd/b9pW8UIjHFlqM1Z/8WM+lx61Q7479fHXvPS/dtgv
77Rax1aihKWEnPRT8K28UHfFN/Nm4N4+9PW2fQwf9Nltn8MTtiynVtzqYmyTYqzDiDGnyZOezMqX
Ss/5Yj78e7O3uhnzUqQoPDJ7w2Y8+2vRafvPh/jt5UvRlHgZ8S626XEYgbfODEgvUZ+s+lBI97Z+
bwyzqw1f/71hVmtbLkSQxjPDlOHGMXZxcihLL9JPbNKf7ehflzcpPnQjUh8TVwGwQKsLuLXgndep
PH91GjvMXSUau9sAeGMPTRxi+rbIC5QJUcKKziRsOnI/QavxR5TUOmEHJggnqg7ryQWQAe5qAbEC
daF1vDqXpmGstbgNlK92kmL8Jo/5dU2ETLhWaS5p6Hgiklpm8fj1FzEcOtyIAVFUXbOTUFrjcRIn
/CaMzNHdII5S/JwD61RYuL45iP5JesgDwK0CnFkL1XdjgCC3rgZf+0a1q9AD69bJBxLj2VY8mlXN
H3p1AagBJkeMC1J+4br/vGR/KTSkwFUjUaflN63KDI99l8ueLeFjZRkz5r9xW54SDVxvcPJmrqyl
TozohYavzPG+aKlTgb3SopdGlaLzOUyiaxM3w0sEje3ruZiLixTA/oli44fvtziDKTaTijANrZXV
Zsy0VB4lhJdR8FRBoVB12GEJoHqf78UPXw89/KXTDpCbGhxor+NXk0obqfVMyV9qqXJKDwnu4t5Z
zJR3QEyyEzfOx1eCCbO4a4I/JE1di5LaJfVALG+yl9LMu4saw8bbvDJOTdw6HGayKNEurSikMEiH
VhMnBzOYODoOD3TYkY6VTOOytyLlzJoWkZ3InECQChj8KaWHL5/P5roHBiiEJqJNTgr/ho239r02
5DSppFDYD1XIlQDNdbTrF2uUAY3nRdihamvXUQTOeobB+wU1ylx1XFOIRHpPUv7aiQn/Ca48OgRo
hCHkRL2THgv4kdXK5SoMEGXXxWMroXuMDEjSWPnO6Npe3GbIdljndZvrik/3uW48gQiy48o6K+++
RmmhfMe5t5sCr0E5L2ldEzK2WblO2pjNIVMbo/RJdds+8yZBYets0ptYP2Vo9GHzkdsiubCgoVg7
zOnxCq1SBzODIdEfpt6UrkAIIyjc05l90sdAGbfUrJXv8iDJ1R86jfAt6epRm2IP0iUC+XQ8cM0K
Dm0zsx9KhZmj6hm4aGFYB0TmtX0AUPhSL6zqxBW8fJDjD8amB1fEK5PKA8g/HjRQhz6dyyZ4CJuQ
zlcd602KiWajQRLvWtvapYOmTPso6+UcaoCaB746QGI+cSx83EP04yD3ggZhSwKUPH6MfsnDdDjW
D+YsmvkKSRVR+5iPm9o+BHZW+XNNQW8zDEZpbYSsl9Lt5zvpw7m0yIosLRbKabAw1rUlOS51I5LV
4nFOpmigKxCP49aogil0884Up06mD8Mx1wDuWGFAgEC8rvaJLWoLow0reUznNKXo0+RQ4KUYXrmb
MO8njokPs7swWrgyQStzOYMPPZ7dIYFFZoSd9IDT1HSbdlrnlamW78pEDK49U1ya0nj0qdjZ7ufT
+vGA+lkhxDZn+R9YvtWipkxlIBCT1o9aWEtXdeY4F3ofO1fF1BkeL62fa0mm3iqBHl7pSvhDVdrs
RGD2YUNzpS2EwYUxyP9ZUwYdI0t0SVSE49w2lNjLtN8E3aJ+ynLKD3olvkYol20+f/P1nKPuTaMe
FBSREMbda9SOoQ9LTNEZj3VZ5DcNfdDbIRv0/hbx8PnHoFqt6WfGXMVXQTgHpzo+H0YHWAb+ahmf
eacKf/zF0Uavkt4exkezsOyLIKUQ+dqUqpN6kRbX9A3A82Q7LqhhV0zI4v7pZ/9ZAOdCpA3Afz/g
XIJeUPw0o+lxID1SvDBW7UOe2F1y0HoMaNwC9PpV3qjlfVw15iHvp+hVK4LROHG8rYPg5TkA50Ov
WLCMFKuP50EylMGZukp+rJo2mFzChLLeDWqb1kjhCQG2qMvKExiYj2MCPUYogGH/arkdj9mNGT4P
iPU/Opij+K3eO9dz5SA+kkg+OJ9Tks/r5Q0yDJcflE1IO2Rk51ZHSWK0s9o0Zf0Yz0iGhH07XCLv
MW8lxxGqW5UqwT/N/u+fL+91aKXBQ+CKQmCV1cWNv9rXIjG0Esy88ah1WEovQpfxk6FPWnZiJf1u
HDYPuoEMRkdptZCzbrCjGuUfDspeig5zIKWWl6l1rZ8YaH0i80JgMjmMidQWYszy81+i/KadHITa
OuVRJGPjJkrAbYN0txvKwSn7wo+bk6GI66EEAHYFcHo8lNNBnsRgSXlE4ry40ObaOu8GPaA5yxKF
jxD7bVjMr2mPyNHnX+3j0oRzt3jQAYHhm61xxErjWKiWqvIjxmnWNk9rSz5UhBy2WyWm+UXrsFD6
4xEh/9MMZokSFq5BE0OSy0nTy+LRCpNmG5hWu3WU3NnYCJy4FpTKEyCND7sByCncLVQYwb1g8bWa
W5HTv5/ybn6MCzXd1ROFpRyAryezR/Yik81NWXTPn7/jhzUKanhBMOjLfb6obR5/T6VPoKDX+fyY
FI50naSavtWaqThxofx2FBs8FlR0KHJrSnEg8DXosAt8dJSx9acq1TEdCscTByaPztP+GhEiObWg
6nDixR8R3soqnTH6fO4Qy4geAqmWkPSrJ8xKTZyZktfRrKJGdsMEfoThAkWrnNjV4ijMn+e6N7JF
Ex4M9XeQFs10Zg6pjdFKm4Y43MY5fjNeCuzKeaUZYk2J6yDHEDxrThz0lSeF5lA7LpDrTordbDTN
2dPmIciuG63oIBTnY9OaO1rfHaWuGA6K4g1THRqJH2DqOo1I71pldi7KAOcAl948td9d07BIQi9u
Z82k3m5jGrTH2wU0vws7O7WBf9RZT0deS/WyN846DICx6ZgKtVJMNwQjnVjUJtGedPsBmsaFE+NR
cwWLQ6sHH0mhsUo2RtXYyTnKZGHxHMVqUdyjEBdG8R5zNx0+9GDKAb5KUz5OInRLRcXIxw0Rs6kk
V1XLFHsaRSt6sh2pNekIDkZV7altKPHTHKv42bthgGaF6s5DGZod+RIVi7NMNqb5um0QQ9qR29nJ
D5BeDvYTukDr8Towpo7CJ3aF8bbGGit6g1WV55sIvxgFBAiAQX4TsPP+MHCDBFvSbzP+UYxtIm8r
dH0Gz6jm3nzUkE+qXM1I1Gw7RsUs39hCD9sLVaRGhI+NVnaJcFMtXITi4hYrUdfSky69apUgBfIy
dvg6n0GitqQzIbS2v9NBwmSoF3Peb5zRSY2bpMal5assU2oZPSXOEOLw4C3pWs0iyQuxV1SpeEc3
u1y0a9Ux2gSpNhhbQ+DxsnOcXJL9SW3G5r4cpCbfTcS64a6kMj/tQ5N4zy9HLYj9Pg9F41u2JHRv
CIZ0OO+EVus7jFqcwasrDeMlPejL+oDNpGnfJ7bU2c9TMDn17MU9gJfNKKWF8KK6C40d8i1ZCD/B
tPst8RisBcNuMNhNZ7vu3YnfHfm9AkIl8ZwIzxIkZgA6W5OrmoOd1Cx2TLQ2SFpUGPPhcthON1Io
SfOBnpRor4e+U6Ovvdroxm4IwJM8zH2q4RQv0nFwM5T45hcR46+3wQ2ly3KCumYxb6P81shfIOQA
oLZMLTTtjW6VKHGiT6prW9PEbv4SqKW+UFvNHukWVzRGI+ewWiYI467dISTlamnQ1F94BHvYj6St
6Vlc9Y686XRtzO4KQKjle0Wyn2Cxg7jJzWQrlSF7EbpYgOHUAZEvleWH7U4161PhlYllTLknp0rd
oFRPVJz5fDotwgtuxj7lqtRDC//kNAr64FvFI2HNI2GuFhh+2ujIcAxVHowvej+OAeQcTSDbnOUc
BJdxEmRiD8Ezsk2vKNu4XXyk5Fz5YmchSpk6mAHCoCgX8Wy48FA7blYlF5Jy1veA2r/nwCei9gyF
N+bDVytSou+wJexok8NBcl4/vy8+3MKIbvxl7kk6Rr10FdPwMjEmb6n0RUmbHBSYDKjQS+t6vDTT
iANHzsvoxLW4jm4gKwOs5dgmCYRAui5qgPMBIFRL2dfYUarIKyjgJttOirTxDUEVw/rx+RuuIxx9
iQsBZRF0g9QATnh8I+Yx1ghOndRf43BwHK8Lyjp8h7iQ2+dJ3XPmqEls9Tkffm6bXagao/L18yf4
8MJgnhbjcweoLdz1NT4FUH9ZcvCkTyXGbU9OqIXfR9lublW9wtDvj8f6qe2zKDYC8F3fzFqDleHU
WvFTh27rWVEao+pTmW57N8wquzoRw32YW3w9SKYpfOuoYyFcdTy3qj5JeLd1yZMyFPilAXtz7vCm
bW+GKMt2WBKqXwlzE9UvrbR4+vxNP/Q4wIJTSUC9AXA/mgDrfCrSDQnj5Kx9QlE++FKaMfWLbSPG
ssQ7Wcr1bpMKbO09/DPVt6KexAjBCQZCZ3nqrI/KbW8F0niicv2ztfBryIJ2IqkB0wFFhuW2npIm
i+BIilp+RHWu16JdiIYUyvG5TWRyw5k1jum2Bf6sU9GJZ4uKYhzW9rPIrQwwXtOnTYEguIz3jedU
uS3OKAvmpvAxYeOM0crhpAbmh+VJTkxdH3GuRd8VuNrxR3SkYhJakKvPI5KA5i6zqkQ9G0qHSIgI
KTyVcXwowyxa80SORMWA+ReWy/F4UcVKjCZDfs7iWdeuKMCrox/YWlNuo7HKQFANguNhp6pSGyuu
xREkbkRpDNq2Niz8Jz9fRx/WMKBfgmXgk0hHL490/DhjJaui1a3ouWkCa6OkyQhoDn1dI1YaX53D
fhvMRuWNUpKf6FKtz14klX/a8cK/IfRl8o9H5uNLUcmt8ExaRrzZxujb7JbaWID3n6R97aFxZ39Y
EGBMYumFRmEuNKN1hp61QzNnxL/P1mwle2hl0d5sHOkuCtt4b3Zq+oeoFsZD/0vhzOcsovaxmt1c
Uuo2SMfmWWmLAMcjs88e2ygLar+tCrV2m9mAfKdlgX4CFPhxVZMHLZL7yyYEI78qRQx0c5fzfnw2
IvxnDlXsSPllGOVz7Fs5qt0n5vU3q3q519DBh+yO+PhayyKnT5YN/VA/D3EcZQ9o9w1YvFZ2jvHJ
JPT4QJkAdb0CF47MBwzcjn6IWGTk2UWUnKpUfFxZHMZLDYEqDLXkNY8sSzI7TPohfF5Qqv5kmMG+
0a5qS/MEha2zzzfQx5kmxYANSP2Y4IURj5fxGKgIfTeT82yjnPAAE0G5iUsTuW0ZEcy7z8f6gGDi
S6JNhKsYlbRFg3N5mF9KI4GZt47Z1dJz1uaC5AqZXKuJPFRoHRqiRZlm021BgJ9doGwlS5jAokHw
WFZ09S5KTRKipQ+0eF3QFEZrWNmW5CLyRTKVYXrIQK2hoY4/mPEQjvZw//nDf5go0P5EApRBUQWh
Qb18tV+evRWYyVq5rDzRx7HCA+uh+mqTDYbIEySm5P/paKhYIDmKSvXPLsZqprSslpHIzcwnXUqM
J7xsQZSZkrGpytI+sfiXvXR05y2CGUiaQbBZxDLXbfAJ+TbcaE1jgZ8qSxom/Kiam7MMhXSfJoru
xnzKPfdtvBGzXvxpQLloKS8a7NhAAAFeNz07A8BQElX2U0AiEtErcvJkmwpsVM6FkB3pRNDzYXPB
rFsUkiEwLeOuWQUdsqfUemQknI2u9fR+1ry4E+LAFDSgufP4BMRmPR6rBmwzbWr671Rx19ixJMLN
2hlk9bVXzRvb7sWhTszuy1BkT6RCp2y4P4xGU2Ip1UOTRiUHmPHxIi2boU1oJoxvcAZou8+1jAWu
VTjRTrXKqNxMCBOfKgWuyzwgVcwlPF+4MJyia2pf2rf10CWz/OY4QX4DwyI/72KrOrEhfvNmlKUX
5ZPlqifXOX4znFajXLcL+U3qgv7R6I1xg4tB6hcTeo2uKlXvf7YBsWSSwWhTeafYD3JjNV6HVTix
aJC84V8uu5UTppu+nzK3j6v5DyMJhsJ/BU7dcv0QxKz3Ogx0h/S3fctHs97J5TzsyEYuSyLHS8SU
+j9MMn4C34HyLBSHhfC2Go7oNa4mc54Q2hwWUw273QpdpJ5ZmKcsppZf9evRYhDdU5he9gBHJ0qi
xx9tjBM9YXLHt8bqCizas3kfIcxwEeKQ/Pj59/qwPvhQOA+gasbFSaSyiksRoDUnbTa6t6l10mcb
iRZbWFGJ5WMbntXCPHGVLZHP8Zst24uyJoVoLs/1ojfkGXgC5Jg3YZXWsxHLBsWzUR7wtO6sMd8g
sQHadUEdiT88L2k/okhAP4wtx3W07oPqQylPs51nb07BLecSuQXuTPrrjT2G0CfWysdZ5Tyhi02P
mdOLxXn8AWuz6vGMNSbOE9M5E0XS/7AgHTzZaWA8dKI4dX59wBnDfKHDughLAEgBtrRKZ6hthSn8
JukVbRt7fDVBt817yYqjQPHstA7yxrPmKSnVzYyDxrAvxwiPibyKinA/BQZihG4fsRjdsrPbzG/7
KM5b/MCGPG7PCdEV1VXkSJY6jIa0IFPcDg0hC0QNCscSpqN1R+cEBZrylAzWeiYXKAiyRtwANK8h
0a3SBblRsmwy0fyeAmW6KyhdnqXOVG3QcUq+Gso0nPhy660HeYhaxU/THs4xErbjLyd3pRSoVa19
Q8co9kCEjC4W98kuoe11Kmte3wCLVhNX9wIx40SBx3Y8VhGxB3Ry4FdUHnvzvZSdGEUxMYlOSv0O
i51iK+aK+rEaG9yGXh+BfxzdqFp4op7TLi4RHky1WIv9BjiXjhWLXncuxy9WBScm5kPlwUSxBFAM
Gf7CwwVpdfy03JxhnwZl+tbpTju8qxUes3BT+2TAopsirrTRwkZO3nshaS1GzIjS3wrMiak4JoSt
Ypdz3Wen4pLVgUIVZhHmgY7E5sYdaB0nGIEuBUGptHeFJI2+qvXOdkrbdI+SROclqCRR3ApPCU6u
856fo8JfdSyIwbibrasHmajjwEyN9i6PQ2wS8rECEOhUh0Kl6lEbQ39OANFvqxxjLKp0xgEH1FOY
9NXOWJ4BmBKBJ6hBdshajK6z57oIdKe6K4ekjD3kzRTby7rJ3ll1Y1+1IuLRPr8sfjPZlPMWAQRQ
WWRaqwULhHcox0Kp7pJu0m7yYSx3EkY0z6FwWt+2OXLmQFd3/x+DAoik5QaS4YOQqBQBDWqzob7L
cOHZhzQpdjIl1EvU1AIPHmPvSkU8bD4fdHUM/Jxc1MIMFhWlLUBRx4u9MuySskvb3MFmrz2D1reH
Z+/sQ6M8JdH+u+9INIENI/hlruHlUX5JkNJYquluqPVdWEhmvofEVhA4lVEv3WFcb1g7BZfs6s9u
QzQ7ON247hesIOCnNWxxhsQ20u8o7oYu1uC02elZ68i0SYIxObFoVqfcX0Mttz0jUvlaC3QgmdOq
g5xj6ZJG4lJylH7TFeGpaHqVjf0cBWo3pykXPDf86p5olYjTpSrzu7GYwsuuaN7mTBrvgbGFiCwZ
9UZDqgN3rrg6AyL57c9WyzKbVIT1ReIB8uka5hpLwop7oUd30uzEt1zDkucUc39A+a44sRt+M5sL
UHC56UmNwPccrxZaS2MqGVlxJ/UoDIpmbK9R909ePn+h38zmgveg4ACiFRe0VVSYZkmAGZBU3iUK
TDwcz2ovDgLT15zQ2vS4opz1k04Dulo8yzFXPyUEt94Ti9IJzHJuHFC9S95y/JZplQya1Q3tHTS3
8FoOSvrPshbJqY++fvktN0Rw6jJedvQvkSkLaEF+klQj8baoZi1n3y/bELxGmYSV2t3hSyqdh4MY
xWaYpeY7gJ5c+GCHlas8aLs3RPOGPS4k0lvnhNmbglbfa8pr/Mts6/+8jf+JhNrNX2M3//wv/vxW
lJB0Rdiu/vjP6/I9v2/r9/f28qX8r+Wf/vdfPf6H/7yM3uqiKX6067919I/4/f8a339pX47+sMlR
tJ1uu/d6untvurT9OQBPuvzN/+0P/+P952/5MpXv//jbG9bw7fLbRFTkf/vXj/bf//E32Bm/LMfl
9//rh1cvGf/u/r1+jViwf/2u//4H7y9Ny7/V/o6iCjKbi6gK2IHl5Brel58o9t8puQK2k/kZqGA+
cF7UbfiPv+nm34HWLuVufgDkZ5FfQHr654/Uv1PGA7PF2YQcN5yGv/2/9z76Qv/zxf4j77KbIsrb
hiGJSI+XEcXHRa+Vqi/10EVefxWIR1ETOZaoK8+s4/4QhYm06REPPEiWKF60Qume1HpI3Sk2oalP
4zfNKSQPxcL62m6C4CIaIv01qMrZQ+HZ3qfhFD6F8TxvjW7WL9qlygq93rKelbhodiUy5eE5qJ/8
xgHmcTEUTfRjELp8K6WRsXfmVroygqS+k5qhulLiGCRaNHQ3OHe3l6PZlY/NLAnwOWG8GYzO8BHB
kDZJGzWb2lGlh7itdL/kDN23ypSV7gAuGTXCsbqlx6zf63U50+9K4lcwjjg0hdGw17Q5PxvLrL1F
Xng+H1vTOBvbEJfAEKOegjr81jDD5KJohkvEyG6EqmzEaN2RvUTerCr3ARYu3uJd5k7t2DENWvDi
2EDr5ULZjEEXuIjVht5cqt8DajL5ICIwFQue1jrUtHGQgGrhes8EXmZ4ULX02hQPw8SBiXTlWSiM
4QaAe7bNnEEAfRfD8JTX/XSR03bi6bv23R5KfYd3S3aGHicqrlkJT3MaplclDuV7vcuqvTTpX4o5
H74mgYN2u9Cl3aAIfwi1q5g22W5W6vw2yAr1ci7s8mHI5WljmZ15Brql/yIi9CZqsxSdq8rpcAir
wfTapOkeW200Im8I03Ej9Mq5dtBP76psAySjcDNbsdw0yDAes8HO5gBe3rqwD3cZuIlbTSsdzMCE
tCuDDrxFqV8bEurxatHeWE37LPUoiIaVBmhHRXFw1Pd5JvxRX0imYXdVdeMjYpOOO42Lakb3amnR
nZFo0WZMkks5UMuDPcWy12ZzuNX0uNgUxnxOCnIO/cGTKEOnZf0aqnXuik4kmzzrH3rUCWh2iC68
kKoGiEVblTxEo9Sdry7qh1Zi7+3K6h47K07OldAezgOb2UH4c3YbM6u8CEPZrYx6iY9Nmx9H+Wao
vquVnbmdMw+upopxb1WHAHUbTzQapcixkHa1Ofh2OzO9YRAcEKHHkrtPLmtn6Dy0CGPfbOydHWu6
W+LqhhC3BDms0gPk1EPLBjKidDeIY7u6KXamnTveZE27CHcH15jS3osNtI5qaSPr/TYN4cu1ZMc5
MiBdVYxnlRpVB7V33utawW7ChoNFDq0Y8eiOGsgM0VrjZdiPKOwZeNuhR4xnb3zeq8jtzJ3BhtPC
fjPoyblWRsqhT6vQHSV5a9RKgypnru2jUtOuGgAbTW/rtwBiwKxb1Vsj1Q9WPxTXSHTc5qoceWlb
Ju7UZwZzjr2HZUkv+EglF40ZxXe1HOP4PWkyFo6Fp+pj5I2pmS6Qlcn28K2vXTZC/TK3unleh7a+
S1DGcXtD8rCSFtdtyxuVcfhVTTN516fK8Njh/7Htiqq771TjsrUl5gqPtbzMD1YzeCmaVHGG6Z8e
RpemGPXHBM04v0xBUcEwsKcodmsbf01tGN7yKYhcUcnaozFmld/VdnSOx9pWiyZ6lbr07FSRvM3r
ZPaJEb6gw+CbLYizfMrOoKgkjU+PybqIcJ9+BBabe0jKvqVhfGvkRncTUZ4PHf1S0pR9NLWPhaVm
biRi1mRb3gdhhJas9WJ11ZXRp+WVFYWha6Zp6mZFcBamUXwwSrRhRGfWeylN+sdKyrJLgJ+SG1pS
7qpzZW2DMU3eyEjriwjgozuMKXbvcZH4uZYOG1zXxTlNm2bXAf3U3EaWsUjI48ArFV06YPtHYx8S
hEuKyX5CeNHT1Xze1ZMNAnCIDRQvaW/oThD6kxlau2yx/UlmYSJkr73Og2666RCoHk6i406QYZ1P
Wj2fO70U3k3Qb75FoIYS30IT7ao3cVBrggizveSWAkiZb9LUiahwzpdpMnmBY+Nylitm+N1E/vZM
QeruWRjRdEWyWb87SWa8j3y2Q4KAt9LHOpnZML6ikWO/TCU2lrURnPMiqOSlQvUxHAScFw1grwxl
X9sivc+s6HvbKpavF5XmS62SPxbt3N+VapY+NpgIAtqa92EtJ64Qan4rFXgielPsqI0bz+azNBq9
mzvZpi3Hb5OVPwSZXviLcLLmcQxc9RUmVyEKP03UZl4lWakvh+Dd2NuV+lKGUVN6naQ2j5EdmoJX
RYPOjTShbcckXaBUeVXd5bNpSl4zpJK9ayZJ39vSKH3V+jK/IPxIbD/BVvGLLku2Adip7L5auISf
ObOR37RS1+8dJykuAChKPhAkSSCjkqFZqom+vtDiRgyeEtTqQ5lzSVHs4RiIsq5/7WR7sN0gR5BW
SaryEYSR8UVXirb0kjJEW4RqH2VGes3SS4VdxF2vqvW9pNn5nVqGzT2hiO2qQ256yJg0WEaIwAXx
WLmxzKFVOMZ4DcB9vuyrpjugdVLujGBOHmgUPhYVQDSuvOLcAcF3iOZ6fGE+Qi5gsyrep7ksXKwS
ux9Iw2STn0aN9mBNo+jdWKickL2II85K7SaB+g2RzhubvL9TOzpytlF7dNUiXwTOfRz3bhPLV1Ud
3KFDyk1cBF7XDvGWTuaDOaXBj6gezO2kSahmTrvU+E69wZdkawe+30+i+VVWtz0e1H4YRnrsJk4w
XUdpgXlnQsMKn8a9rvQvdi8BiMk4KDyV/OZ1CRfPwbc6N5loUIAY56Dx7BBoZtAVL1UfSD7luHJZ
vpdG1e0cwIMxvs7YhLbQimdhPOhKN/iEEdqlnHIcy8kotrkVurQN5w20lua2jxXzoWY74XTUjtV9
TMVzY8e6cxOKvEGrHSZO1HHNBKlabbo5Md0sju19aJgFS5DoD3whdHZnMN9Nq3mdUmt+SKtuYHKy
eldCNvxuTEa4IfZquEFRM+9qgrSmUs6NYk7vjSSxtlFQ1f7/Ze88litHsjT9KmOzHsRAOoAtxBW8
FEEVJGMDYyhIh3BoPP18NzOrO8mKjrCc2fRirDZlWcXEhXD3c/7zC7WI/dxsmB5mxhe30D/51jBG
qnfq68bHoCIt0F0FjMtfqiQ/6GvHACz/5mj1JW5xezNx2SX9egk204bswztWQY3V34lDqP4+4cMZ
yG1W/M8t0RZJPltBURXpt64vX13NUzemNOKiXZxLyyrrO7RkZUAPmH3EytB86dQ0nWqNLMlUVJie
j0N/ENVaEwa6GGE746aEe1Xxdap9MrZ7cwi20rIe57RqKAXqzvth4e3KUnU6sTdbytmmSSPHxvnK
qIJSTDcrA8uSZM5a7p3ZRWVmi4NMRB4XWlZ9TBuVXWwQNA5Qnb3A74v0RvemUcb5JtvYNUctMtJk
jJlLOcfazG/HbXWfHIsU2HnrtqBzAB+CfDKaR8b4cJoa2Y964GQrWT5FlltabDcFyy7ln5mRVnye
1/LAaDV2jeTery6JNuvo6pHuROmwdfux8BBMMVVPjkU1GT9Ku+8PrcxObm4NFyrFIxvHM0xDVL4e
ymyVR6VacpNG13zqPEOGWMpXpJWbDcIjJxelHkjI0kjO8jweGZ6tIb1RH0wVKbfpSGo55X2R+rHJ
4IBZ/TL0sQ1fKQncyS1ZpchDg9Rc0x6ZBN953qztZ3WO1GqdYZ/mdfM8D5XN94GGT0Z8+Gmk67gs
UUUZ0MBJR4jMvk5OkoVWByPSe53OI7NitdT9HJvz7Mugc33twVfaeh5huGeN0ApLs8DF4ND2HSEO
Vb+0AeFp49OswJc7D1NfmLRqdQI3H/UHZG2myYXyiTjZorKMqJr1hAene5+MoS/jLGu6OGkt92EV
qb6ESJHKu6WwJI7nibtLa6xr9dUmXncVmsWbl2Y4tZ4VtisOyAGWCetDNbt9SEqtvGH/T3c4yqVx
Pyg93iqZ3ySksO6s1FGvZrGwoLWibH6YGES9lo2TBkMq5t3SdA9T32DAOPtqDreaQsMmXycwC8Mk
l7KzrrXs4GyruJQOZ5JVKnkNwA87um6rB5M2gI2Jpo4DxA6lxQ+Yq9T+zNMZj11WigjEHj5ur827
tnWdy6QfX1pMCqPKw2M69KHVHxxSWY6jTNjyal3UN+uYm4clG4cARoMfDgpstbG06cLgcL7oBrHt
ERHoEcmJ2mnWEBjAW992Y+/pp4STL4bmZB3BxbtD4TAUAHGrtbB1R/ncr61zLFpvi0av9zlBjBWO
pFwP/CMOVF3RtOz7uTSexDxtZUTDeqd3JCny/QbmWgf+RAzfMMg0JgScyatJnyzTjrYoW3S2nsFe
bzIvtUJY3logSoCcSURtf79l1t2s7Auvh4w8COMjDcPn0f9mLenRLPr9NM4+ElssKUpwnFyf7xo6
vmCC0H8BddUNlsTOj3wf+OIPREbwQ1+SqXYQNjRP2pz7QYlX4Cuxwt/nIjtNNQEqG6YPhtx2uKZf
Ld2iBUXSktvgZj+IaGZN6q0I7dGkYfAnJ3YL+bSgl79c7PGT32tmXI4twZgyuVKVO4a099W1giTA
DlR5h21dvCSiL3au9Ey4AWkqUV06y+OwklWReDhNNrrGR7y4CdWhhZFZ3QYaVW+/FdalPdb7vDbq
U2dWoaXK3bLVzr0CMt1pDL72neG8TEnmPbMRloc5Lz8jFMcgu8E+gJvODe2TXq9b3JqNs+fVN1Fi
9s5hSMqHeaJDZGtDmlD4A70CDX1gUiHdMQOB+WtsCeNz6NnVHnuYoog7naCNVMfo1EhEsecPu3jz
l/u82L6uXjpEqDJsRMDFGBVTm3zsXId+p3M/WXntnz0gyAux/WL8UkD1Dx1jcKqApRNb7bJL/aIN
sPbUrl138u+w4aQrwpj+qqMxImX7ChZadeOA2pysLidadx3FTgx27DjKC2YA5Wix6I5QE10lq1sF
cBPjoRuuffSEBFAIih+IBrLq0SWYJyvvzKgUnR+tXvc4Otq90hqFlhkqZWb0L8Mg5gNNJd+rw+vo
fL8KuklMh46Ma+6QA2lOrxPDsC+ms7jEWKrPm61PoWtN7mGYaEBpXvRwlD2Vc35taio9LvTLbsu/
w/TyPaQMjO2w9g8BV8y4SOU+hwzXOvD/z6GQFCBcfeqN13xgUkhC0+fC6by4nvOw2CwVtdOYhD64
Eg54g0VFjMrJm+QQe16HgKHayGat7zujO3YtW5LmrH5kFQ6bsG20OxwCLzlvMYtL7kvzi4a4fY82
d931i8q/LCkoETDXRTW5n91+Og2U651hVPtZcRg3pXHPWdHfjNXYXkiX2CO9NumxZvuUJOZ2dJP6
YIokDR072U1q+NihY1sHhWLHXw9jyRA7mfGsNww2nLRmWATehwGkM+0NjLZuFaKqfcUkbufP5PCK
on+afWe86dHIBXXuPfs2u0rdFPsyGdGblMlVST1+aJMKp84NMacl+8dZFjtLFZeNVN9a6Fkx+Ux0
qtzXfl3y7aLuu2fLqNWt7N2HIXHI0q0a6lhSYfdQcabrCrwg3BztAI7eH2nRVRm4zRoltkpDrBvE
Duf9IdCLYY1HpNm+yl32Us34Qvv2BcyetM5ZmkcU5D3xMFtUdkkSpEAwNmV0LMuW9ZRmZA1N+nla
7DhhtvgovDiegynVj4bgvzQYnZ5Mmd6U5MtbPlPnQEnAvzxPowImwBWswgSbiOJxSaxrvU/1g6dG
m5UHxENOIy29WJdom2T2NdfLegxUMTivSG78sMzq+9ZcXgcL8wgpiX8va7RpabqVBNovGKUydMrV
oI4d+apE0Sc+CIV2Z4ruIu182k1hl2FjpYe0AtHTSzOPipbqdV26g2iaNUBc8mJw8NzY0rsiEJ1f
tEaIn7qw1MvTXNdPozKKgyb0fCcclV8anuSzGZGUpsO1CW1PP38n9cFa+MrRx/n7dfBuKTz0WIyY
h07IhKXhLhEr/WJZLbaRhgZzZIEGlIA/Moqy72gov1p5I4KpXM8Ebk8FbFEbW6+33nSddeg8Fif1
VL7vxlqLMn+4cyYVim3sQ2gXw50clsDPq2dS9jriLqUMZYalpzIuda29FTWCO0sTPzwc1JAE7ct2
e1Ez5UQ+0WBsZ9nKBmAR0POovSbs58Ex08++P6XQPZLQMqvLdsq+uhyKqOh4bi4l2bMhefBTn4aM
sMPNmKbbZilO5tDv7LZSgSqdMRwWC8wgD9tsqaLUresHu5TZfrGXU5/2HgfHOu+21XpFt3ohk+HS
SD4jKMHCccm/V7IhvOH8BdoTYOXQxgYi/DlwnHo4OaNwI+VZJb464naZeF3+TGhbn1E6IaBIIOXE
GdMYINEipeWsYzPZ5UI+5MI/GmVlsg3R91VV0bbwDFZ6euxerUeRWT8cyNGX2WrYBAY51g5Ro7oc
sSa69PrPejc9azjC+GlhRY7qvrldPe1I1KnCkV4wNrdCRrgK+5i5zvUXztmCir4MZ8tSh7JeXpbN
beEvL3Wkuu/KNmNDLNeA0ISOwIrol2d4GiKA8YPzrsysQ6HS4iqfs+3S6EznYUvZ3DV8U6fSftLG
4rUxJ+vgT1ej3MYDTtRfy0Zu8drpy+W89ks0FsgmwL8pW/rAd6dLI9dP83jm5fdrSNZdF2ytuJZS
XGXjGqNa2Hh6LdSQmeA90xH6S86sAdMQJx7bpD+Qwgml/3vfxD3ff7d8RCMQz4bam+WPdfs06i9k
1kY5Z+NWYo8lrfL76uA60lYUkENdfBRY90eI5vpADHICwsqe+qLSjqkmNr5HEloN40HXMF2rLa36
hgEgHgu1pV+4ptpugTOtqDgbNzFQrIDwtfqCcjS5nFlZiFfu3SK5HjQx7yeTAX/lYinb9svjnFCh
O9kpS1P2/lHTIm/RVMDI4Nm05QHOYR83m5ad7LKornj8y04bnUMy2vzQJsN2x1/YqaBnP4/as+NP
O3NdYsoqwVBRTqGQSBNX21D3tgRMmz3zIjW2Y8lK3FOSfBUaescyPenKDMdx+lYnDVYZfJS0R998
5jBm001BVeknrUn3lZ/yxDZo/2YLwCFijSDwoDBQNurZdiE2xwuTvLJ2m6vvMdMyTtnijHFjtPbT
SqEUdN488QXKOSRsFF9bApqv0qTxDkuCWoR2qqLQbvtbcyq0IwIyTCPtqga9FQNHt2d/750qXEFX
jGX5ypg33bmtvbyULHYaEMLo5vs1dQ4i5yNsgqHaj3l5NIo8HjhxHRSyufvSYv7DcbRzRzFepHO2
Xm1MinbtZMSTLIMBowN9BVEBFjepf/nex4+ja+1Wv7hXY7FFqk7lZ1yETkWigX3Nd+PgdJGVzJzK
qn+sqZrylbpZqW4KJfTViwVZWlR7Crg/d78ulS1CQSmx4lS5hxfrnJTgpAIEUyd7reN0HtcAc42S
dpGF4Hf2CdVsbnHq5U0T6O4mdE5GEiYg5NSzE4jNhF01Tm5jnOG/9mrZlDqV+rSBm8xsKhPoXJCk
/RUA6Y+mhfehJR0br0HlF2+90d8ME/L1CoVosNock4zo08PqQRWmWHtwR806DJqEYKAZeRq0BnUP
rOM5IvkdKyXV+Fd9N41ZMBY+67p2MnbWIiHo2yjcR3fhnJ5HxHoN5RS08ULIcMPmPIukO9ZXidGw
MXEGpbHeDd6+gH4eG125RlzO/1iAvX/BE6mhuvN6LdQb2e5cUnTGYGv0V7sZLzUpUBzV+dHvrezJ
dAYzmny2+Wnpxt2EWvVoLn4SJguXWI3pfuBc/s7L7eKp9vBUdGFhB5Ko3Set6vVvGbUNXudJlX1v
uiynmwQR88axDTce5Fent/XLrHL1V5VvYo+EYX5u3GX5VII9h1VjNbuhbKuLDPvEEUUkHsBgXS8w
io0rICFcAjHLuh/ZCG8SP3+USNUvl9KvbzPCw79Met+hTaZPiBwfeTw2A9knbNtQ35bFtF3XnSyv
qmEod8bSd2FhOPnVOo/tM757/sWsyWQHOtVT1VZDZPWJeVUvSkXEVb2mnfpo58wPMhgHQe902jHr
C/eaD2LcGT7zBF6Y3txT9rWnMZfOi9msEqmhk86fFr8oLkZpG+BMiX2ztmOD5z9E9gsIIfbJKY3t
fimoR0RlLNQd9bBy1JrpDbYQ0wlls9gPlecFmqu8p9le1LfJ6cdIJl6zaxKxxrPSt920FXZgWCPH
4rxFMpXGnV16zdE02/65Np310nf05tTkW/JNmUAnYEB1aghwRGXzVcv62+wCZNu5a0Xt1j8OmqGz
3Wjp9m3MGxlouZHsgUqtU7N8KvpSeyV6OKEzEsPBlPp420N9jrxtYSZX59V+KQvIkr2vTn3SLxxh
FBdlP58XT7eWIS7pIdE/QUON15nJRwTG80HHKehkpAgT8S6pqRDc6mvLA7jYakavQAxoiLH9JqcW
+PJO0eHH/8tmISvpgd5uxeQGcvLrU7IRjayWLY2tFLuXSkszthhb/anp+v90jP8J7/uXdIycSeXr
/7j8TobSG1LG+c/+JGXwdXyAo+sSq+VDyYdKDi3iT1aGZlgfwG51aFmQXdGCu3B9/uJl+B+gMBKo
eLbEMpGs/SctQ3w4G0bBb8IiBcaYbzv/hJZxZtD9J7WHmC+MXnQcxc5My/Pve8eZUutQy2TzjmPl
G68rY6EVr/Zx+GLgBnD826P5ixHydwbIW/rHH5eCMIXbETwQm7Sf80/5G4uoN4yi67rlqBy7D2eI
v4HuACX/31wEsgomjviR6O/ux2zNbtjy5dgaYosc8pxjDWnCby7yk4d2VsjqPDWGFFhTvr2TZbTA
oiVTE98bvgmn0g+Nac23EAaS34gW3z8zHFXQZBqohwyB9vK9t7+ooQgmc3MsUHQ1gYZ8OcWroOmj
f/bU/rwMliqo4T10gu9uCOjFb6koj3kyWA9jppJQ1+vhN7LA87/k758azwvpy5lnhOcYaRTvWGSF
v40LzIGDI+d1D4HNmgKrF0MVlfyqI23k74ic//7woBlBG4XCiS4FSvLb12Sy5yoKL4LDExkORAUR
wqC8+NeP7md3xdJGQoQ8Ciehd7xfd8AFvpfWAYlACbDUQcab7TmwNaZ3nuKo/H+5HFzjt/dEJBFU
W6whNOk7O0IOiL+GUHSTbaO9Yx/pbn99uT+MVd+9NDTBYEFnYT+BTu84W5voxdgs9aFa5/pz0+n5
l3bcUrw5iGEcwjI3VqyhpFd+XMSEKN1MlA+gv4zqUU+9dKN1oKkP0rqibpbGKlCOJZ12qDn3ZbBV
jXjsZSf7oKWeP4wNJedrCT9Lu1ULkZWHqu874zdv7P3qPdOJSeXDdE2cvWz/jQ4Lbmzn3XjI1t7Z
u/TXVxLhyGEl2vsfqbBYuVxJ4G3BVsR+hLT27ctKhKf0au0PdTrosWalLrPHdfq+NjQT07C1/8zr
4a/rQeUj2xDCLTZeb69XdavRt6k61DAnom2e1j0ajfmAg2n58Ovv4t+XFncGm/OsCSS06n3C2VL0
hUhHAKcNlVBfM7Sny5rCf3yR8w7O4ceJwXnwjuk6ljX2tEkDDuVqe9vVGPgS37j79UV+8jUgkoMb
LQiehZr4blcySX01RlcepqGBMrCQ1VikGE8W4NK/odH+9EpcwCH/BzhZnJ/p384/J2XaoS3NocD1
9rIwBm3XNHUbVzDjfiO//cnbQXmOdSoZl47Fhvv2Sh1GOYuhycNqavBwZDmFyIvH3xznP7sdfJ5I
f9X/cNR+dzu5U3Z67zIBqb06mB2BVcpgcITUo/1nefmG7PurwoFldFae4pEIUdWG3/j2dmaZrnid
VgfNz9d9M2NcpGz5u+zK83t+u9Gd7wQtFQZtLPf3Nh1C3/AfGooD7jOvTlutV4zl2iuwZHFXm9P6
zWiX9jfU+J9eEnsNCgjLgbp5pl3/7YPI9NQxZ/ynyg2n8AJUeqfPhjwwq8U9eB1A8DQND5Bff++U
Wv92p9SiiDSpRzmxkDq8vazrjkOKVmzfC2Lu4knM+te+yZmN9Cy2OUrKyQzA1yHu+WM7vFikqXzx
NaYywWo1vYqpZPVrHJLmm3UutzVIRKMuBDrTZ+xnsBTz2IJgYfH7MTG1e8YRlbF5MRZ7oNclCkcV
di3Ki9s+M+1rp3TV+LGYminfGVVd9ncEE3kVfEikVlG1KSAxPzHlOYKknDJixojHuyNjSVuxc2KV
hYK26cYE0v6RO37XXyTM9JxYJVrzAAOpbeER9rqM8pK+ahvMERg20690c8RWlSjxATzYkPOFZZ7N
VwxvZITay2SKDb9c8iP+K951YxTJi7CwjgukMZnHeimTH4T+9jbt3bA+V6PtDlFRlZi2CQLUvmt1
UUeMlGEzSCd3y12a4sQX5Zm+XuI10BiB6SZTFTb1MooolUvXHfyzLWrQdkheQmzde14ItCns9zGQ
mw9dMa24um34BDMIcfHtLlyRm2HjOXMWJ+5mP096ZvB/6Sf5I+vX8lqxnVVhYg3JfdetJH2ledLu
1jUtGXjUi/HNThGkwRgQ04ueGi2UHNtcrvoKZzjoYvX6TVtbZRBV1xdFMDIJQM5YVN0Juxr0MOvc
JA7jxHoQh3Qdmzpq/KGog1o7ozdbVa93oy3GF38uhy8JC6yPGjvVmQtuanooVre5y9oEhdwwLxL+
AnPgNY8QxBjZFHS5410C9OTFYe1leYtJQGNdbdmsxSIzjGavvKUymJPjkKLa7kFoRKwdvJUzr+2G
Fps4ZxZz0E79uM+SxZ3CjrV2h29oCrVqqK2LwSvLT6vjbZ9xfDOuvGVJn6j6lzK2IST0MRW+swYA
LfIhFQMRnvjhus9y9ZoRw5B0yMNxHehkiA3RJDJEFGl8kAMUJNwQJ4Ato8oZ/4n8dcwK5xt432qg
IUrXLbTbBjfAgmlUy+eh+oR40KX6kbY921pfVabLvEZmr9uSNsZxap0kf2y1nqe9ORBQgxnwJo8w
Li7unVlaQ4id6tmcebDcJgQWKiCi6BCrYWulGvnmSIuvUtfE8K6TK71RWncg6BiGM8KxlbanHkq1
aJwyckhcmRpRgskiQ6alY6CQqmHddp6WtJ+zCZ5WlOvjus/Y03pGEQwPA6/KdeN2Swyc7jJPqCdh
dE1zEEujGLCvlfep6iSslDpbN3vn2xukYzGV/qd11Jc2YroMCNykGGeHjp6WTLWtSj7iENXJYPAN
DIALd7QJNc3QlJTLmt9X+eb08Tqz0K9b15VV5App/6jIOgaf7+szSi9btQZW4nRN5PMuznMHj3Cy
ySrZSnKnTr6KPk9FuGZFPgX60FTVrhX9mdVOUhWDC4G6BcYlUvPCs4Zl1+butIWKrNrznDzFpYY5
SgWuNbW240etZAqGVdo0FMllsqLRCbBUNP+YuRrZlTD74c8T+B/BLv+ltuWNHuaXWpn/jiqYs4vW
//6X2uTfVTCY4b22jfr+FnPhb/7EXLBV+4BOmR4TERiWUmen/7+EMLr1QejnqGGiEE0L/6H/QFyM
D5iK2lRLHI1YFPGn/6GEMT5gIwLY8of/O2cKprj/+m1/4R5/ipN+roT5w0LvP0sNdGPIhPHwRYl8
Nrui3357AC95bq+r0uo9loHl18waIonhYbjlG4RmwxSf8B2Qr4NLnB48EYsFvySTMYAvI+h0+n6g
XWLeD5XAW9OjM6ss7kt/a8PFJeQlrFbXC6duMmBZu+PNYrYO3PEU516dBDYtIOstncLS1MhcqdT2
0WcaixEiqOV9iZL80Fv9mRxcah8XBmPM0VJs00Ld324gogwTahJDcKwkG8yBCdYcW5x44gSEc+pw
oFgBDjtwW2a3ZBgiBZxJvH7bkDCI7ThNnf6bJss8P663j5NJER5AFInofil43z7OCmbr4Imq2S8b
k5sEcFcp5xyTJ1Uoa3H2zlrlDsmqj9pgVURP9te1Vn5RC2ebTOfXZdDSA2nA9bWyrZNIUAtlW/Wd
0DqfXGPr1toS5wvGBJhiMsG+2iY05ZxMzFjYgifGj+UMadj+nVvwT+8LlS2A2dnt4v1nQnHf9Ng/
QNuftS8+5GR42dZV5dR1aGTaQ1GX11lSdr8ptt9Wh+ePk6d5/thBtsyzP/nbp+lkGaxUe2n2mjV5
oVkU1i4vOfh9OZGbs+nG/m8r96/V8ffi/m0R/Of1ztHVrCoMS5DRv70eDrfWomlOg9+7icUoHIxL
UJQuMmbUqQXShSt3MZd/KPE93+TfL/quozjnZQq1wNr1B5jsiei8sC8TI143Akl/fX9/+Fm8/zxd
FATnBBaKbfEOIMLzuYX84Le8Rs5Rx1KxMq2L3kovEMTixcXgFpSESeTmV9flQDma1VPx1W37MpKZ
ZgajlM1VvXVMEjsYs7/+eT973UDIIHKAPMjl371uhc08bgqy2Y/ek1B9fhrUth1NrIQPSv2u93jb
l/75rpHnMv/FrEvo7/222xQuRVuwUr1ky458gelurqrfZd3+7IvCvpAmzsPpyn8PAauVrGU19s1+
WhP7qAocvjbRwos/N8LO4mLgYhRL/Ovn+NNbc2kgPXwPUFm/+4yFyBvKL25txu4tXGqC1xtERL/5
mP4wqXv7MdlgB7YJGMx/sLl/u1qGuSntdsWGKXOP6XjnqWOidLRfftw0RAmrNp7lHeEzmvY0dmtk
Q3ca2iLytR+6tjOUv9MkQqnkcZVDUDfM2auYPmCGqp40mHJVJdFj1LUFnWgbKXefWOKgLHwz+1On
f7NHO14T4Lz+laHBcdYuvMrdQxcdujjzj0l11ToOFr+Ia2pj3yS3VoqNKgJChWEKhX0oIWKVG2LJ
FEnkMMcY2zJ3g7+jcuc3H7Z57p7fPioOSOyxXBNVoWG/d5VUPi6GW152sCY1bSdTkYUzC+G2LkQB
z95dw87qth383fSQWfhKMsgdDwPKaxiOsID0ucqv82no9om26vuucKH0peRk5hl8RN8+E839HH5G
lZ+m2fvdPmye94X3v/8M32DBSeqM/n4yIyqb3AlDqT2KMx/7YyCCOqi+uo/WD3mJ+KGNRbg8WWvQ
mwEUJsbId7d/BSn/owrzl7Xjmyrzv6xF/xtWmIZNmfCLCrNqAJrfKq3/+JO/lNbmB+ePXAuk74zQ
gI3+o8AUH7CnN8npcdjuCaFgo/iX1Nr/gG0GpgHEcZ111edC5V9Sa/fD2XbJxe/mbOZD7fpPCkz+
8N12dMaxzp4LXIOiFobI+X//G7SEDKhUFcniYaKkmb3g/u6iRvH1CRwa3UMZtgAmdIm+yGlmLKf6
5hVJGmyjEbnT2JxpzQSUr36CrhKOjrffEqv4vE55fUxms3tp5mEMcmn4z6lMlk+y6K2Q6fuD0zKm
om8eI4j28mHTFPbgMClC+qHyO5pLxJx2mT3PtFJ3hSogtUzppYTjftC7coldNdVfcRHOo7lepk+0
707gdYwDknbQLtsCxk7guX23c9xZHkwdtTNmaurCHuovSv80cQ9l+rnKkPQU9te5QPxdfszsT22S
yFtsJ7rYgdV0xIIwFHBnv7WpJe/tPl9uZh11WKQac7h2oad8SdfJvBvdZrt1i0w8Mz0q6wgYGRva
FEatLGZxW1SpOPqTGC4KSFtQ+LwB0pYXuo4/kwmgQQRCpXJga4WJ01ZiRxUuYh8V6GGeneTZnwDA
ErszEFBEvVwgd+H8sJOIiQNOGqgaW/E4uq0GJR5j9SkWerZcWsgdT9Kc2bsmmuXRTrPL0YFii+0O
RAPnqwFJMRpmY/lYu85yNVmyvsTj0ggxBKqCxs4/elZrRIOlLzu9TYrbmV4cVUsWLkr3TjCouYVq
rAKR9j32PGqJWqO/EFK26EntbwgbBBRViGmeqB80R3Ou/Oyck9oMy951RH1Jz0Evj5HK0wxjIZih
mYYdo6THIndeOnDPj9qQJKHWudZlk2btPsnzJSDSBC2QV4OqrXX3NSlagGVEzofS2bQLE/wptpTV
vI7yk+jbFb5boW6FNppXszXM4eQPP1rfhAhetaNxI9cENaloUPPzu2KtG/tI1Bv5wagh4VugJrnz
UpyQMDlDFlum9X7aRhWAj/E+hmX4ZCCDorvnwcFh1Z+sfnsk0w7/IjASdAx9d9HWI4Q5R0PkVmEi
3yLok50J7jJ36KcdkJPQXMz5ghGuucPt3v7cWnO37zOY4ZlqdQCtbomtId/2E9kBsb2K5KZovO6K
TIWCM7MrJEq+YnnBEnlFj1KNN03t2lUwrYsRTcP6pPMn4bbkaXoECUJEYen2IcHx+1BhPE0f6Lg3
cPxEA2XUbz7V9nYGYdGK1J5c4XWaeMAspntBzyaYj25Ir/M8eZSAuFVQ9OvJhHC4KzVffR1sOKxD
a2xRp1Lj0Sae4JgkYD8IDbz6QlWtcTR0Ze3SonyZ3QHiOMTIENNPnQqiuFt8BDWB3s7+N76eV7/Q
8ArcFnSVc9PANPJQRq64sTFAxfK63WpQpoX/RkYqIgzxefOyYoz1VYPZPmsGS6TIdnLqupPEB/8I
FwY9mdtR2mybQDBuu+xApeYE0Ez7m3pu1b3M8+lCdxtkb01ZIOVCVUfxIE+JaRddMBs++R1zd7Iw
nIYAiXqm9jSCdkRiasdxpns2m9Y81PNov2Y10S2NVW/kQAAqVszediCf3cmDhXCv5aYZp5V9aW7N
Fd1P/mIK7w511IuW9yNBL6WJoklrLzP86Y5amd5v67bGrRA3GYTw0HPhklcsaQjtCxqVeRpJGihh
zHfeANsbcp+mQbhGx8cbbObyMkH7Guqp7X6xy3V9XPolR9Jmu/d135dboPQUqUDixMU4zxApLXFJ
4pnNmsCHlnXG7tu0E4N4gfOEUXxB6mQjaYtX14Qyan9ONQbpMotEA6ZlIZpc2u4LbDS72clsvkTo
Wh4yqGVAx1oOX30otxvLWyn2WutYahR7rt/GsOORVgxIV8p8auNMGcwH2lkdVYVY2e/nJ8xpi1jX
ZZgTAYFVOhUlmRUhfOGP8DECZoVaZJnldEoNE0so4UAaHOqzkri/t738ZjUEGQLOZMa9VcrrsdSm
j/OYp086/N94NLXPfbdhwpY63sdR0t4qQfLIlDzXjnsEJB4OQHzw4Gz/wPj9QnfM4f+wdx7LdSNb
un6VjjvHCZhMmOn2lpueoiYImRIS3tun7w+s6tvilo4YZ3YHN4IqxyKBDWSuXOY3D84UbQwVt1ut
d/ZOU26aACNyx+Of/DEYi7UezLTEsUSVjqx4sLwfVhTdSjOO11WJfDe03y+6FxRrzeiNG3g8xUHY
YblyUgk5oHKnb01XRiu3Zp9GdgHNTZWLwJbxSYv1Ri1mVP4ihdMgy7H4UZnxK3KCAZ3q1HzUMsCo
eoJJdTP0f4UiADbvGGrXCT/ZTaYmXzE7c091gT6RZkPSFeBB56J0nWNuk6DMIBZD2CHExlG+j1yn
RFovLk9u0Z6HsRoPTuqRIxh3bLINHJoenEMYq4Uz3RhuHEFJwS7HLhtjPYO2sbDpacL6gVFv3M4F
/9aJVt/YhTIWcI7VD6/zuyewTcUuEX2/dSZLv8n75HNO63Ub6IGD/nhv7W1V/egUPVlXebRaBy/H
8qTwBcL5GHnUZRgcNcCc27pxYG7pToDXjubL+3KS4iZgcnVLb9CB05ONZNAqvZeYx2z71LMPLXjJ
M75ScJrKtthPY5IfFUjWvRb2wXLoa1ptVaQ96Z0ylzLve2YmEacdwCKof3oopicvCKMcB8yi/ku4
4xQu0F00V1XZj/CR6ulr7Etn4UDOOnhZ7qHuoDVYoLXzoCuERNeM/fessHLa1JoIjhHmMmck3Ny1
rTXLoO9ONOutjUjtHZQmfQN8utzrzQhq1WxXIlIPssjF97gXPFiO7H0CVvvUWQ3yYTWNch93kUXF
w0cTJbHRPLA0/zJEo9yVJFmQxkx31+F/9LnWJlI9d8/0/TiY49F2hgV+hBu71De65SytAkB9rPuH
OIQ1GWW7youOLWX3spwI3r1mqQ39orNEgCEMRuuQ0wtfYAFRr6zEYuTWJqfcTcWmxPgmbgdaHn5x
N3a2c9f6Np49aZ9v7GD8puna3gcPQe8e45/xdmyOYRMsjDzcWtSv+FG+DnFtreWQQ2nJbtxgAHeg
jcdGatEyZyFvW1m9GDFMfYdiKUfXw9ZR5Bn7askMcemnzRcvHs2lFnfa1kRkxsjLpaMnuxSpgmSc
spXr6CtoZ98UYkgrRXsNBRR3E6bkfVrVemjNBus27r+W2mfgv6jumMoYzi5H2QqbNFRrvPF+HOW9
61cbbGyQNKkNa0Mz7RS18RNWLhOkkvwRH1WLa5F1BfnRHVEUCLOLN6pqmU9yWwdjtBjhTy0jJkYL
GBzpKgu675Vh9iurR9ZA16DHWXRNRsuFfUIODr873Wum/w2Y9rO0D6PZnlNSb4gGRrTW9PS+Qp8M
Ux2IfNGia3jOftIAv8N4B0kOzsfEAJNtKXNReP60BMC9FYHxGGvOzojwtZ2oJy6+ar6rfjgOeIes
4PTY694BVyysday3n60sf8A38XtXBT9oSq57PdqpDHGLoqu2VUjGMsajtbJkiAZc30JwSNOTptvF
xupIftuuPTHy9laGnqKzYW5Ua888lTZc1z35dcLLh7Qq3QeP901FQBvathirdi/KKjQA5Ub5PI1o
xqjwJpA0oQczXDr5bLljJU9ZzihpLMpnpmAHzEQ7ZJcWo0SJaQiilW8g4tSiQm5A8L8gXNC/mHPo
RKLFK75qjfXYTZmGuJQRnjR2M+oKh4Kp1Di0NMnKx0KG8F0aYBBpKJcD/dObTGbVQTMyuRsVWv9L
Vp73qSgzJH9g7P5Ipkh+TgZ/gSLPEmr6gYyfl5o3a6yF4AnZ5jIZipuYpUh9MaiVTAQwZUUTgxPA
qf7qLA/lgxZKXl6y0kGGb6zSgSCjw3Krwky76auwWEHn/cqnOySadk47TD0du+4udO3dJ1rmyEqk
g45KifRJjBjRl5pdLWN+LRykSoLrausXI0KdxvG6S2q0xoa+OH21ptSOmqx0iFReei69wH5yYz1d
kLwUED6cHKGR+9ECf554BDt3JY1qWUfmIjQxR4IM3DXJIvHcVc8rnHSbmXgPc3xsYDWYNzlSK0VY
5hAys/BQw9wcu+h1BAhwgUUHGSHuDnE2RycEVjdxH6yb3r0JkTk71qIrN6oqgcmDi1jIvqetYw0b
9t15dNrPwMvsjRimc+35HHp4cOy7KGl29dRH+7Z0bzkGzIU2+cemb/J1kpfDi/ANaouy/yuDc0TF
E+gLDIEPXZ+R7FdoNvVBB821rIZtriwcJep7CNjRhkrSZjsXgn0SfoLWyfmR1uAB7Mq/dHpjw/kG
Cg5gjvimCYapWvM1CWFHu1bA50osZ+PZwaYe8keRpM94FRLOPftHZ3gPZh7fcyKuMmZJC/bp3rWn
fFGZtv6UsM7pGQv2cTJCFwQytQhRwsGhjfssvMpifjzdpbNSt5MlX8wgLghlo7aKI5skwm3CtR5O
5jcwOSgGUUmGUbLsM7nVMx+f1DxZaUaHrxc4j3Ugi/TFsL21A1T2UEu5wmWh4CTGWciJnGfTCJBa
8uQhzt0l7tUnZTLwbz1rRuiij+JMBNZJaffdaKv1JOU5gTVKAPNXNQS1xYiP27rxnVef1cd5Yyfn
KgfqjwLMN6AczyRHlzbV/Vtnmu5MGR5lJl7hCwrwaGRAqcTsyPV9MpPI2CpDfxGx4y4SkZGbu6a/
Lqs+oxzKn3PQqYtBAQyxbAgqJL3JlrSz+MsN05FufYlDl2DiU8gkpb6X7fc2MoCpsE0HRGa8xN2P
mRZ9yl23OUsH1IFTJkGwgI7Aii8QTMrSydxCs+0yKqI4OZhR6n/SGCa9TGM9LqQdascQGTqwH7Jf
RQH8I1ieE35xqYd0xVQ8gVhh5pfWFkxhe8DYDhu66HbsDMVxxVB6wPHiJdWSHqEpL/ykoobGwESU
XgAZxGLQ0cfxxi6tcZPrif2I8dG3dqjTPdJO6QHzFXqzhQvxZSQ9RmqkWrqBiUeicvKTFgpE0drG
WQF4de5M3YdGFOf6nqgXPmbSjjZUedqNN42cvE4Dkgb54fqmscwswtlW+wLhoblrGy9bNqKRP7SU
ug/0kHH2UMV/hBSR7XRc+xAokVO2KNmkyGlF5UvYDfqu0ad4z2bsLmwoUyzNETNoKE8pimnw0h4M
6QPQKBCBXNtFVt73VR59bmubWdJUoeOgzIhVVmv3uVdOR/q84dKsqesr5ITWVooohx377ibQfR3t
s1pbNXmYbOj0o62Je5S688yE5LECFOENRn5MtBrWBujlr1VhOUejrb0DTzGMlspxsqWosWuUU81G
7CwrWbflxDE+ZCIN14U7+tZCc4uBd2xi2e5Z1Qa9GszH4sHVl2nX12Q2Tjgh3OBANoUXc3FVAdPI
cWFXZf5Mhgml/cqQWD9XQdMsx06CgCjj8hAHnraqUqPem9kACYTR3cYVZvRki+BLSf/ubnDGL1Kj
A5iDqNxiQlDtpR9Yq8RDwwBDZLGGGCbmVwjTH0hLrOcrO2hXpZWeUzIU4B+06ej+A16kTTItzZQS
H5WLGLYgTMRHAHzNwo3Vqhha47tsHfdAou+tNEdOu1Ar3Z0simKrslZH80lar1nZ0tqG66VnAIG1
ANVEZGAq7TarVeMtxZCqg4bk6q7ShPct1/Ni52H4AhB5DDdNbrZbu1KFWjeeMJ/csZEPmTP9FWke
0crpBlTZA+t+0mkmdXRolj1+47eo/2GuFQ2I1qRutSudobsdjL68wxrZeSG6JC8oT4SPgfKdG10f
1DY3a+vebwNiQGJoNC9NT+yn0Eies9K+MUWgcQcDdq6rFPfGhzgRZHQuamUe6ZU5ZEjMROmNMRTW
iyWVcR7cMoVOiJQhLTk/0vciK40Ligq9sxbBGJ/ivK2cZQQYaes4Y36LFkt+L+ja0BaQSfva5/i4
LMNQBp96jq1gIQgJD8qOoOVKV2NQWysrMNcQ8ZojhuL23wOW/z8b+D+mZJb072cDTw//9RyiH5T9
175OvmTf63colPln/2H+2IIpAS14RLKZCdCPpwv/D/PHlv+aDXIgDVg2tgTGPC/8Z0yAVqswLDgL
ArV9AJoW4JV/xgSG8y+U5qFQ4K0HxUXa/xkO5d2AiWY0XSckvJj92ij8MiV4PyPQKOP6IDORSolp
YgKtHV3/g6noPPX83xnWr5e4QrqA6EXBuOcSgxJnsxi2YQF+r/Mefnr+v8EQvB9i/89lkLwF2QOH
5c0B4qdpR4PQetDour/yIWPnIj0hg7CKpfes5R+hnq/G+X9fi4QGgxoAEviL83Z+nqx4Mq9KfRr9
lUvrUBnNMSfvjw1KR1Tsy4wdaXXHfAy2QsUHcoebZoRbEFiQYf01VoxbXbM/+PjvgSL/3JJjMw5m
pM69MVf6+ZaMSBhJPg3+KieRKqxkh0LzOjbaYzC/2Mp9wpP1A17SR5e8mi8JM6BNqPf+KtWDl2zk
suAhB5rpJMlLDYUdOXgf4Hzej7R+/ZRXE3bgmkwRSj5lkYB91dVBiXj353V05ePw9zUYnJlsDIcG
6PVCipyxyxHB4OX6+e2kZ58ziCEa1wJLdgZheO7s9lg3EQYT+S0mcx9d//3M+u/rOzpS2y4JmW5d
b8lKyJaWIahJu/tciOoy4Tcy1gkKC97JpSwag/CA38V97yW7MnWfVN18QB2YJ5e/bFnAGRa29oap
O7/4v/voClkd8iZjGmzsKXrFhPpUMPuGOfaUFdMqJz3W2x5GqXUA6VEj5hceXBC/+NMgxdlibsv7
YeOxFE6J1x4hJi86Pd7R5l3INv8ArzTvt+sQwz50kWxwYTCKK0RESQpnw1XklY32uYHCD8l1Lcx2
afXeg1bXR9Av50yvv/55qfwussHYxGHJBMdnX6N60ARjw/UZqzHrv3pVelvkFN62uv/zZazfrXqG
/zOMQRgcC1dB2gpcZC9BlK5i/TGPi1tUcmp0BK110eQbPZKHqBOHMqABHGunOcREuVp7o3YyR+/U
Z8ldgSzqhLGwFk6rwQnu7Lhfp41coLmpFtZIPBoHct5gA4B6hqBfClhb9jSuetaejq6ljikBF0dD
cfvnz4b492/eHV01XDNm0pJ+vd0m5bqx1jjeKmPuopz01hxo60vvbNf+itnHytFtBH2sbjOFzX5A
FXrRxF/aOlh7aYQNNq3GPHwdMJxOhD/L7JHcXUqW36AJ5Oi6jfAhWmnoDvootTlVuiMh3CSVRYS0
d9MU3Y8V6xIbaMZEaydulzWqDchv7QazWw/WtApqvFmoaKTbrecnqZPi+yaRlULeqPuvSPeuh1Lu
Kp5owH9XXn8Deu3ip5/JKW+UVe+jIT1BxNm0A9Ky8CEW0ptWfp62i7ijMRTg2+50SLxI7F2j14Em
43xBkea37PJTy5iTBvdNgNRMYyevJZ3R1HG/95a2qethizLXjGA+TIN50JAN9Cc0fy0mVGO7kToK
eyI84FeEZGqQIjtTXSCEnN1g3Ha22so+PeZ1snUC/2Hyyi8a4snLohpuzJ5tK9zn1Ajvnbi5hGUi
IcPHj91I0V5lyW3kiZ0nEJsL1LoNmovrMh+Lw+8u414Oo22O9Dj4g3XomC9hxBu13edoPhekoFfu
rRuHAXy0lltpnePKXXQEjzmQ5DbcBSRmibvzsy7oeVvZWpSfXXpLy5BxYmHJ70MgdlnppwiADDvH
Lu4RAT9VfoJIgfOg9T0FkrapMu00/668m7YBA0AvVgdH+QgRJqcB07yUFg+TS7iomnjEgWDdBepQ
U+jHyK2n2vTkW/JsSxaeNu2tsDs3QbvUBLJB3rDNTO8UZfau1Ly7OepgxbINDOvsJmprIjZYRnIX
UKKLVoHH6ujpFZS+VT98HRGSQ7py/rNA5YVjs25RsPQeoNk91Ql63E01EDBZILCBTlGpb4uW4Y/D
vqWuq0t7qTMGSSKqoqbfZHF0sGVAk4n2bt4tjRrhQL/ZJx1m4lQjdcODdZjXAxfz6US6JXL6vLhc
jCtrRGWjpMHc8zMBi9DpG3p9xrc6Q8gk1+l5mNWekcJhftUK0b7QJrFytWeta/bQXGeRDcr2bpmU
wbbOtQ3DJ1qwtFhqj3XctfumD+5Jjg/xOK28yX9bA43NSSawrUKTB+4OqiHTyjGDB/Q81gKg/nyw
2uaja7RLiDcHafQMUtWW6QrgjnhpVOFrPTf5qf5T1kmXpkzGGVmbwwcR6ndB3rNNFzWgGRF7fRxP
VWmjBmmi4oY8q+MymkEtupXmB8f+FdTr72Mf8h+AITJYHNCvUpvIF0lR4tyw6r34h2IXV8jHgSi4
TeS4Qp78gNT7rs3skMlAS5c2QzI4gO7Ds5f+i+pYSfWQ3ttu8+IMycnX0SEcxtWfw/UsYfDLSQuR
1Ztd92YI/VWa2VgRg2nfpZI3RknHHebH6E3feil2EYjWgb/jYHMw7PbrZJlnIQGDzFOUII+WH9zK
7/Kk2dzqLVGCPzd//6eE34R2kViJjZZgr+5pMD+KbPraxuO2SdOV7TRr02qOWV9+CZ1mWToEC9Q2
/3wPv10bP93C1dMYMGRGxI5bkNZw45RBtFB58SVC1+7P1/nd4gCqDDFB4uHDGrnKANC4x9+wsTwI
vclroYuzjQ8FZd2umby3PYLsz5oOwaolDJWW+jRWF+EhBk8U8nwk2PVuU3neKa/CQ9qybVX7AbH1
d2kz5zfMBMeezUTeVs5Pr4MBHoJRleGtZkUXbewY6xN4NG0dxT3S8B3IU3/dat4TzR2F6N1HWM/f
1H8OYAwI0FLoElTG++WgIRoNjkb3VqnxeajV2vXNb7j3rZPso/LvN3WPgz4CHvUGSCzXur5SIZw8
ThCxNKN92lprOzIBqbsrbIIZVAoi8gccUTxPf912XNIDiU/d78i3JOqnh5sAVE+bkEsWgkSMg6OF
Aegy8p8TXcaCdHdLNIb55lx1hlOwQZ4C8aE+3s0rYqQoE6U8jFa/HjFloAu9w6kBLEeCJZ481FO1
r5vgE6IZmyJHdQvtsrLv1pFNx5KfSYdu7ZAFgRQ/u3Z6SkPtuUi1hyFW66isLwZMxM71TmHM4afk
oalgGwc0/GtmN4gmiiq6Ayy3cGiJljYYQqqqcXCe9aQ8Vdz0/PPN0G3GiP5ZgUoUp42b45/ktute
cMYN6tOcjbVcL6vboyzVukiafZcF5wGotdE2FzGieU0WCL3sYOjT1qXMnndJ6/H9urowMr31ErGb
k6We4WMbB58Coa20nIqliQ6Bin90LmrT1MqiHe5Lb7pts0Gf9ZJALpAihvXeIA+eMy2Hw7bpOk63
ZOcrRHx17d6NA+RFgy2n3UGMwzdhNscpGG7m+D2iretjKFD691ORrMl4j7UXc0Yzhp1TEb9zEbgP
9slwtlX22WgDAMfhssz9Z70mBbfdE22IuceLiwffmxqwUawCL7wLyD5Lsl4nn+WVvdPoiEWCTjdw
OFzEJaPe8qKnwb03DkvD9Lbzz4UTiSEnqj7IXTdYmI7xp9ce+jL8MfD88qg9pu5jhWYkDmtL4bWb
BmFYgNB7E0GtyY/v5hEQnKv7yfHWQNy2bZKsen3czomMiLxnV6QzYso619gOeoHz5FOP4Kh2cbLx
pgs7tOg48BlUzmst8ICExbhzoxeIuf3kROBCSbrrz7Yhl2Wf3s49I5h7W1P2W6OwDj0AzmJUB4tT
qBHTSoXQQxl/AII6ZhSnCF3dZRSskVe5TL15bPyw6hCfmgr1MPdC5jViD+OWkfyq6wlPrMH5iE29
eg+w6jTWE9KsKeu1X3ui2QOaWTU+69MVC8T6tpVCfpV3U2nt2k7tpaO0ByfnAWmUnWGyk0O8M2Bl
Df0jW/rpzweC8cvhB3MCsQIPXLiHtoRzRSiBNhG1fHaPR6s9zPWAKdrjRFY5L4MsEruQPrDjTFto
ZtuZNFpZ3gdl6S8Bl1ugaWnTNUTPyL12eM/1Uq90a/BWdYJDS9YsExNykEx28Ao+OOupdK8D4NyM
sdH9hz6Oqej15zUyT8syDfkqIaMDLnLjQs3CtmGtsECbwF6QxtcivoN2vEZ6cxuVxnOphs9lqe6L
sWzRiDcPfqGdOtVvKGSQJ+m/Ine7dAfonyKn5CQ2ILsKJKAjU9ds7RTF4aGbknbRuHOaMz9cirQC
5f5ZF9wYKQpC8D9mv+3tFlKJd5pssrBhGrYz1aTvhb/I03jn++0RYYtD7ljnPLYO0qJ/5IT31B/3
NVsnrfobD9nwaoRCphok2d2S5H8U5zwJMvjiNjN6Z1q2KniJ3AmjFRtUsDHe9M1cgSbEKMtEJ3XI
iIJTehKVfe4b9Smzwjstzm+binGBO/jrSlJUFMTLNkUtGSoqJkPL0fTvAeA96KimQjJjfoFhJJ8e
eBIMDu1B47BlvqPuWxOB3xGwjBDNV61Sf42DbS1iF22dDKCV3e47tq9GK6IOtPs4Ql5d6/yH3JZL
w+INBKV2SuPgBc2fdUjlmHUIX/hltyYSHIIw3fa4xqC/d9tIijrJcaUo1syMGjjvNkHZMW0Lgvuy
0TdEZCvmrGvck2Z6DzHXpGV2Z/jNRp+SE6Y4B9PTzy71dAJQdN4XNd4CViZ2A5rqLLPDSLFv2WxR
6oxWdhtkQQ9F1G/iKrifw6xTOE9GnzEDa5ddVUH7K7TV2y/3ol2Icc0iYYDogE+SJd6QJofiVO3s
mm9gE4DkfvMA53I+giNA0N53x24CZN3l3mAEuWgwmtoh4geJJI+XgfujTaAkAXdFWtVXQDXiXVwP
N0AnV7KRoF+zL3HsPuCEcWMlyR2D3x0z2NNceEcE5YlCqtCbr6pKkMZLQf3E2jQeijG5axrnWZrq
vjbd+5LgDPI8JWC56W1Q+09ziQ12K4Y1iiDtrN9HRDMHNOvteF34wdrGOaxFqQa46BqZ01Waa+us
cPY6dTLSEJ9tWEdzvp0g/LewiZkLHKyPuWEdaPkfUBB9rGuyk3IabmJnkIt8Ho1GpYX7mBu9elmH
WRaqsi0jkuN80iOL+UHu/JvIAV2HnBnXZ7Kn6159Q3srHWtkJFwPof6Rh8nBa89bUGSnmO7EnyPz
r5cDVAL7iw09U9xm1vHPVYke2mpAWoACKWnBhwdnRdXsZtmXeaUXw0c+rL85CATdx9mGEpkL/ly1
Pkc04lD56J1VTtAHwrZCDLtbxJO+pWezDI34M/yIh96NT6FKd6COQQhEd2+f+T+aAv5b3s87dtBj
nvJ1bcH47n/5t7/o/0UC0dyq/fdDwofZQ/G/jnDUv/w8HqSA+5/xoGHpKPlBBDfonL+bDhqmgKQu
BSo0Ojz0NwbjP8NBy4VDNJN7mCrCDGPa83+Hg5b1L2hHlg6nnOX3Rnr/D0jqxvtKh+kHt0apjyIS
fGCUd66yDFAHdjBpWnAbafV4q+SQLDtocXTwe+0GCfh8h5NRs6hcgIRh0KP1ohXNjKYcmxOhUCHZ
ngicmeAanAtllisRN6DBfM9RW81EbmHx0+P9zQzQuObLzfmBDtCN+QmsLAx13+++qlAoATTM9kNz
0mAe6s1yMOOWdi8gFhuLjXIQFo0Cz8OTL4BCWQa29kEl/D4CzA9tNsrkifHF63ur5X+q1ZoyV41w
kuRWi2xx8SfH/JJ2+AGgmYodQ60jByfKRr188NHf9yLmy87SSCR+/JWvec78c+BRITqugVnnt6rG
XePS9E72CgvTvBlNALTCmZzTRO7yiKNDqBZ6lxto+xST64L+9ONwkw6Ze2c2vQ9VBx7M2qSY/48G
hm+36DGgNOnYC1xzr02jU9+qx7agcdx4Y3bqwenhMVcj4Wyb3VhC/nKMfd8M8sbq1JB8tDbmd/+/
Q6K/r+4yy7IFe41p0VWzpkbCiP5end2qsLoBaglKJY6jmxaP0jP6kOGBajhDXYXx4lIJg4q4pOHi
zV528Ygvz3/6vhCemLto5NDICtjXy6RsIjcf88a4lE6DV40tvmM6lB/qGTjfGRIqDSr5YNWr9D5U
3UvXdYjFzpY2ODSiOxznDNUXZSX1bWL3/gcDtV82PiR8UnrCC4eZhU7F+8WEgkQ7JQXkDR27o2Wc
2p/iUEPtVwhlYpoEbebYtpnKVnpR+h8Nea/ONN7U7Fb/pnQJKGGuLt5f3UfewO6dUlw6EPZqgYhx
8WqoUR7hLaHpDJ/3rCv9mckWvm05DYNbq8jVX7EOwjNx0nDzwauat867lcOLgo4JhRJWNzd29TTQ
A/CYK+XhLfL/RL8O/ta3SbTGje4BndsoLZBfJlern0CWmcu/34wpi/EUaDkZQJyRPoNuHpsn/eNN
9WvMg0dqUwkyLaYwQr7k/dMC+y7DoW3cS1no+R7BnenG7c36lV5FuEUv3MPIxTN31iSAAEWRdsgN
LBb//Ijeosv7R+SiyUabHF0TWrHXaQgww15MZHrIhVC427ItnoxSy6GHa2h8ZQYhR3oYSASxako8
HCQapnWH7gLhOr8dlTIQVY4Sp6a7nzyPQjygKEaxIlWNQ0Yr5FGrG3nMsMX95veGM+usFjQmBJZ3
MdDBoSVXt3IHWKBntDs/Ko+9jpoVA+lUD4HnZoBn/ZGYN84vSkcE7KmEbHX0NYCOQVO292ryckiy
Ibca9SAoqZRGYzXFcKCqPBwvXpD13/782N639d4WOscr5TsoHNbVdQmddjYGX0MToafd2ycJuncH
2637pJADngGi3Y3KlbGZxiJdiLrOPpg5/O7yUnJWoVWASpKcK/yfTqrASyagZn14C8xWO+ilgaXU
vM1YpdWuoOrSFgFcNsCDzrcitswPgsxb6v1+0XhIO3qkMsCf0L6bo9BP1x873+ty3OludYDd5bKD
b7Eu4QdyMMmp/4aYRvH6tqiHUTduKkdlP4zKxVA2A0XMzofbc4fJTonKgAtctkkK7HSLtp7tOic2
KipNvEYKKtC5os6xJQ4H4wZRuXAb4GiRQP+Ac7C0fPYMQ0mvesCAaXyZ2roAXdsmrrECbqDGVSgH
bkpLM2hbueLSfTigD5lNTRUv0e0xbtrKxyYta7PmSXr8O5Lz/bd4bOVRlUH6Seld+dQw+zrYWj8e
1dsZbFe6cweksHhNw4Lf/5+vLRe1VwGCBVL59XHXydrK+krGtxrZGE6/xLjbwrCCPQhpY2f40/g1
013g69ao1trIMPXP13/fHprXNhEJKruBfgydquvcMTVTckbp1xdcPYrX0UvmHTVHqLBti1eR1fKD
vMuYS533ywk5V5fFaAGYE3zk98upQcGvTTTZX0hF2cQxnLFDggwYVVCNRp6W2SucrKZlqFMhtcIt
VzQDNlqkhg/aVTO///pOSMc4QWfRUp108P2d+CUTfJzAhovSVXBqMHPbFG2pL6Gmq9mSTse8I6r9
dR+n8anBWwobotCzV13urJNI6+CuRt0nNww+APb8eqxTFSA6RVKqz6/nasOhuRwU5Kf6xbH7cGsM
HaR501JrM87tVyPHIFt4swNzPoUfrIZZu+v6kSCDy2nOVekaXp9ShmwxyBSNwMadzkrRdSBemyxn
zBmxUzqzNG5ATDu3+DczYvVx1Zo0yeQIZ3YHvyQdC4Os73eDGvOdGzi0u/68XH+NhSwZAhFoHpvp
1fX4qNRrT/WlKS46BKunFhW9JTim9nNjqOqkZEjjeooVDros+NU4JfbXP1//N0mPNT8by2HMB4f1
er/odhLboxFSMeSe9oKhL+be+NqsDCy8N3nVhJAJjPAMJxnWWRmNwXMX+NHsOez1T16OAsyfb+g3
a/jd/Vw1FlqgyV3cK3HBPudToMKD4UU//nyJ3y0KSd3Lk0f3Hnnf+R5+OgBcjJArFw7GxanGEMb8
1LQbn2i8zyp0mFs0x2jCOtomA+8N968AToF8wx4fpXivFB2WJViw5nuehfXa8Frvg0X763bxdCSb
TDrPbGYS4fe3F4CuToRgBB8MvnkSsZidpBC8mGljegjGRfdcLKOAYx3SIbY+iGe/BlAPvXekPGmx
c0jOmOKfH47dJOWUUJjcVj2giEWi7ObJTVy4WnVr0nm0qK///D6ucH/E7FmQBFk8Zy7OSOeu4oPC
FTRJ3RYP8BBHN/rNAtvtCIkgF6D/+i2MUroWS781GjLtBsI7o6fbKmtBThVp8TrNBtNm5egbhF5x
yBkSnpgz5ecG8fQ7cr/h2PtQg4Jwen4rMAG4649//hTudaiZVVccKm8bm1mEf65zUQcX3kK2Y3sJ
6rA4eZVZHqUoq42oxcOITSSUTiPGng7iwmJIp/hbG5dPlTFxSgVlUIDpauTexiR5Vb8VPbj9KkZE
9m0/wnTLo+xTFFckAR1M08/60CI6V5FtBJZbQuy0+r9iz0DFbM4AMKrL9+irTPcDeeh3fAPLTarb
KG/Ggxw+M4c1X+LW6fYxMqoMrsJhp7toLhQu/WFzLDUMrWFvMIvFJ6rvM5QOHO8CGS2fOcn2qkG7
FPVeDeMfFXopwsgldlTeGH5x3EFgATWi44oCaBxuwyHiCpHe38I7hXM8Fc+wGp1T1GjVupNt+5AK
Eq9JXkwB073zJw/5kkz7ksqJFD4QKWOuSR7dpjHabVzpCmgeRMsCkv8PxXjmyRFWvg+awozPwYBJ
sZkVOvZGKScgjkffXGUaryGgyT2iNeUGW3bIqSX2DB+s4ut9g8rTDKKRhNFZfEdcN628Phsjo9Iv
ZSZJxIaWYkHOmZuQKdID0fBBEn+93Eh0SEnBgZJuAsC+3jR1ZE3Iv0TWhaO0ear6qkTGLulw0a4G
x1r/eXEbvzmnJJ1CVjVf+ILMd/NTyNQkbjjo5WCdIzsyqrCou2eodOropvXwLaXIQv7FDeMFklYM
/zuAGAIryRN59JOLalW7kAFPHzvGbKVsRCEWiOEm/03dmTS3jWXb+q9U3Dky0DeDOyHYiKJEimos
2xOEJMvoDoCDvvn19wOdN55F60mROXovogZZLleCIIFz9ll77W9tRzWsN1OWiQvk4i7/ZHM9M8yf
ikEkztNIA6vLH2fUyfKs3tJrxI5WwqtIWqXy8TeVV8Uw8JFyzx6Shaww7MxMxXvHNH94c0nctprx
s+nt/lJnoVh6zGEv7FoR9x0v6cMnX+28nJ/Vj4icPHzzoeRPF/HkThpKGB+yLlVcmT08sH3upPka
a327CYX0tqPnBfcClvV+0tr+PofAmxWi9q0ufrVUs6v/zRfHekb5bLELaacv9refm2tOplJq+qFm
LnJX11rzMGik7AVx4dwl1Gm7MSiGrdCTyXcUUXzvmo7aV+ncjasmxp3StMZVUjQcS3q3fzGj6F99
bSel2iANj096tmlYA1bTMhcakiNYi1JO4sZKgkciRIddiz3VzxIpLpw6K3aqp97KSlLv0Sndcjxv
DrSwrj/+Hf/QX9nBqOTQQU0gXPq5yhjaPWmQXq8dPNkjGeWx/NaRLMxiGKnpPNRZ3ZE7/enp4w/p
eb6sa2q4j2wgiuf6q9dqrYDnqh/C3Auf9ZZ2qtVC96bYrFeKPvXHhAzhHRBI5whmvNj+OgR+fO/v
iEFs32QYALDlJSFl5e3yAIV0CJUh0Q4pABoBCMityahlrDYB9E7LsnhWyyl4MvLB9JP5z5nnrDf/
+EPQe8Cojg+LQT/tXFdw2jlxZdCnA8pDtCsK9n/g7+ZLGpva3oGDdCUHscfKBuHLstDOatP95DP8
AYSd22+MSSFGUdJTvJ0dBp1ekw2VmXoYOHgYq8FWOWbPL26Yz+tmkMVU+SJN7TU5zdHejErtbsjL
4rVoY6yojHTJbwEc6tKv+6p5SI223tLb1o9kHltMGHN8DeOu2FaaXT9kOfE85AWYDDeMoYjXjqup
DKk3MWUCZgZ0sFlSd6b+02M+X+v8m75dtxDc0LPtmRnHwMrZhifyrmRev/97jRDFyFHKkfEmmizn
ODqOtsMFbS0LuIVJ64hbdnX3OGOJdy3cLB/ErbmJVX0mNOp3YWybZDUr5QJA6rASTOJigDf71wog
y75orK+V0aFqDFOPKThzbmLmK76wMQK9TwvH/yWRDoNhHMoJmBcRehDYFnBuOqZvTZNXYQCRwZKx
bCId8Ewy2dNCm9XUIbVoPiiFYe2oYNJ9h+OrtCcyypukvGxrlxTDtLEYROjzr2UWome4UU4UX1Fs
C69Kj5Y5ENfrajxbqZ39aKDw3bLvFVuFnwoDT6xdephB7iGMtT+nBtaWJPuPlDSdNi37zsYT5ILW
g1J8cTpFeSZUR40gPqAeGPx3TqzMwaAwARZaOnFubJLIKa8D4TL17yk8KpzK3CNQgGLr0gI6ll4d
7TI5rqspDSBaOI9qrBzHKjJnxg3gF0W28UthJ+7VqXDupoYyRZPupVEWyWXl1ARWoygPGYyrlGlc
qB4RwZyTXm70oBt2U6+LbT7LYEnbMVPvleNr7kTpPgYxs8nygDozE/0OyGWNWcVUHt0chsGUevt+
1BOyJcYg2pL3rfuRkT1laetdciZjTqEhhcBNtOjgei22DQxnMP3beLwwC+tGE0m3tOWE30/x6kXf
asUWZnDzkJVGd5slDTsQjcMvjgYIS7g1SX5V5PCHp79kqiK/Qqmz7iotvQzyNltVhDni5e7h+VSD
J37tVbYcILXMqm/VTBRyOW9wRCTLNqOovklDzPaGlfLKQTcbjijKLSnH8+ExjvQCYyaacUlw4iY7
/WhGyReJmV97TtLUvEaNcfCXDeOiJSOPrAtK/4uxJ0ygr3cNkNrvRtBdC/jZO37TxieZN/DZ4CBH
1CRWB4mol0INcPyZY3Mvp4GwQoKkr2Krdi+rVBDIKhkpSXWgNwtq53R32o3C0iaLWZYTGqaSG/cc
L+W1NqYtFg5XuZSiECunN819rJPhN6IFP/dFWdxgf6K0tpRuGQ95vOxybVqPMXhWpwubje5gq1g0
XoelJau9a2K/b7uOuNncK4eLqjcJnVAGdQ3IUQeYFnZg6sxI++Z1pNAsVNIIl20G9W3ZtEzumcSw
PjiGg7Ywxkq0xMsd+LqszEeAS8NPp1e2ijSDrZp67i6yZbA2SxI4oj77otWOzlIaPGWElN02g+M8
9W30NahDDQ+EmW1CMqBuRClsJkzy/uK0Kka8Zg9sQ2vaKHywOG+XBCFkhKzrTxOL854QEH1R1913
o5pR+kNedC+VW6db1n5S0RqVd1KJuspYNp3x1Ft9/UDZ2zyYs776S8onxICHkJmCaZuNRfSUVqx+
JDyMPvfZL3TG6jdaGaX+RJQFpKcqvAqC0tzYHIMeSpHljFOFI6iiLvAJ9KhvEiJf16PZhAcla0LS
SHO576w82xEFyBrv5sqINcyc2HQdulYrzSAVPazc8tFN1GAfSDtCtHFYXuLEYpa+GW8D3Ssve9WW
32RUshA2A20JX/Jcr6bepldqWOwydZWU33APcc8npeT07YnRtm/gFl5GyZS9BGVckPluRckmE5Nc
qJz/rsF1iJc5N/SrYdX9jywEojQosXuwsfTc6W0J4KLXrXU11MZWZaRpq5kwGJygIQUjJiu1IA5i
EY7M5ZMGLJn6r0rfhpvy4Lg4xXIxUTJP2N9/aQDjoDcPknEXeoax0C8ieJJHPckdTgCDdcmWo3+x
M1Z1zyju9RgI4sAuO+UBwDupMEilx0IDJpleGYo2XWZQ1TYpUZlXNYkdSzBTXG0cNfnFVCDVDPlU
99wn4cx121RX9uB9zRpTvsomoEvqSD2DANCp3wo7vs17/IFKn62DJOp2DDqGFzaT+usK1Md1Q3Qh
sb26deGmXe/rHRHIwu39IpbN3aj3YJQr11rpEAOusyi7se0emmnbWEd3rja91uGXOyncdRICvKci
dDY6yy2G1TtdNRjzn7wVRen0GnsOoCq4Y78kx2QujsAUmxslShwQzES8is5A4DNCpYcpkQIYC4W9
sJVIvUICm4OmvXrTqeCDdPJm2NuU6Cs4sitbsZJ1T4LVTp0hy/C11PuMlvrGbcrxJafuW6LMhASM
TFXoYTds6gcFcsXGbL0yxpVMKow61I9mQUoAAq067oxA031PKZHm6mTEXWe2flQ5GXztip5aUKbX
VayssgnWQuWZKZCD1lgEwJ+2La2STdmpyrLP+tfCHoZrBsLdy5SW1MooOaMLx4zv9FS1L4uxZWHT
O4AVOr5EoQw4W3G6HQiSQeIzgxIU7PzWZyz/D2g04jBUU4iPgEDe70QS1PcnqfRU7pV2ER9L+H+v
gGtxXuQkFuc181i1YtvLwsKeCbpO22vgN9yFngyY/MbSOThYBRa5SbJMw6z2FzEqCq7hvF7lll7t
C5bmDceaYuuouekbaumakNCqEHYQpeZSJzlhC+HMfgxa8l3pmnrX3WmHLJNpW9O33DJhBwSqNXVI
p3Wb8JZPrcduVkw6k+OyPyTd/C5D7WMyqzBu21k8A9yLWm8VKzSlLlymgm+qZXaSmDKOgAavmevd
YfC3d62UyoYySHtgzHybp70F6TSwXNoLsYNRp0vcYx4Wc1U8V6V9aNvfVTEnhkPldY8Dsx39whOq
/k1SVnCIqCr27rLoeecaznEV7pGJP+n7khPlXEfmUye/QejjfxqCKeENsN32Nqn50ylQqZSdsf6K
cZ0n0HMLCSkQkzkKTsRYoma/ePrQ7Csvbfm6anfaikapd3FdENOkTPUMmIS3DQcT4VuoU3/fgEq4
D6WrHFwyq9alMQ0dmI0p3xanFq+uENu17Aydz6N19mjemCkiGbG7g9Luk4ABtzhOB2by4kMaAAD3
O8z9JMtZTndHg6n+obZK97WhU3ZVIKu5S7ukmnBVAu63J5WHdB79R14HyleGU+c07dKoj0Yry9ei
0ulE11EktgkRP9873enbRdQBcvPtUI+3eaOv49yario+zjdWnqpZdEAet5HhFtfl5FYLFyrs97gH
WeLnYDV3w6Q/1K40b/Fk3EAhfHAYe3qAreVuWUc7fJg9H15TFaqunLcMalYR0FvXKTRWo50oS571
OmdkMAwV0twBcclCV0hNhu9rOPLWCtQU/p87rsoa5pdQbOtb5Mj+Sktdcx0ZXb82nMDeTUV0aZK+
TRERx19dJ3rCakPlFgX0ushywiislwDpBnxXaTOW8A86UCnx2DmrxDSql8GV+bAwQ5vZ4iZXqmcQ
amXjR6IJwKX1Rr5sBsP8wbMXeNuBz5dcF1HqVr5djAx5Zkb4NbeltQ+jSP7MPWn3a/KioscSiGny
KEZ13gFQPqOFNhjVV7fDbHuV9hOYzCHRs/LKGTLlexR3zlJqjCcuBiYARC1InCeafhE64SFzjcux
z9pL3e2HfW9rCblOorxOAvW1jGuOQ0kSi6PIXTZv9oH0iRURAnsag17y7ZjFbGUzH8ggdgaWr5ee
81R31PK+sMm3hFqWm19E2JBgF3vtcOjq2mtvAvy0pbdAQyjTDY5P9Ys2ipx/nzug+juY3haWMcWb
3kGIFyWHi25MA7/sApNuoeAEMKlGTjz93Hz+VT8Iu6zBp9XQhGVstIdTn/qk0QIjzVZ0vostPGZr
p48DVTTBXrzfetbx6ugZ8MHF6a8lqhYzBVI2xVYNE85ARqThGTvVHnLuSiUZp5TTX60D6i0x97xD
1HJ36ZkZ09eVPguNRnNDwp27rNRM27Np0n20EaWyLC6/xUnVv7CeM7szH+XYhrliMJ+aw0xSFLiF
96gWTaAue9uk55MbQn5j0E9UQHdj+2cb9/BfT7Uk2XHcSh62yc6wC2tn2226FOWAMxGebvGFgXfd
D7MeXRYPClaS2GWtM0fctQuPfESwZIPLrbez9tekJsvOIO1G8lJJr1lRo6TQr9zhCFa1Piim0zwY
MK7WthfyGkaB/utjFLLmX6iE8rRKzsDtfvY2THKEjB56qXs5ZZPGuL6M9+XElM8CrQJdVFOiWUHj
zqOwNxeRW5br2mO8ecyin23nGou2HMYt28FNX2aK32lVvs0ij9AzhtIewr6iUIhbNilucR6hDS+U
NBCXSueBYYiorRRXhHd1kenXvLNO73setvrEbLTbommbB352vj+qTZC1Q8SMUzqFAUPt2TEzmSr3
DUCtlzJS1n1rlddZU4t9mYMVbELxdFJCtN7iMF6r3UIn4J1pX04RrpaGPzzFna5Ht9RI8gvV6DmP
Vb6cOogDGinzl8NoLY9YXnc3aMHGblAMsRZjHNMkZ5MSvVU/aNCZXjontS8ydnROJ6JbokFZt6nM
Lk4/7ZSo+NVMaKVilZuc7eG4Zs8OhfddlxvFiuzQR0VEHFe7kFn4PtGylakl9n2mptqW85++qCYV
8SMdmI7GwbpPSGhcTFQIwJwbNlvWQZ6PMIj19QBGbpP19EBOT3CSIuqFKXK2M8ZQAk8bxa8d1Zin
AEo679tyVixgeg0kn9jj5dAXD5ESP+Nftw4JSOKIHZChbOgkut93envV14Gz0OihHtuxql48MwAg
HZWpwdLAF2aWnvJaOyisvuhx8yxC5OFjb6ZyH45BA+t3isbFlMTGC4BK9cIdANsq3ty9lFk5PGtO
m6JrqZSJYxuIdekmsR+E3XRhRkLdusQNrXp3SA9TxUTWQlXi7yeBJhQKL0swSrtcTaUzfvllnHKg
Q/tkGhoPyFiPphizeJGWVvpdqVN3WTcGZpqTxUiEbv4D+GVwc3rcy9ALjgW1BVP/89uditTzUUOM
YzOI+3TWr1W7CMgW1kpbX2DaYhUJUUvKXmE1MmJEuNJWYh5ww1Oufy1HTLuBAp8kEpesG2fRg1gv
4Eg3D/asG29ITq78ISjUdaOlEgUkr46MS1HAW0pPLBStQtoUE8fubGk0DSFuVcgoxBCUFDsqCcXr
JmKwFi6znn0fQLL51LXR4bS6mbgpLsDYMbIRu/uupuRbn1TC0xEJpYMkn9gR2k0AXvehmsvJ0/GO
/QixEDMdh1J8M0eXgSG5YJcMrgo1dY89ToQHspdZUiqVm86DaJc0BcN50YDLqcUNcGkqEDRUmtX7
QTeb5TCk/NFUQvcru2ersiHox6V6o6pVtC4YNflmxWO1jQdzVZFFskccU25zPFDwnlH6pIEVq9Hy
xFnwrGXXvSWrb4IZI1/D6ueLilnJk7LtBVazs7OeQ82QrfvSMreNncNcP/mjZmnrJEhivyseAaMN
l3YdkjDVjwoIPkZNlGKWiOquqG/TOsn3jJSwy3lduKHH2u3he5MZ5MwLq3SsJwNCxw6CoXMEnd7u
Iw9yO17V/ietGxVZpNMWajWYZC2plI1dwGIkeiroIVOzG7UUxUXWjBE9CMN7cZiVqVJswF3utLAZ
1HZrjcVeMyaSMNomI/dMDaiKNHetQOUjDIJEt5nByucDbl5ji7WivRXTQTaHmkekCQvdr82UX6lp
RLyyWKTGJQqZQTSFJ9ofmpmE5iUZO9xNOyT9S2vRWk1PtsPTPu+EHXuUM81CgFOqPGu2I/gd5gZQ
4cWBXzBUyNxqHB4lS/gG9chBvFDH29OzhNFbWxeeiWhQdPml0XrVBnQAh7Fcuhduackt5Ixk65U9
SJNAvdLgXN93qXwa4za6oqChKLOS9EptpovU7PTnWprNg5h9GK50zK0aePoa5E10rXE6mIfQxvtU
B+IYmGq6J4gy3ti54W6sBPx11nU6SC5373CovvIKRf/B8xR/67DV7k5P/McNiPMOsIGPG54M7Sj4
RX9a3+LK67sW/OhBOmzyi0wihkN1nI2NSE2EJ+mfGb5mL8ZbCX6OPyZdXiU7kIDiM8MXNVyXyCxU
DqPCgigQqlJw6qr3Q9NH9QAvxbxViqHbsOx50GG1gQqaD7foy4bY3Nj2vnz8DZw0/z8+EK2ouWfI
rIh+5qzRY5ONppmUw2QivDhB5L1UE6KhWgX9uqnrn6LrvE3IgNkWiNHE/hoex8aVPz2zL1h7LLX1
R1uWy1xRk9VQV8FOzSPKqDh2GY/O5UULQPOTps07zW3GSEGqkZCDK/WP1r3agdhs4CAdmrxNV7Az
mwuljBAj0hy2Wh98x0zb3IR5EgCwtxkcDhgKvQLQKRhSo5GYe5MxLfCURIsw1rSbSm2qiz500t1p
EXIz4f4afWIi6f0cR23+It9+0XxkjH7M5bsmA/pnfSZSXXISSSPr4KSOuHLU2oB9YqabmJGGNSql
tSPZdtxC27GAFFX1Og37b2R6cdSaq2eECndNUkP0CSjt5Ff743OxDGkOkzB8ujP3EEMq0uaAZR76
qE6+FIUTbBIzbh+IExbLWIT6MRuSZVINA2dF27t06B2UC4Eb5FprJ/sSApq2N7AhLon/ql9aZjeW
XSDy1ccPqvanaRNgHTnlfEYcyM55g3t2bPYhORmH9NQ2OAkr8ZjKbzG1I6l8iNo+8RZbowLDGCfp
stcn5Lu5SfTxJ/lz0ZiBJvO7wiMIrvGsi8ZGzkqm0kU7dQnVqJt+eOTGYusJs30wtyE+vt6fRg6u
h7vLw/nGqNB5iluvl4wodUI/GDP5E3XqBY0/3xQyMXF8udauF1617StJ5sCs/3x89Xesd6AruDYe
P5Uo8HN2WQwHlnRmXrUh0BomiW1k0tF2960nUEab7hLZOr0C2w+baMDylUK0OlqRB24pz5SXoZD3
bp+FoGT/zS+h4XfgRwCqBnbnbO2qiqiw1L62D7HAinlynZ3MS3Qh5bfaCOpPjB/v/BKsOQ5OgXm/
wDPAK/6bx2KkmjLx71kHjwLiwjI4NnRaXNxloqA3kBkKzQpC7wQTEJeWSabDJz/Fn74TtDjiPZkF
AsXJ7Mvb6yuVpnq2dK1DqljtlrGH8ILw8/wFmGS9gL2/1MbZl0rf8Es3ufm1Prr3tQdkD7IKqdtV
130yp/Xew8EHQrmzIUnqsHXefiLQJ6o0JCk0CEH2Q5UUTH578CnWEpcKp2Pb+WmaiNRQ1gsOAcpF
W6bNRotgA8Hct+VKa6L4uVfD/mWY5h76x9/YOz8Y3xJfNU5dFo3zzU2aRgZExnEPppbOQmpl0hdp
s/4lmTt/qZYOL6cK7LReDcOE3v3xB3jHZgG4FYs5lEZeIYTat19QMxSmF0etdXC7ZLwlrwEmRAJO
eRzTXWE14NnCbFprxhAwKz6ITWqjBX7y3Lyzx7s071lB4NhDjjo33mCjL2AzkuTlWe0lPuWcJs/Q
EGAV0GNTpumrO/QuI2JoCXS4zAG+6zG10xZEWETigaiIaKj1+qkNtXw5tHn8I8HEcrAVzuhlMAH6
SiH+fPKp50robF+iIpsNC7wuGDPOHi1h9RxPJCMv9bzGIYM4x5bJxp0p7bnUnXtJrfW/2/Q/mlBm
8Jj//LvZ4zcTypvXYv+Uvdbn/6r/FweU523lgwHllhgIbuXNdPL8f/kbXmwZf3kuowI49phSRpvn
1/obXmy5f1GnsUhgOHFmszCvwN/zyfZfqsYeOmcPMtzIe8ozgCLfRP/9XxrBiBp/n4BtlcEjS/sn
EYdsym8epnl1YviZXhPTzgy+Ou5Z2R3qemXTQHAXk4w1zoX65DR0jhLan2TeuNEaL4g82AWkej9r
h/4xs/NhZ4XEFy7qNEmCCzPRwi8ozDknz7gmxis1Rar7KE3ZOsuy+R91u8xXidXEYCcisFVRL3Ck
ky8BINDqk+8JZ2u5yITTGvP5lBx5MsfUYRn0VrYjhlt/Mnm5CO32RnB+xuREUB/1qnCWdRCQomOM
Kcg+LwmIXsnjVpID46o0/zEhmJA8B05uLXrEoohrAGOJjnEFCiQnXH9SMsfxhVuZz4CIh2bZFxPj
Yq1tp3Ib1k6rgBAcRek3OZ4PNMsYT28TWmO2ct2aQWyjYPhiAQR3gvRHYOJL77rRlxx44nxSaDKI
QdHgHQH6BT/Ntg0fgrm5XhkFt+PROX2s2jC61Qd90BZlg5GjpefSgIJSOmaK0iA/JAwgjn5ddWTj
uE0WCV8fkPy2MnSGJ1IvkscC89b3OM4lnA1GccifYzMsl0D/iGIkyq8rlimyo6+NSnXt4Xi5gYoS
3Pb64DwW4Zw7FSWpuGdONgKUVOMeBfQaVMSDGe6+jJiX8I3G9b7GQu2OotHLCmZOl22kRNm+yDPS
NcIhkZJms95eVp3AoKF7uaItibBph9WkanZ5zfnaZXLIqHQJQAJu1IJB8urO1eqS1pjSwXdIXL2+
0imgbYIAQ/6FYe+ZPwlz6KJlieXKWJbcq7tKqKyaZVkrZPM6NVaKRTsxBbgerTA/GlpQXHT8mJk/
WxyLRdL1JTlOueOkZILI+BXjEEkiSRgmm3GkMU+ucag0vi7g5C8YGkhagn3yAmYM7TcMDQb+UXrY
ZKCveY9IrAkqjWSNnCYnwmaDR2wXVUVLvjyBb9FTrrVKDI6lGH7CVRyUrVSQTxdwZ/LsiAdWKuvO
Ft5x5PgyMFWma8vWVKqvg2hEeKmZQk22dlAFdw39hYBR90Ed9Adgk1b5XHt4nXajPnV3muw79zFn
HGHASmXboa9ZihwuykoJ7lowMQ22RaRARGzh0NzCMyJvETMzJyEBJCdZRMVV319Elh7uu6BsKF9N
LWTkoBbABXJIPslVr/f9tVboDo4SVeVIXodNVi/1ttDSlQfjtrkJVEXaS2npTUPeQN0pk2+S2zQu
7IJTnB/XSZKvSWCcys3sKm8vu5AC8UJVCrshGyc3mdzSrJCMxTTsrmrkNKYjFHxHfh4VCWxTXUqL
n6g2aj6grR61IirvEuRDOEWpaTVbxRrqe6QwBQdP1ng/cpocxjLxUuVJMAt+8GI1aeAI8VvwZSbG
kwk163svI2StkNb63tG7mXbLlCM+JC9GrSqLLFmo0InJRAqTTllGlOv8s45wSYbbVPo6IXPfMA5H
yNJIU09CF8FXiq3wtdTM4qcYbLr3MrEm5mlhGcWgdoqe/GNbGADLwDdcWUJW1c41gvQHJzuinZNk
6g+anrREqIQAsfalGSOnF/mkAcdSJvfZyoWh+UbIJk8fXohkizOzxSVnwwD1kOJVn2iokmiUOEII
L5pKd32lkPJeDpMIVplp7NKmJ3qyownA7AbgfGtTT7EwVwhhDmTMyKm3HhnqADILme0tghqrZ1Fm
dD7GMNLNlRe6zpx3hYq/KsmBuezTtnJWUcSw64rFzY9ZAu2FNlXV997o+buuWZWKP6qYZVaj1V+n
SNykZNehejG0FtaDHC5Z6LdDIL+nLi6ltpipcfZUAVIS5Rg/B53Xtks4zR5n7V5E5YoeU4fBieOX
XIwJB++NW1VjuiCxpHyE4VC8dqSU/oCprh6MzJjXnKSCujqC2OLJH2olWTAdhb2gpXFNZOLoDDOA
XobkQsS19hO3fRuBecJeu5xpG0eIC9b3WASkfdLfFE5OnnQJZJzFMxvXPSgn8KG4pu7NJh5jEEa2
iSNDk90FjLiBEFK1aJ/j1tYjaACK9xz3DVkaATgAOOjxNI10lizezcmmj0hnpiRPrgs0k+wbO/3S
NY7FnO1ELuFSso1fB1kUwoursvZOV5ByMdSZYbsxjSD7agfc37Ym/+AiBbIFKSTqgNDVCg1x+mRd
Yi00G7USxqT6SFuftyPLKQP8eLKxL5hJqzKqO8pbZr5VaxVYWkRbZG6xL4oCN6Y/eRggf5W1/6jA
/L+Sa95Uj4futWra6vU/10+y/s+6zX88NXGR/39QTOozm/uDYrJ//fGa/15Knv4Pf4dlm39pNgMr
RFpAMacuRH75VUlqEHCYUwZtCpSDJWY+EfxvIen9pVqeB8gFURAbuY7z+e9C0rL+4qTMmR1+xszN
Mdx/Ukm+HfRj2IMPAIMHmCDzlyqIkrfHuVYYUe6xW5N9O4wQKFv62KnD5hUByjTt1qUXa9RM/5lT
q9z89iVRi4xhkf8HE+tNEedN/d//xT38diD6dW2qa2Z5XBzr9jm7Xs9CbMKMNvpO5WqLTMcQGnd1
vHSlll/+m0tRNiMLcnY+Hft/EzqAxkSazhAC0cRmucxS4hPjklpL6Ugw+/hS8zHu/xzzft2Vh5rB
4QD9WT8BTX+7lIb/szJq7gryg3lJt3hcmqU5fiJUvPe7oZiYGo4IaCXnc9ZtRhUUYMf25WR7F6C+
yJEdVXkJm6TcBroLyA/p2mDIIaFC/fgO3x5k/75Dtux5vp5Ww8x0+l01akvdhqZRgqdUGjy+rTm3
4iGQrLtZMSr62CF2zW0/kT7ee1roNDDZyMGHITfeyN+v6olekkDFVeNGjH4It98v2zi/kFVabz++
wbcqy+kGddh+8yyNxvtpnMlSboPxQ8tw9sJTjLIFW3q0SciEPdoV+aEmscnLyGVb9txquA4kwZwf
X/+dR4gHZ14QOCcSgnN2uMvjaA5X48fthirZ6YXX2BwkDAYAPr7OW+H3130iI80eGigY6Hdvv9JO
bQcvTBKL/UlMW9kYbB+uXV8R71mRBR+5Fx9f752fEDYAuj7BT+SMWOffqzKk+JoglaSqBjsx7Dvi
xu3xwWoQvP/Fpeb+hEPRYmNdfXtrAg6AId2MnnVfvohKOpvQFc3slf9M1nnvYYFgQgcESYi66+y5
DLrEwznGNm2Mrlw52Gewu2Whdg3ZrL4nYXJwfTrH0RdcIdoVbtBs+fGtvvM66uiSjM/TSbChUL+9
VUeh5Fd0mKyR1JV7L5jhjE40bqupVCgMPUMsdSdXP3kd31mA5iMOUDFaF2xEZ4tAMYxywB1j4Q/W
7EUZFpGPf8ziREkCdCqVdtNWnrVmzKP6+fH9vvcUIZCzBswdTqwMb+93NJOy1RuspzicHoXWWptJ
pOQzpK79b+7xV2OToWqmI99eSasL1lCNtIHG9oplU5bdtmvG8aesO/s6I3/tpgOymTKKauJa+Md3
yeozn3TpBczM7bfXJtgyCVVpEfgMpfKi1mNmsjUvZRS9iD55Lc86Uad1APACrCvHQouHx/P2WjVA
NyKcuBZuoWjplYBfHStxVxaEVIYkxJXA9LPp69K+M7ICDlXi/CAWqPhk2T3Tlv/+HHzP6FqsDrRA
3n4OZLiumyI+R2QMPM5B9MB0gbeKo5DzuizVZRJZGegjlKc+K4llV18//tLfWRCp0fggOqNprP3z
o/fb3t20+YRDyzT9OkdqGsBw7Iy0jda2OeTrlN72Jw/YO4+ygYgOb2yuECENvr0ekSpeZ6IL+00x
lGs1lsZStYgOCVXF/WSVeGeZAoDC6+pYp4rv7NamTqlIS8hIzghE6BdO5+oLUxv7O7tvq22QWYR5
OJ18xfsqDhXRof/8eTaBEtBgNJjYQ0B9e6sAh/NIE4K3NpTBsqNQXliTXV1CGUr++a26eJXJcCJE
iuf2bIGQsulyVYlMny4GFgQTv6kTdBK2VVSvRWjqPk1+IsLMBuE05VD68UM0r3xnBeDvlz/vL8pq
UsJiVAy27PmRDdV0XdZj8clNvn1UT6U64UsatZDh8N+ss0dHtUeEkNGQK+aP4wXio/3oOARZFhh2
VgHNjk+atm8f1b+vZ/DLUdey3ahn12MWRQt7jR3ObdNqo+OauEghgvjCST7bWt4+qqdL0dNh6Htu
8gCSPNvQGNMK1AT30UqVtYrsm4bradKfUkav1nWnajvTk6RyosoCP48+oze93U7/vjobG+q2PXdG
zx5UpdWQUoXZzMdnrEDGCOlZt+vLVrWqFX1ZDZh0bdx8/My8d9H5hMhTq2PeOWfwQL1XRl1LqlVP
lM9W5L1YqbWZrDySX386bpIenantP/lJ327hpzv1mBXHuEPUGYPbZzUSk3wJI0WyWiklcxJpXFgX
sRzJ1yknFKXGgULnkeq0DieCCT6+33eeXtoWFuQIiqb/4ey8dh3HtXX9RAIkKt9Ksj1j1awcboRK
rSxRgUpPvz/1Bs4paxo2ei80ejXQgSZFDg6O8Qf8vbaf9legVXE2LFgrdAfws2k4ILT6NEjfD/XR
NQ6iXfUbV8ulqdJp3nJBJoxe8Pl4bjrkuRBTdzB0JcOZkhlGBhMcs9lxnqAetvA7TK17L4vhFkLq
4lQhDW6sbBLf7fn/91TLlFZFnPJpFxfClIvuB0rnw/xZ8SMO+TLfWtq9nNL2iGcnuQQ3/GMJ+Lvw
p4/CwfPV6g5Smv6RMr99gHO3Im5lr/JT4zqtF0qUSrNgtfz0T1p7/gstGIAmsQldb5wwALv+tXcJ
xv/uNEoilBgQwKJjtbt8Cm0uqZT13cGtpk+cL++IL0IfJfSWYBoJEGOdcJ7yxDQPHthFIvWE8o6V
qhtB80IQo/MK7IOuHiLC+0tImJq7dpW98Znc5SWrJzOcx5wGRu/e0Bs7vwT+d8a2zubmtgNlInZf
XfNrPYU1NBwga/vP1iTwjY/l8PX6wl7aW7ThTZS30GniBXK+twDNW+niNMPB7wzUyzMf4Li+wH5S
jopmvQbEcX3ASwu4GTYBEwb5RQHgfEBcIFo309uND1DWR7Xq8wP9+el+wh3pdH2oS3NDU4b/eTDe
2MvnQ7VmQttBYQxflm17kLpb3631APotUX6ULEN7vD7epalhaoo6wWZ4ha74+Xh9t8AWBPAFOg3S
j3Lt4U46Pj0NERc30r5L0YiED7VQ5Ev58y7w0hiicAIm9jA0DqwdHL8/NrA735YWaJOCVD3MjRKV
+WGmzn19lnth63+jg0NixJOfP8CSnE9zlYjULA6qYV6FEAkUCzQPMgHk0R2Ho9A09TFb+vgX1KL+
Li1XH/fxJCuO2tAA2kzjMn47pHofVjPNjEenhC8TWFoawxxFE8sp3cW7cUtdyAYAloL1QJ0OK4w9
JioWfdwKX/UHWkLYpXvz02zqxotf1+nbOZnVW5QFzB9Zv9RY5c23hNAuRFOUOql1ATdB7oi9eL5e
pZ0jNC9iQldaaAipqNg5jNjbJRDLG8cIU7RfcX2Ke/+H7GiA9gpZEVonuYemQt19opNkfr7xDbf3
2P/PMLfgwuXJk3vL5kkX/g23f92elpQtfYUCDwkP3we66ihZ5+7woMdxBtSl01DpBKEWFgI4iVyt
+AWh3uzb9V/xehNvNzgK+5v0ywZCOF+Y0UIL2G96Sh6224Z2C22BhTJPolcagPvGu1vLzaRj6eob
J3X3Tvzf+fNY8sB2AlskTzsfeqWS4lpKY2jfde6kjV8N15ZunlqZyH/ouDn3vTMljzNk1PRANdj6
lCljuhGgXgeMTaWO8I4LKvKO+i74oh1urE29NAdTk25klQLexGzkb3ErX+6vr/XloYikqGWzhvtN
yGFuYIExVLHiQNLh6oNjZtfTKXRT58Z5u/RdkQ8j+aYnAEJzlypNRWGbuTlKoPsCUws4o3UJjsBx
4Tp7668NtxS0LTwe8jSkR27Ep9ennaoOes4A/wQ5iLe7YGY4dUvhp/LQFal4jGlrIVqa6OhXVDX7
OdbueMdqd5gwpggcGTeww9vG2R8s/CQsKi7/3qm73D+PYTYMopSHXHn1m0SOE0lS6ojH1dabO2PD
x1z/sBcGJPWmn7OhlWnCbMvx10nexBpMz9IqRIq65C4DThGW/WzDv3bn9TFLjPkWdm7blbspkv/o
CB0SUBGN3X1eSDfulMVoFY6UlyLYfunzklcuhbo+fswlJeDRL4r/w4mFGsBtB9DC52W3u3VGsL2e
GIsGuYchPpmlXTzPZp8cZ6SH34H9dB9aH4miaErGPkK0q3jjDOn0+/piXzhFXHh4yVGspZGwr+70
nqh9cBDNobNG4ye0+epkwoo9CrvrPl0f6sJ35ZqmB0R7zaeHt1tlkDPbNu3aw1io5E8PquahjsUc
mIPeRUBR1vbGubkUE7dUk9fNVuXBIuN8J/WlaJLFq9sDVeDRjrR2iCt8vIuPsa3BGdBLa/zeEkvl
IaMKdOptJx4iM4lhuV2f+oVVRkgWUshWGUbff3eG+DuoTAFmOBC7/TkEyk0XbLaMyIyhAEbXB7u4
ztDluWM2Hy53dzuvnjm2KFm3h2IZ7GdVVebL6kz2Hb/hZyFm/9v14bbPtjs8JjxhG0cdDiyih+eL
PLtrjPIVc2tqY7mbRhtqFZKM766PciECU9NhjO1dTn17N6kcQEZmL7bEwK8zw2Uw0Qoqsj4EP1dC
RJ34e0E+q1KeVi/N/w87lwSY4EDryUQB9nyKtel0qT27ZNzAzZ8qmY2ok48xCt/WbJyctFmdG1v3
QkQigdjamDCI2Lz76Q6j23RmTGXJBSUoh7pFttOdvpUy/q33ODcDYdDEf9+lnEoISyCYKezvLVTL
EXuHaqH2J91svq8Q9HkzTGv9XqKx+fX657ywR9mYuNqY2xZlbc9X1JS9IbXCJYM06yKUbWEEdVxp
j0bmVQFOLPX99fG2k77bpFg+gY42LBJFgNrn4/Gt3Nzzyv4g8lTCcOZM8BxdEFYxES4dnGZ66oyu
4Y4ZYkB+y+LeKGZd/gH4v9Cf3vbRbsL26KbcYfwAtcb1d3yp1ZNoN0EQsAJP0reywEYlHMam23zN
O/Hl+vQvLTeSpFQ/6KCSo+xGz1WJ0ivqiweSizUYYg+YYi/pSUPFmx+I9dXp+oCvnwhbU9PknG66
e/Qat/X46xIH8roRfEo/8tbCxX5Q5mEyz0aka/PHOq/N+zFVc7isGtBJrco/L+AMcSj2ZdRq3vhf
Cw/8GBq6LiVanGa8ffVZL6ZW+dbgR1k7Dc8d0rfR4sHTvz7nV4GQUXgoEgY3azFezedTjv2iXqBg
eJHplusxH/I1aMfuVmPq1aeEi7wZa2Cds2nq76+ShjmKFahz1MAkCzx9/tUhonsyOqiNTYp60fVJ
vbq5cALwqKNwj4C6Qb7lfFIAcwlvEC+iDsOLbxOn45O39G6IN+itzuKFoUj24AJsiTY2O7s015+r
gbrbIqI2TkCQSS1TQwDNBC9JCBZLfiPavV5IPpO99Wt95BtpVJ/PzO48jxch4MpucX5qVTwC+MNa
vkP8CzL8pN1YyFcBgJFon21vdgopRKHz4YxiSQB7z4K2S5pGWe20bwCTDm/1yR6f9abvH0D+YAwT
9+l6h8Ugyk/Xv+TrguM2Vz6j7fmYe9C7Pf8FrmyknVlKRCNBtg8TI3aW0I1na7MLR+mtsjrzi5Xj
Hhg2VTsCd0VXnpwY8HsamEWHINL1X7RdYmdBeftBvKj+pVvR2tx98Ak9msIoKzPyes367kmRB92Q
tC8iKd8vWr9+AEYy/ElnTF+vD3zh05OJYoiGIir/t4cjVT2iwXSu9ajEyeUB33AnavVkeMwdUzvm
K1yz6+NdWnpKE9QnaJ5Aodgnor5aTTUrZ40oplE2waKZFAKHyJReUalAYfe25HU5w0QYo4VGD9US
0Dh1pJmr82PUBTW+6z/pwmHjFwEFAU6JbPRGyvg7Pi+GElVNlI7EsuT3TevKUOqLDyIW8O71oV6n
4RuehqseVh01eO7A87GEqI0u0RH/NGnPHXIvHQ9TU4yPy2ghYe5T1BuBzB/WdcJbBXXPEKZb/98/
ORkqhFyUnCl277/AqOk1Imkmlugu5mtNbAAAia3sIFve1ZPCs/b6pC8cd+qJ9OzxzCLb3cOIsr6c
Mqew9ci00gHkQNo+G1qrPfRoAf4xetNsD5bmt+8AisxTuJLeWjeW/cImB7WwpTzUpSnS7QqqeZxR
U13Z5BTGigehDwI1rn79VCPF+2dq/Ca7scSXpsyLgxIF5RjD2Z+qBPybnxMCaddXXv6+wNj9AWpe
YWMfarddSDcIzdYaD9ws6Ff42Bk11hve6Bd+A08QbhGcEnymvYWcv9KONLeBCnipHsHPyI866h5r
gBO9c5KOkjZ+xG73oZQiPrViXMNySf8P9yWJhsWiewJswX4RrDLvgCdiIj1NCh1RZQAzNpL54Jnp
dOOddyHHwheEehDAMdJKZJ7PJ4vZIroo0rM2tl6HBpxczcPE/n/yUqDcCV4Z3/ra7CIv1by7ovRx
UZk1w36zdG4XTfZwS2r7dTznWjMpPQoKCfzl7kZdqPQZI7089MUS+Yx08HxHZgsjE27xQ10jIaLS
bjxRpb61FK9TL4pT1H25T2inWfuyY2GSW8/+bEdzb2V3bmmPDxrH8gZg9vWJIg3awMfb7kKkYxfH
soUet8wsMPSZJT54SSswlk6tKDdbKyoKgsiNI/w6SDMcqauxgW8w/tjd2Frag3k2E5yA1qKK0O9d
D6bZo6EjV3m8Hq8uDrW5M4FHQTN6fx9MpYLSBC0o4kI2Qk95nJs+dUNvdm+FxovLSAZCUIL3R255
vm3XBGlII42RoC7Mp1nBI87M0jyMXjyi95pnNyLxpV1JfrcZq6HETvXgfDhdaNPqGLzyMNCQH0EF
l3ACLRkOos/fy1VLg8ow41Pj1PmNgHhxovjYcP1RogYWeD7yao1lbaJ9FhkZGnujNDFWnlL9GWB4
eUfn5FZf5uJ4dGZ0E5Xz1111w0PvMKEUFvk0Oe9cZ6o++onN+66MaxxMZPf7+p55HWyprW2HHWiP
oCG0C7Y5qpulgSksQmwsoEhwhMQvrnua1so6omvmBJqSTojnYHE/0HC4sWUvTZcWKJUu4j21kt1x
HGZZmUXJ8gq5+Niq2+YJXFNCXd63HtY5udUo3z7XebqKoDoiDcKxN9TWvgkgl6mwkrFzoiLOu+eS
bvYHrXdM8schjuADuMfESW7lyBcH5UnnUBmkN7+ve2EmQmHYaxAoJbQ9+InZhClCtQfpLfHdoo3t
aZJISP73D7tJH/B25/UnNgrw37eoAa8MKaDajnovbnD+MbLuiDU9RCcjHZ1/Cj2pxhC+ZAFKJqv1
wMKM7+P1n3Dp44ICpFrKLcpdvu29vy7yIV0m5M+EHenxYD80My7xq6HFkcSgMVJquPU6ujQe9She
Zlwj1MN3UcKfvbKsKDFGmjCXX3qVG0cgn803A3g9rkdFU/y8PsELAZfyFxWDrVbgACE7n2BR6rKp
lGlGU2+YXIxLdrRJew+Jq35dH+nC1CgZmJTcKf9wkezibT4g+m40KxqXYK3zvv7RrHZ2yLK8wnrd
udXHvzAawOuNim0BKAGCfT6vpkCld80wWNcV8lYKGbMAKrQRtcXcIfmWjjf8PV6PRwSCJwNYf6sd
7I0NuzZOK6TeUPRcjPLockGj46dp2IzkEzTIcbyRBOzVMOgrOsB2aPKS3/Oc0XcTlCVS6qbOg6Gr
F/FrRmj3l7f2SCJOo/5Gh2D7vSrl+JKmeXKf4fNXnGLXT496lU1PdCN0eg016p9e7H0hgeXNe/1r
b1/zPEpt7mT8ge4Um2vfB/dNjeZ4ncaRI0rnjpMpQ7GU0/31US6tOicFfxNqt1vOf/6V+2acIWQs
cZTlU3OSfZPdu5X7scJR+X7Qhhs7+HUQpCvHBeODHjJAD22/5q9gYNL+I3PsY2yykNUT4MtDfxM5
1pN6Pqa2Wx1gbN0Ck74+oJSFyBv4ylxwnJ7zQS0z7/PUWZMDDgV6aKxVisJKYh1JM251bC7MzyJr
JkUBErcV286HakZ/BUXa8zYuEcIbEtdFz6ptDpvpclBMeovUrn/rZrkwP9TusDakP7aBX3b7OJ/T
mcabk4G3s0G56JUKk8nF92sYhv/aQt6uTJpf4l/enrd/inoLTgP5KlIqbGpAajJGQyFwYAwcVMm9
jl5q9s/1/XnplNpc02BTeA7yF7srjOefM+GQlh3cem7+SGfs3iJjoDbHels76ZUpua2tJQ1nT3S/
dFU3hx4VbPSSMUwJhoH7xp8s9WlJpvS5BW5zIyvdy7VsYWQz2wVSy1HVqXnuvnlZmnEya+lh3kTf
g84ws4dMSO1tntmIlvYTXnnZXIkXNA7km7ibsufeqtHWbXvx3JoNDsS5n4CzAKE6o+PWB3ndqbdC
S+tvwoZFi1G2SU+z1W55Y/4bwnchZuuEQYvYKt649pz/dGkB8qniIT0ovf7QSL28N9oi3QhTaYhD
lhYg7z+cCiXRv3VRAtK4WaEpKO8NElPJAeyIvLGar8IRAQ9WIY1BOur8eZeJbpCxekqhp+eTm94n
ddGPwWRRSkQS33xv63F1vL6/Lg3ImeEWoIu1VXjOlyBGfVJTs2aF1OOtO5H25oNUAvECtBbu5ZgW
p+vjvTqssN4YBrQuVTSHoHs+ntuuyrJjCFVYQ0/HFuIKMAVwCStqrNH1oS5MjXSaUSAmIHy61xEi
89VyvCusEKkJuwt6ykX/+GtTfvArbYrqxu9vDHhhbmi28IDgrQsodJ96abzD+kq2Vogcu3eAplVG
Jl3r0LKUen99bq9eLIzAqaMK6G7d8X0j1xzyjkoUhAu96gBW4Hp4NJa6PMjKXQMc0XBxwRDkPVr7
Y+Ql1S1w+es6MOO7G9KEHAITpD1BLNXiFtRQDuEDSk9kC5U8+uvQHU176N9LTTPnA2cn7o+ZMRkf
/X5angtXtndJEU/h9aXYdujZId5+CoAeCJVUNOhrn+8oCQLCcBO4L4lAqLyVhosICK4G10e5tJno
/3mb5x+l5j1jS2/TEf/NxgpB849H5deYDIFbDDw5+lHRmLfehBdnxSNNbFzR7SF8PqsFeog7zwoj
BtoJ90gE1E+qxXbt+qxe3dfb2vFa2ABuRMF9zmlMdNzKqbdC4mz829t0gaZ6wNykoGWioXUvrJcF
uNENfvOlxdw4PLhII74Etvl8cjlpn2EtromD9eB87UVdzYHtSP24Wq2RHwazu1UVujwiZ4WqHqXs
PcYOr9TRMVxoO+240l4sIEIs6QSr0VwBqefxcGNhX38+k7uQV9imIUXVa3cpVgIhD1EznlBCQy3W
G+5pNtrH//r5GIUOI1gVlKcQmDhfR8vHd5viNFyoNSneis7LD2bnL28c2pt1iEuS+0+jI9V5fdTX
a0m2haMUNoRAMNEXOB+V5w9nWnEULMiEdyru8jtLn7xD5sX6o+2V841Zvqp7EcQNZNVIu1wua3t3
ZdB2r3yE58FND1Z9sJAEuVdoHh58YyYriimWNrbXb1Iyt2htF8IcQ0Mr8bYvCVZvF1twj9cmoNRm
aAuElpMBz+55sMWh690qWoAlB4kxdsdNgyuyKzEfNUcz3+s26N3ra/76ajF1zgQ5LtQP0utdOBjG
zXklJ8jhd1Qc4rZNQ93AOM2xl1vp9KXPy7aiHk9Gt1mxnn/eHpd5DZsK4qka7MiVJi5niFSh+o29
vNEPt5C2F8ezWduNbry9SHfjIZ4zgRdlO7GxDolWsYDKKZ8UXxV+bL/cePdeWkqQIxxMG1ASac/5
eMqZHN4JSDgUnq4CQ8/LaEk9MnhEfm58tUtRYGNtU/OGBwrY4XyorNcwA6oZqnMTdfBJ5iKzRobn
+t64tIAAF6gcksZSFt4m/NejMpmQAIrbzg4nGL5BnOKllCL3HnZx/tMdXeNGaHt9Z5BTbTayNKVI
c/bNmhW1s1yb+F49fpynsqi1UNO7/qFx6+QwGol/mEvjFmvw0qDcUzqnALYI7ajzORo4TGCOjedz
hi8dt7yw1DP2JflPgob9rCErZAdzoc9fry/t9oHOcwvKhrASOHgedO09cw8Jl8UvgH6FS7akGOMh
PlRt3nuG5vsfed5Kni21H2mOnN5dH/nSR6U0S1rDHeky6fMJm3OP1tlkYHJdSswyrKFFohorKz9B
0Uv15hhdH+9fYv1+qnR5kW4wkEYEt3I+YF3aeuHoCcew9yccYJLagSWZKO83vrNOi3dKKWpEQWKn
ihyMZvUAE4T6jY4j9lcjrjGGaHnOTCGxo88p8kqX51M29FOAk/i4uYiU0xR6APK+9Jlj/FNSYx7C
uhVVfwfGv+hDva3lGC4GdhGBqznFey8zLMxdY8yCAjtfFRZqGDLdgDS8zqQ3oBHVUh4jbK49omxo
UnrWK6zwdoYZlCKDFZh+ORyyJIUg2qo6XHwHZTGqc0E51LewQv+Gt926A+WjQoNCD2dqf3p9s0ct
PvZMtF707NtiWkiEVU6n/5pKo0d/K+/Uh8EAjBpY9qYKW2Wm+Ngai9OjcpdZXxs06GiNI1lrn4pB
xS92ptoYn7laB5HclbhAFdJFN7Gy2xHVZ8ODepSioHW8voEuhFX6wYCd/pU14FFwvn/yZcWZryOn
czVrjgx/KT9MMzZrPMCXG2H10lA2bWLgCDT6oByeD2WWSkqDY8nuAXPJ96M/Y/QrN0Y53CjKXog7
GzXo/w21uwxrS7qGlTEr21bG44j38Nd1exQFvP9SXBBqjChnu1lvLObFYW0X/hhvZUFqdz5DDG4Q
UsmYYUnXDUsMaXcLvEnVYGsplfzq+5jSxVbn3Rj3VdTh3LtbWxhKK0oue2QVTQWRCmpaEapzfpAg
hYkFeFJFGxzlAMjA/a9f0qG7BxMEQh4Nmldpec95Mno4tNE6lOnX3molKlWI6NaADm5cW6+n5m9J
66bEYEER3reCZhM7PS2pCWRTW51iz0gf3cUYItstlkc0+OWNW/lfeYezg43ENPoPkIeQctYJLuff
0BwWJO7QJI0WQPrzm0V06xeRK+x4C/6Fp9o045+9n81JZFL1Sl7KpbGqsPFaheW5E/vxpwah40/A
OzMMV8md4ker64zfjWy7NqBY2H6he5S/ZHPjSUJtsnpv9BJ3lZd2TKb7SssntA71VZC/FU6rBwMU
Uqp0hW9/dnscx+ymdogkXR3z+KpApONuitfKqnL7M4AuhVar58tftTlVH/S81r4NI2y1YK4m7zPi
+04VdFnS36P1Ua7gAFX3DsVxHYk/JAIj6cfARt2lXuZg+xpfhLLU50IJ56HsC/FnGb20jxxrzX56
MxI+B2NeccmRJc4wb9fUg+Bm5i0uKGPZf7b7bEVnFR5eFUoc5+rHqjC8TyvQuORN3ae6jS3omMgP
q+JR9+LGRNEiwL9sBRyV6LX9EleYh4a+qAu8wCbwPKXnz5/NIYWjrJnt+FXrqoyIGnfZcmw4AuDS
qaeCwyhmp4iU3VRVoJy4QEDNErAijVi9mbBG00E6m3iiGhCzzWNja91HpeVlFiKMitmIE4P3BDfS
JY+r8pvpRSHbfUgwZDNv7O99UCR7JpSyuUkatsrMLo2eOGZT0S1GODudfDAGv3yachcx8w5q+q3e
2D6x3QbbmpqAR2jGUQ0/39vDgMsUhmhGWHR6Gc6lco9erG7hK149v6h6cyHzgt4egJyhXaB3zZh6
wLzQtMjrVDvUXjI/8vKMD3Yy+2AsMWb5ECe2enTGti+DFLrGFJSeruWhURtw8a9fcfT+BBP7+1Dz
i7Z1pmhB8RLRnF1gXpdCZPNCTl3XCGF9dLF5GEEIQHSKcoi39hfsSb2j1QMQiyqj7dRdMtn1egeQ
Lx/vWq6LIUik0JYIC7hOfp6tGgkK2lppE/YJpd9IQLtzwbQrntW4iKHuashBF2HnFEP8TmJeY+Lg
JUiJYhSHjUNROe6xxw4sOYBFUS/d2Cf80/RfCDl+SYVq8prkqGZrHUMLz0I03QDx/zPpSJKefHPM
ykOu+cY7IoWLIdkw+2870c/fqzixAH5nsU2tvkmGr3Ym5YunWv/HiDLuHKVxz6Jjs9ljEu001o9W
jo4KsrZXb+JScPcnvWmoj91YrB9jOgLfiiZx3rizEuiIqi6ZQiRmEZZtK1k8kVGnKizK2nAOViua
xzxN5/HJ0pX3telaC5YTWsj3gIrJioo1bfWj3nnzt6pzqa0AhZ+Qe4mNj8rysNnVVNNivJ7gsIo9
WR7NyepWDy2+onGglIejYyLc/DnXPHbX2LS4/MjcfUhSKxmgQip0s6smhnpryQKB0oFXjzp1+Ug1
uSiX9THBO/kjUAm9ovbi5d85D/xCkduI9OnIp4ZDWfVrKEutocqdWIsKIDfnH5yECmY04jpRA0HI
VRsAYStkFI9VigGMqsb3ymu772mu41CaGKb+qdJ4M4J4FNO32seoOKrFXP/W9X517hpDcFsUWuV9
RfYCanAKB64IR1gxX0FvLx9GfGfepN5AnrRog/9r5cd/mDspJN5RtfNtQI8aZV3N8j/hAhqnh95J
YxktqNvied/FAmPgzJR11E0JRbLFjZO3iq4s5u1DK0s88NCYO+GrNGdkrYvff24qr/8NSUxfDtz4
EvtL10C1GjXhp2ptRRH5qq3MoGvbTQrC1vDP9fsmP3YVTvQhHruWeRTT4P6uUQL8AzrR5T/dCmUO
96VnL5gxowr2Dzlg3R1Sb14/2WZrLp9cM4Gp7ddYrIZZ3U3a07RQIg/d1MtzgOKu866nuftBqQVV
frtg9QIaplBc1w5FmADEWFadOEfJ+84cPbsM6m4dcu7EYXyyLVXhkZFYzRSO2exArFkXGPPTkOMc
U+PQVoZpvYwmLsJz/VVXSc9zyHW1U5rDdMSjsU9/4nAev2kmr8WHbZX6V7sWg4sNh5m8UxTwsUct
hBVxINQQadgCvliaXYrQQQfoz9iVSPZaystMjBvL/I1IvY4tWozlB8RAenHy9al8LMbYs59cIx4m
RBQsqZP1N5Yd5nmR2XmQ1G4tsNLMp6cNFvO90mbBeZ2L/H1NPb/isltxutLsPg6QtHVQf4+LCQ13
qHGn2RQS/0DHsKbIa7S0pcool+QuHjP5NsWV54esJ7cLhtWVc4gvr9EdHU7SyCOETYW/qlm8JJqF
lG9qKul+wbFYnKop8xImXZkYPDqJeqtiUWbvxLCKdhMHbkoUy7ytB2hgUxZpwzi/pzzfeZGeaN4Q
rAjVfXBXTOeReEnjHK06tBU3UUcGBv6TlUetq6mQ5qgZr49YrXTlQ7Va+S8t5jV2j+B4sxzAQaT6
sfUQMQ4NUm8/ilmyNfDwnqMduWjTewtGSnMYrKx4k3Ul73KRIi71ULvSwYVrU+uEr52sfvU88rD9
p1GQrw+VyBfzqFmqt08uLq4/5mkEEQ/6arKjzijM392Skws1S26eVgV/JYRi4LxITVSYoMqYV3/v
Tq4eAK8o5wOQzUF/0LTGTziKqzmFOf326lmw7aB+Wp7/XqbCfUvRx/qeZP6U3a1STs4LouQKE8TG
T6tjXbb6u6WwsaqdLFG/daeUb9LKGQ9DPytXtjUk6ftc2NUP4EOjDDV7Ue+ssfIQyoTqMT8s41zj
YdxUxue16oD062JOH2ASVjg7O6L5ipUo/q31XE+fi6Vd+E/iYDAclkQlWP+YHJemtLv2WFl4/42d
MebBTDnTjtCsWb1DqUp2d5nZM4P3tfdPhyQ17pRuW3/mWOpjgLSlVt5PItZ/5dbayodVVcY7JXJT
HfK+cR6KdjblSZZl77FITfc+dhyyR70Tzvpu6vLkUSNFJbOI+SxJ383VvZvI8qOWaXrPhdhXPzJK
GyKQrdR/6mmXYc8YL5CuYrZ5NM2+bT4IviagEQrPYJ5S379zZtoLhwyQPv3GUnfjYzpRuw0lJuwR
JoYLS2zFnfXop90wh0Uu5zZoxrZAEH7xl+/tqHlF4BvDgEn5MrwtU2PhroREY0SFipGAbaAbylA3
tewbWSaY5MLwmyZ0R8qQD1M2phl11K07Fc+G9kCaauOExa5fy9OSlE0ROG2mrMhvlgZDZDuXFqDO
wfzcdS2xMFtV9hsoCUolWmuVyT0irAti5yYA0JcY9EB636yjwDXYW4by00rqjZW0KhxYeCYuDA9t
Xucwg7BreFusRoVyv4nb8QEPTjGGyWiUJi+DwZuColypXDvjkv3JFAI6B01kax/WyH4vd7GVb+U2
t6k+64DxY7w2G/mWaqr7Q1kV/1juJDZKS3O3vJUIRjZhkhCpjjIDShAgvZp/ybRcoo6RIPU1FoY7
Hy2PYY7rUEDL4HKK1b3rSltFVNnQ+s5yyvilBNb0JklECk/em9kdXY8yuqQiNSL6gUvrk2Gghx6g
CUQEsGUbv9cFj6vAQPbuvaYZVIsSWhk/5iT3zWhs9dg8KKnzmRa9694YbaO7pwnvzO5B0i9wvmRZ
Ribn5sr+0ucIx4S6SN2v3qqVWiTsMq8CV6h4xUCjTJ5RosdVlq6rmp7t1FIuzpBdRzursdO3/iCw
ZZwbYY41LnEabquq8SauFannPN59PImDtmPmGAWL+a2LS6OB5ovuvPCwQixGqEkLa0b73eZmghlz
kvfHHkBzebRywUnk8w/LCS1+Wsyolds/9BzpkCCWXfyrIlok5LSFnn5AuwTRXOmY8ktuuGUV5DDy
n3xnxKVDAFH+nFJlmINFK2gq+C5iiEqMlnkioGNkvaJbFbSLof+hamD/o5Eukg9Qg8RsoiR30s04
je9mKG86qD9KTqG0JzuP0LU2flPd0rZPkhjsX8MsQLianjouvV2/NxsbUOu6iEVS4cvaNRCdX3+n
S8DlUeBOSzqKeyDkTa9G77RJcm96NIlS+SNuSEg19GVf57iKZC42xwBhgmVqu/jIuezasHKG9dmq
exFHHhL2C/YJpK54oVod1Q0QsRO1HCXTk9JQN6FW2jZoIfT2eNpqrONdJjTDPRpNLb7YEAySE11/
TkI76/o73kggVF0DLa+ntNArfMrjcnouTbso7kuk+/JAmlmKpR1eLx90VE2HQ4p804+q4312jBPR
dae8nNovrj4nKWYDlBvsiddU2KZGU2HhMmF8mPRLH/mDXpMcO7X3QHptNoEYJPWSElUjuGVF1elB
CUuWnCbl0jnmzgju3Ck7MLzUMjjvnqAcB5FAYB/KwyMLalkTDXM7d4awb/r+Y+zbrE9PT/9rn8y4
rntoHXohxXWPrLK2vxe9wFur9FK0w9CtS7nPqaE8dXMriTN67ySBKBxbo1ThtjiUi6F/rueyGIMW
+AOuqE5fStDabF7wCaVtHoE78xKKbRzlt2+vTxEjY20tJ6l+9nnm1MSfyv+cO8ozSCM7PGWCeYyd
/BQ7k5cH1JClRy6GiFoA3t36RPZska1ZzogV1ZSYv2Q9Ci0QWosXoqe1Mv/oIVhkBbpRz25g2+M8
gqeR5ZGoiCyDcs2iP+CrsdoBpAkpMd3hyUkCj+xOiMpk1Z9KdGIfVnPOmYZH3f5U2QUtQNxt5Bqs
8M3XsAY2g/dErcYXe02nCm0gc/3TJolT8izI3KeuaSnH/g9n57XcNtKG6StCFXI4BQmSirYka2T7
BOWInNENNK5+H3irdi2IJZb/kzkYj6cJoLu/9Aaz9muPOKinJZbsZf1FOCNhJGdfog24uMst1wO5
tdX05CfVYpq/6iKNH/qq7j4PS6VVt1YhlRYxqJijKbXm8YAShxXvctRln3WpVLeTkP4Aycd+cJNj
C/nAFwEQ3FMLHBAhYWCb1XL+L8mV10L8YOftbBlbWHw4iXeDfU7rcrj09g72KhEef2FwCGMBgBXL
IQzSybha0Fe9JtQOUWb3t4u3bHDjtGP6X4owHV9fyPmzEIyP9sWo9T8xM6O3ZUjbuzIaW5o7H7ra
x9kCKUPbrytvmRhBWeRJ2092k5BryiTnM08jNuM7twsyrCus1fmnntv4BuVCFFwmDB2tfTanFRC8
pEufZDAHePQufWKHWYDN7E2biilGsM2dmpDm5vjUN7OzRHJI7eY6ni3nV+pldrHPRuYZO9fAyfOk
DDLRPZORcQr7ItCelxovJebO/dIczaoVB9cUFe68tavT+SjwEE4rnXJgkFUjwsWTMyZKVtBme7an
/Z34F39LtdxLwn7G+ThKudQxOZzj8aeDp5F551VIOEUW8uO/ZkxzG4YrbUk5TXa6mkghSTwFOW23
QgRLS+yu+E8WS+rxT0NbzB+iS9jGOlQ5g9XXAbyGv/0vFWfpdZKPbvvBqZ2yWon57gskYAyNZrCn
HDS91rgYB2E/61bq//YM5cC3MEb0Q3I5D97tVNnjQy3c9IvdLS62nlIfCtyIkmG5Xtpm/mWOcrzC
w9EJYJ3q5Q9DL/SJIJzRWBC9j/lGO2XJadTLMj35MX4noaPP9e8K55w8KsjOCrqhtfV5rkv5TXh5
o+0g+ei4lpRVQCemnPr55APibUMHia0udKQtu53wcVBAnynBhciOgRsksV8ahO+4uS1Jrrhcmt48
whAOvLDuEssL0UHOfpexEcMNzRkzHOqmHX+O5Si+i3xIC2qpoi5XO1pRUNPkxCK2v5j3eNxR9qRz
Krs9qVmZ01wU3f3kxVB+EsR8aQx50iwRWY+z6aB30vmst9JoT26QS/jmWYPBUM49U0f9rDu/Owxe
YsrXRN2YqaItm+eZ0e3ZX/zuqh6m/2aD+3qXkEU94WWn4ScTz9qps2IHIjnUV4KzFHmoYSnNgyEd
RXVCnv9fVwEGQ7REip9anXT3ZZclP6qiiV9mjO6/ClJmGtbLXD5jLmYvu7hOlmeFLQTPB3f0iHCw
r0IrWfAbMksljx4FGubLWWLe9ShYLHuQp54eqdlIjrJs6sdeNeOj8hkG0ykb8oKKuiMs4gqHIw1s
M3yXEtW2n3xPTRqigs38wH1NIyGftelbq+EF1LVT0x4a7kgYTQt2t+FS9sPDMGvWUyzi4oqSQPx2
ltF6TDlBv+a2qXGhoX/SUPfr9G+D1HL70Ot0dwrjekZvWKcQFfvFVv5zR3kow5SewzcDqfF076G1
lkdd65KDM/gdGK84S/+RZo4qSbDHXO6YzGDV7lCHZtdWsPjJLjcr60ufuvVHzATlt6BoMZruVLnO
WakLnVDvUFy+zfrUryNqcLmnfTc1+2zoAhwjmR/8zOj332C9hutGPyTeQ9w3SxJOLnt7Z6vF0KOu
dtpbH7D7p2LSlh9GIetPbRx7xaGG4FjsRCG9O29YmuRqydEaDU2RFUM4iNp5qaoZ0y1KXu6ZSbny
gwpK+v6GrdX9ifu3PYx2lWqhC0eZRjFBDP8wvdF05ugieFgMYvWhRi+2DkHEOlgv6EZDixSxhEfD
7YW6pq9hPy3kySB8JCVzNBsxJvMJzfeFXmM5X8mKbumuzFD2DY1eo4FfVZ2ThHmvaiT8fC0oI3R2
sB7rRQnfxlS59qHsrU6dkiAo/Hu7ymaMo5fluekodTmAaw6dqsK/SuJqwk540LvpgSNAW6gbM3GP
Y13d74hYE7z3IMXDrCh669mxG+YWo1876+QF6f7bLrXG65QWRhxOPYTPo+qTpYvirPZKimljnkJY
fe0PnIqy51qvGjzwSg8Xyzh1BClnj0YmzVyhfsfTNN8q4Gs/y4KLFKUFAxfMdsm18Uj+K6+dpTGH
k+pK7eQqPRGMhFwRH6opCOrjQNLyLZgRgwytdjEPbWx11b6yu/yh0F3tg+219tOQVBkeSZ3rPSDm
XX3psglzqLrwnDYcNJP/JdQUb9m5jqwpCic7pgkwK+JFT8WIRwK3d7FPx5iGH500BuZ1rcavZLL5
C6BpoqEXa23CofeZYGV9LmC4qgV5ysHiVBRFTp3lYXSC2YEOrn4qUO6l0M5+xJZ0hnCUMGajTs5J
ySzGHFZDOwMd4wVSzTM5iftol7M37ETpz9dJ0xpB2HqOdlVKNdo3k9tNV1JUIjuVykyfq4UW0m2q
2UN3SLyxhctdSuoS22qdLwvVCih/WtyrkxWtqtPo+XGwU7L0n8tKOPkhLe3G2YtSdUjIG2byENgt
7GBl0JZqGyM4gpkXXxzE9BBq0UCEga7Ur2JJtGG21HMQiioobuEd8heQT8s+aqZBQO+FHPIIFGb8
LQF134ad7LkN5yLL8DQsF7sKdXKop1hJg9yxrIsxcmU8vOB7nE67Hvi2GWLN1T+Db9d+5GyAH6Mv
kLdnWhF/tgsz/zCMpA27ZeosC2RFHB+x6qO7l2ZtLSLpJoO+o5lTXpdYNCYHQx+0a5/bzo3iybbr
/SC9uD4VQ7lUO3fstSpsM5doMwyOcWvbo/CieNZJuKh/y2Fnell6CHozgfLXd8bVQoueyULTiWPO
TMwJBf6I5LiVnHza691Y0zlzbaIzVywpRoIGOsDtRDEmDvI7r4fzfzSdxfyJX+74vbGTgmzXKA0S
gbG98YIk46aGj4v1Yo9fZBg0MayJaskMNCmSCke6XvWomgZC2UfXKPWEyiFdXkZIXvoOcGhj7UeE
1UZSCANBEcSy7ZemHJb4JrUrwlYfa+Od0lRg7NA6MT7IZa0tuXyc9MbK+uZTjHiXvmekYjw6ZM9D
yDCNgW5VFtdyzXRgdY3ak9dhO7Dzjdz8UFLi1A+xWS0/Ky+1/KvGrsWzn2XJR7fzD1nS6sMJ0nsK
AsTt0T6qbVXg/9UEwR0maNNnhhV+ewI/Vd1QBXU/tRL7xGM/m/wNrM1W+sUyBCSUcpxAwZb1h5b4
00Slv9C1jckcaOd4dkmdWVhptFbZcp/gu7HnYk0C2jaT6E4Nkjb0jdrSVnjHVXN5268mUxzpKb9X
djx/6YjVjxYfJwtLbTR/Nz6Gg3uIY+PtaAXNfOQZmw92nrfkrvkc0yO3+DM9M2K6vAleh/sFhj81
qMc2X80F7VOhKmnuZz7sgzUh48ilnjtf3RnHPYr4OPthlH1J7EsVBnKe0KfgjtEu7T6/tmlNuYlE
v0KxQx2u71LTw8IZxv5DWieVHjYo5tLSXtwxQfmtGz8Bq43ljWCkMUSqlFw2Jrpa3ql1lzYOLV35
33BAKtqD0iisI33KCTYmdsS4/dFuf45Vaa0NY4dyRUmGTSdFv0qE41CMJLq9kVQ7LfEgoRZIedH9
0YgdhAc3Ad261IAEyfSgAGZL4RhmpPsi0LvQ6iblHKQ1Vtp9RdcZKFBblGP7C+hPn97PiT/Fp2nI
CrIcradO5RbNzMJEYXnW9DKUCdKY/T2mSr6ldu5gdeK5E123HMla2kRDC9TShw/BjPjLvqVDoz2Z
42zjCdCaBZqhYVK53IOR1xl1/giXv5PYh9R5X+K4pTrrk23HbX3f1dqs030h6NinQccA8j7RepPU
GtcG7UUHeVRd5fj2eOvfq7LmJk1b7PJcQy7kV9Cd/OaX12Qm+QwDP9YYW6QhNGxMNQfBTvqrunFy
5sKc7jqb9jmzglbWvy0Nd5FmxyCZ6uvQt24S/46DBeQOzcShvBnqTjNeChxMx5++Qey812GZuwgy
MfP4j0FLr3+qpFtIRFsCtzK+NFrr6O6hLJkOnmJDSsbJg7X4y09tbnifihwOW1FAc8WRZXrmiEnH
rsAxcK6G/DP+pDqHG2qCSZOsoHdmaCGWtoM17BqgCbRdmKWk7b7g7einahCec5IORmxPFf6OZBpi
ah3GJLHslR8lo95xpBwQF/53mLyu9124fuGNx4wJKcoz9uzm7UDbKbOrz61PlPkZUK/GmDLOVnYz
Z1k5fnBUZwzabkxLwzyl3hx7N3Mv3PmYWVJWtzpluX30wVVPUUnTfHlwW35/E+o+Q4Ik9JVv/0yy
ZC4/uSkCaF9jNRM2mJLAW+/Z3zyaaxTBkYa4kFfGKAmZKZYPTKHrZuqvlSZkfOMOXiFPQzXNnNm6
zCZCJdpB9xoSkt2hmTzRXPeLvuSRdGDGfx36Iu4obge/j+h32vqpB2SCem1N/rq3NFV5TDHosOxA
idb+54IT8yhUn8+3g3IoYRad+BqN8+h0+8we1ReRzOmvfl6M/srlEij2s13EX7Skb/Qw0eT07NS0
gQ+zHhSPWVNZeM8Gbentc8KfHaFhUjRfkwGhYgosK5hPCRRoxBzdRsVXCcflp3BQkd7rcAzUERMg
41nYE40lh259EIqA5luIWKL2kRkqhpGFny9fVec1jwO/6ZPyEx2XtXrIImx4s5rxATlimHaBSYWp
leldTcH90a/Lttrn9oCdS+zG6ddxSAYDXmA/yrBqW/W5Mhc1kchKXd8bwux+KFCenydRzNeoGmcl
gJjGvRJDle+pzNxIA4p9LwK/uLKwgAMtMC63DIBkGTWJtG8aTs8ULqZgcNOquD8JSFzFbemZ4+0E
bpHa0WrbKpSp2Y4UsxVojJbOz/dqMeZPqHZBB1VeKet9V1pjsl9SZr6POTfiJ+RUB7rRVYsGpnAw
uGKiYQE/KA0XuEfK2/2UdQ4kczyl+88gjvzHuKiM4pDUsec9NsKOX7pyyYHq2LPzM2hkoejAOIPa
x8pBXdiZ5iLqkwDtLzpvXkIDsKCvNs1zmt0OozGhu4Ch6pXUp/Q0JRCB7xx3pjFhZQ7hO+hrGhjo
yzGpUX1Hw2cy9fTW95VT7loR56iEdxgohwR+TKStDg3rsHO8/muXEJvgdFcgOXLqdaJxEWBag3yi
OtHLSmzECYYqvQFHhVSwY2dVCbN6Ec8LAIEhonZU3yt0P37kWuP74ZQ68w20lVYeVNdlX/txAq7r
w9L+OLZ2xtDS9BuAugo6Fr7JZn9DvUTNqsdLcMeE0cCSGMu7cQfGhwkMY1XmvHjqTDSREY3H5dum
N8O/KTGD7uJlfEqRRS9CvWh8jOzJdPq9Pav547jqSPNKZkcPU26gJUx6r+TGMwKgVkj9cp0HQauG
o0Ef84WRPpgHWZgDnbxF0a3Ol6y9SeDuGpGEnomTeKaESymfdV+KzrI/6cEclyHXPvvGHNRo3mpt
3wOBZAb0OUkGkJF5P/Tjvhn63D9wGWGNbgj+IXQ8ytBpQnX4UBrB8OAMybKi/hzzrkl692Oflg1C
cQ2XeKgtha+iNFOYRkDEfbKyrqtu+gCrZDCWMk92HXCD1TImTnymPCQZB79nHr72DejlS0ckLQ1M
w+kOhlnl1UG0dkDThwKQzus4y51ApuxrTezFocnoJYMRb6oXtNpAvdFsS5Gm0dMggy7oWcMN4xMF
qDpf/CxabM3/5mEgAHWpq2cZcbgnqM5VXbXhMg+BfdXpzXgn59gvdg0+3yr0q6q+NhuNvnVqUMkd
SBDM/zpH9r+4QxlrFZm+dohoZ+MJOM2Gv+vzNBPPed4vpxwQBcjWQmMoCzCoeO7T3vlkzOgu3xjE
u4elMlzygfexVW8QZfAm0Y7wcXFBdQp15deIsroclSCpovna5hBq5tS5kvnFVba4WghnSJnZBFbk
iaF+rCDRv6gSFCmdWy2YBLctjWev5Os7jQHqqQDNMSs0V7KBxOr9R3uDzFsX/QMEBWZOG3H9878W
FYlBJIp98DRj0N0MedU8Nd4QHyuG9/++FEIJq/aH4RNVtjShLE6MUgH33rUYhR8tPxuPiVuIY2p0
9QVk9BZPy6vEngrTl5V6iZXt5oOlU1tz7KS/i3Mck4sYPQOIWtlR5bkbtmK5xHI5s0FWqLCLwCXG
N8CrX7/FQrVLDHgkADmgzKtykfOVz0V64QWeeyqwzFChUX2FX7tZpQav6xVzHuwA7y37dvLqnRUb
xb6UGNc5kG7/FbXJW8SD8I/TAbBr13z9VGZDD36IcVeAY/A9s/Vin0x+vctEc0kT+dz7w8cBricX
O7txgw9NmGK3WEYGuGeL/gkogHdXkvZeeH9vKPXrtgjgk7IjUM01t3I3ANVxUC/5TNpI5z6uhXMH
ftiIUP/RrmXny53RO96ui3WquA7AS1Wk2Eqkhb1OF0UEsWd4ev/8nX1yB/A38swwFt8Q2sYeg8yB
dzz0HgSeLACzAlzLstJLD7++w1foUPgI6xb16eRhB7Ul7SLJ7Ge5ZbDS3Op7jGbpDmp4d4LVKg+1
Hpt8WNNBgxQ0MZTbxthjb6vgvrf9/v1nfnvncCpNpl4gdLlUt8ReLTUGhivU+1pazN+ZsDD+VMHS
fbYcK7uki7llSSGuZPxxVLBsNMJ4/NebOM8HI2YQQncMM9G71qu/dcyxD6RAP2iVVbs0AGVSJHK6
wOQ7uy76a+thXZHPm3U9QOL04BZeN/IOex/Jb0acy3CELtrutQRRWEOfvvrdnB/ef7tnF4aNik8x
uGR0UF8/MLiT2e4Kpk8j3Y/9UoOKBw6oDnMj3XC0C+TxjQ7QaQ1/+/2Vz35XzFGgacGe9uzNrVvb
XZC41RywiwfxPA/z/J+ySnqv0zxVF5hRb88Nkg+ITK8BkwC2paBl1pC3ssO3jXmNf9Qn1R2NhWnD
vz+RQwkMhZkL443MEnV8TN/V48adnX7HCIrplqirGwWU/kLIehv9V7oQWj8WjJp1YvT6sy1oaHSe
bnLZAuy6n0cV39vAhL4YuInp0VLb8RSSNeSXnJjPvUj4n4hWoZhre1uKl5brNEwFpfAymdXX0kyc
al8Go3VJPHJLZVvPIcZTnr2yMrl+NsFk0Aykm5QbwDqw3KvGzTh1+WjsGWEUQFsRJIRC5PzswUve
T5afRu9/ybexE3gNtACP+SY8oi1HU0iTIS4j6F1ckcfZHelnbnrjfpxyVO30Uf0PdxwKFOSLBFCM
ZTYRLVWQOVTj40wkdHkYRPIQW8LY15nrX7jYz526v1favFhMl5dMdbxYBP2dCF3JfNflEMKrrrWv
3n+JZ5fCtQDOMAwsdJRe71H6X3HSx3aws7XM/o5UnR7Rvmn/a7PUvXCLnftecCv+31Lrtv0rL0WC
xhVMpgIsIAIVrU6c+4SGG04NqQN2M74kt7O9NU2HTIf4YuloKBElN+tRDZmGJgoRTdpkHCEqzQC4
VHDA+Ce9sqxZHryEng+6lsOFm2z7Uv+sHGC8yV7hXGyVYHJTILxomiLyh8L/XTVNcFUwIz6YyMn9
46Zcl7JZgrsZvVNnq4DlaoFWqlEXkbZI/zfoeyjLsfNplL12qa7Yfr91KZhlMOdIwMmJN1sFve3e
zBIAr6it3DGiMf7rq6kPmWa4j6VfXiLQbW9PlkNxelVLAt6I9MPm9jRGkVQ5Js7RrGXAKV3/6Pzh
V0C3YMraNPwOxn0Xvtz2SlsX5Tohc7PXynCro5E5ssOqFBCnz1T01sSz+SQnbXiGaAqSCqnMiK5Q
c52Kzv+Wqnl6ev80ntmy4Iv4itRTCBN7m4MvE6ZuWAeOUaX68TgWh6Z5tKpEfKxS34mYzTYAS1Cw
en/VM9vVQCgS4aIAWXkIVq8PphRk/ywyRkWfM9hxTW1BQaB2fyM4C+Lg/cXOfVaCxurEu15x3mYX
dQL4CPnZCKfKynZB5U73TZ8OH2NDpYexA5KmtY1+4QmNM3vX4L16bCgd74etLUyZeYmeFC00a7s3
7/E0AgULxm38Xo5NcOrkNH3y0qW4zsfBfKAkLF/oIltRV7haF1YBszVcrjJaWTA7oriJrdBAE+1S
Fn32V4Jj42JCy8XbbvmZqr6sqxz8sg6Xrxv9JVzlq099qQ2n3nXKH+9/izfV07rdVyIszkqgHfQ3
6d0ArrFXs4hSGGXwGGfveQyEfJoaYd1n2AlAZ4wz9JToAZfdXN9YC61EuE/xTZGVwwmznSk4XPhR
6yb/u6r586NWijoCKHjqbLWmehqlZiq50orWrW5o3VUHLxbVycM6ct8Oatk1A/5Mg75gK1c2gMD5
6FEnRME4BmTU+z/n3H71UYEn9UYt095So4H/J3FjMqZeprS6AXU+HtoRoxXqrO8FLh/MqebuwnY9
tyYqPqTDyNAQwDaRayp1fdGmZIzgFeWgZky5jrNG7wH7SFmEDADpSFSx7V0IJmfXRQ4UnzGU2dDs
fX0RGEzSl5RWXVRjt8AMAmUmGC5iAZeo+ymkW01PD3nRXRKfOrsueuzrxQcNfPvFmzGdM+HUeHSb
pXXyckQRwCOP+U0MZ3wvERZksAIV7cJVtL7G7UbjtBHVULfGb2ANBn8lJBO4YGFa8ESQEpPPWTYP
e1O4zvP7G+hMSEFHBNI5ZxoRozeiLLUsnTFYhsjtGzy47bq4glQAEGNIfkN6llSTMybyMM726Sys
C/ndmVcL11PHxdk2gPttUxFSB9UXBu6wfZm7+HSAuffrYTiStA7RiKrgvumG4cKLPXOPsSgdGRKF
lQO/2b8EN8R3AsIYruoi9FRBwFY05gsvznaeM8l/P6PIQJhr3MZCVN+GTX9AABV3wjGyS6XdYFLS
PyAiq5qDDrMy2+nlmBxUgEnz+1/23LulzUOWx4s1sQR5vX9G+BYOMPwx0sQyHlVjVKfRafUIjq7/
0QToDr2wVw//w6Lo9VJY/hH72rzbthoyvXQI1m6RNjezTe+89x3tR9K281GvzXtP44Vf+KBnMgQy
A7awyXs03/hAqTj33NKOx6iJq4FGuSWeRuXDxrWCHgLr+094JglCFwXmM7uWxbZ9ADkCPRRyIgdT
MJMtyGfXzrRYTxqz0HCE+72zrEo/jMXSf35/5T9OipsbgWEqcj+o+6EUt01x9Xoh6qsATBLNA2Yc
qrvvGGT+hrmhDmlr6e7eanvnh9/GLcx3wM0AQjRTvy5lgS2sUtNNa051ugcZBdHg/V937lQRqTlY
NDqpKza3syMnXePmJi76AN78sQH+Dy7ijum6HsaJnC+o5p376EwP4BatOb++9VlHpMrwuo4qJhX0
vZ0R7QOTjuYxMy/qpp87ScgaAThFFFl39M1NzLzJGlLYZFEMOP1IFvxfzSk/csFQzgS98yEwqyL6
99e5qvCglEGkZUzz+vRCiGtc0N8icqqG9oFRiw9TVqsIkTsgvAo1y/fXO/eM6I8iekh+hx/upn3g
1zrCP6qWkbRj/TSnwoCBP4zPcCcNOPpGzDc0pgsZ3rk9gz4ymjW4RSH1up61v0KczNJgSuAiRDTG
rZ2LQh8IvkzDyzPQVj0D60LydmbPWCCL0T8le6Oc2KzX+lzATK6nyFFJcYdtVv/Sm7Y60mErvrz/
Ps88Gt11Z7WI0GkEu+uf//VozkL3c1nyiUkmCE7P7zw4yC7sRU0AGs9kvFzIys4saEPRJoavZqxv
Qmnd2DBXIFlERZfEh9qdflV2Zp6KtgLZDLj7wv488yqxgkFuiCExghTbQolZvGB0rE/RwPwjAhxY
HIFG2KDS3fZCkvBGFIqUe02DsHXD2I3+8qYoc1PQZ242z9GYp+rkWEgedJkmHnKRG3vUHQcKUr3+
mIlBvx5aeDkOXu84sInka7Yo9zuUcBt5BKs/yThZxeSd+CmJe3HvUwZesx/yUw355ZQkxXjJ9fiN
m8+fH7+WrbQhHRd79dcbYTGsSrlA6CKnHxpQRjEELsecnZvaGuqXBjAISayak88B4RjHrgzREtBG
2q/RajLIJKgJXFLmPRPCmBEwaUN3mKNubt6nruEL5vZsFcMd8WmcK38Hclwi6QIorDXs4rRowQAz
s7EuHPhzK9Otp7XNhAKZo+0t44i09VJ8k3Ld+yliUnWI5eM9dHQnMnCjfnExQQ2nIRAX9tCZ7bqa
9KFexxRulc17/RUSWGP12Bpz1HVjCkLNLUKPmVeEClh94WScuUld3u067fsjjrJ5RmssE4toOCP4
EK/4fnuqjoB9ZsbAM/hItfQnrzPlhQc8c/zXmwbtX/IC3dx21ZXhiL5oYMW3CnkUHVAtcG+0Pk7L
NNfcAOiCtLv3r7g375TdTH7prNMKGnzbAgX0QGPMvlCcvmy4H4y0PpqNPR1BY16aJZ5big2LvAVJ
jE84fP352ryUbu4horHiNq/h7KHJK32gSvS4L+Qx55ZCpgrVcTJJh8Ti9VI14oq572oqgkdMz77q
bbFzwL2kIJ2mSwbSb2o8tMZpVaI3zhUHdndzEn3oNYBp0VzIQFzfA+IGLbAsDeot73+qN+du1TRH
phZDMR2HC3fzUJAaJogvJtoOapF714+T68xpm50NawwGjY0+tRDudTCDdX5/5TengZWRCELZmMQJ
19j1df8VB90iQM5g7ajDfu1OoxjaaICkuR+Fpg70xtWLbpTT4f1Fz3xDXAGJuyC4qAu2Hg9pYIGr
ag1gTADi0OAws8da0dTzRuC2/8tSFsK/68OROW2fT9MNcJArYmqUe90ZwEGZAQj9JvAuDOy2T8Vp
w8ELeSnMD+iob93QUn+o55TbbUcoq04F3twhvZ7uNjb1C9f02ZW4Lani6Er6+iaXLzBHCBB3stFb
nKsvZTt7h8DuehPcfhG8vP8Ct0fgz1P9tdbmupzrRtaJQJMkRSLiCcUH92tL3bB/f5WzTxSQF63R
h07O5qDZOuT/0mztXW0kgGfnDkgsfbPrrInrf9x86wMZfCTQQPQXaOq+3hE5tCLEJcG2CdD7H5Kq
nyIwhO4JHMjP9x9qe7b+rLQOiWnd0B/dNsRk5c2TCQkbJ5ge7009aw+aP0EdamVyLPLOeFRz5Xx5
f9Fz3wuL1XVfrG2pre9aBprYayTfq1SAfPVM+nvq8n9NL9dHA+hNrbuWQKS0r18iYnPCVR2PNvS9
+SXp619tbXqPblf8D1udR0EnzoGxwyD89UKWJ7lD5GztmlRmd43TwdMyk6TdL0us/eNdsT4U4n5/
lBfBHvmbtVrI024ZTIj7mBNSi8yAQy7E8dgolR7//Ssh67zm5sRnpvyvHytVxuR0E3h/A1bJAbZQ
evTG+BJe69wGJK5gy8mwxGXPv16lrR1/WhWZdt7Yf6dR362sruVgT061w7ERJRBXtqf/4ckAK1Kl
rgZ12ydjpIiUky9Qy6cBfFsLMOG7uPRiff/+Ouef7f+vs94ofwWuVQTVtDTWAbCFFIUB68+0u5Wj
FyyHZQmgg4FrvVCFn7umHOB2DsAB06G+er3oJCFTl/XCooPdolqDhMVLIdPmM6j87lJSsO6Bv9tJ
63ZEKRuMmkPsR/z79WK5UQy50Nn6aY5SUenA4awT3bwASzq/CrsERyky4q3TOCMBeOYQbNC1k+N1
0OXYxpvFvPv3r7XCFMGreDgobAfN6LbVVTaa8FtwKbv1yBDRnMv6fa1SCECxfzMF8e/3l3z7YGu/
nDYnh5qegr/JqXLqldaAHLsrmZTuA6d1Hw1p+Z/eX2WbuVE4Ii2Osl1A0xH82uYiHKB6pemks92x
nz+mLfwvmdFBrrsYaBB2yyEOWi72u8zl/oeVqZhwNiGcgRB+vT2gObYT9uZ8OL+uPlqalb1gri1u
mrHrrzrZ+B84FPNdMyl5IVt9ewqYq69GGLTpsbb70wf96+hhtsFEj9O3U+O0imxDuHcK0zhVZSYu
3CbrHn99BtalqM39//uiN68XUr0LZWldqnH7HWIo4HUIoQwRxx9Kiy+Zlp5bjvsS0C7XJR6XmyM3
Ornew9WxdoUU3Y78y927UONXsYbiuRCQ2d7/huf26HqV/GkJMV42X3/DzPByfUpAy3twYcLAqgK0
FWLzQlx7e1UyRSHBp+lJuxK/vterIEJSkzFI7A6DIbtHjn06alOe7/RlGndZ1vn7yUFk5J8fbc0Q
qLEZjYF52mxPUv9gjIeeL6cl001plmkUSK6Z91c5sxXp9vtou4L0oCbcZMI2jZJqhB0PTljh9uxR
2Wa2CzHQc4oL6f2Zt8imZ9jH3/UcEOuv3+KEKYJ0K066mesxDvEomPipv+zRG2l2BvzXVRqmuXDU
zmxIF30KKnhKXrCqm0XrbslsWM7EAFt8MYrEvwbJU79oGkIRPsi1Cztl/Sivj9vaQEcpBE1ePLa2
Srke7N+yQnRqZ/pq+mjndEncETvi0qanVyJCsdPgB18jy1Q9InhUXdgzb78m3UMSB535FBihLTS3
RD4ZGVC4lgBKgMK6wK73NTKj0dIgxnfh1Z5dDIwAB53iEGO119+zmpZZF0td7f2u6I/09ezbnm7k
EdV04/j+Lv3z3l6/VybFYH7BSoDDfQMgqTXPLBuBunY6wfxdlYUixK/LKMiFuknGubh15im/gUdi
X0/afGtLv78wbnx71bAukM41TNFj2OIPsXLUXAuRu72BbvYVBOY2SrIlPbz/pGdXWYMtKSe53xYM
hDo8e7T0q/1kivGUkefuJ+ymLpz6t6dizVRo4K2WEysQ9/Wns8ZVoqDG2sGCVXWLlJ+8MkdJz8Sd
VBUiyTFc+IDnHos7jH4HLScHHNvrBRN7MMwFO7v90ln942gU7p1s/eGfgx1PxIAO2paJAe+2R1jl
HmqgSwrhsCjsE+N8mt9LM0eBPlchA7RL67290V6vt4l2qsHfzHNYz1Ma9AoneKlmXZ0yBwlimM1f
x4Am5fv7482XW2FCfyzBieeU35uooEOxaKtER7zV7G00hkSwm2yvP9mr/bmRNZe8498cctZjpA8q
DxTOWvO//nBeWi8DYjXsFC3NDmnfYkKESh6kPGu8cHn9YWa8OuTrWlAq/mySFSn2ei303gA+5Vgt
QTRSQGInhgbsJcQLF+jFZZ0hJ+VBt9+pSgRR1wbWNz1DMwd9LD2/HZfUfF5Mq7wtkTq8RWRz1f9E
1W1v2XX1zYWscUhRtXqhrB9OBsCrhwEa9G7OrG5G3bS/4Jt19s1xZ61+AGsg37y5uu1MEIpcWVk1
u7eTvo46USY5+MNwCUnzZh+uL45lkFahBDG3nnhi9qx5ovjeIyvxFbJx/e3/kHYeTXIbyxb+RYiA
N1s0unsMjcghRYkbBHmlC+9NAfj17ysu3hugEY0YvgW1UcRkF6oqK83Jc0RYzNcSNmKk25sOsiGo
wNWDt27PqlQoBXzOP2d7FGHrIKaEZyeoFCqR3jLVgZZD0xc2dXQpekVFK17XzvfP/95XpVzikZ26
JELqxpEsWUpXBQJm0jl7CNpUn4NOxB2FQkZQfsOUhyuhzQ2Kf1t9gj9jZhqe961fZAM+hogiS2B6
ixttfqs/ZgPlmBtBgymF4eWnfpUQME8rTOGaOeD5wr06KDwFo9WPZyWL44vhFeGf95d2+55Kg2jn
mrRvqe3e4M4nim26g9SHBncpY8Fm5V1Q286fhlap3olo6Z6ViXFkLc2qf4AA6GfoOaqDF3XnAGGF
jjxoDxqI20lJr0C9tirdDIKZxAnaxKiCZTLhYBPJ/MELmbq2C7M8MLpzgGSTkqIiXQkJWlp/6q7o
BYRBcJTUkGiewzQUXyA/707NhGjf/a+8a0o2dOmymDIuW5tqSrLLWWCKPnLEREYeXUZXh07KavO3
OxvUI23nl/ogEdJmVUlhjKZRKphihMevGEu/KE0DMXfZHtU7bkJcoh+KexTpGauh1LxZFahwkNNG
CJVdSLYFrNe61hA0nqzR8/5jW82EKlhswg8BqSLkeUdp0d5HBQtqEANK3OC23dwQEdkqXe6gjTVo
TgYlvHQ1HUGtDoeDys7OWwuTk4Rk0yLACWw8+OKkcVNYQx5IHsSgDNv6JQ8Xh8/blg9aYeTX++dl
7z7IuUVgdMgsUntZnxdjoEpiZxMEEZFePxVIvpyrWi8vmtLC+q8hSZLG8DTcNyoXsXl0wQn+n9HN
o5vMxcKwAkYnWLcK0sB8fqkSwvgKJrDHjLHJi5c5WuVPpn6EIdm1TT3Lo7NLzrRtWsA8MvejLlVb
pt54XsDY+kSG1kntjPjUlsOPzCu1p2Gyj0Rk9w4RtWNdzohIxOIm6/XmsnQVKFICtV+ih5nc92uq
wiKIuzqSJd41ZdOblM8kwyKbLInSVl5Cb5aja68xS686L9UIO/AyqOEBDHPPEqNu4GMcZOS4Bevj
w0ebTLEgX4POa3JaOpRnaI0j9zE57cHTuLdx5GImhLcG03zbgKOkMJjaKu4mnu3ycS5SCN68vPiM
yoNyNerMYthXU2gDtNPX+8d17+WiGEnHBfOOy6j9epV2IsbeERaeboElXfdS4wLNNbpEsx2fhnaC
fd5J3G9jE1et5A22/ZH62kGoundTGS426fxqIHe8jWdghiKTdZMsQJHJexwg8Q4gSotBmZQ/NGS0
Apo5R0Ab6cK3F5XIgEkqGfez8vXC60QvxqiescmEEQw23fAJsk/3oKC2t7OAAFEMkXWMm0Y6ujLz
xCBxhnsdpo+lyX668xReeC2/OyHsqMxFOPWH2c6QhLm/tXsPCywGwBpp6fCGbRYoyhGO47bIA7h7
WxAdPbREMAxGD5aVtd/SvnZ/uB5MPgBuGf3tFoR/Dn7BnsMne3SBJdLtvpkw7oesiafIyQKbR+5E
+gwVcDzAjAsl2iktzeTA9+7dWPmCEr3DQkBpf72lSQ49S69gz0rhlXGZ2A60xoZr0Gvzgxu7tzSQ
UCT9VIe4thtTaTs5HXAnwh4PUkivcu2XvA67h9wGcym6xTw4R7dLw7+CGGD6jk+Jc18vzTZbjdHG
KAvGSXyO2m546lUCzRxtyT/uH5s9S8Ar5aKYC6UWvLbEMHGFjAxMlEVaD1eBNFsAQ8d4gU3MPDgf
N1g3ChccTe4fUDf2bOv3vK40KQZDINUxFPe33mVj45tDYiZ+24nlZaaj94+Y8ukEwCu5JLY1fBqR
XfN1+hhQc4rqwBve+iF+DA0EpnVMaEC24ra5Crt8v2T4YSXJv1SlBX9rbnXmgy0oV/lhUXdfo6Eu
o4ODu2uXCouNvh5gg22jd9Dp+vcj9EvGaP9nUqANBXvgvBssSuFk28hdgXd9efs+m7h94Dber/rx
ep8RPDDMoqmywBRa/oHSe3ZxUqG+n+HFf3M0rYOg0ODlJSaRedLa1AKwkj/KNrco7V4sF5olr2rs
U9S2R2OWt/dSmgIfzItNo83YvCRdF/eWnEcJhNSZQ7uiPfXEuAGc7upDugxHrYy92yJfLSA2cs5/
y47BROGgIwnDbSmtj6gKVSfe8vLi9vHyeH+/9lZGosDpkMLBN+/VXCaGqwhWltvJd1TtESmBtTny
oabrXvpclAf44Nv3UYJEiJqZIJDQts2mmfocKU7lpIGtNc1ldJTuY+O2+qf7q9r7fuBe+HxIG0AZ
I3/Fq0xd0ytq/EWdBgNMfT6VD/tsZbS6BnzO+b6pvQW9NiV/yitTJdR1ZdxjCs5w9FX6ML1mhj3+
xlWW81foUzAuzTDi2srEU6hFpgclXJhNz5BBue9DhDKe4NcLfzKFmp3qvjpSy9w5G3QoyCEZsUNM
1Nq8DlFXFirPfRLQRfsnDCndFIuBYkDejcixMXv45i8pK5gGQsck/davOcxXXzK0DcWtwGugU9wg
chLb0x9OnB/xPuwsCisUwoj2aVZsD2DLkIQZN1gZinpsfRj5q1PT1un3KUYQFNHjo47EzlmElURy
/FD309RtLWyCYB6LhjyLU3tKIQZEsiKGdA8ZgIMvuGeKB4/CAvVMXr+Nm6qnNgM7zoblYdEGtR13
l1mShYMdOeph7T2yso5pcoslQnXbVzJieEIFTjfIBYRlWtpC9BsqZumHCTVumiP1GZLZmHE9T71G
otBPUrXmWg4lZPoogf24f3j2li5xCUzg8LOoeKwviInChYCcJGH8Ukk+aksevsfpLQSFSD/eN7Xz
rMLkSOjLGQLAvsVadmpcwVeGpkM9Q3ZnOE17yeoBBfA4accgY0jlXGXe8nDf6u0CeX1AYUioPEPa
N8VHnTaeq2YK6p6Jd9anAc5C9DYJSpP0IEW9vSJMd0mAmISSWqT962/JBIFTqzBbB8UkckQhmvEM
ZK09F1CkniCLPzq2ty5UIkolWcKvJ3abpxlhBE6st+CeXNr4G7Xe4mwvsXJ98wekSkSuxOWgxbyF
c8Cvaec2Ny+YemHAEpI2aM9A6u3lTerfN7W3ILgJSMyYPCda2BxGUc5zWmoKfJYwBQJ7M8yroMwf
3Lci/8o61cQCVWEmUjiFnOb1NhmWRVsQcvSg1Mbyk9p66cW2ShEwqx5fwVmjgREp5aeumd23HxAe
caqLREOy5bRJU4QoHeTMPBGwdPfiMQ2PJlU3/1suqfqArOV8cPZ3DiTRkAOsWXZQtO1QX4KL6RgP
FkHYFjMYqio/Feg5Pnp6M1/t3HXe3qoheSDSo/8KhQ17uP60ed17JWyOdC3SJrzWEPBeUvDbpzBp
rSeaVeaTkQzpQdBy61ckUJd+IXkC4Mybkc7MIDKfpikIo6k86xmE7Q4EOoFmD8o7G6L2T8lYqgeB
xY5bWRmVn/7Vo6syrKiiPTlJru3wVDWL+0wTCsZ65kc+3z+vu+sjTGf4hZsBZm1tqs/yVow151Wj
Yf5T0wTaoG6ilJdER0C1KzhKZeWIg2u/c3YYaJBXnlo0o7KbrTSrqaumOJ+CzLL7M123OZgmU3si
BoX7abDcA3t7H5TeL5zWsNeQyMv//+qDQrLoefSjpiB1kF8i1GHgunSKk0D2+XL/g+44AFI7MAg0
L+krbHPqMFS6sRrqKejo3Twv0aSc4RgvvQBBSE17qENNuYbIl7yvIGg/sL3j4mjvyW4YZRiKIptz
k+lTOjTeInjvxEsH2f3HqTHTL/cXuPMtGQFVqRbgrm2wEOtvSdSETpdoRDDEhnVS7CG58rzDzg3x
00FesnM4wYzRs5SODaqgTQEYValsrjy8J5zY5lObjcjpIYr0VFj0+/I67f5UijE/MLqzPpcOguSa
JifiwV2vb1YV5vLURAQ2clV+XOZqECMa8QAR7VvZBngedHBjcHRQyOejbp4kG/lYzRMKsyG2kXxH
PLQ8mctYf6aKB101hf+DytLttcMesE2QOICPqH5slgbiohYt8ZA5W+5TkU/J+ziP6hSxq6j42XhD
cWDw9kBikN6sSw5L0rztOHWwlEOay1iR1rbWOWrG/jnppv7gJdqxYsAW+4szjsxyi12Job8x9AY9
IQ5s/iBhEE+h3pUHTnnn48npRJUkmXTP2BaMltHoBsTih2CMDWEQUQsUCUWUfVPaIXmGID08qALs
LMsEYwSoTs4g8M6ud6uyRJXQ1B2QIDXVa+2MSJMZbX3gM27vGGErjQjoC6WdLVR5cfWs8exlCHqr
S/6I2j58Uto5wTMLjXLy4PxRZl17sGN739LBVUmeHGawtiMcCRO6xCtoilLWcH96UZmfIoZjHuJ5
QB5rnJrzW30WGRh1R3aNSXIKYetP2XmNHUMBPwbdUExnPU6ap9bkwFC9PYLx7uwa/RWQVNTboAvZ
on7mIYUxpS858uXYoPJqaNcsJiV584K4xcDBuMTUELcP2mKlCqpgLAje7/wPPW37c2pW7bmO4wPo
6a07lOQryE3JfJLZ+I3PoFkVw2dTEYu4avvR7FTrCwqIi+4novGOZjlvxrlpnNA9kLtkgvuxtnwo
08CkTasVUzAkMQQzVVFKjP6SuI7P/DXp1UKXBQHOAu0zi5gmPpVzYg2nqEzV8oQy44Bubze4YNYW
1LlPmddXX3XIl18UhLfezbE5/ofA1QOp1+QuUpzUmA0/F7qxBPd36PZeOeRfkr7GZUU3vLKIRIjM
iJI+SJBOQfZlKqqvGcuP/MJxDX9sW+awPHFwsX5xMazzD7pcUMpQ3aCoC/fT+qR7uFwo8hEVGJnx
+jaFCyxgJWIZ2rkehhkNjEHYF7NGkfvSCkiaEdMxkI5ta4ZLs9j0DnzY7UV3CNWpr4PhgOrA2ly8
KY7yTtBiCCqjS547UuUz4sr5yRizHiIuJzp4cPbs0ZQGNkJvnEMrb+erQM9MtSTT0p7oC2kQGJPh
UPQaK/RjwJP+oHfLwaNwe9upczNNSlqCh7l5UbuRvgoye1OQOEkD2AGVm7rMjsLlPSvSV0p2dNy0
Ie/oq1UhUQNOGzRmMJapd5WK8Rd6Ukccbrc3HaS3Q4pFOg5cf0tIPS4tqoYIOAWRDp0+hbf2kxk2
EGhxCd8MD5GmCFIhv6ATvAURpDNo9txriP8LWJ2tpRDfCydtz8Tk04MdVtGf9y/j3tJsCK0JjkFn
3TCm1GphMMxEYFybExT+dQNjvw4rO1Ip9hE13Z4tMC8yz6B6T81mvVmdUg8cGEUEc2fGzzx/4Znq
U/Z+VGbEHe+va8fJcCAIVuHngg/P3Bz3dppKPEFE9qYO6oMCDZ8f6pBI1KCQHhsUXU46efr5vlG5
gI2LYbKJFJy8n4n7LQws1JoJ7WPpo6dmAK2YxC9FJtAVzAf3ZbbC5LFGu+3Sobr2133Le/cAhgaA
RSD96Ppu3iKk7L1lydnGoRnQSRLm1Go8AML9ed/O3hYSHlvyiMqZsc1nhUHTGRKBHXehRIxiN09E
7dbvTVFPBx9zz2HBU4QdHleS040pOgizUOZQUC+qEGKE2ecCowGvuds+25kY/76/sp29I5akmi/D
PQMA4fpwLrB0hnEjs9PS0p6ZJyx4aT2UiSCk0R7mHp0FREw8fzSWI2aRnbMqIy/yDq49K950S4Bn
IPnRZgQS0ZIxJWnkPXATwAKG3it/0SMs/cmBCez+gne2cmV1832NPJqXRVBpMNrOechg+XnWIvh0
aw8Blfum9hco68+4GAL2jSkWrTTqjFOb1Ci5TKY9g2WpKGoMvMF1p4pnN9OOKMfkH91cRtlVgJkJ
9AfPvb7eUCespjyytSlwIHIA/dZGH0KxvB2QzZNKK1KGVKQIW9KEfBLq7KoJz5wX/dXnqfM5X5zw
0hqDftTf+pX0bldEgY9qNwEU3HfyM7967KAuQEqnAiJjd27x0Yrz4XGMQhPscFJ90KZJ+aeHYjbQ
O6d7QjkJmlmR9csJ54ACFVqUn/TQ/ieKTRR8s777L21WCq+5NQeeGw1Hjca9+8QQHdkZPW8IeDfx
TRiJpcoRWg70eCmCORF2kLfgKivwRUFrN9UZivblTEtfOXhCb08b1WWcoYojpumxPW3C7q0+cxzB
rHidzL4UVPuklqiv+tTqkz+0BSHbx4FJn+jA8O2NohIDXYeshsJ8uQUwjKMBWmSm7tvPtn1Z+sZ7
JrHP/WUMwzc7R0zJET6P+IaWu3Ser46C3auhPU14qxRuLuZ3nRG1glbYH1GEaDqk4gz7ze4CizJF
BBcCLmZLQqQiSt9rI6LSWm+JIEk8+1IYsfATvdUe7ruL26ODKVqq8FeBJufwrBdXhYOemiVHp+gd
89LrS/ZvppTux6aqunONenhg9cyAqmp2hM6/fXOwjI+iL0fdhLLJ2rIRGQ0U7dxmlGKmk5dN4buq
4I2LQ4hiEXmv25f7S9016KB3Igsn1Jo3npGgFfbyREbJrtM8O0zv+YhKVaeinfRLnIALvm9PvmJr
FwKlP8+p7E/I5HXzaSNTQ+WsxhMXwkifktYQT56GWtHcLOBupi5/qcBxXKuxXnxzaX+82boJkxxj
VPwAmiMblxzpeTPQDiTzs01aylFCvdY3Chfv5bX9KWO048J0Wfk+TSDD1PTmCLC2c0NXP2D70goE
HAsh9QQa+nd0RoCP9MX4rrOmoxmn2+eHcIKuFb8XLCuN5/VRmrTM8QqvHII4dboA/XfzpLr9EQhh
b0F4Oy4kRUQVtv+1FUMIy0ZgYwgam259OONo5nCoEVTy0oOEbueoyqYnXQkCFdoFm9cn4X/CcoY2
upp50ymE8MwvhWn5NfoCp1gp7QN7e0tjipCQgZUR7W0CsrFEMd2q1SGAIr58cBUcadxXy/sakOaB
qV8MEZtrIcttUDvQAkS6aXMuECqrBnAlFBQpn6jEXbSv/WxWnJ90szwkBK3Muji9PpfXWWfE/xzD
u/PRHWIoO8IEKk0JlIDFk+Jy9ZLNof2ujgj/D1zw3pGiYEBXmEeVwrj8Yq+cPs02SkB5PwRODtKy
JRnwi0qvDl6xnUIJcSEUZYz4AwKkNr02M41u5DWazkZXdXeBf687RajBPtZtWp+Tskz9Vq+Hi6ma
E1dWdU8uXMtPDGm1B9uyc+L4IcQOVNjIALZPTjMzeDvknIBqyJFFZDAW2WCdg0YuazChGDk/7/un
nSPHTL7kp/2F1t32UWM9GesijUSAoOPw6LgjFcoRaj3FCpWDte04YkYFQJzjJUgUtw0OVNqB4c1i
DEobMdecqbDHJUVDE42rPmCYMGGKQB0fmgWKbkOy1L99pZx1sAUA3knjNgd+sBmeTSqX/koSqU9u
bvwsKrv8c2wP79bOoSV/A/bI5aL2uwVgNzCylGqCDrRb1sZ56LP6yxI2yZtrsSCeaStSVkb2gB7w
+sxaTW7GJKNj0E7F8pQuQpzjPNEokypHBH470QnFGcgvmHAB1r0NvRrHKwt6LmNg2XHxdVi68ikP
PeOzhlCyP9amhXqMNvlFb769DMUiqZ1QiNIA123Jex2FEwXGfAyKvNEChmwIcSErPM9xf6Rht+sE
mPqQzDAAeHD46w9qzg4cSxa9vhbBwYuqFdG1KNPqPGXxS19Z2R+jhWKrnvRFgI5uhh6tW10HkqGD
g7rnA4imGSmXDHzQm6x/B0qcbuNWuQiqWdE6P186OkyQ303f4hKVUYRp4Qy7fzd28gdgfUwMMzdJ
N3crIwk1v40KLG1cr+kTevyjca2Yknt251IFaDrT2g3hiLpvdO+ayI2l9Y2CH5nyep0zw4ODbg18
b9ImP7cn5TMCnukf963sOTgCanmAiMCYHV9bcVKUaM02BgnTR9YZftXKh7Gu+TDp1dFM+e5X5Nzw
jlApAsqwNuVFczrUiEcHfegqkY8y+xwg6IxYvNb920/F+DVXzaOcf299PFhgJzgxMF5uTotZQOgJ
M6QIoOKYOJRDVwXqYOsfhtw6kiLaWyCVbSkDINsK205d3i6hLtBFDlptjN1H2+qT5HODNKr11Zjk
KxVVyLBbusiPekF7dwK8KXUAXBqvxya0FMtsmj3UCkGtht0lInYP6rEbLkOiQdJsLkecHEf2NmF7
qIWTUafYS+o+DdRmjM9508LEP3vuJRqNIxKxvV1kfgXsIP+R27k+OpJBaBzmagwUUGvfynBqYn8I
zeGstVVy0BY5srU5psbEwH9GG4w2jNDPYra8p3KmAFbN8REqf9cU1WGayfBS0TRcLyvqjQZSSFr+
Rl1YX/uhT07xKLW5FPvtU3v0dMFo0GeTqfS2EpGNniIqnbNZKa13hdHOveotfX+P63G571L2HBcM
OPC8S7QbnYT1qniA3NLSxzFgdMrUziXfc5RzB0deee8QkgRw2iFkAm69cV1xllBbN12iUtNOPplK
btNGsNKn2jGjzh+65eh+720XoAZ6dBBg6ow4rReGglkHRU0ERJYI7aLag3lpytIKwmnQDwoeu6Yk
ogHW753REHq5UakvIYGuOpfnLM2cLxyMgVKAlR6Y2tsu8Lj0RKiKkjBuPmMbunobwT8ZeOHYPZak
dC+Kcgid2F0Q6HFEFwil6XCuvx2cXIsbQxwUVMxNXFMbNnXdHofKT6o6O3jT9vwwuLL/tbXZJwi/
DTd1gCzAL5BfGV5ynx1lcn/0OaOciNs4Qcow2W+cehp08CoAKKfMKYPEV6lYntZ9M6S4KCoa1b+F
1jKzFfVueBAV7H7HX4O3cpQZgM3ajJXn6VAKDj0zzWn6qOWR+eRGJpd4CJcmuH+Td40xeSXRGRJ1
vNm0FlBXFc01OcHYmaFv1Fb8NPetMl9NDS/v/4Y1EADQUcJKpG1HRDQoq9QxS38BT6oPdijeDc1k
PEX5IVvX3rr4dqgUgnKSQwDrjxhqqaMpTNUFdqRS+XFn52FW3a/xWCkHQOO91IDcgxSSFN2kXLq2
ZC9Na5cJX7BGSOybMsEl4FR6BiFwm5zHvleRRFTy0zLl3+5/zBstNHy8JUNkC8YWKpfbZkdke0pW
CLKsPjGXZ1u4c1BZc3VNhzG5aoNiXfPCnP5o6jH5C8ak8LnV02Q5WQi+n6u46q52GhnfkdYp7He5
HZf/DsY4//f+j9zdB9kSwIdDDrI9zM1Q1qnm8f55qrBe0liAp82V6B9vTPuDe7P3WNCUAVYBRFK2
INYbYZWMojYOj1IZepDS4h8udjcrJ0UH7DAVh2PUe0uTWBYiXaAIgEzX9vpSS3hKJp72bIY/rLTT
b+aiJn9Xvfs7SSAzhPTMZO4Jy+XaFFc3pjfJ0uwmjQZUvbz2m0Byyj4lMPW/fZhYEmIQiUEAxEDX
Nv2KKoY72lnjXFmRG/ReFwWlnkAfWMBzcP947O0ZuDeZdwFTAWG6Xtg4InFgCorDo+zYR3rDPHpp
zmTSEaqimTfm3+8b3Ns0CppUDQBokTBs/N1oNr1rJOkAX5mpPEa5Dgl0OcYLl7QPDx6pvWcXsjl4
DSgcyNRkvTiSeaeaTWxVozl+zjIkJALSwdE5OPg7dmSLlWExhhZpRW3eJUfv5rKAoDawhBE/WsXc
nPOwKf6+/+V2rQACAHdDnnXTWmWGpxiLKBlgBOy66jJWsf4YJbrwrv8/O5uzTgUHLCJPYAAWa/Jn
d6rBasXJQcHz10T8pvpLkZlqp0RPEMRuTh5Ks8mIstcQ1LoRz092Xk2aX9U5bmls8uwvtU+qH2Ku
2uHBqHKNZGSIma83gZH8EGWEkos6W92jpkZKHBQ0mQe/TNAa9ZnK6r+3SHsrPkrqyUuflLkehHVJ
caHVoDD9MLZZKd3gbIz+GJbGchqYnM0oM6Tmo9uRSpzbKlu+tHPehgeh4M6FkwN+kuyfCI2a6fpM
CqtjUHJc+iAsYcV1i2R+aavIfVAFTPxGp3WXt+8m4SDn5heAfNtAyMLS9GoYIILOCr1Ps9Gaj6Au
jKO4fScepDLHKC2RNPWwbeFB75oiHWv50rctk2c6MH+CNTVoyrq/KDWBDCpb7cFJ3fEljG04tJ2p
P5LebR6AhX7iYvR8SxUSjweRTtnnri40n4EA82Db9i4fcads90CBQBC63rYhp6iSmVHPac0s6l9F
9g3NFPsglNmzIlsAkohTju/Jw/MqwK0VfdSVqKRV16jKX0BJReoLiuPB/TOxV2eUUQsNe8nezRu6
tmN5fWZ2utvDOZ0MKiIbU/THmEdJfioR4f5P0wmGX5q2i8R70Zb9i4jV+Wdq24p2NrVsPNLA2Fs2
0RtVHVOqtf4iinm1bG1qqyWM6dqFZjr7S6TpD92gq28vOqCkSPkNZBoUuZo8wq+sNEKd1HCJgOVT
DPt71OhvwSebTX7YMZF6/wvvXQe5j6QPVMUYJV7byqYoyztD6QKtUxztvR45DsDFMVXQMYHHNvvs
pYqb+zD9TT/vW97zL1RPcTDAGXknNonZ3OUt8jZTH8SWGuf+3OdFYOeW+lHzIvvEGPp84GD2LiEt
UCZqHdqhzMavlxpbimsqykgEkeuZryCaCI8yRP61rdcH53Z3bcSWclqfQtyWYSEvbMXMhNUHVW/2
j47I7VNoxeN1tOvh0ZKEx/e/5e7SAO1C+wZWgC7HemktBWGCWvyL2Y3hc1wphl8knvZkxNpRf2Nv
abSUgZnDeCqlkdamRoiJ+hGagMCZzPhhJic8IT+VXJwu7P9UsH8Qsuy6ABBaUpqRliVGNwZHR0Bp
yshDQX/nVIyD6/n9ND3XU7lEvii66Wu5mPN/LGcIW98YpvRKgzb6ZBtZeXRb9r7z69+yuZnU5zoz
og4fjHwbyPAZ1YQh2IL/JI5+48nA3wFw+UWUsIV+xLExNvbI1AwUbcMpMUsN2GbaXZp2Ms/3T8+e
V4P8V15CAwDZ9qXXVJHCikYGHM9Kdsp0Xbyj9Kr+dd/KXhcdfLRkX6CgIoFQm410kYyblAnn2VaO
fU6FhlhR4jYBMH+Gi21XvLOMtHoXlwDyusaa8bDhMPWXNhscZhcotVyBeFdfytCyHnuy5oMo/BfI
fRvpgY8FGAzLJ2d880yjb8Q4RAtcItXb/t9qSZ33pjrP07XkHl/ruiuUoMicbrzqetZ+AYbv/RWb
RnYZrTL9kdSGVpwsRFLroK3FkQTa3tmjdUkSqbFJpJLrz1fWNDg1Kt8gUFsnOTUidB+AZlrfO8Zq
D/zJ3iWXhACkCbx0wCPXtlpEAC13mocgGcX0kiFIcirdMPTzXln8JknMT/fPxs7amGYCNAz/AHNv
N3ecZ3UhXKN6O7ZRde6biattpYRwgWZMbnbgU2Sas9lniKGZ5san0KPdjpqa0LmK0WXUKA1d07cH
uNNLUzi+aOryPaBe/ZJk6t/6JLqDXGJ3nZLBTRZkCJ42T5DTVYyH5kwfUZMUgamn6dXNANaro3vE
sPArFrlZJGBDXlcpOLFtB5cMJs2G1nCrSyN5aOZB90unHnwvTc2T0rvOSQs78SlS8CeKSFAWMOY3
yzZhmX4lQ71wuzFwtfXdISinuKfPNQyeBsWY/WMYuvLcQXBxcGL3l0t6BjpDqnuYm7vruGkD5J6S
67hoykerjKzPTHi5T55AHEWN2wwNuNkJCojifceYnbObhkfPw04wRRj1v79hC2p1mc4g94Asvta7
9q9JpQFtIynyAptB+SSmxPvUpUX29oCfQJRGNNeGpGZ7V7vQi5WiACoydqPw4dPQn0NGmQ6s7HgE
ObdAe4rCgZRoWXuECArWPrexoqHZ8CWK0yo9NWbvfFjErJ7DmKrMwY7uvEpM9soWKnUs2dtfW1TV
pBvCTuVjmvG8+IXXqpWvx57579t9z2s7m4CGgcC4AaNAMdCq64uYivDc1KBsRCGaA46v3SXpIHqQ
KiET3Eagdbzk4+IMbFVTIRQK997FbJKj6ubeKYRdFe4YjiISIptikm3ATVmnbNVgEtdHeiiDXdQI
h7ltghhX+4B46tGk1Z5nI86lQMeUNKQPG6OuXcHFOfyq3lblkzpDV91bSI0hkRAfeO/doyiLBECb
oabcJtPaAkSi7+lR2RVM52XdeSi6urg3wHF5ECF1//IbJ0QSEBkMm4Dm35xE4cISjUA1XrsxGC9P
FzqlihN9tbs8u/6OKWIxMhRQxltOZW1eXGWW/TetyzKmeucqaNzUPTuVcTSWvbdjCFTBo84/ytLy
kXyVZZotPPGaIp1VUzV/Ds0SfUeww3onSi38cn9Ve+dehu5yAhz6ke17S9LeO4OQrSM1db8wIJ3/
qcBMcHAudhdEyYs0Fuo3kvT1gnpVYY6k58GjYqdc0O5ofJG19YMo1aPXZu8IMjoCUBkmB9gZNyci
QoNk0lze8TofogtM6spD3qbZl8UY2gskXOGB49i70kACWJRkqOEzrpfWMmgeoUVAMmBOTVAPqvcR
wd/JdylxnJPYiAPFXsKf93dt73uyX+aviScCls2LaqdKXU8ooATopLlfGOIXfqQN9XMo4Eu/b2ov
IHtlapuBkCxnDaLaxH9uXEyXJE6UD3nlKLVvo5p5cnqreD+hLdwBJtW84L7xvc3k3YSolNiB8vjm
3Cx1mpi1QlFHKgO9J738mFutGqj6vLxP9Ng6WOveZQDAxSCBLO0AYV/vpY4aIpyvAuS3qTIJZFrT
RenUt5M2oaFGKicHx/CU2+ivD0eidqH0wRDF2qPm1kjWZIekTXvnkvMoieeoOwAbW68lDmFoQtmL
c7kMM3iceT6neVr6fWvpFyMz0OyIIZ6+v1+7HxCQGl0RIE4AZNdGM73Q06ijJghML7vWPSITTH0c
NdL2rOCCOfbUH0F4bE5FCL2HYSc5TYypqIEMoB4z92Fxvr+WvTtGuAojCQBz0mJ5Nl854WlhwNYa
OfgpDJzfkrSckA6v58h3Mvt3Aio5g8YYKC/Ljd4zxWknH2yKF07tWpfUqgqGZ9yjwa6920Qsimc0
mFEmAFmviNdTS+NBZQZI6Xt41E0ZCFjFtS6y4tFxqujg9u7Vh4gCQMdIYAI2N+8YrTsVkAXjkUtl
g8dMFu+aK4n9zlSW+CxCkPrGUluXZkkVv8/sEi06M7wuOpLw9/dyb+V0laV4BwRwtIvWK+/FKPTc
EeR1pjX8Y5h5eiqAtaBthsiEFqXm3/ft7Z0d2MqkTggCxgD/1/bUuQ7Dwh6xl1fKewLw7BQ2bvLZ
TZkBuG9q7zLQBZUwCegR7O3TWibh7HqC0bV4ar1L5HXZV4FI6m8EP1BMEWVBC0gguVmQluexoU1M
O9WhrvillkbBrLhEr4r3G+NqTN8wrsbJkaQZGx9StSIGZQd7V2r3oZ9aYeU3Wjh+yWcxH7RKdnwk
/QJ65EB0IOncVti7rKMU5kmisNiyL0balf6c1+ICB1rL6ILjnmjBHpEQ7hmF7pD0CU5+KTqwPhtj
OCS5q/UCZgUl/a6nrvFQteNwcrNI+WlrS3f1wsF4O8qe9h2IQrrYZP3bjnkNzEHAhS2CUUmY1IJC
61SldX0ijfvxxvNIoUgON8ppHFOO4q2XZ4/5UCdJTJ0tzrvT3IEIqOiufr5v5eZCSys8bewaGCTa
PmsrcdaU1OpzrIyDeLKB0HwoUQG5EBl+jkflzfTl0hxUC0yXc1jI3dbmotwQ7VgndVDFrntV1KEN
lNFMEV7VjOv9ld24DgZmiAvgl8J78CBsY5CZXmVY9XXQeNPwZHrFEnRzWjxDpHUUlcs/tSpDYYrA
n5YknLuAGzam1D4qnCKqG/AMQspE1JbvtHYGlaviPYRAeX14WZrHmiq3L7zpzTR90jwJIfymDItR
XFx/1ALmrirpQPkUcBmdqZI1n+tCzo4ShwVt2dDmauejCGXv82q0RSVQn3dgu+ZabVEMK6ImkFJG
p45Z80ulINtpJGF0eftOUp8lF8EaHcPNo2MvvLedZdSBszjLtUt1HItNpF63znzwCNz4FD4lkQM0
klTHpd7O+lNKaSobFEcdqF6kthTRwu5vnWbo5Ee1qXyqjN76xPxF/PX+Cm/eHmn2FzBAppBAYNdm
G35KKyKtDiatgohg5sFLoqr/je8ol6Uzog0fzfauC2uKyHs5J+XYl1fDUvTATVzN70XknX9jQRIN
gAujPLrVq41mR/HMkAXpqlN/NgouKaU0GyKh+3b2TiHFJsCavHRQom/cl+gpc8e5WcPdlRRnt0n/
Ow0eCJTRO2og7VmSU3jw8bEg6vjrLYJC2FOokVQBL4v74IJO8ZvUU9+NqVW/9Y3hNNCo+h/mvmw5
blzL9lc6znOzmvNwo08/kMlkzhotS35h2LIMDiBBAgQJ4uvvok/1KSslK2+93YgKRTk0MEmAG3uv
vfZaWCMwHBZ26OtLEZx5xhQAFvG6corZOJlZqBUOUuHS7cfP753wjx4IBtqxKTAMcz5PiS1QjtAn
b1eE+bKPxUzN6mgjwdvW0Bsuky4Iu6e/f0k0BkDtAjz4thsP7zenxA3C3lRMZVrCQimuhNKxBV/s
rA3DSy3x917pX693liYommMxRzh/etLCYd0NRlIpe96GMnegx1AUWdfXlzSMlt1wfiIAx8Dmt3Di
vXEgaXFce8Ls25VttG0KQNxMKOCUvVKhvwhsN/FEzQBZZkgSR/n2hdfv7T1janSxB0EBiVH34Oye
g9LjfscRxlooiW0p0c5qGjDhMRI63Jn11G8DG+/Lxwv79g1ZRlUBMqBIxtTcubhdZIOn0o9QYcBX
B52I1tgpVBKxDRmIvx3JsGXxHwANaCjhcq/fEMmQn2FDo61KlfcgRjXHysubu4YH3YU35KeI/eul
hNAnJknQuAOvAlPHr69VeT41NO4M/Es9lLCSEGEVtwarn6hqGeb/YASc9KIhQyKVJY4gl+PErTFo
ZuPAIuWTn9dQTghdEGEvRL+3xwbKauSGiBYYdAnP3154qfdN7fp4DIZT3VWA5xITViqfPl7XtzEC
vSbQISBcDZAAklGvHwD8IAdahMhuKtPGSHhpeDEJxuhe1t2jPQ3hhf7hezeFC6JSB1YAkvSyzX6B
C/Tsc7cHxrkK/cFdc0x791dmEfqXtAvfu61lXBaTnVAqeYNvqtFtNTZOj1HjHrpiQ0HrGKxSEreg
+J6ENC5h+j8zzvOdhDIeGtygA2Hrnu1aqDaZAN2wa8OqIFtFFDtFqAfvBwNjNvBk7Nz7YM4xKQiF
LHHMZSSfaj8Sq7yO2OeqDf29GEi4N8cWpZwT9dO26wsXJrkVuaWdVaJv1V+k3Szb+82Hhuf2gspC
wuF8zCPIUSs7bskxbDu0QWxEtXnTa5vuHHhqnqJgMA+tNzuPs2VEF6rK91YIPIWFg4bEzz3vjs1Q
1VLh6CCtHtwfUpHoFOm+TcvQfeAg+V6CE9+7HMhFmLFFq3FhKb/eeE5bRrnJS7GaYUD0vTU8tZEw
t4DOgxPGsnEvoTrvxMufUmUBgiUSmHPAoWx9tx1Gg0OEwx5PxcCtGLCpu+3C6ZKW8DvnAS61VHjI
/lF3nb1TplsMZg0PHPBO+ajXYS+7tDVRH+xIjxeYOiJcCVKWFyD9t7gV1Lzgn4GTCBpmQIzOYidn
cJTlNQYANAxToXhVCTDarXzicUVJ/qkwuvmWmZKtqinPe9haRkLtPWcOu5i7hF6STn97KuPjQC16
ae4uB8QZ3tmKnIaC2XxlTlI+VtKFanrYqAO3pmJdocv2VASK0TWzp/J2bmu5/jiSvvMu4axCBDWB
uKLNtuzAX0JbJHSOeWshVpzM9WMHY404KMpi2wcGScKy0vdzJ6dNx4JLzYd39hpYuaCYLmuBI/qs
wMDcoGcNSopVFxrBqvcncm2bpNiDvEBvPr7Jdy+Fjhv62QtYec7hGTAQjRYKg+BLC6viRhM3lqDu
JU0JavfHl3rnjQXss6jLhAs6et4lZdLCaD5EN1bShO9Mpg0+DTiaPdA7rWFuUmEXl8red96kXy4J
BtXrJQwrB7ZLkPKERXKARikHQXBn2a31g3i+kUwdxCM8t1K3H9/oe8/0rxsFOeH1VfvAnyvDyPmK
hFqviM/RJBpmffBq51KoePeZLi8smsA/ta5eX8qDRUpJoLy54jRimzKS9KDHzoAP9VwaSV5MeXkh
i3nvrYCNCMBt1KUIUGc31xV+Z+oSiqWFLcs4Zy3bRmP5Utolv8b487wLhBedoIBwabLnnUwD6AWo
pJD/wCyyc5YlQ99ACKfkfJXL2s/MuuEJ9LT+fuGIiTSAMgs5aGmtn8XeuW+k46PyXhGz+8paqo+O
ZeUY1ZyH9G/vEnj1oXUK0MsGv+/sfoTomCYjKis/h58khPj61TTBGQIat5dYQO9EUuRCuC309jCO
fN7Dd2fLxuiEhRfAcaRIlFX1ey4x+gctIEPsQohnPRTj1O5at60PlQTN7uN7fcuFWlpWuD4wLxTJ
iACv96kOgzFof3IVJAakMEr3fRwB7PUGczPuALuxCj9MCdKiuB38KEPufsm28J1XBaOUqGKRm+Az
vFESq8xZDSWM2t1momu/cqerqY/AT1Zp2UR08/Edv7NbfwKZGDTHqwKG5Osbhvi5UHmNmAPhimJP
mV98GqUoL1zlnZcRV8GQFko4D7X32UFBpVUEyERwTzAMfhrN2o8jp+mPUdB1+xo2B7dIZTokg/pS
4HlvSyHTw6w5ggHUrs7KjFmFczFxE7gAsbxNwbtw1VZoLZGymjaiFAZ6bJa9Utph6yBU9OHjx/ve
YmLMGM2tpb8GTPP147WrmuadC5igshyNkBM89siT15Ct/WEahX0h5r0T0Jdhd8Q7cBeR3Z4tJpg9
btGWCAoa20bFTLRiZ7d1edJoBFx4Vd4uKbrwuAo6MDaysfPBWBZGvBp7KLBFUz7fFL6XJw2MM2Kw
+LwMQu3dipQ5bFJzfJCPn+lbOjRyaZCXgIFAKAg01LM17XMiZEE6sQo8Alu/uvDK1JYGR6CF6zeN
zdl2N4GevJSGPAzTORB0LVDf1OuaFW5sDj2v4krWgR0rpxCr0Z2Grxc+5PKsX1c4YP8CrsCUJ0BE
5EivVz70ScXKCaqhXJF5b+vlJJI1i+WgWohfhcNB+7do8a8iDGcWsal8b1M6/JIP8dvMAh8DA0DY
fYAI0B15/TEgK+F3hEhIXzHH3w7G+EQEjLvm0aVrC5qnaZXrS/Dp202PMe1lXGTRpsIkzvL9XxJS
om1WklxgxAn+M1VqaDVaMYV0ppmBuQ4RyGjgc5V9/MDf7n0kwC7adqD5oJN2XtaBZBY4VKLwlvAb
SdCMJIka/fxKVNS7gCW8tQzwA9SsKC4WeW80R87WVs54JaIGMlS5MbjwLerzRscidyI7trpi2g0l
JMgzuEH2qKgncGOSsfXVN82N0Ukjp4Kwi6m98BhKzpvEAK/xabI5fCiMcA4f/GDyg5WO+jyF3zAZ
YtGa4oqNNLxUK75dKCyQh6cGJYml3Xl2tIPuy3JaYWfKClWRi8smoEoZPwgrKOYlx+b+b68R6hTk
EcC9Fq3Ds2gIs2T8+aDmq6ByiQ8dzC660ZA6vOfehGd34WJvIxSYbCgT0dtB9MX/vN6GXV1V3swD
GJtTk/XH2nZy72mqJ1jWQ0OjCU+gwnhTbMCCd1gZ1IDZpNfIKl8HaKZXazot0tQzp91nG31FETPm
20Ucmqw4kqYEci7HIgeWYuiTI5sRhgtRF33qO4xxx4DWYLuQT2FwDdJjca+l7uzYDCA5v84rr7gK
8lAeptAwyYoxJEVxTwuuVzV1gjYBrVCwFNQjD4bFOQh/yWRIz4NhOZz+NiPmv+ZEddNcrnXRVl1M
MEFLdk1NpRPXDHLlSUSVickwCMJFe1i6kAr+2GU1rgejD+V+RJpXPHKQQOFVYA/ETnseQfPWIWZ+
7aja6jaQKYMNRmtRHgAn88MvuoMK0r8qrf96Vv+HvLDrf4VD8T//jX8/s27mJQFl/fU//+eqe2nv
Bv7yMhy/dv+9/Oq/f/TsJ4/lM2eC/RjOf+rVL+Hv/3n91dfh66t/pO1QDvONfOHz7YuQdPh5AXzS
5Sf/X7/5Hy8//wpq5pd//uOZyRax6vaFlKz9x5/f2n7/5z8AA/yyW5e//+c3T18b/N7dVA76hdOv
7fc3v/XyVQz//Idl/rG0X5EIAkREubuwgaaX5TveHwBmUUkhcv8kKCzfaRkfin/+ww3+AKIK9usS
lhajJ7zQgsmf3/L+AJK78EOAQTkLyeAf/3v3r9bpr3X7j1Y216xsB/HPf4Q/pdN/Pd4wpQXCHz4F
IiGYUefzGE4pSG+Vth3bri4eazeqExPkMj+23ApuAGZvwiKy1jwZsb/isUDVYE1GcN30NN/CGsOE
b0xkxhBAEadIDN1d4agvnZBsO+TSumoUi/a1QckhmtvxSMKB0ZUtKnZsS3AbS+27xzHiKcjO9rYj
cBOCwoAYd6rU4RZUDZH6RgdqoD1aE6AfQ2Yy9+sdTGuGtSWYflJBZQEi80KxZREDxW90vL1Vqbs2
YuVR4bczWF06Ef4sdPGIIPxxyD2k4Hhea7vrbqjntXGkWgQzOo5hYjQYZAvmqUoxFeqsahiN05jP
YFjzovSy3nZQhkLcQd1Unemide9HCYmYHQ9QsM0ct+p2wTBMGQapnHVjB+MzJOQl9M7dFy5KOzVZ
aSYMnI7ErqMKs/TNHE8GZPsNh49HS5BxZ0FhuMM7awXbabSDJsXRM3bIyNBEUFQUj2Y7G99sA9OO
VhfV8dhQmWAyat4p0UAyLrCU8QRLDvsbwmCwGQanKmPm99ETsYZ6x8u5uxPSAbfIHSnCUE1/KGKT
Td2Oa5U7QyIKOW9gb9NuC5bnwaptnWzgJkRmm677NHF4oUjukSNxdLAXhdd7sVuLccMKIXQM3whv
zwJm4ejhekvryDg5pVlGALFZFjGzQhJTGTIuHeg6xRpUNURNVkBSDLkg4uMPRnp/P3I08XXO9I0e
Xe/GhqxG7HdNuGXSibKwx4h6FAmxH3XpxdKp/Z1fj0jJR9VugqkJY7gu8k82hZ1GLqx6jWaRnfWt
6BJFQvishrm36h3DuketA9EBt6exDR3R2Pd0HncqyGZeWIlwdHuami4TkEz/NgUBfooxD48O5m6B
Cj7Df7hfT4O/NHVyEZtVH+xcMrlH4IlegoS7iGlQNqsgp0hxGy/YNqFutkXTD5su8irwe6MMciXm
wzJFe+/6+bCeoDhiJJGZQ0cOdpjpIP0xLVjlPjIqiw1HNtHHHlwJ93nUFlVsilkiaw81uByish6h
LKWzuRrHZzKCfZgTx+7jcLLtleiUBdkEb+hjsy2LjEA1AV88OCm2AbJvlE9wiAU1JolmZOCOXUOS
FJ6EOIOwlrCJ9m0rHdQEaqZH1RebazMRQ6G+taAJ3496+lIbMFOnFnVO0HzaUzI2CcTKrMwxPOsq
cnmeCjob2eQ3Y8q6wly3DR7RgKPs2PcAAtu26Ta+iooixkaDKKHwFnflbqbyoZ8iKGnmAFDT3JOP
hj/oT/bIu1WOzH8tQOc0lWKb1hAWWqvcTHyrfmShMNPJDfLPeFXloapCetMU6iHIo2AjPcNJfXvZ
jbrhzpVyq1taotczD6pcG3ARvM6lzFHvDmEf15OSpx49VRy3rBqhhsL6+sG3YT/mhJO8GpwxeOlV
Ye3nULpJY/kCwsc2dOycHgLpiaXM4dC4JowdJ2LYR1tCWxvyLZPoV8qP2hMIV9W+KBrYDpk1z5iL
ed5c6m/GxOdjAQDnex8A6Yrdxp+zrhNFolxfrQUs32N4JEcvVk4NVHKiz4x6HnYtbaa9XQ9uTDFq
2tH6U224Hgr0qeJB7BmymXahLMfoqmQzAFijl/XnHq/6iYHlUCWV0eobZrTHkHAXI3vE3qI3UuSx
rXoUhZNg2KGB294r5rvd1jRJmxV5jfHPylYpzpsiLhtjZweLZPBcDjFo7HNMewBAq3K0aQq/0Acq
B3+v66a6t6Hb1URTeCATN0CSYvZqsLF1Ue1VmfLzVc5QM4JcF5Gt4xbyQEbTX7g3bmZ3g7uK6vHZ
6QecWLJqtg7y+zV0YmWsZuygQnl1QgMRJYtqWFLyCuR2vxrTsWwy1ohyHbnts1/zJyrA043Gx4DS
k2sWd75RQvCjIJVc+63vlzFo4DIZieo2UOv9OsJk6WjMjBzAEMGHBVtnY8JUPZXO4HQJUQTenRqR
stLiNEfSeTRyi6SEus2uCFs7dlTeLaO085cSnnZpNfsq6WtJk16OYkB6zZ5s2j9G43yqp+gqHBCg
+Mi/DxxW1YMtIRvndymixbSGMp46acN1E4Jl3SIl3g8BrM5mN7xxqEXWtjF9aycj/zyIroAaU1ti
XkhrHNtRm4ByUUFoP5IIZkuvCRluGxvQS70luU2uKLSSkSzX4Q2lZRgLWR9kTWiPEafRYzE2YbNx
y8i868ag/tpoVlUxip0gUWWZb4H39ZkoPYVoB/GvGcSSHYzodBb6i7GqKHPwkgP2KDvWusBZMM7U
BczfWnbnfANZqFtbi3ZYrAcnAE1PeN9R3dhXGLoyb3hXBBVYsk545RIoTCU+AJOwmndTQPIHNiqv
2pesp9cqz5+taaI7nuMQ85m6IYB97gxomGaT0mxNxODFfdAF26iGuG84eMVTD5+4KO47x3iqDdJB
FDCHoa/Zetugx+mCuBzii+dl2JjmqmIeulS28q/q2QSxjlCruyFKB19bm16PKN/GNdKqxS6nEe0R
S5z38RDM7fWkZ/ng1OZnwfBGqVCQpBwpC2Ot4O8jwbtkHDW/Bcj4k50bbAPzDA82dkg94XHnmv2q
50gi4i4y6Mqjnf/YlSHOwc7h+9zs86Nv0+5UAO+55USoLSasMA5n9BpqVeHcJcypcHpHynjGZ6Ru
bJkqxLkyhsGJ9Lm1J0VorKFbi0rWHRLb43bqkCY/6MJ3soIaDgb0bQqVjjpqikTCjGUdySIzRNdu
2Ngcp7CyYrSUIrIb3YAlxliYVlzNAC5q6dZpMBQ1CE28zsFal+6XAQBBHduhoeK2suoEbJrge2tz
tQnbaD6xvCsyjZ7HDl5O/L4aQ4kjxJohMm2FKpkss78ee6MbNhQEy5XCyw7ksMJ0YFLS3PoCkfN6
iEloTYltNGEGsIOsUc8Zd3WhELhY7oMvP/ndg+ZV/8TB/TIPNJzyF+r00ror8lZBX6YL9JpR4uSJ
LoMvHD4yNIbOmGuvW4KeiAj6NvP8KvzkMvGDO8YPNvjO3RTl4SpsfBEXOPab2Bu65mvkdAMgBVr1
WQ1/7BN3A4kMpAkftK+NaoXvGjvMp2YWCl9kJAW7c13BswAlw7ofa33rVdgqoMBrfPAxqeTAIULL
qxC5FgAI1sAcFuM2w3rAgsMKxf/sIpdcKw9zOA0JilQrVb2EjQ7g2Wg7WznjJA18DOKZsuhSrES/
UfB7+tQqPaRj86WHwlwc5G2dBCbWJijrQxshE2t0hVTVy6zmKQBwCbem8uB6+o5wf4hBshq/VoN3
quqBX2OEkGyRp9yA2LGmfnfivHiB3HIKOenb3oxe0BS5LZX7DBnazMD4+GZi2oZQQniPyZstpcF1
Dn5DqmZrq3Qj4qDt6lj0BiJn4W858XH2gE6RIhDWCfeQ00/mCnLomT1T/U1VObq7NUYBV0EEDcl1
Xvjidla9BXJuyaZuW0mIpN8wjGAFN0ZdPgfIYG9swxnuA7RzJUwXfFB+7JncGET0eBB0Slhg05VW
TnOXN04V60jplVya6TUUFtJJT/oqgryDGfsRx8yyLnN/D8duw8epR8jKI8Z0M8ESfV5H1DRWhc+r
WyLxIzlMerg1H82pMzYiqspN2GlUC5ACG+IGrfytQahxDcs/P0xQUuqTS9EuM11OUHIxloD8xU5F
TsbEARHs2rXhOxh0Jcxb4LYLKiHqxUwiy1GlyigVAZ4nNURayL4p4lHyIsVcB6Jw0xWbespbyKdV
cABoscBeifiDs9fp99VgT4kVEnWEzDtQvPLRZy4ehIC+47adKTKIxs84xC0SYC7oyAJItK6X7mJc
2SEsooZ21crHtiEJDhN515TaTAOpm43v5HwdhiwmxAt2bTNMu8JxhmzidLwpevtA3f7a76VOhU/6
z6bBndu+nvsYnjkCIkp2cfRhGpC6U98mQUWbDL1asvVsI8+YGel0Rgp+FZShfSwseMz0je9mHgX9
cUbL7KZqsL21DQqkFM2EzEIdR6+8CbzROrjDZGzR5KXHHH292DTbqEr9RYBqDUi/udWD+g5NVGsz
LdNBoMTYLJ4dAukfgHXtwcNrN0HhSHhJWajyUwD6VMwIiW5h9FZ/lorWdoqxNuKmGDIQ9zwEFISa
KnKXP9AEB1K6+FKX5KbM7VYlym+7dOaRXhUWIgLMqaG5XaCPWbjtIwFx7GQZLnbbSIzx4LVliFnp
zgCeFFZp01CsVk7hfWAxvdOjRsFKHdigde11P/IAZWRFrjUMUVNEuObW8/SwLripk97vgqRZgFI+
WhpzXQa23Wx2/fcOxPPP3uDRCfo1iEMxAcTgspIVyYRR6QfVh1bGKr++G/vZXE0A39aD5nSrAl0f
ofh2j82A5EcOs7nTBoTMUt65TcKU0UMOJS/TwJwZzucK61v0AgLBCCzLvRSxkSt11cxDeMdJh5zQ
LkX42GBj7MUUDsA7uu4onQDeJnye70PtdUkglfEt1/OcoAFT/rAGP3z0jbna1qZQ9//JvKbXAwZx
49KziuXtEhACyp2NF01WUgbmVwsaF/v/lEGlKwAdHjTuonFj9uiuzCRSp67yTzDyyROMeBNkC+UN
ys4KRmXWfP0TlfpbAN09a/DfOeb2Cqf7LTL36qeyF7agX+L8T/3/CN8tXfv/+l+A7A18d/+1nL6+
xvuWX/gTubPtP8DkRvsDwBi4bct02b+QOxA+/wBqtwzeoJsOFVv8zp/Ine3/gWwLkDhETm2AdAtY
/SdyZ5t/LOSqxbALAkpoNrh/B7k7I08Z6MAGi1bvOdN8JBbAZmVah+5gXalDeN1s7GsYa/j74ZOx
/uVp/AkX/goP4j5+6X39dY0zxN0l3FRFTayDfyNPxUM8rY2nj//yWYP+rz+9XPKXnlKArNowIBt3
cA7BbX4YP7MDdPK/kR+XZonQG/7Np1+6Jb9cYpq8YNC2MA+8GOtrZNZ5GhA4xFbo0iAJ8Aa2gpSG
2lHMrIPMJ5DllPlmEqZaU1uimVsByGukAp0RJIakpl0f954AMSqvS4CXTggXpMbbzD2H004BpxGg
c3Q9VGhRTq4NapMNHyA5AQchUWVmqIInJFFukPpdDq4gR7UvCzDLLe6Hn0OLemt7CMmzZQ7sxxTV
fhJ0nrtpe9msjFKRZDSbZhXNPlCJqoXUf0g7nvlBc2whFJVY5HYQ7WaIxi4FYuwn1YIRtWEdxvWI
uAjwOUqJaui1Sc1n5NTMASFCVnd22XvrEL4kyMocNxulK+Ohn4bvJpMizSu3yZqqIglgavbYY4Bu
LzjvMpsNberVYX3KBcAGFgDUE7X9tVaTkQ1DWK7GQVjHsfDb+5nPkNYh5bSnEe8O9cjgFQQ4KiGz
iHCJQcVD04TPQQ2WnwdIDdVGPyVTYRAE2aDNMADQ7wE4IEXPpxlkg5wkMCCyYubwDqmH5Wwrp39q
IAt1rGwjTFuwXLMLe3XpQ/+Fkf+1V8/YDgCFxpwjETwE1sFwj2Ww53pT9H2sQIg0gr3v30zlNoy2
qLUvNL1e97z+uuRZSzzKWw/addQ5NHAuw2E92skw11XCZQdk0u7tDCnTmBqFJS7Qg353xbPGsnRZ
IOWMFxI3uPHBfYydzF7V5oUb+jkt/t5DXIgrv7yNASY6+nl54blEmRn7x0qm6rrB7RhyF0GA6rZo
924Malcb9+BzrCweQ8G2NWI93n68kD8Hpd77DGd8CtCtey8yIn0I+zKNiLifAKprEcEYtDrCJCdt
m+jUYmwA8G29gjXmEwwCqhSNPLbj2k10k5UexLGsz4WVxz0nCTWqItEBe5qMbo+IcuFpvWa7/LX8
Z/zBYBh86rZCH2gvMKZ0M3nA+lYBMu9S7L3vF30Vzjrg/77QuQSDHxLHL2yiD9WYcX6PEiQHsA1d
3kekoAJDuq6O6xDK5/tgN9EEdSxy1f5TYFwPcsObu4smBb/Zfuez62IQzNCzMR/cjIUr2Pu0zsHv
vkUWS6Np+/H6/5wHf2f9/bNDxwILxbJoPR8gbbuq91fj2jjMCXoAJ3hrb721iMuk2UJ7OplSMyUx
qCVrlZz6VZRFN/36DsXRdk7veBKedjS1Y7m/dNKecWH+Woizwyo0ZSsrgY9mhZlpplEUW/6xkegU
w/j+hwP7IQjPTTsAaXEJBvi3j5/I77KIc6sVNbN21F6lUTMksonhiCpUlLIGHW9xYp+QoEIkP6yu
LlzOfj+SnkvyYlyiGQTcjg5hRjbAwWNgREmEOAM/g/WlZ/m7UHNuODQSD5MoEa7iZ3kmH9otP4iE
Jd0mv4s+tZtxF65h/JgWxzw1tpfcH38q9L23uZZ7/iXALYrt0O8a9AEOprH2vpbVVeWkPFyD9TcU
p2mqksC7h4YLyKSxNGt0uOJwjF37wu7+SdN/7wOcRTc/QE8bRlX60AZFMkj6ADH3E2xU1iG6S+GC
4gfbMdpz9kWQaAUUFD6t7pp6QdYXvr+qCMXQREa8aWtWw1fKMc8AqCNt6n3dPkUOX4XRjMaKPnTz
Fx2WCVLfFVrWKPbGtTMOaS8wLbc1qoNgt2F7j5Yn2nn7HgWjZDujexDmLeD4uHVuSu9zNcuY6IfJ
hDBKeGPjEzJ4MtUlFNRsgkL3yoGOsuHXMER+DgDkinyb60cZZih+9xZl1xUjMN1AlwRWyTAqTZ0+
GzSgNKeIneKaQGxWCczHtsHaKrdEHIfW3yhvjNV0i3RnUkf0rpIuN7eYisZCoT3m+Xe+sj4Pkfyi
RpzkYtIpJnlPYPw8FxYwRTQrPn4Pfhd2vbPDNgpLuFNqhN0wK4ERx+aR7q1NvZdl0l5bmyHVX8Nn
86A++Z+H43RnH8Tm4yv/Ls54Z8dwKedRorONF964tnUyTHELbT6+zWnqPzCbJIKkutktT2ruj6bz
Rdk3H1/6J0fynf3pnaVRVoAaeWi4Pigqj9qJEm26KWB7yMQXU8bD8VpX3jaaAAWMD20HJh0kNlFW
J16YufIemNqjiG612rdcfCnqOYYxR6qCew89h4XmY1o9ADw0ks0ZPYkMlARMnscw4zxACnil3HEZ
4UTD2lww0TQkxZpN1RExd1f1AJ7gf2hRIAf1SZODle8IR8+tfuLqYPpXuUw7566YKIxEN7PbA86R
B2kjYUV3oq4vHPu/C8fnvpognhUjoGrrAJrBcK/ugs342XiB9691rA2cOh+vxO9C1bkvWmHULeAp
XIY8QK//Vm+nH+oQbPw785ndG5lY6wd5R18+vpqzbK131v18nqaQYHdYHa4G2BaLdwQn2Humcj8A
ZiYQs62S6do4jVtVxYCouBfrzXg7JsBzSjO2H6xtTZ+gG4NYYF7nZizWGIiZyCmcrsGwY5ec8c7M
4/99Ar/RR5C5aTiYRj9Mu7lHOLLXQvsrQh4nmYI/hkrjWY7Xpddumb8H4TfunWu57TCj26zZpZGo
3zyrc46bNTEFcgieFSSyTZDEFfgOG+/Oc2gsPWRjV+VBwf7aTAWcTutLWcASdt5ZoXPyjwk8PxwH
HF2wAUx6a8yUBaiwXkEvLhbNEeD9UG/wgsbAPEPexQFodgyePUZzYZbvNx/gnICZT03JBcXRIkDm
a9SqnQ4OvCA+3oD2kkO9c3vnpO0aaV8HzQv7UPLe/KKqQm/gj0fSARTiuOLRuA7G3FszyywTjqnv
3UIY3FGrjnC3YAvVrq4BeiJWhrou11buBxuRSzTY3IgnHZkkmoJGk4iR1Wsd+TKdBkvcYhpBIXKN
dHiuxwkO8B/fzu/u5iyJ1Y3hhwP6iAfkyfMIKg5c12F/Xqvnj//+76LD+fyZCqlsXY44jbbpKVqz
xEthCJRwHEtW+sP4Xq6L3SUJxjPB6X+/deeCiDO8eNwJTJAD2FbSyr9AGCw1mxuU/DnH6XTbRl68
CNVHscv3rLril+y1fvcYz7Klspisjs5IuNGWa7uYgvnBjCuuLpVwP2P2e7vurIaLphHdwDacD03a
fzHT8OlZbKfV1or9h3WzAwtgTeMuBjti0/5fzq5jN3IkyH4RAXpzTXoWy6pUMhdCrW7Re8+v38fa
xULNEYtAYwZzGUBZTBMZGfEMOdGkUlntk1EbU9LaX/EvJIu/H6/nwr3l/6d4qQcsdkUDCJE0ujGz
5/vPMTeY3CrRintPb/W5Cw3RlHYgHxCZVCblpJ0RXqM9RZsVyl+0Bnge85W+db5VsyRw2o1Qd+cz
/zA/Sweezq/QboB5hBsxPqSY32P51kRGOnXm9BXHldr7g6qUn9yh7E2hcCZIcM+tupF4CmpHdj1o
Qu2ggTNK0CYkqbD1RpnX56fftThfpU9zEP3Guk0G4gH10Rqdnmrsi4jHwsaKrET5GfH5/anAAt44
pZ2ITe/WeuP2l3pfmsh3s12kZZayF1/LU2RlOgSjCGumN0EDZNFg/rcZgBr9z6DPO9Prpy9cZJ+o
W9NZMiKCjMmLEpgNC2pJXBGBV8MBxSUTlEykQhoXoAspa0HxmViRd5sGbUgIzHY8NFXPfPimSIJW
iaT+JZcqvqXdSFHX8oWlrbogTkE6yMLoeh6tC9S+OTZCc5jGHfiMHdxwZVzFOldJMAU1ms7xTRG4
0RENeJMOD1xFhsCQY2PIblluCZxTixqVcSTJaDvp9rXg9Gmshs2pBsyq4tF22tJUXzvxS1ZUJmUK
kCf44ZUxaMDvqAhdGtrimkQmDTFMq4moUsTT0KFVIbhBRFvUzNgO1UktHDxJSaMmG0XL1UVm/95j
HbSQxoTJkG2Hwa4SB4AD3tLJpqRzSFtjT6std6hy4GGBcIUAHIDxblmj69qwBKhBnwAc4EfvExDo
cI62hCwhgVcQQcRDFham3BngX5UGL33jVrtbuvy0KRfxOKakXOqr+dgh9wDq0GBQnfG16Vd5iDQg
m2j062WSHWjp2YeoDuTwhw0ayFovgl9E6obykh58I/Qijt5zobUfjDW+AcmbHSL98Ym/y1L88HXc
XOj7VhzwKqlnFUAiceSIfwhvnAH1La12MnO0oKpmT0b6kZyYnUhgHbIXT7kZPg9qd1McjwQHpHpa
b/h7vNTt/ElWN37UHNF++lFzLe7bjwqA+qKAjGbcHMoWpZmVTu6pjGKgVVEAY0JgYi7pI/XFnmgD
mDlYVIe+1hJZMOFfW+1BP1C6L5o9Qc1M5HVoussDKVMHCC0uRX6IJJ00gQW8CXAt09vjH72Qyfj/
22xJx+VSlMY7AT8aUGcjOZYmY6BuoLfPvv6CW9QcTN6gDcapd1sPmLV6ErcI11JFDX7VYcjIRot9
cPNdYg5GZ3NavQ8BqTQaUEVUyfHt8cToyaCmvx5/7Lw7flqgRaDuqCKZsnlg0RFcFOK0QY+saS9t
ZN1rG/8egb9tANAAczBp8Pdr5PKVJqrKpbiBO8ro0T7UHn/DWoa3VChsANFSJljMusoTlcPmk7QH
UUXVryLiK63ltn+Kj1t3xz1H/WHG7tHw2xcVSRjIUeWzLq0cWviaR8ASaiVemJD+gZBmiFC3L3LS
tAaLTXtUqj2Vn3rgzpFW3Nj+CRJn6DvAkS67tYXBngdGRcZRlMA2GD1FaXVshKnBR29gggGBCkYC
J5wmFPIUa6itoSclcKhz++BP67GqhH3Z34A0StuT36B3dvQveanLnFpNG3Hz/jL86YsXmxOC5pSY
Dphe+C/rqaMYrJ6biVEYmSabkyZqIgkuo93seK10GzXYNya9E06j+Z7oxfPjNb6v5U8/YrFRxY4d
uiDFtENKsChI/zpSdpUao9l+sYXKMTrqbjpAcuWT3KnK2wdKK/IRoHxyV4Yl3Q3QqMPM9MRzKsQJ
4yW1llU/vj7+fWtVr6WmToiGvBQC4z+XucWUpJLWV7eaUHuIt0w6CzVerdnhVSjCA2Uj5K8uzKLc
lU7wPhQYjDm0ZmCMMzJf72ojkjRhTv4LSN1RRHya5OfYxLjC8IJyeKH2f/xWZa3ezjlcyOdcPFKt
Kh6yrTLxWpayVGyfW4ZSTON3Cehm5CQwb4yBMozeaawa4GAGBnpi5A+DlgeEQHSZFGapN9rzoBcm
eBB2QJ4er8qdhP/Trllc+TAgKSEfj1+Sp1prsQgI6uQAmZiDiBNoIHig70sU1bvVL/GBtyITr0A4
RqY4X0df50bIhhjRK/CojT48jbr4lJ7TL+8gUqcieoEvo751U67WhhYZgg/2XazMgTLwfhWyMdV7
VA5CtdbYRkWKCdX5xGmop8AEWhaw/GBPTabyjwF0KVFKc4UH4PI8TaTX00Ps5KotnHVWS/QnaetJ
MqeFP6zF/cu/Bc4piauYn3drhc3Qua3empNV6LFJoxPmacq+OoQn/hWUjn1giqashsbjXbB2Npce
fykHlC7Atgxq4ZwG2RJLMkJ0hTgH++EYa5kT6MLGVK41gO8lj29fyQPkEGVzphceGpt3BC25Fq7s
gLOLf9JrRkITVC4HV5LtXwuV2imatDH2yl1+//xvQ7NAcQIpNH/mmdGuA+GPMJHa3qErr9al1h0U
lMWu6vHnOQMgXf2PZHa6YlL21tSt5edLbaCepduknjdIY4BDhJsFVtiafIX4I6E1Rg3wzKGM38FW
9Jyvr5/247xPv00X6OajXPEYjlVlU3Sul0nN0C288PjPpDHGMVbFI+SQCKulWq3ffM1T5Y3BV/Li
e3X+29gR5JEmpcLYkHrTQVsijb5Ver/njD991yKSNGMdyeK8TjBzQ6PDhMwWCj80KfXKTvX0kmi1
6hugO6qCxRkgG+oRbvKTSKoPVssN8IGOwn7YoS+NR7tGb2zO+zvkh59Fz7v22yfzXDg10f9mEbSe
GYPb3uCz68BOxi3s0EpJpPNmm5BYr28MwW3+lbvesTVSF3hq00L9xYaOockaYPXovRXYQNBvhKa1
4LtkmRdlGIGUhCljjpPb66LJq8WxVEH3JKwNqKra29K5PBX7aENhda0CuuTRx9RApd48YuFPIHkf
I8qZyInzzKAGHEnz6w8G6WWqdmqsyzwQSxvLsPqpi2ROgvJmyAwy406f1Ot0RWMLz/HqN7KFjw5w
hGORarDdHm3wBmz+V/myEYJXwBf0In1jFLpowEhA8NfSy/g1aQVCfzDvOkYFRg0nLEIlyteqrQme
//BP243/e7tFaYPSC4zG3Qldpz8e99SW5xh9wISc4cqAtAN1X9JUGh9oynXjI9fGXORjbJdAOgIG
QO54Vo7IU9PaCH53YNICEY5qB+HeAfgFLeUyivsw3Kgmrg26CGM9yLzeUAtAVQ3vjHBTwhIp77iR
+6+1C+lFAtVQoHlVHaZRYEgKCdW9fymMeM8/0a8VDsjt8cyt7Y5FyBqGHgp9iYj8Y0wktKSoGAqE
9CtIKCDYyb6ZFx6eSEO0MdxKuwaU9L83B3TKkeJFGK+8SSAHH9qDdyv30THGvaO118qq3ckJ7YqE
X7XFWoXDGugdaM1zgJfN409eiQAwwvz7N8DtfpqoFpul/xI0b49nP/caneDnMplDRYovziku1SE4
i5d/HHC+i74FYGUQoBinYED/oHwq3hWcZwwkclCCJ8If9oV9gudREKnib9+Ddu7b42FXEiKgkv8e
NsikZApl7KBj95RfmnmO6+fk2GupPX0pjv+UwamXsLtcjyciolxVHovn3Ho8+s+H4z96k43HwH8y
4YGrpAH87y4BzLfqLZOhlarNDLP+a0bBES4b0FFRPDFZp7FDHfrzZK7AwkFPDT4+Pmhr0id9vq62
TI/vFcP/xjX4yPw9ZpKJ/tgN+CLMpRtELg+cqEdSFPz8HXuaaVIEmaXaH+kX70VyGlnNiltoC5e+
tyA4AsQNuNV4AYsqNAu+uFtSk8KRfxWC1r+AMMXugnO6scXXJn8RmfJo8ocRYhAuACh6fA037pL5
kP40A4uQRLWtorQ1/qwovHqFkUjvQ3Px32hPg3cpM5qPd85KTwsWEX9PtC9lKdXfI99neGEPjM0Z
rEAiGwIHnp5dOZaIV2EPFiiBOZ2WEFwpKNIdACxFvrLPDQqNrmirfjyf0R++eWkPNilUwJc1dtqo
AzqL/RWoEPI2BNMjovaHU+tjoIdGuXFqVsBD/xF+p0YwVoYCw0kEyuh4nk1GYIgA54vaqSCc2ukA
Umii02mYiv2WxtBKW0aQFxEqGWuekkasbOvMFTSWsLQVhmp8CGDss1Mu3a41mR37xl6pfXiiNBD5
Putd8F6ckRviTSwaYPHQr42T7qvjoHs7fsurd23+F0GMrzuxycIG12DzmshI1wH7YQG3i2gaLYot
h3FxbZj5JH0L0a1SCX5EM4wL90+bDuJOhUXhvqZCPZY+PSiWSJG8pwdbAHIdujxQ4sqI3KBakL9V
3VPDUhA1g8L3jGRpQQzHZgWAuIl/SSloe10COH+jMs0hbLQmei5QDgER60wBzMTFsjoFv3jaSAVf
zVDXBO+41cpRMBihtyIZjPW3LoZ0g2x7NPuRoBuWdCABWJF/mzWjAeIF9HAY36voWjGOJ9K3rGfM
ALJ9UwtFEYV1YsYzo+QlLo9xALF5Gk8NEa4rfIeyv7AlqXl/LP50UhYxuRBB9G37Gqn8J8+TotCo
X35KqqfGYVsz/aTBne31/OVxkFh5skJE7O8FS9sEktFgu7kV9QvyTgk16MAbkBFNK7Dyh+wkDla9
T0RCoeFT2i0FgRf8LzS8I9Z4/BvmLfjTBy+iLN1UcF3x8BNaKMENMe4EQ2IhxVJu+Quv9EMEeRFw
hz5Pkxr0XBRuOm3UYytCBthY3S9K5+3P6DIX7BKT3VFX4Fcef9RKyUZYalJDyDKoMr9FVmuOen0Y
dswuevKdQGMc0WhMcEXGXWY+Hmwt3C2JTkmQ9FMhgX3Rs+NVGD2b84frOIVGPwqaEs2V9egAhXOQ
oQt1Gjl9gPYsw/0e5YlAeMEqepjGAzzWVO88wKGhiB4a6Csbv27lGl26paQZ1H5auEu7MZKLPfcm
WdxTd4QjMKVx6buYuxKKvhDEdXNA6wW9fQIklzFSSp2eoRITAlLVk3Rjw8+n6IfNJkl/7/cya6K4
hdqSK48flXxtla1zu3KpLwUAQznPI2hTICOHiAzjVKhIM9mtE+xaeRbCXE8r/fF0/vzUgKja31+Q
RihDQoAaDSlgpIOAJj1H6ZG0a8bETIJ9PXw9HmctEEmLQDQ1lBh5OTYVmlLH/KN0+mf/LOnJh/w6
3br3eGNF7kX1n5ZkEYKAwAY5VcDM8WZ9qNzEDtREkzUIuuGaFgEIwJOiIyKhd8VzYgHh+LJ1X68d
UmkRejq0dqGog6GrE8dDtovMhR3/Xbpk1uCwn9yH3BCP38a/r63dIhAxVThA+wLj9Sp1xBNRn7TB
CowEZRpIzpih9iap0HDUtxqLa+MtUkClDUcolWI8Dn0MhVwbUrpbbKWVzih01v7eiLwMfb6Exh9v
UJIeDz5oF5E1gPKxVdWfz+QPG2PJdwnyjgGVCxswSd65/rdwLm2oEQTdRt1hLWrek5hvyUrI5/Br
mkN0Z+TOYFXH1CmdSIsMIG133a7Rc60/yhbITQ4PCOsuKjcuhzus96cvW2RjQlf3TQQdbxer8poY
HU0AcJ88KFkQKPZOhUWBFI02iUVRREChJ9FrKB6++fDUbfVxx+mgRZYNcBFjotGSKmnhkTttHPuV
63hJd5H6qCy8HrNeAuxtiCrypd8hbBUvoH3tlDOrdfvOhFx1o20MuLbMizhTVkUllwyNB+FtcuN3
ToM3TGJI+8n0ntDvVGx0i8RDY4ZvqbEx5Lz/f5r/RcgZkajHzDxkqXvn2JpXG7pTDggP/xjUxEVk
KWN2iCG+hb1ro2LXnxs7dbgXtFK12AWz1oLapFapggO5RDyuaVO6btaC1z5uEWSkEKZT0JNBqg/h
1fyamz4kJwRS7IbICXZb/kwrF+l/8NAx/FWUElWReGDVseDUpN94vK1VCJZI52ii2AYuy9gQiRa9
+ZMaXzhGrY4e95aOZtWSKIe0ku5NqgCVrOrJ5y8Kc0aKLz13/ZW1vF2WHNoj6IktJMXOTGNOvO5/
1X+CEMmQFnoGeshOhFqHBV0Funr6t121xFDzvueP4xxtSx0lIuKbkcHaQCya8uUfR5iP0LeIlUZc
UUASYa4GfXqQp+EKkvYlpNW0biRgjQFjc9vm9K4czCXIOSn7JJbzHusAAqgOja8j3kCXxs6M2J7O
wc17ag6Aw0GLf+NcrlxXS8rPKHTxKNLRXCQoHSYjgi4AS/Rns4A4n4Afjv2S2MNT3cSMuFXA1ceW
egnQKir2tIagRn5vrNDanC0iS+SFfMZD3cntGK3AUY/0uktJIpqw9oGYjx0qLvskl3h7O7idDf5U
jRBzKq1qo9CyNv4i7tDdrG3F+OgJCqT/Sp46B9pz3VZPYuVuEBahhfHpMShKinan43D0Pjq7z9Xk
JD73F9/pIatnDtCgykkEubBfjyd0Ja0WFhmMJ/oDLccYEXa0CkoqSAWd3IZKYH7aQlmvPE+W2O8I
qgKwz8GU4b37K9lBLP3xT1+ZrCV4Wx6FKvUq/F2vh8RUV5OOOgQlUeKti3NtgEU0KGhoL8PXCeIN
UFk9ZFf57KPs4SrnTvVcxqHMTE+P1NXbokSthPwlJLtufTYcYzg1JkKu1cO55GCLIeqNeAgDaA5A
vtsaGJAlD/kVApdZe348jytbml88eBh26iDEhHlE2/4ZB2Zfbj6cV7pDMGH9O6BSUA5OBw9T6B/G
W3TKbxz6etyoTh/xcev9u1ZjWWKek0phIA6YABlj8zqI4TvpdbBjhy0IDOcAF49IsCuPuD9lqAZv
+RWtxNKlYQBUPKYWGpPIzm00LPJnxkys9temHdLaoiwiweh10UD3yG8kBbUpWlDBOOB/tdLG2Vl7
fN5zg283XU119SDG49yJHOFAAgnJHppxBGgT+CFePKNMjJbR2maj0r+CwIT2x98bIRemsowhYeJK
1J75Jex7MNcj4tvB2UtBp0P50AUEc2O0lYizdFyZ7d86usY9ND//wCXcSJxW1mQJ+5Xpoa4YykN0
FmvSjDeqiIhwg4a6omygYe/sxx9u0CXMN0+7SuljCdeLUwADJ4ClEzrNNTtJO6CMHeGcacWxBh4k
J4VKA68vGqEWACQCTO5N3kHnk0j2FgZlrQt6R5J/2yRoz8i9Es3ldmBBMoN2WDNGRc+7FrvWRS9D
HfXAaJzgIFq91VqUhvxP4wHMEt4eh6aVCLwEB4eeIDdMjxdkNZ5E0AVCtOhGncKZePz3Vw7xEhdc
9FEdwocHJRjCudQBAiqEOnmXx3/8blvy02Kyf+/5Nu8aXCD461PyHrpBsxs8U3rvypvHagHK48B1
tAHZ6ketFVvue+rbao2UCFc6asCTCEyFSZfPEWT8K8aeAhXNuxDpZSzDI0IDweMWbLU41wLJkllL
NSId13O7sex/fXCV0bNGJxqlHcFRGcoCVlu9eO943j+e0/tZ+2FOlwxZkYViW5FhuEi2JwVSeV9s
poaZDsnOHBLX+QSSDTKz3Cfwiycl77CTRcd2AUXvnlSJA1XDKtXiyg0B/oYpGeruTg45ZG4iXiSp
MauVYOG1JXY25YJgFDVvPPeRosQMPm5ZvD7+jBXimbDk2DaU5HG5hLWK3AkwrEEh+UUyIEOkVbve
GEhxRVMUBTrxNHz5b8NHCM8RFXDhrSLEStq3xKhDglKKfMhCuYNB39pbe/Ad7oBWpSbouRs5KBx/
isDaZheoU/5jcnuPMt/2p1griijN5aAZ6wtVdkcy4nOxC9GibFTqjd4158b09I0Znh8EP22URVbD
SqUiFx3uAMa4dQaeJPvmWprRJdwLvwbXs3M3sHIbOHr0fkxfhdTdvwIhhSXUW6l7buJDJCSAlVpM
h/1kT5kNuXaIogejnkJYqBz/7UFyR1V8m1XGy1iFSZA0Bhy0jfXuyUveBuXGvjyex5U7b4nULsrW
k+oaG8XrNbTJRgWqHheQn8atxunaJXOvHn77AKgvQSGtErBQGv882ewzHZPUhGfIy5xkoxAGBOkI
dCfA1zgXTjQvlvme4QXUbgSVlbz7jt749gsoQSy7qMl5l+WjjrCZv8/rbuNGXyu23Htm3/546gkR
Lwj4PBmuAhEEm680a+Bpx9ucojWK0cnP3iwSeuthsQUIcKGXF3lUs/IlL29Q5wfW/FWOoDrpwEAe
rUkIcnYkm5wOZRs8CgW3E0jI24PZK8SnLBY9RCndFZURAMFedhu7bOWiXEKzc6hd4xmHdHE6Nv4z
11xGaJOEBlRUqS1z27W3wj29/zZTYkH1HBOGjEvfgitnNajlDXjdk2SP9EZ9vJ3X3gp3sNW3QfJa
bKW6bfBWaKVzy/GfTPDMol0vWKmiDuPXbDoS94GOvsxbHaaXVoD4FHWqWfBLhfxYKFvZgbBysu7X
+Ldf0mayEDRzBZOOISEOahttdPm1bC/leBQ9llDBoEov/JGFvEMYQYTMrEaoOx9EuIgAwBBABmuC
iGwyC9U0OJngT9BWdEz5P0WUGJDqiyL8TTCBBkOR9TSnSQDQGvXSKiTizRBGB3DwUvBZiQoVV5H9
Q4PUwEDFlU/2kYTyXx8SjneycF+Vg9b6GtQ6dBasB9iM0fz74/VYuYeWkPGknhQB3gGYBLV6Ep0/
nZM5nbnl47VysO85y7cpHvkRYltehTgsfNLNm+dvHOqVtHTpUwclQb9MfSzdlB7RT8gDC3YvxN+U
qFqpMN9PyLffDac9Vshgw+z2kS14WvrcOZzD6Hh4DMhPH8/8WuJ2bzt9GwQSvhEldah1dgbEJ0hM
CpuxUhui0waKjsop2ThyK4+xJawbWsswv+VjTBYHvHzyJlWzdrP9+CvWmptLYLaS+zWNXYQNhFfs
kYFqJFTqkEalVmUDlbRDF0DHjq+s7AbcstPcKjO+bqKuVsLiEqTNyrBQ4vMAFVySpCqyOP6W7WQ3
BKF67q8oamhOeqADVqy8SRtvojVcKD3vym8Ll8dRgNiBXZ3YneGZtdm50TXcpbqsCaZsQBNF/hxd
6R/3yRKYDWFwFIcyHNHeGY4QDd8DUsSfqAuU5VX6RTmNG8+llcNKL0pFQZV3USpj0/OJTzhApiLh
+niTrAV9elE0Hpq6gV8Igj7TtnsYEaMgHAD/AmltDmpicGDiaknNveeBFvUSDgC0x2kwY9HStMZL
u3ELntP57mvj16xkpvTiWehBc1WYIL2Nvm6v15d2n+7/NJhMVpOtbh9spNtrW3NRQIoDmILWLJat
YmKXZju1HnK9K6ddOsRaxad2BteFjS+af/kPuTY9x7FvO7LnYZQHlMFMn+Id8Pcc4H6IS5k52CLC
xiDsz3GEX0Ky2ZxlFGlG2GU2q9fmPIivx3v2jdeAODRBg612YFGa/lNiRs/SibIDhYx4Uigbv2Cl
Ic8vAdlAAAGvMX8moCegyMC6AbgJkIfVrZis/DiP/Gy19n0eRznq6IpBkSyuoPWOq9uqY602GDAg
GwfuFRvL9fNJ45eA62qCYq40YCah2k+8+5KBR+KAWQMRiFGLj1u4qbXvWbzBJgo2QByL4NzUOuAn
UOpHiSU8VecttNHPOdR/zJ0Fz0v9WMIAolMTZMfnYb8FDF/704uY0XRxK0Q5/jQnPXP8rfMMLoYc
w7EINsruPx9QON7+vdglJ7USNWCAkTHbiwdxCwVVihLUbFX0Nu7eFWQe3P/+HmSYsghunxiET3UI
67X5B1w4ZZR6HS4j8Xhg8MCAQRNUEvwMtOPyi1U0qCGHMCvaajqu1Dr4JU4a1oHc1DP4DTEayrza
pEcpcQF7lKB3F5OevsGxhrrB2FaLBrNtXuXREqHwkO5lowNqAG+fYk+5UAH6vbH/fw5X/BIrPXqh
nxY9ftD01GnULj+weng2GVMQCPgU+sYoK5tfntf9W1CsAlg10T2eTM34IuR2Ne7oHBLT0BOcxPdS
HgnfWiE8BzIwm9CGDVgnl62R2knDlf7IehLGW1jJFRoCv4RNU5kk+ayCGoHQs6fWr4zwLcxGFYbl
VicYIdfvI24fcucRFg5IKqIbZNZSxqYbPCX2KQ1pgZ2XBRt7cuVgyYv0BZZKgQILUdqlxkyFewKJ
WcicSyBUQ4oz2MAe/Zyh8/Ii8uC1mnZSgBBXSNY0+7QJlzJArWfjKli5i+RFrtJOsOCG3SHtZi3Y
SEwJYyqw2IWtRuDPGQK/BA1nZUc1ynzRgINpFu5Euh136FQQLnWgdVD+eLxF13boIgJRCqqpqYxh
OqP9gLI0mekJtLvVl1vJzfklLBj11I5n5scdC2Wkk/80qskxdkRNek0/uhf2VYICA3R2/D2jJooK
zYtY86ExuNXjWtsDi6wkZIokg6MVPg/olniwIcuuBKlWRBtdppUA/h9QcMRRfRDOnwdycHlAOqDK
6KBvHJOVpJVfonrryYenIIU0H75TAUv6W2bITxBF1+WetNrkNKp0HVHCFM6J9Xg/rFA/QX78O2S1
UzDl+fxeZuE2hsBgMVZOkQQKmBEZ0GpirSrSRB8F0/hEzcFy3Bh5BSrIL9G9bNbQYc5i5OETfLuk
0hhg0tD01n2TPyYGpUY36IbgS5V9DHs6gn87fStNWWHy8EvIrxL6yhiDWY6um/+eYzUng1c9BMgn
3/K08S02x327B0ZWA3knu1DnqSJQwd5HO9HIrVYFcDH4s7EG883831wathp/r4EfKHzAcohcvQrb
IaPbTefa4FSYfjpbkj6r6zzHne9XE8PHMpxSGTc9KK8ZrEBDtXNxFG+eVqqQS3Y9Q9B5wwNsEiCu
jeOyEjOXWGA2m2o6GibOlUP2i2qAPZRHSA0X2efjmVs57tIi1RlR8Q9yEROnHAOQMWt3C7G5lsBI
i0AS9xDkjHg82DKX/UARHCfjpfmEoy5NCrc7lfvwGVtUD03YV7tsZSWhmjjCG+uOG1O30kmEg/Pf
CyaVUAm+45oriPd8QC0YthVgH9QUgauMOvyR4Qi5VZBfqS/wS1jwWE9lUM0eUh2wwCTq1ALkgd/0
CfZbMF9CnesTStn1S+/0jrhZl115kyyxwoNE0d44b8nmNb2VoHEgHf0UNU7z7Eand7GxSaudV+2H
AyYu8o+u4JiphA+m214o6DUQyRxws2b7EmFu4+299jGL7KOVR5hNhQ1aynLaWjLbTyrsDauNa3vt
HSouQoRcwpI7YrAf/Q8ogFF6p0LWyFefmS1sy1o4XqrXw+1lDNq2pF3pyb+gixxd+y/+BkQSbArC
ENRrcAmZ0+hk+15L4MerZftNz5yV7HyJ7I356P9gXRMeAU5lTNIxNRU9gxBBbEiRXmnlxrFaiRji
ImLUzBAlE98Cb4Vi+ETXcBQ+yC1DqGxL0Hklw1qCeKUIDnojOyMA4GmYWxWljQGERlMgkqhMraAT
FJ0fR7+1TbEE9Y4wE5oaCeFP6p+GUPOqj1biVQkC+K3/Rr1Sw2u4JTK5kvj8B4frKULC+8DhwrAV
ffOgsJv0d6sYg2QMdaI9/qCVxbm3Tb7dUXzKyHCCLDnXYwLmQ4yKVE2GCLIkVR+0pEiVjjweaC3e
LWG4XcB6PlO0kxuoUQ9YcRzB4eQ18bQWkMhUgwazxkHZKS9Jntn8pHXdW1bBr3brtK1dx0tYriTL
dSJF3eR2ntPnuxZWjBkkr2DrCqIg1FdhvDxBS94JBzv17PETYb/1/6SJW8Bu9vEkrNiS8EvortdI
qQJdfuiGVlfwBGFBF2n99EZLesC50aBPHgTz5OnQFoe4eR9LD0kDrzL5axoaXpmrXVI+90Om8jSY
m3AzLEbpEiUWB4lcZfD1qi31FGanqWeh0gEVzQRPMhNu1YRJd2xR6Gn00aMTlbGQbKR1NrzW0u+x
NR5/3eoSLxKekObCcogxw9TOc9iv7Ap0hSOpo5EcKos559csJk/R88ZoK6deWLyrQqXPmAy20qgT
+hYNBadeR9/X8GcdH4gNBh+o9UJrGfLCZOOwrAiq8UvgcM54MgMDKujVgv3NXusalaQsO7I+BJ6S
51oE1cQ/8QI0fqZrFglmIIKdnsV6EmauKE3HsrxClgRGBTgCUIYVRd3ngFYISBoNKvTf2lEr+Jx0
TAZHhIHAnZVvDyOsCh9P2T1K/XApL2HIshQ3k8T18ADyGshNoJ0y8cYkWHEkoRJxlcHgqWucS5Ro
WnY02eB3TB2KvPoNlWbiJ59T/NHmjDn6f+TkJWNQ0LJ7niIVbzXRCxUdW8g0Q7xXefJiM0ZVP4SS
hQBDxBSnXITIcg0AmJdoJfMiopFDC9mRz2FqThGKPnPBH6icqEUAqbWAImn2OlTJvqPMRNFrGGWM
+HNQxFG4bC8psipVuggKb59vtEhXGnX8Ej9NhVIZNwJUaWnUAhiNujBWpqFgeyvtALg7aqOpuRLV
l3DqSBzFthT40ZUBqOehCEx82GD4OajZ41Xp3h6v9AqAi+cXb8wQGyrpBQgUd1q/h2+KYsRflQkM
qmCxJu7emqA/ODGy2pqRK712jA5HK0EirAr/W8K6MYqXxoWarY9qq4O1c41iJnQ0ukMDxRB5Y0Ou
RYwlFrtlGB4i/ThQCMhx9gua2Dv+OOnwtQbD6FVSmwZEeHBlVCbSth4aK7Q1fonEFjyxof0holES
LoD3r8/8hOYCKIviMXwpZDiiHifm2hefbW3Q59JTR5kM8ivPDKRu8hcWFEsw2D5bb9I4dK3o0Oj6
PSxDg0RLUfQT9lEgbrzY154kS2R3xIIPTXFIEZnaKX24a0eYEwilQWaB0Wv/TQFrH4Dv6o0ut0oi
azt0EcWnoimGGHblLqTBLonh26JVn7aep2uvvCWgOxqzOs5mmkIHgoWJ1zd7gO/qKNvdL/6KMjnU
yKGpuBt3wlU5Z1/wLU/U6cRAA9rMd1tdrrWC/f1+/pb2jCKn5Ek9H/az6ERv8Boyoz1jM1rsdLvk
mO5R+aAgi5n+5vFTHp/J/6HrPHYbV6Mk/EQEmMOWUVS25Lwh7LbNnDOffj7dWQ5m1UDDSeQfzqmq
U4Uw7f+ptv6PHNxUkXUMMm7wZfasitaTuL43Qv5dTeNTreiDgSokkWwpR1W04VEgje+KdEu1mOjd
3u3Ijq/b2JU5BaunNbqaKfHwT1N9zzSiAknkbqEdiE60FVKf4mW5RliPpuX6k0TjfojXc6eVO7OG
nc8a0n8yokdkAmfyngKoo9m0IqdsiaFMu8MWDaAwsxc/sqvxvCwIgY4Y9RWHmyBZq91ZOvYjtW/J
ktsuqouRu23KYVUeyU0+zda9ZdhTEUM0bd5QmQmjexcp8obFdAT5iyvPHaLZH836a0xDUZsciY+r
mR9ZpiLJwfxftKPxu6yJ4yiKj9VqnMr4i3trZy69k29y63Ld5IPfLG9i6QsDmHptdplTxNgi5KRT
y+s1UYvSVqTmHJcJvn7rjM4pnRt/G3JvGJc9xZLZhcRl7VVN/4zi4kBu59uUFa6VVy9asgSNqn4k
VuEsffmdLPNlWJJQsoKxwQl0qMTdMFg2Aw9ynx2btMNISWUXrnJW4aCkptVo97XGwaXoXrVhrI/F
lfyR50Ep77P4p+5HV8UBSDRVOyGvXTMq25gY1VUnJlLGRhye2ln/7E3lbHVWFnTGqJeeUerZv6mU
2++xbktsWVqs+itr4QnipkWok7BUbkyAJKngRCuUbW/YPMXVJsCZr5xknbjrydYUDi8G/b3KIt9G
6N7JG4/ftbp6y8rPoRhIh87Jcl80t55yc1eo66fUr8WuVrT+PUnwCLfU6m+r22Cbe4yTvWy4R8ll
Hl86/ZIkvSOQadD4K04U7bTD1J2K3qiSa9I5OfnRShzkkpNF+7Uq8eoviVg0rRGGJiRtfDCe8nZl
1OwnUgltviqMEyeHLA7LbDc0+6W79JTCSR4RJN64REBD+OCZl8y2OLi4tbJ0E85h3S2FYMHkfSCI
fjyKqzOqT0TrFOqORhQDOFO4Tcsx6ZG06IHWOQDYhkeSr+JE+au4nQg7KGdUkp3odpIdCeuhENtT
hGlICY+CFdrV3JKbRWDjykBK3Zzn/N6wbo33VSRirCXf8q6Z47Hufsv2d2HPqR3pDvJXs7BIlOnW
D0lg5uobdB0TYgYtibC4qZoh9xMT/KtHhy7dSdjjUvNcqdcteq5nuQ6NSrxgNnIpOunUyZ3XkvIV
rkP8NkqmH+vgidstl84lg23L/Lnl9YGPsc5wkwLGPf1r1G7OZA2HVYzRX1v7WYmscKjku7KqNzJt
lWczmvtdSRSukLiCshQHLQOUYPM2ZUVyToWRFUtDhcDq8HrK7KYWHbV4U9rEXdbsGffteeWdJ0TT
toZft+dp21rHNMTQULxyKr0lJ/Gi88tle5taBtSJepssgVrUXuLz+FGsOg+1vEwzGboCflLJBFSe
Ii8no0OIIbIGT2CpaEXq054xNEqiyfy8SJnfGZtba4pTGz0vSWxDqXUr2RMfs164vtTHSqhijLlP
guFOoCoiptoe8T3u4+eopEIux0rDJFq2gizVLL8V+3qnJCjaLb35aBv12shrdCzj+zxfxvZ3yDqb
5OFhDfL22eSt6ylo0eAyd8DuKPXaMUbR6ZWDLuxSs4oIuT9veJObaXsUkiIsAftjMS+dLrWeI8KF
3YnbUBH0uzz0WGgL+Z4HPAdtcQJ5smJvHOzuaHCyXUSga+M6Ddg7M7mUFE/iZAvFJ8p807oTfSFO
37oVabaAXOOzsAJx3REBwbRxpjtD4UjffGe7hdngNCRDmLY0OxJSRggBxZ7IpNLT80yQTH0UNzsu
b7V0TfG8qryBBiZufVM6DNGTsP0lJSN61T+pxL6D8AYDF/Z8jF+mLtkJWRHqSfEyZC1O63ktB325
TyA62r4MzCkxfIUpPOLTnXnRg577alRkwgdypx+7xcmxocWWU+NK0zgFH1aOh1h55iRPV3JtViyL
PjWohFg7WPRXajVjQWE0jqbtEnEbnKpu+A3xMJzayki/pXuX+ovmRQWzfrojP+hZ9JZloBhGwDAY
BreL4Uh6arN4vLhXHYGE9zZlDim+zprsbsZgCyZRisapJynGjDlEt7D8Kza8XRj7uDVkt+WYe4eD
njtDTUZdVs0faj9elgG3dAzJgT5WryqORMnlMnZlJNlN3ijtG8UTEq9V4IxxtRn4vablJHM6MGLB
U/tK83OPU3dOWzQzg3mqtlDJ6SXVX0XEaUB11/qciS/lJtg1SMCwN3RP6qFYuhesowKtP8aqGyfM
Bbbjk1afm8nrsexSAQIIRi3JJxru29OEwCcbboxiVlFHcl7l4dJtGt6Ykvagvqwr51G1+Dqj5708
OsO6EFjtjuKnmf0YJNkNtDF++juaHBJM0tacUwheEM1iEC+FtaU4suxLkmd1z138otV75XFU2Pp0
qqsDbFRcnvXV6/D9BaFW7dpwmoZz7kNY7uX2XNO0qKM7RaHMTNsYVMPOIvkTjO99iw/wjyqbY0u+
iEHyTdk6Wnp7osojt3cGyTekwRvbknMoW2/NqoUxb7SJxYtKF1o06XDMyJ2pug46CnrOUdvNs7Zl
n2E+4sVizxWz5hfdBDeSEi/T9S/zM+m8tNpYtJmj6PIu7osDVlT76fHwQXTNOfdHEkLbDaf32p84
6BveBcjNsCx7fDscqR3daj0XsPRTa1y7wbGGfZEMrry0wTpOldN27VEDB9BJ0laV9tIOR1m4R0px
6OUvopWrNWI6f5iuSipcGTlxWgxCcZl8Hg0wJWGvC8SftlhMLrNkq4uTmdlpXlqF46nSyeisu8Mo
G7VjbSuVlbST4/fRADIaVYOiSuwp9ijKEtnw13Ipv7eJCz8zFDcrfcTL+MRbdaDGur8SJq4MvTtu
ij2C/gNaiiejYf/mIZeAoTJEXm97dTV9uaKtlPUgaefLMr/DF9ut2jsi3oFdObsyGYxrrTqJdrQK
DV12tR6srSWeGEsRLrZUvzdz7zNYSX4kabJgAZZQEp8sJu9VZARC9CUCGYC22Zu1t4wnUk4DK5YJ
Pn0sZgaBokq1zaeuC7Qy2jeW+bcqseJOmXAtqzBqxC8pI0go5VVrUxvIzcwTA5l/GaCdtsC8IyTX
NNO2jAOC75YqZOs+13UJrA6bp+m1tD5l8XXYXtWVss5riqeNOABp8FeCVLCajsIEz0pKAUfWs9ss
K78T812OSBQgvm8jqrTy0qbNqZ4s2VYqIdQbVqzQ7YzJl+tALLN/qtF6iTVgofugFeuN8HjCWbtK
9+ZCz2ym5xcCf+JDW5XzcdZ7Ut2qIQmTddlPJKvYDPPeplo66cOa7BRx+qi5w3fMXlpB3X1JW+ZV
mfW7LGSs1pkz6a+ZTvmOZB+cPb0S7U4op1R+5xmNyVSS3jbj+DK1bl8g31rHPdVs2EbCoZKyXdJE
ATGjr9j3HVRVCNaZEmeq0j/FInomJixNI9TeMD/F1aBIY9np5JNzWqKSqKszl/NBQV3cd8ct+0yt
D1HjqDgbuZXYORu+mgj1xLQ/9xpApl7rPaHlKJkWbHaguw/9thDvzCiWnVpjclwGc9dFyqUxuqMG
6RY35WFbLEbYaAa6yC/izK2lisfXiDt1qCHKt/W4xKWfbqmjrW+iqn82C22aVB1KiQ0F4pppv1n/
kVAhDWVDYjyTAF6rad429hc5HRxR8RP5u4frNZXqLki3BvOUbn4hE/VYqsV1GWImDUx+EsGg55Hf
IPcrMSbFStGmvPVd/bEq1q7u89cqmV9l8JlFvrbjcamSX5JBCG8kuouQp2mNuBfhb0qBYTo7ap5j
oh0lVuB9IGCIvZB7eXPmhK1rT+4POSS05K9WUBZ3i3aAWuOxd9VmP1jyTqoI3+L2b2dWCQniz8bY
hm3Ksdtq7iqgDJW+ZvFZX90xY3JIlX7lYnzX5h8WoUs/xvnhRGXpdUnmRvniRu0/3SBuXPmtJ28z
2uNKIdfP6VFSRFsYfnVTsCVSqasXxXwqU7c0cOEG6q6xoVjAUpXqQ9GyqxVJRHoIebgyTtLqK2cc
FOpcu7L+viXFfjXrlzZFPdCXO1l0ShFDa4ZoCs01rL1Bnaj8y2KXs3XIP1WDh+SkjGFkPLlx16Se
mj5HTNdW74nimhh4iMLRFHflNwRjpzkxsaXVx6y8a2ZIlbAtQd6DZEj7dCbbo0/2huVrLTc1bcpB
W8brNpunGMMM5o3EvnIF6N5hoKTFMHXSnQk3qyHHM5WaaPhZtl/dIu5CeY/WIMM3vmNcPC1jT87O
avulM75kThnJfrR2ky/qpxzkFhNMArOG3G+NvV6fOT07bpgpOyrMaopPMsaSC/unGVxTJIiEsD3V
dC3zM8ZSpyMZWw41OMjoa31JECa0D//hUvaN7XVhpK8vnAHQiRQAKWzYUO05UnwtOpkWgVEOnU5D
xTcI7micB6XkLDoUA263m3U2qYLVvPUk/KAAhMcud6V8JEmKI5squy/jMKbjUqzci+kW5JxtLcKp
3dYK0HdwmzU+YXQX9AMdxTLshSHxLQnPzPQBJKTEpLZePPxGxGKmxeq3U80ZV9tpF0xx0GkFTpAv
nYrHTlBKnlFEfIjukBWxW2cKtXHq6uJymWsj1GL4dlX5EWPMqMpux9V+FWbVFwo/wmFxeY+Y3+iq
IlxFT9H3dflncPQsFW2HJwGXRlkoo6y0Tca2YXLCsf001HBCXF+vX31zVZn6qGz4pYH4L06Awqb6
zievWO3qlwgju63117IP5eQ8CO+kewfCTEiFiUkAZnI8fXNwCSI1rZNUUBlFB4urdqoZUsuaGpys
1tKfhzUk3bJhjE9JPc8fWisuH2rU9kCV5qjuBaH2lXkJsmrwwCdaJ0lyXycdOhrofGVGvrP6z2Sv
xVWHIfus7otu2c9xGsgWmUj6dt0kmYmp3B/WKayk7mfT9fRECfxsiXG1Q2ri4Nj0PCjNrS3nvzim
cVOxU4iixAiGpLo1JvNTkWndxNXS7UVP6F7WiBhW4amWV6cnjprP5Yrr+G0WUxLEkfQnmJJXj9HP
Ot/y9rz1TvOptP/gCEdGP+h5RlcpnOKfjsFYNnXeOj4KOGM41G+CTE4FbnRY1JnBg2wx6cjUU5My
4OcZAullrjTba+VJiz/UX3XKX2+r0rPa20XjJOpjPCFkx6q1lxZ7U/K1PnaizidTCIhhLd/xp6QQ
rJD8uoN4kEDsmpYw+JDMY8u6ljXj0n/6t3RRX5UPYfUJ95YCaXQl3W16v0jvY3Yatd6BOdauA5e1
FruAFUyy4oudJEFenzv+t+DjLaBtdl+cxiyssN6cnCoLWhwvrYuSBTrh2YiKK8NriRmiC473AoVO
/aJjKhXdplb2xtKe8n+p7keozqVQPSkoEesNt8VvI8vtIoLyfG2ZWut3mXIoyybM9IAQeEZd5+E7
GV05DaPsV0i+ou05Hv5N+RY2kt/hRtW4tH4VMGHcYRJsE6nat57VXGpj4zhFzhaDgeV7Crmtqf3M
/LKm7FxoeArrfBnbQyPooCHwVa2cJWNp5GF+V5qYDvTWZh53yZq5coUFVpacUBMHbZ8cVfOoX7Tm
yBS5iZEOspnGtf4JU0uX7cXGawkyUV36KZQ2EuFzqHpsw1qdPvzQZXvKBIGxfZGcA4YqrZfSChvt
PZEYQCzmm67+MzDozQCYCKmfOcyqd7UjnFDQPbU9lpWbiD+9jN1v9W2hnyv/mumqwf4rzJbXHkaf
kgbAcZLLD3CmIblETdhq9yo/ddqxZnoeCXjJ9DziJlHwuPTWLpTkkIJgq3+qyCvILS9K1wC0Gzzs
UG0ZrCpbhscYIo7wyaS7yR9XUkRG3KK+VL3KMeuPAkALIbrjiXKkYcrsHzWe2zY7CUu2t7K2zW8u
lf61/tVaP26fCz1Umckn556Ej4HJDiyNB8WaLlFZPxHBaSsND5OgevFmRQEJjIn5wmcx6qfqriav
8XLBa1jYXjqFyiZJnSytzs1AH09TrSclUqYx0EU+3HaK3iphY2Sa8BYtVPGKyxuQm0NhFYFRZex4
LAItV0quwl7FQ7rCOfxYtvWrzi1ZUITJCc1s8arV13i16/IpGljyJ512plJ5A0gCRRX7Z4IjVyc2
r2t+t7aNsu8Esz51F+RqtmEc1/paKS9tdNYoaGtYsMJXIneSd2VxSJmzHhXAw9wHt8qqsL/VnIOY
M/cyS5a+5t5UvqF/jtu+FMB4g/azz3czg7/Gl0L2m8ilydjg8snnMpJgFmUY3H+VugPctIt6r6U+
JizEoFuGP/6yywTLG9QdDOhMBbJdU+OlqX7H4ktv+yfwdlQISn9sBkfNeXfv/K1V9rEond12UIbG
DbGoxevrLXGXgEU09dNSfqzpecMhJH7vq9gulacsCir68dg2rBd1cYHdrHPWgYMpgVKFqLMcg5Nq
ohEDBCrIYDfepPagIzvKk8NEKcs5ojtdz3o/Ztz7o047L3GmbIILNERJ0VUhFRDNcsp+JFWPtRAt
TFTbOLODelkMsll+xF0Xf6n1v7l47ztHZaYIExrrUtWVg0WvDlYiHfoaHEW/IGKYKtL6AiO70jtV
MtemXtiG8mpSVkROvTkiitj+qcVLsuTy+Mu1q1Jfy8LR4yBWfjSrcDX9OY+dIguTLhjVHSQH1/Bk
ODNxDs0LvsFZgW2ZcFqre08YdHMes2vSv2kVAO6hF2ZvYmYgKz4XK1TEPyq6VogdnSpFpo5JDvnG
CFvuCgsaHKdtScWwK9Y81YtIPWInnRnOkXof6hj+hM+HUQv5Zprd/8z1jp3SJG7WBWa26zqKl+ee
YLg+/o30gx7tN0SwiWsUwfTTZpRqODgxpq95yetCkOziyv2FuWFqwZ4GT362QNyPCjm+Ji0K4JLI
Xk65AgMdlETIwjYu3KJ7zXXivEsIj0M2UjQaodB/babh6Om+xO+QGHjR2FVInEnakLlOA+OcL54q
v26/Svomkwku0Py+RYzJcy7rlSOWvH2CEd24cg1OrPKElETQfnrg1udVNcG27fIRZsM5WpDsOvgC
A5PEdcIILD+L6g0H3MhXCQkQ8OIzN5AR4WAn72T9X768d9eaiyXZpfi2UKZFv3rxNqMEBsoqOGpV
RxkiF43OpFOeAzuCf9hzH66oJTXjI1ZOvYpjTu7PCQ9peZHnAyuhaMEIHYVxvNa1+rM4IO0E7HVl
9S0FfDCu0+Li/qTQR0qvAny3CpIstLo7LUBiiDEM22h/6+g8YyttheqHDp6TUDbvVvNSExg52rqJ
78DrLNQuukd7W38eeOAHsl9DPIrL04KkiNa/qYO195rMF2enFtyo9/ohxLZaTD/NKcyzyl1mmDBx
fFKmyN4MM4hjfOb7p2phh9F+aiQboNK7ZM0tnryu2bXzvntpCWXFYf6P3jNCCqm+xagVTS+6jwjK
P4y/MXcTyalFHOp3smUz5WPOu2k/wB+Mnswd/atke+m3VHHux0wwjlRvjD/N4X2RntRnBRsCeXrq
35U1qPmLFG9bN6DKWxVLO2oQojgduvgo/dwU0VGQbGGeoFVGyJUMLkO3wHMI8gdkx9F7ibUvKeWk
9IbyAFhvyb9J7Bb9d1oEIK1EPJvLiyQc+s7Nl10kBjR8+p+aG073kak/zfgFyEvmsZ194pw/3PPK
ZJE1D02DUgclyHtxjpY27PQTPLZN4LzKrSuMoLB+o4APLndN+RpxADCfxL+6vtFKFPpOjWu7XQ5a
zTW90LeGRv6vlX4U7fbA/zGC4mSTy+t/wNJjyal2dkyTHdYxlqPVO/gBVFwiwFCyfetZKBJpKL4U
vPKZb94YkM7v4M02XKsR3cU7vElPyKG+BO3yohX3jDWVNJiJY1U739RwaM6NEhirGy0+aAmCMMIA
MOEuUTfSy7C78DcKOjFsJZ/1ZiyfI9dCfBw0z4icMQ6ipnKJ6K3n+5ZgeXCw2jtQ8fxvjFunflfV
O69d7N0Cp3I9mDofqHpm5OF70w9ZRKyBDpYwOi1FjdDy1tZXDXomfe2F340AexaOscJ7HB5BBOpD
x+ZYcekojWdJtTuWP7g9GLGXXbfuTVHBVyRuQqz33/GKE/IdVXSzehN6KYHrn/h5JAAE9XXfxAlb
2qHQgizfFZJjUbsSkWPiLjYEpskZ7Re0vpxC5H4L5S4fA7amXvog3AIphsBJhS9ar8nXOtCpl3BT
sjMlO804S8j85NPQ7iz538x/buFkhE1uV8Jb1Lw0X5Uc7aPsBebk0fRYIyL9Dpuv/r0/qUD63aI4
SvHU6Qdp4jKXGFt+saK3JUEUUju8BGo1iUJ709wMSoyTuKdy1mHIJ1ucHgZIqZvXaLv519qoqJpn
dSkPi07TpvozaytnDNUWnnWGHcpfVZE+aonZ2wIsb4HIYLqqkxVujsNauYPenIz/vd5JbKhJgFrn
2UlIaarrL5X8AyZX9Cejld8FAAhb0MYHh12XTt/B2nMNmSDPWpmDEpFWE/fPndLu+zUJ5ap29LHZ
dU30J2bNpzWZ34KcBi3Usp3rqaP2Oz3P/XJWPcP0ZH3iYrGr2FfpZq8ImRCQ2qbk1smPnHzLqBHk
Q2QGtOCk6HZKKDWHBwyXuKL+B2Vf/hCjvksVTLeZ2asv7X1sY29c/8ZJcVGg9FxcYM47lZ8sKp60
KWOwDG3iYN/mT5rXSf5m+hVUizamf4u+l6FOFnP8qFSPZrztHdWcT3mLB/MwHdaBTVyCicmM1wBS
y+m5vln9R6yJfjZj69bmfmzkT0AAfj4+4rvk2zQ9GnuA2oVE46Z71Mki9v5cQUu3eHHL8dpsJzC1
aJs+JPOeKtlTHYUZX61pwk0V7niLdjnXBEb31yQ5cW/Oq79Z1FhH7S+ef2eU1jEIgE2BjwWF4Urq
YUa6qOCWFeOo5XDUPopemOHhgT6sAN/DdY531bRfQWIhq6ASlPjJquAv4HlCTTpsOpC77DU5p+C2
r1dgonDbYONO3MLp6Ji6ry73Cr/tzo50r2ZAMyLFJJjEPqzXc/1joLnKjekKuAxKMU1XYdwLt204
EmfBDOVkfGhmzNN1CzkojZ3VxGgbfnWsUuqLfF+UsMzx7gsJubNz8rk59abRp+FWu2fVuqF2wU4a
OYEg32WWPnUy72hW3SU+ZFQZIgUCfi0mVmoQRjFGUpU9T3wh4HX/XRgf47wz5HDFqYi4ruVnQhNY
QuBdJs5ydaRaK70cmjha8BtXkl0/Xcrs1dJP63zOYVkBerW9OqC3A9xt3Q7WufWLMQXtf8caB/bk
TpFHiSLhz/gyrZdWug9/1k+R6vaYenr0r1kAsNL0vujjh8TNsPLNY/JWN18FSjBrPkz/5f7OqQ8p
qgyuwHjXMDnmsZ0kSomPnOqRMrLwwe+UxbZ2FklV0aXIg6K6W9OxmzyhuIhwy2N+ILjYVMy39b0F
9fwV6bXBPYPmp45+NdPJLZp+tMq56PDcRe28La7G814cnHN1Z1UpXJ3qNZ1JS5JKL0k/mvYkfpt8
zZh7S/kT1a8jjq5qfqUFhISEPVLV01Zn7qByfzIx2Ev7uO4PagcHiCMRFGMphttEJwFyDNTns5cH
aqeTXrzmG3Q6cpYRcUDR+yqPt3jD+mZR10NLHSfrrjUcN+lStM4yY/ocYLThq4fIeGR3q97afiwi
PL+jKr/rQ06Bosby6D4UZCstxcajv8llCgtUJIVTg/hRMqD0sRj0zT76Z4nWpHEGZbdsnnKzrlP3
2r5llsN6AAQFrJBiyC3hr6g+cSVrSt/6qCg0pfcOmCXOdmJluWtlxyhkS1cx7CYRXfmaVtDh7qN2
+1hXP4p2TAKJ5ndLkPgF9JwRa5iii8V1UEs89DlQh30z0tFYZH/Ih3b8ZiT3aOD5rW6+AI25fUcT
aonqef4QHk4ww1FApdE1BGoOfsqhIYYLrVK9YfR3ihVUsY97BlZBbrxoPG3xOV8/2vQ9TjxL/BSh
6FL1Tc+tQDsuorfocI+HAgTegv4huENM9RdLEr/HUjjELTdNhNHjqwm2LzTvesYx6ybjl4QJ+vSF
ZX6Su/QaFSpD87hqWFzpvByE+urvEu3LTAhE+OskCsWZB5Tdx6n1rTIPWgMOB+JuuzRo6WIIUITY
07GJOCdiV2drN/W/LDmnINNx7HSISOJuZ3als5LORsOQdN+a8KyUM+KgGU0+457skNigeEf6WCV+
tlXUEODaOrdUq3tGPnurhh6niAEelPwyFLPdSMZphNHH31lwFPlpjO9ETMJ1xxYCKZt6ezI62vv8
ljQ4AkyF1qGBAjGRm12uE25j0oWXhZ/QK8I8g5gMb2bzZUoB65JmHEhRmE9d/VVYrIkUwIXq1Ezq
s2TKTmU+Cb37eNTTkzpcSn5hXHzx04wMGaP5VKg/UYNb9lsmIs+XaMDlZ4H8+ETzl23A5ohmlzo5
QhXOUVHupD8Z0N5KfJCRdt2QQ0ay6lb6m0DeunVoOAq3r9r67uP48S0H1n+GKkaPaRNOqkHdnTqy
epuXBOVX+cGVbUrAiYZuT0i0SyP/7HUg1GLB0+YNHIQxHQRkEAPvYn+skr8eHn6l253+NrV3/xOq
XDbtPEKtx/RoLWeiaJrvNSVR2r1PRb5XTDRZSbaX+cNj0zgQi3koF+k+4kkw7yv1OcqvKlrGOHoV
+7l3N0u6jMMUeZ38qDbrj6TIgvIgLB+WBH6N0M0Z+Sjja2rdZHnyl2Lfb/BU0VMVgygpT0O8r2WY
w5sk7DTT26zI1affrvYS2BXdCNXSodrVqjAVXlJ5otL+p9ffKhBTOoSaCt1iZx2JkxXIe44jbHkb
5uGclfKtwNfDJr4sKfcaNorlP7VDLjGsIqxzCdO5fc09F2li3bGxZs8t3be+pC+CBdfebJpfSRP8
E8pHpavDdmSHD6PGuWb8GweQEm5gaRbM3ZibX1Gy7snpe47H/SK/GMiKa0YI0vZNE+KnHlC7o8FI
DWE6pbD7wGmm6FQpxG5O0eJripj4jazdDD1O74qKQKiNqemrrQ5VK77XBuE9KsLR+p8c556sKaHQ
omYst7dNfEBAHDmxSOq6fC4SmFyEUGr0UAbSN6pW91ZaROkJ5rRX54lZAHzVbLWSd6OVRE6bGbkz
iu0UJIP6HXdG7MOEolpYk5MZISBRlYnsUInqvrpEgj8UO1WymG9zmTuYlflV4H6PtOs6PdN+dtnB
MpmdaFO3QpFUfWu66hoEIWy21tFO5Zjpm0zCOF38lwo3hZAimlBGZSxlfiKiCRJOQtiQS8yYLYNC
TGBb3wpTOLSSMDumoHgavhwyG9VyzeE+aqkrVbtV+dJM+C85KAZWg/zVLbT4JWqKpoIrgbM0HwQd
LsS14hgYGW1Ne+6S5k3XpXvMvRkPsoeYXd1nknaZMN4EJlipYk0gLDLdKYN3qQ5XoHyoCR6V/8PZ
eSzHrSRr+IkQAY/CtoH2bEcrcoOghfcouKe/X+tuNBpJjJjVTOicIzRMVWX+LqOo3zZtftMP0oTV
CmC7CBiOxLquVV4mhjnPEXngBUprLpra1JZRyPN2XGgSqSeTD8FzaIvmnOuuJ9hFlLE6Gu2LmzDk
nKCRupclE5wsf3TRoVpG9WEpN06Zb+NQ4o2TMfh+vlaDk9WvEqaguNiyDEZST8rJEATakhRQHBOD
wtmjinS0DUMoDE6LMTzgU4qpOqf8YbJ3SrPS3V1prcPxrhd7U16FUAtWW1d1Fz7rcNUxsAM6y5zB
6hMFPNJAA6YhzdKWyWiA+2vOAyZ5jvmCkKZ4fmnHZge+Qjdadl7e3FdMzQjpbk7Q24qzN6Nb21q2
RE20vhuDM0H0xpwsks4imzd0AC4GKSytQiwljgZjifxhVRJgKyfHN0Jut9qGtdjKKVpJFAhSp7Gs
H6NhWUu5qTNjW5udCfdGyZSgOUT0zP77WN+WwKlSvDvs2xS/Xf+adS6BNcZz1XwAnAVNcezC+KiV
m0wfbmb30xSA3TkdSqPvJqtdTTbPoVK2InozTIa2KD72M9KidpnWVp5bqK+qu2bko99UyF/cJnht
ipoBOkmAiAQ13qiZvlLar7GjzVQ+DAZs5VOnqRs9ie6mIPWCWjDtzvSsIEYJUSrocPt2WreNQ9zn
WEr3o28qdSnVSfiKFsZLzQo+tRI9KovakC0DJasO2XCiMm8ht4ySfwB9EFWc5HOuIulsmQjmhO4e
CbbhwwCyOlqZr9Ik2cja3UfjCJPH8BtUTAOEfDmGYGOVNXpRW66A2srSRHLWA9+Ivkj2yViDS0Xn
GlNbDTwi0+KgQMYZvbaZUSKOsnweNHcVi/SEPPeYxskluBoUDXAnSXk/41vJUd3Ytq0uVVnIlV1d
FWLH0dqrZiJuZ6Sd5WC7q+Iq2kXn7g0RMflBtLX7xSzyjYvU36KgMulOErxJJSoF465jydfQS0He
ULJ16tLuX/v5xaw3On2ngZysQWkTUZ7g0VP80L5t9ePouNQ6lc9k60C3FnrHT/xqK6L/AvsmRYHQ
UCgXDlW6/ZoqNR2MYvtj/lRU6YMmJvs0QXODJWS05lf1tpYaftafnOpsR49KA0q9U4vyuuCKmNzJ
3H6rbD404wealpVMsaOpKIgjo/6qkPKnXi9+xGG4NmLIihoULlVN15s6sWVsEJOXvloyYdqRGse9
Q8LR9Ke++EiDt6gH7mQJi+kTkcFAhZ0n+PE7UIpJ1ZaNvZrlqsUdoZ57c+0El0A7GkEXnVOcmwYq
xDtrnD/iqh92SfsosnWX2Z9WHjNmpV9byMWY5bdCKV8aJ3tgbkCfQaz4XeWl3X1s655NPqwzeBlq
3NToNt1VeUfeNdqQ0UXzK5ZxlwExnMv6MEUInlCvCj2H5c99O2o2doQSe0m8nTMxyYGvazEQLnUt
agv4CRVmT9m4mYJ58geHL7ITJFwNKhCVrrt6iUn2yzW2V3PZFMNxHrZxsNfFqbUSL2SLSfvHvrmF
dIJaHnKI1JVbgLwhOnWx5XqKZq16lWMNhibq05deiU4p1bjZ7EflRQ7uik37Epv1ShkeTMMkenXA
m2D4RapYF4taL8+QM/QtO212CW1hbbpmJgOE8n9ZBhLeVLvw9/d65CFiokBm0ZZpdxPTieX5fAg1
krrBKQxAoK5PoFWnk8jsq4pJW+fqJitf54nEj9H0mln3NO25C8qdO2bcBy7Y9NVx0E7xH7ZXOBAe
UvvKJQJYvV04YPIdXo3SyGIfMHyebCynIB3ZvHOZX63Pfl5FECQEeeciHNAV0PYmymcubBSkqBsR
2sfJOgpXFfkwJQB2Gm/6ahL0d9ta9OdRnXC39G1cEaoKoV1kENdmR/tZE4hitxOYg7Hq+6+odsQt
yoB60UeFPMsIRJ9tf4TXCiNt8lUVn4cLUJXcqDKpvb4yHx1kKBg8Sts6V4WxjvG57BpcyRhXlGIj
csY5KhTechIs2BkR5agHkX9NdPpRVeT+TvNTOvcK4o2N1qkFByDoSBN3az08jExyqhxTLGo9ORXK
MkMgIksC5gyDdtFRYBZUgesxazZ6ryBpHcEAKcQuUgnvwj7zp9EQN904vY4KuKFhqY0vdNTDpePe
1hqj09zxFsQ1bZ6aa6fc6uFX6ZIyH2tng0LUrIbUK13nrLewytlJD+5RqWfLNHmpGTgyPsmGQ7Oq
7wJxMQiwRk8oVSYJiMcxfQ9ovpr6KRqeNTa3SNx39tNogepqDyqgYXJVBD0lJmSxwXV8PpujO+Ad
CKK6vnEmSKbAyrSNE0f6a4BbNYc4DWc4uTIIfJfiSu1XxrW5kxDnwVy7IKnOdmhS87Wb6+Wg1xia
g/sx7jdG4Ph5Omr3qvgIpOJxLFh1HD8ikWIug40gozEqB0XwoLw1aogDJXlt2/wznCNQsqdqbrd1
EjwqwAuqvI9HINnIRnDTWlm6iZxRZ/mg6i1VP+fzW7APCcvRMAKEN6a9ydT3KWLIoDDQFRvveSwO
gBdyFip0MrUJthykb+zjVsmG6ayL4ssobAjGjkiiUZN7dYw0woLfy+HJlviEwORxmnLepet2yjc2
KF4oX0tS0mV0jxMLuTsqxJ7HzfYwPMgBaaipFnQriW+BqOgz7JBjxpuOMhoEHWxquN5N0qyK+gIt
m9HJu+K5ddTbsHBf8iqngAa/tKdcQVtwDXdA9LjO8+axsynvANwSuz8QSJwoK3TjYTeuHQxRKJhN
CBHhNw3dTpNcZeqMyFhECvQGhHZuoHqxbOTfVWIFPwB+2cDqT1uv3nreLDoOLUI6StheeibIGJhE
uVXkUTCWxmvpL/ypfiLXETWLEXr5AMpJWrLE1qVJ9kmauby0Ljn/q6Xzsuu7rVQRgcxiz5TTBbbi
UUPU0ggv6+J1HEzMMQaeUZ6mkDdWa4fKuQGCPDQ9wLewz1pYbpBP5+HQ/BiZI1vIEv8QajUSnp2O
/1/AftAsT/OaRKht27CwLKINq68hAMgrR/eHTBuo54iuW8HhnNsmuIxZrTAnjGScHpG119s2c8Vm
dmvg18i8KRLQPmoh1Q9Ltz4YEqWZ0BrExuou0CmGk9ZPEouuLuQrbNWeuhQnSmuhTY9c2EIzuNiD
DYDkWEfFEXdOWntacCyn5samojdEtGoFYLHw2Mb2qUu9AgEWtk91ijhlGDelaZwYCgh19wAPOeGx
WA/Dp147+zxxl6bgDcN/cb170N0mHzZhX29jfpbWouHvH0ptWFnJCxv/Zirzfew6m6Bd0xxH8mA9
BGh2qorZ3qhW2lLzArDd2ek9ZNi7KHgOGnZHPhTENVE831Shtepgt81xBIoVDxURceXAVBr7bCP1
xm4N9ax69fxpotTqArmtixeXWUzEP1wrpwFtXPHhyifFvJPOBzqwKH4NVYgUdGzSj5XXgZxu03a5
VRCNhtER6eQPVY+JLEE9DucGxJ+aZyN5DoYz5WnZgWFVrGJEF4qzUjvlTi+bjRsZq4b4eG+6cjHG
GG7p0teGQAE/lZteeRrqdG2TZOvGe318rDAj6T1z3UzVE3F7pTlsLWu8rFcAI6+LfmBjTwhske+u
NUQbUw+2qeW8RMy37etsPTomY8UxvBUYb3IEeXpqozJDmGBr+5g6yMS8GbThoe3vhiFeVxPWP7va
GVgIMAUuCVS8+uClyZNSeshOZFeOuaBH7rHPl6BltEmhNe5S1B4WKF0e3TX2mxLfqbaPvwj52vOk
v+nVuwMvr9WkusrnspjxgCbD+zSWeOur4lkrk3MVE2LbGt1ZG52HaFbJL8hnr3KnvZLtK5eIuZbp
dmKrgYoldJXX5xBG/EwHC2LDe8LQoobRB6IkzuM92DFri92zdNJ1WCI/T6EyD7I6R8EdzUxUQgrv
8/Bqm1zVMll2VvJuAZwOd5PyQL0f18G5t6CuRgIA1HBAbB109BtA8vT/uy5FB24Nw0VFkjqjtHWn
ftPRnAgRZwtdFEe9nvzZyndTZOm3zMtCE2t0eCbjblwKiQJX00L27kxbV9b0rgvnrdBfnew8C+ll
jYLARW+RZOVueBTW+IqCvUzdZR8gIg9GFVS5vFZHZZA/aA1oPi2wHyad5Lsorkz4Nd2BymasJnpd
YjeMAiproieuQmejipXWMGQxRl1aHJmXs+r0xnNYzWTjE164T3PI5U4EuzE17swkWqWW4YfuiBFj
XSVrTUFZirRdmr7erIvkqIjgFjNEF78Pg3MJpx9W+IHVFyqfLtS2FF+PbjXrkijGuQVnb5zqqIyq
Z5tiVdqqfeuMKUqoyDFWNHEEOOXDCiviSzzguhpIaMtFYr46QUrabF8zDDQb/r9cVzJEpVpKeyJq
BeKsxgosJe/JGldzhOYIw+RYPAnxivJvNt4ryAIDyUPvjwo1DBtK9Sjs+Z6eaWtz6hQa3Igbqsce
E5TSvY1zenSy/VTDdISlHxcZ1goH0dC0ScdpHYnwqKA1qMfkYCXVTg8tPDKjtZKVrvv4f5aZVYM6
qbs6ADWIq+ixSdUlMcE8AnwnMYrhsl11+XAM28ALoVfKeUKXPye+IRw/Kwc0dG2tvVaza0dAK0S8
Kk+t03jSZUfdMMEB4HqrI24bmAZg41bzsxCQ9mQMz2y8UnsS09YMeGkeNkuK/ds5Ir4F1fotBXYV
3vF9mO4FPbdoty4tcyDuq8KGjbmb7dVY3nRUEloNaGB260EEd6yvQiVOT/ksEckbY+o1pmSVZBXC
RLdCKpVUiq8ZovPisOUBa0W+y9qBLDpA3iTxGzr3MPZr+Jp6GHZOZd8yfKvyW6u8tO3dFK0Nwzdj
Y1+BEGvGQ1eXlNAhjcCyzAJjUddY0sqVCutqiNHLrulLdCtGcUpGiXH8CUvb1lWLdail+nrW5vfR
vh2ozar57Cof+fgEHU6LfnWEMhSHYF5LzF5QJivo2myy0G2KXY3yQbQbNdLe+rZCZJzvRoAYvdiJ
/iM0ZuTn8bujZ2DhCmefSy7YY1fGh5EQcAbSibdoplkLjHlvwuDP1BJyPOF3AUWZlhMH+XRSWNi9
amFF0BaxHH9gGercj9j40uzN3Lbn3DrBZEITT/iNlfoYNYVv4MhPrOaQzefGzNbMfF02cEdGfmmK
Zyd5nBrOQbzmYp8NaNkb5OLGsSGbKm0EIOWVr1iVDtap2M+uKkT4WYuiFRVaOzuHRvkyiMzN8A3b
DTaYq0hJxhXefLHEQRSRS9d2G+YMeXkcLaF4JyYm6jhuV4ifdVt4Yd/75Xw07YJ/GUYugBCJOVuV
GmgRISqWxCLbTNVNrt/o1Dfqupt3ZMYC7C9mcpCcEUPr/HglvsJlWW1x6MagktYWwMg0111/qqWX
A3OFd2a4rAuKbNTZ5md9nY0FMCLSBwV1BzoJlErRDWLyRWq8Cfpn2AT0VUoP8drg0FWOMkKKwvjb
FDGeS1OuG7wj2IH4BKOpWByvKCvqIPfitlgN03BTtZAbh1ju2+l5Mv3Etjw93XfJpR0PNoJRPT5V
qsKnGaXPVW5uHSF4eu9udW6UYmc7sLyNiyoTa6TyRtmxpS0H7sOoDY60bLPInzuxK12XsYAYt2hx
yw5ee7QeVfPLygt0XfYuDueHpH51NZnjW8HqUA+ajzvVn/QO+UO6VhIEsmIfXu9IvtGm8+bRS4FO
Y/2TZrAsuupB7eVNDB0jHYKjm73Sh9jElGXUhPdhcv0q4ovlxruaJ60H2grWxTMaue2Mg1Ani0RU
StgkbJn2l27Urj1iNqa4uxdh+QOjBgIACIEVY9iWib4NUoKSewtRyTQX/tS/WZYBXCSBB8JqTS4W
eGpD5z9IksodT3enraZOk18PJpGcxU2ZZCSzRFRhRd+Brth9OK4C0TFrrabtrUe5npkQZqQN7k6Q
Jzm2D3FTstrbUGXCnUXGitnp+jlUNPvhmtun+jb9vR/2lty6GsBB6IIlmC66TTEiE8UChSVFmZ7q
+YS0M9V+pE3pzS1JBejha7jnZ4ejfQzvakggC+OE26yCpHk1u3NjY5aY8IMNY/5ZtJidpzagRpUo
+7X60WHkcJNLyq+he48M/aaptZ24ZkFU+bkiu8guRbwp+0sDcAynNmvpIgQEExDHjsaxiGVmtKxV
bX8w3Iico2TcBsNniEXZjWjgouDi9pRJhZiqU9EgUsNf39N5Mn/Wwts3aKfg2j1WUCGG+pxp1g+i
j5RSbvMseTZC/LhFPt06zBK4AzXdUHp2JphXfx4yhE8aroZly1pr5K0grgfZfhy9T91Wj5Wlqi+F
I7ewK+uKoKcqy+8i8rKom2akamQLUqIzmQF132S+hOkpz/0QeTaq0HhC3TCdY1LNF9TZ5Acg/Y0U
55zPs2cMgZe0y6ht3/WuWrOW/L6N9pLOyUgVz4J9dDKo6zpY6yBD0XhnThRm9p0AdfXbYJo9J88o
sUnHUvL+K79+cPGKsWVrw75BsFMHd4PJUEZRr6treQHqVlcvWH7lsBIxbjbmU9lg5Nwr1oNaXyEi
EiUsNXlGpXNS0fAl9BdaSpizjf84aMaRUgLLG/7FKM78uSg4x+f26AzK1RN5Ad0pk/u6XmG8xYt/
jiFDJ7q3B/Si5Aeo3PUY6vjGABlWYX4v5DKYbjUyWZQtyxJLa+WuGuVl6BDWJCtpeWPzgu47ZL6v
etsGu2i4n7RtH2zSUPHH+BwkNxnaU9cf9busXk3DR5Ev3eI1hpW3X2ILcuqxg0WNnyP2iuFRzZYO
Q6iGgw7AqRTE0xT0s3NLf5+fxxzEXGhXkWd8EzoUNqeUTcPtL7blF+NR7x8L80709kkJrZeKszMT
R2pgX+2PUJOtKh/qaCfdJ4NiuQIHz/qgXLauHZyEHDy95aXFeDykjgmMZoWRf+YgnZNbE3bYorIv
M8fcG1dTbV0LIj+hxb2GjPNca6lE26NrIe2ZE7aoOQdjzI1T16DGMsppIxUBE1W2u8Ap2RbkpK97
BFheje1Ky59q9T1LpnWNl2SqmNLbzDMBOH3Mv2TtJyPYakmzbap6kym4pTJlrWECECTC5DfRdR7M
uIzmj0h4IkhOatm5QMz2rtJUOg8N9TSo5taF9G+B9arhOUoZZF/oFDA23Ia2Nlznri+p4pED7xuL
gmjCjlfnL+TO3UQqTXSJJziJLr1TsP1Oa0FGzpivO/tk6Cfd2AogIRhI1bnJaNXb6SAsbWHVdbMz
nSjwk8j6ATdB4Ag0dxMRIQWxGPHGe818D3WxSfB4pTOMdooCH5Yj6g2WuLGwdTxZBGSpyVsuUL1G
UDOTbq6BbyuTolbMu8ZID7nR3sUmkl8le1DCeB+gzbCU8Gi1sbEQFSa0Ltm4ItroM4YIEtbGcvKJ
2ughAIsL2T8Lo3msEvwMw7JUbgJJZPSUW151tR+lsMQXyafas7kaV6eynbLR1bWNuts2DO6zuwXd
hpovFwHdYqSPmAXiNl/IWv2h1MGzkkALw0zZNmkHkfVhc1g32VJDmO+22zFe2THlSjR9hUmyL1wU
7BgVqKCsEpBuuio7i7V05dJBxhZpxTKwL1EYHzq0OZYKSnGtzzMcuIXt7rSGUKd73SFGzkELlALs
wqx1tZ/giWeGuYW7sFUeQ73xXZiBLosQbFxCfhGy7sSq/XmG2y2mj9pFBqJAyRD60k8YokR+44Aa
NghMZYykCFXgwoAPzLNi2Zr1bVAWJzuLzox/3o65OFfykAyEKkn5iZAmUTZCOYWp5RO58UMLon2Q
26qXRpgTqPKhId0FGNYhDdA4JSOC4n/HUWnXPK8/hAH+Pis4DYs5d9wBu81C9d7mJwzPi2tk4mVY
4Bn8JjLxL3HUv88IrtKkt1TdQsFnriLlvupuu+Dxmxu4Bsj+6QZ+y7irzUidMkPX9qo6VFeBqN4c
Jj1KkCJasEPaVNXPMh2wxlqNRUUfwbl+ylBAK5lzhPrgm9/xl1Qv4/rnv4SJpZ1eNL2LOmcej9f4
3Aw/OxTgavbRd+FT0pd15jEvHc4zUA4JeIP6zaWdvz2C3yKQm86wZ9vhZBhNgnXJ7rLDQMWQNy7B
8lBL36WM54S7wV6by2zfG9tB29rydewIOmj5wJR63bl4FXGDxN2POtOXieJ+cIq10Yb1CzBX8DTt
RQ32YLYX3Zo8faJSc7mp+jaangq24fbVqLVNjP5DdTGZJ6H9Gg0PnKGYn7BkegKHWVCNjJ6Qm8RS
dpnZIq8n+X2WVLQY5/mwDbz4+cIO75lI4jQknNWs7Fe1x1ZZbGrZbLS02xWRghbJZEgrVeFHRn+g
1zudPxsznHcGLO6/X6lx/YT+9GmZ//lK+yrNyrxQZwYxRjcnP98F53IdL978x3aTdgt1jbREXTwp
HtY6tLKL3bC4k75YAE574for9N7xIB1UtNDLf/8i7c9vmpTQ//xFhT0EljS1/DBd2I+xENqfebXS
2Z2udKEHpENF/O9r/XnNGuK3IHYniCpZKFyqTCJtK4oGqyfpGOMVIv/3Ff4c3WpY1z//ZcV0SlOE
ThzzhL7MpXK0UUJXB1SX30R3X9/Sf78947+Sk5GXhBq40GFCHpLNb1n73Zbz5z3TsH7bcgK3Le2s
LbODpS/KIyc7BRZWX8l5+TXdm5zolh88hd+MV/nbY/ptY1FK4rviiftIqR0em3vlFgj2GkxYfnMB
3f7b3vVb2GMkFL1VnNC4CfV+Q/KZinJIqX8wuOBH4+iLyjUAvcMlgPCVWkUrjRY5TgZ8bwbdHqGg
cGJZR82/k5CgPQ3NpmaMwlvSPsV0fDk5uda5js6ulm0c/AMyJMt/grsciMVVLf2IePo8vKvVQ2bt
xy9rul7AIQZu3uTFbWI8KmRvVks0UuFJjchCu4pOjvogsM099ag+C3uHi9qUS0S0F+aYL507uI45
epislUroSkoI7UGhTJa+Q2OBroGNahc+dxo+A0RmWF6Xs4mTf1UMEClrYi9vryZd0P+vwUFBhaHV
Y16QejDeCTaszoN8NTjtqYjYcvJ0n0EjztUJJn+sSI9Qdsh8GzEuBqLx+kVAwlgBqgZWOTw6T4gC
LOPGoDiiC5H9BkIMG2U7bG3SqGR6vGa/5cb9SEQz4kT9o63YWkFWAkQqTLObUeEMb5aJyj2Sqzif
jxhfqVuiSF+oqs32GZ6zJsRpZj5munmOk0NYorRyTzmiVmIuEoDHdtlN21Y3UQffCf0og09GJHXj
yRjrpVW/zcUeoxr6h8cGZ5/NuJiKbZ94LrxWGviofpeyUWv1XWPGkjx3cadX/bmRxZueOr5LJ61R
SOYFyAHphySOTPvUcj3607hZjuRPAGHQFyxE8qYHBbEe1SqCuWeCehVu8uC1VY8F7RlgUGUKEpEJ
VNPJyEEst0kzzjLjSGU0w/kYCLoLflU6rNEsI/acE9JxKloPg9F7xtOExQQfYNI+NNNOFnsd3UqD
gh5lZp0QJhAnnMqW/BJEAQYqJlpz8Bh0bs9gTIxfxBnjjGdpHvL8QraQFm5dm+CleEkDMjj7usXd
mOK3DJ9bPf4hougxLTaF6rnVQ9pdqkL3tT68Vegm8r7HSM+AuUJ4kcSv1BrReizTBZL6CmGtzMu7
f++rP0ep/PfOZxq/bd18Ir1wpwqhMBk/mJ/IA1X617ile0ID2yOPtuGRI9qAOdMuinnKNbIEyCNF
XTFEzQLp1GjgZ01B0rLgMNTOl2Kims+7q8XntQI4VQEr6A57QvyjC3J2Yjf2ETJ5HDupRBZrNx7q
4NqhRmZ5pFutbSEBD4Oy67KDInZ9vnNtDdHOfQaPmyG5ytpLNW2mpD33wIyZCwFUyW6dQQcsrCi6
WLH7XgaWV4qPNtgHiMhUTCN5dwfTsKy68ZKOw5sR9BtznDyDVIYxI4RaD4/m/DIWW6M7OPP8P55c
vxVco2iGwiQK5IAoakZCeLSf9Xuk+vOr9U1081/qcsP6rfZIa0UTRsIlwtfxvXhPv8yv9qLc0mh1
2lq8dwftuyvpfzknf9v8efeObiCAPwxfDI1j94fhRFZ9q5sklnvNLvqU3+QY/+1Evv6CXw78RFFt
VQRqelAKNmtn6RrKNy9E+9tf/VthFA2BPmXOnB4iBSleGRIZ11oSH2GbkYrYqpDIMSEZRT5bywEQ
31c6h0mPdiuPXVua6zLryp1WzME3ldqfqyfzZ3b8L7cqydXNmMml3wQpqyVWOEXZuNFmlcQ1/nuZ
iz/fM17A/3ycheqi38+U8QaiDr8YUYwNEX2IkwkMtsJkIdAM52G2Qm90KFDRVOmNEr8H5NMrwYyg
b/Tz/jijFVc+0xomIk63YQv91ygrUeyilG1Wgx+ocCG04L5571u56xvIp+Or36Mu1gEkMJ04SYtp
K26j7F3T7qKk90FOPQ7VRju0BMYZLXB5Gj/L4lgi4idRxc04M7SXhkmpcly5ymMVvWupemlmyN8k
9/sIlaZGHrebQNookmmGj7V56Zm53uVHJDdjxSiM8aWKCa9nKoaEQJvcneKi9qLnuRmK93F+0BuI
uyg/NiM2JrAAuPIE2jLOKsf79yv4Sz1u6r+VsGoHJGPZLSRTt44UIg5xZf9QzPDBDLEy7YKcxGHi
EPpvOpI/l4Kmfg3r/uWr4kQcJsQ16r4LK/vOadL2BFOJoSQvS5cc/qIgRCZzfOR3KQF6wrHO39zo
XypE/beSV1VmlT1iMvZK28DyzkGxSif7TpHULQWqwcIZQ6yUJ0vtwEg/81pd9kqL3ncAVpGg4CXg
qqvG4puPX//bD/qtKh6ivO3DqDb20dAquHSzLjCYNlAoz3GpkvYVwwp/DDpKfrN3oABtXUUHY7EZ
mF1G+Itjju9Nml2FVVm1tUnkJz+1aIt9N2CZrFO9uYwOlYteBu394NoJ6uhBQ19xXXTERMSINbOZ
7B8p2uCbXeznAf2Hg/vnON5f3q/U9CRRSaY92NImrdEBkStXJaGb2Og8GTjQs5B4avWioH22RElr
Q8bTdAqN+MrWoepp489C5ndVNq1NBOs50siIWaSCiZIhquOmkZuhgczDpzw0FdQN0Z5OvMxDe/fv
L+Vnf/ine7juVr/cw2i6gaqnbkk02ACJieLKU1+DV/LIE0giQnKEgTdUbCwDWNFHNFuh5P+07qpL
3L8ODwo9BGzv23BkWRHntJ73CmI2bh/nATfEUBpilN7shlCWjZO8gmYTP6wv3KfuK81usB/wHX5m
5dEGdqNLemoY8kJ7+U7NqaDHmWiZEZwp7TLdtURM4H1nWuEaj0FXEKG3qF+wvDfqIj+TYirMZdpe
iLGZoxAF6R6ypfhm0sTPcWJ/ek6/Hbv6pNXlTOzXDXH+K2OT7iCwbtDcLiLmjCuLe8GQONOzd0zb
9aKVi1x2oTClrlrZDOyyQRlSP1hQkW5AYK//lZ972GN9gnQ8Ewzv1Vhif1xnHj7UE4aXY7amSL4h
FxsZ9RraeJut5Ubuo6VYYbr7X7/g3454W4RBY5fcFfO2PcIZ1vpavWBaJhmcufCDT8DW0t7ymBfj
wvRJtfU+nx9CP13R2+7JA6i/KTW0v2A3+m+HYzzLdGTX1xntBz/t4zPyro/IXgCUeERALOJV9PDv
T1673tyfXuVv9XbD9pCm12sFB+Wu2DLA4jy9E8XuFcv/EUH9OcLgl1XldkiGGn1ybgIXO0GdHoWO
brMYU/2bN/eX/fTnvKRfLtCpfS3GdHBuNOVqkpXMRKqTkiR9ZeVm9bfDga6P5A+P6ufr+uUyheE2
BPPPQGrw4tUgfXN6oD9AoOKsBpv5Fu1eANW43xVJfzkxf44c+eV6shz6OsiwR/SSYQNkmCr1Lgei
J36QmJ3Br3Rm0xTffAh/Kfq065//cjEDDt7MMrhVDo71rL4aJALY3z26v1R7PyvfX/7y0LSrKTUN
xiqFzqWvMW8So/nvD/hvQOfPJuSXv9txclHakQS7bkqyrdIG7UUauXbn4bQhEH20KZtVB2N1hQ7r
pI1oAmKLODLGPETL3IqoOZn8Sxy6QbqErDsQj9INF+OsSpTkOvExE7JZphoRoq8q8d5udXWbiUjd
S7JF/LHD6NTj+SeWrBDPpk6aJzOZA+SI8ew6NyLXSIINAsLSMtX9kMQRe1k1YvLIzJKEC0IL//0k
/rYKftu+4MmbGSUqE0FawpJIYWcP8cibWOjWN/v+Xxo782cp+cuzjhvLxoLFJSIjjdcNWkpy2yNr
2TtIEy3NUZf/x9mZLUeOo2n2VdryntXcl7GuuvBdLrl2KRS6oSkUCu4EFxAE+fRzPLtmOtMrXWor
s6qLzMjwhU6AwI//O2fUQX+wVRPfZGk37MuKDCII3pzwWzOvcia2L57V5+7Xk3krnSoaEwJf87u1
7LyzfUjL25S1X6yOz1xM82RxbPiOn5s6ma6M9oDvwtabMILt85VI5a9nEvNkLdyr2BXaQd2QlR1n
CtB6+4OyzfW/dSOYp+tdmVVlS9fylR/C+HHN6LUHYGv3449S5V/cbOc0gubxwv3hViAMnM72bPIm
E6WMIaenvxJqn1cuK7r0Mozmm9mZggVM+pXt0i70+Xc7M5OYJ9NUC/unbWNbk018GqrvIv+ijny8
8n8xt5snK78w4Gy8a3ndxNoX9RFySM+8RQY2Xfvz6t/77CerJj+TQ1uL42c36BwIN1lRf/EAPHdV
ToZ+Bykk6Cpe+Uixk8XDaH7h+jo3DE5WIgN21yo2LF64XAGAnqwVfd8wDT+/IGfGsHkyhrt+TBLD
5tW9IF0gI4ltsP3bz1/7r39QJzoZwLRM6SQ/fvKIBK5JjuvIDKjvQ3dJS+vnb/HXF8eJTkZxWsXJ
rEoajVybGL7Dob4PCOOd2uHnr//Xz386Nf48xLJ6nBOAxOLg07ifmHO8sILAvnAVsENMhSE3KnNv
VNLrIGyorJ+/618vPp3oZGCnJW1ws1uLw5ANP0TheFTEnWpblMAuRDGQQIFw/PlbnZlEnOhkNPvD
IMhBzfmBVFRxbT7NFUHxpXGnn5zFV0dp536l45j5w0TVZFnY4ITND9IRLNLrNoPo24Y/8oDO3AaW
wVc+5HN33MnwLnUWWU7cA8UlYkDqqcyeA31pTEQE+xeVNl/UUf56rDvRyVhvK6N0XbpvD8oMs6eW
H/4yjkS8+/wn+esh6UQnAz5N8iRKmi4/uMlGZY+5ujGbL0bkuZc+Ge2c60sjdsv8YEBMrQINvXjd
dl88Uc+MlfBkuI8BKzpLcVWqZ5j1Nfk2uHMWgMflDDb3q3n23LucjHjPyRXNssdrz/GW2nY/OfvI
cWfECw3y5OPzn+DcqAhPxv0UWlJNJe+SQxzrVrlCUAHLYkEucTD2MUGO9osZ7Nz3ORnrRSYLJNG8
E23W5BQoWJJlDvs1BP4OYcYXX+jMDx8e//0fRmCEAzguBJTNKfqmyu9l2QMjef/8Yp177ZPRLSsv
inVWVYAkbhXZYyjlqcy+uDxnRnR4MqKJw/WOTZP/wT2AzB+I+1FpvjXbtSu+mAHPDObwZDC7clBK
1bzDIJ+hwpGW/OKjn7kuwcl4mOombNLRIEAyazjH7z35WfnFDHTmrglORkFtdGNO91FxyO0VPBAT
QgdovWNsY9XCG/xKd3zm2gQnw8Atm6kOj8ciAn6dYd845cXn98yZJ0JwctfTZud2fjYUZC4rbhdK
dYFL9Z1mWq+2nz9/jzNbJef3880/3PSORc0jzLPiMCY5WHW/VtONZdQDfdBMR1ZKPW9OjkjrSORr
uhLHdTTXzo4Vy49ChsbOStT4xdx47kIe//0fPkrkxelQ+0156PWN4V7he/riJjtzhOAEJwOkT6cy
bMuqPDQgNSKOQklJABJYDO/xS0+eGEnbV+1D577EyUhpZmtIw6otDzkN+G3wLPsvZpBzd8PJE2/g
4GxO/ag4hLOxdcHldJT9M4QHwVfP1DMrquDkwTeUbmc0Ne8wGNgTJBya29j4JTvIs06++vx+O/Mt
fq/U/uE3npKMCr9HP1JOFH1wH4qYVgG6HMT8laL+zA/gn4z6wheTb+mUE3C7ei57STe18f3zD3/m
AvknIz3NHSPq5qI8zO/q0frR/IpfiAZ//trnPvbJYJeOVCV59/IgJ9+Dh2d/61zjixrEuc998mCT
4HL+uwlsoAkMPeazv0nvPv/Y5176+HX+8Htqk5bMNk8YWeg9OB+k+dN2ofbMuY/+DhJ0XEb/5hU6
GcRBU/lDIrlCJJGQlw3AMz7/Dmcen/7JkK1bvHQQAbljJI00l/XGvI3qy+btq+fQudc/GbnR0Ht1
mHDP4ze1Hjn3PwrHO9LXCzo4Pv8K587m/ZOxqxqRpeaxz2/wFtV1/9bcGvc8MJxXZ5l8D3fLeE27
9OfvdebreCdv5fq9kE5jFYcWjyztUS/Jk3fsXVqQM/j8Hc6tLE8N4b05klxHZnio38l60+xWhovy
m/0e3MUvrJM/f5czI+7UDx61IjBRKpSHIKX2SDFUdN0XX+DcS59OFI050vPO5zep1VYBStM8/uJT
n1kwuSfzhFk5U0f+h5tpprujNkj2O6rRkCLHdvX5hTn3FifThTAD8BCzKg4Kmhc5eZAePoXhrzYn
517+ZMqohnrCp8vDuKo4Zbmcsu2YflGJODMbuSdTRGU6EqUkLz3egexGqNOt9Fv18PllObeKcE/m
Cd1mnhGONHrgbNSP6paOi6MN+ka+9jfqtf/xxdscx9G/lvgc92S6KNsM/EXBl8DvhjtmOrojFmDM
rG3GmQrSZueLu/TMQHZPBrLO4ijOaJs80FsAg8uTwAa3Y7zI3puvnmrnRvJp9OEor3ah3fHITNHb
Ilwh8cP8tw66DUf6MP7Dr06hzoy50/xDO1Q92mUuW4uMMDZ2AzPh57/ImRv29xOdPzzjctPSc9xS
BVcGKDe0ysZ3ASjr8xc/97FPxrMzGsMckYC+kpDfTB4LsXX/+yv/57v+P8mHuP3vW6b/x3/xz+8C
rFqWpPLkH//xKCr+91/Hv/P//5s//41/HLL3TvTilzz9r/70l3jhf77x6k2+/ekfSM9mcrobPrrp
/qMfSvn7G/ARj//l//YP/+Pj91d5nJqPv//2LoaaeNr9R5KJ+rd//tHFz7//Zh+7cv7zj6//zz+8
fqv4e49vbFiyXr7961/6eOvl338LvL9ZHiVDywppJzH9YxPI+HH8Ez/4Gz3BNvwo13LM0Iv4nWrR
yfTvv7nW30zXM8MooFYVRH7IZ+jFcPwjx/+bH1iWxb+M8Ojwir/9vw/3p9/nf36v/6BD5FZkteyP
3+ZPI9+PQnrZgshzXJfwVuidLkiEKu1gaudoO/kplk99NH3EQflSTsp9Cvx+rHYx7eR3XRu3+9jr
9LR2chOZhQN5fmeYGew26IKIsvpjm05tj/HeSi2eRQJGSGJLvVMyKQmljNHjVKp5ZWINzjZ/uOb/
/Fp//hrmv3yRwI8cy/Vt27ZM0z2NUsR2awZzrq2tPQbFzsr6Bup/hB1KIyKxNrGJ4jj2AmpgfuxL
8ulNfDn5db3W81S+9x2TgxhM526gGXsb6ih4jtI5AQAbEses6tEhjOal4ca1swQZGxrF0XbUXVhE
bJgHz+usVSrd1N3Us1a3Vqj9H3E85qu8BJm3THR81QBbXAwxFFML7FpcQUX2XS13mmPWjWW74Zsu
bTJ4hhwta6Nag8qv73mSX6Ua831EWtLQky4w0umjIesIFOjd7EHRKnXJD5f9wi9MB5RMKqtDxwms
BRryUN2hu+zAYETlVTPGycEyMBCilgUeAHKbJvdcoxUrh6Z9j8aZdJFgIl0NVpu+i6KOXlhz15j2
JkSDvRXBapOJB4Ede22y1vRDYnF0veDJGFX/4pajnW+KckbB6RrHDBDRJXs54+kskNFVFeSErFt2
kx1phOsQ/YKpCg+hoKU36OOcDmQT3sYArdgJcQ813WTsClHkt1NYiG08JLDXTTP/FTajsa6HNL4m
BEp20k3s4cobAvtgSweZBhPpwYoQZZZBZqBxMLtdERcFNgMod0WPkqgVCmrNOOrvkk0iWiutqp+6
0OXLHCcWGnW6xJVKFBh0p312h8raOJ5KnmScQ/ikH82GmxgGEMJyc5O5HjqJgszqz8gfvZvYhb7K
/aOWjZFAZ5lTbEilQTx9kZvd3nAC+7oZerwxZaxX4WBDB2+y/k2G0aoZuuvI7NaW685LRK9iVzu6
v0BR3N7JxnZuaqul1xPStlc2yU8mH8JXgYCiMFswemtTXtYG0pe0cYwLWo6t5zAM+2O8Um5hjSlk
SWb1WrgyAEA8Tb+qzCFr5BZT9tDMKd5jQuJ4AiD0rRprUldziO9+Xwtz+h4UEjj0HCYBjOWoAB3n
SXjsTlxtqjppLvp5uuDA/V3iubnqkgZ5mNf9aHmukGqfsCmDeVu6Cp66ZUy3nm+EH/BLDulRc2YB
F/GUJlURG2u8fO1NopC/zlyyGG7Q7RhaxcrXRNNabYF797ttmsIHStCu9sAoCE789IV7Meh43Yhm
uMqjvtrUFeXuBJRjAVvMmlr1bbStfYwupMMEsXLM5MOwHtrGuEbLs65KiqWTSu80JxVCTo+d3+3j
zHk0kvShyKp7O213OU/7CBNbmI9bf8gODr6rONZUcPMjq1symArMfU7SPdZ192bk43MXwOMMGPt4
GTzaSq1tGT9NEYHCQv0gwfiYFvbrlE7y4Bu+uDG6KD42ZMDwsfOfE+nXZIFaGhubcUWb5h7WIK4c
C4NGupi7j4p1D4UmQiqO5SMkSFbtjJaLTNOjGdVrJiga6KG+z3R3wBSESJjhmjFyrA1TeSVY5zkm
kWqabpPZ25lgXzqQdFxUoOVdKonHA/QpfZ9um8aXh8FJ0wuSdMWuDutHt4i9fae9Bi9e3r47KeCA
vEqKjba8VVFQ4ZPixcjT8MOgP3zndx7q7fFx9DKXqJAUD5an1nZdJt9wY+eLXsERtJFnlimhAhhJ
+bdRSEwZpFSEDz+mYP4sCxNS86un0DnjeAbnk3/UdnufVw5NchGzvfSvp7Hs1nOWwDitngIvfEzD
6zRLH3MH20FV1D/jgtfXLUf1jR0fZDAsYFIaMK/G+wDgXu1X24w0uNXyTAy9bF8qSEOp+ToL80br
owUbZUOorkZZGuxfRgVmqLnjxyUfGu4IdTcb/MQkXtL+XgI7yU2OdHvRI1hJCV5LQivxfGG42aHt
vLUHfM3LwpaiIQXDoZ2vbWYq/J13NqAqAGkBjZCwhclbvSSZ/2I3zcGN+K0yUjG5BJ8a1XdDWt0U
nXVnDVG+MsN83/kSCJMRoQzv02UVK3RIDVy8hLCRmWc3lJluGNQPRk9rTsCrJcfUNjIsC28iZQOw
LyG0xn626Z9RILBDEjIZ9vZRIQBAv9SM9XUckmKIkzdQPfgEYAXHaRRsJzO7nMMeKWfUb23TO1hT
gKep8++TYbgs4+a6Btcz5MYzsKUra0T2mbq0gVfqruBh4VuC83VIWX0qzUUiCLkmI47dOVqYDTEc
aNtlLGFA6Z30nmxp1MsSZ/gyQ4q79jrS2hzbxTtpdVe68g668fOt23wwvsjvJhmoX0cHl7EcYFEm
OaB+JvgrK8FfkYPDXdm1fkwb5CUFzUkIiGyzvq2F1I+QCI197bv3pTcDRKpcFCD10Q2WO9MqqsAD
FgVqSmbgiPsbeY8bcLOSJ9/ls6n4/eEgaRYa+8ysp60CLbnoh2ktnTdICPlqcjGEeRHCqCiaAujJ
cXGZhcYhSCaDG+cYL8ryeqMKAmQGjh3UqI2e31QwkEivni0gBbNTOc86KDWShzh8ogloWYTlRtHk
7/nBPsTKWSKI6iNATP7RG5brQ+hcyRYXHAgK5fIz9UZ2S18dY9qGfzZdu2jnxtp6Dgyw3nCz2LKH
eCPy73bFdg4bLKz6qskXga4r4EdHOi/Y8sDvbmcdQ6ebUEF1/j6ZeSJhow8s+Ry2eGSLJH+jR4tZ
yw43sm9+tkfnahAUdA+MGFg6DxBM0LjIYIInMZUu1GlogH1T/oA2sowkNuKsAgXbS30xGxDF4cKy
3ErKhyGxLxrDR6Ge3fZFQ5AhfSp7cAmGu5wCPHJpfashPl7X3QMdaLtS51CboezFCFrT+nFqaVy2
BDnq2aFdd0z3hZdyalG1+zx02C/H3hOf+DvU9QVkjQu7MzfFKFOujfkCGWlVZASlC/krj4nBQosC
9oJKPvqu8wztO8z0Jlxbuedt40TeO+IoqB2h46ZN9pqGHAgKV0EANIJ9QtrOGppFX43H43nu/Mmo
4q0wzV2bxvgcZ2vZmHCNNCBS/NqRgOagg/qq13G3CkiHgPfjsNSFeqyxmBOUu8phgMDP6hZ+G4Gc
yWkgb43u1nbrH50JtHly0SZw6j2sjLz1QWxDSZFIMzqib6zxG97Q34RDc1kYNOcPvv2ceIRi8iG7
z5VUMGjHZmfGyEJ6JA4KLNnCHtVOmdQkzax1N25FUXLAUrBU7hEqa+VP2mvxsZTdZhiIkgF4s3qz
3IaQ95a5bWHJwVW+QNVG2LOyGsTqYPqqKX2RVrNNy3JvlPWdm7IkG4/4tkEGr9ERydVpGqwnYHTJ
MUZosLxYKT9rQV6yDBdZ8qOIG2/hl8yUlgXEE1Y/lH7zmX3nXTzPB8v1xpUIANxGMdj/qY0/dOOt
IP/diWwkXtcFxrY08g3wCi6wZk6E88rclE71S4VPaI8sroMgEl1a3tQ/Y/ZOEM2gWMsAw6iu25hN
yNGyIHI8p7+sKKe5v8bxaAy3TWA/u264S+J6GaPF0IMNLvB4U/pFddmmgL7yKLjRJYwckaJONyRC
Jc88GGB1N04FYEeztmVrBvC1A9gjjqadvKTrQ1TYCBIRJtzJ3d0ss+dcpjuTiZot8tLzkbTIikk3
+NbGJoLFSjlbYB8FjB1z1+viKZhNUpkNJNCKG9Wa5LNfgqQivd76864M1DdM1NCrvVsbhl6GEW/U
+CWgYwjp/Zz8yyTp8406Gq7VOF/OSl9mjvnR9qFaJWl2XJtd2rH87vQsc6K5upwd+OG9R461bYEK
9x6156P3ueMzoET2l0M3vdYtFSUOY9/4rG8Y0V7AEly3VKwZy9SlbceIyRerH2FV3jnYGbreg0PG
lHkkjTVHDlgil1bncG0CmxjGbOEcSC6kC6ET+kidt4gO9FVNBg1mTvJY+4D0Gg9jJ1AKTDcdGEJ3
AgihQH1E1jpBc89ielj6gKUXiQt68z5MYFQH/ooC4oxFdkjdtV8w7Zidz0SfPzoFeMm8yMFaQqkD
aGlV6ipH9eLb0yOpu2ndBnLriOy5c7r7smhZ1zPlDhjnhx6Io4uecyy02g65SB+B8xJS60sPY5Xv
R2I3RoxrGoIHNoxV+BIFWMqtdMBSFUqwdcqOLmpP+XftEdfZ6aArofZZ+sKc4vrCTGGO2VmWbGU/
Ox+N9OxvoUgnRLJjMO9qARSRzClzyHx0HGt0WxohRd67BUh60QJ60b1p7FOCJe9e6Tsvpqcyshm6
RtrTNHF2y47KSpa1btnF9qkCulBPkNir0HMefVWxnVMlO8tIW85HwU6DOePId2fV0P0afc70mepH
+LYeoAPhGrComwYhuAdr8EZ3qvwpxlhcKpEZnC0fMyEqHy9GCceinaVxHQy+WwOzLKC1x7q8p3Di
bOJAs2wUbe2/ZDbpHa/wSSpXFjYEP4XyWUd9sJmCsMVXK9srYeYAb43Ijp/8rlXv9hxP+1AWWJmI
8a/GEoz5wiwnvbdsU6GXDAKxDEao2ugk4wegY/RCHjV6EJOx7qEQIuhGQMxYkNerkI6YFfTTJGrD
ZVsJ/UsWqXFTxZRx7QCWqJ5A+0R1tVWZN/MAjZCqhYrctO6lyfpscPUtK4uBBLdI3evEmDP2MBh9
wJAipEt91smyAGHUWj6ofg4YnkcSrG/C4Xegt+RjroEozfUs6aEtOrlodQKp0bko0+IZmBc4RZmZ
W933jbFsQ2GvHZGKAwIdTYv0ELLZEmqb9/2xzmBEu9EzqNUOwjceZJIHoPnaYlxa7DOnBQRsbx83
g51uY5BATxloo49xVuo191GjdR42g66aWD27rXGYUWEdTIj6yy4e5T5FXLlJIvhOnMGorVZp+lYy
ueML9CeWbjQrBjsVwrcu+iCHeev1l9EA+W4aU3gFI4VqZTV6B5CTdE7piW9tUo1vfi+/9ZohIMbL
hG3Vtu4cb1oMiZ/9MIn5JuyeAMWxcRoy7M5mjKCh6Dj30TDJkaYN+bubivzSFS48/sZh/WgGaEBy
OwigpuTxrW8O85IaRIMbT7WH1vUL0PHODR9bP+Z+7W87S8KDTMJu2ftEsx22dQJbL8e5+lrWA26A
whiDXZ8oeSn8UWzmvp9/wL0uV5ZrpS9CWXrLw6a8a1USf89t5EF+wmKf/9vQzejAaQc1sXXOg/Qp
YibZdVMW4YTz29xcUi+cFu7UB2zDQFuTNakm5E1utfGB8q5Sr8NhaRPmEgEOwSrz8u/sJsKfsCKm
zRSP8ZVoSHC2CbiZYrKTx3ik/00AVb5x5RgSMzAB2juyX7uqACpjd6XBJAG3LWF3uY/rKrsxg4IJ
XONg6Tqdf3MjWd8WtomQKvHgZbm5eeOKYLwr+lFdpeTFXwuLhx7RCO8uRc0BWcsi8aqi4SYSEx6Q
3nRZJIdgWQsBfWJMC1nzOC2zQ6O8EBbWLOqfQ9+wmmT5etVEbX3rRQ1KA7qinlqLVV0KPQ9bVzc9
mkHPA4dNX99jgQHspmbkXr7n2ihXoQsLs1eXbFyAqMJmvQFr1azs0kC34CE7DmfTBhCblrv0iExt
Ta9f+zpCyDJBvVB5iwlImlbzZjCuVzxVzXVPL+wqCXhpKWQMvDqOl2FgVt+mELN8ZQF2tTwjvgxs
edOM1YPfBjhRY5yCQcj6ws4o6HRDBZA2gCdreym10sgDVKwFZC03meVLOgOfjxTNt52o5VOjTXdv
xbSBGV4OkygLWYtRtZysx9gwoYKWqbZ21hgOt4YZRM+J7ryr2A7ofc/FhAxGwD5Xrh0CkESKcMgK
jxKKGXn6e63rvt2oJPnuVFnF2t+qDASDxUSbYS1AhGWMX1AXXbU2R4mbZqwwKTmxFah9MUBqZL1T
y8eKBt0nTp56EENRVN603kSvdpwdt4UOA3LULZUBq2nvXBvwY1nw54upOMororS7DEbPu1ezbl5L
KoDPttWCAA7Z7BFidPgRdzwnCReWxcGLVL0KIwtQ1WAQhIrKpuJRYhCdy1vrLhJDs3F5yK36rJ1u
5mEg76UErDTX64dNNOIFCGHDLOFDo2OtWp9sTGBt/CFm1xiJsLsoicMe3FaPVBJY13h2NnVQUGGU
75RvXFQp7dZ9Zca3VtrEG1JZ9TaYwpwRIc1H5XQfhQ/nWsgme09tY9iKatwKFwyjmxQ/ug6Flj+r
muqaQQVj5k5cD5r9y74JM2PvZ740IXjOKXReI6rZOFD7bTZtmennIKoytYoTpnjqKR1DZrTCw+AO
7FezdsQ5OPmR8RqWiXjrwVf8gCTdNahJEWeoKBHTYsokZsB4jLIduL7osYQ4j2Mq6LPb2sQPs3CD
xLdXXdAyf6ppYFdYjjVahahizjPJubNhQIK1Zn/tcFfocTsak3eb5nb4GFDa5BHlDMNVPWT2ZgxY
lC7SgiAcT/AObbtKome/LQJ41w72WWrx6DKH9qjUaBq1n726YsHsYsZgsy5ie02/uX05zmG300MJ
G3mqx63dO+5rLAv7u2uoYVtWVr1359yzl42K6Vtl6q5+JtYAA6+24hsEN+4zuFB14/WQjRYZrw9P
IMNcIHKeGlbTOE99S20a6OacPTYlnpUxzVqx5MzcX5bHe7DMrWXrJxASa8vFg+7y/Jgar3toy/Ko
BPSPpNF0mm66uTEOWe3rd6Io0EK8WTxkuoHOWMLAvB6aerxNCBCt6jHoCyTLhVg2iE1AfUdGHS0c
u0gfWyMyLkyzHJ7sSRqYWpni6I1N2pcwH34maooED/GIyvSUr3GK+FcGrHDrSBBQ9W2cJM3OoGmf
9PjMVsWC9NsOYI5dzjQsYRSU92PzuvAbdGDaLI/wxay7ajsL3fDQm/yiFrxF7gns9q12V2ZOdYkp
8WcyNJS7cRUeHE93j33TNk8iMSlL0VM472dJqW8ZGMBT4Y2FQOGPfRJycOebMYgDCnipsiEFiXnb
2SNLBZe1W01obtXPRbpSFJ6f2DDGl8oHi8LmFTsaeN+HkRYkaNX0m1M0cbw7SnNi7zTOtFSFqy+7
qGezJN3jXjGtp6XVV9wVDnXPtGmDh0TECfsJIxseG+H43/Ik7BEV1uKpi4wUODfV5Ld4Tg3jIEYv
qA5eWgXzcqzzl7Kb6nUatTA2Sw65QDZn0XGhErYL1fUFKqtssLcORXT9PAytf8OuxarB6Hk2BjU0
78V6blCQV2Mn2hsXjO9NaDbAgZ2iRpPOPNR9B/OTvwP+BHXk12l6mTW9fLZzI7xDgUG5uW/q9zlv
6l+V3TcbljTD01g1DIUycr+rfgBLHdDh/NCnPtoOpwou2sSiuGvlhXGo7aS86cthuCb1ZVz0Xk4H
d+amN8Jrnat2wHnVmcqGumc2NxSuuKFkZL9lYW7XqPwmFou268k1gAb1RKUNX4oEgr5O6sJZhpNw
12w5q01iDOlFxmR0WbB2euK2+NnXPgsMClbbOI/kvYHS7HHuFfUc7RrNXcUMA1RpdrgDyiqt78KI
kwyTYig6QdbgSuDw5Vyh/snBRLsd64nuSDQ509oYDIZM3w6RuXC7sboCYkVuMhjuoC5z9OCN5aNM
UT24dWTvOXjsiSWFDgTYnp88LYZgwxzXbd0obFcZbN1+5YG8/OGNoV2u7UzArFUtLG0KUaKV3Tu/
q8Mur5EfwWiXKykN89aPNMR0M7A3VgoXP5j84VCPJvsxN+gllZfSY82HlppVUXcbx4Vxm5vzY5RF
j10e6/uKzre1Z/hSY4cz6TjRjCV4t978VJoWOKs0GMcBdmCFSjAe3bBb2Bi8sFBz5mr0CA8tETb3
XYjURXTYWMswqV8x7vSvzC0jNp4Jr3bOeWXKVukqq935KYFWs5CB37wWaWfzWKOZdeRY8UcJ4v2x
jvufmBko/Io03jRUaa5sl2O5hdk6ZH74JcgaqEpdWm5c3Sjcg2/TkOxmiPV7u+OzloUY8Kmovr2g
yK1v/Tp0JQRyiopLSoN4J9Mur65iNm2zr8vb3EMClbtVc1mZATawoq4lawGjeTeQAj0x+VA/Yde7
ZbfGKs2eLycrFCTBEjpnaudnUdIAvFBEMTlwKRwkuJyZZzuHR9DGB0+Fm16UAu+ba334AbVJW3D4
p+Ny2rBjHg+wcPH1TTFgrqqv97qzL8sg77hN/G+O2wU7w1Gkzgorvs3GtmEFnWEdaB2DjsLAM2lW
7DnRsIVxXWat/5745hvct/Q5EpTSUKJwGmLKrVdRGWTr5l81RYRWt8egVQyAXsMEjJQwNMdZPj82
5fSJEhM6HMiyjrnK2vAZO0UOUhoUmJb5MlDDhWMKWlXG+oBkY8WRgnGv+s65VAUlPnbUI07hY0lg
sG6avoEumXNEo48irCDkawecw66KtuZSD9026Eb/QYOFbhyH8mfkzGxu8SKm+coOqid4BE9tCaQp
dyfzgrXFfnL0q6Hk8bOX0rhL8hCaeHM95qT1k/LKEeZrXNeXYUvu2S4vtBXd57q+y8fuQOtZxaVw
yl0YxXfJ0AXPloOLN60VqJmQ3kmj8y9y1rPYcEdtfosqKqYDaMqylvejj2ZFeYYJI1o/smmhUlCK
rT+yMkfEW73PVLD3AJLRhNl+p6A6qsD9kekxRPKTRABrdSa2veshhxO5qiE/arQ72jjyvse++TYy
9cGq8BqIfKHzLcoKCQFnjpcc6x2rV814LxnS1bIYPA5WHSegPt4XTgKUOH/sJ5AdVPehUmt/hL6v
x+pCCo+T5TCsXjk3Z29e9t2mdfCGUPXgUF+71yZ7VNx+U7OL2P8Ni9qxf+WNPrrORIyHZmbpOCKB
WVl9Wt4VPOqu2dpSP+6iqd5afjxfK+ZClDjVngeW+pYPcON7TvdXcyE5HWCHf2HrNH42W58F7hhx
GCldl81HYVLJWdgDQywKw3FjwaLBHYEY4i4RSow70+YUrGu7goskOK8bK2ubh/m81qQdh5V/PPJd
gponFtSYsnuCyj6j9JwLqNL9dMWu00WSRqG1ZstdLox0HF4ijiR/FiKl5Da1iUR17WGWjR0IZLk1
LJ25mi6pLtfmyvOEd1HNJdAu6uj1wTQMgErS6694VI9PJSydq542njffGHrKhiwuoqVnyf5nC9Bs
r3M/hZ9Y95cIgUHRRFPmXUScX29r01XOoqfbI1mqDFJ7U5oJOAgxIGpTY8jzds7KcliaLDYo1NDX
/kA5Tz0NtQIfGOWV76x7N6qvJm0ZYp1IJHf7NnEMkoMzybgNrQEEwHLOdx/KUOX7cA7cQxCOBX0E
hXFhTKQY3UBb9xxHtpQl6nnLUjS+TH3b8CloJsBSzQy2tIqM8ACXNeTYZbKzdVG44bMHDxCkKzJQ
Rkydiudy9ouNEkzEqv2/3J3ZctzGmudfZV4AjkQCiQRuaydZ3DeJNwhJlLDvifXp+1eWz1ikzpHC
0zfd43DI4ZBEVGFJ5Pdfm/LWnmwboTn6bdw8gY3pCZ4eLJzGdCeq6NSkuo19Gcm/bbArchLBAYQr
2q9cdAl5gLTSM74+F7V+yHFX+GuFKe+qZb69SCiS22HHhdpiSk5m4/KCFWLvhZn+JtssuVlyNUIb
t7Vz7fQ8gOvBsSgj0l5+oUtCrrPINNdpzQoIjzfsEiu3Nl6WyDVvbL4fXCWKAr5eMrrD7RCWkNNx
1FiE8I/zQ6n66tELw+gwI9RY+YFvdounwitBMOMhjG9jWb04ZfKsGlriKj/2V4ESw31hLxWlJ5X9
wV0qeZPLzGzYeyHtjC25N1lqHeuyw1KXicpb13VAXZGJk/u56+vbgUgNmQAEbkEQa0CsTAl3JWxy
k1dWkkKgFaMiJ10uaXZRlpl307ikOOqkaPQ6cnTwZUxUfpbOFSWTnmtDXLCIWY2wvtlcxLVQafxU
eNO8Yz1wzqKWVqwsKqhsIJwrhnK1vUsyU6nY0cFwXvcFI0vdYlKw6PmDJVZHAQ9xXmHjupoLOnmh
H4mC0OXnOKzvc2IZaY1gTgSx5RhNplJQwIoT0DuK9cuPiQP3i21rB9+6bFkeUhnTA+4nX5266S4s
ndObGEA1+EWSXoNE+w/Q8eIu9vv+doYpukzyDEg1XMiu6mHbVrHIgnvH0o1L92UafMoXqoqbJhFM
eabwbidJGwPVYm27ljJloNT+TOcJIdNbNfvqK/c/KpLauE9dVEaHfnFiMCviyZhDD0GaLIdeFba7
InVD7wZriXcOtZv1Kq9tKsFiKCZlWhKT/LmIr0rSlDeA794tOcjwogx0y14X5JcnlMkS098oan5s
WhUjWtsjdQYaZhPs7NM6kMb91TjnFVHjsUMTZ4BwQGjfPkvyAtZizEC9CHD9Vogkfu4tRQkEZ5Cg
pmC0fFp9iscFCO0ZWA8MrqncY3Rq56MmrNlWI5KjPCqIE20GfUyc3FynI0UudZvVa98oDEyNW2/a
xCcaVWblcViq8CwPTnHQsmWZDbS5o9aqvHLInqCI1iRrUVCVvso63p+OKCA/JDu5cSHtxG+CW/r1
5k0S5M5dVWfzJYYgTZeb3zxpXLDoHciqMzdeOFLBhQJC1LVY1+iltlWvXeL8vSEAmws4ZexPwosS
kfqGnpOJlmpHJxc5pvALbzCEzzpJijziNCpHFIOFjjudt01XPgNSIruJyJpAPkUUfdxe27pO9ky0
2SNNc+Z6ViOx1LMoPtpMd/SbLc2HsIsp/Uws79Ut2tOGoqL7WBIo5k+KnsjYzh9pen4cuwIYhbYk
f+6ac1EM+qoXC6hO1LiX0jXTDjc5mvSusvbQ/MQ/50N1A4/Ad7Udeic3GunAGQB1+KRTMe2zTNTx
hm2Yxeu5qa/7heWxtR0gWjWW/XXX6OBTHMX6YDsNpdYO2BE+viy9d1quF61c2ruEIxkPgbELXInE
Xh5lRBLwumLtoK4jSJxXga5vA4FwGQyFC+Li0mJmFGhNLU+svJXN6rwf2GeajsQxqNa6x1vSqQfb
RorgWlRfW234OSum09oqkum1QhJ00zPA+xs7Fzk+5DpttuVMO5lffjUF25B4mR8GQddLaw/nHIde
NCA7qkgJOV9hs2peOqQx+9CKFrBUEl3uss6cStu9rQ0ZfUk7tqTlkrrJV5XEqAROsbpXrWOnVwOa
sq3nO83WadqzhlBJeBP2P/DvrouOMotctACWTyk9DwxNLr9Wpr5ToyOw1QD3wvEC1xHSl38G3v2g
6DaFmBIWpuTQh3G0HgnJrmhnlCw1BqJth+6l3bqoF7Z4IeTR93uCwah19cU/cjpqSswUG2bPk45S
MuB/3rqnksSOpgqzy17Fk0MRQWy2idOl+38uAL+uv5b3pv361Vx+qt8rvN+owv836cB91PK/kIHH
X//P/lPxOfn0o3b89He+q8At2/lDo9d2/rwNHA/k7V8ycOqQ/vBt2+P2cAMhHfdkJ/hLB87f8gEb
lRDgE4F2PQwaf+nA+S2hPcGl1FpJGqPVP9GBIyd+IwRX2tHClYLeWm2fdODvbdd1N9nzlOe3ckrG
emXNqf9SFq26BblhT96oNCzra9dG9vmgh4AOvalrggfRqvF1qXOcI+Bt6flS+8UIUebnzw7qWJj1
OiWarquc5yFMpNg7jSBzkS7Ru8pbQOUEzTTxqQVOW8dGFyI9jHOfPPZGNC8txAGBgYC5ZqfasGsu
EyuGg49QWTXrVvm+WZWCPpwspMSGSkL/JUh8Zk4SCUbkCxr6iIhwiC4mr8Ur1m4y0sbl4WsawS1G
jBVZzERAlkhpKOiyWmcNtHyCq32GErSnZWt2/EiEXnXjgAu0DUINvxLhl27JNXHgpGMHsAFuHIE9
2TRFpQ7BygF5BYwwk8u20ZtJWt11niEVPIxGxEKEqw7sy9GpI1akk7vcWnD1Dwws7pXpNbnlTbMo
Jq1+oNidppCYrD3VMoAVCH/nDbyflZ45bgzoJHzEaY4JiucsNfBnY+E2zyNFB87aDhpyrb1pKhEh
t2lig/nJnGo7Z2hOk3errxJrQRYjQ4zxzLehmA4zOm1JMmZ86kX322w6WIi55nVIEwxCnUW+Kjsm
ByNw6ynfAM9CLDdOxWZz0NWJFaxHohipZUYF4gOgROsmw0G28SdreTDzSVr31AGNOKu+zgb+1qIy
c7BbF5d/6w2kLYy6z4+U6k1mp8OCDU0PDEO9Y9FMd0MiovNCCTvfMCDh1SvigB4dTIIyXjOtxbQK
VyO4wj9f1P7jUvVmQfvl0vc/0dxyCjL+xapGsPKP65k8/fHvC5rNcuZ5TNV2IH0MF6e2h++2Fkv8
AX8s7OD0D22r0lOsWv9a0Ow/bDJt+G3launa8u8FzfsDdZXjCf7xbOEoVsh/YmzxTi+07walk21H
szC6ip+PvQbLAD/vFNXww4u3FsusdPpNJ5nr7csxt446LVHmELCDxJXRpV0+1Rpto1MWgX2Mu4no
+BE/yxX5S9S1xoAxVJh64U1E3/VTKh3xwkgAs5CUsdhK2YOzCPBqcL9IyJJlZDCfKks2TGGjBbco
JIMi/WWNiGmiHvpr9Nto8VAGGAqhfA2JFrpudePghu8PsmlFvZ2txvloj507fynDubWf7T4FrG7R
Rcf7KE1iShD9DMp4aeikHlPbax5Lu4Z0IeWR4j3HkhmqedvCqTJn+DSHvMqQR+kTa09pQG07Wz3W
9BVq9mX9GVTtUO/TJqiA5LzSTu/Q0rfu2kSokOlqd72jiKLiMqrZOe5STbv5Jhtm+LEp7trPVjot
BFV7Ju1XET4NAHzX2Y8dPSA31F2lbHnm0Kb9KTBwAKRUJy2hD23fzaeOVfSha9MsQ7BZ+jjxkdZl
Kjyioi5DtFW6f6A4L0vWgSx9wiiaWQDyyaoYulc0gRZDkuXVj6qb1FVSTkmv6LdJPMqVHBn1t9px
7NcgSkL64tyx/OaaMroYCNnpVmnrMmGY2s/XTMZII+rBxk3jF9Er1ECAWUGrLtsGgwtJK4rc9neA
Rj2teWXa3vuZDNReRcEw07FascceyDbMWNFhR8+CUC1iP6doLM1SxAPQc53BPooMe7Gaw+hbTw80
pVKZ4S5omWdQ6itrIMQ3DVIEic3SvHborOP9GCjUkuD2ibvS6K5OxQxditOq6YLHNG8LCOQ5QRWR
0nnOWygavU1UN+RM0BGbkPV/qvJVPpXfU1nveSLdgZ7oPrsn3Z8v1mVIstajky/UGymdU+hmiWeJ
Xri6yHLK/9aD6vIJydyoHz2HAm3U3fpkXTKaV4LTRsWr13gdYXaLnJdNR+zMSZXZRvnWeLVHGUOT
fAW5TAlvLxOE7AlWk23VLdVneAGUM3EcoJGB7So2TqGQesxNXn6YlDSf0yjD/VJBeX2VA/ViZ/MS
pJ8jtJE3c4b2g7f7eMIvMxrZ6WOEZ0TNSpP9Cjya6JWUTmaKwmlAOBuyKJGI4EvaxsbkTyGgahdm
jqy0rmV5GncAtMeZV7cZUSdLvGFRG9OtJNgkg/ZOExId8qHXbCdIHTaA5QP6Ji9/wXmTfbQMagtE
USeDiRO57ed8dk5i28I3EPUVothZFwRnoIIaaANEXePRMS4Da7PYKR/VWNK7d1I3pKUZjOFzu/gB
PXDU2cJEB2G7D1AtgTjKXKu9z5TO+zkQDFthaJgVJogfqnvDxlqPQxJ+zdFZUD0Ie9gel0W4RBzb
jsHNW07F7dJb8SUpMiePxpKnX6fYzR7jPCDrvOa+h3Ooi+IumunPXYHUe/sllYBQQyvyT30fNy/c
MZPYiizzcSWxokAMR2F9rjtmRcJuIu9RBik2gqXCALd2VUkbJDy4hcgmBEdJRqdbEePiHSu7T5rV
KV5VrpIuLmmjyUvaQPSizYmeGoaeBbV190zl+bAhGDLe58gFszMPEdpfOQ9/2Uff+CL/ryf1vW/1
/9M3PE7r//yCX32lBfX1zcwi+Qt/zSye+4fnakZXx3e1p36wrlr8lu/zarVxobrKsU+u1r9e8Y78
g4w0wRKJC9Nnc8Ce4V/eVfmHdEEtfEYaWwDSyH/yiv8zA+XvN7xSjsDGp6ls9B3P9hQ/7c0bvkHq
59WTabEaZWexyvY10MmI6MktAT/HzaTuJCpb5GNXkZ8disHs+VBYSIZ1ENuXKYX1FVxOMz/BEEDP
N+tyClgXSBYz3eGEcfsWpiqsD4Hz6pqXAOX9hGLBj6PnOmsf+77chY23i+KULSzm13Gt02pHmcHG
0IpkhdaKovh9bOLnyO02k9dulooA97RAgAT74Dl7+MpjdpY6wQEKhTeQRwlTQjauKsD/ZZk+OEJ9
oKeYMnHeBwgYssBceGrvZA78IHJffo49tpsfboJ/Y6dlFv1h6/TziX2HFfjCG7wihBmiEvycmOLV
6N2gWURkrXa/PtK7qfOnS3j6/R83aU2dxVPNJQzkjSU/DvbvUI+fv4rvB2wobTaCHjfkuwM0mm4S
Cde386PLRJzq6++XbAd7uvZc4KmHSFaU+zCskMFdxxdOVewy6W3S9Nr47BJNsXUQhbe40TpLbbzh
uXe6DUPMxI0TV2hCqcaL+Psodtenn2Xo3QlOUQ0AcNq5tUC5emKqU3SE4Vxt55oKVt7yPbXaLTvH
xcJFR2mQUyLNV+dNZa1/fYLfpbScriUnwJZUd/Ec65/wJ1h7HdbjQN0bbUBxleynL2lEoVH/zGB8
yOxybVCoMsu20HD4mla5DHchH+/Xn+PfXocfPsa7mJJCkB48R1yHNAhhdQN8e8ja9bACrfrNPfU2
O+Hnb3zKoPjhnkJWyl4ZpeFucpYNZvFVqNLVIH73jU4L47un5HRm4UcYhLRicHl7HNDiOjcZZ7aT
D3GtzlKBs2AESyzqvRU/t8HRs4HF3fNW9HeLRVnKsO2WZ4kJZXE51zA3VbgNw8/h8DvU8TTbvF0Z
3340pqwfT4Hb9dPQpT3OEo0GatLwDd0q65EbNQAVXbNHMLiljvzu/+Ui/31G3i3IAfb0sB64yA3Z
uKriPS7TdVezoUKT+utD/bxwvP2G75aoUiVJHfUcagbD7ZAcRsVvEr1/d4R3K0fct7BGLUcY55dW
P3T9b5amf/9EBAB3nDBm4tPv/3CbesLxqQdnkUUWYeYvvebuIFIRV8Svz9S/fRwc5l9SHjzeue8e
h0SbYCq6E82PaioY9nX/JJb7Xx8DmPDf3XG+r7Q6BV0474sAOhUx1xfccUWbscKNu3rmTYeYkUDs
jaHouPThv2js6otxl3gXnYK3ZJ5lkXya8OhGNXStSq4TJDt+i5OQfffjwF575SUte8aEP+onyHHC
AUhKHYvpMc3Ewc3LXWxnFOvF11bebYo+2+a12ov6NcLLIhgO+gBJlP4imleLLrhM1+dWLciouBrI
58a5slKGTokcWmprOa+d+2jj+GvPoPWRAWE1WoKzAfK/1Dzd0L4WfQogALtoCXdjwTS21GchntdY
6E2YmE1LtRGyQGdID7mggm/cw1sx9ORXsvwqzhO7+py0+ptyhydPLffUCd0ZvTfyakwmpHX6W9oH
G2SL68Fut2Eq7mMMoX4aXxhOXBfri6VqN24crxKARrcQW7/WG2+8ael1tsaXNsN2wgiuRrWvaFWq
iwzu9ko2wZZb5KYw2VXWyWPWvPZsIZaDvjXNl2zZh7wbT19hLNUutBcchnd99alEQLS89O5zmwW8
nD6ppLjBEgOoSdPDFGyycdksNLZXY7o1QbCdJ283Eve7TD6suUSu+jjSv95k1bkX7GXhIwKiMYp0
43Qed9JUx9PtYiWvTVLsJpHutRvfcXk2Pu/MnjdFMasN8rPjHMtXn24p16dFfqKOKjlJTyM7O2IW
v6xIN1lZ0XjlDON93YyHXnf7qbkPEStTaYVCcVM3ybaX1J4L76LwT1Hm6K29g0AIPJ5eDwlXe2J6
rBT2c4JNkUedag2V+WwVuHJj1nELqvZ14g8lJH60JU3yn01gbb2IXpzAPmuMe6aji4qnTOn4LE0/
EWXI5kzsOOdlxD7UXLri+44g99ap1R/weq1P7CqRIhQoOtuiKuDPg4diuO7wHLIPCWZq2tn2mf6z
jLdt2q4CeVX1u1HcCBfzP1Nf2sV3YCI72J/NVBd42YYPaeTy9nNXFX22oOwkmyCbicqdTCmv7APW
Y3kZUAlONfBOVflVq91PmUhfEiSxpVddVct4h2XzWLCVFe4XO4zOtVIrzSbU9F96F9MwBkUHK0mo
H4eGvUtc4yX8bGa48hhQn0bvCV01sZ4eqkmr7e4l+SuxWNZ5gGr1pk8oiElf7ZDsAXjixba3CR9f
mzUbp70LkGGApWxy5k2QXE2WtbazaiVnRmQGdRsWNV6OdZ4dWmkuCiTRsYQFRGtY89N6SbJ5dY37
hE9Agi/5vZG5rlBUVv249ZFie95J6BFv5vQpV8wOTXHoLWxtRu2y+iWc65uwd7BBubsKYIAgi7Ux
JHL796OstqFQa0tovNvhalZy21mI4dlMSqiFKL9tC3WGSHINYnCGz36btOUup8lXifAJAd+BbqqN
z92/gDOVtG3MyRZR/xG393WONzGuBARpgXkQZn7AmRdoImHmAq8EnqYcKy/fMPPNvddN+0G+DGO0
Tct7hf+Ni1OPV11V3gC0nMUlGq/Wuk1Mez514ZGGojUQ0X6yjpYn1w2qgG55SWW2wbWzUizXZm63
g6JcKLw3dbWzOZBd41ooxjM3zHdt5+Kv6Glwx0u6DDsqJLfDiUOpgq0vbthobhzia0ZvoSAPkKJI
DxEgRzQeHb/Z+q67R5NzEbfRMyQZSmdzLOQ3xP0kB93EQX9B7sbaAr6boyNS/lsthyuneVEyumv7
6WwYLmu/2zhzAF2CC1eWuxZtsijPSknYe57tHZY7eIMrK02fWvws8AEXcApQ+sXlkmVoNOQ6VMlW
WvlZ0t230XD49Vvwz1KdN9suhlrNv55QYOL2if778ZVuzQsAZF+1O4UQPIWHwEe3UrKm5JLUApkT
ksJIKPGZ43m1euJMRLB1/fgiG8TlxF6p9Ycbi85RfFu//mg/vZ7ffbJ322+d+SXmNT6ZV/gbpw2v
BTWdEu2Y6hBrDbtTVIox+ebXR/1p6/HuqO+2Hk6fmnZGGrSzpgza/sn02F3A4n59lOC01/vptBP9
xMKMUwhG4u1pj3Vn+3SU8eV0vfJ676Asdtu9uemRtFSW3lRTgE5gJOl3XKcxMKN0MRT3F3QkfUDv
iqwJdUOzxki1JjAKA9daKdBvZuuYKAeX+8rt3UeXDmTPPXFxM62JetOIV4peeGq8s9F7MncmeTC2
gyEhWmcd0Tj2FpMyI+Hgj2tAXhWfFJTZ1nY/1OHWcdmdoFjHubCqkTrOsdp33oxmwdy4etn5ztck
i25iq7s5PXOePTypqPhgYSkgd+Im7wI6VYvLkCCjIBqfYspXUXvedrV8wYi31vE95utiNbUIKOfl
vrPEJh76QzmHT/PofchNdLcwmgjZ7i2JmIZprIYtmQja7Hsfjx3Cxop2+4KNBi8SJ+WBjp31r6+c
/Zsr9+eI9cMemCUwbGeB498rrgRrYtzeu9buBOP4i38cOMfLU3/ek5PE2hsGX359+LfRjQyKtgTf
OoFRUFQuv7y9bzoaslTrcvQKFW7S7+qz+Cop1BH35Pdb9B/hi/+dXLw3JOP+a3XKnuveSyv+R/KL
PPL/GX586Nus+FomP8XnnSQQ30FIj7g7P8Ay6ok/EcPTw/2dZ1TyDyLytK1hGIUk5epvltGVJ7EF
U7mjfDpI/lRU/AuCVH+AQpCshwzG9RDF/CME8s3Cw093tO+4p9g5l/+gm3h7Aw1h5LCskkIh67bb
jS7e0tgObPhzdt9jE/e/qZx5O5J+Px5iEL6ZZ7sAOu+OJ70uKINCkVOVNUQ+WSZcgCgjtGM/XIWb
70vnj3F69lto468D+TbIGVg6ypB3T4ZM8WxbYLvUc6H/P2A27fJ94yb6ykSJBjqtLFAMT0cYvuzM
C+3zPAvIXsLXSlzXrz/M25cIn8UFZJacNocHlVP9bnXH24RERnnhafeYHfzGjh681C8vWNZIRf31
sU4n8O83yZ/H8rmQUNu8xwlGfHeCp1b3Df7aAOfjZJGF2ogboxIi9QYUFjYazosyXhKQyuF3Uevv
lsLvh+aOFXxDB/mN++6UpyLOoMSHYFtrezzmDEK3xvbaS5zbAekag8C2Chw/nQ/ARdfIViriGkJU
/pOiYVfUXniR1lXx+OsT8q4D8a+P5bOnQT1mC/m+ps6uy3SwXEWkUtXUOz9DXVg6M4FYsyzIQ5nE
enImCi/bKEHr0097s1jlhVM3HlFGiKV/c4HegibfP46PSonzBPbGo/f2iSsLFY2KkLxttcwoX9Ks
ATFP0pYq5rEYx7MqitD3/foc/PTUufgheNZJ2+SBxzX49pimKGZPLhbHnBpzzPPI2Xjklf1mr/TT
rYcGEakuSx06P809+PYoRYAV2komtdVx3TpXvT2Y+LYWWc+sGVvFl8kqMpAIWer6UGVF1/wGjiJw
+t3Nz6KCYgP9GUmkjnbe1x2mVoQmO7Qp05xAa9mWZzaWdzBlAhzbrOs/DdIXLziD1UtjD8mjmwlc
1MFMYA6N0jVoASE7X/OImF9834Uqt7VI+mUXk38agI107KdCz8F6WTB7yetSevn1CFsYbyF75wfE
x6J5nH3j3cpxxohfEOr4DbvcZK4tvJOCsQ056mPaThMA0TQ11I74ZT+rRzHMLfng2uTtcrDirGvP
hpZ8oI1uBkoXXCykbMJB4Y5JrQuzZe/dWyvwl5PdhMC+mzRLEk7xHLnbxjvZ70spHOzRsovDU/ga
0rQDXlzPu26gT58cQg2Oep64Pljkiib4XFSeAvIXFZWY2bqtLV3ekIrKsFuJbCTjq7ONIE9RIvha
0brofqM43Z3vh3ZQ5gCvn3c3cWMv34q5ltXGUkX8pUHjZO2cWLl4+/3cRzUNg0pGs1MYG5SHlRNG
3rDjczUCvDKMl5dEGkyxCqJ32rGQUAzejrX5mLlBYFg1CiRSiOXTj+Ni4aCtEDjEq0Zqh/pMG43X
Cgmr5V94CfE2q7FGL41OnsVwVTROElyIxGnNhYSGJ4TPgjDewZcTurZYgiiPLnaaAufF4FqHWklr
VxSyn0nWGxE8Fx0b/xpXIfLWUKuefI46JyUIzHIVLhgKUf4bosIcp8HAEBLUEZ7NVYePP6y84Vtb
BbG461gWvXNAm2rSBInkJwtC1jofpRMSsKgWzJE3sRKV2DrII9QdjsSUntB4iMXnhewtJBhYXsv7
uU5C+0IxOASXMPRBovdcngmehjtjfO5PpP8+UiYf9kKMOBJWY8XaYBEX1ZDXv4yRww5/0SxCTBOO
q+pt3pnBZZUsQBObKeSuM64hTRv1g+l2FWYSKgEzN/yiByvJzrN8aqLNMlix2kBfnVLkrCClNgbp
R446T2KlxalLjJ8KaJEGQCRkd7/AgDOAdLkdXnQIagKGXIWksXXT5MHWJJYW81yNmx7SFuhSOZEG
rAy8XV745N+FzeTbGx8TZbbFVyJIywumjDwQ9ORXFeGm5RptU3/GUmrxXYgXLDdIMggCdfwl/4Re
2Jv3QZO16W5BKypohAeugGNJ5UXnLT5PqAACSvnlUxY69oiQJrLlB25Xz4DhlaV9YUprqbB6kIix
WkgMyvcsGN3wkjglPmp/0GP0eSqjsVurdArVYbErr9wzQ2Ufka5mWGEBPixEEUucUjRQE79AF2lH
cmEE2rVdnBGpfGUIgDitY+NxzNIh3EeRAxkkipEap0lHkzxQFu7tlMqJHs10GRP/1JvaI9YUEz00
Cc6WVRenA8hPryx7m4ec2XWZZRKvRl4xCQ5+oompJGcJFRhCulWeCP/DEiXJVS77qsG1kwjsHLE/
E4fmLWG1aebGfs1DV56NCW1BvL5IlaqWuH2J08xx9vgam2WvHGN9s6oBVNxr53m8aiKsykTytSCc
UWTPajemznDMM/YHH1SkG3FYGizNWLIiRUrnQkBvhpoqKfx0zUUbUMioJrsvCQr41BWef52UCakf
ZFsNGvimkv1J+JYCXldu8uTbC1kjofRPCxkZD9U9VgqQR5bCML+YF9/EK2Pb6YygLjfFeTCO1QMu
K6I95OIwz0bGIpSpHO08WdeYxmpyYeo633XTwrXxS/JWjgOBudPe8nRCngghTsG2K/P8uSSPet4U
czsQ2x3hfkRMY31lWQ7Q64eRRelsLJ3XANcZRm8laA1AkgxeHQlgTzbfTUu1meuUW5Zh21wkpVOG
h3ZaWutAg1/nnC26iCG1Y9otaVCSLDcrvSCDIV1AtXhwkrIFkO0lgiKSCHAXB27lxEentszXSNhl
fYcvZMS7GWX6tvUCwIGS4Mv+6HWNB0Q1ohDOXbT+q5Zf7v067+W+UA3t7ejY0m+WgjVcIwFrrol9
OamzwqD1L0XC1G/tpEfcAeKwISdFZmqXpANLmoYLdIegrIWpYSW6YXa+FFhJgKnz3qdZl9WPzNk8
9Ai9hA44DGNNwOUcdDJZkRXEV8xwu5+ViyCCzNC3eazYbwS8uqpEbEj26eZrreEpLuaQwIlnY+Vt
dWxcevWAgrM420d5YLUbrJrD4pMkHHWlBK2cgP/dmnUS91hiEwjrGmcMoC9ag+Ca9oCTCd0UuJZR
K00j4dbrgHgnf6Ma09sfeFOQFIhmXnsXFGLU4BX4Q3BKtmMS9x8cJVVGLvFAbnFST9LHAWMXZ4Xn
tumWKERIs1l3ury2gV0x0xNHiqJIN5ARq7YvRXE+2XWC6pK843Azcts+tzXvvXUzIvk8S3SSSyy4
6Xjftks0P5pYldMlyZqhdVPKpLvRQ4RYcGxsJzmvCktdYmzJZ3IdE6KImrhIovvAsqJvRb8UzbGt
vMBs5NSaaLcMdZ4SQwPC8yWUY0NIXY5e8kNbd+W0ngiYGG+8xu1uiFov4o+9nYTPCclMcEYNoVmb
kFYsiNvGc0BnYx75ZxJ4lHqpM3yhO3+xF7aGiXdn7InzPPVtqHcis7GgB1npX2Oj9CWhrfUJuK6D
iEyQxsj02kZu+IFwGGTZyu5YU8IwTAC7mggSggC4Xq6E5yNbIaoUAXc14AAmK7MOvrhJOjxO2VB6
wN2Bf8OTLz9rAS1Fow1KwXzy5ldZD8ttgFAUMiZ02vu0iWkCXJKluUpDsLmLaEqn/Ks7VNGdCTxU
9abPo/qIKN5DZ0mSTotnMbY+zzJmz9dnOmcXwje3P46l8SjfTgrT3ncqFpep50/z2lguYkW7la1Z
JYg1rE0scy/Y5E6GgZ5MzOI2EQNZcanSzOZxpJ+FsCb4lNwnr1s7mSJq2A0UcTK+aJszNfNu3w6z
VgR1F4FAFpGwFlAz3qLBo1gvttc6EnW6sXRmkV3EUjdu2LGg5ZB6MGQK+OCGhyx1ydyLQCIGgF8a
+Vjrnfgpz0quLrWY44PVO+1E/mecfSPnDM6xmYvqdcTb+SHtvaBZK155OEpNTI0pV4gPFIlUEESi
209VNZNYURtpf1gqDJ/gfUv8mVGtNpcRQklvgPgbdXsbKPJ+9kMZEiboNZNnnrkfOv81c1tVfxSi
kf0Ze8eAAIs2HCI2qkgSAaiLzk3VGRE/wTjwEg/UfEhyFVeoAK3qCgM/ln0CIVEVFC7Y4f0QZx7q
mT7zbYPKFZ/Lxi7KMNwvPsXOLGi5VC394uyzA96RZSS+gouTShshjeRUm1xIaDM6x+N+GF+shcTE
HVxw/2gRIFRcBWxXP1uJbPtdUzhZtovnCf1zi3H5kXz/ydkEnTP5a2d2icJU7F+rrQeEEW+1ncMp
FLPpr2nXQI7ohUXPquph3+ePF7Ve1dYpgYaxK/yK9RW5VzZ1wRFDLzpDgmZED+SryZgXZVgcZkXO
4D5xC4jWviicDwN+cL1ZWtd5IY3X+sjLxj3lEoc5bGPMGLLO6mR40W5KkiE6elIi/S4JyIOZO1ib
Ipr+i70zWY5bSbLor5TVuiEDAvOyE8iJk0hNFLWBaSLmeQgAX98H0usuZjIr0/SWbdWLsrZSSZEI
BCI83K+fy2miI1lL/C6zaTixLaiHflEmCH5rRx9/0G2MXW9YJom5cRczhqLDMxR0PFDFValPA8nl
IONUhlVMIW0SNJX7lVpT9GadtFC7+cq3cd3h0iTcbOSACmfbWglOM/rlSvfGCGyI4yBvdLnSyxku
YFLFovLbqrUf7HhOq93kdk5Md4bW0dkT2vZSGUPhgT7btjzUu9VTKeNhXod9qf3sygK3uLJQQSGU
I7rmneiaeaJJu5vVq05RjCeyfbqxC/iO7xDIURAX4EdXGnTq2EsARNyDNFCp46Ux62M2KuumB088
bmZav6P9hHfgM3hYtppWj0eGDWs33tLZKR5pRIWR5XQKxb5kiid6aOiuvZlLzUlRsKe5dmW6es8t
XmrSuo27KLP3eedAtehSoxVLK16rI9JlexjWg1FX3JkQDcL7lNHEhqfWHVl+gWJ8xnMYeqlpKxF5
EAO2iq0p8UbUEneCeCHJLjXq6JFUSAQjbTS5xGaQiXixTTwYflC24Vc9gaAGCpdeoi2p5+FpQNmg
oyYc5m/FmKCOZ6mmKKamBGp33YrZ8VUM+vTt1KlkAPWm6NudAICe/chNKyy+q5kzZnvLbFRzF9VG
pOyixBIBradE15vCpPH2LfuTBcaS/4Jaa5cO5e/c/h+lvP+fSmoX96J/n9T+GH4tjiS1y1/4nc7W
zTfoYARZJNIsVAn/1TYj3Dc04Rm6YxkG/vNLbfF/zWDe0BSIatvRbbLaZIdIev2VzVa0NwadgeRt
0NOaNllo7U/y2dgBHOSAKFqCizKW5hydlJegfeYwCyWzKWmF5b6ra3su9k2M7eZKnXoY3yjqlNsp
hCwGS6TylJLGBXCtprjFWILonK706EnhzCFXYEmwYw102xhhS58RyUwaMYcCh5QLUaJJACV5OBMm
mDQb+EQJ8rOalea0l04y2ZTrheqsqPwHH4auo39X1A7UPY3z/OtksWNy2TPmmghVBYC91SO1A6OZ
avMQPLjzjH9O5tmyaHHsEFFRVV5qCaTk0AcqoXllhkjzvZzCKLsOzRbIKWpXY6SJeuKnEjrn2CP3
SfyeZBMmEwjuqQsOckncyFaU0XpMZ9ifYYw7racOuZqjCNHyz7JXbJ12D3Y9pKB04CBKCJJntRfG
5xp+2F065gUeeSKg+YUWRZBgXdsL9uE5A4CoUp6tNzRpUhGHlY5PBFlqyB9CXVA2eVupO3fKsVgO
rCT9nthjo/jEzOiEZdBlGMZIVf9Cna7+WPVtSH9RSLnXwU3KXpeh4G4tjSrZZqrBfNROW7nX9ATa
YtuQWIqfehGk380gySI/m7GPeIyllO6TUJXqiaAtTf0kRGqDEmbI9tBWaaAZu9x8LOJu/mrT4qxA
UwGAje1WrE1Lxw2aKIW7X+qjr4GFIrrEx1sWx/aUA/ymsTWoN2nZgH2p7XoOQSnVCAmQW7VvJRFZ
4zes+shPFW4pRBnTfGM7nTB8woExxSYUbJw/1Br6W1ruEQFabcvpBRCV+JXKEFulqxUOhgIA5/tN
CtAO2UahWIFfuYOOCNU08BLQ6SpCTQBDVPXzgnbuVTqWknJxganJKuEk/kkgA9ezCeeCi6ym1eSQ
goFrtiOVxQGAuzYdr1I6d40QpDihwpH1g2HcRbeFnqTfyKFr92PUZ/k2G9E6OW0n6VZxiyhGP2EN
H+LcFu9kZwdS9/U0b0S1hj+ioj926OAHmxyBeA6epjR0s2cqs5mpIG+35n6PMQirYxU5I+yxuaeu
sEgN3PRWyVLnewjjHeNZdTTabcRyo8dVo/sKiAd98+FMyhQbSrYDL6LV9HNDwekWdLxWbdW5Ws4J
rYhJR8Pf6bzCNsDby3iKr1BxjdC7E0g8dQ/9+RN+n4m25TILq5TEpmbu56mdkGMk3TdaVOwPlExk
583tQtx2bThIChko0ukO1ezrzlb6eD2RcduJSkDEa3qXDtzZHO+cMQYjk6dVgs4PbsEW4db8QdIc
t0AOhfusVmF65wb1PN3ailO3fqML630nYvmkDlHD1lW7eCs0Av6VVFM74Hpg54ZnG4DU2hpolRYR
enpcFKqbEkhe/a6UOvQhHZGOuabKVD2ZJrJuWq4G/SkqrOSR8JPDOc9GzC7S1LIJ0QPVupecr+Rd
68YmvK/M0G9dM/2IA4UR3CXwDsjiu0121cB3rLbzxPLdZI5No11GNpBYsIrydKt13fQMDLAY28XL
qB+sDTFISfwcFDJ/RwsYPTM0zsqvQZ+Vb+3MtLhkEPvbXjdHU0zQ0+e3CeLy6Fd7nrHVC2CjYQd3
Cd2XKoHeu4VuEC42dHAHppOgji5iOA4FFIT2wVAjhMEN+Dl6zZwARF2C2rP1FWAW9DioBv8OEsJm
+ALIlbwOyUqSySsjiOU310kMEGddNH6v2ee5vrv2N7XItXfwA2HRt9zt1y45jfa+NCujgFtM1WhX
KiVaHbhP7ndTRX0Ii2NO5RUk8rJHCtSCgYyypCAuDQYCMego804DykdFKqiYjnFMGjRIzWBZ6yTt
5y+djVvWynYjARkuzMoCHd1MftB1hd2vR/JJ4Ua0dGz7QdZTupDc6vBZ0pTueu5TTcOXVZWfKhoW
USuarXOlL1OATr0BY4X6hMTvr/DgP5HSP4WglnYmUuJw+PnjH//dfP32j3UeN1+7ny2B0i9Xvt/W
e/z133GTab3RHYrRDtEP1XbqwP8nA9DemGSC0HEQVhE/La7ifwVOwnqjAigWqJJJDVNB5p/7K3AS
4o1F9APdHQ8481cc9gfNxvw7B2Vjm8hNgHBQ8U9R0SQclY0tN2dTFthJ8VuGDbWWYh8vPm8vJudE
Vf5QwwWg4Vd8aFCcc8F50NFyGJs5uoz1qoF0IFSzIQCT+heFZuYd/jjxDehnclLD0mLURfon+hDK
+/PDL2XOl7Vxhjc43mikWZpJhH00fDbHeQnC1vClrqprbqQAYjXy5npTORee9LgW+nsoA4WO4H2r
x1EoHp4kDpf6VFa7yA/Z8y0iszyheQo0Ndxk0mM4xsRP55/wxGskgqYxnZfI/6MTZ7+U7zVDo5iA
h3nCKEF6TGPqpgqCYXt+lMMQ+9drJLfNW4TsT1PdIlt5OUpKDzxbq0nZR4ligG1Z8UVhXCTuuQFp
NO2/nx/vyEP214B8LxgVLrICevaOVqdb1TRbSpsUCaG0p5m4eiiJicPCHAi05LhXBTDR09zeIJy1
nuWcf4mpY24IW6pLcoJlCo8W0aLhMAT9emgcjhcRznLgciJAUPmAP4ZAMjqN8dsgp3E5gLmoz/Pk
lUF7a/Kb946urfq4tL6EiQx9RUU6fn5qTizpg18jDl+FAzs6dg1F900M3DHbaL/iWKNeqWVLx/75
oU6sLZPbmau69E4IPt/DoToj7SQ9ScvX07r7kWpMVrXiQg3/5PMwK4amsSWiJjkcJLMnrS8KGL8u
X+oVcYqODVAS7dI5qC6s4ktDHS0qIyBfYiWG7sO3x67GjgAK9NVtF9I3/zdmDlkCcBy+FutY/4ML
zGy07Eh+NbbIOW21vpZ67/zxUqBXla+Dfc3h/nusBaRICKjZBuRqBrq6L3KMDIc0y/dB319qXXo9
dQ6aQ7RrKKsW1diyVF6IHsk24aNi2JWfy7z7lCchpSknJ45ug+b2T+eOlhxWHCfTAoA63ms6Wg/r
xlUrf5I2HknAi/E5Iu18fpRlWR1+1Lwa3eUOuRwNnA2HDwTbfVT1Uqt8Tm+gtq2e3LSzhUjcWqDd
wtK+0UUe7M4P+noWDwdddpoXs9iPdk3qWFbYuWrOJ0fB9cvCYQ/ScuZaFxb76493eVVkRViGtBkv
Uc3Lscoa2rjZWLQXSSg+3ejWV7XRBRfUfa8PBpc2sF+rz+VY+CXKe/FEhJkZBn1m6xOLaju9pZBH
ugbtrcyZRk0x/8i5fDkXyBoJfIQF6i4ByeXwqcwMc0K9gTM3tzVXnGLGfQCbG+qObjFd1YnVr92A
uvYfvzcyXMskwiUkY3C0cUAdCXUXGYqPYND0rKLJrzJMkXHT1JoLD3hiQi1aSVmYDhsv4qTDB4wi
jLShBPGAaj9AJmn69yo4Cr+sxnpjRK4zXni2E0ft0s9HpEncIthGjh6uDdN2FHXc4BqYkGtvqbVy
yNVLeUnq6FziGqCHVTYm5BkD+lXT9d2Dq8n6gWQxrkLnp3oZ7ei7JO5dQjVS1Sidj5STSBlStApd
45uZHjjksDOtWHPHTCdI1WH9rk2mnJv0uLSpJrTJGBem48S+wL7Mnk3nMRNiHu0LA53XmowYvwd5
udELpfIz2XZ+1mpf+8SN9nVPXuD8M7/aFtACE0KIZd9TQQ8dPTNoZW3uSKshSimSdTvEEP5INHhT
Wfw8P9Lrl81Q7OT0/vJsbORHQ1WdHjoWurTFGLHJfJI4wdbB6mffWB2obFlLYzuVeBqTDjFsTwSR
vXek0V/Zmaxj//yvOfHcdHrbqJ25jbLej7YoWWRzR6Gypdze0KgF6/QdWHosG8wyuXCovPqsaE3V
uPBwcVqW+ZKOfrkbzoUzBejTcAdWSYY2MXgXTI7Hj0GEpUA49c7n84/2avdlPMGpAsiJTn7TPvqM
LWVIbLQUvd9Ervs9HWdt43aNsj8/yq8ZOvhaGAa9uEP6m2YABMeHj4VKKIhnU/JYVRpcUx5HK1Hi
YODj0INl8GQ0zTod+6VPUI+gp4bJ2k5HzP0qp7vPlRTU09iHxs3sdPH6/G87NQOI/FzWGtJQNOeH
P80SeLwg4+BDVnX1aliSRzN9hheix+UBjyaAjXkJgRgCBNeyxF6cP3EPXhNT09af0riKvAgoxg2l
v5CEaY2GRVfU5JY82OiLMlB2ZuyCsDn/nK9E0HROIaW30fmSpRTCPdoxwlpLgegNLf5/qVjD/gj8
OihKTwKJvu4z6m55FtFyFjqj/ZE16t63ss8pEtIWI+ZG21UUcC8cyyenxdTYPu0ldj/eUcj+ASSl
wuZ3QRlXa4OqZE48pUJv4jAjE1224y5YaBmYgtACC3sruLCpvdpImRaLo5p7qUXkeBx/kKE3ldFe
lmai1Vg3lVSx0ynd9+DXnmcFzGKHluvCZ/5LcXy4HuiRWDrZNKTfy1X8cD1YJI6VsMT5IrD1R6O5
w/72luS6X4C+sHQ6Mg1rr1uhN1IUTebNUKR73f4xtK6/GDYuNorUeN6eXyGvZ4KuBwI/tjrAquSB
Dn9T5GpjpDbW5Js4NN6k1GPu2kqr74GcdziVzs1bG73Kt/ODvt7wlsobbQjESGi0j0OWqS5k71gI
HQs84q6n5xRPshEmIUdb/qdHpsUODvsOc3vLMtjsDp8vl0bRO3M6+2YSN7A3k36tF0XxPs0acxdk
sXMz64a4Ov98r1f4MihZMlIenB/68vwvPnzNiIKidpjU2Flc61GpYdTb4oiLkxAs8cKJd4EK43aV
kU2/60Q178//gNeHF+NCHwX7x8XVOs5QhJVlJl0aI9Bs+sCLuClfB3bZPskmExeGer2VwiwkIhG8
Smb4OIlWJdUSj9FEPGZm8AOJSvyp6PWnP30egyIvUimcynQaFY7eYiX7EH9XBpFqT8FUQx6slJH+
PW2aS3mF12uTobgFqCp8YTDDy/O+eHdyipqRIgZU0B4WtQW8D2U4cjK/amGARqgfnD8+jJYTUl20
MpwVQKCORuS5yh6FL7aomrrTG0wXhRzMC1ve6/e0jPLrumUsPRdHh5FUw6bX4cqSmklHH5tkPKeT
PN2cf1EnRyE+dlFYL9Xuo3h9BvYqx7idfATVNEq2iXXdJ+F4Yc2deEe0FNEYDJmapIx99H0hAxzI
ruHaJ8Uo9mVZW/tcCep3BhgHnz7iS22Vrz8nOlbIR5NhRGUgFvXByzUxpn2C3yLj5Ytzm56ArFjR
51jQUUG15MLxeOrhaOCA6qU6hNvO0VpvKaYPVqvgE02tz08idZuo4bOqJvesnuLC9njifXGv4iax
7FTL2XT4ZBpIWqumQ8SvG/jxmF4Bqowgcp1fFSfmb/mWYJgJtBjmMdiHYigpSsXs/cQIf+ZBbBDs
6E8dW9L27wxEBYL7KQna40Wu9E2ja5WOnWNfF+9qWQAIJ911g23on+9IrAZdt5ZznE6jo7u+4uRD
TJ2y91GeVPc6zQxrxVaq9yPGLhfe0REXibyCteS2/zWWOHxJsxGJ0AHD6NeVHd4MUJIaT7fneKS5
QAse9K6lrpkrGghDDAxmxItcyLttXdgEfjo8fNezAz1vV51ZDpigIh2gAK0NzoApbzMWH6RSVD8b
cxCgFdN8sv18LvG3OP9uXvVALo9BfzCfjyAMgjR3+BhKEyXRgAzfN6dQXUeR3t72wBY/T0XXrE03
d9cID5UEacKs3Ig2DoAnG9XfWIrLZC56HLJn9lG8009caCfRDHTqaPU2xLGJW5fVb0kfmReGOvEh
L3EekY6z7Ozm0a4xgXwAASgXKEidolzQjcCbUNzfNAKkd0Vvj3Vhjz85IiUFkysr4PPjvKFZ8AqG
dJGAkzbZx7rV7xo3BMUT9oF2q6dVdH/+nZ7YPgwClaW3k+2ettLDV6rNLeorMUk/cssSs84JTa2w
kgsr58RjGZxYvLJfQYC7/PmLI7lD/T8N0kAWnECySWTWX9Vp0tDkFTc0ss39hfFOrVQ2fJCKpFdt
ZvNopeaJQN1XdqMfTqh1w6nuN3MIH2NIkvID/TvK11wHluqTupUPMbKab05PEPQ3vntiOHL0nASk
ncxl9l88N/03Flbj00g/U6etmzQt9go59RBxK53Qo5FFb/XCGa5RdwuvtEpr1SX0j6Kiob816ytc
cJC5BjZAhtmBwxdJhOXTEJZ+RhcX6NqaOtXsoFg+vypObPdLPUrlVqE6Gv5yh7974v6ipqUi/cqZ
YhBpFlIUN5fafVFI+f38WKdWICueT9rVCXePKfuuDBUwWTlzFDV0NJcV/m04zm/+xih8zJQZYDVS
bTx8IolCfxZVMZJJroJd1iY0vLhDdGndLUf74QWRfIFhAQAngUyN/XjiikiqhCBYI+ah9YMGt7bH
mjSiHT4NLHeP4YvbwwNOtI9TkBcYDFuGeje0arZ3detZlfRUmkQkm8mGdAEQqxxWE1mO3aipw6fz
M3LypxLuE6MYOGAcX3HG2DTGrGTeSXLMe9r/8GcMGxj3Mxp1mQmIjFplfDs/6MmFZVN4RdVND9+i
THj5QdRIhIfSLUcfycxj09OSoaqwcTHRzdfnRzq5rF6MdLTltGQ4QQ0zUjEUjV9MSXYbzZm8EOqd
fh6Di7BpoVM9PhH7zgoDUnGLjxUErSbsF+UjwuhVAfT3Uiv+yUdy6GhXWb+UTI8WV4KnQ61INrVU
phr4bTzlm1atLjzSqVGWvKmN/Qbp+uPotbZHDgwI4r4BsmmtTbTHphWNJedfz6mJeznK0feYampb
a3rFQuAe976n09LvxnL6ZFSBnC5swyfS0qTQlhQti442z+Oqh9QwRkyA37EMeumHBnZvmLK18oqG
QudRNi6etbrTfB4rNfsoUlPB+7KPr40cqPulHWI5eY53CCpnrP+lad+yjtblYBHG06Ij/UkgyZX4
Ha6haj+Omt1sI6t4HvTYx5I5vIq7FnHVGIebyYkvzP7Jd0yyyCW2cdDBHN1QEox31HGmJaBx6wrD
bq0Dst7mF06RV6QEgpWlrqVZS7BGVvxowdqV4WAjxZS3TQilD1+9h5TY9Y6zFpKwCKzuKm5Dm5aE
tPimOF3u4VXufBak9L5OAymhCwvh1KJ7+XuOogKjSum7HiWdEAEq2L5hAqhnVOtS4Mp9fn2fmmGM
Y2yTFL1A5HA0w7TlceeweM3apAPJDwxaOKv0EnB1+UqOFxNSryUnyW2TFo3D7bTpcYMxZYT9OTE7
JrTgPzDeWmpP6BbxRvcHPNexnmvJVOkYbqd/Yx1R5xFkgQkgOUoOx6dmG9pzCJevjNz8qqYl1qtQ
6747P5cncuB8KcisiKX4P+O4kiNqvIA7h6RHo0/RV/qmIGvY9PN/mAbXvNZKeAMeXSHtHVaS0Xfo
Mxg1hAPimP3cacrjrIaOSj5jpmh8/pedOkOZzUVLgKUVErTD56/TWqUDUJWkMVR9l4fqtFJRLd/P
uGntrJIGNcPIzQ/nB112iOOXvkSUIFIN7gnHNcQwxLA9pafen0rcGOOovacBDTakZT5pnXIhSji1
jm3mnAIE8bShHm1XouytUZ34UCgViyu9drqVmph/SvFZNgqUirRzsJDRty0f7os4edBSE7s/5lEf
kWF3RY6149C8Pz9vpz4W28KwhXoBVBHj6GWh4M0IrqkMQFhoPwWdq93lztxeFUrTfQkUw13jwtyu
XFVqF47UU2/MRr9Ad4JLhfQ4I0lpbkhK1EG+HmLREcUN9k6VokE6tFItwlUhTz+ef9aTr43SETin
pQNmsZt5OaE1/esDvwj3o6X52NRTw1dwcdqcH+XUfrp43qDcIdFFAvRwlDhqBPgNbfSDINfu9HZ0
ryjCdHu1S8cLO82plwdYykDSSnIIaenhUFljWIqppRBGQ13epa4wPgZ2V+zGJlTWOa99Hyqx/FyI
QP8bU0myFcQUIj0XQtbhyJVqt9RGFSIVGig+xSVetHleGBeqOKdeGNkMMlEL1Itr5+EoOE9Y8ZDp
bHFtVPq5K3N9BVkT3sD5V3Z6HHS/NKjy2tzlz198aRXHb2FV3Ehnd9TWrnSnrTVVtX9+lFP7IuVK
Qki0O0za0Zxha29iYDWOvmkE8raPgyxay14j56q6jeU3E23JgZrJC+qWk9d+AF00f3HyUvQ/WiVV
0YWdqhFVyt4ANGECrbgPuqn9yOZo7YJhHPYt4s8tHcLDW+lGxT2dPRcg2SejTWREaAm5XIEuOjr6
jVlrS23kq8hkIDYZyvwtfdzV16QN4u00F8YPVcz6EzeE1hthpMSLJYJ5H2awJ8+/hlMv++UvOdrx
ksKyMBOYCeWtqr/WikjAmm8uYZJOjIJanLOBbAFJ/eMgwKw6I4xNECvhPCyuZyF+4asRo9cLb/fE
OESrxM1k8okHjku+Va6JKm87zTejNr8Zk3LYNtR1LszZiaVLeRdrwUXYRlHs6Cgq1KKm5zfSfMMB
76AM1vQ9z9MCtE4vKf+FUDAFSoft+Tfl8tkdneksV4NEnGBIKrmHnyV2vnVB853mg8gTD7T5R9g/
aKOX0sPq9bheYZo+gokOosmj9RhO/vnxT+zkCGTINyJnX8RCR0/dRE2URoBUfFfr1XsauZU1XlzT
e1sqz39jJNJhS1/lUt88+jpAmM1h5kBAhyFE57DR1+s5rZX3qt5dOjNOLBg0Mg5HE4cgeMOjoWKZ
VDKIwftMCMtWow0XjV7FwD//QKdeHXc2pBXWQkQ7LoU7DZ1DDdwpP6RpL/Zdq40eNVr+9I2F+XHn
qQUFIAzenE0gNJq/Q+yniwu7+gmlDsHTix+x/MgX27qVtpFFc6jw+7wantPaaN4OhujWc+xi9lXm
RrHFrSpfG4rd0jGA4/HWDSzjk4iVayfo1vRg1V5owOY4PzknXwENuouscdkPj36XLIY5gSal+VGZ
gzEep8y3QcddePzfKpjD74fgGyEK1xAq5tyEDp9ftXt6DNuwR4kx23JnT3P9Gc+zlaHNT/pUeGmG
c+PWHJwFRzHW0YfSrhaWqxa5iID7oLgLFeopAF4DHUT2rHXmB4DcSviWLam4HXuYzVwYB6DqWEU6
6lWdLx6UkzM61j7URVJt4qaxQ98Kw7jalGntfsH6C6R33gQY23fKZGLgG43Tbp77iTt914rwJo+i
CeWhy4GMkdqkxPzP4Tdsc/ANETMV0tUSN6AXfDXhNu1rImyRuLQaXnONA/BWw5B9XmkFiIc15Njw
ZjKr+aMsZyygw2Jm/BFbaWjfgwHEw5FN0F2lcqo6L6bDYjGoT5WAf6XsACJJm3SZCu0rXE19kAu/
dtPyCRJML3Z0yEP4bzWyal5UwQ5ZNwNam1Ur2srZZtqURhRkyqUJJZK6tR1kYm8TW3GzK2fxttul
6C2B7pRUq65bOt9C0OYyDHHQrKz3wUh3C/j8TsITc1xMDUoS4alXtjEtg3oIBPBj6rTzgzAlllxa
hov0isuXUm+iPiZhRGyIX0sci/hRkGugF0gf6tuyVqrPJv3MISSSZrHtoddWanFVehlu4e8LMhfA
g4OpVq6UgaBp5bb9vKuMwIT6EU7gyKmCO7ZnhnoyXMOwghsTD237rjVjEGDQE8hWhx315G3WWyle
OkFg3ySW3WBEEMxiBKI7YiAX5gk0HjPV7+JwwluZTryo3pP3SXTP7kQrPGuMMrq36SgSmxxVf+4H
OlbYLqRjbEqibI58t7dL1dOCwa53g6NW/VthF8on7EXoVJ3SHlIzfKn+2ukL69vEiv1qOYUESFZU
104+51SfVbpsue6o1iYdEvlBNWAeYenQyCu7dGjwQGIDrEQLy66j43rM6RienNC5U7vWVXYAscLx
qcdj1qQNWOiwxWlFV/jPDEOAbFD1Z1ynlWilqHqyxfNaeS7xpIOkrtGuspF1wYpVi2x6x46Zueu5
mPNHMy9AB2EG0EqPfGD0JUkqZ6/Hcf6zbJv4XsLzSd4GoW08pnGddChuDE2sZBRFeCIYOi33pZMj
1M3dTse7j/bIdp8DcGlWGWbv4LPUJkUoIYPyfoRZmfpOTwHIm924+WHaEcCONCvoYw7savjSxZGs
dnXn5OnaTkLzMVIyOWyhJgfQnutef4s5k0sLMCt2EyGnWbg57tyuImPioxyKPO/XRurib2E3dhZ6
Qpndt2mYKQ4AIH4IYBSskDJeGm5X7qT9aLjv3BWuPnwLGxWov5D4uKxMJzUeY8T84cqxq5lO/iiJ
U/wX4JutkUppzh6jPfCJsesQ1RUuzlle2wJiFXzLWMyGKFK8IaDTAHb9CGNdS7Ji7xqxYawwk4TE
3TR9RcraEjBGIO8BdxNhkrUPvSKoH49Q22ksV9OighNlDsmtJRSJ597cuNbKUaIGBqQ70Gdat3rU
+Nxfis9Cqq0LqSsvQbG4DV+nUCMnR/U9BPgSSKtvICvGfeaTk6eJJC6CDl2XqxcP4+iY75VI1gJT
lrnJqXHDIlnNURpLLExauoWh59kTGw5pihUifeVBM8sUeL/V4A5GJcyar/DBxK/Tz2vpIvntzdaG
h6uMCgjPb6jkilF5UBU5W/OqU/VYyT6WY+oAWsrGAKyl918F/ES4y5bhD21c3JH6ct+DC0o+mKLB
IHCo3RbikpVdJTWm7aEmYWXaCsbLtS0+TpGW8Mdu28DfAbGwCrJSKS4Eiq9yYQ5SDwpLNAuQn0c/
ox+edCHaxgFPNsNPrPA905WjbQJcn+JH6JcDtEhRNDX+BekPTqXU6xMF3iF63JVrsNnAQfh9Pf5P
q+4/f5kV/PtW3fu4+/4Vp4p/7NsMvEn7sk3311/9yzKQsP7NktNCY0dF/3c37m9cNw7o6hvbJLlG
Qyfvk9rE/zXqKkJ/Q4QPf5bszSL1VnnR/4s4ESBT4OGSeOUaRI3mzzwDWTD/Cp2W6xQFciTkFEUJ
xFA7HC4oCG11NfTFfGeOJamUvl+pTcgHhX2nHyoc9+cjwqOiwK/rGy7JCGgRVWg2+fXD8RqDU0Xj
ALxTCtAQamTAr4zLyEMCczdL8QUr63JTBl2yVYL7HL5/WOu4jIvpwpf0S6x78OA6uhy+JuRk5OdJ
0x/+kHLOrU62ZXlX6QBfZ+y26fuvV1o+gnBroUIWcFQ4D1alAeKZGP85bOX7Ai06kUpv3hU2m2Xp
FlukBB/QZsarMTe0d8IIdh2lx01IyIsqS8dBhN3G78Ih3s9PwlrwiLEsL0jVKWYdv0jk8EjpyHuQ
rcWH8igbV5nw98yxFrc53YeRx17bTyv9O/hL7EQ3SGT7xRzqykj3YbdpOorgD5jsNPdutceq2EbS
pXjWz/KKLbNptm31tXXWs1ijzyQS43nrNF21t+XtVN4kEPcKL1sInCs0dDSvmutwb7Hv2Nwi3uUk
ejgY6OvBX+eHma5SZWNhzXMHhaAqdtyPvmQTFL1t3F5p060hPFnvy8yb3rrFJ0vJAW59L7Qry9r1
9t4e12bhBzvOM9zhTZwnB99Vt1q+7Z2tjrtW5PeIIGzfXuwt8ZWB8okCyYtcyJV+9a6/b0KuYqvs
ofpoP+lPbgRDYWXfu3Kltl6YoHF8BA0KVhaveoxxlJthY22/hfjSrhR7pT2WD8ojEBR16d7bjPkm
UNZT+33s1oOg7nE76173nUC7Dohl/fy68oMv4Efh2y2eLCZsly0hKwGluE1u7b3p2+9rqGz9KvjZ
2uDDV/RcldfhN96a+b7lqRJUU16dr+wP+sraBlsoPbhRr6Lb+HGG0MANot5j2OO+lZ82wa17018H
dxCCzA/ldbfJbsbPrrYybhEXgDwbQj/8RvjgeNMVHiz74F1mrMaEcMIbq1vaBoD66vfEcIBpXd/K
V+lb9ynbKjfzU/6tuHXMbV75yeiFm8DDu+qZJvDgIbvBkvPG3Udr1W9R13jVl2nvbMZPodd4uEiu
ecY9maCawGKdwmLJV2XuVc/JswuN87kAoaHuB5h0V80q3JTXBDl8fPN9cmtAPrqdn4otgca+XsT9
Xr/RvPRHui8/T8nWfYfae+veDmu5d38Odxg0P+QxXkBedjd/5bNt1qFOz//KxJLqXlsXD8WDgc9K
74+EPalHmKhLz1K96i9x7n+OwX8Kg43x3x+DH38TK8DGhj/K/OUh+Osv/j4EtTcUG0jdIelks0Vo
zt711xnoYKiLlGFJFlMfgaBLzvYvWIWlvuGIwHIAxfgvcwqOpr+OQMPljxbyvEFBhczOH3lW/GrP
enESYHpB6+UC0gA0gADpuI4x50FpOHGee5vkfX5bre683fXDtf/s+jt5IdFGhutwm2YwA9UNpz4F
hV8Pd3jszGkXQV/SIjzc7YlPhN5H29kA2uJTKirFVbZTmrnX5B7ggKVNpH3S8pr9VqmMPdRWO+aU
DJ3nIC2157EtyislxtJ7yiabzcmOP2AjXq0BRGXN+3mex61d1NW9qjjWtYXJz+dC1s22dCtghGYH
y8GDMaZ+iccu/mJpiR1D+1KsR73LioDrFcz3lRjHepFAps20qmNn0LcWLOz3UKR7rjYuVEa/mxc3
19kex8AP9aEa9m6YWxqgooRyfu8QO5edGJp1n01zv4E36f6saMiXO7jMIf5hlN90EhiqNm4bGkVt
b2oRFHiN1spiXQx1VW/COh/NvYILuPNOuBHHbUDpacSHK7eBFIM0Ta9UW8mYvj6sfQoo47bIpeN+
DAwzbn0rq8MdjNWJIdwxf4rKGdZ+jWpxhaRUGXaFk7XeLGjlQ/amwAnOq2m4xVskSDxJ0jL1MhhH
Nse9gUepaGjyL2TIdb+s7dIjlLMzbwSDJTbmYLTsOpkx/QDuaOKSWFmTua2G0m7uIxlo3X6CCC59
o7Dd/yHtPJZkRdas+0SYocUUQmZEanHEBMujHOmAO456+l5xe/Dfqr/tlln3pKxGJyIDcD6x916c
VNbavJKwFT66bo8eZAF/e++uVk4AW9EsDuGJiYVNvfTlt8kLyv5OwecNsnXD96f16v1wRiKsn5uE
4chhJKmjygKtx71PZi0j/4YQoXSsi/4xIvDZvG3dwsu0TXo57JOoTfR57Ef7h+2Y9ciEWdJ+rkSb
EX5ZRfMFwl78rfBFxPGZA0uzN70KwsZs731zVDlkVduNz9PcY8YzXVi+JWOknDRyLflz7oP511SE
w9cOe9i9HzXlaSCe+2KsurVSI6YIvmIy0SMWdridUStYbzXkrRcI7wPugLWEoNYWw8U3ohJp2UTu
a9+0Csi0u277ce0gFepZ1B+do4Yn1Xm8/0lo1ae4YkaSagYPFT7uKf8M2nL5yURIx1nCKOloug46
rRepduINl4TkX1UR8XVDCwk5tlb52W5VDZvO8j4GxyTBDrhI91vlgfYzMKUEyjLU3OxMzdGnKAKy
lTwn71CTBv1RsbYf9k4RRY+k47vIAmoQj0TcJU6XkoEcib1sm1lkBlnGZ2w5rjkWlQXAbV7m+xDv
2VMdGsnQJCh4XSun5GWsSUpNm1WbMUXSAF4XhUFzD0hstQ+Sx/ZHuDo1wU/t5PT/ULX/bY5727si
GsElhIgnpF+gGfn3+XLrMGvwx9BJmxu9wT6FxFT921vj6b9P238H7PyPn4CTDRlygFrr74tJretB
mZpPGFSqNnz+ovo/fsLfdhxJb2aPcHxYGwOsTPsEhOB/8wmI4+lqgEJggv7rr8RmQ3O7UOqZCFyF
fxqQOP/nX+lvTgIsLJhewfyi+0D2Q/PytyJfkMs2eFXOfTB2/nJfmN5+JUYu/lIK33IuthoosCPW
oJkL4O5e+mW+d/uouXcCEQy72MPQcxgW035ZBvqITKNZ2b4qZ7Lb04CXwDnCA7SXq421td05Td3/
07D+tvv9fy9b/gLuHvotZvQ3MS5u/L/+SENXL0M4RA64Oedqj7/I1L/zwVN0s/8PN+1fG6L//iTi
pOF935Bm/M9fP8nyHV3YjUXlvfZveayqyxRtz7Jot91/vir/8wd5KCFQAuAm+dsHbY0MWygRrBtM
uCPVK/Pm7qNM5q//+WP+/18OV/1tx4Fuliybvz+ES9h08eqst0TyZudNpE01Mv62yPBkzfU/fNbt
Vv3rVboFaiHq4j83x97fHvgyqkdAKNJLTbycZXUY6DiWfstcfSmiw3/+u/62Mb9dKNRr7G0wILJ7
ZIb51wtVh1L78VLQmbRe1oQfdMu8IxKrI+z5M5pelLiL26un/8k7xTDlr8fOvz465g9EgESGK+Kj
v92Ns9+DMpWKpsENzFvkTGBcyIpvGJrFRjzKOVm8rFub6JfbWM0d2qTtxZunbj/qZfB3virK7sSL
vnysOoY1xKr2EqN4l4MjDgNjfe3ntjlOQW+3GQFe8lI5pn9fEwT/aQAM8i1fS+dbvmn2RfBIylTH
7UAMVDDk5c4JieMDnm6E3OMFgbvqi57M8AoNxLXqt/HcxVR36RDO04+mnyXhiMKd38MeMzhDSSfc
N4GOXwII0/pFjJEvMzH423LX2rntXUQ/2z9GoBxPTZ2jNrW8nHT7ObS2O7tH9pICuClfPCN+834Q
a7rY0iSpWBLizQTuGFBrzKdeZx2W7oUsaje8SxYxvA4bSJkzmY+wyHtL/ypXMT4FsujOLeGzpzYS
zd4fW4emtlqRu8BDB7o4mdC79/xZT7yDmaBnBeFDNqurjvyxkcmHfViI1PlRMbgt081sRM6PuJ2W
x34j6LLP3aG9b9U6feax6S4Dc6NdMQz2c+Lp+MlRMIS6yA+vBMBCVZ0opzLRmqraEUvcPbpJN7WH
iVGNeRVLE4GJGAiWxlWuu+Ves1ycLywpJgRcTq4XaMV6rM1Ru4UJ0raOIgiYVQdrWUYMX3QZ19+S
LWFQ3NUn2Dw5zCflPVMYJq+z5Aw/OiKHQVNEmQ13idvOiz6s0MmvFppcfOK5Ede+rOV8x8V0Dxpd
9m6J8+nOdGJtbzO6BWRzX+H94qnZW0MdLgfpcnxcTUJ2deq6RQS4UcwNifOh9dG7G/liCeFNe6Ja
jc9dHariieKBaYOuhvhAwicQqbHs1L0ZyS3XTP/qdPRUeXb7vOhezLja/WHJV9C0LT/lY1LEw3nO
E14eUq7z+lZz73hHeNdDKNIC/gW1CvmUcfI2+mWzN67YLmqUIVCffl5Pge64l9PS7WJiMroEXlVT
zgc92lFzN8xTUR2DYcKMAGUIE+TjXAtd/WTRBNszX/LRIns+aeZXBJrVp4bA1128JY/Ojdwk25Kk
gyq9tknwFtZSldfRkwTnJuXaBrshVNX3YRurftz5Rif5buKtfvTpyZZsJALVa1NHRdZZsi4zu476
8ousE+UfShdZr5d740H6a/JakHt/CFZ/gstuu+On2/jFwSdp/WSts3paGNpRPvv9H5Jf/FNls+Ar
Kys+VSxgPuPBnvfIWYkVXZYmnnaOf6NBlyVqk5T4iemk19h613mFs4/AUxt4szDFr84k8QtBfCUc
hlluX5TnzTCS+mb7TIoKwmqQ2/IQYUK+05jTmfNw6h4mnY9fQ6+IP1ewOzKNFgN1OBzHp8lUfA8r
YJnsqqG9K0MWLJ8R+CrnKG+0bSOspN5JH9T5rncXRHc4V4o5KzjkpmO9NfrqbzA5ZF98tqqVV7Jm
tp9VGebxcW5ZM+7p84c189vCvgGX3arIFCH872upGNm0oHyOQZsjubnFxZV7u7HbP/M4xLu69+bk
ZWJmEB7tpG+Ci23k4j6S/KoddmF9CX8kUON2DfwSZMJgidXOmIQmw8kq1QaBKZfLMx3mPNwr1mDm
ozXBnEu2W42PYmMs2azbRL4WqeGIPuCssjFmLu7yxveWOxzf86ddLVP/jSDVJDMtW7RMAtYKD+NU
rdbFqwDsnAqLYixVbTUd5eDMRzefMShGUdX9CjsfHEtUuequHRQke7NaGwCUpCQq39bWS2FHrTjY
iSzft7wN3qUBe7dWsr9Lepy3O2jlYof4dv2Ie8ISr44u7Xvgyot5G5RduzdID3Q1qyqOhrH3D8R2
oAlMAhroENYbIHWCaWLvvSGJBQGE6C+NEio6dSOD5POQOzNJLt26sdsrt7VnzK2qartr7LLsDtG4
uf5TNPq6/TrmA5G5fuma8hn5abu3odDd4a7umOmawpG7uAwG/2mmfrwOTjM904Ft/skZZjc/ubMo
dmJyxYPjy/BF9sb1sw09opvFLLZzJtWjxctuIIGJ9bXiuj5EvlkltIx1iQ+V2RxxWuZhdT/Guutp
tMJ5uURqIjVX94m4XyfHI38jn9R5da3uFTlMQpTvPJa3ZHODzSS2u+SpEbOb7BcX2MUde24WtQgm
V9j0ozAtgiulB53m4MfKTKxhc6iI6gVpbhNEcbFg5NUpZMn8BTycYhlPlnp44t2gTgGDl/ZBQS48
ljbr41a4TD8rhg7zIYdfeNpmp/0i2EF+3TgAooPwb7IKK17Bp1jVdB6akKxwYjA07Aq3cI6CAIin
cSunCPR8sTiZP63COWAPVUParYn34o+b5Jdd5mOvefrEWCoijNe8fPVqbdMS5N4+rGAdbCZu15Q9
dXOMECSU7IQXypFUAQdh0hBwgkWwxY7FhjM5bbbIOyt7cpxrnYTzqFNyaOSL3/kRYdxmsl/bImC/
qROue6ptlUQPARyMF4smRR7mfvPft6J44ZhmJVvYkxlOQ76Y6mtNavf8AEmpyiIthwe00H58LQWA
vV2nGmUucOoDxh5hxZBglB7ferPVyssUMxtjmcrKcsgPd5NdN1m3UVotNRqE7xYENp47yGjMdPQM
GU16wLbgsS7+3huMHH9Y1uBAStps4jW9noVI0Jj62uZzFZzK2EMe4CjS+Kk8RWL1rLiHlZGNE+gZ
MtAnnTy5ZSS9Vx/z6JS8xtAxxA+khVXtRS1xIjNMy26fLrkU5yonKj5V0xZ83VCVo8IRY3ecEI3W
nLXEvJ+ARpXBWRCyLO90DZAmHuax2OP0rsWLg+d92jHhq4cs3lq1ay0pDohtNyqofn2LtdTTqx0E
mVOW1V0sBnxuzGZ2s/BOgx0UD4W/1cccnetBgLPDXBOKg+Dpb9PB2CBPtmU5LaRo7EnTUduuE2F8
rZ3G1n8GCwyaO2nmaEMZHHVjWfJfnJcR5phup+cJ2lS9zye3Tk4miMaHIpH2t3ZY+pqDxJDusU3r
hYh+Bu8xieoNfnfAuYeZPI7m68z8hP1A1+Iy1N3qXEE0Kqre0p9wq4ydew/ODNzSYpLmR8XLlcLA
SsRZ1ohsiKCaw8syzeFTlSNrWVbEK59zPQnxkdjoFVwN74dXWhh9y0Wu0Gn0277p5pliwrK/kaIb
x5gwE/28eK6EIdbq8OK2TszQIa66fYL6GiRWVcTugXQfMkNWRLTnHreYAYzdL/IOg3v+o3VrisHW
ldY32iizZX7Zr9Yr6Lw4YuZEOHDKb79+jlVeg4KKZD78cFTnlAdDhDzBA02p2tegLjhCWMJ2rOyS
glqLMe6uAxvU7pj1YR31OrLH9bSws3G192bWlj6h7e31bmVIeEYD27Vp7OdWfOWNMWVNAVKMhd4w
/IE5QwXNZJOlT31e6/piTJtKPKX+XiZhQbIVHLhzvQ714ZZDeAJMkz8upd289fowUsprJkNpmUw8
APbije3jFpBWwCOVrNjTOJChrWwip92ot+h5diu2tTOu8od4gNFAlxE8GHulh/Jb8wcuUPPOIxcf
o76OL2ix3YMVa+uPI3iyMo5meBd2ks93QV4M9mVbeo+qcZXiZ+j35jhsW2+9G6/2WCR1MZqcrnKk
c6tR7YOzlejaV4JRpo+etTpdWAIioybkb68CS1dANTUMhbGur7oBJrC/afucbMQtcczVkm/nkrBd
cW6swi8zR2MXamdJiubcIGc7W+EcuWdVDUJe4ybsvDTgpv1aqkg2mSHift6Pm+nklcj1+dIB5VvP
HIvFmaaKjMxGe3YJ3WqG0bbAr8jqrfXYGRe2eycgisIbxMbkaDkWh7CZotPNsZhh8gz1qa9EMb/E
ix8xHAvd6gk76/BjiPR0T0B4cMyjGpxsl5gldYc6767mZoawYcmpNJLLTEK2NOHIsSnGJdrP2A2G
a8cUPbob875q30awEJT+XM9oP3h9/dWjKUY2lbfTy4Iv4dmC3/kd4aG97Isl3C6isMfLFDT+59K6
QrH1bW15v80wBXiMwUK/hLkNyKPq/bJLPWOtF2vCjL8ffHt5qG/WDe1PAAzoTcBFigG4R9lP6mcv
4dNZlpKouJy6/uELn4wz4IljIJP+sK1OXpOFXGzfcP2DFoCi5FU0qmgnCRWsvlQjQNkMyEnbZBMz
+oZ1ICqidOT9A91Nu8nOCpXaYbYfeAXoqL961TyH5yqhjh91QM2QoFBaAXwcxiSZDmU9jYd1qZqX
3lnEHsNytDekVUGDlXZ8xEUuvldM1976tZ94uPJ4yYaxKZ873LkfyqFlvWEGHwNmUXuocNpOGRrk
31zVRwzonOESu6V6KLaOj116MZCoVszTlyTsyz8NaWPU5EuyHBO/WB/CieRELpRajrgP1LqTYTk+
rp3vHusgdPR75wfrXaGLcreho98OPHKByBoE9Vk7hz9D7Vr3NbN1UjqELZ8pSbtvZnJ8Teml6WQ3
TQGErE4YjgnRr+k0BnSaLIXcMwEHwTGcQDHUZd1cuaMRrHc+6NPODM+e2zlvs9+85pIyIWC6kVZe
ydpc+A3AhMUetj8cNM5dhe3EP+RhMZ9X6nfiKDcpv2j0aMWRf81/qAuSLnYtjMSUTtb7GdtRvZ/V
0J3nLXLmTPYabVil6EVyTK7f4qG1Th0E5A6xlzZF5mmLVwYRn9uyh4+LFssZO42etYo/LKtODi6d
5NewGP3u7GprYGg+hPIOvle8S6D4JLgYwvrZKuPlG4zR9iWEsZ4FRDpeGpY1V3S0HTedEzkPXRy2
J/CT9Qva2mhvs1DKZASKYoRodgrrZCrTmOY91fR77S4cw/m7MUG7GyNXh6dq4XrtuAkCc0DRWEf7
3raSIxFaDsJKIDJ0IoPM34dwiY+b41q7ECA127+V+pvo1EtR6u0kWBKc1ZKYPO0SbwQ0Oum7dvWX
NzB11XPhOGxY5mDJwz3Cyh5VcmBtu4k5/Ktp5vC4TXqR2RJOrcyGcq1PnZszsej8ISNhQodpZ5z5
4MwWL56IAE+YW7mZ6l1bNCbzlY1gYQbMS5uuK/5e2TjLs+XGBW3yoK6+mQiz7VkfYl8ojwRKzlng
rD2eVFzybqqBBXyAWXLrY835saZO0IiD169gvvgh4gwZz3SVTqKIxxlV8JtE7Q4haS+/I/HLxjKu
XnLteNN9v5lgdyue3+O1jl5b07WGsjUy9c8tTvovq7L86WCB5W2e+Dl4fJYesmHqLN2Nahs3/Hdr
rUdnC6HZzLfZIHXAEttH3+0igH/VaK9Xib3psyt9h8OYuehOeTQWh7K0FFoh8tn29lrbCVaKIUIs
DS/2MBQTryNioX5O+S1D2A+ffKcSQ6ZhyvENrXm6molHJ7Igi088U09aBvHvcGUytbbujMbELbav
icz9rzBI5heGYPSS4JHlJebpAuEUaxMjg6xpoQvjsozbWNjsoeqWr3myVQflldEe/k9eHnr20tDC
geZse8U+yUNkWgywgKAfXYOJJWoWAyJ5DoFj+mnPJp7qlzuPLIp0mV7zDczVh3VlkVe1R/xW9ll3
LPkP5JukRl/tpi/3SWv9GpGRb0iBVvt3bkKQwRY+wUySgHvANLFdZhV1bCaJHy9Os1T6M/Jb/2hH
HcpT05XraR0dPnrWHrE0lj2pZ9fqncel4cIltW32NaEkIIxLdJgt2KMHH7Iz8SEDxhN8F3oL7vtS
v3W9+YxiNd2TlLK++FNSXrfV3zhlkfuou+BYPNfcfqcVaNSYgbjazBEWrvm6lTKK7uyRRI6j3w3d
PTP5lfIQeEC6uKI4k+Ljg7EJhvCD3nC+mxFcE/UxL9NJmGb8hWcJ5SWauHY39dwayGwInIqZTu22
3PFHxif19DFSB/9oupDroEJax309ekWzK+IOHikZauRYyriTyUmpCjZw0S9mSik7h/sCtG51oGTz
vazaVvmetA7WJQTuzeNSTIi7lYEBeSSaG4RPlQxT9OB56OviaQRAC2kMlJJkSfvDNTNoskZH5uwW
jU6O4DHHT2LTwmPRT/WnhXu3R2JF7GuOFck+0Dys8xH29yOP5XNdMDkoPD9JYfMG+TlRxofMCN9e
ppI6OTlE1EP3fT26IhV5n+yqXqivUCD9TGnNErxJ2vyLouVJMtfEM5ooLtlHyBA2YlNUae/F61gW
51Pln8OW73+wZ6vNd6qKKZu8ySWyrizymYws6NzWyZtDdZ+LNf7FQPN357bPOVriINVL7D6uIB4d
uIlkl+9FlDev3uibY6nc8o/X1CvSXZ1TeMZWC/iaLK6mBTWYtNe1qquAR6EQG7rnQLKnCLv1U/Qx
MT20PcsH2Eg5pHlcVxfHkxMjJdM43tndetsczWaZCUgW8n443aGpU+MbwOONaOGHV1ax1nvlQE7J
Rhte9BvuQNInoxJj3YEFMzJfFoL5fSySCCle2df6WMvGu1rl6Hpp0oo1ORWEby0PEFIxLwiFHpCN
wlr+dBiOT1ltteW18uUQ7HJfrNHJg6BoHdGphJ9IHBCB9VRO4S4RjTn2ndzqZ+EM8VsftvaUGe7s
KwwmvkfUC7s+A+5Esa4ChiwibYs+rJ5IbLWiHTN7w+ifnyylSR3mz7bQs5sN3jB8Tozptl8jjVbz
NFH3niVn4HKSCAbQE/au+4z/IKx3eS2dN+tW7Z6E7zn6lHReno2jlLiYrPZR5aF+NTfn+Ic12M7v
rSSDeJHOYqVJIFHT6cXrDZq9oro2/O6HxVMhE2jHhnFuynt/GvPt2FhCPWvhmhM4+4o2SiXb45jb
5RNl3fwgPT0VWeQsPQMFXEanGQDsL2JEAMVDDKkhbieB0KmSVbAc7Y600osXSKC7oc4/JPbYXZtL
FV+RzXQrnTBT+BeDrxcDDjfxR7tJSkYB4ZfSwBHthzJrve7rweCY3SaL1FgjmJ+mxhLVBynqIMEz
pvkybZp8t4W+voox52CO6oG8eqB5tHHLJx9W53tEP8OrtVnqvWn7gM0ab6zffltVT/g14h0cqmLE
mhrH+yYMR/rgWBftpWNc+Dqumz9nTVd77rUMTPKnGelcUzs3zrYrcq3no2dva3lIIuGj8Nt6oujE
mDSnRZI8DOE0KkBG1D6UODl1x1rUw7c2WIP73Fj92U7GGcefXfF2bXBC5L+TvreeW4vI4Cr5VRLB
Du7OITarYXKwUIA25OLbHRg7kmN+a2eGBjwtVVykUuaVd6mLtvhS5UWv9tgLaM1sxf3MTjl5Zyr4
OBXNW+4EdbfzwiIHcCV0z1XsUJCMi6HR6KtLW6zjSXdhhExFr+aySgYhVzv3E3Hwk3XAPzTOY382
lZSsDLjUD/44yGkPnxTnbpLXk5sqd7PExUak1O0h+41gZHMGfFzxkvkZLUXzaEt0KT1ktW6HpqXI
+ZI4L9NlZWuFokT1J5ud4ctwe+kKQgP6FKJ6rbKYp/s7iz6nykCNqxJ62ubvS+Vg0uGN4r7BI5OP
UySpBGvmjvxUdG+HhdlojROr4b1ApC3t2VyqtbpzAN1/dWq3vFhzC+xcdaNx0mDxBjeDHngnkmou
oTt0A9R39hE/ameQ5QE3WDN/6cG5UQMmc1EeVe/xslVl1O0nK59Z1TG1ee5BtV6KBBPXs2Q9x18W
j6J5wlcXP2PTGuVdU62dBWAwst433duPthDbkNotY6OgHlp7L+3NpqlzQ5dCJwmX+7bfoi+efRuF
C2sMXXKAm/DKvZQfqKPsQwLRWN4to+P/oOLkF4JL0KsTu673Dl8X+5zGG6NUtzrajjD7CM2shKjc
t4FSzMlu3tiOweJm+DzgexmLIxGyJQgByoexxXHdhJP10eXLcKoiXqlpWzbrDy6cc19Guqq/1/zZ
qduWrvXKUrRhuYIjemNwF3mvM+DQ29Ax17va0QwEgkrN1W33NJ3HNhH1aRN9r45CB9tbFZAGgIF8
Wd7HlUSgfhXedWVc/cwWvfoux0GdCDtp1Tlqx74+FUqiAlsCd492kBllm6+R2vvknL1KZx3idO7r
btsxmEheW5ty4L4Zrbl5we9IGl0bE5Wf5lPsrAckDH1zaJROGCRK0dhUI1H4x0L00pzHmYh/5mWc
j5mXYLQqDDXEDwDFan0nj90pXnTe1jO3rPDQcwP5rfAyqfkdVGhb7vKllO96hhS8t3XMFJ3tOiBJ
WTI2P2xTYhXPYz72rL7KWn/zhGjPvb0VJ7/oPLJUqmb7KLXno3tc6tci6JkrETCQ45ryQsO0zbj2
kFZDuSjkzXNvX8dZOOUDdubCfsFryR1ecW9Fl4BX9rkF2lneVWyZ6UkLfn3Mbq75RME5Pjj1PCDo
0kn4XLqcwyjUx/YpFpF+9Wj7ifu2pr68y8ewf8Y3vZjr7JIv2NSd+BZSCOl0WnJmjZVdejQ4ev0c
6riPwO/pcsqE4uWCN6wclwvEzNKQHC4WvesWUz55AhzlmSzmofsyYFx7aMqQcB8p6uaLtFEgpLaj
x7cxCNXbGkaYG/2wtxj2l91dvA2qINsBeFMK0Bkg97rRQ2TtULsMk3rTXhnoNc98dwuLu++M/s96
NeoyyUA9OSGFiesP20c/rMV9hzFl9y+KjbM1E3J8pSAbBmwOQgTW1iqOaxhgzFo93LUyxRIVLS9V
NbL5jGzlPlfSuL98u0+KXVF6UOAaRJ3fSmpAZp8ruoiU1WN00jwvZxVU5srOLfru9Ca+eGRXMFZX
9rBLsHbVx1nZZUsjiK3a9Sv7eerc6eiW4QAuvFwJA9ENJ+xkOJCicTDFydATs7VstXNyjU+TVUqc
Lnu0s2ASWU784ZXlIFztVbzLg6r51Eape6SFxROmMFSF3FagSkLmfx2uYpSQqUQwa14Gd3CfdGnK
Q9lOy4Od2O5XR43ONVycYD/0/FMD23vY4aUO2n05sEJs3Lk/EOO6cpf4sk2n2Q6nvTdZVXzH6mf5
wqRIHqic7Q0uez9elFeI+yjoow/bkMa5KNc8kKGdnEpRs+9s2EHTrziCAT6LMUlNyuL/F89Svp96
nTxVyjCpanK+kAi9g2gd+9ErCXJO+2aMdy3HyRdjU9zb3Jp7NI2YEMa8cNs/uaD2u5YzWsc7EeOK
gwnJeXyiSEcBW8xI98m1aF8rR8/fPQmzF3bpfAMQiER5T0WZ9/qEjk/eVaMfnpaEOjcFrNNxR9tW
+7Kib2CdWQ3Vb9vN8cPogM2IzaZNnRhXru/DZo/2PTB7XHqt3/b5efYMits5Kb3fHo/hkeT1XO28
sVIjbta6eSFZnKkDQhbnZWaGSSXF1C3VtTvJQ2Gx9kzasXEzUXrxe7vhx96Hk4mGva5KRG4Tns1d
W3nQnfNEWAV2w6i3DlQUvcoadoQnCRy+eVvLbYGz185Xl7oOf2zNKXfoeKVd0P0Z59hsrXwKYoqc
NcejyeTVgTrMpQWDGt4u3CHXFNWPzDlj8X3aBpcHRQW35RZbhJ1oJ0FWikYsjWV9nD7CjjIrEate
0nywguVs3M1n6hwzSOMRH2giYRzsIo5JC/Nn6KYFK92tGac9mS5Hzov6KV+iuryr4Z2+FIDQroxW
lgt2sO2dbbvQD6Xt5BXzQ0+AUq7EW2+VPFezqR6EEzKkRqgHwMNQp1cH3Ma0sDT1PBcbP5jJLKrn
3bJZw4JbuFA/1VTPbRZ24/Q9qAIOrRxP0pPuRpKIavZbBN5VstvHbCXki+FTX/xVtpecY4wQfS98
NOOinh2YujfIM/SEdWr1IYGtQrQ6RPZsMz0Bmrey8FB12o/2hRu0J0OEwQ1Ob9svLM4Y/A78WwTZ
kj5zXnnZTHdjGJrHeZjQNzZYssRBBVh804XJAoGNeVi7KC9M9+RVvnuPXbbwLmjruuXshSUjrljZ
3ZMFPIjlDnzXlE1/Sa8xqEeh/IBnY5bHivrm4uTF9onPd35VI0JKEPbBfFWJ2fS+b0WeZEFEgXXo
SVEB3t03E05ny/0Iqby/IDlfmdAHHmsHf4AH1OUEqfDY3ZzL/VLv/aCeYkq01b+b61IlX5rFVlcZ
bEudFlwW74C5brghlCxs6fC62XrZTf1Y4dTPD5QJTsxsSeqQnWkc4rmdq2J9RUnQqK+UPUojNRuK
U0AWyB9NMKx1bBNvKp5o5ePpaKhndhj3wzazJ6LvyE/HeL2/rXGDdAjjhSk9MpwXjoEa5ZLd8f5Y
+/aottF9jxyzsC2cuz2/uP0NaV/PKRjw/nN3dDIU/Ly5Z5rYLWAcwc604Vhup4oAHUuz00061jXe
Mloho3UKgJpBHy4017/iFhjw3SOMe/d64X/44Cp2deQWv2KXr3IihqjXLCC6uKJbdJhM8Y1x+K2x
Xr4kW12GhzIJlb3nxIXZ/l+kneeS3EiypV9oYQYt9ieQorIkq4osij8wSsiE1k+/H9h3hpmR2ISx
bxuH3W3FaUdEeHhEuB8/p+MwDGj3quwfwTipySGDTMF4AJ1YIRSVJrTCGUWuPNDezNVGgYr6U5Pp
8bdoyLSv6FXREAdbjP0lBNnUeFpZHCuq+YH9I6R84RDiqb+QQu2t0pv7twldUkWZKIyPT3Ez0gqh
gMugF8sai+mG7gnnmRQmMBD4w6PX7ljJxWPiy33PNowNLix6X3RPRz2cbkOlG77LnKs/tbyEJqZL
Zvnl3FFnP4/t4ZNaKPorVAcKjcJVNJNzcz2zqBaSWtqRzzZHGKdon4a/QMtU1z/aCv3lqtN8qnhN
3sVDmFSHnFZua9MSqOni6igm02iBmDDFhI7swbEJHHlT6GWQeDMRf7KdJvTT3CSQ6jetHfRvYcYF
39PS0Ocw4WiFAdJvcvNA7Xx4bhKpzff/pxmmrM2qjhAeJVoOCY/e/bLbGiLFkAz0S9Jm9l4x2xip
0KD/qsZNSQ5Wlj9fh6Veonrh4QKY6igoFIAhFqChea90ddiOs2jZyxjRVsnGdaw1oY8FoC21SNmm
EDqTKOkCoFsuYl8aGxrTUjX0ZOkloj/RyR+p5Rb6u+sDWsC6OrOUERh7+MxQxDqH2YLPKlIUx+GS
Dnmxyf77JPefr5tYmDOYCZESsTTGA+X3uQlDK6ShTTChFc+F9T6btiTxr5u4REFDnCrL6HrAN4VE
ioBMTsIcLExY0s/nwCcuafT17WVgslO4Rhdq87HnGGhbhriH03yWIzDmprXTpgfIwzTHj3KwJIXv
xqT1eriwR/vGHL4f7dvIWYUjz2stGqStCcFIGxQ5hIHnBvNioo0/gOy7TievI3koK7dZtY+chzh6
CIJtR7nXXAFfX67YDHsGw6bSOGzKInZdDShqQkhL5aJ7ge3xpsuandZur6/Zb7j4+cige/6HaXom
ZxMVSwcLbeYSLhAXNgkPkoR9txk2kkvfqRttc49L5sbxyDt65QYSnu3gQZzqMekuqRJP2lB+2Fob
Y9OudAhc7oiZhZo0AOhvCx0pYYULO4Xkx+SzFOdpaN8ae4X48Tdf/8W4mVlIcOlsvFAbldKALLVN
2065ncfdbbqN6qkeuSB3cv+Mm/41jwqpBz5m88+owVp6NPt65FK9YmUH/WZdOvuqGWxPT49lymgc
oe587mdKX6S+fVQG1x4P9OArATzAblx75mu9Ux79G+l4Z7otK/AhdF9/rE26erGDBfPzvjshq+rk
uEMDEPNQxdDjpj7DsJMdvjzlXuPSdmZnbnTwd8XNd6AsLhxF7uPo/urd2FvlIphjxflE2AqBalY8
hhWeSH/+JTVpd2uoTNPV4WkvFdnr8o+xYXrVGMLsoQMTLyRX676q9VtNPoWU9CGKrRVVsYswQ3MK
nTycMappK6ooKqbkR7oBnImcp2Y85WGxaeXmZYzNGnZo5Z1axhsqUCtcer9bKoSRs+dluhJlOL6p
BpyP3IS0Jq1DhdpK7DxW5cei5xJZ6/1zLeX3Y6Zu2958pI5LattAopnmr3eDDcWMltxn5XRTB8FD
EQwv18OEQG5CN8Y8FXQ2cYYwGbSdnH9VVY8UO+n+cv3mW17odzJXdyPWS7fLH2yz9YIBGp2s/eCo
6dNMX5UdtW+wL6/0viwuiCOT54GjGwI5YXtYKkXeYABqXR5B6hrSxnFSty/ppreVm4TMHaCx79dH
fnELmAd+YlLYEmo1gvvIMFnh+AaJMsiYemq0bdXf5OFKyL+IeoIxYe0RVwAY32OsA1TFPY/6t8Ur
9PqILs4VjLCzLAO6XW1WNDlfSnC0Y9xmmuXKo7Gl1rQvErDZPCGum7mMJXR/WzSAE78dm5bqczOB
JTWN1Gg+jz373ZjJv0zbIKV2rD9Mk5W/XTd2MXGoOtmoLNGCheQdiZ1zY6pRdbURJ46b5Z81/S42
Vwaz9N/n5oT7M21EBMH9CwdoaZCDWRun/FtDSmPqrZUhXMwXQzg1MX/CSeyVYgnOJqo/rgykiqeo
G/eINrabBqDE9cm6dAAHvTLZ5vZkwlWkCw5QHLVSagzLd6UItg4eJIHWvbHlVy61l5sVMw7txrO8
Ep1x84BPBgTZldo1k+O7lvLWQOYBHiUDhUMHQPvJ+g/Nw/fh/wY/83f/BMjTLtXLfcplXaFRbW6L
o0NOGFQvdWHjlAEpa6y6etQeOr9DA/X4nDjTtssm7/okXiyXhT2IFODpkvm7GIoiFKqOiaL6rp5/
60zlMR2al2xMXT0LVvhjLiwRfdlADAoqSwSKhQgkzZXgDOY6N6ytZ/5kfhN0FVXuWLM3IURj18c1
h5iz44cbkapZ8yUebgfaQM9XTa6GqgXtSrxrvVp/VYxfPb1WmUyF3doeu09Z12+vW7xwx9mibuEi
iIrphhiP2hIW10DGYh7rnhFBRWD89Mc12v8FKzzhIImeReboBxXGRSp3VJ3MBMgxPA7FZ6PyyXut
3BcWVgobNmul81KQdSFKUCwubNrxefhI9zaJMr1CPvnj2L5dnzCBqAl34Emgc0OkWgmrqWkIL9Ou
0UZbSVXecrWk3NPvj8acVQ6HdNCQ/GyNX77WN+DkyecWXXaTjLQ0VlRIt2rsDyveebHvbJ6rJvWI
OepyWRfCVl+XqTNYCryDqt4DzgHTYh917b2mdykk/2i1B3qbrdze2V+XbkoH49zKDTodPxWmugQN
2WnIvrubzeZus3nY3D3wT7v5127n7g4H1+VvD7vdjn9yD+6+cQ/7vfuy57f//GXSfvLNfXH3/PjA
31/4c/zZ7fxzfvPmXx5/bebfPM/deM/Pmxt+3d1gazP/xv88fs1/ZP6j879sfty9Pb/d/YBuqODf
7u749eNu/r/wnXcru/XS4zRdhmxl5p0jJyI2HustqWPKqiB8oIVMqu+qPO385N433193uctV1tBp
Ye/QEAxsWWzYDkajnKoG1HCO13VFRy+icXcE3FVEXuH8um5saVBsUiQNdEvHrrC2R62Dut4h85ik
xTsaxQ/0VwMy7u87Vbq5burSjTQ0oUxVZmAmN4h53CdnVDKzh07BLDaZJrBMvdVluSFB6NH+sM2a
7yAQrtu7jEKzZCxNzYgSAe0U+6lDJdEKLQ4td+r06k72jxAuxlN+O0jHbiWsXgZyTDkITzrcVwyu
sOdDi2oz0I06oS2xs5ODQrEBgtTxuBlGMw/heYrM28AauztgOG8WKJyVS8bvqTs/SMDyzdcMgjqq
AI5wbHVGmMlDeiQt7ubul39e1doToCl33PIp+25HH+rm6P3sd/QXaFv/la62fX8Hm6/7Vmxk99cP
G3YrazPerkl3zzFJ/DQ0UTRwA/OeEZnEJxCasVXntttqNXUKWAG0tTvWpQnNYKPMp4Gl6hcbZujG
BEBYa/FGdahI0xZcrggh/2aNOx/FuYl5G534bqHYraVUHb4bKdlN3knoz455e4Bxlr7hEZyLpmQ/
EqmDezVLn7RWLv/2DsSDcCa8JJ2ocgn6nU44+YJj6vuh3vEFCiU5D3KTe5TyuOWNn1JrTbhgISjQ
jGxAA0U+lqe48JygI2OkbMLTKEW5VZFuZefheOS2Vf99RD2zI7wkKqmjJxwhCM5WQM7Kgw+CKIKZ
pkxXLgtLHuIoKsTkvC7nPPP58pV+mgStAuqlzJXnsgi+w8m8MpaFaENjM9cdhRTK7OrnJvowAVOc
kkqAgrRwa63zDHWAEdcoVza7Ms++4ItnlgRfHKAQsMOcWWt1OhyjdxOOF/5sEF9XjKMnVeSE2681
OH9TWjO9EMIxbXD+UQjgH4RBxi18B0AYCSvK+yh4Amqhyzdl/a5X9zJABj26z7tbedgX9ARXL2F1
D7CqdXZwH0751+vR/Xfe+XIa/nyLMA163ERQXzENfMuY74PmMZe/+HDCaMY9Dd+msY+G19S/8+MO
QMrWTHbjuHI1WnArboYmfKYcayhQCYen0plablZMR1HJCtW1gvMavNr1gS5sRjRXODAhgSNFJybG
WgD5cE9QL6PX8JeaGzt6JX7SpLwtIZP8a1MzlRz0/aTfYWhTz324DPoSdTDNhPGx+thF43NRw9ee
pd/9pFgL2pf7hRcClHMUezgVLLGuJPVqWcKhhBdr0r4s7e9aAjdn7nz+2yFhhgexKlPzUZTf1/uT
sDl2gDJHVHxdq+nuw+EI2ofuj3zckntYySYuncLzS9+kXkK67B+WlRNbji7VkMiGJOdIJ9jPBRXW
Q6BqUv8xbYoy3mkx9eotlUj7o47OQwy4YuK0kqKkHz0qHtGBpnjzLYUEw3rwq6L/CdOdM93T5kXv
kQUQ4rjJjwaPnWaieLsDuZD+Gn3aSDfmFBlvKk3p7+QqdW5xmQHeyK7v3hdhRcvgoJkZ+d0iS/e6
Fg+AANFf+mCZU/C+jpr4M4Xj5hBnQ/vTt+LmQH/Y8Hfqt/NDiirVyUVA2K/IQfY9jYQ2/b9Sujkm
Q+DFudzfTNBHbOtcHt5fX/mFAEGVW1Vm3VkEkqmSnXtzngHcbu3McYFNuqZW3BZQt5Lyg/UERBM0
UeCq3kOy8aJD7WmH9Cbl2V1Oa75F14uixs/Xv+fyWm9ScIRIwKJRy7FEMSoEreM0siR/1il40fWA
LuUKPoL6Jp7CT/akrNx+L2MT46bJh6IW7zZc8nz0QVKYktrKEqCEyL+Pa+tXPzXTistfbGIKR/ND
BVkRrl6mOKZyaLI21uDE40m0UdrbqcFP7XHlaL2IgIIVISyNUGRNXYyVDgrZinpECzfJSNXMWhOA
UcQDbn5Vw74G/kSfS5BiKQQUJQyBQDc83tP32p22KT3n0fGKbXSov8vfVde6h6+lcO2XaSWDJ66X
aFkYpA/6Ah7zhqmMips8ju5NPb257oHiaokmhOOq1lT6N/2Zk9Fs97nWP2UUD1Ir3V43Izq6aGYe
6UkYLLuk0pWZ5X+kCUGGXyXr3DLZ6N1rH6crrrE2pPnnJ7bGQlbHDtS+pzY6zawfkJIDpLwybxeR
RByRELriutdrGR4OL3lz7vXnYQNS5KA99J+bO9iLbrsXwGsr7iC+KEWTwmPZl5XIcqADhJr5BukG
t6ofxv6hhMUa5bAM3Rptd33Vlg0CDkMalpuGmGNVWhPgJSwQ3vSpfyy95D55N91qXvTxupmLfNrv
gc23cINSjwPn+vmKFaic9ro+y3RE99Hx1h+eUhuYm/IRGtRW3kEFoyueBoEjvZ8r15tFZyFS0Y5G
xVcWc/HZMCVxEWM6RO6Q/ljgllBv7VcGuOj+J1YEZ5kDlRHOVuptu51eDXfaRbfFx6zYBpRU78ZD
+Rp/kHpXf1kL+WvjE3ym4zEomagOwuxJq8O+Otau2qz45WKYOhmdcKjS/DAZcB8k3nAMYP+RIKdY
2dJrFmZHPdnS8PaCypawwDLSZJZ73f+wVP9/yxe/wTGnT4d/fNDSUKuyADz83u8nJo6+o05ZA4gN
kfl99JJuDNIi0435tss9x+sezE/RLryFqWRX339AbONm5S1/UXcWP0DwkcGIEMUK+IBh8wDm43t0
Vx1+Jve03z9qLi2mmXubb6/75eL+pq7xnzELzpGDujLp1km8zI7fw29Bkzt0ePdTmJuepdEs0aBI
kwb1V7lLDtdNrw5XcBpNBfBnltg2H8LORR/KeYphl4+es4/GgwW+YE/LpLKNSECtWJ5PTXGluf1T
GVNV2TQcwZnKBBI2e17pyAiej5TuS+c9afRtFBf3XQ3gYpCfq+Hb1LwVdkxHXboScuaFvLBP6pxy
mU5dXxaOXHoze7VSGPkxVpJ4J1sjZDudZPxw0iK5t+m5+HB9xEsxgEUmc6yAYyIfeb57hqhXmrBj
wADolISuqexpgrPwupGlEHdqRHBfbA+whWEk1L5H1i6F+5E7UVu9r9fKL4vzdzIcwWvh3B6DjmZA
rxgar4XAOYxh3zzWntZ8vj6mtYkTfJTrkJlWRyw1ztcguLEAOVvb6yYuMjfztqewTekU2T+AAYI3
goA1atgTEvDkm+le30KTei/9NG779+1duL9ubP5vXXgepVkYX82ZUFiwpfK8rqN+Yr/7X61ol6Aa
EcEAUcqw8XzVpF0ZfLtucHkC/2tQhHACIiviqcagmsO0NcjuYDa7Y1Ss+N7iBWKuOf/PwMTEQTJE
Kr1cs53bqvPe1/FG/VEB6d7PjYKQeW2q3fWBLfvgH4Pq+ZYqckOp1Gz2wWRn0narbzJapfWVULV0
7J0OS4gURqYCcS6xolWfjuiGFStPtbX//vzzkzPPikySCEc58fzBA6Tv9vHa9WrR4+ZrHUV6BdCL
UATpYIcD26tw8bHA/Y9ePLxVtIg5uhtIh2j8KAPluL4yi3EImiqe+LahIBR0PiZ4xCxfz7HoKPcR
Co8w9GYBTAk0uNXRihcszt+JLcELVDuVDAOSQagsenp9no/a2/XBKGsWBA/I7DHTqwELpbmhNbWo
XvPgpYJjsUQN5R7KiIp+1WAHHM5VTA9lkxX78wguIgZYJTA9wL0ubuZ+j1YBXe2JJ4UKzUhHqxs/
6JRvkLGJbVhjGz/zOm0oX1LLPD6ZQZJAsClrIaTak44coR6s7bzFkGJRTqPAP5cN55+f+qxKQhIK
Ar6oe43Vbd3fNs5KTF4zMW/+ExPakT7RKNW5CsbWI5B61I/ix6w6rnjq4t44GYlwjnG4dHY0Yabu
0ubOsKDW8yX6LQfY8wBT3dpOGtLZGdzpZb6WQF68fpEC++80CkdbXxXQZVtM40sKM8WTuvU/ww+R
3ch32vNxQ0byheB5s/aCXdycJ1aFA6hv2sjoinnINK3K6q5KXnOYjUJvWiuNLW6cP5ZUIfDEcU0n
WYWlEEnGiqJIo65s/hUvEQONNZNuVDkWUlpa1WKnDpWrH/+ySPX7dnAyDCHCoERemKHDMnXKG1oo
6vB6fYMvLggoRC6HKuFZvBpmMfldo0QNL0oDVza847CJEU7w38XDzXVLFwjWeSg8z3hnEzFlKm/n
uypJIZil94wjk6ZxX7vrul8ppEzxI61zqMtue+3GOn4e/YfCeKesuYOyNFDyzTNUjEwe5Yxz67D9
hVOUl4nXPzs7fZ+/TDd54uqHZns/biwDKPV95bW1J62Ug5bt6kDKweJx+Z5/fhJLfAgpYskvWMC4
/lqFqH0NX8ICTL3xHg7SlcC1FFGA5CDzCMmaPmv/nBlDtoN+tImclKrL3jDdHeNvA92WBnD67A5S
qrr5eX1RFw3SHCBT5SSTLRY4pYIrSkF61Evs/G6sP9c2aVA4Vuwegrzg/XQcNwHar9eNLm08Lg0U
vRVakIAin4/SIl9D/2iHUR2wZnJQuzu4bVeC86IRUCL2/F4yL3ppHBs6Vq0i11bp9a6GALFEq7oO
zO31sSxe/20UHxgOnGjU8s4HU/UqxJ3W/BiM0oexepogewyr+hEw0PbY6LuwDN+hEADqvfacdKVe
uhQkIV2d5ado8bhAIpvOlJmlM789BnqVh/su/3F9eIuzSI+QpsyVdlk8rBM65gdZ4/pgQShjsAsK
Sd7Rk7ziEfOBLN5SQP3914xwYMt02aMfxC2JGvXMVO22x10bv+rh5vpw1uwIm1nJlZ6GUZ4Z9Fm7
ERWz5Pi1RBaYvojrhhb31cmAhNMZbKvZFhPzlqsy5FRfAaNDgdboT8inZHl0U9srYJbFhXLmRzWi
8MCFhT01N9DLVUl4DJJbVE9k80apvlwf05IJgBAaCHHDAEEieLqkxWSqoQrxnBh24wGVH87mtca0
JY8+NSIcMhB6x3qYYQTVp3ey2T472cv1YaxZ0M43rKZlx3w8En1KA67X4clIV5Zi8TGLjA3IHmAp
xB5hLRJ5jIK+YlfW9kc5f0RRYFRfpfZDHD4rmRc+SA9kwae1N/SSb59YFV9qIXft1JjzN30yeb79
1lRAGKBCkvbX5292XXGvntoR3CCo5H4AmJZ4CryS+0gdnztIHibnnTl9P8qq41rJt+sWFx3vz3wa
ok9kdMrC4M55YcieOVOitS9Jub1uZG36BLcArwjXq8+wOmc/ofA4mW4JhilcebGvmZm98+Q6kVt1
rw0WZgpenOkwukfzG6wihbyCKr4At823tdNlmif1xBCa3QiK0fnkGeT0g/Hr5LNgD37xUg2tSyHZ
o0uDm5y/EvgWdhflJqCZVIMc8qPCNDpxENfqfByimX7bZNZj176/vlBL22uuaIH64tSb+5jPR+Yb
OSw7/mzCgmB9TgsgOxuFrQtvA3p3kCTKt5aWbXrj0xDQGr4m57WwhBbdZaCn2d86GKFz+/BrKNC6
cIggrOD2+T7WP4XyFyNa2WcLXn9mZv6MkwWkwhHoiYWZpmlv/GZ4avTyV5OttSssbOczM8JsNu1U
dlGDGQiVHnSIba3ITZ4Hy3moch/qr7WMxMLJiIYYcYCmUZvfBXuxIsllXHPUx2b5BvXoNmx/hX6w
l/pXXMod8m9O1K9M5eIYT2wKp7GkI+9eNuocsjbV9Folzy5d3MjgNE/XfXNxzXgncK81Fe5MwuAK
2A8DCAuJwYDXWjvcddPxtpyClTfJmhlhPNpQBVYP1b43NPsSqvh6l4Y310cyf6kQ5WdUPO29pP7m
tqpz70MLo8jQjycc9vSEwXlakbWC+Onool593dTiaBwwvgDk2c2/b9gnju4AxuNShqkh7DeteaMN
rZeu5UuWjQBM5f7CJdISVqY+apnVGTZZpx51Z/XDqCFSFayc/Et+BlIUqDaPKbBRwqQFwaBKAfqP
nh4jNhdS2Yj1ZFPqULp2jtekA4lTNLX+fvrmni160bj68RY4X6m4N3kYF7AIho0te06FMrfldP0u
0qaV4S0FvlNLQkSi69CczIThhQ4yka1+n3XOIcjCDSfN4e8HpQLYsUH30X4jPoS7VPJTJyEJXAwQ
/crxvorN7Vg5K6fxkperNO9TxLNNXnHCgpUWIgywHXOlhd43GvcwMob2nQn8NN5dH9DS3J1aEs59
SDAnfxwYUCbtpgEGQ+tb52w77fW6maXj99SM4AyKpMoBw8WMMT1ZvbNH08G7bmJ5JBbPdrYS0Ddh
JyEUi1yZRkbrmP0aB5K3H6122xv/xgFofP2PFSHERYmileGcJW6Ld0Dyx3ALUfH1gVw06xPaID9h
CHTJmCy+MFnF0B2h2DEYiUvE+VHcRy/j7XvJS++GG2NX3UUH65Z67hPde4/BTrp7ljfc1z5e/4ql
wHT6EcKmihCQalFo4ZgfHwfjTWojD+32/50NYcmqoYepK8GGre/04FMPPwGyAddtLMU+CvIOOo6a
pevijh1SNRksmzMpiqdvxTG877TjXaLFuzSFDxKaRlsJ6xWbS3cJeixBG5PCon1CWEAjr+IelWVs
dsVGkR9jjo0SaZK6Cjyz2LYqBbGVqZynSjwXT00Ky9UVahoUMhEDqsVHEHGe2h+/dwXCO46966zj
SnBfG6GwcnplxZpvMqtjjohKow9f/UKqD2lXf8o7+bPszArTkfN4BCm7MrlLpSu6WOEKmIkCAKuL
GfgujEtg1pzLRrrTouigIAKpdNm2s5obDhuykfFmKpGK6jS46IqtHXyVpeBdGq7EgsuIM6svwOUC
LpWblZgv7NPwWMB7ic4IEo2dfoiKL2hvm2tancse/MebhJAjyW0ypAXjRYgBwuOCfCE8QN3maElf
B0QtZLixQmOtonI5OIIQ/V0zdI32HJG5KJiOSLhK8xHU3/Fa0+CqmCKv8n9d355LeUrs0MViYozM
hLBX9KHMBzNndHBaPcgJ4oEppDSqsy8lCIKTz419PEBGjGLfeIOa2Pfr5he3zZw/JHENuFjsSDS7
rqvoKebNlH9vkiM7JdqpQcdN4utRilc8d3FKT4wJZ61myBE0zha5MNV/Kcy3ZILPuw52SHqtRIPF
7XliSZhUIy+b2KwY1hjqHveMOyuzuI5bN+2QQ3omb6qwcZGf2V6fzaXiH5CTP9M5z8DJlTnjR7bd
YzeMixs1rbzYgImyhEzESR+GcfTCRHkXdJmnxvKN3zZoxZlPVkRPs9Sk+zJBl6Fbg1kvLvGfcCFi
QJMRYru+nbcPBYM03EGya+obn+rd+O368Bc36oklYfS9hQidgryApw9fII08pjcpxS9AIj6MnWa3
4rrzGl5E/BNrQgjOR7qmtHlckabD+PHJJz2tBGs+u2ZFCD5hD5Gvkc6ehFhQv9WNyuUSvLIxFt31
ZCjzz0/cRmsMZAzniD61zSfNae5DRJ07/82vwq1uRtso/Jpl2eb6aq2MTKQxaUrJ9IcjRhFN2ugh
coh1tC+kZmUrLt18NXNm5NBk3qsiyN9K68JwEh54gWXs+hj5mSnd/5uR/DGhnk9fV1UR6qDElboL
4FYOQfOHb/40rZhZDF8nI9HOzeRak6OGyUh0BLuqunhQuhcls8H4mCv+sFTSBS1LmzE0HPS7yUIu
V3eaWtJCh8snmkjDAEXlS1q7hvZm6Z+Gadf6TwbcwHqH1MO2XuPqWbUuzGfItbzWKwaqkkjL9Wcz
vA1tpGnu1Gqbtt9MvgQ1FrSuVCCCa6QZi0HkZOjCLNdWX7bVnBDIo4rXJVKde8iqYar9QHORLq14
51I69mymhTMpCMIC2S5mOpwejW6LnoRrdPuJ1jEfGWrpJVU3Q7yCPVh0pBkLPW8ImrTnnXmy3SXk
g2UnxyYKx2j9dtDm05QP92nLEK9vjcXgD3G1oiq6TmpWcKRuNI6jr5IaMMIOSCJyOK2+R2TAm/RP
3C3/+kJI+xO3GQfmBlpXxZrrmNOYL+k57wrNgsUrSX80pdN5amDCK6QaH66PbTHhzPXTtGg6NFRZ
zIUFuWPXsoE5gI/6vk6K+6ZG4sBoguGASK4Jf6z2vYmQVR1Q595ogw0XtT+9Hs3CWIkNl/PMVdiE
zWPu0KLaJ8xzn1daC6Iw9XQbNZ4hPZhIF4c1FJva52DQV7z2MnSfWxM26NSpXRxXWGvgYi5VdZta
78rhr5OZsxHnN0fonBUWvFQNaRq0nAgtjGP/vR/M4Z1tdR+gmM1Xkj0Lo/nd50x9lEYVQ6xfGroU
DlyDU8+RviAB4LbR1pRXZuzyhIX3h3v8XP6AjVRMM0IF3Kf0mrHNzW+pf5hSFEsPlYX4XXKX5x+H
t+uuuTQkcD+QDJFxIeMoHOiwiZOGC8bUQ1gF3W3Dfp3+HiUF99QfEyIOq1B7Gm0LTFTlQxp8Ls2t
lO3+dhQwgs4t/KQN5Jns4jxOqccGZfO6Tr2YLle9LT29tB7S1QzFQgymdj1P1YwfootUmK0mRp7Z
1jrKANGLnX0tuuccjt+x80BehtmsCT+X/K6P7TIGY5PkNv0KmgV4SvBuyVZnQURsxrMA5mtkVy6U
wHnv/y/tzN9xEustFQJ8OaMohl5d076OKKRPT5X+8X83mjk8nVgp4t4wQ5vRGGmH7EmGNNmrLoNt
eX/dzoJfM2vEXLoOIK4SI24ZhXkjN/No0te+e87kp1L/+0h6ZkI4kFHYmBxnNjFY3wLroFSbIAeQ
9Gtaq+NdXkzZn7JqgXQyZqopYc6aujGkcW7eGJDTqJwX2W5Xqk6LFmye1mTKOZ1EaJymILUT+ZTU
2sprYtrQ//oewQioLViOTJKC4sn5qrdhAU//7/KZ9aHWdpqfu4n/lEXNv/DhUzvCG0gdMuCuPclr
87gJ0tQNrA9BSjlXXxnP0nxRPKZ8S+YX4lrhEG0bXiOFSW65cp7U/GeKfNd19/2dOT5/M/I6JzEJ
wQO0f0Cvz2fMlKxCHjpec8U9PVGHLyjDWZty63+p9+MWKhv37UG91XbGlo7Tyf14pNuhuw025Aqg
GSBp6X71twFIkXG/9oZZwFHyaSyiDn3CXGERAlJFfyQayTzHWgNGk+G9jLBmaB1d2ljcKn9wnF+6
GT83WrtL4me5q2+onr5HdHEjK5VnBjnhq1x7/M4OdDFdQDoVjhqZWClMV9Wmfk23P09EM71DJ++u
ipS9Vhq7kW05TmvQiCVzCrX7mReXc0e8F+c5YlW9hZ9V9VR8Hi0/sRGHpRfey9O0Tt14VFAIi9vS
uMkkqPVcXYeiZxqsHjXjoNuieZAivmyOs8JjawMbhva3/uCTG35n5J1ubK6700I05Ag2HQB4Mul1
sayIlsTUQDiRetF0M+of5fi+WgNFLZogfJiyA/W9YwhbPOxUBW5aTvlueKWYNyb33Kevj2Lp+J3J
5v9rQ9jeo6GUQV1jw6k+TV/QUBxB6xo/1ehL2z2nQeUayPNet7k8LI3Q69BaBB3y+T4si6bVcxJT
nlEdguBXBF2r9vW6ict3JE6r/TEhHLw+5CFHFj31anRcpBvkJYxNnD1OiJvX/+ICe2pKWCRnDNJQ
bzHlIHoeKDd99IUq3/XhLOyNs+EIi5S0Y48SNjbQynUh0Natt9FGcEm509ai5MLV6MyUcB1TrBK5
3wJTff4dPqq0/lVAjh7srw/o0u1sAvF86YMnBgyIiMaL5LBGegG9mxB+FYbUQD88zvSS0c8kBLJr
QUvNwQezatYH0ED21a/rX3DhhHwA/wEaVSG05DgQnDAfBxVlIj5AKbvA5Q9Tshn7b75UrzHWXfji
b0tUMkFG8RL/HftPrmdzjj8GJVR5ju5/zNKu85wyLraoirgDdE06CFE4r601Ko8LnxHMCj4TU5ry
NQWzJZBDvdtG1kZPUjfMoC7udtcn8+LsFmwJTpNVFZ01EpMZ1TCZZSxocXPdwvJy/XcSLx48FQW2
GDteZD8io+32/V21hmi8cP3zUYhPUbuVnclH6M4Lsl9RJYFeQ19aDp6QUV6JGfN8nB2tsyXAIVxC
YJm6KJHm6pikrc5oEhDiFko1ncVx5bxN2ughQfLuWM3yn2vUemtW5/GfOKJsRqHh6zUeEd/2KbIp
5j09KpB6eYN2BHq1C5vjimMsOuHJQOefn5oMe1T8OkzqnbpBxsaNlPY1ycqNbEh0p6zdoxZX8MSc
4PNRW3UA2jGXQi+u+Qezey5r1F/WDuZFOypLxw2c7j1RzwAcGSKHCPd4qCffhWjaGN1xKxUQomRr
LTaLM3hiShgSLCtOZ3QNcaqGT+CrOdxEyUCNJfMqcy33u2yLVzG4Gy7K4lO8Ve2+OCIyRQYPae8x
/2qF6S0ZJvgs2dAIG61s6svy57wP5mf4PwY1oZhtQNCZdTJxgxajg1zot2ZU39WBfMjaT01YPtFJ
An0WbnqU2Sbp4V/ElLlgZ6O2QppdcM5ySHM/Jd/spVKxiUvN9advvuGv3BMXfeXEirCASG3nbRNj
RQ6jDYSkBzmMd22Su6mRr0DBFk9VGEMAANEMANGbcKjZddFDto4tqdmq6HmitupCBKQGmwKcoB1s
hkCD2Xv7L+bRgPp1zoGynEL0V1uzPKZ9T1wZ/d1g9oWraPCkSc1KTnIxfv2xI2Lpx1BCBxA6eS9P
HC/VvtTZts9at4OChY5ko/oOj/7K0ObFuQjUJyaFRynS3ZkhaZhEZ9NFVpLzujt6dfklVlDFNFfW
b82amNm1CzqvbSZS713Vfw2kF9N5CPVX0mDB2nN7bTKF110PSZ2eydgyO0QqpQ25qWbiMvKWdfQt
KZuE9+51N1mzOF8iTs6CpJBmGCMWFXB8jdFtYifY9uSwUa4/UIz8kEbDEw06P66bXbybnCyhsCeU
TIk6O8dsAFblWCJzrxsrI7vkMpvjGFdJZFV0kBwikELNAHNb0cjtRLoPu7eq/NTUd1qwUdSbOEeQ
+uao7ya09fz42UZogwT3YNxZ7UErvCqI/vZ5JXyMMM9VdKy7MWXAnflybMdtkaAPba0YWZzVkxEL
s5pqoOP6khEnya1WDdtybDbX120xbtIhP5euYEAV+fMtlgphyWmWPc8BRvyodX+mOLPLtXrr/KkX
e/zE0Pwhp36pa34RwwNOjbNBlCpGN+JNMVdi16URJMRowaCj054Tj0IgqVJFTQEAE0hIYkhdtM9b
fZc7yl8vy7kZIYJIVhRoicbaQ7mHULgt+9sxatao4C6X5tyKEDskiA2aDu1Uz55UhEzfqhRtbv9b
b3z5WxeY7ZCkp1GUW4JYgkCKHJ1ck7uP3ph7SC9vEHAoXEQA9r2prmVCLsMTxuY2ZpxNwbOFFVJt
ZOipRNGujBsgU6nFCHxuQrh+jRjhVjAsa9icyz10blFYrGOomQl615xn5vRo1ZXbOMHz9RlcdLsZ
ffFPSs0RfLuzBjo4RwYlaem3LOv1j4lu+Xs/cf4agkknNlt1brCg8ZVuxPNdlBbSNCijDujp/3H2
nT1y48C2v0iAMqWvCp0m5xl/EbwzNkXlRAX++ns09711N1u3BS+8i4Vt7JRYLBaLFc5Jy4Me78Dm
cGu2YOD5QJr18qLOG61mWeBQQ3sphirPZh55W+qpk9sIGydfe9+oTzOnV+lXV+idS706GN6pz//R
1mb5vlP2p57iVK60YRqeZg4YqBufeM/OIbsW920o7vrNg+Zn+DNQZm85/phQz/WeLZDK9W/tVgmd
wAqbsNslr5pveypI58rrMujC4c34uqwZff6CS18onUynLBteGfMX3sXb+Ll6A2Gt7wRgoA6bqyoc
kMwWB8fTHwF7Fm8NbxXw7TyEOVXRbPNHzlSodcv5iA9g2qFp3jT7WUv2Zn4P4vQ0XTHuhXD3VJh0
CTFVp6UiIEzPwKZ7Y1ghVZinouW32UTVUxOFolpxSedPpFOR0oGahj4pGIPpzbU2g6OzgQDvuvT6
aEfWbsAlXRrg4UHNDef3DPIVIwNRXwIfGuC93gjeSczXeRNg7wXtA95crfW8L7zGANZ4JE8y74IR
ExgAkFekLx2aF9TbvPqB15/vljfKhE6kjQPyHHflnl/yu8gFYs4DLwcHSLqnFgOiYSVOswgWM95F
yV5hrpfRUItB/IEuSvXFWetTWfKJ5tyfgswjqr9yed5lQM6aagjs0s3Q/ABp1xitnMPzJip4qCMZ
crqqtvRK7xoFN1fTPIlCBJz/7FP2w8yp10zavQauucrKAtUZMCtGw1S8YXxjJRg4b5GRvkK60gCC
HOMzsNJhqPzK+qeOiod8LDca5geZ/gpqejxlrhWFbZueo5SS/W3aWpIvGVRaAiXfBYc33hhuWAMS
TZhvQru2knsy3l/2fEtWdKxwyfGVRV/VpMVSVWQ7m6pBmTIw+JfRbhBsp+2O9P/F+RxLlDxdaRkg
2xCQmE7PSb0dc5+WQBgnVdD1Ly2hIThvG/XvM62nhiW5vBFYJyYojhsUyF9KQDmaazHXmiIlBweW
TqttKwhoCxGD5Agc3UPvtQXD6AioN4zotVAKTxTW4+UNXHJ2x+qU3IDSRlUFpHe4AaMH5fiTmXYA
kid+Ff9Kkj37+6zMrEfkSEDPRSxTDi1Fh3HXTIVp0vz30PVIxniFG+R/jRH5fQL+iJGMRK+jXptZ
7NGrleyidroxOzNU9XrldbEUkB+vRrIK0JpTtTUgRm0fC9AXCWJsisonaLi9vEv/h0v5syDJPIw6
mhKqQFITV/6YdaHF3mwR6GRrAJzGAt84kna+iAOQDnorsmd3JQc38xivA2RVDajCkjtzxlYrhUlB
U5pZw688NcftjEyxLyricICTRP2jUpntG0iIwOrbcFBmWNUQNkmubC5/ylIUAJo8zJRqJjA3ZLx7
I7M5I03cghzGDOLkuQK4A14JphkStlIq+B6XOlv1kaz5wB5FVNFo9SxtsWrS8AAwk5AJYSJ5qTEu
0rgfYJAJsMyrzkq3tW5/kAo0zujx7MfhWu1/K06+gfnvM/XT1WIf49FbY1S2CYse6ya56sAKlblr
g6Jr+pG8sRID/99J8c2K+mss9kOzqZSrEklcde0tsCZJOmCgrAPvVA5Jjkv9koRF9Vyq77SOwxK4
OJd3fdE1Hu2EdMooElgmr7DrRbbpGmCH+BgiBjJz5YEpwlf4m8ZeL0tcjHCPDU06boheFCJsHDeL
bBNrr/AQ0/hKYvtRE/T8wZ2QX1qjC1kOXo7WKblit44Y7wh0Ck51wmFN1lXWvmVCC1uAIhZN5/E5
ZfgwOV7jHtJp5XB9Z6nPLd5G0+EMWHEGf1UbU0TajrW+pV3jwvMHm3tmvBPJLY551fxwaIuZ90dt
9O3heXAPtoph13LF2+jLlvXnKyTVm+nEq0HHV5C7O/sDwzvbJkj2aGxWPdPvEL15Q6DuS/+z8mLv
N8qF6iYNlE0WuoH4uGwGi3cjMIb/v0KkDdFq0TfwOK0/KgDd14cfSGIwzygmMDfXe8sEkze31nok
F9+S5pHU+auOHE9GqRu3GqQ2IDcrNnHs/frh3jIv+orxjETzPxTQebaHsU5Mce2V3bj24F6M1I++
QHJ9DPwtZRbjC9LGw+CxP8RBWY0rG31GmY6EHPqu/tWuKxWhSiTAk8yCFCCR5SHf6Vvm2ft/miD/
x/KML/DIhtVbpHhOwPbFoQ87Dw0RH8bjp+azTblHp0SQBuuHcGXT5XwUbzvD6efPqniKfvo4xjQi
QvV2F6Wx5nexAk4iJnTjTgOkweCTIe4OLWcY501yxn+ZWmKa6Aic3H+ACZNc9a3m3oDX2wHleeGa
04MYo+6j7NP6WuvbCENqxGofQUjFN1OcYKxEH1I3KEETHnZsVLjXVZXL8Rl1RMPcyeoDTaxuB+hS
46okNXKztaI9jCq3n5CDYEjZEmLuIlCHvuXtEB3Shk7UQ4stD3CwkPc2BnFbEDfbJsrobtuiLcM2
QgccakzRTY5xvQApZjSa5U33kpXTcIhsN/ZHvS4zT+/FcONWbXFfYhj358zldpNzAeakFtPOmH+N
cxSHuorUby1GMMKsdq1Ngc5Tb2SKiURva3ywLuX3JQw8D9yRVqhGiyIQXR4/K0lvexhvde67rJ8A
N2Q2vPVsIbRdVzkW5ve6yf5UocCruKZFhzwhV6k/uJVqeLUbjzv0HkZ7S8kI8GuTujtw121eHdFP
zwDgq++dcYzvWhWgYOja1fY1UqBhNvTqb1braH8uG/Wj73R33xcxfmLkNPmmmkg9+WLSun2DktSB
pqb6oEYDNQLUqJyXXu27m7ie7Cqoa7X4igRRNlFs82gevTJ2mpNXaHGkWWMeOFrpbE8HkUyxQULL
5CABj6wcJaeUj+DEHfTJcxId6HhjSx/MSI+Roqyy6LYFN9c9nuux4dm1k/8gDY1aYE1SoLa0pFHQ
flcTd6eahXmvRml3iHNDuXHtLuv8SgXqe2NH02+7tU2/FEnRbS+7ye8k+oWLw9VPPZYpkC9MVRwZ
/YY9IiL8kQT36SEKPgEjsdXvyj0L3oYrsp82saesOavvN/0l6VLQk4Ng0+1nf+ls/+FIre3iJ6Ca
iIfC0z9E6ITJA0Y/yTW5i27J7D3XZv0XwxMXk8Q2mvVBCCzJnzIca5OmWH1Xml431Te2KZww4sNP
8G9/pg2/JgU2zSqn/WXFL2aOkLwBO9EML3XGUs1qg+TVCKz4TGs3kQF8x9Jxf6ZxbW4ao8f9YCsI
PRUkZ9WsZp6iIZ1UlsVKumG+kc824OgrpBubdE3pqKh++ahM3UbKuDWVvci3dTIEl9e7GBocCZLu
4x4NrApKbK3Pa46kL097r0qia0tVPjhzvH4VRW4xDkSDsDE3q4FURX76KFnqWqMJsMpuuDJw70xO
0JAnDb65o3jgBP14k6xh6C+tEgAFM2oOgkE8lKXT1E06z2aATLX5pyC47a03u7E8h79Za/00y+tD
Pg4Efw4wM+XnOI2J2rUNNGqrz3TEvP2VhZFphQcOWtaIuWF1wDQtvLyNS+EFsMw1DPob6JWQSxa9
y2jVd0ULZ1SgzTW5ijsWVnik/wcxGIIFLcX3PJB0Limf8roHgRzE7Jp0pk290bvfl2XMzxzZ9EEi
+q8M6RmEF7ABpHHIoKSqN1rT9fs6pdGKwpYO2LGUWaFHEWE0TQavNUjpB4yAprU3YOhk0IMGBHOX
17NsEAZSMyicowAoz58xu6gSRYEoa2hCMSDYxh3i1MKv23IP2DDbK5BtixsnMCtjzZUvGQYm+dBw
PUPJad8PlKN14o0M4narAzQs2iEwDMpU2zNov5JLWfLXONH/LlFyV0JzU14PeE6myrXZTQEAXd8x
v/CSKNkPLcIhz0yv6tbqdMuaNe25bIaJRdj/6SZaKd4MGHRFXNnsIsNLtW0P6GbdF7pvi9GrNY+A
gfbydi4pFC0YroFRFVBkfL+1jhRq8knBFAmW6hqPFuwln8ASuHIJLcpA25qNcUL8kvlfxrwWbllh
XZlNr2p9q/fVrqp+XV7I4k1nHUmRDlrSOU3WDZDCMHmqTTGusfSxBrVWazo+qNh6P28aELANwdBY
z25TrJHfLnrlow+Y1XCkyqjC+GmZI8ro0undHpGEE+xTMaqdytFG3K09gxeP/JE4yUitXAOzZYT1
FvG261/Z+Nax156vHIWFBhqkLzFdj5loF0UoIhlllMe5VnLELoKnX0J1voC/ElokBV0xve7Nz75u
QLWLliRusIOp556Tg/i7qNvBc+048arxq3K0G8aYZ3ZrccXSS+zo4xzpgVgQu2M0gsoH4dXsSjhb
DvIqq/UTFRQoa+gly3aM4U7MRxAHM5GnG6xj+j+isyrAUuFVhRY0Srk3i2IlZbzofeYZ0v8nRjLk
0dQG8FRBTNK/ddUdF0kwmRsncwBqBJQG5I7XYNTXFiZZ7tRpUR33kKjmwu8cmnkOWo/LblyjbV4T
JNksje3K1NpZg+QltW5H8JRUACG97AkW9YcWy7mpHx3AMrSzSdKKaS2CzQjNL236NiS3dEqCNvqJ
WUVcUF6Lp9hlkYtnERj/DgiKZ5ItKSDLKs7tSC/he6yNUzvboQWZ183Etc1lOYv6Q08suEzRmIsL
6tQCUwR+AtC+uHvROy3MfYzMH/ATw8tSFh3ZkRRpl3JnhtESUGBtVdcFJpA2tFM+SOcIT9f5Q0mB
LXhZ4jl2FjI9x/e6JHLs3HSwyx4vNOWz415NrmOU0Jyo9hUNRSfDQ0xtN4GahHr8g9YjIP7JSovn
0h4ef4L0dBiNOMuSGJ9A6jxQY2uTmo+TOd43/OHyYmWnhaeYhmAaxI+YsTEB0nW6iVaVTUbNgPCW
1/8wdPskzlcNFybqW5TTiL4S48qb+S0N+AeYhAOtBnoITqUBD9goVLPDoKQjdigSPpRAP9B4f2Mi
ljCAcnx5cbIWZ3GYScTBQ+O2id+dikOzYNNpret4SFB6MQ8tY8BkNe7fv3XGaA0HtvrMxIB3F9rC
pO3qiy4qae8qGKD5yUr1IY3JRjHK58vLOdcepKDlDG8tsIHiAX26nLQqDDaymPpVq312VbGNqul5
VJCu6hukELTW2V4WKJ/weVlofcDYPUagZrrzU4GCF1OvaCn1SflcVN1tzAjG7deUd9anBbJi9O6h
qW7GUQNqneRIMnC35KWSxf7VO0D9Peo9etvPNz/0H9aGR+cNP37/QBL43kC2AGxKcHTIs6oxUDki
q0B+UEeW/maz2W6v2yDz/GDN8GbNXBIkWd5g6GM6sSj2Uy/3qmBAchxDqb4dGvgdomlv/jfHr6v3
9+DGDW/uNt5+nBe+vf80vWsT7WlWWKEf69O7R5bGQ5+N97YNn/zdw9fX1VpO6PygnOpF2gHdiVPa
II/vKwSNrYwXbFtoVRnqNH0k1qCtBBXnhjyLQ8YAUfiMtDs7paPgdATSnDZo0E7Cx4PTFBu1Jgdn
qG/GsduAknxl28/NGGgEYNkBxx+IyYDWdyqu4npRMB4zvxv5oUXa00un4arSlb9sLvlf6/qzLMkL
ZJGCa6nGsmInwljROxd5mLbgceLjzphf9FameXb8txPG38UvUIiA3w2u3JJfTQLNF4Yz1gDPKoVv
c9xQqY1JxZWs2ZkSUWLDEM78IARXOnrHT5WoRyDhHmbeTlCUWpg7mzHUlbWe9LPzCaAegESim1ub
e2zlYkad1siNz0AYhPOdBUgPuMLdX/o0iEACCbYAbw0ceMmJckG5kc38DiLqX+NY3bS2dqtm5O9t
DtfbPByFhBEcjeQ6zchqa21mRk+cFCFDgxLcdZq9X17LbLiSlzkRIiWy86qZpqy2Ue5g0JlGqz0H
EIs54P42lG0W/Y7H5umyyLOXLYzcQaM1IJyQfwOpoKS/nlUDSp4j8y2dPcSDvjFJ4o+N+qlp9GFM
gbhZqG+aVno1RTIOxajL8s9cBwawZjB4WAnwqs7MkAPzOetjk/mD2oMhdyCfbkGsn7XBNV9TrCLI
6mJ6uSxzwfRxsOZGPTR9z7Z/avrjYGIyyy4B7JnodWhbZbpTy5aFFKWvlefCWXVgHjBDGAZpgOw4
nzeOE6RiUINj/kQ3QqOYw1XDQrxGWb9r01eegSEML12iXMXZrGo/z54n9LfkyaZKVRT+b5voFyF7
a9hf1oG+cDTRSY2EELBkMQwtBx+imYa0Bs6gLwpQAwTAlkIU5RYzlRzV7PwmnUpm+7bdpPN4i827
XVnq1n2c6UqosoZHu5w5ND40uBkwdGlEBqakav1hoOPYB00P4viNpozKFXLzhelradYpfjkMIwUq
cG28c8JcuknMOlmjtz43abg2FCRUbSammA/U6f42FuBXpiIFzE+zSwwtQP+LsPcquBXFhuhFUPPK
c5sw/ltwxdlxY2gFuUMAvwA+SfIRosaQtVJlM+phAoJ1KyhbJaAo8q1s3VkwAjm4G9Bxj1gYo+Wz
fR9dt3Y7ulbeFKADyLBZ6PtR2IPrvJgN+knDBrNqyGfX0cGg2758VYDl5Tw1qh/3P6vqClOAjhmO
/G7Mg8uftWBQiMu/Ycg1d4ZhkL4q7WuLDei+ScttNLNNw21dlnCWw5wVfCxi/oSjhfOxxlx1CxHV
Z2L6JrpZ0YF9mN6Hf8aP7G+fNpA10zvbKILgQeVIvtgVNdDJ5mYih+fexK+H9q7TTa9sgzZdEbXg
j4BSNiNlzm8OzZKuYoomcMpcXPiCVrsuEmB5s/ZOuQaHdhYU4scjZjJBnAf4K7w4TrWXRXo/KirQ
FSuRG9d17YigGqLKV0Wv7jRG15oGF+WZKkzCdS397PJPG9FrLfBpQJSdHfTugzJ9QxEbro00LqgP
BRAC94pBvHmw/nRdLEt7nbIW65rqW9xYn+DL2FLFeb5sfUvLQSCDOBd9BZi0lXYJflDECJ0Bp5v8
0Kyvvt/YxlcVr4QAy1LQAQUYOSRGZWRoxlQt5kzHNJq678SXgPHR8Z71X5cXs6QzuCqifufmEdSc
6izJOgS3kct8jDXwrcKs/JDXJtKoLkvWoP7O6vOzXVsuQTYAxn1+ByaTVZeEAYhYjwf1dcwxEOcV
cYK2kUktSm9S6kL3VLAl/NMWA9kU3cQxFErFdT4kKrlvAASew3fjpbwFA4Jae0Rtoy90fY/PIqbZ
JyGttSNO0VJ/6h3yYSal9vPv9QVMpO8SA0qGMvx6zXFPDWrEfA7+kCgGCpFb7txobShiafePxUg3
SIFWDODlQUwWl5tp3NFO9a00DUT0enk9i4JM0LzYGtqgz8BJXLPWK2Ei3uc5wWRqMZrmm+ak9SOS
NsansGMEBpclLlicbSPOAAMbonQUwE4trlJzbXIqhoEpO90r7hiYItlE3RrA21kIjecACk6z58by
YHinYoxGj8yuizM/MhvDa7mLuFY/TC7A6q3ODaq6Czj/fXlpyzIxqGGjDQN47tKuYdIimigwE3yX
TSHrYbb7SnuYGZuM/D5VV0LKhYgZZPPzWwTwnOi8kY8ujN0ujTTzUVK/UhEk5j0JbP6bdXMz19rg
wdK2IbOC6Hye0TnDkq0jZ8h1K898KpyDakUexgDXwZQWzNGeXx9AhETm6AwHjVtDqrhKkQGR3t7O
SYQkr7wBrTVeMaxctgvqg73j2Yvr/Ruq89RAWhdEpGM2Jn4hUozKqr1yAyfyz1i0nZekQB4a6PC3
ffpwgJiMBOs3CAjx3++A9ShuUSJHqVGUTfx8MK6TevBzVfGA5LQDI/hKzmJBkyeipLDFEUaC1AES
v2n5Wjmx1yKRaJfvsRlctvkFuziRI50zpqqdZRSQU1pgpW3bkHRsx8Xfgt7OmsPgNDJ8yFXgfSjd
7SpTG7PRollzTsC15jYChQ5q85vLq5kDx5OHN8QAKBnDdigVnE+xAumhTBI+9y8lb4MN8DPj6bKA
BXVZ6B1wkDhQHQM1llOrq8BZHNuodPp2POCk5pvSSLwk+ut8/PwCge+bWUcBbinnW1SrddAgSpFv
ycprwYBe36oHXnxZbeoxNv0Hl358amdbPDJrZioJ4mecWqNxn7OmMjKvssQUNPa0Rne6sEFwEHAP
qFvi4aNK+mN9yfAlEGXVyt6ZyN2krVX21kRIq5kAlk2rCCKaanQfBW0SpBUpfbxsCAvn82QhkkHH
E1i9hQspzqB4Ar7HRAUDmONrb6UFNwc54Oh2CSZIz+qUQ0NUUUzAa2e1+dQDMbF3o53QYyA2pDeG
Aqj1y+taugOP5BGpEjQ5qHDRCM0RaM8dwfkTl37ZU+JRvf6IImdDGd3GZbpybhelYhxnTjzjBMtv
ziGjVksZUKRFmR1QF6qyXzr4lCrzPke7HHdWxC09QBG8/JE329CRxetDQVqlhjyAF/tTM3lKa3ng
aAen59Ng3eXIE1tT6K5SjMxeW/JPJ3Il8ze1iqpqDLkamJ+NeGPWD5PxPJjbDqsFu2E5V2xZseHt
3l5LNyxa0tGapXNhR0rOKVA5MGrjwnJsy1NH5X7K6I0GPgJh5X+fmD5Zq3RCzNHFxV/Oa9WvqZZ7
NZrS7VVUmsVzeLSq2bKOdlJUCeXNbDmT64aj1f0YWg4UEIqeEiaCy2fjvCCGoBSDzgDrBVczbhhp
SVmX0b41kcoF+jDGRji66GryWcy5PhY9JzvM8pjTddFguAN4WNY2Tn5Gtu339L0vV/zP2SQf+BDx
WsZ4DZKtBDUGKQ5XnZInWTR31jXoyiqEps7VE+tqtACFUgGF2eOlAIZ5BJ4r9A3HIecR9xKeDGFr
MOe/bLYDAiQkSTXQ5EiG3etaRwC8gRwVa3/lDjvgFqZe5tCVqG9xu4/kSEZsODUqEC52QNG1YEDP
m9LpiAB/sP9U8sBJQDICORYbZfhTw6I1Ir1q5DguyuR6RunWXu6WK952VovsD+ZsDhAC0PZ9lrRH
lmfM1RggtHxETYVW11YWXfPOeb1suEtaw5PGRdkD1XZHl9ZCql6JUc2HNSR28WyrU7Zv0KR0Heuu
8Wrl6dtlcUuJWwDrfvNM4m1zZptxz1ACYQClzZQ06Ls90iBl/2HjMTcduJKhc+MmG9Brs7ksdzb5
M20aOKJIjwGVUYYiKIfC7jlVcVcq7NrpQCuRthOGFkurvXcwzZC9jrxsPFKuJBW+keZOBTvgf0SS
GtjPc55a8gu1K6aOGdzyaOsiJS06cg1ahHcFwysh4FB1L+fOG8ZSxFs3VFPQJZPptyl7pIbxY9Do
q+E06a1iT2Kb9mriUYo6wmXVnAdF+D5oBmjmuN0BnH5qzZmitgpwwFG+Np676m0o3i///PML/PTn
S264yNvYzGMNeVVtmyqvRH8es4csB9dbUFH+16fmVJjk+sykMEWFlg8vAgIDjUHTQTfAtltp9Vny
sOgdxj94oSMlKTeP6G3Xo+CFXLGOSSxA9lrpD8N4UQCPWlvXqf5SD1dtv1GjGz1dbb1Y2K85xwuE
Srw153To6X6BVrfMagM0X7r2oaVBFuHQ9CExfxPLR8NM0w6+ZQ2hO7xEKUY23JvVuvI37J9k1PgE
tJmgOo/immwyil3aztjDqMlUhVoVpBgyq9kBA/CxzvxKueMgk+jnljnbH2vNL8rNqIeCh4oIBvNe
r/w23tWIwKfIS/UBIPrbnjwX49PQBIYa+yqIbWor3gyO6U9RhDmkJ7PZTWAtGsHnULQ/zYIGqXLT
VT9y81fbPLnOneluk0ndUnS+IMGY5U+cHIpi7ZG3EB7OLuTP0iVrZoxEosiw9JqCCMbOMHaGsz15
sXk3cuBSVMGUPFqYzfrrQ3QiVtr0ZBwVJQPbm9dPGz6geAs9PiEHB2Oj10ixeZfFnbvLk1XK6J1i
GFKnpRBXToBcnyYM9xxS8FV1IP3RgHI3fanOWg/k+YV3KlNKsbGq622l6C1ARNg+BcW8ruQYg1wb
Kz8bfv2OjrCBJkJQYOLIpWGMOkR2yiFnEiMG5HOMyD0V2S/XOmj8gRDFw3CkSINqehuaNLC1jW58
IW2BIRlM1uUY+0PhqzJuhnELjldPAQ/nZd1/X7nnp+vPB0ovkCgH21KpQfkW6PU655AI2LyZQxzO
PEFryq9s0rwm00NC7wX7UVZXaQGecLUIitH1Jwb8SveBGy0GN+8cQGA35FZv7bWbbXG/jqJM6d5A
HlKdphZ6pICKUwgonV9YvMcsL0iMfABABiZ5dFCCRSbdrd9Qj+Xjl1k6K9pa+wrpPAKGYyRphK9Q
O2BhR1812gaLVVz7hfAexol5EcAYzQ1vMixwD/xoNGyPlpfVD7m+iZu9YQJxm+UecQPuvpPyQ4XC
8TLGvz+tsQxV92No0D/yvGIds1rPrOPoS6QFl0gMG0aLL2l74SX1jqMds0jrK0c/uBGC3ibQjDkG
vgNgiKpuqLgdpxdTiQKa7DgKkEkyeTo/oEPXb50wtzo/YQCgMjvwOr4TEHqB+XZ7+ZsXgr5Ze5gP
+R5gRD379MpS0mwg7gCmxbgFneOWkA+w4HlNa25H9A1EQL3o0E8AmDVtjeJk0TywZeAtQ2HvrNGK
Oj26gpmwPJ4NpceBiREAZ/bL7FAzv7zI80B6XuMfSdK+UCeKTKOBJFT88DDIfSUGFOq4t/kaquWa
JOku0HNsWpRCEjXUIMJVKQD8bmT3Jl8Jmr+77M5t7d81ydeAWdQOmWK4HVZHgWPOXG8A9D9UXAA2
+oEr6KaGb6KaL5RbTd3qxoGyK9NFGPKaue9G9Uocgd/8GKYbpN29ht8Vbu4ndVjqrwg1J/fh8h6c
4Ut8+/Y5g+igSwPkxbPqjp78tpFFqBTig20luh3jLiANeaAawbN8NDapbm5GVSCTQ4LcdX+k0WfT
KOjNjdhWuH1QdmsEAcuWf/RBkpMUsVmPaKEFBJEtNuVU+ZoKCEr3ugUvp6tUyOhcter9gKE3woLL
ylgwfbSQmBaaJ3HbAQzpVBe5nisDy+Eoii5Gvkq5ifos7LJqpTF0aYmQg1kTTK+iIUfuMlLa1LYI
gQceLSXxFRoPIHQBx0M+deiZjVplg/8XwJTRXGFqcKXloK71it5Zwy5dXPDc8IQcDNy0zPsQ1Ubr
FqhEe6xL9hjQ3zBRhGW31gRzNmsAIwNcxx850pM5MwCUFOeQkzTtT8BuA0pBezU6O9BHDA+V1lNE
h72jgtJFxcyYGT/Yg3bHTHNj9ekKhNCy8o++RYoVeOpmGC7GJvM52WFt+2av2jelIJ5L74Db1Kj5
gVjXPF85afPPlTyDZemzFuDy0Ask2TU492yNzXLT5GBr1He7FTTG5ZUdSZD8qdabE1MLaDl3byl5
G419m+/S4c0YH/LygO41U78eypUzsxTen6xLOjSozdPYdLAui7xoAtggEVg1D0px37DfWYcuCvS2
/H3ZHPZkzJONGJ88h0m0Orxa7QkrNW2ci8jc5QrQigt35dE6K+xsy47ESApt1CaeyCxmpLlfDds4
DaMiNMbH0rDR/bSSVfg+9pfESZpElK13SoVbKi3vtXyjJDdoGmf0Vwb4x9oI8wI3o18WX+Dw8/Jh
JeJYdAX/rpWoUqkiS/JM6zK4XaONw8FV74Bwd9NnzsopWBOjnbpYkaXIcWVYY2U9tt1dYr+LaCWZ
u3jQjlYihU4l6HRUPmLXUgEcoqH2e2VFwtoiJHeWgvnPQncDXEgM3NgRj8uRHtxybUZw9giyPaAr
Db12KtoxkCk/1RVmrpTcUbElbWOEDJRmkXOj1SBIZ1fKKi3odwZCkoYYYO40QJIEs1Lzoo8CAWo6
ldUm2JlaO/TTbyvWd0W3q0sASyUJLuA7VQDjCxQt4AoFsuNWJe3WGZ9cvuPWl2veqsZXSb4UIzD1
e7crgrYsA3O4UshPBwixaad7ly/rJXd38sFS5FKCdSCrZlNKUr2905MJGZCy+zRcIN/gL4BDW+fs
ldKkuIonAUyyQb1zYp6tfce822eKA2vi9+sYrZjSNgFtS4vMWLO8bqzyMHbcOtCNRr3WojL2eosC
wrUYBh+4Q09xlue+PQhMzDBLx1WPRjaNrB2AJZeMtjLwB86EiMAgkQ6Zgk1rSGdYnsg+3Ez1rOKd
ztAR9Yvt7OsR83bkCZx54eUNWTDXk/2Q9IAUG963JfYDyDuAebE7FY8tUHykOYrGaCmpPNol7cr1
M/vEM+UfWa3kommuO6wD7DHY8cICKbShmLyGFSH6w3yemJ5qvDgAmLm80mXTQ6z8nc3TgchwelbM
cjQKe8TJBCCD1x4SDAr3Cjo6A+c2I3fF1Pw27fyxsZX9imB9abl/BMvT17Q3sgxanh/Vz3z40PTf
1AV3kfNcNvsuwayKeKjIVQ3kIm6tXIYLTg9X7R8zlzQd67xFAhOibSsH7OLHgNGYfg37ZKEr0jmR
ImvWtgEPMkFKgisW89FbNr2Wk8BtGxjOz8YBA07hIUdKSqCuqb5I40AUCZJuT1XSBSkwyLp33UWm
NPOEeF/R/nxuzoztu4HAMWz0Jkvnqi2KKq8mnPSSv4zTVWbsjWzTY+xlFDs6offyKjf9tFjZ9KX0
G3Qy9xH8r9jZKI48cyow5+IWeEgOM4N4GqbwKyxjYYfRoaYNMCHtl9HPPtlqMah7M1SDiI/uUW+i
20x5zHUAkmIw20+Qhuycq3bt++aNP9MKRs4QioHqHB3Hp59XJgapYwVasc0hSCbmpYCQdfl9RPZt
+jGJx5VdWJMnGaJS0qxkLdSRMICL6QeNDV6sbapqnykHVr30zpNl3XTDLh45Uo+gz0u9hP5KRqDm
PNjV2oD9UmVjbuL9d/2SydrCBi5EMm+P9V5wsW8yAdAZoDOwF13xU/46mTqSKc/1hC9a8bn/h6v/
V7jcYWKiKXvUgOqGrGqHmOo6i6qNHd1EKHyBZsWqvtz4MyErWQ7ZFcwggWjYw5rBt4tG2fnvjwyy
1B2njw0gmNTNfBhr3zLeunRtcETeZ1mKdL9nTWGq6QgpavLZAm6TB3X8aaXhBKydJFm5R85cuixN
smJLwXguSTEUrvStB4Zqq7tXScB6HvA2iMsAXLQb0r0CJWllC9eUKZmzzmtVsdDU6Xd8qydXY/Zr
BKTc5TOzpkrJRDtjKrW8hgxX9wbxPuT7XGwdvGUaom/EGr3L/NOOHYKkyu/pryPzsKaG8X7euP8h
7cua20aWZn8RIoDG/tpYSEqkFkvW4heEJEvY9x2//mbrnDMmm/jYMb4ej8cxjnCht+rqqqzM3PJA
0hr3Ljj4JNDZL9Apme1rMO5eHt7ZrcFb5BxzZVVSHDdYPKadRMlVDszdvru2vYzGh9ZPaKs6P2b/
Z7YZrkaKIpxg9/BPDt4+56F1SCWC5RcjltLOC6Ev1IkE6Nn2O59THRVSE5pKBt/QOfQSQA8E1DNW
+dRHO9O+7uqnKPNMVTAUkSE21OPFmxA95ozjppr9OgL9zFWBms/o9uCdvbxq7PxeGhLnRYwBiKZv
Gje5/ChHapgOIkhQCAnilvW1gTQyYKYWgbjT6YDmBC1GmcG4XVDnyAHxE2oorJ+uPxa4EzzLEVks
iPU5i5LQOQYTWFw6gantIVgB+QbdbUdTkOv5bkA9n7w/NrkTbelRZNeM3TEu6ueUmCVqEUXtAQ8a
+Zk8dQGyWYCo0zhJ59e413Lw/uf1tZGZ0kiLWFLfSb+0H/1USvsG6Zu9PE7VLw09Aj8GKdFAHgS6
F2rZQ7zNl7ZzkwpcIDXANF8ZOj6e+lme3yFUFDlVPWnunCJCceYOuhypEYbo0DADPwcWuqRWZacH
cwiHAzIp4S6Wjekp6boDOI3xAppLbXJrW40/BmuudhaY/baL2WqfkYwWKbCu5rVjSLqXqNODXJn5
Jq31B1B221sNfZdeI8V3pR2LwuzVM4C+FpwzdOgAnn66ZUDPBXpxAi68UHnVarTixNSEVGC6n0S0
gmf397fnODLF7U6jGW1LkkD8YidkZ0BZPbK2lf0qaYmjmNdpVFFZ8zJDUHlZ89BAYbC2bY3JLnE7
tgZ5lFQwvqN5QjG3zXw0hkLjuN81erGJUPaac3T0dfLz5RO/Nq8WwkQVuXUTMQSXNymAuO1nC8SG
0FJ3MvN+0KG4alXtewLMhayI+B7WbtZjc5wrCyJTl+QJ5lL5fsxar7V+Jt2/hRmwBTw2wnkxs7Hs
Bdra2CvlJ9q2YkC0svu6UWhWXpPAEHjns2Dz2xyuABM9Smh11TlzcbaMAGJX4IZMAdUJ3kbAexvb
VYEKGR97nD80bNh4A9tzRwPl/fL6rU6oBX5IWAezAI/iyyRI4lglqABN8huofoi9P3e1wLOtOVOw
lvxjg1u0OgeNQDo1WDQIDsfLZgyJayaIIF5J/1trBTnX9RGhexFoQcDB+Ye8paZlqI846YWqUjky
Pe190ktBvWftBoI07v+M8I/2dATltsQopOqyfYoKkC83tvc3K/PHBBcAGdUiFb2EcbRVjBSURCFB
6Bii/sj/I0j+59bhRzKDSLkxWtw6RQiF3402LTRPeoT/L7VMbWm/lD9NIL0H0SFbWyZ2gf/3Dre4
4RVzpJC+ZMR7wUIVoDsDuMRURPIussJFcZKZFaD6glesQben96iy+1HweXmh1qdQxfkBfhBnhMf2
hrWtpcUMI33yEC4befy56JsUT/Mg3OSxL7XvTfQTL9rLZtdOFRrI/rHK3WiaBKY00IEwz/sW10+x
koCW8Voadmr6kOp/w3B5bI271DIzBimzCmuS9BqrHxoIJMCcfnlEwonk7rB5AtV2YMNIUt0H/S2x
byYZeIXyao7cNkR2qHRGQN4qSXB3rl1iIJD9Jzhgu+goQK4icHOAGR1OsAk2yzQ5eRzd9GN405jz
m9n+e9Fw3C9osQWqGS5X5R2+rXZ2HKNs6gzKU5c6xABzEegJkaynJkSNL0/q2jY5NsZtE7VTF1Km
MGYPD4FxpwCxNurvVla6urmLun8Jc2d3GeYRfSoIBeDzuVMd9GDqDZQe0hqk2oRmQ5NJ94p/L2R/
aoU71aCl1AFZxqVV2jegYcc7Y5OSuyQT3I1rIdXxYLjYph+nZdYWmAmXYpt12qaFilijWmAsQfYH
KehiupUVkSremss6tsrdlnYahPYIjI4Tkle7/yLdFbEfL++JtWfasQluv8emrbZoSIDD6qaMzjZo
XiuLvAKGdN0qPy7bWh0O+I11lusEgppzHIWZ5d2ggRBwxE4AV9vVqOmvDRrwL5tZHRIIRb+vfDTW
cmaqrgTpfw8zOp5uIAKx7/pK+1LDcpNP0+ayrRV3gSoBqJhwyavgneamr0lirS7SBqI11vaWNJUz
DjdqLCpCrYQYJ1a4g1vMWokKVAtF3WZbLR1tRGHZyvaGAaR3QZEHnlQ+dJ+NOZ7TAAb0tIXKrUkX
BZK9/ePSAEcYSB9Rm9PWCgQNKiv+CI0ABKyGYP5CuxC3UDY0G9SwgeZtbSJqkgM6Gdo903RKin23
hyDu/eXFWtkYJ/b4OyUEqX8gwZ40+GpPk7bcZvluEXKbnAFi4PpODHHP9yIyjKyNYEipd5W204kD
Ud+09VL7CSgcguR9lm6nZKMv0BrpLTwCF8EZWDlqx1/AJ47xMNLHiuAL5vmQAa5MrG1abC9P59rr
9sQI5+HzsMfriK1fKs0eVM0dLbFpPLX7FqC21Ey8Ht4kUsaHEk8ewQD/D+MgiAXJCgFBDncm0sVc
5pH0jaMiaASdFeg4/Sx+LrSHViopqhOohdNEEphdPSj2H6vclgXTERllc4DobO8roVsQ8BG1vgzu
lZJWeeqD8OPyJK8v5B+D3J4dA7XIpQXDbNpDbd3aE4r0ggfM6lSCh0BhtJXoBOexvDNkkquwgpK2
IsfdzQRVF1eu58ALFDV3J7uADrVBempHJKG6tqByp5UiAc+1cQLZAngeuEHRo8g50tzoZikd0Y4X
4nkbhMQhy00kaj5a89bHRrg9I2XoTFoGKLkXdehM6UtGNnLg2qYzNpvLy3bW5sRcwLEpbqN0st00
QYbxGJMXoumjuo/156h6mLqNPaGQXXlZeoiyd1XeLP0WXW2Lim511PJeL3/Ims87/g5u/3QxurGy
Bt8h5cB1qk+FPLuIrWlii8SlVlcQqjOIYsHXjG6408g5RdlIj2qCEas6iLX9GeWxqvQvD0dZHc+R
FS4kiuwqyrQMVhI9dxWogc3vlnw1yJAn2gT69WDmfkD2cXpQTGfqX/X0K1je0U17+TPYrHH5Wdbu
9M9Yud0Knjd57EDN4KixZ85YztLpa0BEIpMaDfKW3V94AeARAODVIN+lWtyFgkbbIJNM2FsWu3Kz
Vkd9xyRveieUQlPXYg3AtkFZBDMq1vF0GbOkjtIqwgQDX+LW3uQCoERncMCmNyi07kAL741eDGEl
mn2hBcmP98nzZ+Xlt+QmdpUNLrPnzIn28vbftsN8n6g/H8Zjr5FLBfBhxIfV1kMaRKBa3qUigtA1
B0FkRh8AyCxeY9y6Luo4Z1mhNlA2eKqhczUl226+0hdPIaLC8to8H5tiG/3ooRnPtjItKobTtZ6M
ukVKRGVBkQXOBeV1l43pAgslNChapaapqJq0enMcD4LzLujCymNtgIk42enNdaR5Y/4WydtEA4v6
VdDulUlQ71nzMuCDR4Ea1CXQz+EG1TdFPicK2wWaL1teHe9tkYnvCiZ/uqGXjRe5jfZ1MGaeLg3g
Xng5gDLHAcbsqvXbjW277Ue8eYYIoQ8FTDdwAopKZG7Sdlt6kuA+XnNxx+a5nSGVuY5+JjapFVRu
4acRGZvaVbz8jR3E+qDZR9MX9vvpMC1jlJM2xjDn6TY2XC15N8pbnTxcdpWrC3ZkhXPYMpFGxpQH
h53I6ELYGtCfa0WNGWfgWuYcVHSGA6ACdij8/nQsI8l61gaK1IaV30jypkFvnvUUhE/9QlW9vE7t
uxz2Ncu3oVopOmlr5iF4hBQw+IFQcOFzHdlshJFSztAjY+ooozuZ92b0rE8fpHiUahotbmtcgYOy
V2+JSLZk5Ziz9BEQgcCJgGyOOxGtifcnmOOhXSlLv62qBjORPgjC3jUbBK1tOlrFwdWmcZE+VL/a
brYN5E4rAP2UWfchWCJ4na3cqYDBIlWP0AHVB74jXR4VI22GqHP0yKJL7C2LRhvrq4+9doIiiojX
ZOWUnZjjXJcRzbkcLzAnjeBkkyzQfEy0GRDT69P28hH4vpo4h0JAzwYiRdD4GEh9nO7OyNKGJrCh
6jRelRRdvE7gllSHLJ7bX5UbdAcutPTeLbem+o/BiajpoLHd/cjddK86MjVfRdxPa3N99EH8XSrZ
mTYuGj4IoF8Sf85m5MJlR01Gh/BQNSJZsLUHMSZAIwA6g94R7RGnEzCEeqmZBewpCrWphCYQkO86
H+1LtIVQ3uuY09IEJYcjmHf2157P+x+znO8hzYD0ZAuzT7k3yTSsab9BRwoNdtpdvF+2tj9co2GZ
2p79Cyn6nL7ZuzeojoZUpaHfvt+Ui9v5syMSF1uLYjEfJjqE8HRVAXA9nY+wi2XUKvFhwU/Jr/ah
231A0shyg33oKWBKoYC5Ovku+YtjfGyWnJoNwkxSFhVmw1alijpQ6/nyjJ+16mJ5TwbGLbQqj/pQ
m7AwfQyuutW8+Ka8SV7an7ETPOjIAdPwQXupEE4CjuBeRV5Kv/4/P4Fb9LxK9TAL886ZnZb2Xveu
7DW3/HmXHz5eq4O+GZ8DBystuRbV3fnaEmy6NbTSyRRw0YNNwhC1VUyBtD1Mt/kX4Jtb3dhau4+X
cgPgXlBQ6Rd61R/sjXk/09+Xh7/28Dwxz0UPUwMckRZj+PrtreUYm+FdcScKzuR7iPhC+tVTnWai
gkLrWZ/h97pDzgP6FxApQE7vdGfZUAiq8iXtnD7w2soHrzqy42C4McAH7cjdQQqvUDqUE8fqHPlX
HHmTqBCwegczdh+miYZ/+QzCXJmVYTLpvKXD41rtaArWCzhlR6s3qror7VurpWEPlFBxs1g3QnHl
tQsFNC4axq+rJmSWT6dAmqAkpPWwD2IhK0F38a6ATvs4PF1eYJEZ7gyPUAUgrYz1DUDcstTlnijG
h9REP5QuEMTaZ00j36sKZDL42dCgovEqTFERdYrO9pJ9GzidG22Ce8vLdtOj9ahs1O1wPf2QDsXX
g/4bUYePq8Rv3RmS0e2z6FSte8yjT+GG3SStOYYSZjedcWwHvIHxNE383EHjzAT6B4fQYSP7y5W5
uzzfa28cFvOAYQT6mWjZ5s7zNCsyyFoSTEIHwjFz2oAcxumgBD5O+YKO9/kWCda3rlNBEToKnMla
3IXUOAR5cLRA9cbFdpnUqDXI6zqHhAD9fg6iXpKV4JwYkBNhfDcyHlPc3y/Puj2G7IIk0TxP4FUv
zdCflDBDL3we1t7lqWR/G3cdQ3cB8R2yxgpSvtxMgissKkwZNd28zWgn2Q91Y0HgC+Jo8a+hEjGM
M5dzyRrnCJtAaUAxzrBXRegU2SFvnCAw3dL4kY4tTduDpgq2yrpFJF6AlGfFeG58wOxoRdrC4Zlx
5rUN3onacwJRqD5XH8b+KwtCBxrYPy5P6lpsxdSUEFui2Aq8F3flJloydIYOcIjSOa0OYosQomIF
BTO+PO5IBooZyGlIKJq/6X1Jm3RXq4L4dmVdT3YRF0onYd3O9YRdlHXdrmgMv2tVb7YGtEFpdI5e
Lw949UxgywLtCVpRQD5P/WxrKuHYjyUkUrsY0MR2P8mZ4GW8NqcEDdNMJAZZPmTGT22ESTnLslp1
TlnOFEScFAzRkE+wvDQor4eiuIIaOZoP4q3ZgASgRd+mkiGJrDpEFzXmkDWHD2yriXomeJbPanNk
yEN16JvOKSTLq6YOrWboRJmzzRRMWyUjflFkvjk+KKUBjl11k/XzriAKra2KNnqyRzegE0FXsQdN
Th/8Soq3FMVKvQenbJod5tgCg0uXoXBuCpzXqudEvyHePaoOYmo+j5JqJJJCGV+u1C/muFdsSrrX
CpKS0Z1e0am4NtD7f3lzrCHoGBHUPza5U28EeiPLLWyGjP4VqINClZxw9HJV8uXydrIPSpahfwXo
RL//i7TwiXFu20SQG5iSGcb7UfrZtegEtx5bpfOSLKcTKKG0+V0w3LWjdzxc/ugVlt5OHRtuBawl
cnxR8ZoiIW1orhEadKxdtdnKYHhUNaRdOprJm1iCN/wc52vT/hR8DXM1nMs9GT9zkEc5TdTFslCe
8DVQ1HTtaf+NGNZBA+AtQeqZwV1dvMggMSrS5zr7lKwHgX3WxXxmH8lbcJJrGorxnCvUU6Wp0cmG
+SePDaJcLXpC9oWQnW6gr9W3U2ANRbX5tae0eWSTe25o0OquJm2A780eosEHneMsGdRW/WGqaBkK
PNOK8ztx9py1aB5VKbRxqalm+VK06IqyO9II4r6VTXVihLvHtHiUQhAEAn0+hLswjB1Dv29Ajo9K
kt9pfwFegzWU/ZggD9s+3KZJOjOfFtyadix7JlkcK35W4vixKy1/ThAgKNXu8j5h389tk2OLOtcM
j7BNSYaeITaB561Itg2gopBmf5HhhxmAazREPWjT5byBBCr2sUwA5pXwJKOVtPyS5bfLI1nZfCcm
uOMfELUaCcOeykmxRWKUGpPPYAdgg5ugFUekl8v2VncGaPygoWGgUszncdQpBoCsrDGkgg6S6rfB
bRNvLLBhF7N72dTaHQy2/z+2uK0+FPYM6j7YMpdSvpu76mDHxn2/2JtqADpaJdID0eKWKsgo06nN
5jtIUqseaPKu+ixPbjsrz38KvmnFwZ18E3cy7KEaBzvGNwV58qSW7a9crm6yLP0IxqccBcA0CNwR
FBl6mtBFQ+dqEH4QA/K/l79jJSRg2tGA9zOuRdBAnx6ZKlQBE68BrQOD5Fi/9Z1rp885yNcum/lm
xOEPyrEd7kmLPEYdyC00jToX9FChF28DdAo5cKxU37xJh9ltbxcvd8MHaS9SsF07pMe2yekYB3tI
ZrNktkm60bMEKlb2Lgfd+uUxrk3l8S7j4oWy1PvEYoj7trgZGOVdC6rM6ckUyX6v24HoGJhlQenO
d3gtbVGi5Ac7cehY8sYM012JFjYhoPTbq/BrhlLAP4a4Y6PpwxSrPbboYH3IUb8x5g7Z5cD8GUbF
Vs1eDdvaKtZE1blz8/a5JcNdr9vPFTarUqQ3ySy7sZ0LPO6qnzr6KO7clMBCTODyhp9ijH17DaEZ
hF5zE1BlNP1Ms2BR1/bO8RxwiypJUi81BJPdzygjdC7E2UpAk/5m52A1gWREiwhfiRzlqWimBMjJ
unIis/KDsqA6cGypIriO1yfvjyHOyZeJEQxz0qJnovit6cudCaYxy4dMYD9/qIFIJG99o/6xxl3H
zRi1MVC7OBCqiiQAle12I0GEAkQEl+eP/UXnG/UfQ/wtXEKER4ekW+tE8WuLAkQmu3mXO53+XEeu
aaXXk4gEZy1LiSiDMFUmi2iQATr1KWkAEOh3H8WST9sJotcKkCFFXNFMK29SdXIko/It/TfUcvTi
k6ATGY8vKhe2a/T55vLw1/bo8bdwq7ropAZJJa7udkzAugIohjvWauRqcZRuL5taW9JjU9ySVnqZ
WYkGU+kY7rJBoWHc76BH7iwTcS6bEoyKbw6e+2oiE9Nt1xXpUNYonqhka5j3l62sxgZHI/rOwR89
NLBrstIMYCaQsk0fa89SCfC83nlSqNIMzF+pAlDgaGwmE+XtIfFMENy3mkbjUcS3uXY64WwJmL90
A1ln7o605LGXah3buA1HJwNlttGZTmvr+7F7jxUw+BaL6M5ai8JA/wKQioWkpMpXm0cEfE1kwZuq
s/rTbvqYtmWSwWhRu7VKoE0TKoLDejZKBdhAAu0s0AcBfsG/rAZ5hLSxZEHbQt7pyeyM0CnQ96ry
1Aw/hD2958uLCgLTsQQsWEYehu+iYQpewyKVkfPiv/u7z7sP7+YhdEXU2Mr5oGyA0gCrQmZVAeCH
W7pQqtQ+WvLYedIphLQp3UO6mjreVlAdsc8OIKuIsBlE8hOJT5u7k0lAspKEVey4Byh2vxz+88P3
D/6Bwix+4of333/xmw3dUfyEnPZ//4x6HvUKut877vb+fvt1v3Wv75/un34/CVzFeciH4iwTf0eZ
ECQoiPNPXSRAQ7oWlD20aZ3W8X0/dr5/bCPB7XkOsmGGAJkHqA25Z+yrU0PyWOZpPmPy3WvX9V0f
g/aowButrTA47iH9AB1mA09LzuE3qp3ndVzHqDdeXz9du4df/ub5Q6PPnmCJz/uV2HCOLLG9duSR
5CJUAjuCpevDAcsG4XeByzu7LmGA1SAIUoEqfA03lLi00SEXg+jq+uC6Lwf/k26wHZyt4KB/J+FP
rmXODjcQZcjLKC1h5/Dr1/vj42NIF/oIVXcEkYApsH8eYdrbe8724atyHr4eRsr++ZpRtI7YfwTO
/rt2eP5FQOPZFro5QHlyOrUAt+hFxOSEXXZcdrc7TC+Tu3e2W8cRDP/7L7tkjAsdR7MAdL5mxlzs
fur/2OBkwpK7dQWmDOZezkyhtIPMKnwcssyn45KnNpw7u2WmDuwE+Dt27JkjwPAwPpf9vLyL1ufy
yCY5tRna6dS3dQebOTAO+AWFePz6hNGmTux8bp43d/u7/d4TLOJ56MW21ZFh9rI+Oh99PZBITmEY
HrCkvv+4eXVuRE5l9bwfW9FOrZihQiCmwYbnHsD4Ce95t8FO/SnaJudpZm443J404qxhYHkYenH9
3YbeiCyobELOdoehaSCFgkgMtFdPh6ImZSGlkMpgK3Vt0pfB7z3X39x9VN7Ht6t0tuwMCN4a68f/
yCx3/FM1yJEeg1m2P1L60jsvT6034jqYkQVovcF1TZwKiptSox3+yfDbZ4BogCwAkwg1KHrhcDpd
wcVkn+V22YwffRh3X1hFBAkb7T9Ly65R9/D9Cw4OOzzsRsU1yg4r+wW/4sce//0+TDhO+OGyY3z5
PBnsvFxYJf4RI9VB3csnX/X9bb77n9ubfQX7FvzEjcB+iL7gHK+NeQEEF2h0iHAijuHmpSxBeKs1
UJlghhFRfP+Ai/xBnzH6G+eKuUn33hcFNWcxDfhZwTGBdj5WiIP0Hrc/mzZSBwt2h35uaG+gx8hG
j0iqe2omEpD7VhM9mWbOGOeVu6SQkshScfmV9DakIQVHnTPQT/xuAX6L/R9Ebh7GSzHszf7O+bH7
sdl5Hob/9XX/G9Oy89lBerq/3t67909P1/fbnn6F7kh/i9JmZ+E54mM2KQgI0JcEdd7TmdHTMS9A
kYEHCXraACKekTH1FkVFQr2egt7coHUp3oVNkQmc7MqSgDZCB2oDIDvUC7klQW9bPS/amDqTAm5y
oEXBblUuL/qsJ1dpAdIKwebn9z5wNoidcSah76Vo/COs6UuzGZYJPIHAM9VQZLc9YjOxVO+ynXPs
BzOEyidowXUTrVDcuMIxltHkBUMK2hEVA9WdCcQ4EV2g9KH6kfQSBj/bwp+KZ2JuoJUxk4dM8ixj
I/gOdntwu/DkO/hdmE623Af4DiMJqEUCP7N9M78D3ler0JwFZNfehONUvLoAtA7IdEnAbs2c76UP
4HZWu6D/bCb4AE2JgD+xQqrLUHfQIQlfyKmXh4HXgDfn8rBXtvPJqLkbIVCrXk9GGO2myEuqqwak
MlnkS8NWml7/whTQRhAJQv8J4dsv2sDuCeTuUzDBlyBO31TEyxo0RQ1uIMI2sT1zNpVIIRiyBr+J
5zv+/CgesdLS1MIGem+Tfbt00BN+XkSM3esmIJCMVywANjx6KpG1oagJeDSjuQbG3p2Vryx8uTxj
54EIOxvQfv6fES6gi5ooWKA9mjpyC4VwCH7IrSepYf+SD0C6G8j7bMN0kR+KCSn0rKrGfVeBydWb
einepVmsix5Cq4fk6IO4QA/116WKQe3nRGB2kZ0mQj7dcvXg2gTpQHRvx7va9uMeKTXzEOtOo4g+
4Cxw+p4RE7VEoAEtPDBPV5Z0qbaYKIawIrTTKU4ueaq2M+SDjnqJHtNScm30b44QYvrQ9J1gPc7C
FM46tx7SrM36XGMLl/Im6m4WM6AkfrdmdxyfZXSoNn7bCEa8vs/+DJibcXtM66FoMGA1+JWlP+bq
kGtfl4e16gPAlfW/OeXi6rKWF6ViJqCuIzcfKHLn1u2wQKRKpPQtGgz786NzqeUlqswl5k9N5puy
/yXZsk+if00+ya0S58ntFPwlzcCsANYXARWrbUbLMUF9azaeaQvcNgvBzn3Nn9nj3HZpF6kOWAp8
zXI3jlSzbwxjPxWbGEJh3RXUQi4v1nkJiBsd57Fr6JUmvQR7BZhZXoKvlqrb5T17D3flLvkBVNAm
fcSGfNcF0fDa2qlof0FrJNQgwctxunaGWmdNUNqpU6HbdXwLE6hsiHjBBTa+MUdH+6MnqZKjBgsy
8DSAxFFKCbpnIWtxeQrXIqmjkXxne46sEOjUjEYNK3mmPpJR9VBilYcxBWhecHjXrnTE75CMA7oL
yvbc4YWiltbYETRrIFoVNn4OYYz5pY972uvXY7C5PKzVyTsyxh1jJdONaVBgbAxGzwjvEw3C1cP7
ZSOrc3dkhH3E0dwF8ICICmHExLVHhkNu+Bky73IgcrWro1Ghr4JOTTSt8y8fqyvCZW5xhVeA95Qf
0zDSWc9dXfGamnhW9JBBDkgp8UQonL5xZ/U2mt6aXvAZq8P98xXfec6j4QJuMMRSha8okn0+vk36
lZo9BJLgaK1ZYe35kKM0wM37nS04smLbuMONFFLT3XKjpa5t3UiTa8kCz7E2owivGc2zoQNbwB/g
aojaEeBc1DImiGe/ttAfHRMBL9B5ig3uyUItASo3ILk7eznOowIJdWZFkaGP02d1pkGtqQRDBamh
SQX/Dx4f6PE2Xpha/cGylgqdA+NcHibDbNFzbWVW/TlKyJVCU7EMbeIsSdS7VpiRT7nN9AQKdiH0
FUu9kGu/nSHg5WlW3nX7YVAneZPl+oTIpNEqzdXUIhRVNtcWCw3UgOKqSO2d4ZwzoC+lPobAb60Q
twi8XIGcmEX7+d+CwdhE6sCpAuqmINLn7pWqUtRaMjGRdROiMTUxv7JKFxFtMJ/AX14WSAIgNMAk
hHjIT9BrkQShXDx6yvY6hoJoWEQCH7g6XzZUtZgcLLjDuIjNGKK+XpYYWrTAerjT9KtBD5Qx6WAq
qEWworXhoF6PXk0GR0CjBuedUHeoZ1BNoI8gp1Z5P2R3l93fqgFk7BSgowjQX9xgwKmqS1mGwaA5
H5fTLuk+/sYAtIbArgVf8J0rOXYFYTKFthaBMWI0f9uZ7FjQsRE87b8vOH7V0RWMDmusvQ655dNp
KhuS102CouLUBhsl9myCF23uSoar6k9hMrq1tC8sxgoosLw+fX8Msz8/Gt1QheDnyNLMMeviDYyi
jhYSwbFZ227HY+MuKKXNLAhJY2xg1UJnsqtOnmTp/qwLblvmLc/mkKEMNMNU8NDkdgLayE0LVfbM
aUwlcKL6Y2JNI+NzMyR39gRSEK3I9nIqisJWhwexN3SaatgjfFUzR/mxCwaYnQcjAvRaddPEfM9K
cH9Ivy9vxfVtgnuCkcWjjscXpWQkiwuD6dYPleoYwd4sb2fjJop3RP0s662u30vk0Ry2l82yM3o2
sQYuDpSjZQ3v99M9osXljKAAIzSa6I6gobP4XUN81Eo32uhfNrV6I4Ld5psNQANl0KmpOtII2rrh
yqXavhlj4iijuu/C1LtsZm3NkOj/xwwXsWet1pcdOlUh7qsOVB1BOwjO5xiSZUmfCWZPZIu75LUU
PNpgwceaFa9Wdl2kh6y66UUi1+fgf3Y5oeoKhCJE1M9EVMI8nlsVt7GDx8hn3yZOLffUzCKkijWa
R81dWmRuWb/HjUgQetWFGN/iBchKQo3tdM1KbYjMmmB71B2ed63SoKFXCPsWGeHe+YlsFtgZMBKP
6dMYyI8mWOkvb4rVbY67Ci2VLL7km4Sl2bSnRcJNMkv9Zx3Gu2qcgSW2t9b4q24GwU5fe4gAHPWP
NW5AqoxHPuDKmdMrCwJpufeQcqXh+GZF0nMw2DeK/nx5fOcwD2wR9PlD2Bd9/5Ap5w6XbqpSHksw
WUbV/Qg8klLFP01Q4IOkiI4QLNcLxe2KqqKB+qLas0t6ze2tyjMbEYnC+lz/+RTuAAYAm2ZZjWvH
1kenlnD0brra64EoykQ8SSsTbUIVEklz3Ax4KXPbs23IUuff2o8TBN/bTWK6kQ6MFGC01i9J1EEo
ssYta9xb3bDkBY4h3svG8rMOX6aQoE6DJ5N9ZYg44VacCyhTALUAhAT4PYNzLm3V6AsZe1zfurlB
3q+XfuvdD2up3ct7Z+VuNRHF4QHBkJdnTVHaBG74Jh8yJ4UqS/NojFtduio09EO1tAFXWV8JCqNr
8wh2MgK2QowM9+qpU7HyHorHAW66bLmbaicqpmvi7frEG7pWQIu4shfRLoAMOLq+bIIhnpqSJaMJ
5Qp3Tttb1xPiCjr1kFbXAUUMUvPO0P6t3iIAXTCIZjdVRRMhAO6nBpewnIJUgqtORrLpJYt2KGmM
OGeX12xtbxyZ+a7wHoV2TUsqvWNmAjyLkvYAfG5QEX8iAk+2FpWA1h8QMshZoRPo+8+PDNW23nfV
wjjVqgaqsmgbTmlXkPp6zrR7aWrjeyue1Y+gNoBPLMrUjxKjj9AtZBS14EW9dg2iLGujHIi1ZLiq
07mVIovknYXuwCXZV2hA10c0qAcsdqeq6ksyHBrqKXb9dnmuV7frkVl2fR1NAXTw8mmICOL3Sbqv
SxzEyHgqI2sj2ctdbSZQUhNKhbKhcGHZyVC5uFoPpkBtCzVzKvI5Vd40bIi2C+29ae9M7dbufva5
X6PbV092YyB4Qq75g+Np5pwqmsoUE3SQuI6nX7H8ayR+tjB95StddkK7pbEoySqaYM6vLm1Qx6UB
g+UsQf7puV5+5uANIWXijPkvJdpeXs9Vn2AZBgCLqs1ohk7Xsx+7pQxZk2kno/G03XYmGswsRx5C
OraCdPU5kwLzB8gpoCEc7dpopTw1loZTMEgxxqYalYzceAwAyDhDkSzX0MysBB9amFReGo3kCkyA
DxJ4It3R7AwHCWAbl3gkah9YGz1ABlDGQVEbT2vOQdljVSd6oWFnBZZn6tW1lmyS1rekdFND6ujy
VBO2dPw+PrLGZ/SgeBZ2FdrS0UZ12ytg66gbEMd093BeTlRq7pgnbtGQQx35leISx9wZ8WOV7OGk
pfyHDNbRu8mVXCURfNhKyGliZVAHR/qMKeSeLoukthJSapiFCXXRtK5ucTXsLo99zUWDFQldV8gv
WOhqPDUBwukI5IXMW6WxmbozGq0ayGWhj7xZ6tiPJ7t7+PcWAb4FqBFka0jJcHttqFExswro1y1x
k9z2YYs8mbykh3pQYjcIu5ZetsdGwC8uXiOArgAjAdpmbhLx+NAlIJnxKG8lN+h3C3Zs9HnZxuoF
dGyE874QTmjlMYKRQbJtOlWJM4WSl+mq2yUjLYdpsyCTUiT2/WTaMciufgs+YKUKCaauP+vI1vnI
/Wt9lxLE8wjm7cQp67eh/2ks3qgALPE8kUMe4SHxetnm6u6EY8IOxCHVePqVXJbCNGmwdbIRBEt5
ux8DUSv86u4E9BWJVaSlAOg9HZUSKOkCYA067du9nF2bYB8hG3u8vzyQVWeDDmKg+f8faV+23DgO
LPtFjOACLnglKUqyZbdt2W7bL4x2L9xJcAG4fP1JOs6dkSBeMXpORPerSwALhUJVVqYGxg9bOgNO
ZTS1Vc3BJiofMkO5qeP6ODrJJuL8Po4a/7q5xX2zkVWCtA6zRDLWXe2ivisgmuzNQ1u3rVXRgzU5
r9eNLHk93OEfI5I/QNcFYk4CRkxzwKxg7Spp5tf6j+tWFpOdL2Z34B1s/YKcMUcyW6aZBb8nxWPT
a15K2T7p450SMoQUsuOM3vbmb5v+pzwL5VYbERLOZzjSuQYBRkzDhOLhwXHKkncNQ9hxowciDsED
W2wL86Ovhi1Q2itR+RJzCkKzL5vzzB3yzvksnpw1beBgVzSnOfWgu6oEucBg+1Hyaoz6TlGsm5Y9
N1F8i9aKTwmYI3UCLS1MGaZIUDr7haTxjnACSM/P61/DuEhRvn4YSt3aXMNFh+D8hzVRKirAmXOI
yimtr/Aou4nNStW9nCbpqx6q07tDc7rHuGAPxs4x8xveoT8N3vDMi7opdGsIsH4vG6Y+lKGehj5I
b815WjrjxK36oYN4HEaCIc9qGb6tx+wXT0XU+7pSDL/yMoXOV9gkQUsGcMv0iaV/giHA3Jf9mN2O
kcMHL4ya6YnTRntmnZq9h209A+PiNoC2c1scoHpD7zJVVCs1+qWd0VA9tPE6WAKUAbIpihZ+akP8
a6tYk75Bt3fPWNPsDaMq/NFxwlm9TKy8Ii8O+0xvPZNUERuTJwC0nX+SwYntdJogN9+x57BEmcFY
Ax9enHTJgnSf9qDdGdMiLlCwZMh6Dxa/Cdf0ei4i5GyDoF+NIhuG2GWem2IEnp32KVahHdTB5+Jd
2IGR7cd+JWx9uejZbf1lCU008MuoINaSIj43UjsaQ2QHHIRynT9D1e0A4cvVj8l+8tgjuKZWXhKX
VSnJ5uw8J+fZKfVOWHgzekNA/mS3/cbxp211yO/rPWg2AnO/9sku3i6SQSm7zc2usWwBg+o2eipe
kkO2HzbMU5+ux4MFp8dX+2cv5bTWZEls9c2clAR2APrmNjCxHLGSBqxZkfwvLWPU5uf8avg5+dFj
eADfqeL/NdPS+ZZ9pfCn3yjSQ5Abw0p6CMHoGH9vfbFJAnulU3R5oUl2pFuFa6RDuw12yKMWiF13
22wQF97y7VrSsXhsTz7OHDhOFjTpdoH8AIYsdTeFftTsQ/3l+ve/zEqR8KJrqOEJiaiHI3xuAx0G
oXZTgjJr/s7AzoxUphKb0XoK7cChkM35Y6tBZa9Usy6Sti+r82NyPr9Unt4xYx5akDUvvHCWt046
Nwl3NS6Bau3czp4lxQosD/S7M/cf6liS52k5z1sdM2Vea/FNZdSAHX6v1Dfc+i50iDaOAGd4q/At
EA5+NK3SDy58QSQ9Dqg+IKACnlzJPCNhSkmFFAuKaf2GBeWuOhipx27D3Vxv3YLxqNxqx+j79a+6
sL1nZqU6RJ52GonZ/FhtbybhKcYv4CQgE73ybLrElCGZwIQBBg3mxYHP5Nx5UPQVHbphKJCLBsrs
cRyLO6QH/Z+EoxyhEg4wspWx4dMpCb8vh55BcU9kKBNAl+ymt4fmKcfcagTet6l4aRKSPdS5wj8Z
VaaV2/2yfoHfijqmhgclmNguGidJwcwZfZJ7+iN/pW6xMXQ39tX9dFMFlXDV53Z3/SMsXOtnBqWP
AAWquWwMg7R9NEBIaK+RYSx95dMVSXGoI1HnKEjWPM3YgMa6UtASSVQvJf71hSw5MYrAQJXYqDtf
DJMotah5oiE/cSx0P3h2XxqopYtmBQK0sF94HiNNn1kAQasoXetlIeq0x5iEx53eTxQknoN3fSFL
KQome8GzYcyzn/IjrgdjYy8aLEQfATHe6OVGcN1tgctvtDXpkoWPg1rJjJrS0M1C3f78aAiVsFxg
EB3FIVeUH83wras2abbm1YtLOjEjXRGi72uQiyEXGrf0CEoZ3aue7Nv8W/iQeN2fMnKzxNUhhq34
9UpovayI4Rp0IAYPaA7e9qDEO18hMbIuzDKsUDuaR3JDNsom/SSPn+Y96o+g+ds7pcuhKut6yd7w
xl0KXc+VALTgMmc/QTpimUkT3RnnTS7fLecuXRNMWrodzwxIXzFVE2EmFAbMn0biQmE5cYVL/ESH
cOiGf1prRdalROl0T6XPGSd5LNIYHhrv+V2FsTmQP09bwt3ppnS1R2U7fodElfdqPHcrKdpihntq
eo4CJ8mGouRGTnQstXkDSe0+cXzxnbh15WqzI3ndUxb8fYA829z5CJ1YjIEIFXkyx5WhdFVlEw1/
3fSXXFQKKdABtLpiXlOpZ3tLpLuKraxh+Zj/ewjmD3qyhhrCM/U0Yg11GQXUAJ3e8N3CBKQWXA9d
i3ZAgD9P9M3KVpIjmgIFdNCOYMJNe5xMtOCdH51xT9N4JUQuxHqIBvxrR3JAC+Ka0CDBSzFSHkZx
1/bfFb7maXNgkHKyMxuSp2VWqLfoQ4FpJHpKQ3Thik2J5lPU77rpTm8ek3Kv0h/jf7guz8xK7oby
OVUSZw4WxOMY++C1CimiW2PtU61toex0cYUBbo7lhc7RZN8aoGaNzL/uDms2JLcbqyks9A42muhp
cnYVSDzJ6tz0YnTFMCcIH/B0vyhCcsxxRgRoX68GZTU3fQqmL1DQ56Vnqy+QjyPJa5MfW1CXhxpU
WPNnZS3zWHxqYWoAeCHQT4C/W3L7qq2LVlRwe14HBsTDi6DUwEVcg2qNgoSod9XhkK/KSS3tLhrF
QN/jJMzPh/ND3Zmx1Yxz2bDxBz/cs88JI/G1SzHJHH0zPXanPkGPeE3KaClDnfvT/5iVPmqqGCl2
Abx51tbGu3IIItdtbgePv9XH+nbtGbsUUU6tSQ8/28qmsdFsVCiLHSN3mEl1WuD+N9cddf7N8lk/
sSKT0jW0cEAXDitm81Yyn0x3DrRCwPbcDkFYvF03tpiSnFqTUhJNqYep1mENnO7bwY/wydJv9j1S
oNQttnj/6G8R6kXx09G4gW5m6kPeTqzpKSzVfk+/49d4+MmdUA2cdSEkg73p20fiZnfTDnRWR7r5
re/bIMSgDUPn8PZ2bU5y2WuBm7IAmgYvuOS1E9OyylGRCuaN3zQNysierTxd3+H/j4/+a0Ty0X4C
6LsZsbYuEL654/eoKf4oDr0fgmm93/G1DG8xA0MM+mdVkptyEH3orQaD+lbLg3A7PEeP1dsweZrl
qu5aEXNxD4HR15C6gxhGLhdgnIDQes73khLJ86FLd/3aM2fZxD/VXll+vuqbtE8GhDRSpC4A20MW
ua1YucYXQvdZ2UNKjEWWqYqToOxRJYNbOvfaWva/ED1Qfp2b7zqgw5ACOA+RuQ3tn95BAadFEM6U
PwPabvFdvHYBLGzWmRlpHV1sdElDYcaIDlF6EPHODIPrLr24VScrka6YSVecOsqKwoNUg9+3qsui
5+sW1hYx/4KTeKA0UYN6BBaBvgvwdX9i0bkm+7huZOlkWiCxw/A9UKGz5NO5lQlIZ0wcwUoaERfC
G24Y5+C5dsvyHqUZ2BtMf2o3rHoZ+Eu4NqE5H0Mpzp9Zl5KrTDFEiuFC5Kci3bbUPqoCyCpIYEeG
tQExm58C0FQ67fb6queYds2sFPOSPI3w+saiJ+OpDQ+5eTdo70bzYUwrB+ryG6JwYIN4DBTS6GHK
EMYCnLNWq9oQYq9USDTx+r6wFBBnxyuF0ct9BI4DmDACwQ4UDS7y/I7XXTlamDEsMbfN7xi44mow
qxl7tcNg7UPZrzSflhaGifd5KIDgFMgwv4EVFgbA7czLAWfXXrL4SWnfr3+kFRMyxM/kVknDCiaY
ybcNeTO45bdrIzwL71fHAv8dqKCgUAmcg+T/oUY7PJEwkjRBzOWPw7ziD3XZLTSNusa1P5Q765j5
1e760i6Dx7lRye1Hhdl9P8BobWN2Evzm/VokX8hpYMKZIYtQN8CstRRp666L4qQOYWJTPosg94og
3ZZ7esj3LeC6Hvhby1d7y7zH3qWHdEsPa+Prl7H+/BdIQbggilWqCX6BLUBYvTf1jTAE7qzX63u5
YAZMNXOBEQIOczA5D2A4XmAn4AkWyF9MemsMga0+8zWI3hcs7DxkgCoNHkIhSIv50K/s7SQaq61O
6yIvkJG6xVP2qgk32qSah7KOm9wk29DPXSPy0juxiYLiSFezw4XTcGZfSmjqfNJbKEGhe3kzBZqf
B+Rdux8D3c1fnLtf9vbHr+vbunAxnC1YbvEBONUUqQOD4Yepub3qZa/iFoprG/OOD4H2B7BPd8Xk
ZVhGw4MCMAZI+1z7lO7UVB2VxgR8GA8o5Zg+1PfiCEC7dbAYymfTln5oHpAmoQdN4LWG5pIXOTPF
A1r5c6VXCgOmMlpaBk0zDGmHuTvV4VOu8vt+Utq9BtH6lfO/tNBTa/OvOXGmzDbTSTEwOFgmdeYS
9mMo82c9encmfTd2f65v64LnQNEFsxi4IExMRMq7mrI4rGt8SFpBhFb9MYzctdjxupGFiObMR1AD
ASM0q+Qa+aANXWVTjrx0RkO5aA7aj0gBnRWvXDJjGchWwEgEfPnFZ0qcIrWVHk9sFPohCMOcv0/l
HRQuQMMMckSMKsoogYQmSqFnALpMZevr9iuGi914baxu6ZOAIhQo1NkWRsHOvz+x84T1DhptivMo
2iDnPuB81z/IQkbgEFAAgNUV00sXDdoxpoVWiw6wlDDIpre46d0UUz9o02oBZsfQXCjWju+XOpAU
I3HjoEuCYS2sSu7rxZNS0DjCfIgBdPrkqiQcvSJUw4fBsOHndoxKGjaTEc92BPdpH/durTnArqD0
BXEN7LzSeqRXUPFPprbf971CXouwxWskUQXbpczIJl8YSKhUqLzHW97n4DoWSK4ObdPzA9qNzX2t
jRG/ZXZCHqzJws0zjVOgd2N8a+mF+qGPFUYhEqfdcxzExNM0THC6ZCJajcGWTGncOqLWn0KthmAi
zviZKKP5WLVhcYyVNvvOMEh+S0B+GJiw8cicyLplZanHfjFQcUNyy3oTwPlt9WyM53mLvht9LVLK
+ypxhD+pORQixkYVP5B3A3msRxoEdSz4m9v0oIDqy6abboFN68MHqqjGt3Sg0D/qqUE7CN3E1d42
4/GV8SYO7ETQyK20DkMQfWZt48SYEjSrKwbiXj4CIDpBN+dbDvawt6yewseqaxPgxmyzBk2Rkvo2
G/vmRhDwiaEcHZe3JcuqG3xGI9oYNBt/67VeFe7UZ8VzwnWG8pmpqkHZtsmftquhGKTYTYkikG3z
DOU2kAXppO/eqykSsStiJ/3UosbYYKicQDmwzI0DiVtU1TsrXBv3nYsIsvvBuIbKIwb1MEF6fqoS
5KqxUld48xeTR6CYoivddkqhUtMxD1Osv1Nlrc6gLwUkDNegVYcEHwFDsimKuo6jDnFPOaJAVR7e
KkhMuMUdAdnpvbiF3MnRvM82tc8fis944yAN02dF0OuHffFXYAgd5LQgOsYA7fnKzTCySVngsBtZ
YIG1mg+r+cfCBemAieUfE9KVZfThUDkdTNAwMLmr343eJ+rItqs/0NI3Hut9cmhcul+7mNeWJqV3
rMztquthNzIA/skxy1fu/2+bJ9WmulHjYBmZIyXOV5vcD/rjdQNLqRRSCuQVAAB/AdPPP0+H90dV
diNyx0pXPmxh2+9lHKGIWDsluj50avOgCCn4EEhhicnt4jDRfcCui19NZKTw36S9ZUkv1ibfljb3
9DqVUoM8Coc+IrhOe/6iIKW14pXm/JLXnBqYf8BJouM0XVbpkHPz6l5/zfRyW1PQuY/sptT/g6XT
K1V6bdCiRERJAcNsh4/MtPyUM78pe4BY1qgK1y5vadPUilesV3B5t+NOa25aPLXXmO8X8kMMTBDk
oxibMC/G7hMx6gLRDNloVgaFWQXF1jqCXXxDQm173TnXTEn7NlRqkY0Kat8hS3ag9C9zwBI7v1Pv
4r+eOyJIrU5WJW3coNmRyEI0KjAi6HcWBPeIn1evRK39UrG86+taugwguAehaMiyWlBRPfe8OqoE
bym2sGde0iYuiz2D7GhjuOaw79M1p1hy9FNzkqO3WkbGElLY3lig2y/8Uf0TClfkr9dXtdAkmOUm
0NiCPACxTHlsAaoyTdwzgWfghm/sHT3+Rg/5J66cBr2mxDW26q6/pTv21lN/DVu65PhI8lG2nZV5
LwA9Fh+4mZuwHSudC2y3A5yINlWb60tcsSK/O0dQ6FjJiBs1jUvXiTGi+mTx4LqNpa91shK5OFJM
mEDKRqzEZKa17cHfhgahdgdeVQ1t5TA9/t/MSWcsGUmdtznMGcbP3P4JjUUMnw1unH6/buerWCtn
QKfrkpw+rQtHU+ZXWPKDPquoNbrTAUUzXJ4He4OGFnhX7p0g+VwxOyPNL8wi7UAaBHQUeFXPz1qD
ENKEHLM0AjdoYWLu/YnrR21EGTfx4yroxnVkw9L5ngGS5lwpwCS1tFQaa3EfzZM1RlUyj03GbcX5
kfesgOj5vUCTWaErqKmlUAntBQtLVKkNiNb5MpEJ94Y9z4UqPeEgxnwwMw7u1qRU98yp36CAsNZL
X7Q4Y/vRSofwmyz0ZPGOtHWGq6Yacxt4AC2ZdlmfaB96FiqxV5M6zLcFRlJWugILeQHmTzAhCfZf
PCtkdC8+cZlZIE3wytjcV/zODuvtdZ9ZOOVQ7gV4GDIH6NPJo3MKANcO4cAPq1lWbMxJjX2raQcg
Ee3f1y1d7CHYk4CgRf1jphLAv/OvhgG5UespLz3Sda4OlVP+qyGPZvLTWiO3vYgqs6VZsRvvX0wP
yV+Lp7yztUqUngCFaqp2vpHsLFTMwpVL4ML1JTvSitKWclREsSLDhlgrz346mKwFEVqQ5fTdDMkN
y9YAg2sm5895ksfZZY+K1QSTeGSAEM2P46d2hAJxBc6EnzE0ba9/s+WdBE4QRED6JZnHiMnNXLf7
Ek0pdEvEPetTVySPZvbXida8lSY8Yy71oOUjFWImiGHpagFDbf7dLO6UPGhQWyjppu6TlTUtbuGJ
KekSKNlA7cGAqVEBUZPu6gXf5PlNBM6hLDuYf41hk1YmxUcjMWKVNvMWgrYui8PbqO9317/SZTIi
2ZAcsYC2W0L4vHvjR2k9jRrIVwbXGW+69KaZgqwHjZObsx364Yo5elby0tMnq3tAowro+eeVXzNv
4NktJP0ayUdTnVeVSvBrGgGKxluI17moSLoCOHFm3dKwcXU1wFhkXG5WxXov8QazcdQkMfuIKXc0
U88PiGLVWeS0Ywn0lv6eIY0A/eC9AiIIR8u2I4XocwlUUPNR0hy5aFisfYr5718sHoSOqO/qUDmS
r0O8FsY+UWZySs3C2BmgyaBbLPmLaqFDURg7BTgvUYQ/iNW8EXXlYrxsomH1UJVH5QVXlY5R1/PV
VwYXVu5g9aL/3peWH+qgyHQKz4zq15Dqe7uyN2yAqPA4bCIze+v7chNa3aEpoHN33Q2WQsfpT5GO
mRmaBtTDsRHgq2VRvFHpbyO+U+vov+z4qSHpgEERVMWTHIZqm3l59mo4W11lUM96tlDbVPDUFa2b
sgcjXtWlvsi3vrZ7vjrB162ipHC+3RRUtaKm2O65JmKwjWn9MtRHcMWng7nJ0m/xeF/om/+yr//a
nMPbyQ0wEZwsXsMmqCqmeqOD9CT3rbTot02eDO+Csv7pusWlixsL/d9VXlDeianhOUESCbpzaKKH
NW5u+65MjgUtPZR0/evWLsnPvzYVA4gQoEDWI2tI5SBcqbiq4m/HjhtPnqo+miR3mf3sWJ/pLMcG
9XbyVoXf+F8THZ2blqd+20ExM2eE6a4eAtCNFJz7hYEaeLYWIxc9Z5aXs6B3jyRB8hy7GZSp0WGp
qF7jMGhGT4/uUGkGF/ENcG325E1rBHuLoRENqH9sSp5jT1NeahVsWlDazewgV4mnhAcnDRTz1qq3
U7ixFD/Rfqx80PkAyiHx1K7UMU2Eo/Bcg12MiHgN3TfdvWkhEHpdfyg4kOOdH+YBnicY5gittRmA
xTiEtxh6VCBuBQHK+XnR2nTMaEHKWcbvhfcpSKwhfBO/5sqaUPz8ly7WeWJp/iUnJ7MbRK4OPSxV
YDljcewbIgmY8tc01nDSOWUHYfAsCnIBQNPEAB4XDQtSUGK30zRynQgxpyTkI9P4ykjD0vahxmFA
GRr/ieyoTt0UmqIqpafopQcuIJd2Mdj368eQrEn3Le3fqSnJPw10YSID7RmUNYrGzwxQrULi0vKZ
tUbiefk+n/fwZFWSS9ogFhCigKmqvG31D50+WKBLrA8x+4m+lgFRb+1VC3e6+F5lT9oAoP72+qFY
iqknP0AurpQD4EiY/kKaUP0qihvVOWgk9Rz9oUjWuvnztslueWpKyglEHZKWRlHltZP9J4tfsxLD
/ZbwGZowDosDQfKVxS1ZxAb/cy1KuxtPCSvEfGGY5Feq3GbMVcLKjQfPUO/SfO2AL7nNv9YQT8+P
XajVY6oz3P92Wd0kVbtjbYiE8/f1D7Zkhc7kv5BJByWqnFkpqaVkrQjhnKW5py1/4Sz2axFurptZ
PG4nZqSsyXDiPNEIzCCLvO0qEkwwkQzmrin0FajawlfC+D2mKgFetCyMpZzvGzgo/9cFbdq3mzwk
1O/VosFIgv2Qdorqm80QuwCKNiv5xPwakRzShIgSOK512LdkUpmScSsuirhCFyZRngxe2CBGdcSK
E85OJluBijPekwj7DsYFz5c31UZYFQYexkX9Cs0kNTmMk9uGHw4dXUwuu9oaMPiyBQmWddS5AfEH
b+5MsnVusa4ESP5qtfISh7kGhuhyLlw+2d7IUYrrzR3Vp02iEzczlb3BNde2o43ZJdtuArl51N8n
JXDYVr+ZLPtZrTTXcfJtTrMgpZnPSuplINK+7m4LPmDhGxjwaiQhyA3Of/KUoZ6QKxp0eWykyblb
Oxsr3NT8PTJq6AmsWLscB5lhKYC2oheAwjV4/M7NNQ4KCvpszi4wV/PZY54b7SjLfLSnndZver5V
TO/6ChcCLeKQDRJQNPcw5yi9DszKcUg+kcoDI4OfRGjy2Zsqum+cQ02SlfUtHF44AMU1CTajGX1z
vrxx6PN6YFgeuvI+C5Gvpm6e/iq6x+trWvhqJobh0XXA2DZmnuc1nyQatiiVJBNY09BtTR21ungf
9c96hhdmt7MR6f9v5uafc2Ku0ppJtectHKKXisauRu9T8S0OX8peuMV/eVRhdRhKn1sbUAeUdrFg
dTK0qlV5IJ3JHYhod26aaX6rvyaO25r7qbqrQvf6Epe+nI3PhjOAowDa2vMlRjo3hzjvK080fgey
wzL/XY7PvdqsbOWCN4LM4F87UniPCgoFEg1ByXR2AkytlmsqBL0bL2erKKDZs+UAiHsKvFo6QEDo
vJ2vaYyGpiEJbNnaw0AelMHTUY6Ath/vhGvSwNb8igUNgFupsXXE7+s7unTW4ZwwDTZg/JMF8wrL
Tq1iHL6ctFN/ZvWHbQa62DHqqSaALHybDyvnYo5WFys+MSk5atyFQ9la+IoWBCWmiR4LY22AZvED
npiQIlhsGWNvCphQ6vhQm02gRHUgmuTOzPLvIh5X0N1Lb7bTXZSx17qVt8zpsIt23f9q4m92rkKn
LfqGiuINhK6PSuQEFGXfjry1zlpmtfQUP7MuHQta0W5kFKuN231Wb+oUjE/sSeG/wujViQ8VO0IX
sDGeGVl5dVwiNXCXnngPlQ5Kouh6OTqw3NSprzTon3XxwbTSb41VvbQsD8b+aTTirRIJMOEfRwNA
4HwlnK9uvnR3ZIY1Vj3D5mf1rzx85HXvd9Qr0m+i9nKxLye81r+3a8DHxVg0d5URigCikhOXcYzU
oSSwGmt+2R3t9iHsg7RcScKW7hAwMP0/K0TKmrM05JViwopJkCFx5CrBpO1080Of0W/P14PBQi6G
shGUU2YSF4xfSKcmsceSaGD88qjzopTZ1mKvI1WOjQoezso6pCbQ0+aaAMmKUbmYAwYbTek7GBUV
KHFeIFaXouQQQ79DPdhR4lpr+mNzQJXCD0Zc0QgFWx54yOQnAoasaKQ3yP8w48063dWb/Qjs3fWt
XPCOMyPSwTALqwg78Lp70/DQoY4DpktIn2D7Vm6qtcVIvp8ojlbZbLbjfAKzis4COqxrvJ0L0RTp
JyZXUMXAgLLs6mWNScQMrToPnVWSv9Jq40wbCJuiXLv2cRb37STTldZDdQxAVCpMsfDbJH7X/dGO
jma38qZa8jkQ6eDjA2IzI9jP71ynjSs9dJAqVUXsVtmeai9x9eYMg2t2PyegLxEz/t4fkLoD0IMr
HpBD6WiNtZVDuQUWgbh1lS6ElkB00MA2ped/Da1B9n5iSq5ZoOeQmXU2mwKhPRiAdor+HRyJ7lQ5
D9cXdSkO+2UKT6hZcA49QSnDbUEFxobIrLyxa/JfZRhVnw7TlLdeb9mxtfXQ3IxVHoF2Ms4P+TTZ
B2sEJfdW02i8ryGoWrg6mSrtAehqjW+SKa6FrxqFWMk4FqIoGtk6xOqB70a7Sdp9Zg5Dy0e7Qk4F
US09sNoHE2REOWZCjSp2++b9+sYsHRigHgAF0JGlomF/7l+RxZlgLezFXe1mFZDB7wMSSEt9cJJ4
5fpbXBvavmjaoxJ/0dxQSFNxY17bVDcaCGbjcaPb7K6JGOYsJ3af5VWyw+JXIA9Lz2ioKqKFN0t9
Xr7Y4tyoExQ1GUbOrfDVgWzEkx0R7Tglg655hsi7994ysp1OCvNPbXL6gw6x2LQCxILugJ7PHiBq
8w0Plmh0wR/iPDlpZmZbpSJ971u1iONNI6zsuxlDbq2wjNZPlUb7E00G6h2aFmmrqfhCtR8Mz5hp
g94W1KNkQHTIwKPSZwA/s+pdJ3c6hQqG9cj0R10f/Hi4ackGLcnrrrLw+c5szgHx5NVG7KkRxGmZ
p+RoeuaTX4w/5rqqmeduB/huh3b+dYtL3cczk9KpHcY+Gmwym2w2Kli5yBY83nMPVrN3TANJHNvT
6A51pq4OSvbI6Ov1H7C8ZJCZQSUJMUNOM3DZgrMp52BZVO9Y5bfdk9OhLweOZPQe4AzXrS3lqFju
P+bkBCPDyBALNXzVVAWmUd9V9H4Ue157CqbTZgGA0HplYP5Dk8f6NTRrGm5LL6wz+9JlA01VsDNE
WG407VPIRyffwUkdqd6YvMTGbjDfWJSurHkhKzgzKcUfaHajKTHvsK4/xuK3Ct1C/uf6ti5coWcm
pIuaCZFPg4pdjSEyXAGfoWqBifYqLXbF5Dfzl91ct7gQVMF+BaoQAwxpoMOT9lHpNdpPxgQyY3oz
OpAEdVzafCbh1l79Zkum8P6HwAkB1Sp6EOeHkjYFRnEiIGEH5aMqfRNiPE4GJrvCHaY1SM1CxoPJ
H8w2Ia/S6EVNg3Rg0wFRD3RwC3QxywNy002a/hT17vr2LfkhpkrwlkBsm5HF0rHXhGqFIteYR7gJ
/HJpE567JCex37ddNbljq+qxC5n18mApTtf7RYpxIb+OhmIFe77knhrIayFQAKnLixFUEcWhU44p
fKfGkE8EflcM0IeOvZIbL3xFaGJo0G3AuKsGlz//iipRnU6bMoZGqpuDUVnVj2ic0uzTWGMQXToM
IMgwVEyOoUQv8+eIElNGBNSHngPmy/KVjamrtjcg1iuUYVtU8R4X38rXnL1desXMlHdg9aQQbkTp
5nxxjtI0rNYqXL/qHzXbIqV1NZ64mNEXQxZk9L2qXiPjNS3XaFkXd/Vfw7b0Ih0Yz9TOgGGiCK/m
IDtQ/JQ+mOEPPRdu3QdJeEPrrTntEuq15KGx35Lofaru21Umn4VC0ukeyBFh6MZCcAs/RVEaz4Tz
9hqARFChVX+kdusZzU4vDtHkl6MbKcAue2E5/IdIi5cywbgKLrOLyQPbCI2IGDX+tEM3qfktjsGX
Ur2vfOylxAS4vpnG1UYOIrMH6HanF6EFKwLdiD7I9R9hsXVmR26CdLxpUuFZNl9Z2mVdZRa80P6V
a5iP8UlqUkE6WckLsLREShGQcmtP71F4T8Zt10Yb3jzq6rNj/IFG+PXVXnxVyewcME/Mtk1nOIUB
MK2ZVoGCmqc1/G3KPFsA7gpSCWBVBRj63EITaZHRtpgvmuGFhrbRxEuqbImy41nq5cnatNlFhIc5
tBowvYvDCvyRdHGZE2jnnRhwb0074A7z0o54bfpRKclKUFjauVND0rXfMrOMWhuzuISVRz6Vz8bq
O/YidM9rAam9jV4kmNy+RlpPPk5CwtxwBDDdcffmQGC1BlXGSti+SA8lE/MqT0yYapfXxZecUP8C
1Qw7ASUjMT0eAe7zUK/BXhY/zsmCJCenGVXrJMTHGbMbDUhIxWZu7+CFsgYlWDMkufWgAHApMuxc
Gt5ozovI75r2yY731w/P0veBbipm5+ZIQWTM/ZBOzmTNM0NR7oARVXlnrMaYUvl43cySp81QE3DI
6vgv19DCWDUnYiM0OFlKbtVQ427UaenLdSuXLxW4AoDoFK1vAsJ7GRSkdqldAi+L+QyufPDa2OqK
4Sog3x3NzO2H+NC3iIGOX49NQHm0iXCkHBZ5OXf+SzDEgLiBFgmSlguKPINZPaaM8GJopo64ZSIG
N8PUaEMqSDBUXq9QkECBvI4lbptOXjVZK79gDkpnF/7XXvz7A6RjYdE6L+x5FMaCfEjJg8y+LcFT
Avn1qFA3wPJCjGrlJC657OmapbNhhj3e9xHQS7QZgqT7bJNt1Rv+1H2ufOc5MF1bm3Q2zJKOia1h
baMJSYsSPKWsB5GF3dxE4IB38YT07e7TmLLtjIRNdeQ5xhoQdvG6O12tlB+TTOhOP29wi5G0XN+S
vnCJ83syf9bW5xjfdYBVZmTb8pXm0VK8Q40IhSmw/AIFIe2yY4xxBiV0hFQt3UU2dWkF5v702Dl+
CiSl8K9v9kX+9uVH/5qT9rquoM6iQP3Yi+LpeznWG0GsG8bRTphFDjX657q5RR8ykbfMdNOY55WS
cIziphTlDYhFcscfa/Qy7yd1m45ryeDisjAuCUKSGdUtJ/txMlWcJLBTF8f5UIh6O2iR79R3zppG
26IpCionoHJUwAek+5w1RWw1aY1QoGqeGu0MxS+qYAx/JMZKgXXJNebxdNPU0WlHznJ+FSajM3Qc
ktye1m0607e0R5F9U60eveJD2/0PaV+y3LgOLPtFjOAATltw0mBL8th2bxjddpvzPPPrX9Iv7m0J
YgjR5/bibE6ESwUWgEJVViZnt69dHefGlh9zdu9KUQL8tw5jed/kXh9LIsXMUbuVO6XlxCDPFJOA
JclckUyCKWU46NNHKpwgO8axsRZ4IHBBhge8DCaDma8kNQCcFzECouxQg+3QbQaLRykLQEZyLK16
c2ZpOd3OFi6G9tBsFrAUYGJKUIBZ8g99/357H60d/+fuMPsornoiYnIPWTGJaAUatiqikopK+nM2
VbQZj1Xl3La4uoAmAUAQFDR4rDPBh8sm6PIJc/5jeCCFW4rbCKQ7MSfqeFaYqMMLzuzGClZACWJS
0H78RBF0F0nyMQ158JHrRjmUQLFj8ViDPziQli959qVC4Aal2MD8foZkoc5ByWSWVKtS2pEvPRW2
IFuXcf2ou6DrIQIiAf9Rc67xlS29jJ2IC7wEzVZ2S48l2oDl8hN08iXrDoAspbrti5qK+geI7Dmh
uXJULeNgANdBtRAtGmajoa5UAE4qwmG1R8FRcFGAeibauDGFYp8FmLa7HTMEC8hc5MvCEtxnkLO+
GlOcpXrsFAVfcxY1Z9AMB7Kcty2sbDZDlgk0TZY6IMhDLz8hIFvpVKO7APTxzzI4ALpC45TDuc+z
wcQkSSNRz4Czg1JsDTbFn4ku3EnG6N72ZCXyLzxhvs0QJaoSlIiEOkb1u7FSUIIoT1Krc1bsth2M
a1yuGIhlUB8DBbwlkp4W4jGMIJ2MajSP8u2bu4X9+KgJADaI/5g6S6ooQ8K5Umo8q+catK+0q6cy
oSGRTNuXRvS9TKMICyfrKtPxQfW0DYdx2I4NOCGCSMk3JOqAnZw01CbTIUzs2agGbw7D2IW17k8u
JmJEa5QMT0Zr+pmT1DGECKNxDnSaTYk/OC12nb7pIIMrQnetUZwkLWVAt+bxhz/M4nscNMGdGZXT
zzFIdf8h6WTlnaA3ZhehALHNQdQDz0gl7dOPkvmkp3Im24LR515ZlvlAtTEYYnT06873ar/V+zuz
TgRQZjeJFHpSEIQ/aqCOfgh1pShWXhThezkZUkSFwM9yy2iBq4Lqcu4OcR2bnK2+drAARbtQOADC
gNED5jOXuAYzCQPefg46CtWrkb6WZDNWdyVx0F27HbxrW+TcmnxpLYi7CHBuWAPgiQJjjZ42ZvdQ
3LhtZi12z80wt16TgGXKnGBGUj6l7CHxH/vuo+KqJy9rw0YuOlFgfEOOaiLfuvSm9tXQVEINqX/1
USq2nHkKOSZhDGKuvRB7enE0q5OmPdx2bu3FAQrZv2YX78+uo6ENgxTvAfAAKJ99r9Iie0ybhGq9
o2IYUyTHRnDayBK6Lcfwytczl7o4jk9QCwMIfWnYqOZWMEkLvnc9+iDFz7kHOZf6EPQvHQSDtGBy
DDwIgkTdju1hTgD81QDoDIvdpOje7d+yckNd/BRmDdraSCF6i59CBklDN161BRUE5koLLnwgM0Cm
xdknK4kUHMcNJQEBLmLU6NJ3X/PziGRDhkEj7alIgWUxysRSM//QCcUXdEY3zdQ8lYRHxffNjMoE
2blhVn9QzaRkAGkQCvTFvPXFFMmOAUx9K5D2HmOn44AUKIn38QzgwC4JBX8vgvcusoAkCL/8SREF
q000CSKbWX8S5SnexKCvKCgRklSmU+e372Gijq99ADFuGpOw2oVDr+4mUUxPYowLOQ94Yo5rIYys
FF0WUIqCxZBFr8bB3LRhP0LXTOh7FMG7e9FoVJwK5B1Y/8Sp6+QZFZmTmnqgEFEoFDu/bgfQ9VQ1
JqzwbAZrjYjPCRqGyw+qB6rejGaXWdr0opaiG0rZqznktI/TJxNtkcAQMYPVW1JTUykcTxEg/60a
PbXyE+nie196HjGRKig8PteVtYFeF1gXdewzsBayawNlZYXUYgWRjxykc5XSylakz0fUlqhfhE45
izSefo9QW0ibD79Sn24vzNomB/MNlDZBDyriwX+5LiTUwZkZiRC5EbIfCkCYZqO/alL67+kFSD6W
qhjKMHgrsPfOEI+aWiGsp2GmGkRfF82P0Mswy33bn5UPvVQcQTQJVgoMCbDtnkZCB1gyJhD4yO8j
Xt7kDZDBWrKzedeLL6Rz/Y6ChEmpRppCDQRMgGm0DYONqFjg1OL8muvVXSr5KGtA3BWXrsbkiGIK
RlJsLJTjVNC/h0DYYNKPp6S1cmbgy+FwRZvLQElXW/LtsxtCSE0kuCH0bW33/vi8/Hv0KLV21tNE
NyHdbDiZ7/V9Cy01FTMYYAXEvmbZnbuw15Wxwo0UQCAXIuAjgKby69hyQC/Xz4RLM8yhj/RRqZpF
rw9cLHQgh8nkcS9dXyuLBbx7FiorEd3uy4VT0ymSMhUWMGvvTOJLPttJjjGd2fH/mQ/v+/zBsxId
QCCw2G6Sps0+QgHnT2LG7anNI8hvt9m/g5Ng5vw0YdYMzB5qr7U1hF8r0+0rtFonYQLFTXiY/a+6
idwJkEI64z0x8mp4a4uJ/hWuS1yaOOSZK7MofEkB3SZOWDyZo/4eLdYlOfLH/Zz8M1BycfOvLRa9
GA1Am4XQH7aUuQU5gwHys70S7Q3ea2XVJ1VBZQ2YOSKzdckk1FDbBuwMDC0tlcSCghummw5p+zMX
PM7BdZ1ewqczW8wuHnvSgDoVtvB4RU7+R5SQk280v7CI/ntGgTsibqG4/fh82/CKj3iKmeDYgH4E
XGTSPNk0okYnRW4N2VcA1lg5x81MqBjvdDN2/oMtlBkWginA574vw/OTaqizHByCuWUCmS4RT5Y9
sVQxkdDR9t8bqhJmO9CbRs4BaDybvpbtVMnBVMFW42mgIUtMFMAkzKpw1m+l/3RpiNlzpTLVWjrC
UJftk/B+Lr1R+ZQNBwSNOfrtfb5Hz0WUX4tiazROl3AeCNepKswT9PJw62FQja0V5aqZBkhGQZKi
DraQNVYbadaw9EP1pxz4PVn5THgz1ys3wIVN5l5TcJrJGYHNmaSuGbtS5m90Zae2vI4azznmUCmr
Vo3LsUYDHnhQMOPDqYmCnElSQXZIeisS3ch4vx2k12/kiwVlpylwl0NcXIZzuY6a265t7Jn8nBuC
R741xvX2360hLRVBCIYnFhiuLu+gaRT7GmV0PPyLyFGmykrqOwGVvgSsFVU3UEBpOEnJ2oY/t8h8
PFXtMJuqg8JBkEqvGQEkTazB0NwozMAFy8tOVq3JeMGi3SKBWIXJ/ABUicOkhn8YfLKnXKcqtDqi
qbDl4DUXeI/0q28HeBz0LzGotiSZSLouV9Mf5KHvOklAu9UC67UEtsNQkwHqvDfiB7zYbn+7qwxl
sQZ5F0hCIL27uh7CSM2b1Ic1wfzVZIE1EE4K9H2RXTwHGQvMpeCHpK2KGP0IzZs/ok26defNH8UT
duVrZP3uaWIBSWRjcd1/Fj+BZU3HkQLMIZKjbymMs6O6Lxo9qlJdoLmIlxCqD+2hKV5jgNYSTEBk
mMwf/lm3hjHJfLw0A3V5LyM8gulnii4nJoqKmOapW0q/egNj1z5n712l54xBZnXlbm77HHVbOo4H
Q3YVKKFLkXc7Rq6OSsYGc736czBneggbIY5kH7qUQ0cBVa8Ix5e1WMTjCpUaFDoRjcw5Ath/E8oR
7NTlc6qARJonarS+WH8NMMeGlrTTnBWLgfEJFQlJeghHTnrA88G83L2tOilx0sKEEYIvFzSQM+HF
GMcEO4NZSCBXypZlaoDBI8GraHK+w/oygTEAfAgQfiNMNuCPstZjiBY+xM0Cw6vrR1l7vB1T38cY
eyxoGG5GdcQAiSWb2wxaqAlaDy+0F9l7w9Tkawpaf0/ykm3uNRsuKng1iM/sMU5VudqJcgl7vSs9
SW/9m2w9JpYPLYfT3XAn3+m26Ok2x0kZX/uWk0xEk3ZOQgDMsJJBYgeVatW1PZv7voOqtk41/Rgu
qgKAsyaNLfKoNFfjBDhrgPFU1AFZSmApSLREr+Gx7t9X2dFo/vUNvRwLZ3+f2U1B3/cxyDJwdUya
RZTemQwqzvcpTxSD5wezpSpNCdRpOeKKOqWZtPFFHiLger7r0hUW61uTToiHACZQ59AD+2f0MN/1
mw8Q5IZf+T6lmpu55QtP9I5rlkksIt+M5nGAWVO2pseH7Eu0IpohI9wP7z8mO9u+mHamcnKn71fs
VVDi00lQlUSawb5gOrETRPSSBDqbtNqpH7I3ecZ99dXaz6c4pdMxxF4I7JrGL+Kep5p7jc5flvrM
+rJlzi5l8LwDE+FjS0wqnUOneIW6cU1H3xE8+UfIubm+6aCufQW9C0o9QLCwmKMii6RiXlKA+K76
ql5lC+XwvbaVvPERqo+7mgJHs09EyovZVTcXRDG01PEPEsiXbhrxPM7DCDfHpKCaapdoM8SHWrGU
aVuqduwfKl7/c9VZ8MzikAPFCOqxjM0m8fuuFOBsloEEXHTyjlZevlcfMQt4N7mYzH8YNqMXO/+M
bcA3PTfMnK1aU7VVL8JwYh5akU7SMwFusVI3t4/TtYPg3AxzmuJbok8gw4wov2N+Df2jP7cNrOaq
5xaYI03QfV/2gffEgJpVUXlXuuTUUhrcNYGtUYO+NJvce1C26om3L1auJwXtTJGAGwaFDHZoRR7L
UJ3rSaBV8yKhV1OBBH878ibSVm52WMFlsEAlMJPGHDhKnJlqWs8454iTo3kS1gna1zzR75XvhKIF
xsJFVCWBQmEObNGvdaXLIWkcmy+m/iCGnMG+77Hli12NCiQ4gDG7D62kRVnocnP1UqVisjkLrf1o
G1awMY8KNbzY9t2Ktm60T5x2nz0QK3BGq7Xm19PgqQcNL42cZqfmiLNm7zvkcJg9MK5tZRrYL6l1
O5SuVpr5icsanR1zoRG1AgC9IaZHDsmwTzRH8f91O8AEviEe3KASwtA6s8x9gOliEPmGVhnfiekj
UTh/f9lO7Cpr6OloAOZpOmAoly4IvRhE2VCEVqt8SfXT0O6G0AUlVBhxDF3F/uLImSFmrQLTx74I
IMQgYzpr8HeR/pOkDpfsRl52L+vQdy6kKMhqr/ZYOqMsqRQdHLK115GCevYOw26Hn6UNYIUVeO1d
tOutbBvS+KA+pI/mNrORAXjCc+HwmmZXewSQdREdMFTtMZ2PLsTl4ipZDm6zfAgtSf5qI7vDwMvt
AFxZ1AsDy2KcBWDWxpI2RTCg6sfZd8NsWwKRysMtrMQIum6IPRVtAUi6MzGY+Jnkq+1ipbpP/Ybm
8mahuDBSdFTs2w6t7KhzU6z0tzSahSKNMDXOJ1J4XbPrDU5Gu+YNqiHfipEY9WYv7bQIydC1Cj4K
+SAldCz2fgP1MbRUE07Ir33+c0vMjZnL2gx8ESwV0MSLc3SxueO4V28PRNi5CSbCzNwQxaIkWC9X
l2nUUNnx7dJpAm8CMwPOzfnz9ge6ftIxFpmQC0xgnNIRFmvBXWQWKLEqK98HdxVSLfKhGhYPDH1d
uGZMMvHXCjOuCAKT3S4X7ku0TK0/pjVa4hskBNSJSpkt2JN329GVSESlGvEOVCPAJWzzsB2GPiGN
Ct5RVOiSF6I5cc0BRH8305izCjYweQTeAaLi1LrcvoqgzX0+aqHV29UhoDo1dvoxe4TenQX2nS/N
hrqb1dLkLj98Kc5AD4C9QcQjo78GGvy+7e/1iwETpOc/holWo84aFTKOoTVZMXROzdAmGNi35zti
hb9bx3dzOlZWYfuWTLWC+pz7fuUouzDPRDLms3yj9bEWqfLHIDQoVVrFjwX422/7ed2FZvxkAjhe
NKmaGYYmR6EZbQ61KzvpMxh0HtuNtJm9l94iLgRdHWK3B9Mzd90GzRnO5Omquwp4GfBKQiavM/eu
YQwmqG7MENOedqxA6sDWjOPM47pZOYHQLQbeGcRAYEVjR3m7SJEjbe4iS22BaXmOspfbi3n9GsFi
nhtYfsDZBVQHqOdFLQy0Hw0OOZOm22gfOMY2/D0fxKPqBVYWOo65lbYcy2v789zy1d6JKrnqYblx
ipT2b+Sr8+Yj5DqBc74XflZ3TYR7nZfB8xaU2SS93OUhyF0iq0zcJju15ddtt67DYhnuRmv6u5h9
le5FIYQemzoA6jSW243ptweDzM22LQCkrcaQBx+7fguhIbD0BNAzxgkEvNHl90vTuUy6HgWRULEG
B2h/TMG19vBrpobdZk5NJzemr8kzSgaB9Smiy8PZjsvZfXkE4gdgiAfnN2ZYCWE+IzFGATqc+AF9
hMNmOe3IMTgNlFskuP5yl4YYTysSp6kcwZD6lN4BlTtTIOXLfbTNrB/yh+waJuWRqn1jom45x5xp
SZbPaqPBJsCrz+JOtMh7h/X8YxwjCwBdmv3mCX+sLee3tCzEmLD1WNKXXpchkbvMnqmVSkns5KE9
midAIMXYhpIi9XlA3dUIwjVpgoAMiLUrYl1x6rVYmENMgt4pdrzNnMExHdwc6I5AkCz+Cp71+96w
Jqrb40cHziJOAK1cogtc7+8PYD5sZGqYr9bxAzKquMIGCqjSnfHV3r19Gu60G+1gP+4xneAAw13Q
fJ88E+AJLXF3aGer8ilwGZxftLqHz34Q89XxBhpnM45QXJgcrQGLYu1GSJUxtH/7rFj+DhtdgOOh
V2kgi5XZTkqTzp3fdRDMjsajFDaA+7pDeerkxi2HX7dNrYUVOGZBzISnKJibmdsqqVQgMAlMGUVn
PiS5OD4MabOfp6TeFH0TWfI0/Faaadwn0fhx2/bqxhU1UwcDNrRN2DGXIVBGoTawnCrOJl/PnYY3
Nb3c+OxCggpwecxjlAXwy8tDMIjBZ5ZrMeBVKmT1BOQ+egsC8ehHq09WD+SODvby/+DU2bnLHHux
0kVh2eJkiKpTDObm9p+RyEDYnfOjMFlOk7ZE7BUR8ofh+NDMH0X01kLdYUrAbz/zMvSriF+MmQpG
6TEWKWJE7XIB0ZcN6rgDGQte38gMdYFgui9/K0z9TUgBR729divWFrVdsOYs+RPwJJfWxEgHT1kR
V9ZoZD+Msu03cmTUToir7KH3Jx7w4SrRAIUi+MiWQhdAklfbLAz6yKjMpLJEjKPTrkqgXiPJCR1b
vEj+3TOQky+z4QvwiGWgi9KgN0OxrjAgUHphnTt532/HSN+0XcPJP692Fbxaxo5w8SLiEfmXi9gN
A0jWG5gy4naT6aMX6o1925u1hcNME44LtOaXHv2lCT8URLR18goUEaAF7IPmUw+FzpZn/c9tQ9d1
eDiDLBprhk2Mi2g5vs6y0ArZb1nWQwX9Eii9id0eohiO2fvbUtQ9sa0PiVztpKR0JZ8HhL86GTEh
hhkLXD8EDAV4wzGmTWUK5gKER2KnHITUcKTi3RwfdflVnruMqh04nap/n+6Gw5j+IUgTRcQLe82D
zLmLgYiuLNmfnNafnaJNt1LWu1pV36PrCsqzhmaCYmeZ6uVTGHM+7dXVs9hH+wGQYUAOFbYqWXd5
q1SKWFnloAGfPE46hl/7A9ifQ4fEQob5v05ybn/ltXA6s8kyn3VCj52AqjA4umxo4P0UQYSUp9DT
vm1m7XTR4dFS5wLIkDAHZ6b3KToEcmVFkemJw/hRSeoGVfsNKkrubVPXmHosIxBVaIzj0MRLkMkU
otpMyQz0sFVARHiZGCU9sQNIaElRayfQpTe6ys761wQEa30feP9H84yrxgiZoaCC+aYbdSfLwHBO
ogFJBIEoCXTvLdwgR+QtE17iwW9dje98o/7N+RErbEBAgwNVhr2DdgLbqIzQqYAWhIoaUhifNBWi
9QP4GUy/+iVN8i72Fa+DQl4XYugAZxYHt7T2saHWqAKhIEE1XmR2b27Uk1GbemWBE+l+aMbHMpgf
hUB8q2bz/baja+F7Zur7DDs7o5Y5WYigGDDVlp1dTHl2jHtUIbSa8CQP1s529Asw+YUauIrH1eWZ
JE+toUBEETcWdAeUqnwfiPpx25vvysFFzoTQNQEEXGbR0aFhD/cMMyfI/uQS7MrbigDXgGTws0s2
aarQvHkLW22vBS9TufXHp0r6jM3SqtJ7oXSzeaPnHpmg4uWUgaeW7qBsb/+466+KqV0A9jDIg7wY
4xyX/jejGpCij0pLqmxZmmkHyNskf8Tm43+w892bAQEh2C6YC240e6UHVXhpFalPVXAVx8BMpcqO
5Dw961WP4NKSBANCyzZ9Q6Gs/SFKS2vCJEM7P+rkbfKPY8ZJ868DB1KpKKWC5RVMr8CSXy6cOapk
MHxwzLVDqlmV0GqW7yPr//dlw05ACxsTLuCuZsKz6QS1qUOQLfblmO7B0CfcF7Ws2TIEsjDt1XDo
ka833kKVi/n0pbsFClvmK0lAkoyzD7qxWveRtHWe2umWVvAS7rW1AxAA6SiartcwbmTzSpIuOOZR
32T+p5y+3V615TC+3HBwA0RV8AUz8EipL7+NnoT9pGV9ieF3Wympj5kMEu4lWUVbYUu6P7etrXvz
19ry/89OK0nyIyVNYC0aVGcWgzst5eGmll145dD/Zk5XEkpKalQaukol2IY2TeeGqjeJljBmXqRB
LgJwKcDvbzu1EgmygorrMsUmoTrCnAvGGMZmPypgxEXDx5xdYRZtcODcNnJd9MHGMUEitTDELPTY
TLz541BM4JoAW7+a2VoxWrohYAIpxhs5/jHF2nNfvOIpayf+A6gVPiax3EMcszYVu5J542zXHBHM
j5Evv2MzgJzSX3Jw03wQZpy4rRNAljvBbURb40feFfseIgvmLDjpcD+OE+dEWVlyPAgBTsM9BGVk
tr0sj6gbxAX6BllgPOPdFljgDWuspEl5ydRyajDhRKDuA0mhBVqBlOLS06KUoggzQzXUsgnGTIUW
ATSLp0oPPlStOyYVKKZuf+lvaDFrEjm4ClYvDAuiYntpEo353Bj0trbyO/nnUjGNnI/32AbnsJNY
oVs7oN9wus3LQFX68O8DhAYmMSVMjACujvSFTR6JIYSqPHS11Uy0qWlwyE8zzNqqE9z3lvKqpBSv
ukP2vEmowMtcl7hhXAdbEIb5lg476kHMagdI+wWlgOKJfF/eAZexM7aJ9aN4K7aJy5MnWwti0BOB
jAH7AU88tosxKj7IkFqss/DUWPMGahgeyEi3swNgxybmXBdca8zRF6Z6MGsmXKscbRfsAIg+pnYE
6YbjO9nnvJfUytsVG+PMOSaIdDOtJKmHc9MD2FMwCEcBWkht3Yv59ejljrj6ame2ljTj7FTXpBhb
tYOtYdc5v1Gs87o3SNdTcCO545GXhq2dhBeuMRe9RDrMgi6utW8YW/yl73va7zDARWhJg6fWq18e
Mt6evH5OXC4n86bJITs2SAVsGg/ZJrRBBGZPVnhnUhfNjcpuHeKO3juUgd3ce719Hly3xjFagQLE
UgDDWwag58vlHVJTaKYatqUP8zP55fr3MvoZnYvqwLwrttz2wsqRd2GPiVQ16sSkXD4nuceT+wiV
WnRu27cKKJc5oPIRyjFWem9YOeeKW7m5L+wyIdsOkwkxTtjtrNIFu+TvR9UTRX64rvsHiQPAmxcI
KxM/qSSXoWT2OOF2stf9ye4VO7QBfLRMq3b6X9H2V7jr9hN3OHUl+YF/f+0yMWTmGOIi8QBVwrfk
F6oMAfXv6t+1I1mjk6f05YEnQrpqEHV1CNWZaIN9B9bZvlRbRc3lJXAGYb7DuPi+zXn8V8rqiX1m
gwmWfsZAdh7hupgsgm524xyl7WQdH998IOrQJaH6Qd7eRy9/NDq9A/9FA9cL95FNDubzi/HvmZiK
UU5igBAERTO2YDdEamTEsoydUjyX02OaexNvd6w8mVD2Q7ZnAp+7qJRcbsZZNZLKT9TaSslog4NR
ksHK4d8HPe8qXDX0PZCKVzCeGcxuEIpYKpKc1Gh0W9Mu2sxUfidUfdAgxjLQxq7uRPS+5lMnchZx
9epAiomXrmIAO8H2TkNSdVUzAUI3ur2xKU8B0g5HOwoepg1vH22rPp5ZWv7/WYCCdwED6CMsLQSL
FqBfFMqQ/8EEhHlQUzSAWmX3QNSlfTCk+F5V/xKCT8RXNlW0NXiZy6onC68G2qNIJthcos5RsO4n
RF4g3Gn5o1yhYWhNPE3v664orgJUlLCbJVC9YmtdLlhiYOrU1zVcfR+jDYZDmni6E1Bta9yFKZ2d
dhfSw0CLjX+vb3kiq0vEsdc83h0yulmozoDP4tK4OYXlWOmISN3oTpNmbLrWdKOBcL7YupN/7SgM
F1c2SxDxGmFn2mGIvlcs8FMJluThjHwcPNOZVRoKgC0VTri0XE1oudg9Tx3iu7l07S0IqVFLkJGT
KpfednkUSkmBwNHum1/GY4BH1x2Ic+3pQ3frTfhLmanys3aCZ3EDXr6PCNJ1nIVYjSm8OBbVQSCW
WSxPEpAMQjX4Bdm8HcYH3a8wDOAYEFj4D1vkzA5zhE9ZZUxFCDt+prghOI0QYS9dnGH8cOK0h9au
+IWl439cYg61hc0tNjqYmoT6XpN8d1BNu6gKS5b611r7SOsS046c5G01gTq3yuwaoc2Vua9hdV64
UBJMzPyZJFph1hhtRZ1swTODtkIL6hlD3sqNc3t5V25hjMGZYNpYIKgY+78MpBo5fx7nPgJJjy0I
nkG4998/oI4OM5DAKA2gZcWEKmC0oH9f6P1zKaQT9AX1d9D6RLN925G1dUQlCrwjy8WwELteelLK
ASATXdRYGXiZ3PJItr6r3oufrdM70KmAFhDP4krafWGR+XK6PHVmA7IQoLFSoHjk03AyGwqwR7Op
eYQJa9/p3DsmLezlpCuLxVZUARupWwPqercXcOUAvfCGSQDlvpnbLICF0tyqYLkQGogi8pZsCSfm
3LowwpzSWTlqXW0CtyF62kNodw40J1NnsJ8mT/+87c9apoBZEBBMQN9qiQsm8OasScW6iDFo/oGv
gsmXjOIiGmntaffzO8fYSqaJrM4AjgJT2TJhm5NjBG2HQE0bS/bMo+jMe981rRKTZr+gsedxEf+r
4XBmjgm9SimVQc1yUE72it1APEIyeJ9qpfZ64RETcYlP8hl6OQ2YwOzhgXhhQWO31qnkGXZn0tZR
HpYnSUmLu+hLfeasJ89BJhpB01hpcw7rnVUspaXD794VLf8E1aCn4rO2wj+3Da48uy68ZQJTGDtx
rEos6GCeotQRciorUEP2aa5wML9rlsAEAngF0IdQ6Fw8P0srlXHEaS8WjTVl+xqk0D5KoJ9FZLe8
KZprcDOmrc4tMSeiLMjVLMiwpN3HAh12mqc6x9NRLGm5GWngpXQH0aeO+k7HayivdHkvbTMBOte1
LrcmbBcPPZWoafnHxOudrw6Qzs3tT7cWqOduMoFaJYEMttGyscjP/C48thvhXnhoOEZ4X42Jx7bL
wqgu4I+JW2yQlkFEpYLwGQT6eLxka8kdvtsyZwZOecCYGYdaaMVEUlItDs0uKGMC1KqgZe+M23rz
HrrFm3kvP4eP0z5GkSD5nUyc1G6thnXxAxhnQdDa1OaAH2D4wNzXb1VxWMZaiw91snPQVw0fhHzM
zQFNXEWtKQTDuWoN1yNN38H7dxGYDVlncwchq2UR7uPt9KB50t7wRky4ip/ZtqeAPrk9HYHQlzDr
Grk6Bt5Cbzya9FXf/jMA+vK3sAM6VVZ34jTht8yQSO+1B1Jw5LS+qzrsvagt4lMaSiEgSGE+eVJH
1RyJdWP1KEsghfEy2h1C5DBBiKoo2WCOajOfRI+3d9YKv2Dc/2uY+dS5gNHiZoRhzIXOWxFvXREo
YUjdLmd8VHIhycu+v+Uo81kFMKAndQZ7rSTTAZ2L2qeyBI5m07l9Kix/6IYhdvDdECYwdhn4ZuJk
6ZLV+HsS7ZZeNfrUKnGV8OO2veuBnSVI/q4k23IF1CuOwQLeWD+DXVPRP7hBsGtnC0mvLdKOGrxz
gufhkpKcXSRFASrSQIOHXbzJS7sm6Pu4mYqZB1pmXzrP3Fp+eO4fk04ZKkRp1XaJFPCBifZY/w7a
E2cN1zLqcxvM3aiOVdapEmxg7tPq/vjP6V74GVPtoPyHtujF12LuxqZVGtJKWLy2s8C4mkmHtOdE
4DUJAhMRzB2YaqQN/v+KudCPs+RdbmceID0tIiLZNi7Q8Bv5B3m8vYjf1ZzryAe9GiYLQIXAQkXV
Kk1aTYdr5pO20/fKDxPV44aeetRiQB3nltYPnJxWitKuuBFt6f0/lJuwtn9/APMVhypOojzCV5Sg
5Vbdgag/VLyRR1e3liGi2wwIswK4pfK9+mfhD8FDXZhRCwTtlwjR+oya3EHDJaSvVpLoKKViXgRU
C0zIh+aYip0BRzQPfTEr/gwh0XeIToKdOqk3bAP79qdbz5rODDIr18VG7IcmDKpIMOg00B/vMm2e
pk2xGTjPvfUwObPF7oAKpbzah63CEX1HA69CQkVrpGTbomNPNQph7ZN/+igfA6dF8yq5UyCVwvkV
Kx8Rii9gB0AfAOKL39W2s4+YJLWfVjKI1TQ0rynarnavjjwRpOUOYz4j5rUMoIiAVcFVx3xGoidz
G5sELaKqtgXNq5M3QHLnHgMq3THk6Z+vuWQsqo6wKS6d4stjuUqJNtchgGhaKs5PWlu9TPikvIbt
ykMa6EG0EtC8BCsGy0QA4vFqxoMG92dg+6OdNpkdaLQRX+X2rU0dY7yD7u/MoxFduQPOrbKXajZD
YanpFDQai88yVX/ItewYTf52exusWAFU6u8KMjlJB96vokgBUBwi8D0TeddqBG8xbXPbzEpYgCUX
FeuFdRotTCYVqWJfivM+xBKikulWvQ4xzARqInleHKvaNB59UlXPUcpl+1i5uAGcQ5IH1AagGyxX
fduHfmdAIRp0ONvAcDrzVCO9je+r5CckgZLk4bafK0+XC3PMNUQCuK8TmKsn7HLRSYTSiasa9UVb
QpjeNrYS/RjuBOmBhsgE4og5VQJill22tC/natuDuzCFCPZtCysZ5IUFxh09TdUybEe4U0LvOk8g
xPhIsvuiGe3bhtbW7dwVZiOHA+6EJIYhTXxoBoxRBaUzV3upyEC59x/K3BdeMTFfavU0FiLar90s
VMcsTEanE6rgoZzNBzFvZY5vK1sMG2xBeoPKZ7lBLw+pKetIOakw15sPebato09ug2Bt+VBZxhFI
cOoCdXtpoq+SMZvkGY3s4hSpdOg2QwJp9Kc+5yQ8a3kWaMv/WmLWbvShzDmXsDR5vpd9zW67/z2j
KaM76iN5Ck6lRwJU/W5Hx9rpcW6UWUGw6UBlM4FRI95kOJ7Ek97bpLOn8DHsOc/DtU311xYKjJdL
aXQgUggL2GrHp2jYGbw++dqDH+f6kuIABCtCbfnSQJDrsy8lONfnY2FYopPdD964cOzjtYSLf8AD
xrTxgOHxhK2F4bld+dLuFIQjCsKwGwWLfNKP2E9tUeB0WNaN/O9VyT7MhiI1y2zAVYnnppeUSMLT
YqcYPKGmtYAAS+wCDwc4/EqZyjchuhYQ+KKLX0W6GbLHuUho//9I+64lx3Ft2S9iBC1IvtLJlFQq
714Y3dXdJOgNaL/+JDvOPSNBvELM3vM4Fa0kgIUFYJnMBoTeOJd/3ra+VZs/R+O8oApRHpZSoKGp
g3xNXWrcpdC/YqiUDWcwo2iaP8I6H5gSGS6YUMuDCbHlHXqFWh+awNQds77dxUlOvKFhls/S6tft
T1zLlKJYHkrl6PQA5QcvK0BLrZhyMsGoUtXv2XuHx3cXq16S2MFQf6smSNrAFwg9LVeR+yPTJt0Z
akS8us/ZesjiZicp+h5Zo5Mhg9/DFul4rc7h+Qdy1jc2JUj7bXwgOY5BAiqlaJvhhaYzN9zqz/mu
2MfY2Bt0NN2embXtfI7L3UeH2FTrMEFOoEzfmX7MRUGdNUs8//0F/+xSXeqJnuo63IWKXaWhZpD1
nhnvk+Qh7B07F2RN17bXOdry9zO0ouqhi4teIXT+fk3NEjd/M0TsXmtn/jkGZ+2ks+ahrjBjUhYk
6YuG+E3qqdPT7XVZyxih2QDMXmgvA48S/3KGlFc+5hmGMqtvIE10m3rXKMwpEVE0NqTd6ygnqEVB
j7WxnYNyq9XaWm2FBqxw6F+z9MXI8Fo+EtGrZNXFw7VDsQ4a5EvX3uUy6ahloRPU3dzGw8abvVO7
oaaP1fKrY+hbiPkNjv4kSluuGQe6tU0kxNA2d9UkS82uz1ULMzpUqU9rZODa/m0uiCCnsmbx5zDc
TrZyK5TTGvYRs81cetjTTj+j0x185LKcOromOJDXLeVsXNwWlhrSDvJfg5yYO4K9XkejGB4Th1xL
vKGUTTC6xCdoEzl23QtuHqI55QxGjSFYr8mY01B+pN1n2m2aUSBou3Z3O59Pzlgk1SxnOYWx0DF7
6i1oE1mgrjWblybufVQSCZZvLXZqn+Nx+xsFAswKM+Bpz56+zwLzQ4Pk3HMbzO60Q34xaCfv9l5f
JomLCdimBnYy9CGil5QvYENizKBtCESSSb+nZPhZZLoAYm2dUCa/dPjhmX7FUqvRTGeDjXIoPX8Y
0vvMfJFlkcdaW6hzjGVjnDlfDZfsti+AYarueId+3yfJpT7ZDYkzP3a7fg9los34qfwSMRetDs5C
3QgY91FsxScseiuLrDTH/cOY2yDsU+qUbeXkYSgIdFwzFyGwjJYcvLUMdDigQfVyhJNhsomMA/gI
nsmm9JVv6RRiR7vRfUwRIfMUD4XqG3lndc48OfoHyoD31rf8Hb9ZARWs6Erzw/IxEOJEYQGYvPlI
EqNmRCCixlC+YAQlXhsgUoECpxko92goTZwI9EntQfut7KLMKTbJhryKXN31xF9+wmLYZyuOrq6p
AbU9GDySva36KqrrRE+b6xMJEGgkRC8cWDtBOnAJkbe6UsvlMsrqV9f8sfXeoYhk9X9ub8Fr272E
4Ww3Rb49lmvAZBD/6H/Kwy4sj6U6OpMs4ktZya8tWHjhIFiGqDzf5JfO6TjHIbCiMdlk3a9ZJ3dM
/YH4vEuGylEgyIzidjDMp78ZoZ459UfbgLZEgyrzxAqk7GGM0pfb4185RC4/ivN6OlTKw16umYu3
C6RHWl9Clfe0m6inkY+53lryvSYSRFnM49LvAdNaaB3AfnTdsSc39lRqKsJMuSU/pjl5zhJTcL29
PowvIbhhaXEqjVPdMFctNL9J3EHZyKknVdFukvYxqHtvT+PqhjgbEWetbWczKW4BB6U0Z0D3Xpy1
4KavBTCr1noGw1nrQCoI34WYOJIq26gNygSpE21p3kMDy+4/GBKYMOBlVDQ78ZVL0dDHSQ95FVdB
ItGowYXPfDSr3wZZNT8bgldgygbBpcxr05CiydiYY0SN8idGFREidbhY09CFTJWTJ25MHFXd3gZd
Mz8b1Y7oSEXEH6ojl67FnEdSWwYWq8rRcNto99nQCC4Ta97rHEK9hJBqEKXUFMOSaOJK6GOCSgVC
41r1ensoawZxjsNdAWmdYlYr4BRmimvtCQ/rGSX30MdlksAeRFCcz6/VUklbHVCpWnix5VSNilJu
t2GHjH7fHpUqWqFlu52dL02RkimXGaZv24EKUXWsI9vpvu2qJ/RsuuCNBduw4s+bvXWKn14T9zXy
DO/2R6x5kPOp5TwIyi2GTmaLZXaFnxf+MJfBgHoEQ7mTIk+Sft2GW/Mg53CcB6nBsTGVFuDQ5PQi
qTNCeuimrCvEK24DrZrmUt6BqkRsAp68SkF0Q5O6jrl6HcwaFMSOVvRjFlnL6uydoXCeyrZplqPh
lLk03wxWv5VA7kTDu7HN/cp6iLrg9qBWyszQ1nKGx0VCi7quTPCzMzShOtYfM3LyD82TH7V3I3ei
3qkiV3pDCcRWva8Dhv6w6Pn2B6wun6Yh7IZGClRMcRbba4Y0xhPGKyXQ3ImoS3WXiCQhVrfFGQhn
ktFEYunvpIYo1ZPVd9qJDpiVUpylPWjpa104oxW+UHpOwQoyhpjHQjrV5UMRfTbRxhy/qf6r6U8k
2ZPqGEmbVH75D+bvDHcZ+tmOD8EWkcbLjm/nyFMgt2qYuBHlT7dRFivgLx7no+NWSWr6vJ9DoNTF
vV7+1qeDisAaEntRVUAkJPNL8q95Ti7nk1uysaxqG9Ep2EW7t5NPqB5G7achOqtX9vRS8QsqDJRn
48bMHQM9ogAzU4FShZKbmFqQIVWUWqdeoYJTYCWEA4gzKG6hIogED2aBpxCU8uxnpXfmLT3OG+mo
PzSNk+9A+HFnfyqCopwVd4IsGAKhCIghycL3KFWt1GkQTWcuq45WODoEQi9QhtWVEgF1vysFoYeV
3XwBxw2SaUMGBQTAVeohl56UZKtIAlO8lqEF38f5kDhbHEk1WLUMjMZ4gvyf1IBv6NhlXl9AqI/6
Sv+H6UFj3cnWY9PfGcVDS0/QSejg2GLB7K49KfEtFqZWR8+CySeDlVaGuv2QYrxedK+dOqxs+UN3
n+ihP7Bt/NQFueSE24UOmTj7+LUVSVysXC4uPoDbJkUoIZOf4gPGMAjHoIq92P7s7fsqNt3bLkA4
Vu6gbWqZZtQAlBZ5dbKVDXSZ6r/i4Hd6+E6C5L1UPLqLQIRaHDqHvlQbUD7f/gTRYLmz0bLK0awh
8go5SG/QPR2MYU3u0+hLS97+OyTuVMzMcmIFdLlcsP704V2d7afsqZ2eQyo6OJYdwXnW8wXkq1N1
MCLpSQOkRj00+hdLBRfqlaokNA3qKCYD24O18ExcHhCtXkE6RM+YO40nIzyhx2XMgloL5uJuGj0M
TotiiE2K5Hz+so5xA0NTOTaFBtI1FENzj4U4atsKrOvMtZnmNfBvI+jPk03CbEcd/MwC91DqRjbZ
5tVd1B+l+A4a0ZNxR7T7wfggwyOq0Bx1gvRftElDLyl7H2TTg3yXzsFQeuaMl4/mQI0kscK7Lpwc
ao1+D+1zVkhuCxn2uELf1Q+122Q5cc18cqr0bmpOJpODMXZtPJgi8M+LPOCKjapQ9FHAFoSrwJVw
IQIyKO2cDdwD4AFRIVvaxzR1bdmvjca7baQrvv0CinO25aDPLFMXKHqgxGtjMNpByxYc+qDmrgSe
fRUM3YrIr+C/K+L3aB66LNcAloEye8znQJaIw5QPaTiU3X1SseD24FZO5gXo//A4x9a1E6jHFOCl
0puMJhZNfYlaEsydfxtHNC7OqyngmqlasozLCKG9mAeW+l0aG22ON5Vp7axZVAGzAqgttEhL7dei
UMFdOSQ1tkKVWJ2rNL4cVTs6f03sKBX1iSr+v28pRxBCRUcdArCIlfPHf16YoIWL7M5VjdCdqtcJ
6eWYBEMhsI6Vc/8ChzPFStFivQWDolvYpzE9ZsoL7QUuecVRXkBwx742azZFsq1zWahDeXdwiUjn
cXUQYBhFgBHuClUAl55SnTUSFTEmS4+7dwbF8r6Kn4pEcGdYHccZymIfZxf2XrEkQmWggFvP0VD5
Wpbb2yYtGgfn8RMptlVUHnVunf+uaijfItaFMOl/BcJ3UutGqUXYIKgAgKQWM3aDpcPzCrLTgrni
OXusHHV9eomRyJ1xinvVQ/+ed3sca8FltBj+36r/ZaE4W4+mSWtmgGMGLfXzkZIDNP3coQRn3aR5
FS0OOUMyIB7wGJfBY2f6NQR3x1jx4r5wjEHehMMzS0V5gmWJuMPz4qM4J1GgZIjZEmY3716t8rme
7qPoDvTVfXRUUr/vBEWGK872Am5Zh7M5SEK5LxJ1sUk6bHpqOxJ9z9RNmAoyr6L15PZw19tWW9nL
Hk6Th66p7/Li5fZyihC4Y6OsI9saZSAM+kdYbFSmCOx+LfB6MVeclyA0m9EEg7nKDPnFShKIZ88D
WJbt6WHsJd9OrWCkpcPaJztK/1twznnE0YyWgSHEhpBf8rBxYmzy7pTPDy3Zj4kNNpa7QlIFqKvG
iKgXjn7kHNDSdmkdbWORSJdiSFDBY4WFT/UEpT6uOYI68gd5ktnv22u4Zo1/lewRZ0b9k87NsDXq
bTXawOvs/k/elC8jYmGdUniyJpxQdWWjnWNxEzowcB7UKUUL7gFF2E2Eernqh3kMn1/Vp+a7FBSz
rRQtoZMZCsLG/w6Nc81WqGcQJAdc/y3f0zfzOb2fftc2VB3A2675nrF7Mx6FjQlLhSHvTc5QeR7i
ylShY58BFa9Tf/iD0nnjqO/A6hE7lYgdTLB4vJSfpVSlXIzAQqLTK0B5PhdumjxZItLCtUPufEzL
wp65rNhI0CiTACfX7B3J9Lt4gATRJAoQiWA4R9wpcaPlbIExZNca9gmia6Ko/Qr5wYVVGJz7nazJ
nLoFRALxnbVpPpKX4qB4xV35oT8nxKECN7x65p1PHrejwWYj9+mySG3xFv2A4u8XA++Y5NNN76Js
VPpd3akvKH60H7O323tbNJ+cf4bfzBraAFnTvgfrTdVap5Zfb2MIh8c5kH5KFUlebIMcNZQDfikO
u6N7o/C6AUMqP+b9+JB6RuWoG0v03BY4FINzKDi1STzWwEZeHBVTyklHIt4haLSP/E8ZZQWm4I60
Un5DwKquGgsF7l9yqsudEE45tSumoNe2onjbn/JsnyZ+pnlo//do8jzVxyLcdt2mnjypvk/SjWC6
l5f8pXtZPgBF3KgWR2Kaf9FAUTays0JHy9rQOGmPKszKcCfZwdqCIytBA3BM/Dn088oXIJvLbN6C
5nZOaUUWRcEA6DnJHUr+WJODQWibDjuaHiX7lJeHpv4otU1jvtkQe1KpI5W+Jv9WlB8EbxTDkcf0
0V54WyLZ15hPh6NVh9u5T12zekGURJU+8rLx7CpxWlAdsuZrjGWXsVMEWmO92mpqjATlrtfREIjw
RXto5xSJmi8L9KQS091xChR1m4DGNN8Z9b6UCr8edoW0CZMdKWaHocDT2pBp0/TP6XgMtZMRFZDk
jby8+BVBmCoHjSNuFTnq4uaHLDkVqkfUAAWHFWgAilOS75IpkBnuq8VbjurvcJuYW8t+K6tHjSEi
AJno6TGDlo2SelazNetniwV5qjlVfzDIPokeSXmQQGBlvttI+M+HtLkrNSjBpDuzfMrTTdH+CIcX
5E0K+9nstyVxzGmTaqcC+0fuQRBFv1vorbHTMAcQ8/EpKNnzD7n9LE3qIiXi4FKUkmNsubryWiTP
UvlDm1rPRnM6LiyMRJguELzV+r6VPJt+q6Xh6tGnPN3nyUmqQKyLRIrao07fCmB+blK+hjX4ioOZ
/WFQarAPcnhCGKtvX63059BAiKk+9BAwYJAYBuGmPbppH0S638rtTurqA4umjaGeMm1w5NLaWOkH
qoWCnPq5Lco7rWTXwHWGqk10r8lIC/HEIrkRhY0Rd0sxjqvszF0TMNCmUCc7tGjDdeQH7Wi+Nj4s
7BndeZPg4rYGjx5SCPvYCkq4UfB16RrqzCi7RgV8csg81R1cSM2eGvAeOu/P5BB5xf4biaP31he1
Bqz0JyJEf4bMbUxSTsRscKj9LQ8KfXVfO/N7VDs5rq7uk+mbR0g+HqZtvDO9yks20ujIHvRuBQ5i
xT9cfMZyHJ3fEvq2ZBG0M111oSIBdOiRDZzxAB6G18LBCeeZh9T5sH/dBr6+BV0Onzvm+iq1JtlE
vmyMvDj/qlS/rSqn00TjW76f838X4+NOOjnNh9o0kL/Knfxed7W7OEgxztrrN9A/vGu3nSsKKa0k
si7Hxp1weQxmeWZhTvO32ol3RVDrIHRA/NH7wY732cZwB8G1WTRK7tacaQ1oyhczNu29ZmzC8V6T
trcXbO0UPZtJtBZylgJ6aZI2wEhI9FM2trNc7KqkddrhBzJOnp2NP9igOiA1Tx1oSriTAtkH2j+m
qeiF+Zdp7/+/qEjaXX6KbWdqZS8peVwGH+0YGmHFLvHS+9D7mW5Gb37CqQYptsJpA8vpobvJ3MHb
G4nzfHtOrowY+kgQugNX8kJkTPii80GKp0xWQ1yjJghOotmwhnNtzaOwdP9qfQH0l3YXhftw4byo
qJ3NWUWg44HAG+j4SOFUkq+pwe3RXK8wh8LtSbXX5mxsgdJQx0JjD+5nTplsim34XO40txidEskr
Eb2vaGzcDi3QlWBGdTK4UvnIkpfKCAbFvT2y5Scu7IUbGLchEbGUWrnDwKRElndZWufvqqSRxB/L
qTyaXZL9kbpkFMQx16wD/OigmoHYN+o2OCtNE5TJ9HM2IB24kUF2J6ProrlTtY/bg7t+Mv8d3T84
3ENv1lXoYqDG27Vxr/OUMSCbaK9+SrYbHazn4qm6M47pznBbUSXk9bNsQQbXE2ottYXFm1u6yJzt
waYpSIp32HU7U3be0Znga5t2l/i4pYk4dYWA3EJ2Ud3RpgMgOULzG5Hhje0aj+bXAALoeG/dC8MR
V4EBboScY5WMqRjMGIC1Aeaa0u3B5uI0uKkFhSuUsb1O3F+i/Y2snR3GXZGV/SQDbfSUk7Xpv6GC
2oJh013eZ/OGnFpcjKCC/gPWNG1F59bqRsRbAEIUkKWX+VT9pJRloc75gMIqlLT222GJYhlEdOVa
3RYa+J/ROAe9ED6JQJhlVjamFZetDvquMvRcpUO9r36GD6YP8bL5Pn+IAiYSPF+3HdB2IHWxXPX4
QwM9Vl1ELOAisfStP6KwPgi97Kf6gn5Ctz51PwXbctl2V07nDI/bloakZiyOSxDFqqhkYcxB/alL
N60newMIc/D6E8zsdf3BYj5niNxl1uzCjOQSRmh9RdB3Qpw6KAKpB68d1KcgKHCaQLYk7RLQLP2B
hMVXtZcOIqr95dp6NWq0iYIP08ZM8zWATVa1Vqktzig76MofSyRisj7IMwDOBaCybMgjBl/ORoIq
79KBCqybyNZT0aE8tats1Lsgld9kTjLpCEHHTjgiyT3E26hKIMJnOCoJoRRSn4Zq2KWW5ihD82wZ
PUJ9EhU9MK6v+cuanH0u50D6FJTVsrqcbmRHvhYR3pIE8XO1farAo2l958E8eMle24+uQrzRnbzn
f10Bc/kJNndx0yR9bDIDMwYq21r+krpHi0Li6R1CawILXF38hWdwiXLgMcedB0lv1DRp4b9m5LqK
ubofR3kj2Far7gNtR4oFjYyFIuTy7jcWJp6ni0cGT5MBorr77j4w7jTQyXwyJ3ox9tAgQI1k0AS3
gUW43HstCZtUowy4NlV3ejUfkKV2o3LyYxHV1vos/jPCxU+fnQJ9Mhkzi4Bk2e+UvunUvz2SZYfw
WxRVLih5QfEALq3cvcRsqzgaohomGRmbFkGP8AHqhkOxgcbwfS4q91gbzTka5wZzUs1xmwFtst+7
KFgEi28PRwTAGQQxqTEqCwCxnnXlF6RDb//+2uXxL3s5Xj8o1DG5Hayok6aRvhnc3vzZGlBc3rQ0
QDeLHQluqav37zMki9uo5QjuXzMFEtXkHtp5MSLOaXLMo19RmAaRqqG4NGNe0dvvAy1AV1SwN7lH
N4Nhlfdh1gos/rpiF44DDC5QpFm0PlHWfWmIU6TXWl/ge9I/oCKxPYaiohZ8qPcoUkJAhMmCV+za
FgMjJPoJQfmNChrOfehU0624bgc3CkE0YR4qLUd3jV+23u0VvbroLGpryvKSMqHqBJ2dy3H1eQL6
m7qC8jDkdWYvrR9xGt+GuA4sLRjQYCUGhF9l1DtdYpislqpebqFW/zWeEpxSmz4IaqffoubZdtF6
5YMWeAKDeu6JyvDXsYkFdjTI96qg+77EtkgzKtRimZtuk84Znwtw9caQgm8RhHQlxD7s3zNx52MU
jLPT3glv6avz+w8+T6OExEKl6SPwEVt5RHN5g35Gy5vdcjP4u9kdYk9xnwXzfbVLl/k+w+TWlI59
0qHCBqL34PHdUSfdQ6e4dH6mbv2NYjaIX/hg03yvjqLT9XqXLK8fCH1aeAeZkLPmrLZSyw7x2QhR
Jfpuhq5Md3W/HaGCaEVOKT30XeqB07ogMsrAN7dHfbVhOGjuLlSxUWFUA7RqjrtR8QeF+GP/NAt5
rZedfnFkcECcRTGqKmExAwjCUL+aYP7I9/pOO6L7zYD4DsW9S+B0r9k1LhF5G0pYqyeZDETwW+pf
5Xb0ktN0jJ76bebkR1yWcGkvHuWAvuJma+4rwcxeZ8g4fM6eigQag5QAP95JJ/s5est29RtiTAfr
ZYp86F1CqNatX9T7WRK4juvdc2FPJndgKhkbRqbEKS5RmUPS97ioAiYJxrcs2I0FNTnX3oR0SNoB
w5vBU1p0iOKp1VNrI8LD5LcIpBD5EskaRIIg17EKblqXw/zsbjNiXCn6+7Gsm/4gJ1uEmFz6e7Id
JB4XcaNxr95Zge1pL7d3yuqkLsWEoEOzZQjoXeJWQ5vKs45JDTOoKCWbpnwLDcGcru5G3KtwcKFb
wubdrlpHvdQvGLVN8Ho27N/prJyYNFVb6AcIDufVAf0Dxu+P3tZSkNIALNZ+GyBkR+FJJKoguK7k
WVbrDITbBGaMmkmChldXlw6h7vXkkJi9X0CpolH3Lbrkqm+k/26vlGAWefOPk9melBCYuGcXXpMl
R6MHc05ql5KP1t7+X98FLofIGUYuh8Volii0lrXHOHyoUVMjugGLloqz+dhO4tmMKJbK+mnpjoa8
qBkJ/OX6xoJQOrjuFBWkoctHnG0sA/Xp+mBgHIZ9lBTQ0x1L3WE4/bVtmO0M+mJKkRsh6BAFtXHS
Mw9VEyoT5fYXg7hyK2dfsSzu2VdAZauazAFfMTY7WXNUyBGojW+mP+LxBOpbZ0B2KYaKu+i6tWo0
Z7jmJW6MAiylaoE7Jc8qcdV0O1fUI1TgRVY3BGBAJqYuEo18iKydu8QoQuBIOsRMdYxDIc02DEsP
ou2jE0+5W8uKJ7XaPm4E4eTFTPi5BZMdyOagYa5BzuRyjLWWUFycS5hRNCG9U/tpJooALtN0BbH0
z0NkGepTvL5WTUHUo6gYXlpbe90ED6yMzMmofUFadxeJzvjrxgu4F0hs/i8cRPYuRzSikbmcVBT/
Z1DMMH9Xo+JFyI23TxUE6Jqi8eIyyIthhwvjv/cx58DcVKK6uJ3UCMBFAi0vjewi2gSmGj71kVDS
czmur+YULQFLeSAYdfjrYda1I+SMgGW1eeQgxQIB+NkpjMybCF5u1egv/79ptftUybYwPm+2BCQj
6xN99g3cPbHuBlZkA75BMpPwpTGl4S4nheQlc4l3plwp3iBF8yYarWlfUbU55WOzYZY1iCpx1ifD
gKaSohFQJnFeSomzHHom+BCZJG7IvL5DMca3xILUQAECQmMQ1sIkodxkFHnINReBHBooAC10+oEt
99LY1Mm284HUmAP6ZaWoz/hlQx/XcG9b1pqvR7wPxDEW5OMQL7hESaRRk8qqWe4Zxr4j5TbuEESf
ft5GuY4UYOcQGUReC4uJKfO+wMwqqlgJrlFqDxc7htZbYUIu0mAVEvhdpr6GmhYkLA/d0Bp+jlX5
0bbmY62Htqvk2mvIdE3gnVZdI5r80EAJ1iGUOHEuuM8kHEwNKFFTNGKHWvhETUS959qVBgZdZPqo
d7lvjLkfiVS0V+/qC6GZDjIiBfj80iLH32tSBujqoSHjhjb6z2xKnZw9zQrzlCj+baV4FtqvPXre
++qTJTiFhkbdtUaKi5rqEPvz9gotO4rf9VgXVJxB8gBXQc7DTGZb12yCs6Zjsk/7x1ybNpmhOSFS
82XRB2EqYqZds+9zRO7ZUPV2Nk2gZHSrZK4dDde1Vs4+qcFcQyoF/nPNys+xOCtXJDaP6gCsFLdp
e6COWb1Vg+BKs3YYnYMs5+HZXaIxQHui2ACZ4B+TpHZotJHsfYiHvIjKfu01dA7FGVCZsS4u4wpc
u0xFxadvZ45Jv8I08lS886D8DSZtgU9eh9RRNwB2d7CTLH8/G10yVDTtCUYnhzWQErdJ1d1kIzFE
7PuQtI6Rn1JpFtS1/m06ubJLiDFClnu5u/NhqSzsCPJS8E/6hr7r7uTgGXsoj5qTuXeSP7nhzj6M
HhpVvPxYebMTvkB6Vt+Ne/oSftS/dMEar91pTHRwGipRUThvcIYEkmhjihU4ZcSLQJBq3dNIeGdb
NVbwHtoqSBxwf+IcU1nkswHlKrjkR/1JCcp95Pc2Mi1qYGyiIPWqwYHI7u3tv2a7y6KCwB/koCCD
uVzdskLsoGwZLhjEnKqHfOqH3EvhNQ2PZtXgJhEzntq2NEWkn2uDhYa4AVTwzYMD+RK4qXKc9Shd
dvPplGoBK6DmI7olrnkaC6FYC9TsKGnl+2VlNg4FNYbU7bof0nwfxa/UfiVWcHsKV0cC4QMsmYKY
MO9BZ3OcMhyn2CAWfe66/i1pYscaZv82zGr4zsI5uijWquBw5Dw1s8Mwkke0NGX20Yh9kt4NBapH
N033IBt+qfgaHkrkoPQvt4FXx3eGy/nreFS6eIjnxYciPpsmO61+KnORVsXaOXQ+Os4Qk4jOUT5g
FmNTr9xGM38voFub6oWrVoUZ0KpTvLooBOQU67gGXkqgH8SZzLk3YyhqrWUY3Uxz1BNYd71JvGkG
uR2kxwpFCgj5c3s+11wJPMj/Q9S5x0TIctprhQxXUkZguLm3O1F+ffWKcw7BmQpeeHpNIkBYSP1V
HXaWH0cP0fBeETQzb1XIq0Fh8vaw1s4JFGMokCFeeMb5iQyNymjnxICZ9KVvGZ9DUYKQc/C0nt1T
EGMyPT/Iw7T7r1D5ydRxvqd9D1RrPM3VKeke1PitkR5afYsKjVoXWMvaXjgbJJ+QsTW7SyUNcEPy
XGZ3saaDSVngT9Ys8hyD228l6JBJpAJDT5FWg5izHjuqlEE1wJuYP/8n8blzOG7jTbmVTrUMODP+
kRXg6Br9phOs0nVJi66CuQTnOMx+odXhQLQ0YnWLi4TbTVlGUUffR5+Q0yXfdE7twC6V4nksrfQe
3NgNqEabSDrlhUyQDkmj4RDXWXbH0C0nElhbWU4c58j/gxnbkJEYuTyErMKmFcP7ehFJCKEWBa0m
qxfpea7tRrAH6DKe1Lg+oFP8EqUBkXGp9QgUDkNtHCSrVh+i3LjLRlDxI8G3mXp18HCHOyI1NDlx
Us7u7U2yNkxQAaJNCNlRgvI37gNMZNLzDI/Z0Hq29IfS2irCoqUVqyXnGJzL0fpqLmzEzF0Gtrc0
nX2dlc4wy54ZNj6j0kFlphP36IBSoKir2W6a945cKA6UHbZTkXmjpqKO/stETPD26FduARdfxu0n
y4QUe7sETpvIt7W3ocMe2keiDNeKV4dxW0RHzzkkdPiAG+mzFmEEvCrV5k/avMTN6+1RrP2+BtrM
hSIQdwDe85ASb3hi4vehBQq61cLFgX8bYdVOwWeAjjF8vnF1JYvmOmRGhMdFSe5sth1b3yrdzPzU
0SYD3u1xQMhFkEhfiw8g3vQP5mJWZ6+LJjaI0tsQD9GebcVBN4ejOPonqiXvQSKbvLUH29MFsd+1
3QD6AUj8gfwCs7n8/QwyI+gC1MvluSYdMrKR8GgT6uuuHIbkHGOxyTOMRpFDEHktw6o9RUaMyJvz
Y0hfZWixq04nuoJe12PCvyL/gWpBBRfDK24oiFWZSjviedK5vSe/jtTpHaRBXAsyY/RgnWRk8KU7
Bg5iUVHL6mwuYrsgBl5eiNw9vm2naBGOQPxA2evxvhq/LGGP4+KGubcgCtf/weCMBEqFeldEeBjJ
G9Oh28hXP8NDF9ib2CFPoEoTRIjWh0TgsRG3WqpKLhcvr3UaxzOGZCk4Fb6H/DgxAQSqcdbGhPc0
lIfwcsCevgRh0LOZUiolbibR+lXG+fQTwn79m27l1barQvUrawt7F9JEujeLhO2TXMn9BEoy27CU
412UNOxTH0P5R52U4VZWojlIJAN9OXjQaZuyj8JgjNRuL5O5h/yhWcyf6YQ2NhKNGcxj1OXKkWoL
lFtT0h0ZzWAjLalc2nbqsZ1M6dTUKEh0ZGuaN7VSRz/URMmOJO+qx7Bqx4OeUPaQSU2HqFRc2ahk
yO0xoB0IuiJZ/WnNaZf46CUMVUfFMfvSdZTiVOjpvWE24PSlBk1mt9JQBQJWBrO1nLmc2jdGUn2D
iRuecKREO8WoFR8dZvHsdJ2lb+MKfHJITdXNgWra8mVov+st2/DUuisKsAjFCfrbyiGoidEEcjHY
6DhHOfYWqYJhR8KcRq48x9prlM3WfiAQ3UTrYKFRHx3dU4WON1k/qBW676LBHhOnauUWstWYxGDI
0YppNLP0OSqoX932HfQ7OjTt2EFCerrJZ5t85CxGzYEsSy8JjrivObTCU1sNui8psdZBakrXMocy
c9I9LYv03kcdtfKuzZBFH6OR3GV5p/xAa636Wy+p/DCYWYKmMoXiTRmqeeZJRZm95ylB235kl9mv
IjTGfaJJ+Vui9P2uLBTQKQ1TfsQ/79CrZxUuy0ztGEqTggSsFu+sUU2OKjVqrylnSIvWSAu927VK
HocishPH7pr/4ey7euTWlW5/kQBJVCBfFTpNT472izD2nFFOVNavv0vG/Y672UITPhvbgAEDXWIq
FqtWrUUgTWzQbNgEeRhm266K9H0JtuJH9ArUG/SZMHTXEDIdlKEYftp9pPq2wlFUokoZbgfNUAGl
ic3sAfTkzV0W1Am6ZtkS5rAxfA7TvHgqi9kqvaSKqn1X1vWP0LAiFNk1PnwafaJwJ9Om2TzoUdZ+
JKmtbBK0lhyCTiUvRVeRYG8MabzrUn1+1AZSoBFyMl0lUOxH066DPbpoTZTuDdTw/bqrA82xChRP
XCNJp36bNc34mFX9BAHGjAXHwVTynRUo3S6IKwVE4mNd/ioA1HkhmJfIqSOuPIea2RReYffZS5kY
47MettpPVrHEDTMGquykSoqXgvT1p5kh8+joBSDkTpRG9Xs5ZOwxYKA9coqKkG2nGPkNHUYANLp+
3GRlM7zo9aRzJ1R4+T32w+hrQDy86FYM7e2Moqjs5Ho5Vj5ahKNnkgbJMY/NCLLAeL++6JOubMqg
I5GjlmoG9ttgHN4ID8HlneWcOcVgWTcD+MPuQtLiAJeqOeIUgXMryqv+ZhhS9QcIqaETmdYGPt2k
Qe5NfWnf5RyJL0fDLtvXQazAdVg8nbYxdJ4OBlfShymZO8grGFG9r9F4tSnMFnl1c4agW9Oa41FB
7PUFHO7wWoGbZZ/TjAHQhmIB+k4jvwinOvIqXvLPkAbRHbxh5yk8n37ZuQ52VoMoeEIWY4R2pQrw
tHmawpu4j/G6Y5MVbAGqzp9HuOuNmjT60vVghPuSVfWGEpreGlWZPCnBFO2siJg4DmmFg2RFrR+S
YkRD7dxvytlKf6BjVHGMKer8fErt3aDaPSgWQ7P3OJ8ggadoelNvbFAwbozJBq2kUQ9+nBSGX/ap
OWwry+LMpblhQsGDaA1zhjKuW08HpjRC3oIDvmJWUOZweoMUfmfHLXHt0E59S0szsI8QpFKLZlRm
uDCTT+7cGHMFtrEm/Y6sAmqlY1m3b3XJAn8ivPphG0G766Ms3UxG1vwgodLualBZu1zpWp/bvALF
DiY9KpT53dA69XswUurYdlo+AiZmH8MWTbI2pfNew0Z87XIFiLTrIeVq6L0kxlTc33hnicGBqTbB
1OAmzZlf12i5zpyp9ihY3a7bWbuxTSi545kFsDWc2PllOugJ3pYpIlcSHHTlP1D6oJkkDS4zscTn
JxGdak7o/BphoqPPrI+djnvqJKk6ymws/35io0x5D84WRKa0/K5TPy3vx+rp+kytr8jfmboITGmH
ywjDqOAqavOdlj8DYFe5LL279lw5XRFh5WNNj0LLhJ2iO5jkNen/PRFjnf6+EBJCkW9ggYGpqnO/
jjK3Md80+nZ9rmTLIcSBSaqTPqswhrY5JN07Z89p8HjdhGSa/jzJTlacBYVtaRwmdOMjymrsqn9l
c8PDAHKrpo38Bv4m1hQmtUsnFbQ4bq4d4hHCBrGjBrJH3Fp8fmpEWIyeZIOttjBiPeaf9V14N+8U
1/K6zdCjs676VHfXZ2311XhqUFiZNANkdSH7QWeWhrvtYd499DeAXj2Q7Svz1KPskbMWrIO9c+mc
hU4NCGLPD6ZKFb1mLfzYlAPvMTxQ5bEzb0N6D3Ty9aFddgwvL7mTd4GQrSBGNvIhxbvAdABh3fCP
dn8/+CF1rW3yYHk2VBWc4aM9WA7bVt+Fiyvi1dCc3YDEin/9W9bQGGffIgw7ipUpJTRI3J48zfFG
BRxEs3/o7H3pucPQFYgRTxuj31y3u3YoAFFmQL6jOnTxmAXXfFRqC2JQabb1mDsZ55JZXn2en1gQ
nHnYVXrIFrgg66aflfYFHjCHqYFjEVS84t8gFH0wWplu+2p+BfpbkPsAIsLUxJJXkzSk0ZI/S6uD
e9MxkXjYQS4HYij38a/rcyg1JpzJurGTblRgLKXIrcV7s990OPzU3MTRbozfA+Mrqb8lRpfNKT7U
T0conMuSJ0j+5zAKSSCy41/5AWll1/iteuhg3havEnPLGC7N4bFhgq8ZdT7hkjHUug4DZQGXPPIj
8bL9r9gNb1vHzp3Y1R+CTbNHEYLehfeyatXaBgIu67+WhdllfI7CYNmiPNtU++w7PKq/+VsiZQT6
I/h5bYjCjBYsjQMewRBYfUH59baZt7EDOn/HcKyv/NZ8in7huXeHFmbrjr9SyTlZzVIAwQOWM9AO
A8wnZCkaPOp0o8KC3pZP7T19MCqQWtUIs1z0bLvJz/JhusGjmnn5+/+ytieWBT9osqhk0bKV2g9q
OvcIi7Wt5RHbKX/TyJk23Im95ib+lWz7AnwsEuurG/nEuuD5YoUoBQLnxK3RCe+Eu3vNdrK3wUMj
6jbeyPpQ1q4XACygU4sYdsFZnF8vcRNlaPXEIpfBXRw7g7Vpq+3Q3Aay0tJaRHNqSPB7/cQn1i8A
X4W/dPyDhPtOlWyZNed9amL5hJOIJqmxXePFtc72fswBXNDI/xDSoMyOehIhDHLywpEoGbJ2+oJT
ZMPNMKFJyWemJEW8RMHiqTspZogAea3JG1XrUTJQZnocaHZo49TTytgliUwAem3tT0MLYUlqPEOj
IlpCC3VroPWXU8ewHud0WzJPsqmXMs/FqEwQfAF2AYUOUWc9yXLT6nOYCh6Te1vzcf/0B6iT6D75
Cp6uG1vbaQtP8f+3JQa2ulYFdQEydLfXPGrczcamH/6X2NkmyOKjgLDwE53vND5aeqYFANNBD8Fk
oOmUKWWs7oK/BkSuxaxoS4tGS0mnfy2GjRXdlMHWIpJgdnWmAGFGK6Gh4Y9wYGw1LuqmW0oF9nYI
N0qdOmjCvr4aayMBIQu6W4FyAJG74GDKaqbopAV0JIoKJweWyJqcDBp+iX/dzhpGxTo1JOxmVUm4
kbeLoaatjkgIp4cCCUnfbpvmweboOuM9BFt6C82GqtZ41mxuMismbmfEsnhr7WShGIdXDxCoEJsT
7q6sJXM563gk2OlG1dGIFT2F6k2LzrtRk6DV1pzeqSnhsioqvUawAFNL005MHodIBmVat2ABTI9A
x9LEUIdkWW4nS5mlbbZVeUd6yWFa3SEoUP/f74sBTQHJGD7i9+viK+kSLyyQ6WS2T+JK4obWGub+
sFqA4FAFSEXs6MJGBGQDXM0u7S0PjTuIRpWNGeZOhXwzaJmBtbYdPYz9MC2PaEq6m5C3n5sOWW0w
RKB/nsyqEw9s12l3XcCQtJbMxeI4RD+50G783wcKm7jty27ulrnolHdqPUTWIY/8CFRc7aEGTaAM
YLk69SfmBAeAegGCnRjVrRR4jyZuwTA5uXq5C5HcvX4811zN6cCWLzm5mwuWmEo2YWAJOhbIa6vc
qarEA6zuUwoNKITjKK+K+3RQikUeCnjCRD9GqYaauxTctD5ff00IW3WySgMFDMwXOK5rN8rd7q7Y
hD7ovD3rvtsrXvEdv3TPUjpQ2dCE+6af7QgchrCLDrb4rn3QFQeFF+dLPeqegkbhCiRf19dr1YP9
nUyRDyMuMlYCnQnEX6y6WfPS2Jsi+8iao5LLussuTRFTR6OQBXpDEwsnbMJg7qGnZdgIQzSQoQep
6inzeKBxeRyV9quIZSHvyvt0MUjRtWeggx4ymOd7cbIjewwpxeWqgMTLaMA1Q7ojg6iRPU8erxnC
uxy34bDlRipLWC0/fn7CYRxITSiLkwVSIRgf5xRiSrOC7i8AbPmg7hSVbWy1dIGL2EBm6XUGCUlc
cQcVmL4KJcXfy40E68zQli+wyUVvSQENojkPGDrgwl8DVAR1VIWub5zLI4KW/qXBABRJyFeJxeWs
D0cQIgRwsYFvRPtauxlRcig+rltZXcNTM8K1x6xOURWUgFz1DbSI4Sv5hSKSp1u3Bggwt9eNXfqu
8yEJIcxYRBrAKbDVg3pzxC1b3zMqcV4rMLXFyPIMsy1EyEQ4BQ2f45k3YeYW5rhJs65ywpBprt1q
07ZlKSDoQBN7WQm8/Zi04x2UiRHMaIN5aPLusW/nSfZFyxQKOxWtWBrop4A+R1uW8EVzMqA+DtCc
O6EgAPwHCvmaE3T9jV1bbqCDBZZVdzYl28kMbiM7fIxqSaZ9zTNgv4I3DQUcEzjn84NK4gD0WlUC
/KH+ndm2k9O7QFUeOjZsy3L0rq/ySsoRKwA9XNUG5ws0V0VrfZM1iQm3UGkB2jJzAIBQKvSjuqx/
9LGVgJZFvW/D2b4Dqvw2oYqN3rBUckD/rLMw6yguABdINPgnTWyFC0wajX2AssJYWZB5o30OgdnQ
yo0XheEF2KYgsnXYmBbRDa9rHLI4SQHJ0hDq7m074S8jSZEsbRXb+KR9SDyARsECVBt5elDrqYj8
dMYvOU1rNS8lizWvCqqlXlq0kx/OVv6qWy0IC9pSe1FbQ/mui6beskTR38wAlLlZO+VeEhng9omN
/E3pgiByQlRWH7qQj/+sDwLtaQ2PBswEWCSBTzjfAWpsq/2kIWvQ67OnDIEzjj+DOZb4rGUnn8/5
uZXFa54EJwErcrPKYCUG9Wny3KFZJ5XhPS/9Imzg2kECFgrCyLec26h4XgYzeABBkucUM+QewHzR
aU4U6e71fXx5aM4NCTFKyoo20GwYGkEqbSi/w/oWlMwzd2pZsvwyWMVzAG0paJRZWH/EaFpBEx1D
03bmxoNvFvd97LX2c1/e4aikYMHJJSXK5cPPVwl+QANDuK2iBcESm+fSceld6YvMpXr4mOv2Q2H+
bvvKSzUOWBvZjOXX9Zlc9QhL7nHhpwRPjJg1T3rLGDq7BEfL5DP6CMW6onsv7Jeo/+zYY6x7Bu4b
KcPh5W7EOLFTIO4EgeQLisEh0ycTzYsZOGCAhNSWZt/03uKGZDrXR4duwIXjClUBsT8yaduODwZG
V4JEO81/NZPDghsQmoajSw1ftw993jiVDPR9uWswPJAmQamVgchITHBRo7UDK69B+tO+zt3zWB3C
BG8tJ1VeVb7TYsnlvZIXICZSNChBLvhVS3wWdGCeyfWQZ67RviJ2HUEJlXpQeGxTx04+SOaGsGrd
URk7ylqodWpXOIeJjiTuQDFOqApvY3vcDZOM4/fyqGNougF8g2bh/IntP7wdWj0DJssNk13V7Oth
N9W5a1pA0c7/7CLPTQnxVlqGlk1LmKIhut1Da0fNzFHzbHP9yMlGJPj7MJnqmUcwE2iGU40PY/oB
0no3mL4iAH2u21rzJ+DGQx8yg0MxxPjG7CKtgZIqblqCUOaJJcxh5iMPnjuVu1YhCS8uRbUNcC/B
k4CcgACqLToTrVb6mpMlwIucGYJCrHqGzHSY+Er92ARvjG4V47YLP6cSjI07kn431V1kQ4U32dL+
RoUAsALi8+o5m3eF5cWFLOW4NvWn3yfsV6tuSGqGCDyApk1Up0edw34kza82loQ4K4UlzAR625EO
RNsVIOvnVyHhtNEiEzPBF9mDeJtND9kfnJvTpo+1NXmRRpy0LfyshGfPflYE2U83q3+b5JCObwUF
OgoqkNbjKGWXW/aXeMecfpqwzTu9Iua4TEKd3wC8gMn30SfIE4+wlyTfWInXp7sSnA9h7hUybuk1
x2+huABILuJttMafz0tdJ1FA+zRzZ6DeS7T6Q6JukLGArLnfUyNLnHIS66RQzirA6oDbRfvRto7Z
bu18Q6KXwYQawr0uY/66DHuw1idjWnbdibm6nswwnmDOMhOXWo5B7kYCyJ7s2bm2ewHyAp2PhegK
DTXndrpJwZYr4W1J2kMgdM/npwjPFkP7zDLJSV7xG7gu0US/VILQ3ykskx0A9hcbMAVVFCuE6LKN
Ml15H6KfhLiABV33UivrdWZNWK8h0cNMGWEN3Y9zjb4WULnHEUqwupMbPwEJHNpQ4hhX9uGZSWHN
EtPQC7OHSZ0TX207byhvVdnGWFmwMyOCu5mHBGyhHEbCIXegjIs4GNMKSnWvryWRjr66YgvVBJIS
aDQWORPzIjEyY1rmMHuOx/2AFBqYIcHUaIa+UbzECZRH+q+m+IJwXwDaMsIhDGw5RN1AAi6O9224
4UHmaZ3PB90dsw7dRBtEFCnYOKL7gf37JYg+mL+fK0wN/GNX6DF+n6O+zHgIjc+tXf8aFOrbshBX
NjXL9js5n5wOHZuXKCWof5Wm1yjvMdkQ1jpptFcnn8ebihyZ5uvlQ4tk9AQ+N/2JmR9ZDmVT2RW0
lgQ5GTnkAs6/BmQMwaCq+BqGaQbwIASvlWumqtP00LkJnWD46Pi4Nc2HAtrNUIW5ftZWnBXMo8nZ
wmMTQaMwGcDZkmZcQtOgfhjZiw7RMb08jDK979Xz9dfMnyrFyZwrc6CwJoaZovmI+eCF1a6A0sz1
saz5jdPsjeA3qhEk0z1F9obQfT/9x+pfQI062Yc6/FXSTSylHF7Ja4IdAo9BkCItXf1C5NazORoH
zcRbCczC0IbP4le79LPgMBqzM7J3gpRKixBHMswVHk+caYoOQyRMdLCbiN44VyYelFYG7ZLmrfvM
ffKLeNEXhOkhsbYHSU74FTnle3tLb2S81SvrCNM2nqPL+wkiyue7NeVtHaCwiItg3lHq5e22H/1/
XkVbA1zrTwsno2LdvMrtCjJg6MC16tht6cZStxFxqGo5ZuzBFyXlP8MPyKlBsXhu6UCLV2OAbQNi
+wytE3O8n7tjQiR58LW5OxnYn8fpyRno1TCkRg40PgXlGrWRTBqdRnYGZEb08wWyq84sCnhuNxoQ
2wcuASewDOW6co/ZyOtAugIpCewE4bJMLWXOSYr9B2LFY1N2aLtLbtoh9sscXHJ9Ipm3FX99Zk64
G2IFTwhFxZ7L9K+0RjUIUguZ4oOKjGIuZaVfmTXBIXKzA7VSAWu65fHkMwH/u8F3I1Tv9Me0+76+
11euaWSukPYAtzFes3gqCctlZqxuQert3lRHYKs26HXZTge+RzPoHoz1r7Fr3IfHwknulJ/cKf1q
mxw9OByn8WVil5c75/xThGlW1cAqOhsgLLup8dgAg0DvFKXknr+8bmAEbX5ICILqC2XY8/Gac45K
0LhgCJvMMTqvRodLbj/Zyv76xF5eBbBDUO9G0csC7ZQwr8kclmoVw46mfaeoq6MjtH7X0W/fAzRt
D25kSl54ZDlY58+oc4vC9OFdDWrYABbJ/U8glz4a/xl8w9vOf/nNnPkjfvqdN37sNi66GaoW7aLx
sXKyQ/kcbmaf+EjtbWUFlstzev5JwlbO1KHUQJKEyQ58Xux6dmjaH2jdk/bfrpSmTi0BuX2+rOA9
rYZi2cazYREkeYMg3thtAM1lkiSbmAGZVkGP9suIrPAp0mi0tTqWvlxf8xWuy/OvEDaXOmnhMCzc
vFAqwqvBj1zmt78y1XmYPPTdeTGOzY2ysyWPo9VpBqHP0u6Px5jYix5wBqVTFdnntr5tAOTI9Edq
/xhNr+YST7i6q08sCQFObiYqL5Y8dzpAWKtxldpCMyXIedGoObz3xqMhY+5cPa8nFoVzRI3AmDQC
i4BLlYM/6zbKEfdB9T9UorB2f6seIp+JMUYFiH1gSLXd2HJNrXF6aCQiF8C778B4UuOXkd1pMtHd
9bX7W2wRNi4ofpLQAg2jSzQvgfAouEwsBulDX5VxHK66178DFIvgWsitJi9hSTF8M7sd5gdt+pAc
gOVrL3zQiQ3h8tcUpbK7Bb7cgPxfK/0cyex2hiRBEDtm/9onjjLtexk9/8rILA3bHiQ7ZMlvCXsk
iUjY0zRGbJ8cbe0hMz/yf484kD08MSE4VxCcWskwIUeVFg+t/sD717p05+le7yRufCVleW5J8Jlj
TTUVJUI8RD/ST8PlBeR5+rcQWnHhkdw5kJMwnOjzgJjnvjmQxPn+Vn/KWML+sK0J64hkKQqAuCcN
SxcL4xPFe22E+hhuL4d0Dhq0D2g8z5z0rdxmN0XkQof3e2w2Mp2WldNwZlfwL3WHJKXdwy6kPzL1
GRrUFJJWcOjJtPv3rXpmStg0Ro9SUAVJeJdm363yYYF/yi0riBF1t1r9piW30HqQvJtWfNmZSWET
ZYphFJCdx0sb5Gfax6xuOTsWslrP8ivX1k7YQJBQbuaJYmBM+5r6T/TTBuypjp6yeBfokizP6ohA
k6uDv3TJoQoPULUbmgi9xKjzIFHQoyoXN2iOPhIZI+/qCT+xY5xf7+nQ6yRtYSec73XTC6qXXhar
LD8hThs2/EL/ipGYYsBWtDQq9QBo0UAvnVL9lqoYrhtAhxNdVMwu4NiEIjtgzxnGoBGwuenPsykj
9F41AeWhpTIFYJcIskojzRww6MVLfZXVkwV+yOunZm290SbxXwOCf49aTR/nIs9cM39UUUzX03s7
e4pksg5ry31qRthWPKl73FQYR9Ts5+LNrp0kkJz/NU9zakLYUVHYhNGYYiS0fFPiHwwcZmjhT0HO
mskIUFdXZSELArslYMkiGRZNjUFrVNTXzPhotJXb5LVkWWQWhMGkCFbKcqkqo3OVIA9UyRokVhfk
ZAjLv59kDnhbIYfHAANQwKlovJBpdBMZreqqDQqCSANZHR3H8NxGGMxFnY4owZfjvaJ4tDyS/Pv6
9l0JXy3Uef5rYtneJ8PIOEhljAomqukOVA0dyIaA56puawUULDWoHphkYdZ8sQ76RlDLQHTOFu9R
oBvQx0CQdYymTW01ng4ukwxa7tYR/rkeEom51U19Yk4YXwtgsT0sqVzKj4O2i+03m3gT31UyROX6
Wv0dl3B5Dj2t+3iGoW78aUG2L/5pymibVseCIhZEA4ylUixcY7RmOVNtJORJ9TJUr3G0N0JA8Z6T
RBJxSQyJbGngIO/yvIbjV6ddn78gas0qtwcuy/pnSgGEUn9HJBJ6hjoFsBCAN9eK3pWsdDiPQVAm
2QKrHpoxSN0tMgAAE59vcbXSsyTuly1OHAMsEpx6avcWyDpqVz3OiRlhp2ltkmhRCDO6+qgoH7Xi
XT+paw/6hQMKS0yXzu8/VYuTo1omVlIEC1CgntHxr0Q3NEk9Eus7LRpu1OFuLApgSfSidgrWSNo7
VkoiyBKYEBcDP8ci3yRs7wTsQDZtZ7iiO+0m3yLl66mKg8LtloxO4ANJNkpMrnRJnJsUYkN4iq5O
GpjUt8U+fnop9mHjaO8MoljVN7IH2+hOe9R+ElfxuOIoX9ene23XEIQ9oGwE7BQPuPNd05KcQf0D
h22k92WaOWayGxRgvvbXzay5DeAwlvgBmVlQkJ+biVqoDDQUJ6DUtnrwn366n2xZ/nkFYoWZ/GtE
bOMClUxX5zaMdEDol2DKprcBSO3sLTNdDfXc4ilh20bGF7J2IE6tCqmfcCIo2i5Wm+ImBhViZbxf
n7vVJbJxEHC2VQb8zPnccb2fq7nCgWhHxepcw06aLZkCHayndmqBTL1TWS45hctvijExAXISZXeA
1C9oPEcyQ9bFgk3w8heTY9Ah6Z2mUmoXdDZ0aw667lXg+bxV2gC5vQnyvNcHvbph/g5apHtFAblJ
6TLouvzMbfAN/ei6zXUT657mxIawcvXQB3U1w4Zm7UHs7gzcBPjkIWsfZqSIm8CDvo+q+9etrl06
BJ4NMG+Q2KBEfr6aWaZQ0mUwaiCUyohf49AFYHdXsje9kIS6qztnqRAiw48sv6hCoOak6xnrUDLj
sTcnhQ/qoNpBDzLiRNOW3D+rK3ZibPmYE789l0UWjHWP27R6AOVZO7ymMvbD1bljSxco8IwoXQgn
QQkjO4NqCBasLrZ1qjg2/cTD2jWtEhV0UzKg1TPw15rYlFNbdQsMDAY0xcZzRH/M/CNk8yPoam/U
giJWQJcACDmub4/LGwjXtwpmZfDHArsGds7zaSwTvcsQlZRuMW1G434wnZ4BUD73bp86ancLX9bR
bwoeHyj/eSDNk3zAxTIu9ikCiKW8q0Hy8tw+yLAJ5DF6wOL0wxD/NurHKJTcOZcg0TMbFzn7yTYD
0+Kw0TDjUdc7J+8Md1R/g1T6CNj9jsTFT0jq/kg6xdE7bV+lrXt9mi/Cc+ELhKOvgcXNyii+YAFZ
MkAbmuauitobqx09E9H5FEs7Zpeb9MylwiQUPqGDBb962fBQZ0ungGaUIFMB8H+rmAP/6OYwaBx1
GtqnyOyrx1pVzHyjm1XXOIFph+FRC410Z1dlTzZdZqiHhFGIl1yfjIsbDF+2RFxI5izAVrHxwxr7
ciwJ6NfNxNyiEX5TgT7vfzBhoQkLzRor6M/eAmmfjSvfHcD0WOsUndYyCdULZ7eMwtZsC9miJf4V
Ihm1m2o2owTtVnm+g/Kdo4xHHusOiwKJC1+zZGhoeQQsDY/fi/kqkyzVkbsHJA0sMkPolexglo+h
7KpYtbNo18AERBvExBTNqNEAi4F1ydUbTf0NFpRdM6qQETcVyZBWjySibQRQC38b4t/zY68rpDIi
MMYBDXsXDK8jyO3UaKeh6T4v75Xy1epuOvOQ96+RJcFArB3FU8tC/NsXOo8jnpV4hd3a9a1W7HVN
cU1yZ0ev2iy5ES9jROwSExh8PC8Imh8t4eAnRhTmk1qWbgUAgVHqT1P/wvrKD8NyUyWt05LhVlWh
qanQQ6MFP64fg7WxgpoLrGxLwR38FeezHHet2dUjqGpQN36bIASvl2TDEupGXP3AZr1pQ0NyuNdH
TJHd1NERjCSIcC6UcSJREGLEY2q+jLp6AD2oN2ro3E2t8GhpgzOl7KBWxDWDr9ywZDtrzbtYmGug
NVCmhBTl+ZhJEGl23+K0lM2RVk7b7OnQuDUF6/Owo8ynbMuCDfhW88QdTfSyyJb8ojSFJQcEfEGB
41UMIbnzD+AsDppOhWMYkr2Wg4XJRBuq8h3BN1jKLpv2RnA7yogY1laaYbLRgATINaK9c6NzzMM6
Wi4YNPwlx7TluTNCC+sWuY3nuYvvoHr22aeslVCmrLkMhiYFA49nZOZFkJRGeJHFelu6Ro0sQAdZ
R2u6j8fBAW2wpAJwEYwhOoBvQl8rnskMdALnIwwqg6t2iVba3vzNmm6L9kXIcTcO6NP2Norg10/O
ZbC+mENBisGUbaPefW6ug05Qly7dCQh9nkfDcKieu6Wa+hqtQaHz0DPV7btgE2qy3NrKnJ5ZFpZS
Ka2kHhRYboKHARxpbcERrYcbtIjIzupy/oUYAaZweRmQDcN2FeZUAQ+uxnL4h3YmByNOHNz8x0gJ
PVJxP80NdCREm5I+zaAomQdr26iyTvTVwS7Q7qVRY2nXPp/mYo5rtNJgsLPyszVvGwU9Se1TkxSS
gGDlfAA5biHDBzCOBumnczsdzYMGZxJhrtYdOO19uGrA7rTfStHulHzc4zGxlWyh1R0L6CLetGgL
vKCbM0DKWlCwKrspWNLKXWwetHDLF4VDv6C7aPZy+91UjgXb6MmrgmdvO+xM+76TpbhWx04ZHta4
vfEOFDxiR9gYKRO+I4m8PN0a5MU2bykP3DS6YZm5uT7s1RX9a03MivTjVMdJDf9fQFmxVd/rJvLG
Ef0+Mpe3Nr06dIwxsWiSQhbtfEkDdNINXTeXoLJt3UqJ3YR1T4VWQTwlfRoZf7w+rrWQBU9BkO8j
X4fud9GvN+qoxoahlcACTk6ogci62aSd6hjVbZG7SeUH8VNQvMU0hgL6y3XjK5famW3hIk/7QVM5
aJrRCRy6MyiataiVbNflBIi+AE92BsUu7FhAXs+ns2+qKqLBIswAJDpNOtdUJ0SB8f76SC4pNhcR
C1zOKlqEKGUi6NXsDLM3IAzoNpyV2ziMwCFv5Oj5pCHzenPMtmgGu01sC8YBZmsmQFWjcEJgGJqv
Ci6bPZgAJ4knXNlLWFgVfwBLh7cX3BDQ1EY+2XgslWnTWS4eQcGRRulceEzPENvbnKQ3phIkMtKa
5ewJs46KA0I0SNqqYBNagomTLIYVp1ZXIr2waIjo/A7ynJ4OAkzoqoCb+zNvvLaXLcCK0z8zKSx0
3BVs6EeYtOno1dUr46qrQpXSAOU2miPQ9NCCyRqdUk6mq9uMMXcIdAm867JLbNkFy/9QHlFBWi/4
43xCkJZ0OEycgPg7QzIsDZ3a/OpJe2OouQvVmg0xPllsIXfEt0bHgRApdnH+AKHjXWq2ThBDz9KK
bwJqbaOFMqWSJnjXTh0o1OyFdm5hHBN2Rd90STgxnLqip4jmDl36kQQOKl1BE74mRrU34g+tAfTd
Gl7AoL9JEu5wVdbyvXYwcRyXZlpkakBIeb5FcADQIj8j8ImJAlI1Qxt33MwLlzRc8jRat4R3JgXe
GW9AYWdogMNm3ZIySAx9R7Vo1/SZb2W2xNOs3RA2Wp8X4DvDy0S4j0aVKInJ88qlETKDzS5Ov+Ky
3Bi5LIZb2ekowuKVCWZdvH7EmSum2EzapK7cEkoEuh/Far4xVd4icFOAEaOT/a51mrbL0Yl5bOxG
O0IyQrsxiqp3a42FkhtkZdx46mroJ0A9E/8tTujkrOMt1vNk5gVYd6aPOENNTuG3raLuaSNrmFsN
X9HEtvBgAa4Gio9zW6VSAWsVoDDRcKePj0H51Snfeuvbxoepb5HORHH4umO/LCzhSJ+aXIZ/Mrw4
6creTmFycjWPvyMh8vQrrR28bZ3uBq2gzsMh+g/4PVzbyyXuZGVmz0wLMztFFW9Y0lduUvyowWik
Zw6f7gcik6JbuSbO7CyR1skQgzxQy6aDHSiIgkJIcVM2usrYQGgC0iFKJJnStcDtdEaFgzIQ9E3E
A2Y0az9mPjpz9TzET6rilQGQQ7LGNPQ14POFywg5CgQaaKZfeIQFfzcneWIXBKEbMmt25+Z8hAh2
U6OQ5sMzWAfe6jXxQ2azzZS3/E2tuP6gmGwih9bOgfYeKm3cWCno5JwO+TcoGkBV4VGfSkBdyUwI
2I91Um+BoDbsXRyk42eqjSUwsFNI/GgO4e1DGqY3DUixB0/nkQFiC6svIXhrKvyQqaiQxMvpJIUe
KG7eqdoXa9VmpzdDOnlqzpTY66OksN0GktB3plInEH7SaPVAQkN9qXUt+zDVnKqQXaAzHo+NGqqu
EWvQkonKNtl3+UDwHJoYaDntiOMbaHfX2wExnUxVwk+Ng7cOyXT+TGoCaPL/I+27eiPntWV/kQBF
SnpV6GC32zmMX4SZ8ZjKmUq//pSMe8dqtk4T852NvYENDODqRZGLiytUoQTY+yyGvhhqnXBp+ix7
6rUZDcnGCCv1ivYFmKbbcq4wZ01vhNsmk7J9CfcyObqS6h666OSdXaloAG5TpkLloRxQoImHvIIH
lsfuqk9Cm7kVja0P8FejQMBM+zOhpbLPNDvaIvk0enYagE8Oeqjg5mjHDutWYJEd2sRj7FUmYyBG
aEngMlnP/lTlyG7IZBeNqyRxwDZRwEKGPoHY+MzsoP2pRO1ouQlt6t/olMwfi6iYAseoRstrLcn+
TA0s74NZmPRYKwPGR+mYFprTgzgGyomVD/3yeI87DVdnj9n3Lg/AkxiW7T5rWXw19X2+R/5U3UNJ
1fpZDSU4WdQ8zIpN3WCHSfWg5VeGMWrZTW4Ulq9KXUS9OmX5tVZ0wY2sllINcTfFpNCUlaWbjGHv
OmOhFm9qPQYgGoMiNXpax6mqvB7Kp8V9OcThNalHTXdRhasgQD9UoMQ0u6Ix/CEJ6SYO++YoGZPy
qNdDNDlV1U2Zo2qFqtyVRpeXPusVRlGDrLXD0KuNr+Ft9auzR1DoEJKDWB07IxO8XFffHciV2xBK
hjc/4ymp6xa7JytxK8szM9M2rG7U/kcSHTUUhOKdVnzWkzdqB2KJaCHWoPFYRuoQMkczEyrnV4uu
tasmQQDURsah6bqjQT8SFSrrSblVATf2EDlR++sKs70NGk0gf7a5fKusuEAQ62DaAK2fYAjiy1O5
JE9ZiBAZlImQkHG3xoH1Ok6lDCbwXIC14t1n8lqIGRiqfE5IpUip0SithMwlcwg5lhmBZtVuDJ4C
LRJ81DWzkDOTUZmZi7N8Mqsce7jNipZu0OjIklZ6caXIA4N+01QZmQMvwryJKknuTIz0IrrGlevy
JBDhrrFUQpOrRBCIVEO1syrDk7DALUZyqSZoeVqxU587z5Dhx2C2zYf52jDatTWLCsZd7gfgYfJU
qXiUht6Pzcy3MNs2DKIhx5Wo/QRztn5xSZsU0vZdDMyU9U5eawjYHy9vypU4GZRliMjxLEBZne8Y
C6BJpjdjg9KPAf6eHN3qkPoKLAE/2urafaPwT8M8jFk39Sx3J2bjUpVeosQ+RjnUEcx0Y1J921Fp
+8+GQaQRfYs4bPp5Ab/VxiaaemxLHXwOjcwQaAT7NFL+PVwDn5QNWilkAjC7xgWnLSoQFuS5EK4p
EBQydiAcQ0T1hGG1y+asvTIxGYdnE44YAjfee4xkKLWSRiVEyPv+rRoSqCSRccoNt+1SiExghAq/
IoRy1+SQXg+IMyIIeQ861lVOSmlyyKliXodNZ+8gOxP6QVDS6zDqJV/R0w65yoYkgZe0fXE3pMSq
HLWe9Vgvm7GWI1hsNz7xVLSlQqYEbAFo5yNQPgs+1WEfNf6U3oXZI+n+XIZb9Q6LfTdHiYvzE7eR
ihEvwIXBjTXs0LA81S+6aPh09ZQuULRTFKinS5k27+7aRDqtj5HlSULRHPLaMwj7DLmVmRYTDmj+
FQtboKeUGzKrS7cEMXULqb8wBfHM9B5quaOE733mqqmX6YogcF9xECew3AZPmjxT6xiwzOj9MkMb
87hNmQBkbQVlcDZDYhhaJrgbT21rU60ZOxmv2w6FPaqFtwkVzQiJIDhXqhQ17koKiAy6gM4YhPdq
G/170gFpRwVVdJA1zSW7UzPqSkbPC0i9XUsuH/JG+kmDdJMFpeDxvXaIljDcrmZRWkM0DzBzx2p6
W7QZIogbsEKltq91rxkRuNKVYAJmwSSQpM4UOdzXySqUWzIDabx2DL2iaG/jyfTbQb9S2wDseePm
8qFdhbPwN8EvOrcjcHDxRCrCFLxMA5SnlCn1jYp4almjwBzelKKZ47WrCU07f9G4fVF1wyDFI9Bq
6XbqG0dVP5rkpjU2IUrauciNr306haBHCC0JEDXld4ieROoU9tCsq8kf3fRtE4rBn2n8ZPeBV7EP
SNI7/76YELYiSIbPwsv8AKOuDSg0UnBAR1C2MooAPAmpPjgsid0xNEeXEfbrMuL8ebiXN9J7eJ1B
MH2O9LnPl4VDYRdmiaJ1QR1lILeUGlsV777/YBkePjNHH0IXqMycHjZrHM0IZy0HOYnfTddNUINt
1A9rPHtEnWVrO3KR2eaDJC1A6ndKEWSa9Vshy04RPY8QvCyD3SgqcJ2nnnQ0kixa53gfkluVnk5o
1Jtu5dClDznyd4jKjrY/HSM32tMne2ttut7rPdzhx2IvGlc6c5TcD+C8S0orSaUKfkAG/rd59qIT
je+uUKGc2shdmKYkZ9IQoz1w2Cgb4zF8CkOv8/QrpFOuq9iZQte8cukP9HU4oJ7+V/fyZR+cPZ5F
c3mIW+AsKyEjGQJcjz+1SXKm3kFGxM6fDREn7Nm24ZC4lQT/xRA2c1snk8F93DjEdrXovutAkPLj
8plbR8KRmxsK5lG507MAdnyqtWRAPx4oiMz2COHPznoCS2WHU3EZ6ux4w6gvjkoTSkdgFeOOHUms
MdKyeX8anZ+UPYRjMdKmvlxGOX+uczCcW45CKS7UGjDSLrgpfqKWPjzoKOQfes+4A68eOl4uI85/
8MRtfQGCVxDv5i+q2NMlhNZrTnRlxMCZ+TPWPgdU9SqIEhNBl8nal5oD+C+2aDTCcbuPNayndYgv
RaUDo3tZPab9tVrcMyJ4cn1VOM4MWiBxu0/OjIKF7bwnlHI71fZ13IItS8s11AFL5imdDnmTaqsi
PTg0zUdpvP2HBYWFMiii0RTH882w2pqm1p4XtO4dW9I9WvktGo7p52Wc1Q25wJkv+EVcbElSCgog
GStqXcfGtR5vJFF/5Bfl5flaftvCna8MKst9g1DEle/JvbIPIaF73/zBSGK7I4+t6UnPAXUmN4LG
gWjE9iximPflt3kaV1VNBgIV0gjLOHSvyEA41bCLBxTttc8RdB3qeJRFYjurJwFNCOgNsAmeNdwW
Na1R7ZUAC5qB+kMfXaJ8hqNHVVHiaPUogHvAAtUdqqZ800M2RkyNUSR3k2kHzp4yepJ6vylvDdFw
96pB8yThnBBD5o0zKGW0KWis4iSk0p7Un5bdQb4QrQ11JTjdIiTuzNVpEI1BDaRevbctlAFftcZ0
QWPpX97zqzcoBKr+msTdoBhXRA9boMCkyrqZusLRSO12efyM6v9DnbBDJJfuED6p5UsehXfIKThS
NPm99UNHbnNES9REItes4r3ehfvLP060CHOAsTiQLEW8rlf4bUrlNbZf6jdyiPmrh8soZ3H7fC4I
+iYwN4FqMj+2TSu7V5UONG7W8J6yz65zJ6Tpq6uxdPuPy1CrzA5LLO6zhhnuQQyAYU7Jz98wa3YL
VsXGtTzaegjHPNQM0NtW/BLpf6xFYvrc6wrSOLS+m9xH1sdY6a1kPiDDbaHcNq1oTGP1Sy0AuC+V
aFI5JhUAKpJ6sXYYWy+ttE0n6pJfddELHC5mMNWiywgDjhG9R9nkGJjKS35d/kir3mSBMdu62HWS
LqFuM2OMLHPi5G0oqZsooRuzB0vE6LO6buA817+60ECMdYrV0w7DciOw6hLS9W8D5hBkDGEIUour
O3yBwl1sYd30YESA5w9xZEnst+jXKHwmI2u20a2ny8u3es0swLgbTqZprymzhkYk3wSg72zAILqx
laeQouy+q6Ifl+EEK8h31uV4AqjG+BUcvLFiO2BUU3uisncZZf3eRlg8i4Kgk5h/uOnlqE2hNt/b
2bW56d5knzpy7BSor93lTnNnbMkj836OjkgUdHXHfwPzCW+lLBKWFwBuJGs7KYlXkfYmaE2Bq131
EAsY7mYzItBjBDFgQgjGRdCtU18FK3jWAT672QUC5/oqTcsSnQFhUj91dAhW9a63X3T9Qa1eQ1D6
ScqVVYhut9WzvADlHN8QdhCZTgBqlLjNMK6MaNxLotDB48fTzA8WIT2TPzCCF4j9Y4hCV2KvhZw/
ddD1qGI0U+n98+WFWN2wi5/EuUqJydTA8FHqohyD2bnHsgSv7kMtqlqsfVCwroOgES1Ls+zTqWfJ
yjbrCsxXua3qRWPnZtMkeOesvqwWEGdHz4ioVWAa0KXHxB8c8AQFm+h52rJN8oFMORJDl1dOCMht
UlJQNCbM3IzxgX3m++Cqw6yGgzLT9ClDw84R6Q6vfaqlgdyWtWlC6iyysIbd6yB7g3mvmG/GPxce
cTCWKNweDWJsB62CVWP6Z4A+FU2cdnhv7c/Lq7fmSEBKM3eZGpDA4D0Y6YsmBr0VgnHMD+PBYeib
KRbxH8y7in/eLEB4b2WppRyiOwRxAIrfGX20K8+O763aaeLrpoi9smsEm2LtblsicntChrQ45EOA
SKqNTl2m4oyrzpgf+o8kF3HJCNbQ5DaEZbMO/dUAk4qnhHlD96wJrrM1EkOkWFHbx0fCmAzfbtS2
kl6PDH0xRt08mZAo2A2jujGr6c0ulMRJeqvfDk09ehHt1CuLpG99UWEKPfbt6Dekng5G1m+0YWoF
McSaJwV/BvJcRIYb5+tttsr0UC6QgrI6CSO3kP4mASYwfsbEaU2B215b5iUWt8w1LWQpQ5ulW1a9
A6I0d6p/6yJCvrXDvQThjh1CImqNDCD5CD4wqnhF2h0zKXGm/8Q9BVIEFQw0kPY6K/gj7LPChg64
+hTPGBInzH9ePturH2cBMNu6CFnlGG3iZgYAqoD4EqzXGoucoHspdF/JRR2kazcL9MJMyzLRo4FG
lFMwZumjHA36zBT0Xva/q35z2Zi1r7/8+5wxVch0kwYaXqRI31Kt8ULzqR1EHURrS7ZEmf99sWQ5
hieCDCT5bhHvO2MbyL6udGgvxwv38T/YA0UldDvhNgZ7xClS2meFZc103Wjad6tmo2FASjUFfmP1
o3yDfNV8l+YYQac2MkAgBO1Y5hbNHgJHu3ZeTNCbQuJXwyvV5MzIa9DJDjGuKa3aTY1r5+gVe4hF
giDrdvxFsbgkVY7KqtKrsEOlm0z5HKC0dvlrnI9a4LpFbxt0LPDmB7E0ZwdjBvzLCAQCfolc3yO3
QBjG87ZQ4bSCfVm/4oQm7RYtEqAJ9Ay8Mi//gvWF/PsDCGdiLEG2GT1tczo1dCFAHpDnonkbRCMN
q8fo205+yJbKkVIoDexUFEwu4G5IH21R6LJ6iFA5w4wl+ikx7Xi6tYNRa9QuRoImV1+M+tGI9nK+
Lxo/FuUu1255NCr8BeJ9glqMNA6RDkMWUe1v+v55lHZ6+1ZnO11E2KHO1wsfxCzBONegFzar0XqK
sI8508Z8tJ3IGWMHdbq7g/P6OrmOf/B94uw0UZ1ndfcvzOQe6n0R5+loAjlGr+uEAcAyElzjqwSn
S+O47R9nfWzTARDaLcu85kFypaPkVlt6M0v6VvvS9Z3Bp4+9lz/rB+qJ3rOrL+nFD+C3f27VJJwk
7BnrXXmkx+IFcoytEz/+kd6bO+X+inmYF7kRTUALNhB/Ggp1QHOaBVQ1C50mAXHJwWKHqvX05D0l
d5dP+BqYNQuvYbQQUwb8/OZEbT1lszMekmITqarLTGPPpnrXKDa0pganrUsBg9WqW7M0UFrooAJF
xwgXzmhtEEVBitC0iNxAkx0Qo2iYImql26DaG5YTBX8QKztxdUzUg5l4rXCyc+2Bv/wF8+ZeXEGS
VXdK1OEX0OKoDujUBInHpkxvQnpTY3/FDwEevJcX+ryVCc4cHYfg2rTRK4M+iFNMMO61bcRsPGpA
cd7rqDTfReWdVF+HpHGhuYeG78SBnIwAdv6zvIcAeQFuD6hvoJGF8xCpZeVZTgBrg6jlo0ymBqUU
u79mA7rY82YmzgXX6LaClIVrxrGGB4na45FqTTJ+GbibOtb/F1LAuRiIeT3IMqAx+XQpWDwVSa1S
TInVD432mqLHM8JExGXL1+6uJcjsOhffWM2nsc0CqIDrkm+FV8S6RbgEAo7LKGtucInCfdV0nMxO
kmEK3hmOWaFZVcQ/KrKD26uBrGRyrgDBSO77DFlDYOi2E4oaFNYuSBvaumieng8mH2wkllxUZR1n
rkTrl9i072pFOmpkuLYI2zZqu7u8cGt3PnS2keGfh3/PhsgqpF1ze5q1U+TCydu3yvos0QZxGWT1
63yD8KHmgBKi3tuQGLEa5tY6JkVEoaay5kDRZYQ+cEgTY/W4vVzQPqB5ADvCyKkyJ/uUbqPr4brc
5Nd43EQH0+9xVUw+OYZXxv6yeavlbsyiobsfHUFoveNuSAWJEqtqsDeK0O1sBxfUIbmp+sdkn3jx
Fj0Kl/FWt8j3ueUTdUYCqUvaRhnSP1Dtob8ZNA8T+yMv74T6Aavb4xuKT9gp+mj1UQTLBpp6UTwd
oiH01KEX1C5XN8j3pudv+CSLYmMKYFFnsO2gDPcTrr/Li7ZqyaxXpXx10PMUG0QJjI5mgGjK3xoU
lpLQ7+mPyxhrDVRov0SLNGrX0Nk1OS+fkbRGKynkRXt32tgH3aVX9E+9C1/pffkLiUftAVQq6gcE
BOeaPdrU8n3yevk3rNh58hPmg7Lwt4w01KikMnPlZgx0NJvK8h2ElmPT03OQjPiX0dYSrJZioJkJ
rxN17g4+hZO1NNA6HRbrGByKJVxexiFA8xYz0aDjllPiWGwmJLrT6naD+S7BUVg59ifw3O0id2qc
kKTGV9U3EkpTEOXtMMNVuZp8K0uCSHgtdjhB426ZBnIMSRIBTdMeWqQbJrTdg0PdDF+YhosdCbhD
0P6Hq+0ElLt4jNHWdQwMos+2vC1pjyBf9Lxce76cQMx7arFnqGYVmZTCLkm6D4xNY/laSD1dvjGC
t2QeFZSc+kPLJIx2Yfr3FRMVM98usjquCerR6Lonv2X6Y6yerE5E2rW+5sRQ4VXnPcZTu0JJJKui
Ab+NlS8Z9F67n8a06Utrm9VP+uRh84F5WigusnKKLEwWoxIyF9fPWMm0yCjS0MKij1fyH/1HBdbp
XeUZbvIEHr9rZV/5vQxiWcFhWnHseMbLyDagPRfukPsOYSy1uaTi7A6b0Vd/Bu+qP0ELCPN89E9+
JJvs1sbO3sf3outz1VwD5L1gYkOyn7895VEPKgVqI24wOLH2QkAc0W4uG7dqG5424NVGStPkpe9S
SdYGTMPipKra1hx+Y/J3pI075Nsh3l6GWgnVZn6Wv1DcianAlGmRAlCh4qUS6JR3dr4dTYFBK3fW
CQr3sSA5N0/1AcVKtoN621gi3oTVj7IwYzZzcSr72CjUMgJArLqEPkfdJhQNDaxFLjN7HMohc9/v
mYhCGNZSHXUg7jcj2YcShWMpfpb8wjBOpBw0CGwkGxBTQVRHVPZZO9cnyNw9JWkpVIS1WTKgumco
i2doZfmF5OCEOkXp1SjSidJbq5CYIFDBpjY3ifNvMMWOg1TrUChBliZtngqITYGpMgF73MicGBRj
0oj3g3d5M658xXls4S8ob6dsxWMyM+Lm011B7mTlkwy/L0OsXIInEFz4WQd00qoBENRy5dGpTYfs
KegCRktw2371TXKv2CUSX6xrutYAgw6QtLJ/Mlh1FQczH1wMjuERC6l5rfZZp29EecRroiKHbAhB
9IW+G8uRk9ixjHAfdQRT77VHybMayKAr/R1BIgpNlE5n5HdDb9zGUHi7vEArDuHkZ/NBStSFitHg
Z3fIZ6jFpldebPRL5v5lmNXvAEVa9BTaIKHhc5tUD4MS84xI25NJf4lsO3un2IYQP9a1EM8QA569
zQlI1mRMov/7I8uAlhjOsDKPMsH5ce4irTIIqkXo2EofC/k6TwXWnW9k/H0TlxMgDHCOzv++cEdZ
B3rRIMbfb1CoxdAt5qiTjS2/XV7Dle5CwKBxF5kS1OmAdQozN3wYhQHlmDR6AMVIn2xkbTtQj1AK
budbY/KqzjHtQ+tWT4butK6rOka5mUSucc1cgjlzhB2zCgDfidqGpRKPKsytij9FQg7tKG1Hpoo6
pc+vRfAV4T+Y7CUojPFZxjbNlSptKyThRsd4kredJ79kV8HBvDFqt3XMm+wjd7Pr9EqkQffFunN6
loEMHhUZLBQYr+J7pCdZZlIpwwH3hEyhI6HR8VNBu+E1xv9nzuK0RS9/OzMYR4XW3BdDCsmgKVNq
zVOiqLgD8QNibJo2EWSY7IZ4GviN/L6pO3TIE5blDtg9KIbZqyR8CkzWPPVTgW+nyYm1U4NYdB/P
G+PMHvR6g1IM+UyM5ZxunIplKdHjGpV2nSI3U5rMT+1UcU3JspxKzQ5jnSJET6FMgzhL1M54PiOL
wA0jQXgLoRR1PgahBCn6zGsc/nivvgc/Nac8SMhR266+ByP5W4cU9Q4T6Llzld3qRzC4CMKRcx93
gv91+S2Op6SAqk22gV+kn5RcB9G2C16NTBBarZ6Kbyu/4okFCggLutiYJTGs5iEBt0cNTU7l+bIL
WDsSmNNFhy3IfWbG9dMPyRow5ZdaNw8BlXcqM25CW9uSYMIVXTiWFAgu6PM4Dr3MGKAGczaIRs84
y0CUIVGFwaQalOR2rTpq+POyQasIyDcjyiLztcB7zqBQVTWcQwCTbGwd03a1QKlkdckWCFyoOFbo
MAHbNsoHxX0XgGPyUY6v7QTELKKZ/fM7DqtlzzqsyHaB8YVzzyzoakhh9djm0xHjAHK1C0I/7x0D
ZLjCTvP5Pc0f6QXYGZU7Ips6n8fB6srL1Jt+3GaVb4E7lO6Ivhk0r2huswjT9TsLJB6XP9qK0O6J
pTYXNARSNs80Arw6Nvfy4EjPtjv6/fYjvTG8G3C7hZ65fVV2Dt2XjoKBFjA2ObkLhjM/Q2eu4Oes
HbzlUqinhwJjy+j4mtddrg41Kpr2joYCD7LmQJcQXHajDO0gUObpP5Z6bNiraHmcvL5FZXEjWW4j
JPhdPRZgZNGQr8Jm4lNHQ54keo4uUpeWm6a9k6c3Nd5Zze2IEbz2j6XtU/29lMBznCduIf9sjH9O
OuLQI8FumOhwx4OAO5ZBRWjMNNibQRgVSiBOpwq85ZqF6M5HAzCYozGJxCHIU1kmKplbZDVow2Q3
IL4UbIuV/BuMQBkLfGgQV9D481hXklwFCQZmoDgQkOtsfFDsnZTc0NYviEftxKkaNLrhv4Ly4Zoj
WADzZzMxO9p2HYAxrGZLW0X7FbdHZXxuyivl33v4T4zkj2I8whWVs5El6L6b8Wc5qVdSGHmXT7zI
Iv6IVXlKxnmYK9Q0h0y3aX6Nl0hAfsntDo3OArS1A71cP+60MbTtNYk824TeK/O9aa/i/sdlg9Zu
BQjPyLOOHYbZ+RdBWRp1XbXQEbECHS0rdfQn6sDw2BfT6IcDnXwIzIpYFtcWcU7TocCKrncQIJ76
qUEKtcieG/Gy5LFtQUvvSvJzoTijDfqtp8v2rSwhiPzBCj8zhUOwjbuLdNYphUSA1dpI/Ko6eSpb
Mm1SMxoFx2zFNc7kJ6gw4mE3E/GcWkXlAA9f6EG6UR45yhgdaXGHYaajpJRXpXYMZW1jGQiPL9t3
9v2QVkdhzkI8iTEcsJueohZaoKKpPMf5Rf9XwX5UX2wy0T5n9Ap57/1ltLMvx6HN/74I7RAexYRV
QOuqvaQ8x/WV0Yf3U92DdiF2NCsSOEeRddya5tnUxVENvLQZNpmp3ZWkgWJR6kdtfBwKcA9etu8s
QD61j+8Ts1o1Nc0IVG2d0iLP+VQ3n5X5MYhmw85TahwOFze0VhDFZQ6c1lbfmyQOnTrOpWsojR/U
LIPK8jAQEFcPUE6A5IXfqt2n1JaJwL2IrOWcWRNZo6LM1tbSRrW8Ei2xDKM8g5D8fPUzQhIB+xPp
UBA7n24baCZkqj3iM4blTVZthuQertoh9WsoqsCvbtAFkn6K1EumnU8DkGz1BYUkUCTm6LYCqztL
LIf2ojO/uoIgPEU6HDwgSEecwulSn7YRWO3ctgJSpHgZDng7qTcEU9P/YWsuoOafsjh6cZ2UcqkB
qjSVRwusdLGBTGRP9rUhErg885nz7lxAcT6liaU8V1ssok7te9DKoved/dKtRmDR+ilY4HDeJNZR
je/DssEAqq9NXg4eMTUsvRx7o0qfMIudQa4LE9miUEH01TivkpjhwIoaS1lpSA6pduGkNUMPfOH1
uSFyKefDmV+rCWYaBbIk88KefrgqK8qZKrKBBM/wJy0VFw1Tt9ZA920WvQV5hmxjwz5jkIIkdn4I
LRn9Io0XV4GHUvGrjrnZyxtpxjt5MJ3+Hr6O3klmXvbsa9VBzCTXrqV3ThoSsK9sJOKBo6ds+v/g
aXD7onaAvAuufW5HSUVqaENe40vLBQQrctPXi9GbytrDlSJ4556n8GHgEozbVmknFRZItxuMpFxr
3TWYHPXo0GdeYT6D9DS1X0MUDy6v6XlGksPkPnJWTS1GBoGpK1d5dJu1WMjSa+PHBGEi8/Tihsq7
JPYbkNe1N6O1U/qrsH0wI8RX1xEVdXyuneDFEvASe5IEYRgtxc9pDPreJ80HUZNtOQT/+jr6shqd
iGjdniWwOfenINTWogIwsYmWDJL/QL7v/vLKrl0dyIf8heDcnk01EmD6BgsbN06jXze4/CfpTkle
AlmQghFBcZuU2O2s5YqDUUMwMMzuG6nalCao6HM8bAUrt/6Bvs3i9mjbhEGWoh/IhSMCI7xHJTTz
6QIZl3WQmcwc6Uak/DmDksG2okbCqUsa9LLEIWj9g+tSywWfaO3OBZPhXxjOljpKi6Camsad8puh
fiJS89bkxyJtNwQpkRCE4YIobfXiWCJyp22CoJkct0BkOahui539B8Zpx7F0riLJncAa1f07YSmc
yiyi9kXaDMrSUy/eIg5t2YC1lGl7iNGuJZm9n7ZHjCC3moCm7bzrdj5XCzAuiilTmlMjgn1RqfkD
CHvDDM3UZe0G5aajiqN0GCt5Kex7TLtCCJgpTiripFhf48Vv4M42zacU2WIYTIhjB++D/gCyxayF
dAFuMAhw9LVj6beN+ePyeRficgceQi6hiQIBTiH6glB5kLv7Aqwi6qYEg7CUZk5JQPmkewoig8vQ
q8dlYTF3XPKsk+J8BHKJqoDcXU1k2HaiF8386fjbF6UiOEsETsiRcpG/1ENdQKKscdVJ9sCYgFdT
y94uG/IVT18C4QL73q5b0x5aME7bt2BUa9VX297W0iHTj2BpdKtXW9027dEqfre2YBFXncHCPu6c
SFWiS50NaC1tQckoOxNoU0KMNIBGmNi7UjJFVZW1eAYiZAYkxVFUBdfp6ck0yjyW6QREqXwau5vW
dsxoE5S9k2qVw9qdePz7rCV9Pp7fiPzt2llq2ow5EDtz26o+Ke7GZMJgXOHl4cxghLnUErUx0bTK
6v7UoN2E1k00HvGjthjvSXJjQMmvkA7NcJ8ENzndX945q7vzG4Kv3VOWV8U8yuRWkEiCUoPXpyLC
P4EVfBtRpgS9lM5WGCjn10nh0fE6DP9ctmM9BtQhWTRLXUGHjduGMlXSSLKAkibhD/z/rVJbu9os
/TiYwHOubXtyn6O+hMBXxIm8egIW0Jzznuosm9DAAGjlpRxCx047p4/YngU/tP69qUS6h6v7f4E3
L/jiYVihbSHuu3lB7WmrTcMW7PZ+WahOZne3tCJbeeZeSEW8qyIzOT+dDd2gyTOsaksvUvCrS6sQ
DJjjptDelS7ze7UUvRdXtw4K7YhmCEGLLvdRWahndjthZSN13KjqAA3J8iYCe5hlTcdYeY6UcTdA
m88xx6hEnI1mWlt6lRPbsZpgWxDRSOnqaZkJtxV0RoG1nfM8OnrWWWxYtTtVwzZV2cMQaoIDuRqT
/oUgMjfV15V4kE4hIDTm9MYRj5c42Vo6RrEFAenamxjBzf+zBW+H010kMcPM7MFEiAHhgggtfgzV
K4yg7HJhyW79M35DcbcTpuqLSJ4/Y9fuOnJv9a+tIroU/hcH8A3C7ZWctJM8trDHzCiyedBLQBNu
kl5FAYpVuY/hcpXi+duIRlmEwNzxx3wBKyGLCevkFhzWaIfQQDG16zC9A1mRkey06liZghBctKSc
D4AYZWLFEkBz1TPRuB7Qrdl0grB7FQST2eATx//Qonm6RbQ8zQZr/m45mjOGqNzqI/FB2eNe9t2r
W34BwzmWSiWjFRPAIM3usPJXjVkrWqBrLd4EwSAAW932CzAu5lPs1izqEWDVmDtjeiw73R3pz6YQ
lXJEQLM7XXhpQpUabyQARfld3G8VGGVakB8XVNxE34hzSUaJCyCJsRFkE/kPmj2G8rjJqubx8jda
h0GjNUZnMRbGk5tVZRFmzQS3pGAYsNdG5LEfB7Dt/N9QOEeRJ2VNUfqo3aE1doodPkHucBvntuCZ
vHqTYQT9/xvDuQoWmSlllg0fi3f/FG71IPeNaNfiOVlRbxK9XkVrxzkIiEH2OisAh4HGUHVLtXPi
SNQKILKJO6tI1oQ2GbB0GbrWvFq1wxh6F9nPKLUmv0WfZYMJqF7ztXRiT5e/2ur5JRractCZB34C
zr66atKW2AGgjWtEx4NSe1rraaErK/8llQn2g79QnJVNiqGTvASUorGDRkeIqT0MGcpvMqO/ujrd
ayhg9iUEhy6buPoJF7ici9LlZOjiRELsg93BwFKE1ms69IJE5uo3XKBwvklLQLqtzdZZutemDyXY
URQU0kH9Xda2L2ztWPVQCzjOQ02sY7aSwaiU+h0SwV251Zp3nTDB4olwOBelpH1nVTLMUqvWGeao
sYqQfE4eWRGLIsY5ajl7CP+1SeHDJ0jCZkFkAcsOn6N+H4KHMoHYAnOnPnDS5HGyPwf5qdBFE5Pn
4+jzE3EBzIVTg0RSMmUAjhoLTeufTWDTjTVAdgqurEqkbVY+dt3o2J3l9QhWyw7sHVD1UjVwWnfm
A4jW78ZMFlV2Lm8pFMZPb6G8NXXU3fGN2/i57a4N674twqs4fSHkPalFynjzlzxffcyrQ9cI86P8
wLqmjGVZp3BCdSo7UAbpisGJtMbJlf2Q/xxTtAiH/+U+/xrJgcoBKOw5jzAkgapGNZwrHuiYufKb
9kej/alELMnrGZYFDucBJDbGcRPANBPcBvk+i0Ck9zutd1l3PypbRd0P5UfNnqv0HmMz3mXvs54i
w1tARuEUSQ++Z0NnUtj2PTZX3fpGfT0xHwTbjlYcy+LKbr3YdFhVOxSEI5eBZ899/j3/4n5NNi5i
mJxO1dglMHpSVCdFR38wiA7samrl2zR+AnPspDZNFUBYOZrvYUVp7ggiWUxDJhBNGtmGjJuU/nNf
/Ndx/baMOxdmnqPLucO2MSQTn469THW6vbx463fGNwQXZRgkYo0MEQDXLm5qSIpGxZOJ6/8yyPqJ
+wbh7l7Q8VrSCBZmFzU+R5f2zcxToGpOgw9Ghof/Ie27diTXsWW/SIBEiTKvMqm0leXdi9BV3S3v
vb7+hPreOZ3JFET0nBns2Q8DVCTFxcXFZSKaeD8J23VInlEwJy7pxTRrCSAzDz3MWrL38uxzHWL5
xvi7KuawqbKHpgwdQW2JVuKsOmVe7rbqKQQb1X8D9DeeYPYIYla9p8hwj4qGSfA08i2S6U43ZGau
K2/rWIuu+MKDMLe7opekUWeTA/FRoqKHLH6tUYFu9U3rYxyNNyG6+A0v4JjbXS1qCQpQgPMhSRje
KYVV6ueMclzTojFcoDB3O4RBVYxsAaWLpx2l7U+pJZxofX0hKDteX2GJGBlFFgIiLCs7QHQiyGYl
3CflZn1/Fs+rPpdhJFFRDFYmBBzcpIlSTB+SIT8JinxSU/FVrbTHdZhlZ36Bwxg3Zkji1pPhF+T+
DaUsSXaicCNLZkN9R6wgF7cFI14AZlMO7mzLN878ApexPzIKdd1O8yWClqqqK/feJJt4PNpeNphZ
XDmB8aPOgu8CMjNFqZlZWx81DaR2679jcTsvfgZjl7I3ZXLfzBFJ0u4LpTjUaOpKh8EkAm+EeV7R
2ooZ40wNWvR4fVVWm/6kMJwqwuMObcX9G2hbOV6Rs6wbVvw69jI04uK4VRs/CC1gGaMlKhzPuOhE
5rsLnGMgydGZTVSUQY20HkZajq5S/0KnToEhyVC0afNSiTXndC/eLhdozF4ZrRY32oC9EvtPUr2o
3YEYr70XYGbhkBWbsWk5Z5AHyOxYXHuCApUeLC+LTF+1MuEkYfiiyu9S2aGqI/PSQYv+6+8K2YZl
GgSQKSIBDr0OWgRkGqaoeV43+OVWkQsM5mng1Wj3yQYsSkzEByPsjVnOs8NwK+lsKRnuyj46i039
Xcn9ZGnK9FJ7007QPeQPw3NYzexuVRI5eSJ7EEsHvUw/5mAUNyDSy/mlZOHAzGqSc+MenYXKGVfr
CY2YQsTISmSU9WvfxbwXhqPyYksiTGWW8T7oGlcpYjBqwlNF/W5oDF4S6JZ4AN9qluSjIE9Hf+2f
UPwi6vQLKA23856MFihmMQZqae/4FxrFtDtam43zIX41lvgoHDO3eQFrTPIgHEd3/Vss3QaXP2I2
nIsf0chg8igEfIoSVJhDL21yxVJljeMMl1BAPPWf42zMG3KB4mHMEELGMI1InPYC6kZJodz5JZS9
/301lzhMnAOx1KiINBxkZHG3spc7pYbZA4WXhF/2TmA40kRUZ9UbikpVydHWhuVo6kunTmad2m2D
wczRAXuLqPJm4ZevUgxtQyEHfKjoar/+fH6vDV6swFKS2Eq00czbY4oaMGQmhuDUZ5BXjEyhAYUR
5ZyURbdxAcxYhx8aQpKjYcMatdKF4qrb82S3Fu+TCwT2KAYpRSiFTznoCIGnTaFCClPb5pCdXjeN
xUsSXIGYtoGcHhJ4198QtGLGkPcwjSx4pKUTouFCRFSqOJiP5kAtWvsFFPPVvIF0YpbNUOWDIvWm
Wosgd444dwgPhflyUAeHes2cqxPCo4HGgBDdnlzy2sWLCs3N4DDWZDT/MyAQsxZKucb2SCBT9sPj
CLkNEVQ+9dlInChOzFLm3Py3jM6zW5wnepBh1Sh0lK43qki6OI01QDaZGZ/o43ivPtd35N7biPYs
TIYZ/27n/0ZQt24gS4f6ApeNbEgVZ5H054007XTNoWicje6Jf2gle4w4Za3bgdnrRbJ1Bijwxh0C
YdyVrmH6juabPvw/BGTv030KMTZjMt9EM3kpNxAnb0wopwqc58bSebhcLrn+zCgiy6GqwHymYdNG
h3FEbvlZr2xV+rH+XRcLh5dIzMmjqZGR3gcSiQ5wye3Y2rJ4oBSdJfK2UjclNLJL3jzfLSca84WZ
Q6jrnU86AV+4NvPThDAfU6Hm4EOCxwzemhfv8dDIJmZa7B+e4/Oq2zLPmJhzQ6Y4FLsIHhskeRvv
Wb2P3mpbc0IHVTjXx4Y+RLZuQ1x+Rx9LW/hswFrh1u8FrLuw6i3CJgNUotFuK39UG/FBOIS8d9KS
a58JDSDgSCCowg4aY9priqF3jztsuPPCAbQNvGtryUFdRlnMvldZ2iTiiMsj80wKdhUhdT3uoMJi
wvIShdnnKqGhMs1XVAqHDn06LTmBaUIJfsoteikSAVoqTim+TKLbGxs6is66dfMWOd9vF5GNgqou
GhcBL+UPvYBRQ7QPphmvyLoYAVyukn0PNakAPRDYE9IPlb6p6+PUv6oCxOWT9zp6EfMtLXfl9Li+
uKXL+RKVeRcJxYB+7xSLU0phH0/aoU9+g4r2rR6Fn+tIvM/IOP2qE/MsA+u7pY33VHoZu6fG+/1/
gmCfQFGbtJnmYzEkniwSEtC+Tpspyex1GN5WsfOak24EtO3njwZWNmQfEGi0+q4i5446vfQzkg65
ZItqulvH5XxBNsT2g6GTxACwPn2vkMLupAdK3tYxlr3a/76b2DiU6uAmSAvsUtijmbQDHVcvvOt6
f6go+Yr0p1oPt+uIy17qLyJzukcjrhLFA2JVnjwRIW4KiRHOxb+IASFZDGxiEPqm+yqr9VrqZw9C
2uAuN3qkggwlb7/XV7L47STF0BWQm+mU/XYiup0gvDGjQFR5FMwRck/JaBNBhkTR2Ufi/P+Gx3y5
1J/GGORE8BjlY6WcvXgTj8dI/0i9hwGsPOtgi8Z3sbj5/7/wgpoYRrGoAmzsII+u7Kq4BgsAp3t8
0RtdgDCuNva7HuV9gHh96YDgyhJDA7kG/YymFo7Z8TaLcbeqn0UkFgEFTlPZQHuO00xf4/Akk4PQ
cKrhi9/ubxqALSZqTT0WiYdARQMD9NjvJd0OSx7fwHLAeYHCmEOm4JWPllGI552Cc7Wdtqi379JT
AeWqyEQNJTdDW95llnBKN2JqJifdIZz9uyXdmUOyi9/AWEnTKiCJiXEEuu8z1I/8V/Qv/nx/JhSK
fqXdWdTVrMka33SnteT9RK1mo3B+w58HC5srvfwNjBEhDzyktY/v0IKvwk57iz4Oh9rtttFX+R08
yCDudFC4l5z1A7Icjl6snbGoJCOjWpfAhUiWLpjItRyaLfnp/WxlE9VwcUPM8gt9HecCjfOak/Lq
j4uH5wJ/tviLE+opShwbIfDp08kARcebd+wjB3svbiDC9tgevEdyB5oZ/2t94Txc5mKP1LqgaoY9
B5l5iPyIcpoEhyvuy0H58wS5WJ0WYx5hkLG6sPqKvAPEIuKoM6eS8zadf+yK8fy5+i9gCK09OTLm
jwhS4CTQfsl4Q0CWwhTl31Mg4lkjIkfNaw9edEZ/t+4PC8YFqpJNVdCNQG2Ln4Kn2EkM2pkEBHfP
KnKkYb1Z37EbfwQq5zkxCvIvdJgb7Lj/VBhqLAoga4/y2oacaqu5BSk55+FPlenqU86E0WRuJUG1
H08Q5nEAUUo/SGeBQFDWjo5yArHyTrazA4rgeBhN8AiBPVhmnlmoHWau/WNv6c5+faW3GWvmRzBO
MdRAEqHMQo+jC1ZXaKJ/GQfPrk/hLt8ZJxBn/Yx/HYkZnwtb54TWN0EHA834Qgz5BFVczUp76mgO
YJiUe84ddutuGYj50FzYjVxWeqfPwtqgRkKmRvn8jDbqxzfd6+dpC1H0h+YYfqYP+XNzN32hUOsr
luR4nNf/7NfW9pnxe9qEwFSU8SNAYltG95G4keRtmh5zKIRwdpP3SRkX5ydiBs0nQGlm8oGZKnUw
i6/05di9Cr/1rYImAUe7X8dchISqOMSdQOuKGPL6E8fZkI36OLOmSGBCbg2rCDhh4wLr5B96oP+F
YHcxDMVMmACRJ7Z0xsBD6ja2YGrnZ7TDfGOm+rf6/FaZgmFVTuqWdl+YOhioN+GXetceIoHzlW88
LYxKBWuRAtYuBbokTJEn7iOtkAsZyjLSnvT7THFG/XdOeTH5wrIRioMUEP8L8bSbViCapO0YigaM
NwrzjdH63TZDU8FkahlVfVszAv0Uimlw5xtBm9tVnpZ3fZ8kT+Ekh/skJWnuelAPiMyyRJKXqF7y
RAS9PJJogIo3UYYSNFoUurh139eeGeVg3nTUMBwJ+D1D+gRGuwgtgzVRd1Fdo2FHSCSB91i8uVAg
A4TpebwKwF6k6qwX9MbY96oKq5RjKjpjn3mWUtfCrm9mwLIBETLpFZeObe+ilP3Pg4EzvK6BPAmj
VyLayq7NN9X6PowL3GUhIeWm0WL/XR/lAgmbijdmenurAGrmj0GtC5RXKuPvByOSoiyCEkbSojtQ
k7JwFxSqjlzu0HNMdAkKOzfLxBkyQbb/elVRIQt5n4DPORiL+pDravFAokb/0gs5HDhYt0U8TDuq
GHcGDxUBSw5LJDlgeLavixLXlJU9G+d8O9hUstsEGkh1ZMZHjEps4qPv6jZ1EgeO6C1zeZnrhQVf
/QbG8Ulx2/R+j9/QRUdKXwPtIwYp3bqn42EwH3WMRb/NdWBM2dlrz1WwicKndYhbZ3r1KdkEfDVM
dSNMgFCmcSNJyRYxj/3vEOAxwmQ2/gHD3bzKiytR65WsBNs3njlg4AxV7b7PYs4qbhOSf+Zf/2Iw
DrtrwLTZCMAonSRwovv0RT+KO+I70t5wA1MqzIm3OUtf7nJZzDmuQy0A0xsgk6kyDTDUdpzA97bt
l1kUY2I+Esm5MCNUR+0psEiFagV9VGzVTDe9XePxpp+1fWaJvPfa/Iev44d5mvjv12TsTgCflTEE
FagFH5L7uY/A0j/ogdyHlr7THHTUbIxX6bU7eRav5WsRWSGYyEPtSwIR1bWtqLSDVlIJZDUPTSV7
jt5zLTbpYKPgKw5f64a5cBGAzABMu7OECwJvBgzuxUjaqoEohnQeu5knCb1yvjWo0NhzRw+zjrwR
g6UDjU+LcW1010DinnHIbRTkRpFDdzhD6CcO+zT6geHt9VXdBgtAuMCY7fbiuFVyJYB6FxhCZoa/
u/pN9O0o4B24m9bauQ6P5B2YaKBRiGLGNUpNG51QZcgs70XcF0/qbBZkU+qo7oycZ/TCNl1BMQsK
euINlQA6H4yACGpkpsGTCkLKwDAlFUlQq5w4VbqFL4ijBdZUqoNQTmKnFxPaGegSBg1+UZxLuTdj
BZldtEQVvJ6YRSBwPaG3Q8YIONvS4BO11LK4Q+UEc/VjKJkGSKVBWODUSvm4bhUL3kpEZfc/UOxj
3SuUXJwaQI0zAVOdnce2+FiHWDBuWMQsIAt+Z+PmDVsqKWK6AhB959upJ9/HyDcFMa95ZsnXozIO
lVJ5prbFqq5Nr0V/RO8nY4qxi007PYbJQYhefbKj0OUI0ZNRHqbB6qO7IrkH8dP6Gm9TerOGpIy9
oiAgkhGMX4OrDdXiwFNSizygrIaM0lHfObEbu8i9jua4MR4EvGOhmdKaL4Lrcc720i4inyeifog3
PGGfPqIgaF0Y09SSMIeatjgS4WZ9gUubiAH3uQUAXRugIbteH21p7ql4WoAs5JXm+4k8cEPFW0KS
+RsqoK5GzgMM1qwKnBJ2o5pKKt6m9BD3tmFmm84cHsLT9NCguUHY/CDbcru+LrJ01kCSDZUTHYon
N0OGU0HzhpZYWGrWZrt/r50mMjE0AkK31kzNc2cT17hDA9Odt60gNbNLrRjSQqZv+Rvej7lNTM5f
4OLHkOuvHE9pVSQ1fgwaHiTDRNrMs9BzYDb30QbPSfFde4R4NR5IoXX3k/Mh5r/NXO5X2IznbjEL
IYH6AcpX7/HvcW9LvlOayn378a3/nNxhix6QbX9UNTN60Nw8NyWLy2+1aGQXy5/N/OKKakslKqp5
L3LHeJLfOxNFrRN1YXTW4AinB/JQcPL9t/0Q0AOHS8I7GqYtg1CagcRl3/tVDqXZxgXd7+jUJ+S9
znXtxPcDB2xhefMrXYe85qxCzspcjn6cV1OFgngfb8VUMKdpG0LMdH0fF1wB9PrQrgMviNCavYB1
mpdhoUswoVGyMDUIxmEOwm3aHuH6PJyNSxAhC3TBr7+ZB1WtOss1COjc1W7wpvSmdyStKT7dx++B
40dbJCRqc31ZS0fjCnQ+xxe2QYQgzfQUoL1Vu/5WMnXEv9v6o3jTTmRLzuC4qTbBKT1Is0oBB3wh
1IB2NChQ0c+oEsR/1+CaMQ2Fl+oQzbA9tzxFO33vK+bwRe4RFj5kr6FNd+FH/BY+RW7zsQ6+4KBA
Ygv5Jw3dcoBmRhHSEjoHgRcgNsxOXnAXlifN+N0Tjh9cMJuZEV4FdTNIL/B8vl6hHodZE2cYW+zL
V0l5V5N/t33kGWTksnU0+d6kHLK6bUaQbGegPSrNPrZJdsY07fqXWtglvA9kWD4IemTchddrIImn
qH03P/YwHJc+97qba6A23In00QPjosCttC55D1ANwn9AIxOzh+z4Rph2I2h/x8xqGrd3QNf1w+js
zIzAvs57AS2duiss5gAI6BAiQQUsTB6nd+lJ/xlsVLvdkA05W+CAP4lfIu+luWAVV5hMSCXlJbRf
JWDmTgBJkBxXZGDHcMfyKbhrzL3u8475go+8QpwfghfHXBAlDD23ECTUcAF/i6+xbzXmuBvN2jYc
70mykn274ymQzMtgrr4rUMZw+prkYIqcl2k8TcIBY0u9aslNamZosVy30aUo9RKLTazkaUfVZgAW
nmG1A5Ek1Jot5Sk7RPa99lA/+fY64OIHBXsCrBQORGJzxKDdzODVRDjLdrQmXDeR8lyi9e4fUWZF
nplpDOMhIAFkCaJF0RMnPFLQwtfEoKW2CwmDsTxWs5ulMCCMbZQFiDS8ASDUg1IW9IHlzK15jurG
5GfRH4inyHiGYyKLfeSJUj+owwDVn4jA2GW79wuOCdw49D8IwIDezSwuwrjapi0KsJ+DdG4oDTsr
bd14lBI0T3z985YgAoCYCLriNZEo7C2dVwXekQVUkjABn5QDJjje/H9+FkDqRQFJkiRi1/EAYdYi
1HlAKw3E51kgP8htZ9NMconP8UMLG3+FQq6dwpj0Xht5M4oc7zDX60phe5a12v33L6bMjGuoqShI
wzNuoBuQlFcncKt3CT02g3zSNMwEp+1/AUORIybo9QRTL1vTHSeBqBVFWbyGzDUCmlkkWuCxbs9n
4cqlYWOgLodbEHLKUEdhbguSlxky+irUlCnd9EbogGrf7X3VrpPocRB6Owh4me+b65eBZC6LSMcA
39BoINwPFTSmO2Hxw/caOx6QsUs2SuVCn3N9w278NrLGKGAgDIVgFYQqGRPXplwtaIOKqq7XCKrx
NOkLcDwUrjrpj52XcmKk227CGQ8RLxJbYF1AduvaDgNPbr02hU5H75VumziFuk8NN0cbvvYSx6+S
9BAE74bPqYwvrRJzUYqClAaCJ1aYC1FVH6YVkq1ytfcDKx8asw4P9QB5546T4V1wTajuIc4ms94Y
HkXXCyRZnExlDigEwbtU9o5tEmP2tfzdGs3D+t4tQREEhJj8wq2By+kaSgEvfU87WAtVOxGj40V7
0oOxORZ1KZiNP/4XngoCL5g2ASuNOpe+rvF6gsZCj+BAVER1MPFg6hrKkbxEzNJeQcEJUS6SMRjo
lK9RDCMeYT2oIeZSrGF2xtdMdLU+hFKioH0i34xZ9r7+HZcR5Xlt8+3O1vJKreqSqtTn3g36KxlB
zKeU5uRXtRnp8abmNpLz8Ob78yJAq4e6ybUAeEUa/haDxqqzYT9AUR3DKQ9qxYuXFlw/eO//Lo85
4iPemWUS44PqWb8phGdJpZucpx29CILXD9j1ZlJRth00y0cDyr1YwxCTXSk/NOgOVqX43+99jVyg
MF/OT9sqjuZeniEgG7Hy3tumPMnTtx9WnE6IpfWg2AqniPsF3OaMrcsTeEOmaIQn7h6T3rB8QTAD
nvNduGH+TCFJ+A8q5uzVr0TKWHkQ1sMYoWQH4psYvnmosmZe/VCGP1KN4y8W4cC7qssiSLQgD3xt
d+MQiKJSzLfmVOy1+JjIPyu0nqq/it7fdfLT+qlaiAI1SNUgCEBgg6/IePpK7Fux7hBxxIbxLYBk
Vc5Czot4yQEiPJNR8kGYdjPNhUMkKqSGr0UaZye2md324ydqGuhApJx7cskeEKVpKC3NJX+2oBVK
Jd5wGtpWIm2LuUYzEbfzAPz6J7tN3+J2vERhLg9VCdPMKLGgJlHSn8JE1b03yNU9RBzHF0mYtC2q
K4WLrpUEyXmtPkQFauWg2oiMMzH67klNHdJ3u/WftbST+MQGcjdg7r1hWGiTYsqSQEGCz/Du5bC4
H8qXdYTFjZQhzQ0HgjcWO8xIfJoZYzUjhGUc7jsxlSJ3kCVwTkUF9X40QcfLlC5BIvEGlRMoZoow
oevD4DWy7NUUThiTk++9+DbF8kOBejrmANLN+upucxzMtjIHzwhH6gUqjEeAwl7Su2rrqBMGGwJT
jey8lDHe49a8e3TptKOrCVc1BEEVwjZ3SoJfaRNFZ1NRNbtQlXdT2B69ZNiOcGVe1e5jpbLXF8qD
ZL5pl6ujl/mAhFSV2SiqOejfjWcnvueg6zIL/wt/hvclhWgUHpk3k5XdOHaKL8CfNVnotpr4nonF
Pi9Qk9XIqRnBS5RqzvoKl6wGornyLC4JqW3WqQXlNNDIQMiloQCnTGg2TrODkqPOolNOKm4xVMZ5
m/0nAPHPtYUSLYpp3sJCPZRu5LjH1CRw/U0Ufw8a2FTuSu9JIxvuZPGiq4PFwGYUdBuxrFUB2mWn
WJlb4mrNlLL0vmrijcfl8FmKgpBd/w8MS1JV66MPPVDAiJXv+M2rgKJFmW+CcTI7Hr/c0rZRiMmi
Owz6aTcEwD4VpIhAQBaRv9dBeVj/aZS9ZgnNEEDMLHbXjWTxvF/6Fubq80EWh4Yt7Jbayndh9Zjr
Wm7Gee8m1N+QKfkYJgw1pWfwGHFuxKW9QwcEKhIInJEkY2xGK7vM8yPYTFzS2Cyo8tto0j0qyyUn
Elu6E9CTBlf9/zgDGJcWNnKWT4OA+KgdP/LSCEx55IkAL+4ahX4Ehl/AKCHPi72Ik6N2SHu0Hs1S
q6OJYSMzjyJc9SDM5tLE3fRcwEPjrY8UD9zITFx9DaXnwjj1E9r51KbRpX1jyH5yQrBZDCZkQw3V
Dbqo1k21J/Gd0tDgkQSkPehtFXDyNLdrxnMOngW/BCkUnS1DU7mnfYEowEIlw+lVc/RAvN5QM8se
14309vgBSEf1SUHHOubSmRXLXU9b2UCm36uPmfo5QN4oybZ4qqKjjBPW3BrlNdS85ot9hJZhIYMn
MQMrJhj3DcfIEUbxQggeCGOQHaV1Kc2tcCnmn+svQ+jMmHICoSUM9DLBKyJfgtk65nSFeleJg492
GRDe2mrSbVMt2cgCL0myAIPWa9xoOrIIMqr5199rlBAuFBLyzVmt/QDViKt58B9+4f9zTIt3x18c
VkRAFpAO62UUCtQUIgKFsKmFwfGoxHGHi8sxMJP9h6gCbU3XyxEMVHjqUsVXG73OEvVcNw01z8ym
5ckcLTheiEciUEXeDpketHVfQ/llhTOcGCDtg/ZIqju6hsGZk56Htl59qkWw0aXSmng95Ldhz1zu
w0sOSVyMfrDkTmpYB5EXAlVPkueiql5JgVtaRI+KmNUmFSDH4hvO+vFd8BMSGsTUWXJXRRaSsZFO
9qOkncLc8jRx08lfydi7E2KtkfLI8+e/dJ0GhSH+RWKtBDwcfj0MQGr0F6obuEIdwaPONHxSzBw3
TskrH9zaC3wx2mSQcte0235nGhYgeUat2oqr5gUpBSgEkMjO5IIndrZgLkCYpd7h+OEE2fZZcN4E
0HZCNIdMwF7WIxDP+6Xj1cGn1/U/J0gTYqbHInl2LyEjtL6BvM/KnIqkyT30yuOzBnVpaj3CuLuo
36jkLdR0pxbeNZVzYy9aDJieVQOiJLcxUKspLR3qOLckFd1UwcNARlv0zE7jxK1LpwFtn/8fB6WE
6zNYQUWv8FQsDOwjyFy/KcZkeZEl0PfUeNMFHo//bSAiAYoaOPjzXcYyj2gYQw78Cs6yVA8EZBiy
/++FOWkWbkXsiCrAHFZdL2goEyQaWvivQici5pwxZxg3qWGWWpFxTvXSYpA7BgPTH2/CFsNRUUuE
hGhofPYLk9J7bkj1J6pmTjM1UNSam0sxosEGOm0lxnHlwVcNtM7MwqMHLaXNRhijcyAK57RW6N4j
/VEShL2uVzuB5C9lOZ0K4vu2kMHX1ME9akgKYtlunxOoKQuIyHxR7jbrB+TPHODNT4Wq8lx2RTTE
tnD2VYcmujjIoXqqbgop3YoBOmBV0S46wwqHAPNXniUO3/5E7UjyLaP7557iuVQgQ5YGuTIkzNiy
QV14qECOkJXLpb3faaZfPRKJpyt+6+5mEENCgwqS+RpbMkuTtEyL0YcjgBPyatFVCZ6W2Xb9a/4p
ijNfExzEhKJ1CnfGjcZcnShTRAwcy2FDN8Ld12CnP8AnCVaWsjbd8bt6e5yb3rPDMT5XZvL6JDwH
++JTs7lNprexNhaMtzNefhpGTNiwvo3KTJJjLDgfYidrX7RxHoNqhu0Ecrqqau3Rqx6lotJNytW3
XPzYeHXO6IjhWBF3hN2lHFJgK5HxYxwaayikQxLw2pwXzjGW+BeGjXizCrLaLWDCHJWmRL1rgvBj
fUMX7o+5OIlkBAbXKHRtr72SXhZTnArYT7V6VLy7LnuX0eQ4POr1u6JsW48TKy5kI6QrvNntXwTx
zQgt5DGMcmjo2Hl1F4+QKrIGye6nvSJ8GrLZ9C9Cx7HahYQoUOcECJ0bqgx2oivuCqMENTlU6bdC
4+oPopNb5APvIdVW7HTXufH3z/XvumQhl4jMOmXEVGmBNkMUZ8TzKOf7wafnUHj/dxQU7tCgi15n
JOmY218tjZmKLs3B0jg6VTPuyqq2MUTGuYuXfCgMRMKxR88xWKXn1V7umtHHA9SpsWvn4Dhsuh34
MyzpMz8q3xiV55Q+uWiM2YuS6CFLDrRmg5nOrepCzusA3vO7xMRDmqdPsHTIZAOd1CIib7QBMN+w
j/SgRDyPQwYKebn+hbfr+ibd9ovB/18ikOuvp2kFbcUUCKD5TXbNOwGjmYjSqqlKdnyE8KD1A/nj
f6/XoaMFNw5BMy1eSzd5vwjD1J1aw0eJzxLdy8TpE55dzFbM3gZoasCIn4gHLULf65V5tCJeNfS5
le2is356Vn+SnXE37cWn2LZ0dIphLg5EfPb6B106W2guVOF+0V0I18WgxmOQowEAPiut7KxSTV9G
hoOXNrpl3MO2XcLMhnNh9GPma0FVdHAa53w0OxsRYW7pz+ivjV3tlB+rV3VbHozdxHEdf6j8br/q
3/Uxp40WGKUpUqyPuJ8DgKdzduzhtTbyE/J/v4pjid6/DsLjaLZF5fxN2DttayU/Rns06Y7bCr90
RVx+B+Y4qkKk+qKKn9PUDt1qTyAqOah24ZCnIrfrzeAYtrItj+E5frNAyre+14vgaAJDYRNWhhfk
9Sb4qp4bSHnidKqHNnHTGuPe/UMc2Jn3q+rtlCfUu2DR6DbDwBQejhBGZKOKpKsqxYibwpJDEZ2P
4KXuoZlxH+qhmUQhRh84F+KCLWsYyUGLB3hMMZYzr//CyISxoyWyQbkVZ+AIavTvzkeoKpN/noXE
zYdkLnrQ5mcB0vHXOJksFV4QivPzuxL2U08alKQpj0/5ljoCMOjpQJ0BHxARN3M0o0Dz1RQExZb6
on9qx8bW0FXp3RuhiQ7ZwWrtaQ/ZKOGkb6DGtm4pS272Cps5r2VUjWVbAptY9e/0tTom9/IhLU0d
RmoUoNCRQZf9Ir6tw85/lTmsV6jMYdXjEgaTALVOD0P3mv+zxMP8RZE3gfVDsEpkexQJSLhztOPk
llA5hYgCUYx2kmepPkKnj/juyBtOXIqVrgCZ26oAIU5TFDPgQXWbo3TUDtPBcIRftT3amIATD/V2
/RMunHFkauYMFBJfM3/CtW2ip5D2jQjb1PJh3xqDi+qfqRq/Ze0L70zTkzQXBEoc5bTFfQP1soaK
tIg3GbNvfZeVfYxnKUL4Zqv5/V0qKPb6uhYtEsuSwK+B/VPYh5/SykFO8V+IMKAjXXlNwl0onhpk
MVqr6l4IKIame4IHYfgjad0OwRUv8l1a5eUvYDYzppDtLDMFZ8KbhL2steSslPR7fZ23PpOg9w8O
GrIJqBjJ84+48GGpQD1/qOsCQy5PYoZi9L4BjZNyFsS9ovxax5pt4fq4XWMx24aWBSFPZ/88tj80
xQWHZjQcpfBkRJzNm//QNRC6NC72jvFklRxLsA7sHSjcHAH/rrtmp4W8+22+PFmYuRcEY5LonkQY
df3tRgNUoIMx+2W8IptCtyRIMkjhuczzzfqXW1rQBdKfLObFLtFqCsMglXKwu0/bVAH/ghE5U68+
rsMsLQgESWgZQD0dBTfmuyWxVEYtyk1QQkjPmuF/DVV4EpF6wcgf5+5citBmCmaK6qGGeRP246HJ
Pk1kH1gkKg5t699Po+pqYEJE+mITx81WlO8lTKcnJTGN4Y5IT9CZPPo1BT/zVxXHnKUvPW4vfw/7
iZsSWe66xe+ZqPeWd5KjVNIegtX7KA7uaxQSEjTka0hXoBchMIfsn88hoggMDuEVTxCVs36078gY
9w265LPaMFOIbkkW+JvArmilAh71H+sbvWBP0PFAShuNzRLG9piIYlL9akwLyHxl0wD1EndMfkwd
x0nzMBj3Rb08TgwvKCCFkJmT52ajb5dciqQFk71aCWOyflkMolRjJQq0dpsPARPeiR1Ezvr34qEw
XjIojLZRWqxFHa3MR9fcDvlHoj+voyx/MbzRZdD0oB7B+BNdmiINZlhAjRqkGsrWwADtaHBcyfJS
/heEMrn5YGh7carmrRdOmXJOtW00WkPLaUK4vVZgzkhgY4QcPDzoqb12jWWmedGg4YMJNWgP+2ZX
yOWxVYrE7BJi9ZLnkp5XdVj6fHMFANNxCJMxSXaNmURaXBlpVqCPHQpko3GE2pVrNNLL+i7Ne814
fR1hHWYY9bkHmm1fh8JDBLG8EragktM4YYrX+1pHuL0n5zQXIiqQ1oHzhy0mgqG+JZWMd4Wmh6nd
dwFY44M+daQ6++zHqIVf9FOO/7vdsOu7eTabixtmLpq2So67uQG7gH4XeS+GhzH/xzw7DoTTir9Q
dENPGpiFUKA1kFZX5h9zAWaIGPGPMVphBaG+y4M3UaZWlI6WqoEzL4M7Gr5FP3nyDF5Ud/tlCeQm
kGtDwwM6/tjq/YRwpzEUxMdNaHfGhyI7Xrvvlc9WtP51CwGENPs8RAm3zt5uoSfJbZ0jQi3a90H9
8Kqd375WZD/xSKhurfEKiL22IBqn0aRHZCBV7+BOMIfBXV/JbYBPkFxDyxQSbCpeu/Opu9irWumm
vGlUxFLDYWru1cwVgrfK35b9oSAHv+YkEJd26BKOscMcNLVt1QIuKUZrFHfTWLle+CkM2ybi9dou
YoHqAU3/6BxGA8z10roJOjbwJ7jyxddGj7YKnR5yuXKEqjXRrsKJeG7d08wNOffF69CC/B/Srmy3
blzZfpEAzcOrhj15tmM78YsQO4nmWZREff1dzD23o03zbqJzgDT6YQMuFVksFmtYC+Ba59IsZcyT
ht2H81z5jrOb3ee4jS5v1mfnzmRg+spDXQ9Uu9wN0uSTS5u5QDTf/LToY5dfpxStkJLUocjmMBCF
Zx9aodFpwa2bpnVVbThMivZgxxnS/g+X1RA6I1wdeNn99n/cUhG1a+u2y9ugqUO7fdbjj8S8M/Jj
Bcj9QpZrFVkBzug/wjhnhNxuSkiJC9EFQXBWHC3nwbJa31GPg+x9LjIBDC/gcYJ2eKRcue0ZZ3eu
rRQL13VAx+j3HjClLbA9X149oRTw6gDFBZEk7qpzQ0v7xkKVtmwDT3mgXuvr3qPiyLgWRJaGQOUf
Idyqud2swNNCyIrD2RyH7GPVTioYVS7rItwclPQRFSNl/AlTtW7bwSkyiHEL66oCQssBWYXBN5Pl
zQGtpJ7EleQICSVaqErC3akYW+D2KLXS2lJj3E1x9YMFEoMTdMpRmdtwbPaXlROu4T+i0H5yvlGT
WY9D3jQwB3oYimMHnEvPQvAqESO0h40Y7rjasdURMkNMXEb29I2kj232clkT4aKhTuKgoOU4n9qw
vTw1ezTRt4GuP0z5brROqhejVzOwZQ3fQmXgfFRMGME78PO4KbCcZqOCMvOQ7VpqBDl69xeTSu5v
4dZsxLDfN7deWc2unTMxBQFyeA7yrYhqtj82f+FK2XDp/6nDFnYjB3h9pa4VkNNb6dEg7ku9Jn+z
/RsR3ElF8jipUXABpXPyaIGVzrtbF0lAJ97+P1pwZ2YwPdJZzJAHrdil4Bcq9l0CsEqz8Sdp4oCZ
63n8jUj1jz78AwbQovPQmRBG6hTgdTMb0Vv3ivVmEzccnSqaVhP8AyQH2vN0KFbvv1tPPmqwHcxQ
dwnkw70S/ctk7uNBlvGXWLmln5uFXgKHym0ho+y90EnBMej5jqwnV2Lj/MRNZzczWMchREtCb4wm
d2fpJ0eWuhLaBuZ90WOHXI9rs983Fm6oNE21BVLm9iOu/Y5GU/kAcoDAAYDzZS8kyNnCNDayOFNP
tTlbnAmy9L22I6fstrltnlHlOjirD6AZBA/35OD861c7E4rhKCwWLige8DY1nQGPnBbuVf1iACCz
+unIPDj77k8mvxHBArLNGuZJORpuDL3s+sWt3xfte+EFk/vkzrqP3mDJKgoP2EYaM86NtDgdS63s
oFALeCrQ3H+rr3rfuVH2WejtjR+XpYnN48/qcY7WmcDGN5t4TffgBjYyEqbLApANf7beG+vlsqzP
8HJ4+m23irPFYlwGa0ghTKWHKlKD7MUMwFR2O536Q3H0nhXfi6ZoPCl7Y98/ZiGICy5/gWwjOQMd
kmRSuwZLm/bWAU0F0/IKfoy9ZnzT25tJ/4sXx1Zdzi2j/a/oExPS9Np8B8li5qP5aUd77XhZK0Hu
9GxdfzeebSwGg1AtGgqxrmMS9fEXqw4ddCKt+WEhYWMfmgx3aHqIVUeynEyBC+eCb/xctSW1WqBz
BHFfvExefvSWL1bMZGLc3suBRpYHXf83j5M/x8PgfHMTr0OaFBBK5n5XAUytmwPgF+jDt7kCmc8s
SQwLr4KNOC7BiTmsrlCZe6kJBpUAdNGP7WOpOBKtZEvJuRhdGa11qiBGbT6sPGjHk0NiZB8P6RxQ
0N7K3g8ytTgnk5RtqiwG5MX0xhlvm+aL3j1dNkv2yZesg3MtU1e2ncdErPPTQt8NKol6hGmszfn6
1BXsxomdTxDgLuPLSpVHzcv9VksfgJ8ZUdu6yuq7tsQsYmXLTtznBsrzE8c5kt7VOzXPIBq8rS9G
Ra7zMrkC5fepNLNT76nBChqcRrMja1El94PYhyHKd/A8YjBn59dDDewOYoy4jHLFDEr1Q83TfVqt
O22Nw6rPbwAnIskJCW0FAQRGlfBoBmTIuUQDo4hLmbMTZ82R3c1RrZlAP5O14wuvoo0Y7mCbxO29
nGJNx2zaVa4b9HN2N2V6WBk/U08GkyMogGELN5VXTisbL7/MrJBxjd+U1Ge0Ffaxu+kPCdByjriB
Tvnia9/yo6xiL9y/jVxOTbsfjQmIEwj7RjDXV0Xgkf0IugF19fXmtZgkPlq8qn8KzJz/Mq18HXQF
Bea4eVHQz+u+Dk24DjtDdreKwlmWkQcKgO0AgoK73C17sMiK5qsA9BLHRfGucPgf8t6+mdJUZioi
b7mVxR0/sCbUjVrjDCx6sU+TcG4eyHpAVifyFB8stsAAdv9iHbci2Sdt7lizStquzKDeUP6q3CuF
/FrGZ4DlBino1i47TpGFsMc1SEDQmYoK4bmonkzjUgJfK1iLnRMD8+JNd69j2ux0PXQTKSSfyJdt
xXEGWTWO0ZIB4jpERI55LFPdV9wHF11Gq3ftNlFb/SS2LVFSaC4bJXm7TMvRaQ22hehoWvZTg9cB
GlZsGSSkyHltteMuVqPBDPeIPFbQzG+FGqjpfSGD8BZddCw/Dw4+lA0/cb+jSEQSu4N/bNzmdmrj
R8QLkgtHJoK7S+tGad1m7BEetPE1KjtRN8geisKFYpOoAH9mGDKcgSOp1GW1C0dhYGxZS78N6uLn
MtRV4cH9R8inySQkwjJ3WOD8HErf1vFL5qXHDAnf5X1QnvJMe3AB3nn5NAmXDg2hKOo6HkZZuEin
RkuFGw/YnYK+9d69+e9RLFBM2/x9bmsWtaaTwgLEzLYPrpfdpQU6BpJGiWL6N7kPoO666FFAL6Jh
cHtkp1M2AwcFewQoCz9xlMrPyHjqUln9TGwM/wgyudQocZZSLywIUls8KdrX/50XlrhUoQv4ow0f
V6iIm5wML1104AMRoPRd4O6Q5yyVPMMEjZXYIYBiY5vQWAM4h3N/ioq37k5oRw7oA/A+4odw+WhO
gNqPd9Wxfk32y6ne07A4xn55knUAC335RjbnXGtlGKlrQEfKpmmSMg3SKsNg2ZIFqwc2qaI8zHgt
XTZ5wZ0PNENMRwPiH235n/qIaitPMd+GjusSXPShOQG6y++bUPFeLgsSvTzRwQ4AILTfMowM7nAV
QAKzK9tDJ6BFIpNWe6Vcd3GBQfZ+PYzmTzQF3FpIoOXUvs4tWZeDSE+0S6HXmMFK4P/nG2uv6lzP
OXqGTNKBAbzU60ibC88nRTMGOER1qKaAjLyss8CfYCAN0wHoQMA0It/8qNekprGG4lgZg5PHW99n
CuiFyzIEjaQgnTBYVvo3uRGfZp9Wa7ArgkqVTc37akJbFqSNV67m1ieFUjyvF+UeeSnnSkP8Eehr
/h3oGmjgsqfCzxKQZ+X/HsCPfRKa2YEOBHAEvhDdUl2tFgN6T9aH1T0VSRGC6AmrTv3Y9iROW+B/
zoRxTpWgDKy2NoQtyYLWJcWigW73lq+k9P3yUgtuJEhCJRUvGzw++LNSd0hWeAPiup5OBRgYEf6X
WaaEGlWOHc2sXV96mg/AuJ/j0ny5LFukJbCcQLiA6hpiB84x1WnsjmhZhwN00mOdABuoRgKOyOZz
ZWJ07phoNV0bByqiW7fXK98kiT/LBjUFzvxsHdmx2cTHY00JMB1RKVRWO8AssKOH7WhEZhNdXjPR
md/uF1N2I4fmSFQOoIwOEjrcOogaO7BftX2gANd8lnHciozDAiQwg2vDdBPv3tJx7fVygVJkGKag
M3SAgKr28tLUmH9TzfpHVoIBpOmn/FntSSV5d4uWFN2MLsbvMFQNdO5zVccFcOZkUdAOura9n6/9
eG+NQxdmVj0E67oQiTzR0gJAwWIQYCAR4AENgF0wJWYBbTuAUUzkxRtOJD5oyU02So63KHWDCdR/
RPGIBmtTmVZmwr+ZixX7mjUFtEm/WqMdFHr8WpD+iLbXD9rqR6rKHqq/C/BcYkrbHjvu6bEW3pok
7Olh3VW35d248/wsuq93gCRdwbnIyhTD+3QDAC1Lhi4rCAfORHOnpJ7szs5Y8cyi95oe6NPDODzq
xXWFhLiMIFgmizOfcuq0dRkgK1nm65rYfg/2aXMaoilP7/PJAwfrJNlXkcjttvIObbCQYEduEd1k
+f2kATHF0u6Upg+KCfOHq+P4k6XcX3YIolPCaK6ABqYhR8W/lt28c9uZtVsQ/LPVQImftawIqYx2
WKjbRg7nRVHFH6bcgBw3nsObOmxqzLt390qxc3WJjxOKwq2ALnAg5qKR/vzgOwopiGHBYTcAvk5A
zwkA1m4Mx147WOaVKxtFFIpjcTHWEDch3ywXW21l/S4REjXJDt1qa0DJQ7cXrRp661WeFpZZfNOW
87+HdcAUPIYegEOMN+unThmjwwRkRhEct9UdQ3QEQZ/a7S+bh1C5jQz2++a+yIvaiNUZMpbceR+n
4irOsgAvwicE0EcMKfqGIgPiF4l0wLsG/F3gcH/CKJqquXNX1q08a18UJfCSb856HOYvFcqF0mSR
6IraCuM8SkP0OHWQikY9Nw/S6YeZg0PsN3/09xJ5zXi+yqx/3VkO6mhkCdBtgrwiBtbOl7RNs0nN
mUhFW3eLNp7WMduR2d5d3jnBLDPk6GywT8VCAmr+XM6KgbShY0GgPhPfNp6SDEVXoNNhHCLUkw+U
uJCZUkCDWclm8USLChIA1jiK42Dxs7m5mmPopMVZV1ENVdwsqrJn1Xkh9ilxHmsjQ2uNJBQUebHf
sHgY/GP0OuyLNmYKpIIkHxSsqZbqTwRgF6TSoxRDhn0tw0oSXr4bWXwHh7ukaH0qsK5m8SMFh0MF
LpwADXrPfZJFWd0c9XHpfLX17lw1ebm8qaIYgwFlo0UScO6fqvUook0DUXHxeyWwLuJHDyEVmuV8
T0mCupV098iEcWdjXTGlmWsQNhkfXrLXxzIs89euixaMM17Wi/0pPqbY6sVdtv06ANSF9WRO2ote
fgeG0V/8fZTp0QmMQTHMBp3bR6KOidt6+PuDVz1p6fSuV0r4NyI8tBGBhA0g3JyIVu0Nr0HRDhj0
YQnEbbVNJeGBAPoGJxo8M/8RwQNO1q1aqWWB4N25a7KgvV6OxZ7ed1/Nnf1k+9/bX2ALj5poiNy9
MvvG8bKCbA8+7RFaihm5tgP0Hd6fxOM058gFB446Blbt0wHMFbKpQZHzZ33L/yeECxOAY264PSuD
GN5z5xyrMtRXF0PJRlAtd9XHZY2EVrcRxkWygNKknVVDmL4ovgZMP1MWRArXDCDSaJkGxtOn2WcU
WjJH75HdpAn67wD3A+a28lnLB4l9i+UAcAFOAXDS/N6AXBGHlXXJuW4671W8cKICgxehpg2y7Jhw
hzwQLsDRImjknzmKmhdgp4P789Q+Gu1TDt6r8afVFr5afzHix3+/RQzuC+MOaPj4hC3kraCoqB2Y
fEtfRyQ5FVkSTLRyfwRgDPLcM9BudavShQB7/u5Aic45pbIrQyaDOzkpqtxDnUMGtXde/mBYtwi0
L6+T6ALcqsGdm1YlKqpQEDFP12kO4NtjS0IpAZtMEe7AWGAR0okBKb0x7Kqu2FF09lVjH11WRnTx
bF6Y/MvdUXRvnJkTYBzorp96zwWaiwv7o/Z+XZYkVOhPCslhy7qJG3KPUITWkNSCTcgGE0Rl78tB
EvAJ05FbfZi+GykdhiNpO2PZpmx9sFzFnztc26kW2mbxPGljmHojNo6i9gtUoHWc/LrJdmWZ3/bd
IvsY2eJyEX2plkNtsuc7OSl33hN9AIczWGx9zfG9vXqMDzSso/zZfZVx2wsDp+0ycDckNa1BpzkW
e3G9lxkzutna7EoAnjpNelpM04fz2gMfIkyrv2hBPEsccKc8xRuXmKxZNMluluW9A2DiHAGAjQLi
RHu6bFP/j54u8l7AvwWFFKdn340N7Vi/Iya44mNJjWqHnOFXp0qOebcgWCuJFRRW/tR43kntaLu7
/AECD43HE15PuKMxo8Y/SCc3To0GfVZB0qQ4nR9z48K6Amvem9Mplzk3kboQZ9poW0BKH7WMc+su
uzn37BzpAzdVbk0NcbE1IueVBSPYzQrAUNLUjqg6+CotD5c1FRzfM9Hc8S3Nfhz6EppW2k3eRmX3
UscSEYLjAhHojjVYhhlDSefa1XYbZwtrAMm7h5yEihnl3i6erkZD0o8l1AWsvZitQbYSNMLngiZa
aFbmYBkn+6DTU9q85POXy8sl1GUjgsVDGz9UKnZSxBlE1FmUk5sOkKDAy12XgycjXGALz8WKGOz7
owy3ams/e0vRYmMAvF5lJ9q+LQlGK94v68MO0icpGLFio+CgbuVf0mWlTINerLj0Sl+bfC+ovxsR
udZBmHtZkOgtDQwyvNqByYvh3N+4SZuVK1CcLpuU2fYNPSWP9DYD4KByTI4VpBFZxVUQl26lfWpI
BQ+8mioqamTX6T6/bq/TXXbjXqu7ZL/urX0vpRcVCsTYvsd4LNF9xHksp6j7dHWgngcG1Qn1x3GW
HCORdWOD/iPhU+dCoWfeohFIUJX7CbzYw7GKw7/ZpI0MLsxywS4yxxNk0Ic1pLcl8EB+9BHdxa/p
m7L7i/eeDtw7ACjB+THEofPDBLQ/fVpZaTqp1AVNksDmRxhe+ZeVEh2kjRQ+0++0xFDbGQ8IYn4d
zaDSr+r8dVz3l6WIboytFG7lzLgiSppBl9wDhjpYqparMt8p+atn3Nbrw2VhIlNgKB3IdDMqA/4s
uQQwGYAuQhc57XXk3OzBn9c2jRwMtEpWTyTKhTlrjKYYSHicw2sNbQXxGNxQUxxQ3qX5G5F1Hos2
yPXY1Bim6Q0M3J6bQbvMkznUE/pX0h+9Ebr1LhswYywDaxG1CgAu6B85vCEkmB/WZ7S1ASsw0nZJ
BJYlJNXurTgqI+W6lbX9CFduI46ziLbIKqsHeGWgDmiFbwG6ytrEJSdWJoR7tHijN+lZz+6j+amb
D+XwmCfHf29s22XjblWlKRM3Q5dzoFlQANxreoo5fYmZidwnQj20fsGg0VfMLZZC8LBH1MfK7XM4
rOMVVWWtS6ITiiI70lcOUOjhR8/NzHLTqdKBJB6kINtp4yVoaLPXkbnNG+/BTN9do5KsnChYAGQ0
m3sCGgWIHM4ljnjozQlLKXQLkO6nzteVR6tMfIsqfmZJADdkwjhL6Ay0tpUae/HVUQNEQbqchjXf
UQ20O7vLFsFWig8atnpxFsFaAd2CTchOy60KuG3w/vpxHlVVOMQjJlvuFTw5L4sU2vlmKTk31M/F
RKcR7z/03Z6K2vs6AnvDMFNZ34vISGAjKEKBrQyt7ZyRTCue4omCy2JBb7RevHTOi4dWc+eoZYc4
lTwkxev4jzA+GdmMFW0cHcLaJD3MZY1ZfXIAN+8xM2tfcdafur0Q31VU2XSh0OP+0ZJHMEnVfLZz
NsHSWK5Puucl0f01uwFtjGTbPtPNA9h2s546Z5UkhtOdmIqz3n5PNbP31cHCXUKvnXaJKtUIczW9
W9xvqh2HjfuMkG2fD7o/2vOd3n5JFhMl1cxXQYn7FwbFSA2AKow83KemTEMpjdbB2Vzs5DAMiAuy
8Ve39pKwQHgqUWf4TefCCH7PXYA2oNHeUHBT2+qXIX4ajbu+3q8/Evr6F+roCHk1Buv/CZFh9rpJ
6Vb4zyI3A4r0h+dgcl3WqiTUZhMMcNp05VClnQkpql084FuCAiy4MTDPqrI5jZos9hDf2Bt5nPWs
zbrCleF2QxJH93v1x5q+NUsVqMTcoep5s2r0S6w+O0Mf2KWM3Uh4SDbCOS9XLMpUFgnuPV0tr1zr
qVLjpyJddw5W9t9vHihc8PbHUVGBDnJuJElVkNhoIKnprsFW1nfXqYyzTJhiQEMmLJFBTgPQ+FxG
1qLs4Swqbj/3g9AvSer4YDHDhPYtgcEsua/nTy7wNi9rJrrWt1KZQW0efXjgUg8EjfBwoN0a1cDG
dMRlCYJdgkJIEaE9HNzpfINUh/YFbBIOmLnoz4WBx1dmJO9ksdCuNMr62AT2j4ZLU0MxQsO7hb/Q
Z2qv9jjA/hXtB3AQQpsWR6WmoWsNvpF/XNZMcOWdCeOM31kSTU9nCKvKE1l6XEL+PEvqk8LV2yjE
2ThIHVdDm5CaWdHkterPevlYYJY9VX5c1kVw053pwl3f86CoQ4t/QaYvz4AK2Dkj+o28Luxd74YS
4xmESpGdy8xPtoTs94352avuTTObsFJQ5LXRUFI1gHM/XtZNYONnunEny3VJorU9dEsAg1K5nT+P
sr44mR7cMSJo2FrKBHrki3GF2RxMF3lQpJT4IUHwc6YJ+32zXCn4NxtQj8ManL09Xrvjbul1dp58
a6yCRmIT4nUDWi3goREf88++sdIqyxvg3AFXGxrDVZfJck6/J++5QBUK/SOCf/GVrQJWZQUirJ1x
wBhrZAaLX18pz7fq3fwtuUbf8hf039y0+zgqer94r34Vso8QXWJnH8FdmtbQu2wEBJmh1Cez72nX
ixUAc8oB9QoQCYgWoDRry8SKXdUf1TnvkXqTMmoNpJad5Q/GQ1V9a5frKV38ZJE4EclGOpwTMZas
GDqWdrVBuDXTvavInu5i9/FHGfYFG8NsFEA6DB6TgJeGO/tLEs35vioYIRpoX/azjClFtnqc48hQ
xlzWCgJBdIGp1nW9z+YiIFk4G2+XvYf4aP9RjfMec+1VfaVCEkhfKEFWT/NrTZYNZbWZS+eA8x+d
WQ8jyRBgqBTd0aGdvfb124gZ2kl9q/OQ6v4kQ42TGQXnSzCmiQkGE3oZ2guJ36SpStm6cTGT1k3g
NVrw90cv/a7Q+QCsx9extXaXt0cUN21Pr8uVvUYQxk0rM+42MTGUuANK3JAAhRdg3umNXYe1frJk
kH6iaueZUM5lZL29VMSGI4ahu8csUltfO9RX2RH+w9SD7k75Ah9Sj+FlZYXRAKDKgZ5vodn7cw4b
kU+sQ6w7J2FWqUcDiQpH+XAwNHRZktA6/pH0KZfda5laEQJJtMfEZd/47fA352ojgVvCxnEIUdld
1gNz3Zk+QLqayNDchPflRgbvY91uyHsDtmGV32zvaU1u0ZqwlMDNN9BBLlkyoUtihEUOphwsj68R
asrsdBh9xxnWHwwN1Ro3XIZrkt21yv7y5giP1kYS55JULyekMJm3GB5VK7TUyGtlHklsAH+04TyS
kehZs87QZlYQME2RYoxRrUdaO/qdFjT9DOZGMIOg3fKlqL41UzATycmWfQHnoADgith6hJZD88M2
PjD3cnkVhXfWZhU5B7WW3hpXC9OwfknmR08Dod99THBww2oAe1wrG2mQGIjHeSprrWOzBkd6kADI
0lGDeA3mBLiJaTDJSlEyUdzhsudeX4nGbBGJI4Xt19eMfp2KkyXDqZZJ4o6YgTm62RmYpFlBo/RV
pqSBNvj28rHImiuE3g9w/+iXBoIwEoDnQUa3UkCAs/KA6r4qI+js7PfRuh9k7eDC07URw58uPSuH
hGVqVuc7ptam+dqOJXlFoWlvRHCHa3QnjTjs5Ti7T+n4i5rHy6YtU4E7Olbe2QBux0rpNQikiiRU
yd6If/13QrjzQ83OnSe2Tvpkg/izAijH3ki+/ldC+Nu96vt8RJ4A71LcQ7kerYrlO5kMw1KyXnza
oJ+M3BxYGktznlPzLUv2pQyA73ci9VOI92fPXe6ggLOyKwumiaP53gEAs9bdm34PXqd77bYL81eA
mYbl6JvhcP2cjCB49rsrReJShYd18w3cQ6Bz0YHsspgP4BuBNb1kUxf0zXWRXWuYNL68c0L3upHF
zsDmSaBkelo4HWQl7fcYLKZrV76ouRGSWY1Gzwu7rtpZdvXtslTpMnNOIo2bWsP1iLBzp11rGDT2
1x24uX5VQT6H9nHdN9fxVR/VL+ruIXkfTi+X5Qsjjo3WnPMYR80uV/ZmTuY3s31WQAYx9fau1DQU
mGzXr4sikyw0+5OXDItzJk06xbPLgpyxBYFS6ntxBGxCX5FNbskOCedUHLvutYWpptOjC2LK+VVK
6SITwbmUsV9NFXc+7NPbOctjXb5LRxt+g8xcWC7+FqYAAmy8FWrk10PQ7LXHzEeb3D2C0H4Nkxtr
X2tB+6rv4sf81X5V/fmg35LAC5+NfRVWsiyARGO+/NDVrkJJ8nvzvpTk3hsezUxy2YhFYGKElTnx
duDsYyyNuVPZiaAr8dP8UMTPmPC9bPZix/JHBmcbxNbjRXMhIyvpc1aNfraYu2KJ/bZtvtWmrC9F
eMrQkAI4R8D8Iz917lu6Hsx4lYGgw8EYE1AyfY/spj4Lu/aU5kdVVsMXZ4hQ+DbRno2hL37MqLLr
oVoqikzv4/CCDm2YSHaNwT7Lr+7N20FWlBOe6I047qroY8yfUgfqZeo3k57c7pg2QeUeL++ZCN4K
PGJ/tOJuA+Bh1O7cQCvl4D7QSL3JTkYTlq/tW+9rx3yfn4p7K4ijy2KF5riRyt0LVlGiy6SG1NG4
Rj+jurymikQz5iY+HXFMDWooAAA8nn+JzX2p21WCokaJ8WT1oBXRAIxgfQmHZG86i78Wr3+h00Yg
5/V7oiuFoUCn0qX6tY2QOIiJhWYclcrAuoTLtxHFnebVbYt8WdEPSLziYa3TIEucq3KRzHkLLXAj
hTvPOo7ukBBIscu9a4B/4b5Sby3ZIIwIDRYNvH82ivf3NhhoFo81N65JiIn1Uu19O73t2mhpXkAN
6WZXGKvL4qtpeKQ5YId23l+9pR02gwlMMoaNfe5KZhPA2LPNCmCoTBnLtUXfbJl3FNrjRga3mgZa
FUwLNQj2Xk+NsKrenfH7uEZa/KMzo04GSSDcvI04blUHJRnVPoZKpvnVoh+a/sX2rqSJN+EbBtx8
QB8zUXLjUYNdWlpNzfZuoEswde9pLLFBoaVvBHCrNpupmbUOBPTjvqhOgPiTkhqK7hGkh4B5zK4u
VObPNx/oA0rqJnC0Bm3qxzYdT56FfpyV5NZpxBjdbaKCtEg3h+pw2WGItghYKS56BIHtYX1CiFnq
xfLqBQ7DfnScB3QhLvpVIcugiFbQADeIATgW9PPyvTJgoVTaLjXY8dLDGJh7ibWCHt7YX1ZGYAno
c8RwNgo5SHvx5YUBzABK5lploGL6HfBpseoD1/MviGHOpHD3xuR1zkJsSAHSy33bAru8K3eg33ka
UKqxUau5rJRg7UAqaAAOiqG2gQ7i3DSAsFya7uKUgUPSqOmHD2NcAltRJaUZoRgDiXaDobt8YmFy
QHIAzBy3DKa8/VpPGJvR+ntPim8l2iIwP2KoEcYGm2OfsXmMOZldWWaqlEHs1lbkdkX+qNrp17VI
8igzyHUVt7dFbr82aPb1p9W+iZPK8NVx7fwl7rxjMVgynDfmWLlLmg33Gvgmx7IxO3z+SZXVatna
pRUmb1N/BsVGsd5aY6AVp8r7cnkvBacNSGhoQGBIiSpIL85F1RhET4cirwJMyGCIgiRxENe4ozVa
xLipB2WU1cNE641u3P+lxQBVHOeCtbhSekMbqoBMy+SruT3sx7YZJOMUIpgS28KgNI4ekASwseeK
qesQ9w1F6bdN97p6mvoo9W5qJai6fVKGSDjse/Vkt70/mB+xG6Xmt7Q/xuQ+k2EFiwDUzr6EW+Ii
T7IkX0gVFC8De0j1713YgRT2J9kXyEAe02vrPo3ciBzsWxm4osiSdAsdYujhBFEej880TTpwN5gl
sc7+2WtWvx5tzXfwXg3AfZr6bPkvW5RQJMNyBOoPTu7vB8PmPKWLk3S1VlXBsuw8cgJTN/57o5Ye
tLKxLlGBy/6NG/kfWdxrwMzsKbdNyKKA5K/SQz3l/pAF6no7rqFhPFAgHPVKdFlBXXRmtlI5/2fH
Sd4MSwnEpKpg2HuLk9/oWjO8xbFLb9wxM+602LZ+xvPitrtkJEPtl7YaHxNVmx5mWtYoyuoauLSV
RT162tRPwdAP6L5oDaLVQal42kc6JHY0ZwmuqBETVotf6kZ7iIsseU5rk5Zhp4yYC4knS1J8EmkH
i2EIyY6F+THuAWl16KqxXJirkrO26QOotrPkxVslYpjV8z4O3NPAkbOAFAF8pvPz6c1lRzVgq4NK
Xdv3i7ZzhzSisSHZLKGJgLgKk3A6OHHwID6Xk1j2NMw97sSZAjQhqubU+qVMPSl8Gut5vPMyEkdA
uBwfS7hAJ5hqzLH4SVGlsgrl73YuXmVDxa2JfmoAf/BNIyvNJ8sgoBYxdgCfjo9aCOw9f4k+tDBB
Uz95SCLj5FBfKX3d9fNTfgTHelQdgKl2XK5oVO+JT6In/bp7qoO/mOvG7Pg/H8e3mxhaMysK4z1Z
LZCNG0/EO+IjU3M/Ozf1JOn3Fm3+VhhnY3MCh6WwlQCAiK77s9KrPzXgvjwSJSu/XT6un+4b9CUi
CIcPBGUVBsU4Q9NAWJBVSQMDUI1Xhw4PAyKXfy9CtzS0QaqAHUIi5NzG1GUmi1dQxF0tsQMA84yB
kgySqEtUWD/bIc7ZtdXq2BXbIfuhTyPtSo/ccEJfh4+xhl19G0dq+OuyXrJt4hwdzZSi6QpmsMnj
aB5bbR8XkqUTgVqcacXd06bV2O0wQ4bz9DWL1uMUFm8YC7q71oL79XAf+1Xqm9fZzoiS3WXtpAvK
uQZr9fqh0yGa/HK+rF+nu3dglu+B8n26r/ZLULSSHRQvJ5t7wqAdHCtn9XprYDya4DIurV9Lfa+T
Kymps1AE0gYqho+Ba/Q7KtpcvsRr8mzuEcyqFt0Xs+qjWwLlWll7sWggEshFngdMFTYd63KWoZek
0Mlvy8gan1LzPak/KlJe6wNcFC1/9JoTaGYeWFVxWMGbmhTZvWT3mIhP3nQTJHO7V5TqqPUGM04w
00VgT31VPWXeWR5mnbsyV/axZT6pvVv6qppdLVamfHPy8rHSiB0BnlKRGLLo2gS+J5YEt5qNlxHn
A9x6LgwWSOfGz1GLZjQeduvBlnVSyMRwTiAmeTdrLcQUzW2ch218Q3LsgAykSrzBYAZHI5KNMI6/
nslcFtnQFVWQFE6+m0Cmk3v5dU7pF4+8pnV505ck6NTsldjKri7Xo6V/lWywIANhG5tPYL9vbFnT
8jSpTHyCk4TpF7f189Qvf9Goi+50xX+dw+RJo/5w9I7T7OeSG0oUxTLSUAYi57gY7TsXPiVDNZkW
IsvRBJHeC4zNX5p9n/2oZG3MQjU3kjgHaOjggmtZDNuPVugVX9OU+MWi+imSXxmZj208S6oen25E
wOLjyQc6VDC3YWCN001J6NQbLH5FZmTxq2KhYU/MvyjfILUCX4d+fSDDfjoQNDNHVa2xgijhFs8L
agPqGkpsRNAcCKZQlY3ou0A74CdhMDXimJ2C6E5NgF96WugLcXf9eu0Cfh0EfpoTOjJIGtFY0JlM
dkQ3dplkMSgqPcjU/4e0L+uVFFe6/UVIjAa/GpIcdu557hdUuwZmM2Pg13+Lku6pTCdKVHV11C+n
uivSJhwOR6xYC4q1ReppCDXlt964MwK/0r2J3EeVOyISKR+V7mZgXytUr833pNjTYq0Ws3h/gopn
5t/FOx4c7ee/hvJmrt7O+W1xE1JmmT+D4RHST0rAhP5MApBybjQIkdb3VnqDHkYAQpXq0HWbUnxm
8aZIVm7VpQBlYhiEUMgbUnACS79nKFBHyfB8sNSfU/NREhvk3Q6olVanLhctYbbXxDikQS74f20a
hFFNYKnZZF6xM7dIH3ywLR57QEJ3lv8hmObb9zGjdwprth1oVVjhfkYbkEm5DhtutE2653cO9C/Y
rv0YkWT0b9M2YI+lF9xGm7frvrp0NVvwVJOa6MpdJIld2jSDZQqkb3jzwXOm+MFZowFatgGOM83A
uxgvnvPNb2Kn6DDHnbt8tHa2Vd3ahbZTtGYlOC4U7QliyFxYQQ0VweTcjEizIswoaiui4TRmk9DU
+x5c4odarXLPqFv1se/07pCPrUrcMY/4+/W9XH7V2TbWiKEjOJnkZbholRplMjxSdxCg6djwNRDP
qn3M+XNmrKQaS7sKwWAIBoHNGBoV0p2rJW1nB2mPp5HwqfEfz5mqrE3nLN0CpzakLU2Boq6iaT42
oTfZLNV3egYa8sIHPw5Zm/pYQoKgNfFnRdKdg8Yxj5IQK4prvDBhrmIgl/38KLY5C0GbUGxtCMdm
LirKx8k9WD/G3Zrs2tIlZIO2FFSQoFhClfPchzoQz6NGiJ9QTzgMnZ6wpEtW3GTxw53YmCPIaaTO
lQGXOGwEDoYjIXmu7fUm+rLzZq3odWHJmWlB4JAquj44d9KGRqpikj7uuTsF9jbWQle3cy9tJv+6
31+YwakDQwwcHiA/A/87XxCEq+OJdDh4SrUP+0812OZrYXXJEU9NSFlXVRojiuQwUeHhpQTHiWxi
gD96FfM7DmQQNv+wopMyrRSxjCo1GqeezfW6a+b0NhqszRhPT9fNLK7qxIx0hLsK8OO2wvEC1T8U
nOy6Zlx5J80LVfbl6rzi/LfJT5PT2rN0mPUw1idTwBoqDW32MYU2i/JX5M5R+d46m6JQmfNTrfbQ
d2DX1zk7gGz59FRJDoKesa2EHJdM9tIUd6S9H6ZbNbmPn6+bWdrOUzOSk+SOqDAShwUG6XPYmCwr
3Mb0oG89mVtkzSuLWrpuQH5gzDw/FshdpWNs9gPXwx6js/VHjsZ3BFHP5BA8jSH7BwAGyEFVFD91
5BXgrz0/X7XVEsiHwpJq3TjJNtMfyT8w/Z+a+H2zncQkfTTqSlTzFxLvk/ihN55Wu/na6PZidP2z
kItSQ6ynRiewkFYtXL1rGJjOrrvAUijCHAz4b8gsXnIhWJaW6C1YGlIN42iBIiLHaM5a93Tpw/9u
nqooRqNmKp0jOiDQNsCroI+OBsJ2AoVCjteRXoZsKLctT71ErMSjxczi1KYUyQlPNYKiMUJsCNld
fmzDGvQXN2rui9FtwjtIPwDgf30vF07tfH9gBthQodsul9yVNkxqDDDiRYERsX7m881/JiPAOPWX
sUZo9rujJ4UIGMObHleIBUIzycehuRB2cR2gZ+Kabv8sTJbnbMQgw1t80+4NPz9MLn+iGQNVXfVA
93TbcUY9wpKN2bhr7+ylItzpzyES8p8UAdinFKydH50tcflLuElvgx1TbqMb4xA/q0/X93rVoHTj
hAKU6UWC9ceEYT6JOV742O5smBreAjfbl9sfKxZnN72y40Q/jyqTyAOjT2FRAAfOFJa6wyHxHyZU
+znEntOVk7n0JDzbUunYRJ0QmIaHPZDeH43j1LuUpaxg/N501W/FXcjeSe3d4RNjkL5BOF3JUla3
WDpDPKoL0hS/f0Bz2+g+fIz438PDO9oagY3eOYMEz8pUzoJfg50NtSow8VOEJPlJYIVZx+0evCCd
BXQgGDmI07Mx3fQ28VvrhwNmd2F9lCgZ0TDCe9RHwZ6l9JeRTLc5qphdszOHI7WfW3VPnKew4xul
zjwbTKdrs1eX533+qdQBSYuN5FeOnWpMx3LK8VOzZhOLJy3/RPmiV/FKH35e9715p89cD8I8BOpt
yLBVMDTKRZiGQk+miUjmdkWBt8RktizNpnIlaF7cBbMVas3NI9ycF/ELHF8l4TGQGqD2mg5N0bwO
VIeqPSevf78cWyc6ZPYMgGnksnNvtAHkR9A0VKPwW46K7qSH7nUTF6kN1jIzKKNxDcCOJkOCeasY
Gep+aE2Vn6Px3E6QwkJbIAwZj98s8g87h6I/yiUYJNdtmQzN4OWYTlaNzlFcv1laeHSi+o2Ga1Tu
c4Z07gZ4p8+tVkCqYEpmFEybQZlSO2/dIfMTxePBQ9p4gq4cwTUrUmR1rMGMhoy3qBnvrPFXSx8S
7oV0Wrkt18xI4dQpbT5qWta6UGBp92oTf1d6Xr2Dk/+nBsDMyhdasyYF0zxrHYrY3SLV/UXGDY1f
SHPI1npRl+cUHwj5GlIAQFXwKD6/Iiy7cWg0Jq2bhRFkn0oSeuYYr3nb4lpOrMx/fpJ7xgPFiF2W
tiCRc7y8c7b6LF+gzF0a/29P0bwepBgErg0pCOkdUmR5DG4OWEJpEmVmV+ncIP/WwjXoPagGV268
yzN7bk16jkxmF4GwHB4x1O2NEfQNq8omZmWvtT5gKiMjAjxMOaVrVZvlDf2zTCmXwqSpbdAQy6zH
5zLXICdJGZ/wbjBWotJFJgw9DcCzKJ7+0K0EMd/5lzPtvmt5jKPFnYCR1sYbMmajrmxS3GfAOnm5
Q11hrBHsLm0skBOzbN3vqCg5fxWbYarVcP52gJQN2NGeQ20f5l9ROUIPyV5Z5GXu/XuVf8xJeQN0
wfRe7WEOtDub1LqzMaJXqLvAeLDEaxz7eeci5/97Tz1donTy+hLdiyyDzbD9rd/La2S+YGgPN6r9
6Ky9yy7HJX4vEcA+IGs1goh8/iGHAWy2jgWBRRq/Wip6l9tG2ac8ZIlx1HTcOgCEOJ6N6+b6Mi9R
aJJh+eyLKiBKCcN9wI9q/V/ifCvK10ppXIhOAg+H82Eo+7EFqQcptxQJYmF12z43tk2EIRJMkQRl
4qnc8AlwIdd/3Lxo+XoCvPx/myJ5d1s1ITcUeDeIg5kePHHykQwrNi5yrnn9mjYDxSyUHOU+SV3X
JKhH2AA5Z81GiumpJhI960nWbcaO3+H5udbau2wVSUalwNTn9qQOIaalR7t4TQaxtaPOK7lgcQw9
auBGe7TdkuqzRIc6sX4Z6XRraq+ZinFhu/e4NXqmMR3rgG+vb/iyG57shhS4VBJ2AxLO1jVAztQo
73q36/ttNn6HsBzjYhOWt3Z+6Lv9dbuLHxqYT6hyAQOFttW593Pwn0cJ5uRB2sV3lt3udAcEdrxc
W95FW/D3vgP+gOgOmSVLiluYYcvR/sSh7uvRDfoMoKZ+06KmbUGwQDP1FzMqvN5OH8cpWrG9dJPP
1Hz/z7QUw0wBND2dY1hH+kNcVXvDWrsMlnfxjwkphnChp12Z4uPRdgDLkYkQAjEnU/unkHGyFClk
CMJVPRmxlAolEC/doYf2K94BQnusd3zHHfdBf3YYFQzPi9349C+u8meRkquUvA1FBiiyG6cYTqLJ
JiPNRoz5Ss66eLGerFE6oXbQdHYzX6xOvLcm3ymeKK6e9Aiu91rddenj/9+q5HPXUgOoZGxppnmN
uCXkSIYf102sOKBcUEmSQNByTo+V4mUw7leTyMW/H89J9DIBzkAsPT/DRmMiWQXVqJvx+7Z+ruju
+u9fzDlMoE5QfgU1npzqkLwv7KxBjGjV9ChSwgwtebbKF2KWu5pkN/3QfF23OLvSxfVzYlHygSon
akV1WCQjmvTuqDxUys4qfgTtirMtHtwTQ9LXF1QNUwwVgmbWue9AJWp2GAZdwwkurgbvfRASo9F8
gdxJxaQkplEhAAlcb3k27CG8ULBI/VDHym0ndeV7LeXAAIDNsCc0v8CRf+4PZlcEQZHX86J2jfnu
QNaE+u2aosCiV4AAEqkvVIA0mWZSQTUpdAi2LiSZV7cA/GQV7u7G1cId6k1MKfx/cIo/BuVZ6Kgt
ABsVMFgVW0e/qyF2VPxUnReNrNyJi9/rxJD0ag4VpwqHal4Z2GRI643gcku/dM2l0wru57eGhOzo
qPsCfYAuJeonkv/l9hiGY9Qi5eMscjH+cCDu4JORxbuY9SzdW7fCv0sOnw+BR93u47m56bzsxtpW
PmfYchf195UjcdmKxlV98ptMqf5bqqKuDdJAkvf+Q9mEB2PX3hSP2TuI7W6mu+Q93k+bx1Rl1kN1
E0KXFMn5SmZ4Wa6cf8I8ZgORRGjryToSaV2CooN2jTuiLngwtoMXeRAc6t12g9GbB4Pp22gFQXFZ
o5Vs6uenZswCcB84sPkVTi5Y9d7Vh/FB/ai8T+jheKMLxXkvOpg32PWdteJxl9PNknEpPRLUSCjl
PRZ8mHEzxSYY3XSruMIXD9YWz9hjdge2sLV9nt3rwv1O9llKjUI8b4MyhVn0Cb1qYzGwYaeQ7Wi+
H6sX895hikdubU/19G21EqR+j/tcsy1FqXashDoa2G/MZvgTe7PvB//ribDOJ552UB/Ue+oaW9Mb
Wfr+3PnI0NeIchcfA6duJqVTPW9rQQL8BJB/a3CxdvM0scFX3N9Hj/v5R7m1D8ZmdUR/cd9t0Dmh
hYohLzkbBgZibMIe+24z8OUBLgW8Bes/DB9kXz6EBG+SEdCopHJzP0CLayWNXMoXjBPr8ldvMown
OrAe6CYz+41Ox3+wYILwwEDrDNLb8pBTqWQx3HnAjHSWuEAbu8lqR2NpC02AqgDwgDzPBeO2xjOR
xCpMNJj/96odgnT7Bc+5+c7fSvYz3IcvI4v2nZu9OWsbuHTBntqW/MZsNGPSAtimaQ/uFDfkXoTS
ASQer994iyUC4PA0XOJgNL2QICJ9XacVRK9do2PTd8qaWeL7W4h+lfWYMat2oSDrFp8okAg2blej
0lJ2dGpechSIosU5GeY9Hpn1ffhIbxPwm4IuBlOCzHHTbwYeGvn9j5VVL70VbczhQvrGAGpeng9J
2j4JKmFge7U3O2NO+pPYxz59SfW3xPKi9NCbKxu9eOedmpQSTjs2RIR54MatY5Y+9jsM5N2DjfGm
3Kc7YTECLec7K8UFBEJodCWTDaa7o1f0bq4vfcGpLbyNMR6DGi3eq1LmEdRNHg0VmuoDeS0Kl+b3
pblFTRE6bCDWv3fWMtOFD4zK9jxPDtAXdNEke7o+OpxoVe0CJdhvBwqAmxkkPR5CUJu5vrSFoAMB
tnl8HIU2y5KBUllcxr2pglodTXffKcdvYM9ZyaYWV3NiQvqIPO6RaoMgF5RuFWuLyWvFfT9ur69j
4exDU2Ruqc1i0ZjgPE8TSNUlRlzCyGSgFBqmmw7LgaZW8HndzlLpdVbjwYwU3gwaSk/nhkItNxql
a2uobh8GpIfg++1NEKOxUAGly97Jbsvo+brNpW/kgDDeNIBEACBBWltoJGWS9l3tNk7u86DcZ3a9
4gZLdS4s648N/XxZkxURnqWwkZZA2YAM0qjdgpesNfy69aaRhZMXtX4UrowfLznHrD0PJwd2hV5c
SZSXMXWAFTHGuyD4GQ/PRffr+vYtugZ49yHRgkMFcNT50tShGPnY9zW4rV4qipFFA1ynCW7Yt+t2
lpfyx44UliMeox3awg70JlLjzuzutDX2x8tpE3wjB9hGVIAx0QPN8PO1KHacDYE6e19ePE5JMA+6
Fm/1ZHSAkZvhbgynCfPaJT8WWrSvqfFJMUbr8SnMn66v1lzcVgykghSCYkZC3lbNhOK9lg6122dD
mLGG2s2bKKLwwc6G8vto8kEHXVpp5wyadKnXN9y5i9IIY3+dklYuAhrf4S8vthySBUDQIC85Dk4j
bFZTEhYsBh9zSDEdGCvlsI2LtjqWUdi+WkQlNctEiaEtNbTih0qEzWOkkPTZoVO7aUcdzc5htN9i
igkgDwwg3WMcpBq8uGaDPkAPodWT+6Kb61ZBOTpMr/rYh1xJ8UtECl5OjqOrmxBg+geNV3g+V1qn
H/Suc9Zo137jzKVsm2JI2MRQBgTlwJB+/j2F0k6jU4+1y4kCuvBX7PMG2hf+RKdd42jMGEGck8Rf
ofVLrdpnMAOxSE/ecWt4uQVYCqCnvP4v1UNmNgITyBpaav3f0ktAcHzuqemoEc9jZJLPZUCRqJWF
D6238Y0ARKUohsNgv1/3p4U79szK7G6nLdfJ4Z2lwgptSnEH3pY6YpED0CtTSTztVd6kTynkokIb
cBmoiT1cN794eKGpAv4MIOguUjpMIxSh6uDwAh1yzDSAoBV+DMLwH+5CfGpMi8366pgpOl+lNYQ5
KZOpdqPOvi/V3sOsdYRZlFWyjoVkjWIoC8ULFXgGvNXPDU2VJno7n4MeHcmGdhlaVCMBnwKQP891
iMxxCgvd1TNNMOI0fKN3PHy5vqcLEWKWlJuvFVxc0K05/w1VPyYQ+5qDFZKmvvtVg2TAtDbDGono
mh3p7qoLnpcGkMqupmc+JdVRtYK3JHMOArLYK2/zhSIUFoOL34H+zpyEn68pCoYyS2Y3rQvUDI3n
BFLYEDrtBeSVRv/v9+/UlrQuM4jwIB1hS6EHWm+tqL1Vw2Nmr1GdLe2fhiYTsnrUDIFMOl9T0kO9
fIK8CqT5dJC46cifLaXRflHSYfqGWPz1+roW8hkos6HDiDiKaC0zDfAhjScM0+Go5xhGM8RTLtaq
ZQvH+czEvOSTaNK3ZkVHirgqqgKDpppPtdFr++YfQiMm5jH7iNQFM63SzoWxoxXjfJzN+qvOuTsE
z4ny8/puafNRvbgjToxIbpCHkdUA5Fq7lf27+aKmbEg/uLrXtFcj21rOAACHK9q7jm6B0r9ufaGc
jI3Ew0cFfZGOEbLzjZzA98MBhENeTRpmmzsod4Jw+i5FRTTymn5NmW3pFtCQXAMiN8NiZM6bvAdZ
x1jPLl+KfZCYW20Y/gOw4qYI+6NpcjCWmHvLEG/XV7nkkTNRE+YwAf1DuDxfZRmESkoarDIZQLKj
F3cYt/37yD9Pm/3PhJQdZn2SG2R2FUuNH3s1f0qiGeW6Nui55Pj4WmAdQwXLtGSJRRSwUggZcMTC
mnqQ1vL1ctrTfPSub5i95Bd4BiEbmCX0MM99vmOVjbKsbha120VaVbCM4oOxGkw5npqnteX3kUV8
p6+GZzB69ndllqVeplcB/iUFP5LFatyOzFajRmfJ0FY2a4e68FSrVka3jhKwRkK77VZBFXSTTXq5
nbkPShao6nAMens6mEAmvw+TnmB8nAbVexvQfONEGnhDMZsQH0VTT4/UFOVLk9Dp0APw5oFtDvgq
zJ4X78XU4r80yjIBJSAxcouFKHB8N6Dc2G8KvSh2CteoFw5R8OAIvcJVqdvCz8yBu1Zp9lujGij0
tDCTg7ZK9AD659hXtSqAVFSwTwtF39uKBar7yfB5aY/+JEoKqBod76muThj+UMyjVeHFxaKsK/KN
wVP10RgIB0vnYBq7cWqmt7EmWs6EnZQPxoQeOcuGqA0YxOGzjWNF/cuQDdq2q/L0UwljzR27mAB3
pAQAP13/4EvvXmCqkFMgzmFcVX6E6hQqO5mNx6Fqm/YxDqryrhN1u4cQtPkGeFuQsJp3g1cqg3MH
GteEsyEZ+5VTtHRVgWURtRhkFiCrkmIhSAQTlSv4FW2ismLsXVM8G85mbFbSwaVr/tSO5N7YQGMc
clRgnDqE4K5f0BRURF4lnvveWdnatTVJkQGauFnfpkhf1DxmHQiMIuCd803VrHSQFu1AFg7auwSP
QTmUdyFtDb3Bmow28gru1dZtaTrM1nbXXWUpmJ56ivSNMvTVSmHhGyH9Og6p/ZTybnvdxNI1Mc/U
oKoEnmxQTJ1HH4FXXGOiCguUn+ZOHYjfCoy6RCCRUrLiq8AoT5A4+5KstXCX3AKcJKiWwfUwvzj/
+UlaQalQemPeQq4d9dgtlJDpKDkm2Q7tuX9wi1NbUtks75Iht3tsYwkGdAbZ19xXiPrSZlX9BLi6
8S8n6yRZlzw+zKuxyWwU0CwafBE8flkI+FdTZw4Thf10/fstu+Kfl4Hk8iMYUyqQTc2ZLWQlQ1aT
dFPqL0G0tomXHwxDzzP2Am3cuacjpS91DPFP6PbmrpahNC5eDABYQutJMQ0UCle4Ri8XBZQH1qSj
MIgquewccZD3dMxM5EcO6AR+KZqXTw/d8Pa3WweuEW2mwQDfrIlhgnMXHC0BGozCmokchsfE+IJo
3G3JHa8ia/DxhcRzFnCamSnmuurFG7IyQ5JzG6bA/uMN3aE3UG3aUVyN5o1mucO0IaBNSMRnYt/g
2v37daIwiKejBQ4wXDjn66QdetBlj5xaxY0Y2Vvb2WPKHsWgNd2Gy3CFdwgQGUD9mybOtuQijhFn
JR1hCNTm7ph0d0NoPl5fy7IJpEogFsSLXOYB1Qu1jkyLc7cawz0SGXQr+vL7dRtL3jdrmoCKDtXp
C+BzGHWxYwbQN5+sLwfEFvZnXUG3Q6yYucwv1fmTqPA8eDq4784/S9glqQDmFbtl3hQVvc1N24P+
7crHX7MixT4wEwlDi2EFiIPtFNfHxDJ/5DxfueUX9wyT9dg3UNeApel8MW1sJbToYSYkHzH/GrKA
VY23Kqi7UFzHpv3PDoZyzu2UpC2sRMBOxhtPqbbT8J9RHKYIxTySMoveFZiyrtzs77FA53Yl19Yr
imw2mO2a7QaCfS7vKS4rZ9MP6DAbT0il3L/2QqoiABKMBc9CxdKp5UMQt0ObIkemphsOqOICgRQY
b8Gw8vJe+HRnhqQbhEAiSDNGGGqMLH9Go1Dfg02wuBnr8r/UjtaGkS+fOyoaFNCtpyioYRRUWlen
QL1XMxAkmjJ9UyvUEsKuY1CjY8hHbw2QCwSm/g97ibcwGB8ARHIu+CVTW1OcOOk4oMfEFT0Q2JFH
+ciC6q97MJipRX33Nwcsbi5pcXEv6sqxETrA1nNwch4xooEVyLDXXvdLH+2U/EEyREe17EWKFY1g
soj1l54+Gtkmrtdwv0s31xnLhHRJDkEEEF4OQ8HEvTSdXEP4jb0ho1uSg4b6SRm5leI10JbsppvY
WHHOhfBFdWj74dNh0s+SqxicFjM3KEguKNSGNCXd6KO50fRiJYtaSG5Ozci6RoHZaZmSwUwYAY8V
/CeM6tlUC6/VtV1RrnnJorX5hpypTsHzJQXLeKgGRTgTFoXvpZbFjWp+xfHPsG+8COOZ1+PIwo2J
+jjK8CCQwuz17w98kmhrSqOCjxdLM2L+oOTG0a6+Xbew+I1OLEgBpFLHOswpLNhJ73JAJyatfTLT
zL9uZnEhloWhQoPCI0xp19qYj3mvCgQOJ3xU7eHZiFeedcvOjoEn0NxjgJTKpf4ixv+dFxacfQie
gpm5uHixwTJglsx55qjs94+2eWv/VPGu5Hm7vb7ApTONTiTqn3Pugcr4+d3GzaYKrHHkbuLcJwQv
I/E97jaBOq1Ew6UIbIBTaF6mo2NU4dxObeVC02OQ/iaGfQsFC28oCAtGwOJotu3RKovztTtmAf4H
jBQmpNEWgkgMag7nNrNJcC7mqiOmRd/NcNiTOO/+szPjpmytW941xJ3M6IXU9lMsBsGsNNL2tSnU
Q5BXe8usDb9sKzAFacbr9V2fLZ/XhNGkQniZh6NA6iSX3+rS0kQ8ohNWCzQJGxfF2bDyy/xngLGU
kb500YofL33m+bkNNA6eBPgK51uBmXErJnXIXTCMsKD7sm2UtSbMHKx85sWFndiRMj+nsiPFKRQQ
pvSv7fDQ871qDeh17kp6q5V+Kf7h7gPwAdWk+fSg8Hy+rhjOqwQiQmruJCgmgc0CcLGm1laWtRRt
Ts3M23sSz8y2TRrNwfYR+iDsgrXQKnHoy3WnWDoiqBjgM83+CkzFuREnbnKgc2PuasNdEN3mtckc
ewdcT8s30fgvG3diTPpQkVoXTZ4liDqmyqrqRo+3TVaubNslOT34GYC4wrNsZnIy5XI2+NPAoGMg
tlVVw6zIYIKAIgGVHyaGZK8XgW8JE6B2VEisJHU1kKta/DaF9FcPJZ2+EqyyflnVmrzjkpcincQY
OjBAmNqVvAZhPhBJhAcdb20PpPw44b/SstkW2iufME9yW+be9W+75EAoe5qglEKnCef+/NuWttKC
wzHDt63yZFepmQmMSTTcFkZG/sUU9h3ZO1XR3ZKingk/CjjF4op6uqUj6BEH9YXY4vn6ihbQ5Bgu
hBWIi4Bw/HI+BhRhOUDteLFya2un0WvfxrdN/3MMfhhC7J2oRWe8U11wAT5r8bCx9Lr0FF1lvdWt
jXAtJTenR0dac9qEDRQccHRGUOPZmJ6F1F5UHNv4Ve//JZL+OTgyjr8HwE5kIUyF2mfp7Ib0sdZf
qnJ/fXcX4/WJFelaJlSkQ2PBCnX2tHwfy3vogvRi5fJfOgfzpMmMh1NBXSp5pRmirRXneIWFRujR
7qeKoiis2Q20npXYRwvYdca1RHTpKFCUHyjgTyiDyUchTgo9r21EHmTxGwp4ToIavWM/Xt/A33Mr
8hV7ambO7E5CdqtVSadQmFHQrHztUqsH2KqJ22TTW/b4bEKsLvAxhc4tBvRDl3ulRvtviFUCoA4t
hK6c02eKi5RAK54cXWnfhk6LZ75RQKUgSgDUjz9GICOldWF/5eNEn3pSZyUqAZrznAQJfRwI5uP7
PGg+K/wtIP4Dhu4jq5xh20bAOPqhYvYtWJ4gs82iFkRTj7VApcvDoW0GN0mqwnF1Q019EQ0G3wiA
dxrfbjLCxDQZXlPb5UMZVFMOEH8GtHJXtrZrD1bpVyCay8MWSpCNWXAMekddSUF+JKo7WrfaxAgZ
+A+ls+OPUU1B1hPb4DhmkE/Hq2owwaTDmyrsXDMpdXJIe9vwdDtUn0XVD8ltZ47kQYtyOmygzSzQ
YRn07D7V484D93dIWGRCM8zMQA4KNUo1eItKOti3UQ6yQGDKDPseLeF6H4W17Q9Jj+xgNMtE3Zqc
tsSlY2K/iqSCAGrX9dlWq9vCz02n5H5C2wY0X7EpbkBcPHwL1CjpXDEo5Say9DJbiaRLh/DUhaRr
op7EVPcJjkcOuqomuOuCJxtFHyd9ue6rC8059MNAME5nmQiwjEmGmkQ1I20uMI7DPS92kb1JVH+s
Xh0oUpbJTWDvDWV33ebiKTwxKWU0AwYVbK6gIlKDp73UK8Bgo/IxLKfP63YW9xBsH+CaA00Gzvz5
MaRNNfU8gx30h3cCMgtFlbwmBnkqO7HyuZa38Y+t339+cuSHkYtYm0vBE9lpzpc6PrZm7I7ON7Pc
TNOmSR+Tek1OYuGRMWPrwP4BuhlkEo4UqUFoGtZgEEeRjt6G1UMhbuvhexh9GwFcsfwRBzZ+wTln
UCDE6CUrdC9OP9rs6/o2X0by81+hn28zFKOcoI3wK/oUUwTBcz2mHlcHN5gnvN6j2I3X2pGXDgSL
M+58fuGj/C6tm1vQIIyjlrspxvvLSvHN2NmLYM3MQvEVdpCpge6KgHZJZg4KRE/KbCpwEwrybNL+
Me6jetdG9ECMuGC5ngo3MvDIa+N6HxdVtXEAqVtxrcv8QgP1H8aKgKKEjotMZDU5KS3juRIbN80t
ctloG+RO57Wj0jI6jajGWpH+91FhXjnB5mrInPEDzr9poIG6XEthNK+Ahf2ZRiMzanxJ5VPJv/Xj
HWQmx2mtb7P4WU+MmudG1TzIwtqEIw3WtEs08tFGnV9g9v66vy6cVSxubkGA1hiaZHLVQ4V4SFCY
DeoBoGfL87uavuTINnJMYwCNtcmb2zxY4xC/jEWzzRlYgy3F3Su5bA64Bu1quGyT/6yb1E0gLRBg
JGwN8rW4hyd2pMMYgH9nRC8WsbU5FNlXm280sZLezJ/hPLs5X4rkG3VCO3BSYilt/TipBRvGNRGP
tc2SHMHRG9uKOBaRgmQdN8U+jZ1HO7txoIfBrjvDYvA62a95P0/idl46CVosWAx37hX7h9IQNg17
A0+XQDsKLWBNq6+YXFodTtRM2g8cI/iozk1So+oG4aDCrLemF+X3Y3zHASI31iTfl1zhxI6sNiSi
xhjVCHYijd8QjW9ajHVPWehd38E1M7JnD1lvdirMdJD8ppAJifLaK/NVsblFO2CwAQs9iKaQPpxv
m6hEGQNmzd0yFpOXDH31UvYjJmcaRRVe1YeZsbc6RwOTRZ3EG2inoITmVMod8GL9xgAvzX+OyPsb
vQHDMxM1uD//fiNANYi5eQNhGlfT+Q8se1rSWAVNb0gwlFDnWeOGlQg2Xan9/HtLCMr/2wrpkNtG
beLVgK1wgv65CLQfjW16drHyyl46GqdWpHOu8WYqxwAf1hbvtC2ZVkDPrnoE+CFSJ2SiH+ji/8O6
HNSfUBiZcynJYljGaRnpqHjHsRP4SaVahwKsnmh1ZtbKx1oKYvNIHib0ca8i9z3/WG2TtQCxw1TX
GSD/KR5iTtzrq1m8Z9Acw8sK2TUG8KXlREGagAoCbY9q6Fg4zyntdHXX9r7RbjT6oJOItd1fY3Ew
pKsZYC9H9QsZoWRTUag6lgNq3ZgXAD4LDCLTuM9Nc0N4u/K1LmuGMIWqPRB16OoD/H2+hXZKq3qK
dY4GY84mxZv6kGnks9ZvuTjw+vX6bi5FzVNrUtHQzkU75TmsRagiO3xrqC3KLA0r4pUdXBiUmuec
8Q9YsIHplQdrlKnOGj6va7RUz7Fa36C5F4PfuW0UN7E1T4zvkNZzx2q4DTLbD5JxxXOW1oofgKoy
SDJn7znf2TwHJG2A7gOk4Ro/yL93TuTl4DJXabzyDZfO+EwnilksOg9cWOeWFIDgCFXA+E0Towd5
ySRqFgjNxuhMY4K9jIzNvRWHAkw36FbidYiU8R9+AgbskBihWT377vlPANm+w0EzOiNc7ntH+DM1
c/tgOUcj2YshZrZdr5z9JcdFNwjK85hon5s05xYdEg5ak8WFOzjfJg1J7UMOfvVGi5g9eGHz93Mf
iKIqnimzT6GbJ33N/yPtO5Yc14Etv4gRoCe3NBLlyvsNo6u6mh709uvnsOe9KQriCHHv3fSmIjqV
YCKR9hypzAuQdGCZQGqN8lCOirEHswbm1QYF75SMosi2aYyaO3Y7P4hsnIb9XDBQYBwV7DXMg6lG
HRRNdBRjqW/Jcg/OhMfStAb6oY63UYJF5FtN205ls7l+U+fju5SL4ppmwP9c8AWJht4qAYCt7Eb4
JSjSgaJYQgNe63LNgSN+R8kC4+oy9qHOP6IGdG1JBaawrUuhVY3bPL8b4nstQ4ltG2oeqY+StJki
xe4RWonvGeGEPSv9hb+NPZBOzwk4drvOf0A+iSQxBYLZ2239YNi92x3Eg7ajluL5R3AGAmODHPSd
9PBPT3cWi0kS1Acx48YmEn3gd1kvK9i4KY1XDA56Yq6djFDlqTef3/lXPJfDxBiimhtllUJOmEXP
dfkM2M2dhn3QWhrxkGF8XthKXftYRwCy62uraCLUa9Pn68peuqfzH8F8ZEXPxKgn2CdWR/m29UM7
Umo3TpWjoAXgSjdctHCcHOKvi7204HOxs+0tkoIukQCzW0JsUslIAGSrEHU344ES8ZRj3BAqCE3Q
mZBSpbYBNYZn7AHI8tvo/0qTgz/wUp3LV+VcK8ZgSa4lZYjY0a4UNwR0d2hT85XwMOVWpahgNZth
AbHay3wymoYE3g5rOOAsIMMWVDt9CyyWt+tf6O+i14V5LsQwn2icDB05KMQop+lNby35E1P9iPX3
zau2a+6LBw3ByLfAuxWXPhVnOCfxmFiY53SZmCcK9FoHawxuH1anFcyU7qs/uubo0m2XW3rqDB2K
b951Xef/80LVhUwm8gmaWtbHAjLFYZPEfwa1teYIJL5pQl4F5vJlxMjuPNGFVXHMPrNzyHnY6FlV
49KrxqmipzY8VcptU7zI032ncM5yzVCWshi1WkmYxjaHLAVrrKHmFr6j5IUl9Lvrx8fTiXl+I1GJ
cg07wdibTbEgjbZA/jvSpE1MG0ujsq21hntdIkczlZnZnPqgLatgPsXiNg++9e45mmLL5L1Aa3aB
8AwrLahlYbGfscWKpqQXdEDGqHpiGemN1u8BwWkBUQ87T9c1WnOIS1HMtxqUdMhbDaKSeOfnv4i+
U4Pv/yaC+Uw0L7B3qUJELw5os9wJxVeJFOa6kNUv83NkbEnErEF16YuzzUWtgkYHrTCBrGIAyDe0
W9H0eVxxq7YnY2sGMMQYtWFLPVpTGBXIXSBvkF6mOA7QHhicqh8PJKXWWMuvmvnPZz9xh1G0ReqC
qOgiQDDRzgmq3gcUR15hgBEPCaBgscCmPP6Ls8RCFyJMjH9eTEAHuVhhLVjHKi7tdykqmug6mEJg
Fzx8lrV3Et4c6QEGJrBRyryTUa/EdT3hEMvuV10cMPBhyfl2AOtE5aA1KQ4cY1+9Vwt5sxEtXv+s
oEEvDZAnTV7eW7LkBM27Lp5o8XH9BFfAoOYNCfQWsJChIV1nb7AU9fDsOML+ZN6gFiG+Jl7hRadq
nz6Ldi1YwLy6A3P6t9l6yaew4Yhfe8yW4plbLddhTcxZfLfJb1rgaKDY+pkehG3k1F6Y29fFXd49
VFqw/IT9d8wXgeTv/FilTABgahTXNpAmMFDbNyd/ckaJ4+1XpQCOGAteOFadbQ2By1aVxgmltzL2
BvWoBc/V4Ajmy3Vd/g6jn7/JMpA/wTOJEi6medgMfezFaciwzwV0P8GKXAn/1lvxIN9IewBzBla+
rWWLoIRlhXt9Fzlg9TlETslJgi4tFb8CxLnI7zBGiT0l5kgVMwbVMv7vFECGkyOIVlZswvyuqDiW
Ov9HF+ouBM2nvrgSvRGE6D9C3UH+AlhR1oGy5ZNzpDwZzGXQOmI0QgJlyH1zLG1tZ2zkbYdjjezG
azfBNrQLN9lSCzGCE7vqjmwNVznx8quVyFJG4QWT+vOiypw4n+uqjJPfE6DJ2MFL9QUaa+C03Wrb
wBK+dZd6AFA5ifuRM/W9Moh7LpS5ipFqDpE0C22+MGju6NbkVcfIUnb1Rviobkbv+mGvnfVSR+ax
FY2EhEIHcfF4BFqD1n3lvAEG3jmyUVBbSFJZT5DxUuyMk25l94IlEss/vprggWpO4un+PymlMvWO
wWyTRpoFSuMuVncy2Qq8yO7yKTr7TCqTFI9Zrvt+ChH6o/yK8NEprOiJbnWOOawhly5t8AJNkmDF
vB3n77OrcksEVJ4tbtKN8oS74Oa7cdN6z4ZLrWCbWn7ERRGVLuOWcz2Z7CrQAl+pZ3PsXd8Oj8pN
s4nfMxfZ1WF46LwGd1DHXSS7aHfzZ7iTbkHJ7EafPgyVR8bOPQvGyeWExrKP+hjuY+vKTniMNxT4
+RvTBYL4J9iPX4RtfPMYnno73vJyr5Uqz/lJMJ7PVEdVTeYvMe41198aKE4eRlcEnOD3EeM4X9ie
vzc8k5MbzefL+lu0kubXBftQWPs790GFUI6kEY3K1iOyTZvsUAU5Bx13zQUsRTAeB8hwZJgBpGzs
JXtFEXgRbkvZUs6s79oThccJO+OGPq+1MOUAXU4btFcRjea9+isJM9RTMh2zp6H60PeNsaGqxHlI
1u4oYDh09HQANozH+fzslNE3ABYx53so6KbBzWRq265zw2kXYggYi8lZwnE8azHHQiLL/OSXKhnb
bs6O8pcgL92hjD46OtO6drxa8trFBKPgvIlvADuNfZxQQU4if04osEB0SILmQcsS0N2V2tPQ+w8t
UKFQsn++7ldX78BSKGMq2Kcpq4wgTtSD6Q5Dd46WGV9GPNmm/jGC8CEJos1Y4Wrko3Cv5fUNtia3
RH8mKSCulW5PVX1TJMHD9Z+1Ylmo3mM3UppX3C7S31wNKmOKI2CKCpjLOcUA9NQLR0NCb/C6JCuD
QKjdo8+Fko8IAng2BQHVHjHzArFrGINLBLitheCIXWEV0biJkNjrci5iYXZEWWh6oGrsXld19a4u
vjpj0iXFWLWf4QOIzbTx2+pm6As7D0vOh141LmiioS+K5JFNRzC93bbGAJeQDR9ag8GiMbBJbGvk
bhq8Whes61qtfEAgA8156rzdDDCn84vakGoisQGt0uy9kenGEMv7bPpDO+zIqDxg7FXdFsKYl7sE
LqBedhDm18B6oYmX1Gin2Vp4qJudiP7add1Wv9hCHOP2KszlqVWFo5x8DMF3vRsDTXiIBE4CwNOK
eadboDoInQ93MIBzRZB/gfVLIL/E+LUzDrrw+7pOq25uodOs8yIJ6AazMqMaR5inkoVw1Smb38FA
dynWlP6bJObRrQVaRWTO+DX6JwceqyBZSf1EgVZ1Xc76V8JOIhAe0P9kG/RAEFD0WDRRWZAVC1OA
Nw0GN8I68a6LWX3N4av/VwzzlUrcNlUv8AYWTUIcP49Eb+wD2b0uZd0WfqQwn4dGwOI1Wiij1UdA
cm1k/a3rd0WzBTxkabxfF7ZuC1ggMzBdi0o/c3dBRjyZvgD7bgwBxHPIB7FGJgOKKaQSJ1BZ1QsN
YnRrMSyFpP7c7EptEGUfvFIoCgInSHuQy1d9EKwpBziMaIu82bM1r4SyNMY+AVGA5il7jDL60WoI
V08r1UqqmwpAdnlxP3ZvlfKPUT9mXGjU6DB9jbU4dj6ZKgjxAceEikggql5XBYijpTja0kK9S4Ep
9XT9m62ZIVBG0OSfZ2sueEo7mudK1gSAHq9iN5OCmzEYNtdF/N85RiZyBU4QmEpBZgcgfha4Mc6N
bFSTpLYNFLf2ahyH73oAhlix6TE0lEpJ8kR9oXeJHOQ7IZKzryY3NLuT/fyxULEtFBXZdBOMtHYT
KoBaMI5UFHIM4djLVXfTNmJPLTQncUyFnJRfg5HVb0k6yLZai8UboOWN0B7EQrB9Ix8+iSCoDzVW
1G+q1PQxzZqFntgFw3fUapl8M/hKuAv0OU5LJ6L90YYmrx05DaVdMQ2C2wdTuptIqGdOYyaqf1CS
MD6qBfoJVjZkKigzukYanXEYNZAqCApoxxItNyWQu0lYovWnTAldsHHJ1KqJXiON6MPeTYnWucgk
uz9dO5g1KIJjjEmbcWvKtt9PdDeK8nCIRSE71mnWPxnJVLzUQvkMjNU7iOq8IadYsR/JNHVWo5sA
/gqlDENnviRvsJSffrR6Y9iTWKQPLfqjXlCbIsbRJaDu0QEdYwDGRlXhKlrSd/aYEQ2oYqnsajGJ
d2JKJTcV56V3edD3sCTBpV1V74SqK/cqUKx2I1boO/QchhBbGIC0/kr8Vgz2SjqlNn51YeyrRoty
t1QqHSi04SDZ2YQjtxCy+fAXlIAIIa2SGSR6LB6VKooRvCZ4vbB+/5IV1Wg1gmluhs4H8Gepa61l
KDX5GLCfAUCjNB81RzGDAdQ02HbZYD4gLuyy6ILHdqob4zFNh3a0O5VKr7RvMq9QhkK0NUBHbnpR
HH8TPQB4UCUWhZsBJ+55NPHNHJH6Wo6BCAUypUoNXxWgDRt7JSjNJ0TemTc2bS35Fnif5dOEvTTT
AtqvZnhUbJvjIIE0dV+jvQCGixkFmJYErH65afiqBfCgsbNyauqT1UYFKjxyn3ebllLlJcqCBJwQ
KaV7ISPEK3Fcmwax9m+s9ChImBJJp1YS+E9qB1KLbiDNqZVBSxbCh+3rkJaeLzTmUe7TSILUIIkd
nTSB14BQ4QHD+dNO7tFKxWBrJLq530RbZZiAnFSYHcC5VbUPnCLVu11XJRjDGaIB7AsAIfgjR10Q
W3UXIbDopAGkmMHgH2VBSB+JnvffoICL3NGcQPHW541nYBztOxQGoPkNsTEdEhr7QGhS5fuyFgU7
ylABt2Rou1HLDmwzkxBUH1ikjyRLz4rgXYpjdLGKqDD6O5/SbF/5KSB7DNKk90pfm4+NVAZ3mUzH
936sR31DEtncTr3kU2/ShfoYiqmOpw/zSm7WJNo90NFI6/SGkIrHhqTFgyo09CAJWvwnVxE2YZXJ
RANQAf6xiwVb8IpqidH1j01PwW8Rl81em/TRATR3DKZMUR85L/bK/gZSYmz2A8IcpUasNJw/bb2p
Z6pRg/oa3IjEESZMJA3gjNdNx9R0F+/ds1p+K2mFhUL4zdZK9p9jkDs0PwHu+PO6614Zezv/MUyU
UhNS1EEyv0YpIKG7J2DmOLH+MQyyM7XBn7z8KgP1GPoIxJrGirhjUqtJ1vI0mJc3FYXUoMNcuu/j
fUxbpy1B2FBLdpUpWH0TPQVQNFqKUTg0crGX/co5gDlmYZ8ufAzUKcx5sOZi7k8oY2Do4+nSqs8k
xGh2HW5kWn+06WtOsKJfdTlGqPPASYvQMouB8zyvhFTYZZ3HC7Anjy1sRn2QmctDqpcQ35S3Kvbk
cVX2Hd1T9Ko5ms4N6AtNF6Lmn7KI5IFkOelNW4EkqCidyHRJXLqobFoVscfuRYu2Q7hvJU4UvBLH
zbzlyCsx1agg3D4XmmDv2EcjD4EVXkB16l+wG+lNEwG7IdXtokoehPHXdUVXYjlsfgMEBHiwyGkV
JkoNA0GY0hYiozqye6W0AinElv7OTwECub0uayW6AkSrgaq6iHgepHrn6nU0rJVCHlEikL9Aq2jp
jXNdwJp9LAXM57v4aHCDmCQ0IKBtyghEZkp2Q3v/LY2TEXlSWnLEzebG2ghWrAAGi4oHunXM51LU
GI+3OuFzdY9V/xLGr4HGqQ2uHtmPCJZFMRyFsRB6iBjkwdEGwGfxqIA5SmiMAVB/UnpNgoS2+jQ6
r9Wf/0V3GjCS6H1haB3OA0vF559FngR1TBIRUXUUZpbR4pUH3oAgim9UKo5d2NxPYWgVYBrgJK9r
9wkT3uh0AjsQS4DMB0rkFJhIRKrtrhYtP/skmYtoTQixbJg+DYRTaVh9HvBOAep7Lrlp7PUVsmEU
sLAC9/RBHezEpLfVq3iD+GmX/y4ba+TIW7N2rEoB+EbHQgVu1Pmx0rZsa3l+GhPxqcyB4/sp6AfE
Rf/8TmHNAPPywNWH22ektCFSPSLDPmJ6W1f26A9WKSOE+OejdzJmm3/kMHdXLcymjxICbcC6QHLd
q6f0mCNETSnhtGrXLhXAXUD1AVg6lPEYsxiEqlfjEGaBcOOYGtNxTHiefO1WAZ4KXmFOlJFKnn+b
sSMKQgWYApa4A6vTKHbSh8gHvgua7tc/0BrLBSbQcbdQgAaEuMmcHBKNUlAzE1GJO7wh5cGA76HZ
lq5iT4cCxGrao7/RXf0ZnXdrzK1qTznlh1VlFz+AOc/erJI01ecfkAJ6ethT+p3wkLfXKuwLLbEz
cn6iJoBKhmSCEMHDxlvpnjK3+QSb2zbdaLv8y3+q7/pX8IlzRjLW2s6QC/wMbCyhOsVWfFVdaSsq
oLtVV9bH5IFwJfoIRTvYPZbEkrwssblDJ7NxsO/KUiTzQWWwzPSJD1WJ3e1EL2gd7a7DJqsr2sK7
5ikP8V66Ee6Ix+vdrkbbM/YDqnom9lXYVpSkFmMoNz52PLfDUXpG8Sh2oq3vYaJgCyTxEjxg1bY/
vFy34NX7uJA6/33xbI9i2pZmPFPAD3cJUS1f4uyrzAZ4eaA/as0GvBAwGR2y4gACqiPg97pD/Ie+
RBsT+1q/r2uy+gQsD3D22QtJlGp1Eik4wAz0qTfNGz1GroCRyo26NffNNnm9Lm/95v0oxriZIAyi
rgEcBcj4KkcTVUsBJk/aP12XsoIlI+MO/IhhDBL5caGLHcQ0TnajWsQu3TcsNJGd/0g2v2ov4qi1
shZ2LpDxKIo2RF0HUmxb/sIob3aaiC31VvtWP4EoS+aptxbro7SIvEL5S0nL5JiKmouxXsI8MLvf
vNVb6R2DLCfjVt2rPPtYe7OB74fTnAN8JDHn9lHHdWlOgP6wUVN7kB87BzOOzTF+M3bhAzbQ2oOx
aX7FWx6Z9erFXspl7BKbe3ISoBlqi1+JG75QJxoAEWkND5jMVm3pRvmIBYuAX5ZHFbJqOzqAxBVA
ZmHYnX0JtSgqwxz0D3Ybk9KraYIytdqMoyOEsbAL8x7qTyVaQIWsZvCrhhI/TiWpn/Mee2R+Jg5e
Lk/0VFQFyd3rhq2s+IXlb2PsupmMigJAAX6BdrYEBLpc6DfXRayaMsq8YJ9CZjfPMp5/8ZLEoFk0
dMQ1k4Lqn/wolu+9FHpJ1tkFxVxB9l0U5L5TQ061Yl25/yeYZY6GuRt1NOLg/Vjc9Hq4oWK65Si3
as4/yrEMLaGGmt+8S2/3++KIHVuUX/BMkmcwNwbfR+E0/Ur/EEvmtUXX/PniTE3p/EybKQ/FQlNB
1kzJS1NIXuDX20nH9JuugCe0DGyj1O7qQnm/ru+au13KZRxFKleY+SE40gzc7OlnKez14vm6iNUT
VbAEJ4JmRAQi4LlqtBwHQ/dxohlmCVC/VG81TJKTt+tSVm1jIYUx/DYSFDDAz98t+m0Uu5Y3DL8a
Nc0LdUhOsEV4scBPY/AcRwGiJhkEx0CDLS39htyVjvZVbsxd6w28ntSqRkgxEdfP22Z/K2eLh3fS
KMLwHC9GJ70I/TEhnHu8+umBjYm1snmfl+2DVtgiAIwSFGqrHGPHA9Ca7rvpnyNzI5nDTC42IJHT
oZR2/vX7PoQnBEqLPdYPee+W412VcLLGVUUwnoG8BJULwhpYIBpN1/R47Mrxby5+42MrKO7rf2PH
CzGMhRlThv93fsHLGFCdiZX5nqK9kIyTeqxel4UY5sDMlKA0P7+n4+hlxTHRd63gJLwkYP6xbPw4
j7T8z5kpTO7RmxEFKASkSLo9xUdSfaS6Y4KOdHBFHov0+oOJtBHwW0CbldnVWyFVO6Uvw8Zufxmt
W3busDeoJW/TfeQAWzy2jM4BroHM8W3rV3Yhdz7qxQ0SaQU8mWqWu++3+q3wgHzulLd2cwLro928
t951H7T66WZuRuxRYYObRTxWSKsNMhDf7Fg8RpNqA2FyF1e/E6Hg9JBXg/IZD+N/JLGfT0V7x8A7
jM832m2xMbSDWryK42tIdwnNUWzYNfF9Vlh1wJtxWY+7FqKZ6ppcib1OWihpgrPTMl/DR/EhOyWB
Rb0BoAB2ItjhiRxAzaT/i9rXUmnmjQS3A64FTRpA5GGw8CFrjnILjLybLD4OJW/Pam2SGfyy8F0E
Q4Xo/s9eZ2E8JA5BOFJCz1p36hMQetEk20/ueKdvCw/NxpNcWNmt9HDdhFb7ITpwCtHrwQwoEDXP
xco5LRN1gs02TvcK32/5j8HuPTyZ3nTHEbXqA35EsUYU94YZ+BM0LN5aV9uWN+pn8p2fxtuhssaN
slHvkg35CN5Di1sPmMOKC/ezEM0a0djLeTtr2TmiZVrZNj3oN9R7f/Zt4ITzDGfdZhfiGMsROyCh
Vn8PdWNaonfX2dGps3RbfkitwNaP6Sn75I0wz2HNNRXZyGpG2qLYrcS+7W0lHBJyV/WWoGESyL3+
HVefv7mSiRVUQJuwBC/Ij+MsBo2CHZlY1FZEqzc/u3B3XchqMLIQwrjSRKua1ozhcATVt8ThAV3K
6wLWjmue9wHzF5mX5hiLABZllhkBLveEbk0zhvYUpKd8MO0AMLlUrzhdiDVXvRTHWETQyFjSKyCu
jX0rVYJNW52EYpPxFqNXi3xLQYwZSNUQB5GEgxs28i7OrdJTrcEZDoDhrg4Yq1M/2oPg9Ra9H3j3
m3ek8zddeLACPPCoqEO0slW/MCOQW5OTuKar3FaFbd4rm3Qb7CbXdykvm+FJZn2nUTVym+F0TeNX
Fu5T/WlMMfbgtTw2+jXbX54uY5Zm26t900CQisHEklp5uJXAlnPdNFefAlM0sDU3T3Zc7n/XWWs0
cwxbUjcQcozAHIL0tVJ24H9p4wMJwQ8FigjgFBxj6QnwnX7IKfetHejyFzCxJwHiuN7PVcwmu03H
R0wQWJhiQdPVMmMex/TamWKSB+5kbvwYbMVUJ0k2GQNCw2i8lYTfZbaReW1TngjGMoWq7iRhFjHm
4j2NUQDT/A2QXW3Oh5udBuuDl6owdph0IPoFTTEeUzCdpr9awa0kN8j/yOoJs8dOONqZeTt0nDBw
5V2FmQC9EeCRCCHYlaRp6FPE3ZAqVqUlip8dUISyzFLEx8HHsHi7ua7liis7E8e4si6P0hRTY0hM
g+qupNRRmnjTYU0WyR3nQFdegTNRjDObkC0avTZnWl3mVk2yD2rN/W/aMKZRdYIujw1EdNntJL6O
4qMxPdJ/kTJCEU2Twa2NXWZ2XaTsgQKVzwHB0D9iCEeNdpQHiLNWJlvKYBdERKHxaVPgXR6N1MGO
tGMGmYWt0vcGeP5SULozmesUDV4ZjffXD3Et4zqTzbymoyQNptpDNlHe4sLtk31aeHn0MpVuHT4H
qtfIj2O56wtHIfeyxnGYK97qTDpjkcCZV5QSxKNAhFbskPyuzNBKQtBA5OQlLzqOxfCksUYJQvQ0
mbOu1rwT5W+li22DApM2O2CWk3Ou8y9nHApqngjdFKz3KyhrnD+pMtCpO8OHZuqIcLkUjgSt3b4J
7so4RJvXf88pRk0b8QHdrltDiWbAvOs/YXZZ134B8xLkmSGYYgJtgYWYu4bRixhwq0RbF0seGtDq
wS6UZVIRTQZMOKFQto3UQygEm0JR97LZWYmUAiDo979RDMMneGHBD8OWo0gwhSkVoZha7pQBVMQY
WtxeF7Gu0I8IxrekUVf6wgARIiZCB90qQPQ00WPSbePk5bqo9RsInPv/VWf+jovgS5RCwAmICL7G
PRpn/knc1CfjNzoxd0BHV/eKl97zXlVp1T3PU9gaOKkxYMjcelMcErGLILN5at3YAWuIhwFYIbAi
G21eV95mzuBmm8IK99oN/nCE7R7ku5o3pLICcYDXb/FDGAdQJjDLPsUPUW9T+yU5AOsl02ypcYwj
1qfs0fuVOEVpCU/0Wd6FnNB+9fldCGf8AcGsb1Sp+Mpj6lW9TeRD49uK5Eb0odBKjqtbiw3PVGVs
Kh+qxOzz+cw3hQNog+0bkPQ7L3bMB/GhcYEuN259zjO8blwG8HokTPXPnBjnxoXTLXuJpHi+NM2q
sWiUa/Mk9GSBQPmUqmA+wT6epAWuFgV2KkoAAU+cVv3CTh0nL1y9UotfwnzpMBSHeurmPArbY/1J
MQFPqmBHunJ6HqPQulUtZDEfNjKKpBBHaK3s6fGErkx3F981nvaERCqxNEu2o037W3DuY2ztXr/O
PDWZr0ykHkQBIUQLOqYWNGygNIlTAds97r7DXuEZ1Ur7FpCBP9+XcR5FTCNDLSBuFF6HULXaclfp
XuYD3Up5MrU7AGpYUcnRcTWONMAPBWw9tBvYdUdhkrQ2ryDUB97yiHK9oRX3wJUQcx4s9vzzL96w
haT5lyx8o6qWQJtSIClA4ykCeAWoRojOcQPrQoCxAq4tAzspzOsVGXWTqCRr7L5BKAym57g2NiGp
neuWcSkGcCDYnsTwFRaiZJm5AH7hx4GfYoBXBxUVBjQnw63A7WWFncppDKyUBiEKCwYzIyKq2hpj
/5nYC5EuV2ikNdopCn6babuXSLslYeLGyR9djW0BNMy61O5ywqMGvXxb/sKeALcIwIvY6J5vyOKb
GWIMMMkSwosx3kSx+pB00z/u45yLYEIbKR5ikk8Y3G21ZKNj9JukqZOHBcfOVwLzczmMZcgUX+nv
gHCcHuXwucek5qDd15KTlHstjO2UvAkBD2Tt8nbNQudemwaEEfAknZ8fLU3Ms9UNJilbzK9l/obG
7VbPJUsweMUCnijGJFtVG8dAgajQ0NxhGPEqzHPs5i2m0Dk1psu3dtYKK3OGBod1wauOFSyzC1R8
MiG1s/iloRva1ZavP1fZp2rw4op1xX6kMX6jCpJaQVSB/r940owKTCU7M4ysROW4jktvf64VY+uo
KBA9HaHVGGSYiu+tqPhjkno/hK+dwGN64ynFWH0e5qWU5lBKaNwIlB6J/tn4/W3NM/vZqs+d7rlS
jNVLNGpmwhwk1mNkOmXgJ5gfbu4bvX8LpP6mHXvMl4/KdEi1GCMH173kqnBg/aLjOEen7Fx5h3IT
ETMIV0HZI4CLcfgS6p2ZRVZeP6bFn4BXGFyJy6Duj0TWWU6qiH5R22NI5RdgsPeSqwA39KFwxw19
KBEBw0NvyYGXMq10Gs7FMoFCgJ6KahSz2BfML4eO4PmAK+pflO9sS70R+NGtXf3B861ybuLqOwTX
MoMViOgbMf4Fw9RRjkb7vIJ5MsUGpL/OqFecx26l7wj1FlIY14JZ8EgWa0iJq60KkOgAFTTdxjS/
QwD/H+RuMG7L2LTgRc3u6boNrV6UhWzm+aOZ3kXYHMBkYKMcxhRCSHkEa9i2ijTvuqhVB7AQxXzF
DAPacRFAFBX6rZBNW2nEgG5m2LmWWrDx5+vieN9u/vvibR0Kv2hTCnGi+V6I9zlISrmLA7zTY3yn
mppjFY7z6VUg3yrus8YL9L0xcS76qipgVwEQNHYgLwokgM1tQuBMwXXSQyo4VfEV8hao19/veftB
moO7C8SKEoXizJAQiqjNq2igt98XSDem90moT6opud1UvFERdXgeN8Lqa7cQzLjqCKN+NJ9fu0je
1GZp5xMcSQOoBwTmGspssaZyMKFWDXEhkXHaWBTEvJsxv6+kQN9I0jex8T743b1YCnamEM5cwWzX
F2/Ej7iL3RxKwrCbH9i4EeyiDUD6M/H4q3gyGEdFK+xkZ1gJsxV8NYSzvkVGwhs5WbX2hSKMn0KS
qCrtvHbWtoUTdUS1fclwJ11EzABCi+vXd2XOBF4RQwK6MQMgYy7y/P6WdSmO0ohjwyZEPm2j/C72
3/36qARPjayAdPhVUndtfFeEuzp85wifz+vym/0IZy428JRyGrUQrqTYVz0o0inQXtXYA9NJmj6G
5VFUMV/DeW1W3/N5P0JBlwPhEKPxVBagbIwgFDw9yFDFLTb2nV6S3EIFpj7odAo9tknGnRtYVXYh
l1F2qENj0OZgaYqO0xgh6wfis2+M7pC/6HVmi+MLDVs7N15UgG78m5NeCGfCwrZOZX2aQ/gGlGeC
csrpja5+jTEWCvR9q29L3wkqz9fvr8tdteWFWMbrCMEUmGEHsYLk1rFxX2KjXvXLjai/XBe06rsX
ghhng52fvgK6NPIGPdyNyIAMgW6UxOQ8ERx9/rr3xWsXN2o8FOosZjB9q+yH11CesOqLXlnLG8JY
z5l/dPr794WwMFGCIikhLJb+iIU7AGoh2PlYcC8FE7AMG9JuhtrqcEeun+V6IDgv2ZB5hAisv+c+
Ic8wq6QHiHgbjH0EnW8nQ+AosbA15AysarknpVjD76qdQmJXwUELk/6YAv49NV9G+bvI2h3nF63f
nZ9fxPjEosqAvV11SABQ1gEUa3fbpTYtw70KKi9d3go1mJIb1ww4wdTfRteFh1ocBRO4geVZUamB
o5jK9yqQt42GMf1Bu9VGxc4z3S1QoRbj+yYb950xAHyK7NQwA5TjIzA5APjvP5XaZ2+8z1vhpJVg
JuG+05PYwtD5tsnF7zqt3CAAZEQuguy3prEFNim7L/WH60e4+hovFGHCQuxHJkAGhCJph+2lXRB/
lZJoKcQJhpHztdYd7M/HYhxs5YNYyp8TplI6NNJj7Q9bUtyLza2CnELQLUl/uq7b+uX/Ech41qAi
qab0sI5C8S1ceq8mwM4YBve6mP/PhfyRwzpRqoDcCR3xeZLB0N3SsIMchPfE7qtdkthZ2zrdZKF9
sOUInq3s3ApBOQwgmHnkVZ/xFc8vZGGC/EkiCICL6Fj7WAFT9hosHulLG38mqMUMsd3R45A5FdZ5
/Z7jXFcSUsif92SAebaCMCtoAA6W58wwKFFCrlGU2STkoABRyy8NENaPtp7fYRe/Amf3VKOpJztp
eEtGurl+EJdGfP47mOcEvMIANyrxO8JmKjaoCPRWPITEUWh16wNhx6KSPnJkXhoXZIJ0CwUmAHqj
M3V+9v0kYVVnRhJuzZtU8YLyKeFhds4/++LzzmOpKvb8ZorHcxHdVIsGQHJQG0IrZOyCLWbn3dYA
HI8YSo7pH+sQ0+HXj3JNLWBbY/EfwNNADmZMSsD8B+kVqDWMNxrwOrJxA5Ch6zIuw2W8IAsZzL0c
NDOQgnntFiNxhgCzidP/qAVzctFYpv4wf5wstDsUlsf/w9mXNUeqo9v+lY79rj4ggYATZ58HIEfP
U7nsF8LlcjGJQUICwa+/K3fv7rZzZ9i3z1NFRaZTCEmfvmmtdSnF988ncXjI48V5P4mjPWeQGYgI
wRBBC71FE4tsxfNzPXzRJfXVMEcOzHToxzkcs8TKC2Z/dtNj1tyE7Is8/OkViUAxAXU3XO5HozQz
n/JZYEUMnWKdr2v9xZKfnsa/BjjWK8jKOYRGNgbo5zulNk3wrcju6PiVVNRfrxjsLMoBsgYuB4xu
R4cyD0pICRzeVjbmrIuhLgfDu/SZ/5NXpn3MfVL/XLxe3y9ZhRrUIOrsiyjiRMEajwByfwe5Ai/4
C6Z8qTgN5wWdUgpc9HKT7fJnP48HP2l2K/HNT9qEX54tP9ldkE7fwxiZbOBdQQP3+e48UU49PIYX
QrPhcD8c08czCfo3yBCisChSurdp+cyfzBrq7XFzXndxu4ruyX+O7vk4Jv1or0IyeoWM0FyB64iP
9/QrQYiTtundnI5WV2lSgSULv1+wc9VvefQQVenn7+2rIQ4H5Z1v3ZTRRLwQQ/Dwkvi7PKxj7ys1
5pNnATqK0N1hh4TP0WEbwxIMbRXGaKQCJPgF4aXtQE8Vrj+fy6lxQOICmBJEvQ6H4uNcnNpY7PJD
HXuEkny41OOdyMJiSkxo6A9bF133xa47dQ8jVQu9JGhFgvH56O0hnVAzrdDoFgmQfZtfOQdoqcOu
D8bY9+zj5/M7ZbQ8+g92e58DXvBxfijiyIkdRAM8222akCPq+aqqe3JCFFcwWA2x8Y5hoQF4XVnD
cQO71KYtX4ERMFYQJ2Cvnr77fDZ/LPvxhcIBxAM9L9hQ/rpcQ18JMegD6Dja6u/0gqUWmsTfp8sa
zbcxfYUy+Hq55PFDe8Gv5uv56glEH9toG8RggwatxOfPc+rtvn+co8MsJwh+Fj0e57CINgMAZ/72
+QgnKDHAufluxkfnuewaRjONIdjav8wuuo1zrdNgG1w2e/NE0nHfX/BYbMDrt23OofqbbT9/gFMH
5P34R9tV00GihoPxDzx5QpyH5WXWkbRDoPWfDwQKTmxWHAtQcR7t1LbyJqc7IJhpXiRofGiceEB7
R+PtPh/npPXyMYAXHZoEgqMTbwPZzMMSIItcPIcjeA0zEc/85vNBTp0JFMv/NcjRxuBFQKQ+DOLB
qJTXy3Qnxm+IRGKDnuDPhzq1B98PdbRBujxzxeJhqDA755FYtab5YmUOb/740L0f4WgLZJDH6cmI
ESbve1NubXkFX9HtHwYQeFTfu+mLdoBTHj0M8gHxBTeLHms9ajuorvLBGSK6+5bVMaEsVsXPon/1
guey/WI7nHx970Y7nlwWiQk5IdTn5y2A0KT/IpN/8uVBoBfGEcURQGs/GuAaZAVTPsLc++Ojzs+Z
c1n3yLdETwE6dOdETq+fb4eT2/uda3X4/N3l3I7O3IQH16oavZVE4hsmcwUaxS/uza+GOZiNd8Oo
oImaqccwwt+BmxOKo/AUv4qzTq3N+8v56BQtkuUkb9Bj106PY793oofP39Up2/b+94+OzlK7fTMe
MDrusO3HXxOUwqN5MzZflT5OWQPAm3BtIQ9w4Kb7+LJm160ccHeDBcem7lTEPt2Ozi6cBgREX5jr
U+vyfqij7UyKFsR7EuvSM6Q3lzplxaMMy/TzF/fVKIfP360+GbkGYzFGCZ1940IIvn7kwMf8XwYB
2xqYrcDYfaw4vRgacR0dpkJ/ZjIJPJro4iuMz8ktAPTcPwc5ilBVjs4qcM8A9KJFvLAy5RSNJbUb
F+b+8+mcHCk4qGMcSqQ8OjIEtEe2u3LhaQbok/Syq8puM2cF+PPnw5yokh64xwDfQXzHAziaH9fG
1nNJS9QrkjHwEukH3yoviD22KPQvDvGCLNPc+BuULtd8IN8/H/zUgX0/9tHuC2fNuilDFZi2S2J8
db1E7hdR+Cl7Cv4qYLI85NiDY28zL5aixX459OjkMDmmHVNvyGkKOmW0wXV+sNMqq1MaqsfWm8wX
hdJTGx/RIjYMg0+N2OTjyx0DmgVLidsiqOA55F0y9eF5FuovAuRTe+XA5uYBjAXK8GPyBCMISEst
XGqeragAVnXsUg2xvUiuP1+wk/P590Ch83E+cu6moj/47swZ3Cl2VabvgJ2aHCQ5GpyIz0c7vTff
DXfkeyFF3x1UlTAvkPbUpROLCtRfFpc8uFDjqoSKdFSkgb0y/fKVn3TKrUAi8qA+4SJVGBwtHWvd
zLXoDk0y5GG96LbvQfhq5HlR09Rzf2qwAX4+21NW/32gdzRgEBnr6fZg9f0JTDK6yJPcL9stlfS6
GlE9lV+cvhNdOodYAXT/wYHRFlfux9WsBPoPh2kE+oehlREnvZ5bUG16+5KDXK6Bu2Z0FdPSWUnx
hp6Q1OnMV/2OJ9cYdPN4BmTJkFc5snMicxfp/UGGUJt9BoRVw8O4UmZt6BxbsA2P83VVNKlb/Pz8
fZ/ay+8HPjLlKMZLpHiQzbF5C9rtbUtkrO0X7uKpkwkuRN+FDCYgMn9hB+jBEMg5XAYSbJZs41Sb
kP/wl69W8rA3jl1udBVAmBdqNxxYwo8rWZvJ88yB58HNrznQKt3sJGUttqM77NB1vy39+Y73T7UL
zZEcUpLS3dP2K0DFybmiqR2YjtBB/+rBFL+/5QmlB0rdQyc1NKv5quryuFErcBZ+vnCnTiY4sf85
znHe07bOAI2WFi5rW92yslpJt39eMicdaQ4u1Z9z+VW73qlLBG32EKoCVhNduUcz85ZGjK7t0fJe
sirF5dhsVYc4sLLZNWPdhZ2gEUA7kiUgUuz+4y5T9IwD7ITsp4Ow6tgQzbYZKjV3iOj9H9V0PTZv
y5TYYQ3S6f/8vYYMDK4A9B4aLY9mWbqW5DVF6M7Dx37YVdXTUL7W/ZNxXrPbz4c6Ud7DpDyPQtYU
PKT49+NeqabWzDBzeKNIKZtxPaOmNa3d4sr1IfWzDgHu7+kj/So0PZnCfT/ukcdh65oRZxwOgMf1
T5vckO2g1uHzLfkWqlU5rNS3L6zMKase+gHANwclThT0Pk6ULwLVGGrg+oolCf1zD6Rg7otTPRT2
i31y6vi9H+nIngl/6sLyMBL8vDiice+8THXiZV84VCe6mLB072Z0tE1yGzAbHsZpNTpl3e0Yi7jd
sxuNjHwqr2WW+Pef75YvZvbHFfLOsGRT9ec7LJER0dmV6h47SAREzVe78uRiIeRyfT+kYDI+8jeW
IehGr7MHJgSeQMbvft0lHovDK/c5v1uSaiOvewSX8fL0+QRPXUXITv5rXPpxk2gBiYYunLArhx85
pBbyizxafz4EPfzG8RXxfoyjEzc6gnU1wRjjGgpN9JvcZ6ndhbshze66e3dKQayUQLIkzV9Ecoam
+eT/Eta+f4KjsyeqgDAi8HYXSq/rxVlDzCXhaOhYwutRqt0fE/6vV/vf+Vt3/Y+pDf/7P/j/a9fP
qszRcvTxv/971b+1f7sWL69vw/8c/vBfXzz63uatu3xp/vqlD3+DH/9z8PRFv3z4z6rVpZ5vzJua
b98GI/Qfv4/HPHzz//fDv7398Sv3c//2+2+vnWn14dfysmt/+/Oj3c/ff6MHGur/ev/7f354mMDv
vz0sP97qctAvf/2jt5dB//5bwP5OXcgFoPv40G7EQ5iJ6e3wie//Hd2JCJKwDSGdh/LGb39rO3Ry
/f6b5/8dAEL4FWDmClBmDvDRAF8PH7Hg7ygL+qB84QxwXERYv/3z4T6s0b/X7G/IKF53ZasHPM2H
TQqiVSglHqzkIWA6YACONqkeCh4W6OYBhq2Eg0+03Fgip00eQCUIfT30HtJY5ovo6WCw/n0yDoMe
ivKQPgLNGaLEYwA+02MUIOgtt9w0fEnlGLkyXTRf5rhz68xDq5UrLmpGcx4TUaBrcSwEZFDerdOf
r+L91D96Nf94Cmgf4IZHsyS4Q45CKzbZSXbCqaDw0uzKjoEL2OnjfKFTonnz3NDlPoro6+eDgn31
o104jAvPG2UzlLTgXkDI8KPtKRWI9ok/dBvi6+nB+MM5yspsvh19Ty5YB2ZvuDaZOIOSnP+z7PrB
SxEHdrhmzAy8fmXnV6Xt5D2PCld2XgX9tC2rhfEHW7SVv4KwC5pr4fq3alv4FRV3fs0NPXftKDZa
Lm3K+qa9HCNlyo1gUd7FxPBrYKYv5VAz9G26jqVpR32kjrMSGREyG4Zo3ekTsDaHqIqJSKVYOxDu
tdCRgTyLnUKQ5uYoS0MPpQIJXwfJG/QpQWLqgUcFWLr7uoHmDfESUFPsDqpeO6BA8jfc4lCyaZjY
kqn2U3T3Rxu61Nd9ZK6jqXisZ+2lgdDkZrYsQz8cAmBlrYQoE+2vnKVmaDVtnV+CNEM8j+1dqCZ+
l3sCAI+egofNcdG4lGGQKqjoelnaehNIsN4MFkLScpn8tCDmyZXqB/gQEZQxfzU1HJJRPYMITJCr
mM51kEAN+5eYaoTcOe7GNh5pE8QDD9u9zwT/oedwn6PwmsoCU+SL2771aE15DUeoC3najs7tmHuP
TVCpVUTYmfV7cO5MhEd8VUqLXs625OXWCNY2F8a03ZUX5BKZoFFu0FI+v6GzVw+7CRgQAGTM6Nbp
HPW5uDaWDHXiQGv5qjKj/6sTfgccm5B1dYYvT1cT076L2tussSgz977bYg5ZXISmCvZRYKbgqvAb
FaF5trYm7ruWeE/KunWNm9808paWy6TufCyU3Yp6zH+YiAzjhZTBMMd+G9E9r725TAAxHkHfh4MW
JradG5uAcKU3W8g+BRcExeH8ADKy5iw3kb7Pos7cFnXVoMWQLEgXkcwUO7djOl8V1IkUmupLcDgU
YUUh6VyUHZh1ZBvc0rrgbBt0Omp3dgTV9rpW0n2NbGAexNLOzjpvSNRDUkuFbtJPI6Qe3dGIKV91
lXTbi0y6/MqbwrnyYuaVEdppm2LxU8+r5xHtjNMUoDdJ5W4dt/Bc1xmtIVNbTf4kVnPR9be19no/
pbxqn8FKCklOW/WCrDLSV+7GK4v51vBMk53oWre/H7Uzi7P+oBMGka1aBTHsPCST5ZiDBiZQSBRA
M4Kg5bIKC96urUYYB51zPnR7isneTxFpo1gboiDb1cCopMLjOd15VYmMUMeiWt6VeZXPa9Yrtu4q
Ljv0kAkP9NyNAAxD53nj7BzNwDvoipxcBV0+eniAoRnjpWFhtgqdiurVSENdJyrk3vxUmQLKhdPY
RQ8WBXFxZ5cINGZlRcN72aILT3ec3YH108pLqANZAaogWeMdFyUonyZIRtZPONC6WiHE8fPHkclR
rcsZVMzxoIowAp09ay8guIfO0ryis4CRrwZ+ZyC3zF9rCvDBymlmiGjgdmRq5QlqmrPI8RBg08B6
cR60U5OaeaECEriRO95nis6v5TT0xZlS3gH5KEW7xEGECm0s50PDr1tEy7oSE+gVhra49W0z+WvC
gQxLPRLNxdrvVfu6iNqd09bJGHSLdWlKCBXP5mGufBWumoqaOyBOQo1ub2hagaGG1UuDN1m1Zzi0
LDufSqQ4V2inXm49qyeREOk7YN9ubdRdUtvMEgUmOu2lWywIb+ms3iKn8VUqVeFeQcHYHzfEEz5o
C2CAXp3RM/VmLHl/PyvPbX721OeXfj1K0KMLrYZYczZBd8ELxhdqKwXBt6rVY8yRAYXMDnP6szpo
qnlbT027pK6oJUdvXNC8QhE6uuncYBhihFOFBU+0dOKCB/ZFCNVDSWQQxYqA10TGI0inYwCgyb3v
LvSatA5K+4VXFGd12KBHrWMVWGqZPyNVKMuSp52F1h2OENjvmxzwtf041L7aqLyy5kYo2IQLt6+n
5UJlWadir8+LcjvIsp8SyofyKpgh/bUhMuhU0s6krJOBswoYeF153mWteiTH/Kqdr2tf9Ffw6BsJ
ccieCdDAgi4YM4KgXkwtNk5aTANeNeko6zYGvZU20b6V0wo3b3ZVVI46h6CUyq/1XGbLCnXuA3yt
n55hN/MrpHg76DqDz2nvN07hxUoP371u2Unb2CXuctxfUKfU7fc+rME37EdanvFRcY6qYtndVznr
Z9wWlbPuoFn31AaRfJFGOCCBF8gNAQAzLGqTGze81QZqHrGFaRfMOQd5s7psHNWPj1FFbZtQ1ZNi
rcPOPNTAS1/31jEov+aaX5spQ13ELYrQ2UxeU7Sp5IPjbcg0VzSlZAbKkc0G6Wpkp8wl7tOD4zNy
GpzVDAS6ayln4q2m3GmjjVdbNaRjny0FcDLipy9wU6RCLE278WFhSNJ6YV7uFJpo1JkTtkOxB3pg
xod6TKYQSVtoTJHwEhAcextJU6qzMFR1sUb+k2nAFyBPuO883W262ZNFUglXqYtOdMsCjnToAJwB
cy+G3WBpBr/A87qfxjrjeViR2W6NmqIxXcCtc4Ebe4pWcjDBC3gDiz5F98AAQWjhLs7lqMvszYQj
SIdM2dkwRRbSH9ZcGUeu6yo6SENF7vQGfo68OhdOLvItJBWJSamBAxvPheuXuHhy9AJ5SuRJzae3
dpQN2tnN+KoD/6roXXLWGaQzKLgLnyM0w9PZfdQeW0WQuNs7faBAgG/AARkpva55j2Sdq/dTdlC/
1IMLzIOsbcwDYZ1kYBxXokNaH2F+0VfnixhCsPMOQLNFzPyiRZTt6wl8sv3UedsxXPQebFYglZFT
HxOi3UsGKtY3HjQqncGr80AiUT/l6L/MoarhsrNeZuAWDpyxPvcKgcR60cg9YdzuUb7ATV2yfE3B
Xvcc9L7zUPn97aTQBwahdkvWTQYfYXLHW8ijXMIhbdeyF+cZY8+dBx1T5LBx4kivDknQITUmotsK
InlJ5SEFBNLWfCPovJfD6GxNngfpjA6NWEBYYls4ujwLtFutCCdNEkSkWpUhEZcibK7gBqHAgrTc
2nPCWxCcwQMYJnfD8xK42uhCRoFNs7De+267AaNVv55n0C6FAtSGTbAdPeCvjAXViod2ReZll105
6bjtsj7xNMy7h5TfilkVXTTTbNbuGIxbmIdfJurqjR+o5yGPUOCpsq0TRN8c2UCccK5W1h27q/qg
Ye1Cow3fyfbzAGhlTuvvXQ7rjKiMbuq5OAMkbquKAejE5gYOcgd8lnOTqRFeE/G3eTM4ZYzWmywu
3Gq/zJGJqXYoODahJ+/P0J/BQySRKfk+64xKygagNRcCPIXuyAVWMEskd6vbYmF1G0vqA31PpuyC
OAsUVdgErXIB+hsCNcx1q9x1OfX9NRx3W8V6nADPotrA9yP+i3aL6YzKlt8zOvGXammLy7GWz/4y
+tcMTCvnJnSyVd8FYk88ck2ZsekAKIjrE1iKkYP9JQoSZw6gD+RcKAWhTkRB+qV3vXbnN3xTQGo0
7vwOlFUkKNJyCpcfY71sZCFiNF4+UcPddIJYJVd0QzQkTUTWf9fAJ8Ylsn4XKD31GwjUsYRSfbFY
SKQWtnxsx+I2JKyKx97ustrpN8yL6ovI+Qnt23hwfR43pADvkrnvFcdFh9+CXCepUe9tLjkf0c4U
uo/wXGYCXRPsvrax/LtWKNBOobuyArkaAII3vM3tyrTe4RpCvt1gm8/6jHW8SAoqWMxEw269punO
0JN3My/BLSt8s2lA43LJpzb84QOPl04ckplhKM+wR809V/U5kLvnfZu150VJgICqLlrmNauo7lVS
Ow2L0ag/78CdwgHCkWzFxvxWEIiW6nFO1QLEVOQ2uI9rOXaJyKe9F6mN53m3hM6buhzb7eCZ/Mxh
Mnid56b4Hk5jfp8zxeE3RuL73Ab0sgisACvdHHiXRWEycMCoAi1e3L0RJKhXJLNuYjK2JGVVKlix
od0Au8R+ZqwsvzUlfCknL8NzFH2zlEROvc6gLCjGZln1Ud/v/UXsO6fCDmWZuemVCaBGu9w7EQm3
TieDJ+tCmpdD+gA4xS6Azm2g1xngR56saQz90XLf1pRt+6XIV4EzCNBNZ3mOuKZoXpbeAXXe5N0b
hutuCpE8gLhqllYFv1eBm9+O1YTG4VrA6aWBSDNH26QFOj+d6+xbRdWZdMpyPTdV4EMbdvIhbwVM
DBh3NH/KKc8uFhjwMxY2CL56kIWxMiovGqPKNTFsM2FpEmfqLLhOmbMKuEk7d5ZpXRCFS7lz0gUl
ziuUPmHqu0OZD+WLTRnVgNgZr0TZ02Umduel3btzxtCf2ZLxJUB/xU2V9+yKl6aKcV8CBMRIfubN
lVxrW50h4CxTf7bkPluqto6Zaf0fQWBvolJHL56Pd4Xg0uRhdYlSciihvtgWI9Q8zc7lzr7D4YFD
LvTOQhM1cZT0HwMs88UYkCrpAt1eFKRHy1obhENsWd6s3ZmYjUSbLLoXcn3fVuJ8Qsk/sTUqmsqt
vXQZ4Q0sS1bfKsPbPW94yjsZPqoeaYt4RObgirGRbxtnBtgP+t44mll7VhTlo5ZW/xoM3AdaG2dV
LCDChpWbzlnHoDsvy+GiKfmr4bCVY+fsAu1tW4dtlr5aW4GgMO5HFa2yaOn3pd/RvWixXQfbzUvq
tLKxSCYACh9PY1NHd4U/2qEHRWzI7LUHfXAGXeUsKyqEnw4b+G2pxzwqV71dCm/eID5T85C6uYII
s6MGCuLIgQa1JGB98geDiDnyIQkyAYvQVPECxMAgVpOghRuH09zLH2GUoZE5nkG97+Vg29AFB8hw
4X24dhgSiLjMB5T82RrdO043v7qTm0fX3iAfIIM7jCu0jvi2jKsF3wovJgewu3Dl+KMyN1HvwhcV
IgKgBnFS2Y3B99xWtFEvtalaHzTwAAdzvQM9kQrhIJWqLUE6x32P2c1yIObINiNnTejH0rB5XNZU
Dnkp9pbPA6tM2iyjA2Q9okTLyLrIIhVeVHSSfN25onvOhz4DvYVH16xwzIGNV4XrpaugXzxlfjJ4
OZATmdpEDX3FpQsSYlGpOyWrEWwjUPdYeSWZ14GHOpuNwMvqR90vsFKC/FngnQ6BfHDbfrWEfhdP
vLtShuwr6ZBVRbIl8STkaMel8tKo6xYYmAoGA2v4ZENXraTF1pQl8vCOL81WMSGauHJHtEYZsCch
GnO+N/7Q7HEU1Tov6uAGYujkAgQaiBmNAHx8cjhoM1Eq153j5PHkE5mCe+xMLV6pt5ARwnmalyax
AjeJ5voGlC4M0xls/xguVbckmQbIMh6sx1dZLw9t0S6prqJ2rp9cklWJzkCvJL2gkyslCWcytmXZ
pg51sV/zoahESpCxXGJkkpCRmGWB+HfxAyiEIOEIX8KNerqbiqjY+CXNx7SfA/ZYlG5WpblfF3uK
pU0rfRAUDssIAfQkHpyuCuKyUPZcDhNPxTJf2sGrdxCkfZMNBxqOojVSjWuv8XTqiHBVWBCUQokX
Ks3ozE+ypVtuvGXKtt2g8qs2U/qBFE5ClICvIZbisnYRdcRwV3+5ZAYadJjocK706J4TQm7LkgHi
Cv2QdIAZWk+iuJhCANSVy1LlOu0eLKJiE41wbWOwoAVpaXyksgg0m27RuAGJMElYkjvDfAfZPv5C
SC7RLyzYbhi5F3tT7m5aTsx+KOljz6J+55qpjpGGfeDNcjH7A4cI+EIVegXkDZsGXPNmYefOMv7S
rUHHi86h2hB4clUP4bDzvHlbta696aY8TEoc9auilHxX1tCZ73k/6xXpOm63UIMiF2YwGUSvkci4
zqZAF0mLXfGIFE22Yq4jtwTaCUnhOUFKqiBMmBdk9/AVqx3nJTY9Jd21HOkt95wRIvB1cwNl9AAO
T2b3qGG5ZM06FN993vQpyXmzLhmIBQPiizishMZ+JmOeI8NZBBe86PsSvvaS7WnvhRvhRdO8At9u
gGYzU56DxImsmrzy73oqFoPSWIX5jQr4uRbSWWmhxidgCftvS40/8asI3QaBi9Tdyp/qiw6qNdeN
gT+solHeQTtSxdMMLHdUFvUaaQ1XxbAHbto4fbXxCsCJKhBCrhsqV2B/XKtI6x/G8WaQdjjZtjId
ggMwvKS+zSbQB3jyZ4UQ46wyeZsaxwfA2EEIArkPJzY6E2sSQT48rmfziIjdr8O4gNg5r5IZad0C
YvLt4GzRN8jV99IWDCcm61dZ0A+XM0Ls8wjPf4/chl35iPCfNUdSMvFz+81va3TP1kYjRpIiB44Q
muBtUcgV0YXdushEj5Or0EjT2iyJeE6+zU674O0GHaRfCfoil8XbDFbKvZs1XaLROPKgBwS/rC7d
n3RRv/IBTjKyxa2fdlkz3vW5fzs7uUr0Us/pPAfmIusWtps0genncCUgNYy03pyvS4+JVVV531Fw
6OJ6kTxWM5x8F2kB+HG4gcMyAwNCN9LzZtDLNrNhmNJW01QvbbdTwrHrJvDNlc1BN8xC4W6QqAPU
PS/Ly0D5b8DftNesRJ88envghsDXfu1HjaImI+pyFNamlTMsq6DtbexrJ99S1IJupkx/RyZqQ0E2
YyJ4dWAd23tFOMeOGac0axVSD6q99QfR7ozxibtyfTgwsZpmtUbYkyHw6XG821DLW02sEysZtCsL
jbftUDcak9VPDWj8wVYVFufIkYYHKXC2A7ylv3ZMVgPWHvlLXMigXhP0DEdzgPq8X8ALnOqgh5a9
UewHAMlk0yg3L+KuQ8U2zqNu+IlU1PJa1z7fhxGSKmGDawFcIn0yFINZZZyTq6oj444IUl86SF9B
4GjSxT3SAO2aotKQAHfi75Qy543bgPG4mcD62njbUrfhZVlMF4q7URJOxTYoyLzTcrAgJymLbTtn
+WMIf6NaqS4UaMtY3H6MQSga3MyZbOGQCpjTbh4hDC6HXQM7Ki29Q9oa/PaVejC5DNZFi7czUXs5
G8dsayM3qm1Rg/D8G+tM2NGFv0iWIAU1XBRu1v+QaE9a4pq7hZ+wlg71mgdRtcafO8/IIAzj8zwF
i9jACem3yPEHO+lkRCUkagDrhbfunjnICO95V7X5zg9yl34HAWu6BH6H9Gef/4RjMb8YP8Kd5Ryq
TJFPm1Wm+UoY+zhWDSJxe44kCORPKShS47bqzzvmQ1ze98DTPvhwhGfWISVphXCuig5u8DpAO6L0
XXC51lS6UMtCk9BCnR80L9t1FungbWbNgLu4g6Z1YNtL6eT0PjORtw9MhuipQj9TDICBf5MN4ZLU
benGUJ63sR1H4NkW+AKJaEAHUYc4mH4PTkLGqvmu7WmPbbOAFcq3ejUEBBcwmL7A5TsygYcE2fut
RywoxvNyQtSqK70FNSPkJaIJJS3rIksqHK+7tkR0jy7ut5gim2xjAOrgpJuCrZphzFfa9Qw6P1hx
j/yLWQv4cMlEWHZWzgjBhqboHjMH5h0FpWg/C0pv59bxbw8Zoxvkd/w9rQa5n33BdSxabrZByaKN
gCzrzYhb7R5CZpDQa1RVb+Gu9mnUo/whpsreomHjeeBt/cRD2kNCaBhDEbvh4bU0anafFzRYIFdc
trhW8EQIVrQ/P+tRLY9uHfLYHXt3gNOomteZl6i9jWGI/YHwNFzM/2PuzJbjRpYt+0ONa5iHVwA5
MJNjkuL0AiNFEfMMBIav7wWda93KpJppuk9tVceqdKpKQQQCER7uey+nbJO02pY7tk2Guoz1XY+Z
4FKpsnqXKLq4TBMteArGrPe4N8koIWWLi1OSioeut8qNk7SJF5DC3LIWaUaSD3DMUymFnjdZM5TU
VW5qU/hmxHSWKm36zE/NuCri2uGekZrkmFw6njs8eqnhpSXfSd+bTSz16fAkdzLMgZxsYOA1XJU/
+7HjcuMRTZN7w+Pe7UfEVmKda1U6ufWsSso+DyThJn0t7yencSg+UE8ziz0LMS9WvdJU91PfztvM
6QMyQYa+DhvNStYmiZTraaiLV61SgZhx/rIzjVqt3tSp/E7pzRK+aZfa2hkb9RqGKOG/bBEcsq01
2ktdZ9HjIDUUBqi9qG6LvbTxM9kSu5CYpsMLJq+6aux+2YUTyYeUjKNP/nJ+aFLUe0Oy5NaRFvqD
Lm+csr4XcsxCMeVVO0XXiVjuU2hxe8qWQeL40Vw8xI316jRvs6NVV91Qb+0o6Omkywr3u1HfszdC
6szSXRcFrjEurSdnMsDUeTc2+VAye8lusALTDbPgkl65pWuGBnfefs8Du0amGr6pR3eNWk/rRJ7K
tTkjoulLDFTmUs0paW6VFLeGVFDDCGTSMNF1WJXrfpzZJvtR24pePYwj9a+6MemR1M9e1Dama7bJ
S+44hZ+aHBWxobnGTPWRXMWWtl2rMI/2kqj69eBk/HP+51SkuSklX6iN5uqSsokjh7uHVHM5j4Nh
paWRdW9xC1wl0XgjS6EX2HCW6RdC27QU3ftQXcdyfy3QpHPYtJ9OUdzO3CQ8lWj+TqJS3Ij+QjWS
q0wYtj/FNZlzWhhWY7ptJtm6BVu4p2Wx8AO1elHk7B1B6o0xqWQozesgy2vfDq1PLUG40OPWOqRx
Ht7lk3xV5ePPLISyXbGTkiQB/KRZG5puzJA9HMe3Y9SoGUfTaiZL5gYFN95OMeN9DDHH4+YeErtH
lk9JOEIbFdVLK3ZKGAWdCbSgztY5ab9w7i/JVscIJkLt52yQek+lq7Sgw5lG9qVpiGAD6tFuTEDv
haGco9lsKAbl7RPzs51EtFca7UlzoiryaE1g7Ru2kA0RX8CZQvUpGcf4yh6a4YkPwXEdpYgzuNqs
0FkfqW90JkRfpzZ0D9YVQNU6s0M+5Um74f6K9jbRJ6o+pGkXeR5tmkLfShX5WiewIeerOG6Vlwlq
iqJgIfTBm1TlYOrIT7iUuF97vdc+l/3L6+U8/RlQgWl2aSVh2A6xyJe3URI13VVAYWwksTiYw0Wj
D1zshlo19RtQpSXhWxNH93oqOxPBXW9C1rQcNq8dUvs4vKRGFOfIzoX82bOfuv+ry2VE8D3y6Kgi
kHpR1UKsA6PuqufvlSjqscgPHQrES3KKBplPam+wV451KElaO00pR+FWQ9N/l4F9PoAv5/Ikc52g
E5JdyBZdUgQzHvc9OegaBQB+784JXoq+VG/QKuiSF0g0ZN+MmEGGQ0FlnA63A3kMAAyxnK0aTYzJ
SuQ02OU+Dw8NJcJYX2pmwW8y6eSVek2gDgmDRllVvH3V/f2Y/6RKu4p/NmVbfnbfatIW7dp91/z6
1V29Vaf/5v+XwjR0Vf9vYdrjr+LX3P/K3o7FbPw3/9GlSYbzX6icTc20F5s7ix954H+EaRKaNW6a
OgnyxY9hg4b9P8o0xfgv01JVvLlAXGVT05FV/bcyTf4v8OSgKTAx8B+ZUAGsf5Gm/Qb//F+ZGI4v
A4W9SZSBPR4JrbEs4D9UqHKR9blUToH/eDO7ufvxGru3sXsTuteRe337a/Nj9/n8sbv/Y5L+ogrT
F9nXd6OefBY0Ew2MXAyB/1q7j3el+xC6tfvML95/XVKXXX79a7N6eXq73j9eX779+Lz/sf+4G9xz
P8eZH2NRr/358Lk6Stz+Ar8sHxX5vYnOGKCd48//6+wuIr0/BlDxvqjG8pyl+/x4l7ul+/r4/Lh/
/0Uyzn3mz1ckDe7D+83h4ub14SJ0Lw7u7cXhcHF5fThcetery83hYnM47Ja/W+12q/3r/fWlt7vf
eS/31979/f7mztt97u+vd3f+fv955uc3jmV0X37+UyQmuIjSkih5+1evV893u+3V683r/vl5s3nY
Xz2H7urycLna7C5Xh8PN4WZ9s/yIu7v7u/396nq3/X7N/LYjfLNmTnvklXGZVq32ey7fl2XDXL6/
P/y6Dd2Hktmc3cOvh5i5BPDK33IeuofNr4dfTO/DuKzmJ/7Np8q9paPj59vL9efHy9td5O7e7lhd
L7efrK67+8/Hz4/SDfnj8e7zseaDeL67vHx5+9h/3kfu3ceZ+dWOlaFf53eZ/z/Wh46izGRPD3x/
feVvr/zlr2vXXV2s1xvP9dyVxy/crb89I8v8DUT+bjJPJKkgicYsDsbA5wlZhncfn/v3m5znfUe8
6x6umavCvXzZPb7dvl2feZPLV/Xd2Ox7fz50N+hhak88tGRua/MppstmehtHSHcqrtzy4/fr5qRx
xn/m2LRAhBpYsTT7tEcBKMw+C1NKnXNVX8XDJbnBbY6QUuiftZWvBi19nce3WNKohB108aTr6A70
nTS/TemPYXwIewp48RkL5V/33aWvqm7h4pQpGx5PQoqKTraGaNkZHt5pjOgeYvf9/fbt8vbt5fb6
4152Hz/Ofc4nrrT/noo/Bj1ZbnPUUFESDNrKkttRg7ImN1X243RPM1T0NoFfEAp3Z8BUxz4ARjWh
wgKaUAB4cKSdmlUnSe1Dqa9n1BNh61tKPDfkeobQnzoxn5H+no5F9pDYmSYNnJHq0sfjeFobMXRN
2YU2dyhLXLXDpL0JfVAPTRLnZwTWfx1quX3TCkqlU/nJ3l6SBZYdkXCLAXJxzy2nIw8qoV010e/8
+H4RLz/2n5/M8liGjNPWIqJUCRaOH8tCV0/NxLJQuZbGjYMUYGWDuTizKP82ChkuGqDAdNPVUyYW
WWiStgppcofk/IZUukXv0dnxv3+WL6tweZiFeKXr0ABMguPjh6mMWEutSbV8tR3NdUQ/rKeBdtya
VxhWsIvzRq3cMuCiSyelRQJqOz+prEnnDHd/fVpngeaRfndYpMc/hgUHkHzEZPkJpUE/coTqIl/r
vO+f9ssoNtRFFQeCQ1M4XHYnkU5rRI1VBL3m920Tb1J7ph3RUEWbfx0FIx3WHpP24rQYV04+7HBI
xLDoCX1aQQNRdArVjSInPPPmvqx4PGYLjA9rAZ0dsbgfz5jZcrk3hAnfaFCcXVSTW+3JmVGqjSP3
+wc6MfYYRKXHY518XchgnVyxGWtqEleL0kMOa6duu23fBxeJ1a7Qoj+VyENrQeOZudqyzlaIWknK
91vFHLYIvVbGOL9pJtJ2WV0nXJLIKio/xuRfN4LlR4VmQPNhDmvndH+TlUBLBpUfVSuSEtWg9qzZ
EcXqpCnOvICvi4mRkJPIGp+Ow+3h+AWknZ1nlOhRYcGaukoRYF5KWE7OLNnToHWZehYrFwKexXFO
2VxlkMbNWNOFLraFtTKTeFhng1CvzYncT2VHxsU/vmt7+fp4KDhgsGHUU0Bm3EkyZ0cz+cplc2vc
9I/FVfPsfOjXZOG6J8pRj9PtfB29zZ/xrbMLVvDuz4QkJ4ApblInP8Iy838EYsNYZ1I28COUj9q9
fLBu9Ovy09yEO+1uIHV9a/eu9EO+Tch+XLRbMh8P58D+p7N++hOc7Ioi0vSol+rJD+vEtbti24T6
WjWGHZKd9fcTfrqM0G/DliIDojjgYJVTS6xE9lPu2m7w6RIikWyeEQiEhfx8ZpS/DKOD+WNTYqWy
05/MKXqaQKlIE/s6Eli7Rv1NuujZHtXEjSi2IJHzpHQXVT80eLdjp7u988PKay+qgqUxEFlIe284
9TOyqx59qBLts2bY5jrpbulKLfEyymT8HMnVkjcnmlBRv3fDi6K8jEbuBpSgp2kzyx9LS2RZekKE
TeWlW1moktP4o+yqV07QtUGG9sze9ZfnNpfGhwswzLbsxYv251rCmeNkc8Dj5uXsQM8L9dcyz1Zn
Zpff5M+IgHdITKVrxmJzWjxex4Mkitl3qjoNvj7l8lo04s7KynPm2788CYNwXiPXNJdsw/EgSFKa
VtLbwTe6YnKd1C7crLOT/8GjMF/KktNQyJachMKmMxiBpSaDn2atdmlY+uTpU/9vvfrYl5kwhQQH
Xj5V0/CkHT+LhrREiWqqoril0RANmXPvaEl3NdZzvynDWIMTMapnbMXLWzh9SxBogGvqzCOb2/Gg
QZiX2ENYCqK1y53VNG91oWo0pMwkCSlkTVZYmaPUz4Je+fdVaGP+4xtfejIAjzwe2kBZU+Rpwawa
WurDWgz8aTDV7b8vQ/YSFAA85HKROR5Fs6dYnhtJ+Gke0p7DoCmbwql7BoamnG6Oy8vTl3QYtyVD
J6d6PAzFO0HyMR+QqMNBK7LK8OpJDW/FgCUsDSaECOmYrymkwcChNeiqHcr2xRmzrS4GjeU0WG6S
5Q8VBo5YV87QzX6HV6evGR4O8TkROl2vT9ZWSL0o7TktfUWDwrNokIp3Y1SqmwZHFXtRGhzQvhbb
mfspF2slbO/aESuKJy/ePY/mg8U/3oOYMEfFGIQVVnf4qU7Cp0ZPULvRUcC3hl7f5pNmuQQK0RqD
wbnPd5n7k4fH28MNSEcgQ4rzZKFFijP0Ydf1fi8hTsMSVo53lAS0ErVpgJru+wW3/ODHo7EPLcxe
h/VA3H6yWRiVHSJyFtgNY1txVbB8bhdP6VaYFZX5qqAzhiZvo1E9VLI8nomMvjwqQhfbgpFr8pfl
szpehjCVGhsgCZo0HD5IgPSMU4jaYaZuhigjuf79s35Z9XxVdBgBkspFiUFPDlBZyUwtm2QqPkl9
k0ndc4Wflv5y02vWYiD6frAvWxUGaMXA9IdRmg3yFNEnIZIaG9tK/SCxupU8SeKq6Of+wuxacWit
WHCcDdmGho/n6LOnSTBQRIy8xD9MLx/6SVQL5qkXTeukPmpthI/ABxuY2d5cRa+NU22LsgjPvMcv
5xojErBbiuqwQ0KYOn6PsYY+ECQK22INc76aQgAMc5n538/oyeszl/u6SQjAJ6jxx++Y84+YMjd6
JeusuUKinBjaZW7HWXtApksbjjHkHrEpozGtzpw4J0uUQa3lMgKvmqoBwJqTD78wqhAxT5P7VlW1
P+OsSzc5Jxw4EiPS3r5/wJNpXMZaoBmkIzjZEJudjCW4hARaquR+18XKXZBUwUM8o1T591Hw9kMB
w6aikwA5flnBPHVG1aLC1Bot3cxKlLw1mhb967yxHvDoE11YBrSh0xMmHuvQLKlC+kg8chvRQVs8
YY+ssnXf1O2ZRMvpdYOkh0wugGOTVYZywj5ZgNgp+6xGjkPvHFuzL6xKJxNShJqD06YxMv1OBveD
P6Wop9m8qYameJkrqNlubfRYYjKlgJwD4M6KXvMma95B3BQJ4gNpMXdFxbCKaHgIY5EGCzql2cA2
272Y1db2wyR17v7xBfEwNrUj3hGVJOU0yKkHJ5ZQhvOC5sTxcPvTCyApzzEdv3xNoHs4yvguIXsp
QKqPl4E5ObWY0Lv6jkPhFyJuR2164AJjex3q1FeF0+dcK8wvC1xTgEAgznRkbdmlTvd7yRbdbBS5
T0quXg2Jgxc7HsszC1zR+NH/ONNYDQSmCo8G5pXb/SmeOlUGVFJOmPv1ONto8aLwerATjA6innfK
YFf3dTbjU4ricN32Y7Tq7HakalyPuOzbcDs7WOH+9Z0usTJBPz0V2ZJPkXi53enYnwCUORlBFB1v
h3UiNdqZJ//b/JK+I3aEY831YpmYP3bIcZziPIcM4Se0LL+3oyi6HRKAZf/+LAuBg2SGLquEDcej
SC2dnDQ6LvtVrM77uMdYocZKcQZU9LdnISLAK0ociOno5JOGkW5IGR4fomyRrO1xUH1U4+dau/11
FJ6ERBMDGafQoFkSU00UmfFNK9lnqcnDqg1r7EPfT9nJkfx7RdrMFW+G/A/Xy+Mp49xsMTkyTNaW
0p2UpBXohLn2Ecl3G/Jy6YUVp+fuEl+OLj4Dji3SBQt7RZFPZnDGuFjGnJm+bSPnVtJR3uqpJHlz
0uQP3z/f12lkAyGGJN7hKVnlx8+XGkZLz+wx8smmcjFSirq4TDCkV/7343x9JNYCkDPlN/iFg+V4
nKGddLktScQWYWo+VwOXgNptEcmb2FY7Vfv1/XBfXxvEE6I3brdQZjiTj4fD3Gu2HNcMhy9l17BL
GOtpmBa/ThHoeCSHdIugW9r867DLBgblkVoIyW755PqTTEWiSVMmeSbmn2FlKq1Ub4xaKm8wOEwG
op8xQs2T582ZzOvJZYBluiwZVqMGbgXOy8nVY2wU0Y1yJLFTDsE+Kq38IrXCZDOP00S/hKneSFkq
4Y6GbyfnxbmuSl+PpAVJTz8jOvuQJznNuqPqaFDJwsez8LQJV3XmKF/nuZIId8rx+vqVagvlzJJa
3uHxYcGgKiQQTiZuwsqyBv7YM3FZl7luBoEXGLa0QkpZoy9MxjOjfF24jML8qjR111SW1PEoTtIl
LZm6wBsb5LSXDeAj3cUCK5V+CvqgPXMQfBmOqEuVQUk6jEX57iSNEAIJNXp7ljydZgKbnmba+PJ1
IKFdfGZn+zJ9rBONLY2EJAU1RT5ZMlLb900TBbYHijRa2zP1mEBJhzPT9+VDXEahysXCJHTlcDue
vhAiRCk5mu0JRKcH1e7j15pg4kWJdR2bkTNhwGRfevj+O/wyi4zKCff7asoXcTqLVCQdrcGr5qXB
WOwKM7OR8Snp3dA04fr7oU5ui0C26HxJ3xrYWdSC1NMbFEpjR5/10sKNazWPkBdHcWdC7I3pUgPn
ILziRmvpG/TYITZuTczF+K8BO5eOJRtEYpnfiV5Tx1OctXpDrSpDSD9w1EqVViBSlPPuEQ+k/q8X
nWUsQzXIcfAH3I/jsbBiJnlp54YXJX2161OpvFL1+Nx98S+vDwyCRV5XIZDgYDoeBTpCkUvkEb28
lFOsL7BS8hVMBIAFtRKi7fv+FX4dbvnCEX3Ra4IipXwSUI96Q82a09FLelPskxQLWlCMyo2V44j+
Hwy1JGuo/pO+O4V9hkBoogzGlJdLtTz5wqj1lwk7QLWue1Xafj/Y1y+c5/pjsOWf/7FBKnEF3awD
9RMOYlhXKmTDDk/qmTPvb7NH4p14hcI8n93yz/8YhU14UidV6B7oAws2V9dYhzCy7EutsY3ufzB/
FhsyCFyVm/1vmdkfg81xRnW6Z/4iLTDWepdB7Yl16VKdzPnMc3050wyyBxzmJmxvMk+nKf85mNqE
ZgC6p1h9ewfqwPZnWlrv+jjDAV8Czvrnt0W2QibvBB6O7PzJPPaOaHCHt/TCjDvrQeRYmxwrL8/s
x39ZEzyLjuwApB+f18kH3GLaLIck1b041pMbzNTqRd4nyb9ehJe5I9u/cG+05Xp/vCbGqFNLx8pY
5hYO9bQtoo0yzNOZxfCXN6RrIAUVNl9NIQ44HoXfem513Nie1IXWB2+wWvVmiJAHd1PsqniHzkze
8gqOIg6D5U3ik+4MOlcP42TAKggbiWIC+gypaAtPBiiqI5WoZejZFoXR7xfE16NTgfXMUMwke8Vp
RSEWmYW7m9GMUXMAaUa4+AuBuSccALA0pnMjBjk8k5DhWr88xdFTQn8lscCZohJIAhA8ntZOJDNI
PFWQwK67h0oJ6mHbaXF3iZxHa321Mmqaoamt9KIVZXYlm/lApn+qYFVJc2KtU6cAOwYyLT6EiTY5
bqsrI2KzRKcJQGPYNNPC13+fVkENNCkpR5qAmnik14SoXeWJWo/uITxAYDO6rtzblZTR88sOYZbA
pkff30uj+kPFAf+Sd8kcA8WuKpzVXamuQ2sOUNLgevyp8x9fpZU+236K9aV0M/pVRf7SCJj6Z2/h
KYyCcnrIhVAuQIQRpZZGWO7oO2v9ciRHATaoBd0mrYPk0oixEm/4tRPi7jCSG6QseUEPzyHbNqAE
MU7Vsvle6iSz3L4nVex2bVpetlVT15iWaslaT42lAr1MkvClDuSq941w4bC09MvaA6aZMhg9vU0m
TAi78qopKZ/SSARLT/mgf+Cym770Au+pm3M8YhyUFOXQl1Uy+enEce8S5MXPhmq3s0sGsZzWyjy2
H6Ei4aAyhjZ9cOxMmy6KogONIM3FHYom0Il5LOkPAmPv00hr1HjfV6YFQQcmTePWLcWLLJwBBqo0
R5k9ek+NwpWrWro1IFw9hwoRHH04SrtHsN/alAISDGoUrZU5c/lYBjAWZl5vrC4Ep4hPeqCr6xjC
mdFnQJKSWjWja0e6NqxCM4pfJsWMXjQJQ7rbwGIyLqTU5jvuUVv8ortDf0mcz6TBvSmvZKMeGzeQ
5/BSCocuX2mYmt8SGXabm4L7yb2Ou7XmZW1M56gOy8E78EpAG3mc6k8CE9PbMLUgnbAFvtbU0a19
KaoIsqSw6ttU7QfVzR1TKC4erPYQBtKAR5p+KgmOmqkaV7NpBQoMsBrXhzWJ3F6JttIujHiOJL/j
dkDlXtYawwtTBvO01MYm3lf5e6qOGbxJAWQqypynKOsT+IUkePch/ZlflUpvn6jbST/iWtF/hgUC
NBfnu514JnF0vbIsGsZEsU4gZsZCx1cNIYbivtZrQEYiId90zjyYXguN9MHuJrEgRpzuFi9LBYyJ
RWKua6UELFlFZrbXWECfkZQgDR1DCUu6OQQlbwvf5L1gh38QkzM9S7bc46Nse/yg2QRs0c10uxto
E16rKxVaXb7mZhwm65JaLA4hEc3PGanmYT3NUrtx1ElatKYpxlFt6KGtD7o+P4Jer/chN+V4JWmV
/jFZOP6Aj45WSrdCAZxAGw2MccRuQPicgH72Ztg4Bwm0Xr+TSZU9kSmbjXUhMMADLDBfpSIZuwuU
EsVeDuIq9idTA5Bg2yAC2qALLzAuJ4lP4dGmO0Am9xh20RKJi0EloljP7ZxdtZYwfmWmPR7MuphN
/O2iUd2GKWix8nSN7KvqnD1ItR090sNRv1GHVuWjBKEZIlrJO9Prsth+nbFsX8Pwwy49ZWDpVlRI
S2ONAzjfCW0cLa+CxuisYk1lo9Ks0YKRZAYLfagURQJXVRSIHYlDmDtDGO9iDofGjZJ5fOQQwhrf
t5PoF7hDMa4VScWCrKr5CNnRTpNbdQLP5g+9YTz0imhnv9KmCLBK1/TX7ZznIy8EuKBXqVaoe2kK
3dPV+egVb6hmKrRDXiuyb9dds7cw73zEnWHnrpVF3Uvftu3trFXhXVkU0qtKkuFzNpOaXQMbJdlF
Jc98Fk6aruSsbSYv1oPiVxzXELebcqapMeZYCQEC9sn7JM9RnwAWC39WQ5x/ViytyR8JysVWmaIC
q11kOjx3Jx7Vrm93oSGpAPrbMXnQ69Z8I4CvYxp45MM1WgPlMxjz4kZKHGNc2dNUvg01H7Xbp632
7uRlBdKNG3XlpkOavUZZPchIaRxrE46kFPxYq8t818Vx/1MLdBCA1SyN7yijRnntMN9XRlLSs17A
8YpXJmrqtZkjDFgFIxA/Vwlxp7q25AzpRs1jcRclgXRHVVZ6m+R5uF7u269DGQjOiFxTHgth5z2F
1BjmumrO0FjGGCoynumRKog+19QaszTSd8Ba+58EU93DMPYsNnCw4l6OE/1nFGmcCOMwNHygIP7e
QlNMbI1JwEliKLjMCFsyIF12GxWekHsYrdyPg8d6lp1C3s9FzDm86TqQD5rcBfmqhMFS+BV8psQD
XJfeNnrbfQitCC7AyLQ/oyYNMq8veHGsNxavWzVq98DBZr47EUhgtm9lfAyFlrxUmVk1a42TqPCs
0Mg/pbExX+HEZWIdApwSUIT0CgO+JolXJY0h6IySbK74rgBdonfILlMrAbwUWYOC17kcGmbHGlqb
O0ea/khnm/3GAVeQUBPWaVwu1+x8nhrp/WMWjRa+RCyHIF5wGsLcBCLAK23msIYHNdUwPUZMo/5E
MItt2AzLyLWtWQfclCqM6sRCjda6WeWDx/5uPAb2bExbIB/9vSohHVyFEsAlL0DPNyPlB8VG3/AA
+IoGee5Vs2ueorFpHbqppxw/tS4Ac7Lp6vZT2wZwjrowWgjHheABdDSyiTvFIgdTTzwiU/py+h9j
OlsfLXXhBvKGrWhMS+uMngMs7Gc2FOpTXY/WXhdT8krWrbmR2nD+OQ5l9VOKAAh55FxECfM0CJQN
535yVRcgcL0qqVLJbaYoug70mBBIVft4WgepiB2agoOQxCxQpfTpjkYacDRSZRAJDGniSnopvfdd
pr5XnVL2fps2ScvEjzabTqY/yaiKhdvCvp82ZioG1mEbBggos3SMYBURV9o+tOcq4WkHwIk/VSel
NZUz1ilubVGW5YvD/SuGiszZ7MMHMe5x0YaOOxshDKcpUozU02LmftMVIvw12HKDunW2pXkt9Xn+
TNiJo4kLQjZvwGXxxSgzZbtLKyjjYDuKGWiWUy/7YV/20bQasWZji6dX1M9EGHK/psZIVweOpT6D
75FMWGniXEp2guwynvoByR3RGduoRWKixfxOkrTloWljlOx7YEbYL4tmSKLew+pdOQe7KhVppQ9d
YT2PdR4+WHAvB1zfiO9Cv4QUF15Qv5HmR1tqavOmo544XwBJhWRmQbcRdEnqiS68mF652V7KzFJa
9X3ZRZtRyFN6F2kRTmyYlZ0Ph1WSd4JYWwUjaqTdhx4RZApXaSTc5TlZwWzVl3k/QYnpkmkz9MA7
QBYh8A9WkhzLkFxEJeKdnuJSeQlnmkKPW4pIdVW5uhZMzg6xTw5cR5kI/NhO9P4+I77p96OIJv1O
6zgnZTdG2tOs+L01AA9lODg/5jxD2jYYAi4v3RA1/aAR8gTeQP0xuS+rsMl/2IOaTgmXbzkNn6ze
hsjRWbEtPyfF2CYy30mfxRyeBlcG/k2DTgd6LWq3yKMOBHOIPslNqxyWEY7PBDa4muLCJUjLZS6I
sKvXscVxuWly9ukHpebFXfZzHpk7K24bsUnKjpYzUx1b4oeipPN8q0dkAKuLMIPfVWC6Te3YcsPC
isQvOwiKnoZV1QChUpPyBZnSRdKjpbZxdlMjZc5XVhP2IHbNygjkHZdhzVmLPmzj166i/p0TE3Ft
UZDSwOX3jClsHkuwqtMq7BEfPNihJvVeVgSatIkac5KuYuFUOtAmukmyG4Rl+dz2cCGJEiIlXWvB
3BDpmcZyIWs7tjStGkMG5vXFF1XVA2d0HQs6tasQXbTXlVwINlcMHlm9FmUu5j14Mdv8dPASZytt
TDT1zSwKIFylmXfiUNmZoW26Js6WqLGtxSNeCms5/oc8m54mpRNF51pwL5qbHA66hbNR+u3/z6KG
K58Tl92HnNopoVpHqZ+MhBFdA6vMIN6UUHVLEYv5Qk0kQ+XMUtp8gixUF9k6jiB5XwIeg87WDokl
bhXYwDjKTb1/sQRWhhutoSjgak0j9x8YOYxiZRtCPMEnY4u2rUGvfd1uYLiH2eyAnhiVYqVNsQnK
ekJ+vKplWths+jpSoBboncWNwtGNRl7PYzNanavEox2tkiaoK0K6ehbWZ1BaSgDNiqZzazHN2o9g
FHjVC6L6ad13aRwecijumt+p8yjtSbhjsYC0KOeuI+kJWDzQZOpDx0ss1rSWzxU/CJJCflccCNxb
qw4HrcOa1IGjmOF5ZXcTBEnAXEbb5VdpYgfx1VwHqIcmWU3FqpOGubqnTjHWL72kGeneEFXS/Rj0
skhMN424v8F8rRtl4yBSiy/CPmWfi7UB2lo3NNVnYIztswJQqHRhr/TWhTkZIOhAmhjJVtDH9OA4
EV0+Q53CpFfL2pDtQ6lOS0COIS62npz3jnKzBnsNVhMrzWLZ3bYFRSlXAUzdIaKPR7YcAEOm35tE
R/w/POJF1pV8rRlYIE56JzEJMsBUQSApR6jp45QWzi2grzZ4j4HfR7uEm6W9b8Vkp09jSlJjHwNz
AG6ptapxLfjB52tJV4fhKi9bg9unkzV9AdQx0jMPPJSWbyt5ZP23Q6Wbt1FugM53x2TULGK7Ocwf
jR4w4euc1OOveBwM+HZFwDgHK+ymAOhEDNwAwIG8s+xmZuMiBrKnH3BVyvpzCmX6vgLjcVrl1pSz
/BH4HcDJsZeDW72iC9467otg1VcJvg0mLPkM+aQcWmwltgZdZ6wa14qg2Pk8ur2njQRQEKeRub7T
UUHfBWOSOG46GhASjMbgU2gLu1jVRgRnCBmK+tkNCrIuEgycDG1a1T8NEdpcxFoLEJCFko6vJ5sA
vJtpYJCxK8Noze+Hyk6VQuOZK245b2bA6z/o2xXNq3yy9dyz6xpSsG50+m+0hrYCt6K2m3bxO7lc
QLJ+00p8PAhiLDVaNSK1Pucm2YhJLatNb1bisuwVOC+VE/WvnM05zXeUIWhXE5kUyR3TJN1bRdzE
fg+7cgBIWNUrpRbyu9YCu92WyfKdN3LdELMllgNQM5MmH1yG9UCdgizC/6buTJIjV5Ysu5XaAFLQ
GZop4PCWfRNBcgIhgyR6GGDobfV1vConWYMUyWFN3uD/9yJId8BM9erVcykb0qcxr9HrcrHYQBr6
bf7nLZb3vfpZCyx9hpvejQ1sSH7q/tYHlMIDq23xd1TlJGiXMf/1a2PpeASI+NmnyLT7vpjX4EBP
2XZ3yjCv4IvCXE3iLOpi+/b9AXct1UkKE8zwRPUpdCNu7DBddByuU2gmwiznZxQSeNwuEJXnOnC0
uyMHpAB+Y3XTH2048F0hg9Yg3TDQvasg9LPYW1zQ/FtRDX1kOZ352xN/4CarxcwCkKsJdas0LGRX
Q5XdD19cDVd6M+Qcs2qWfQSiNhAGXLXMoCHc8s0qGkBTvj1yeWZh137IwaqcfTcbWxrZ3my8L60u
jTyuZGVZx1FMtgXHPKMKKWkSp3gYWsuK5nW2+Iih+aFgt7L78p1SNrvUSPOE6EPSeewCuuEspzcy
bycf1ptj8AM7BoU5EEHnlT0+SHkB7Fx3N7QuT264esWLCd0+j8bRDURsb/Nv3iLwwOuo4PKGZeZ+
Kydr87jm2bl3UkjmkUdljHpJukAVIUZOl80V1rchymmFau1PpCFhLCMZ1aG+6JH7jvVkhgDYpqYj
OK8Gd70Ll0x+t2PlS5pVVbyR7eNX9DsU/bDzTN1SxbubTHL4c++goC3SCKKQesMtcDkHBB5MNaRz
7SgH4GealQVgfCJRIg6WkQa4CeX7aluKACqSHBieFHVGf+aMM01pc82pUQthx5G1UtVGvMeBzTm7
gG1BSgKwzAJU4cWF3tLvdeo5z+fUDRtO9dKgFRKB80AxRDVbBymYTorD4acvVv5mVzZZExcB9zam
OIUjYxytrDpV7mIEEcCQ0ktUlxa/MMxsEYugFG8EhhTkSDVTz8tOGCGMNWkhEPew2+A1z6S2JClH
2nJbBHD8aWuDeokr1dnUXVXX3VArwlzPm5mMjCu+7a/r9Exi/U1NYKw49GgyRxixu4wVsuCqLvk/
2ZQuOREUdK/HUDBLvbhKsdpWZHL43PSwojWCfCpA3I05VKHRGaC0MVyD32cuKxQelBYUGeHWz51Z
b82dYeRBlYA0Lz54GOstDrhyrZ1HU3RwgJ9Pp7n3IEAHCP0tBwc1BP5UK7N3vuya7LCEstNJmgap
2k8DEN2IoSIUvWxcuyEqnb7NueL8maOoJZ0kmlYlcypYad2FqrHNiCBm5UasutfrbmKU1iaGoYpx
50P2dCJZubk6QqZ1w9MkDVh4xWjQuecIVbswyLKnZbTXZ1ilZ2Sovtvxx+Np7It0YE00VLUVuRO0
np05W9dcRjsE1WxPUqU7u3dBJAeVBrQ0i634hXAeFPG6aic/1azzZR7csGZen0mSGKZ4xuaHbDQ4
/l0a0MHEWB7Nn6BJwYF2lIuXDm7McHA0mS0R0F68HaNjz0+wspxXXg+C/yBxi5tKSUtA262nO9Za
0TGMppoZcAGJkoLwnZ21FLw+qF6vpS1tm2chMN9TtqOKJJQbklBOAgMYvLCEykmCIf/1WrY+MxFd
ooRb0hcrafCFaUBfT5F2UUuMZ1U2xZXYLM1/VloAUYUkrfKTJrhyPRRMP4LIntvufm1RAW4Z+poT
HcO0gTuw5/BSana0L81CQR7T/JrtsRtFk8UbKHWqnWAIXoMuhBofUE8VO40bccyeGGzkzYOi27gr
fKr/ne8aKEXpJv91hu9moGz6+jfse/0imFJBAW0Hx0JbK+qboprJpLJW97pqL/I3FD0Wm6tJtUc/
DUTBhcaHjKa0DffrBC804synQDLXvLqose7DpAk8yl5BgAknp37rBZtz8OQ6VqWp8Zb5gKRqHEHp
TjDI1lAhXBmL+s+M0P8R/+a/Jdv8l5S2+/lHYXz6+V8gcIb/tZ/a78+RPLT/H2g416nZf0PDKX7G
9rP5Lyyc63/xf1k47Bn+h8teLzZeN2C9/Gpz/b8oHFw4/4EFlB1pdgXJJ7zCEv4zo80GksNkmEVF
GnOWRH3Gcv9Jwgn+Q+AYDfC5ONdoTyb+/yMQDqsV/2UCCCHiur7LUBW33tXG+f+65/yJMyctg+7Y
1Xm2dlySla1fZeeU3S01tljup5W4rz9LN6zOXdNvpMxH9ljlJixlOOnKikiE963rqZqHF3j06rsL
EPMeZ3a88nOqunH78NHmjbswWHoe0VSVoiXWMhvbGxaV8CBHW1rLL+TNkNHSViA/bT28z10rzI6E
KeZGTWKWOs3OQdB2D0E6N/ehPxjLARSy4kAixO2rL/3qWXgbjZguZmP5nQrO7MQPsUsnBMxkzf04
sv4bZZmHbuhM/Kpvluxo+juoBsUhAFo9DElFHFBwhuMegi9mZQ3vkm1tzfDCQSy7kwpdDxwpg64/
vdt54iidQnvgBue0u/EGf6hOee7J5jCynf6MIwoZdWbQWBz8xQ4g1Qf0kIwiRnJIynQmrAQiGECu
Q5ovw/o1YXph6sb6wnYsVmIzYs2sNExcUbnGfpXU8O5sLwGEYyfgTUd2kYmZl57gzFrNOk6zSloA
ck3tPs2211lJz/X+Pi0W+IvU8noHCnUIRotkLxrIlP95i4V05m7X5Iqk6ikfe4jTpatyEraCEF0r
HSSNerqEfNRzJyCecZzkN2PZ+HCHjWzKYmmmGp6l3Ax2hEo1G/LcePVEYpn0lymRNOIw0YpVrwie
cJBictQsruUm1G4UgO284lFHOf41pO5+qtoq6SeB2zNcYskuj4bJHtIDM2aLdasUC983tatZ7tFr
Qi49X3DKDjOX5B6W7rKeNP9Oyi58sTUxHEqCf+Y2c20CABnkooiV+Wc2z9uVmWnrzzVvUKl0x4H8
R6Lsk0ak1/xPsfXcHySj12pveqluLjny3U3PZEu8D+WyfVkwy6oTULrBhc6PefzDpRTlmWWfqLmb
rIFiMNDpJPdq9eRzPuRTfTuG3dp+925mDT9lKxt5Av6ZaUY6hNSc2+uG2znoDRPrlS/6Z4Zr2RjZ
yiVympGKMSYhR8Q/UWsJBbJnfCYgo81ldWfQJi5/3MVNWSJuBjJuzDDUnylWtBVTEBLHAbxk6lzw
jY35HnNSQ/hSEbTWjWbWtN3PqChbxE8n59cydxwNrFWQxmbsSBua5eNcj3b1mjPAaHd24Q7DrqxM
Sx8du4KCTHeofC2uMinM3EjiSnXJjZDMHe+kBnB/40DohjTszVf2fj2j8dAE1I18IZBJwlMYmF/W
EcO00WqisXLX5twq6KNVL4fgJUUkB9AHS4XzoKJrnsjwwVq5c2ojJ82130CTXxOyUNzdIniuymmi
fap6pNtGd5KoL9yz9jMIevez1TUxROOg2Y51RsYkz303mu2fLfecW9svhD412uiW01wAWrjKZ1BV
NdDtw2QixiZ1mq0L1Qofn8NuyiTUdyHWkpZk3UymAt6Czk8EAMWEq6bR2ulqbNKbVTWZZh3Tq5oz
TEF6LQ7e3qWkFI0fo4UIxa/jZOY+lTaNHDPTsjywS7aR5YT0lQMkr1V4KLU0vJepZ1s50tM8NnD9
V7zrQWM6L3pmbkEEHabZs+009bLLgm7z9sJc6FnmvlT5mwoQPPkmbLM+0rDL6ugUofPTg8wGdKrl
eElNk66ibLRJUUJVMhxCTI7d3m8WAlk8o4GXqd3rxk1jAYDez/UW5hevxsBDKT41MjEs7XzmXs9X
5KqrtNgaJPfF0g67D2cbcg6hVrefoWo3P+p9KKiPOP3bOUEOXobI6v3xtSZViOmUu71Yfnorwg3h
xrPNPDIXuBhB6RYxItBrw3SPEAumrgw1aLqG4q5GuZzyq4q7ZOeKhA9v6YHsKz2QqCWTANruXvVt
ooseENpk3ARGemLwtvFket8WEOx7W7Qornmd3gZETr0xd6loCQt0fUE2Rl5V3RE/tAKlVvwpjSbc
lRqSaJK2bcknBCn6t+zLbAez8mNr9ZsTjEdfkJcWFeQGPpfg/6l6l+3MhKVOQIhHvvAei7Z9J5iA
mLSyvjWIx6l2wnC+q9L1fjPTv91y8ymrvekG+Ti8wZO3xjycMyJAc5uufMHGWrzBYCRHBBEnNiCi
g7QRz36/sGhT+Ad3dg5rFaR0zMPf3pvvMn9KIER5O7/zI0Mg/RN3YSe5ZK93wlnPdV6dSzM/DJQI
R50VpJ20jhmh8caoxPh6s+WBzayaLmm6cWz0hlWP7e+EOhC3rjpYpe+xnmWbH1IaxU/TM+I2eCxi
3aZRsdn/ssW6zKWyH+apH6zdYCBEqgY+NrOHk9EwitKmSPS46sSaspQeaYATzSJe1OdDXIvmgsXh
urJPdHUGPjKeoGCedGg1lywwjQ4s+NoRuMBKHcqCexlMSc6Ki6ErWnvRA6bmyzZt2qHe3Sk7O0PU
7k/C0/OhTpszQWA7RQW044A6OAi/t6uvEUa3ajcwKMX0YV8kvAIMdoZ+6kuGe7NKB+jyMlnLadhP
IPTZgXAvm8M0v2sMcsocSA5i42xqs3Q8BSlozJK6i/n+jLONMRGqLLV7wIFPlO/y7i6+vMnSWbym
4ZCeOou4nbnygPbis/jx5saBQT6v3RuJkO23166iBBsfzAmr1s+hpcfDbAKGdUns+csHXHwNnWb1
T9d7Ey73k1hIuKmbhT1yX10QqyCjLQYXskF2uz0RzbDCT1+zsTq32XjZ+lpE2YycYHb5tFuhhX+m
i9Q+P0PFL9sjEv+AuBexKS2W46a+vuirnCWkKi9g9xNPYqkvRJDvJb7/mMymYq+wPkWtHn4IJvIi
xtvenmMojAg1Goh0TMnsmgj5IfJkj290xYRR3JrAiosJuazDRAC41/JPbs+JBlbNXh97Qnp5HBFE
Ijjkp40QJ3LBNA15ieGG7wQi7JDqzxFi5UfNThkT6z7Sgc1F5K8dwGxykUgE+IPQc5JZ+WVS7u/M
1AcSq9b7ITfleVLhCSOkhQzgyN1SuQ/MN8g2bzvAJkqG4ILDV5PXkhGYOSQrGubVGBdy+Xm/c+1l
PrSf/nHNmAmqur8PiapJAuZrieNuN7zKCTmQSRao95b99sgEyYxfmsgSQW2AVrSuTNHX3y4QZ87C
M7czA5jiOql1yQn0xVn3uHu0kx4zaekoleUhTdU5c+c7UXjqY9GG+w20+nMxN33AinCLfewYeoXe
sXOfyGkTH93ARg32+7j3vO0TV5OLBlGTDWr4qMg2TS0/YGWzylkmnBfpSW+T2o9YupBGmWYWVYWB
1w7DiEXW27ZKYU8EUwg5nGCVxvwce+PFkJlxcqb+k5oveLPder64pX6oagUiIxOPw+ZRiFGd+mHr
HRefQ9YGi3RgpUPEXRhuCf7AYLh1Gy1upsm/X9OhiCobGSwyvUk84vui/pwLdEu7A8vm9w2vdBEx
IZcvDOCdPm7NIdtBtb3v9JodPPC8R26B69Z0erS6bg9QVsQj2VR/G4ecnI5RHUKHekEXcL7NFAG3
wmFwAXMxk//Kr/mejoJ5wPC+1MMFEbjjsy/Ws+mmDgLTjLWszsyfxp6DKg7JEDgaBCOwEuva2d+h
Sl+5T58KRXzFqGv8KVRTKyVev8WEg7ac1pUCJz3UMnaEFDsuyRPQiDfOp+C8dQ1qh15/pTCP1kSc
Y9p7w/OGa+WFzA/r5BVM46OA1Sy9n8xgV65D/yr7HnCEVwb3TrmGt4GTh58Fbuz7jNSYR8P1jIHZ
FBuOyTwbxsPqmsbdDB6fJVXzIbAGNEw2wB4J53tzyyaI+NUSj0SzvR1Q72EmTY9bypxPqeBCifcF
zuFq3DM2+4iJ9GFa9H1vpC9V6P5B6XrOijD9C8B8WQ7hotZ/HF/kVhoYccp8u2yYdlSMyci/pYqp
kT+Lg1wN6w9DOOobSucXFgvTX86C5X5Zavy73fyMjLlfoLEd8GUyTQkmIob3M5BwRMJv3GVHzxk/
fCZ47wHjnLhyJ5+p1DTfdLnJE9XmfX/fuAw+JN6lpCpWaOB9N330mghGEj9CNL8gP2VrkP0bN8OM
yRLNjpNe/qWZ21z69EprdqgZPyYyr3amOz4zh1K7lvBkkgLap83rHhHij3RSV24LNHExENMBqBuP
yHLX+8NL2483TjbfYxYGBOp2w2uBx/e+snxjJzPnuSGaLJqGObZ7rml+OfOAtvuCt5qqo7MC4m/M
MhnKtuhiWfmed6iULg4YuPblBM9coxFbhd0fvB5BMeuvr/o6fjHdfCHx0UjmkWgAm3o48DFsqtkj
+mZow1hfsdSbx95d5EPb/Lduwk/yarPp8lOm2PZS1F/VYHVv1TrQlTWmhfS7fGVTKS4lyA0yd3qz
Pswp8SK1t3H7pDMJ2Chg5f00InXRai9YDfD8ji5U/nEY31dKoUPhO2+LbhmweTPcRR9Zs7XyZBu8
fW1bH2HDqmMfwJTuSQGiwY+ofd8Z5/PXB4jq5WNV+A9FixMLIPebqGeS4s2Y+R+rus2LN67ThQyR
EE2N5tZvSdckr/O8IaojY1ftgQ2W9XxVLglbVPnz0s+MQzMzUJDisy7be2EmxUUu9GvV0jP/DPXF
JD2V0JD1ukPe3mfCPNWedWIwL8Yd7ofTZhMIk3rB19wOzTMhA/zYlds8cqBcLEORglH9JWEhId/w
D+nWvwP9LUOIliwiLAAeQ1yOJyTupmRksw5kAvlWCFSbn6xcyGZIfFwPaSR5nwlulhjeiEM4EW+F
43oAlWqAZRfp+GBKzvbCrY4uSXhPxiBIopCampt41uKA2o5kSYh23I+5/k2dwdrz9Z1DVXpx1dcb
MaWbF/cOZn0PhP/NIBZMOw17tePCkWo795tnHJmF4DQd8NLxIe5Z4aT7v3aCvTXnOfZXc73d1Jrf
9QqpQbTWMVNtLN35fSi0Ojt4cRgkd/O5L5TcdaHX+QitXkp8Tdn8Yyx7nvL8HwLy7cpEdIh9lOIm
8rzAv+BRwszHfYJTJI21JSkk1p5YKp81uWrYxH019t2/0KgI8RqL5VMazXABWk3OJt91GvkZES8x
Iluzb6GNEnLkienSbNzE3PR3OI9w0rsBLp5IhdUBkas8NeuwnFo3H4i8IZnb3TZy+DrafvK3qgtb
QvKf7cqb0tto7QWh8exyXzDHjTvISVhNM7qmgnkEp4uzfWGXrVG+Ju+toFRlYuIv5xVn6U1vbbeq
VPWHx7FDuFd7l5Entif92/w38dweOYP+zFk9/Njuhh2oQSIPDYBsavDWN3zkB1mv/omIr+GP8GCw
QBYyo1KRLDiGBh9Pbh56iC0HLzf9R5tlhsgjJmPHxnRzg4LYkELBP2qbpDTTh+fgjOKDF/2t7rLf
rpTvKVdfQR3erC+tqjimTHdfBQDpim4709pyImZfPgkkD2trVcloNqcclzdOmoTbpIgblf4WDYh8
a+xwOOHzuF8aKcld9rMbkgw3jAVVpplVkfBIirn7gp4XgqdKb9zSzfckW0yxIchR6l1F0J3XvSry
rQ+YJMKd5aTZs1LapEN1rn62ybVFNNupsXMWw6OFzeXg71oSWoyoEXZ2YXSj47qT8q+jZvtBonIk
hGPdWAhEN0Guh7MgTCQhj1EldVjLfbmm6m5lNfpuc1VK3lGYR5ubccZVw9uqNv+c+f7PZNblnlkQ
N9FcEbPi8ySm22MdLN5zGuKwWxQpa2q5VXrM+IpLz47KMWSAyqCFsmvDOs3jvVGCD3gbu6jLMve0
jq16yoOlfrJzP3WJuXAYNlRbR94789p9t3WkLuvaW8cjkTArX35xdBmGMOux0SC5O215aoNiuF2r
vB3iTElj7wKjZZVvK/dllgYfVSr7Y+YL6nCSYLEfVGbsB+XfzVv+jdowX1p3qYYIXSf8nghcF4nX
VOWdsPVHXhlPbbW5bw2+RPLPslfP7o2ELb7iIRtTuiU7OKQeOdyjZjGt6j7GTHUsn3hDZFdeH4EX
Ocz+dHJZCGX0SkiEMYolsSk+U8JkiXiLMu1F4dT/4nao7w1IaXfUtO6D0ebqJeian4IgPqQxfxWR
Yhfk1BetvpOLJdrYqF06Gu2dgsGenuSI93HJvADJJ9yoSMXvKOtjOcAqaNf2y5vdp1CW9R3u2zup
8vVEk5YlQSU45PCK/zD21cchqyuG1+YFPHOO0uzsa01ECE3aKeDb7EEDJawmly+TX7YqIr88d3ez
75/HthJBrMO1ePA9oicwpZrG0Rm2lv2a3p2+fW9I7Zjmx2sjiWzg2TySJ38qq8cZ190PmmFJxEph
YTeVpVHi0Nhk82CkrtkRHIS3pNgm553LonZ2LpPGeA2a+STaQRC/MJPJ6MurBcEqPhqWdhLhjGvE
rA9LhzCqfId30OO1cupMHhkXcpT0Ke8CHhRakdgWtBBOl9e7tiutNYYl1DHPm5bukb1NeclbFNRK
kuhcmC5q71h3RqJWmAx87Q2VaVraWUxMqM3kW80kdBPmFlX+1gh8JJP30mArcuLc24h8lkUxY1Go
BJmQGY7RFUpYmT3M4/AHt1t/KRzjX9CsgjBeeAwxdlgeaSoq48GZV3wPebc6z1mTmX96p5h+bMu6
LsOnAysubj5jvcR7pN5srHYElNVYS1KXTSuqd4unlEOvxGcrvEtFA0H5YepH0A2FJnEkp0TKeh4m
P7XTN8/c7gxWFSLSPLr9eI0PZ7rCnSTDMiCUJWQOHXDGJi2Km8TSNNTzbrBz89RLSSlp+sNdSzBW
yxbS22xDriPwhWU2JhvQc3Zo9+xLb2v5VKUTWtbcz/s2Ly+urdYP2o3wKHuzuRNpfhdweyTh3NkX
JXkSzcp8afrgls2Hi0EaG08izDejf3J9LD284aRDt677qrd24x/NeDT89QKwBzCtwFPToSZn3mR8
l6b8WwoMUMTu/Nmon/9dSyUSd5gsdOaFtR/8UHgrkWaqzIqqeUywQ1zJMNuKey+n9TlWjgcRoDW7
o72SEWSj0kR+J4Ob3iHwsHLszMVi7/EpheHJWAzqiiALwr9FGL6rNTv3rG4dmcsz/KbR2OW1Pe7U
hCI4BRsRklOLAuHRZhP8RmzJviGpau9b1Z1uhqSsirPdOvMOekEeD+M4YyKk/izD7dZLmX+k3TPr
F8Rzena794JOHSGbPeer+eYOaKSzRXHfMNHijXKLR+KmXvqyUk+QF4r33C+QMTxdJxx/GKbZ8uVT
btPswTDrkGWlqVUv6ah9Ysx02BDwUwa48bpSG0/uLJabBYfLyVHL+OiqaqUfqL2Z56vbDC68ioBm
DHV+o0GbeNysSjAXKgB4BJGPCfDYBx1Dl82qUZOx4i/flcniFtOprdsi4grx+blk3wHItNqr5bqb
HT/h/MEYvUGU+7C3dPhrlOPQHLxiC27debwOkjJvuIGrw6LTYooCa2zPX+KrcM+8qzRjCPJmRb/O
NeB3GMpErhdaeru9pC6uWJpzm99BIPFie1s5lmNvbLN5j+8ZTVMX7aEL/BEARmB9TEuLn3NlSPYn
h0X01mHuubVnrtKdifx6HMYJWWNsCYdnXbZ4HTLC5GJ2TcxPMSz/JhalILQqLjhkNYNWsBma8YuU
OG4eb3FcfeDqY7XIoai7D8rAJwXJLnSy4XaMbQ5+im6nZNNmXpT1UFdDmp/sUZfxUPwfa4488ckN
j8pc1r8l+L+MunYoPkerw96uOmrGnqzni2eHCKWOIdovFm6mB37KYkGI5aiPWp+1WG1X1UvN6LDF
46udGBlwN9nectkGRE5S13KAkH0YEiZU2vkuLzRkWEeV+ujxZ1X4N3WRrH3+RR93nryqOE71QL5e
RacwYTgwEfsgH9hnj+50Z9imjKwxt48k78r7RbhEpdcoSZjCFm1G8zYbb6mVVrfQ7sXvWvr+bVit
/Z6S0P6ZuI4vPB5x5eTWTRdMQRBRgt2xqEROoLlMLz5EgCiwgi7K8DdLnh0ybld3eEVQbmruVdu8
cADH+roLKdih+otRopwiPfrjs2H06XdmVgS6jgrAMa/zoiTWFZM/b9LhZlyMySKdnToy+DIJKkzP
MO3wqyQlxU6XsD4zDzFwjkqf53WZH9Q6MK4KFTWnWULYLqpFPrqoGV95pU5Z0PApo31h3ZoFq4Ot
uM294mR1hf84+OES1wtJRSGjItiNA+4+rnDBz8Lii7vDQpzkhhfGLAZs321obWI/kn15UzKDP4y4
1Nm6awvvtWYR9IvFRhXuXLIKWcEUrzVSEZ+TfDZZ/TpPI/x63IgE43XcBeydGQyvZmd4CkTLW8tY
+g7FvIwGe/jsjPIvK6nmfnNnbMlmp+pbth6AqG1MP9lGD2Of4iChgX5ruzUkwN2ZT1W+MPYwmyKx
6sa+4YW/rn72qh5YOgxeq255qtrNJuVUFXdVa96UbJWIUjsJjJ5TYOEEmNeHyhjw+uoseEjX4W/g
l+ZthdE0xgn4bTKii5ph838Wab8HaztyIanPcFteGrN/s1jHSvKJsYKFbzXujMYibBX8FRda7x7S
lSWEDn9tREpBl9S0v0lXC1arWBxEDBEiMnDyxisn/zPsCSPRfYU3WlVjdcMo/N1y6anWsfwjG2R/
PWr7DpdPvgOH5ypMilAWKG/GvsKQRr4G9ZFrdIliX3M9GMAOEfrAVs6hei+HVpywecxEP4ouRQPu
Jt8kg5E7KEb7Rf2Tq4VQOJbmQFHi4abS7UU6w0Vm2rwzNgPLL3rv8ERjyNhzaSfndVKQnJGgflsu
UeeWbDvEasNk/SNqnLL8kL0NE3pmbbNkjWCntEu5Xaapdx77zf/r8oodgca1bGfBqSbADRAOra0g
RHOxtB8pJas19mlSuHV526guqTCUWp5LywwYe43E2+d5+myrhg4xn3jQ0hZViunl+McKjJIQ6aF1
+B06eTKMiSy5qr61FzVxsVDacJk4b6Mb0sxuiB6B8DdKI+NNWVb4J88Mzi4TzcvDOYZl3ymNJd42
BEzliaS67gJxlGVMkQaY2VqS+00qdqTnrnxA9Kiol+wkG4zdzBnPHv119UO7ADYn7l6G9Pei6NId
TAaFzWq2dyycTrFfFB8sUK57IjvEPmW1tyRokTNJuOlfbhlx3zS6j10vzd6d1VZvjod27mM4FqS9
xbRV5q1tV/bTAvblNmNwjx7pt0+DLcY9n4N10kqkb9Nqrmc5Wz4zg/S5Se1fe/UfU8M9Tv6MqJTa
zS/DvCGIlmlYbgpSkB89+l2GU67kea/1HRaMGwyb6Y6doPpEaGrEU5A9jWbFZs/1Ytjr0dP3azCX
xa6fKzY0GjOVr+4Vv7wYlXc/T6zJ2W71bHYbupRc54b/h4ZyIzvBTd3HfurUTbpO9GrBgvuasNQM
X7oQ4+zvBtZB5Kmw+tpPNpqrmoFhP60xskZOX1EpvDcq0+PzhHhiRUW/VnfCZFMBa3OJ5W6Qcma8
Ng9cAGzziP4B1mRm3+CDHN0XWr0uQ5BaffDAOHhh2zg+ZFQWb5yGdcPNwpxSjyMHoMfK42ElJ/gg
R88vWHMMAgDyS7fAPWHlAgWPDPYg7nnDvhwxEtjnaZN5dYvfT6IcDIuILcOqana3HJ3isSNwvSss
wmJ1bRPA6GrRE4zJ65cUygNvoVffuOuwItU7lwBQM+ZNzaq4z6rmdVs7wDiODJy7WWTOP2MzERPZ
GRv3qZOrP2XQIhCz4lOBsJsw7mfY2InE2Jz3jmXR5ibMUvOEPz91dziQketCfBV/GesP7gEu3PaT
sapx37NoWMdVU1BbdO6k+4eZnNdTp4VFGOVm1l1Sssbc3ZgWuzpHpyRHk/7J6L9abGgr+eouLzOW
TBxGGF/ZXA2XmtjfSraDTJRpccEpivmvAmLCEjVjg1vHaczu1CE+AHDIphnnAYMwzDqMwlhD4G+G
7TaveKWCzg/xe4sBwWFh9g3fu2FRSVXTzRhUsADMvNF4Bbgg0r1hy2kBceH371Vv865t1fLNT9Gj
T3LGXCdpYdvH7OGTRB5AxsVtNkpWeSw3pei21MY67uhjZGI1lh7yqola3xaGjf7MLr6c+QH5qqOO
mFBik7PFaw6sU6zZhaeaZhvKK91WbvXBXdfkfXlUlm9zkASB4Z1NEwdR0jcWlVJWkmmcdK29icey
Vv+bvTPbrVvJsu2vFPKdB2SwCRK4WcDdvbTVN7bsF0KWbfZksA2SX38H7VOZ1vY5VrkeLwqZSMBp
WeyjWWvOMVlcu5QJvs5GsIQk2cETsm9NEmml6/oSq4PID6rWyV1v26V/mH2zZTfaiGZa0fjtXhjh
uotIpGgBpBmieUY7p2iPI7ddAT9hghgAgXytgcc4z2ZQtQmD8ejpXY2Frl7noqrVGUo48o/zPgYG
jXAOb26Keh6vARvYkb35E94BgT52KLS30pK42RV62BG1udPbNcLv1m3XymwIdpBW7wZXGrndBcq6
Kjhw7xEPzXWStHv6K2Sjigj9Pz3AXuTP1LrijC5oaXV3k3Y6bCsI3WmgVkUMycMayUaeh6ZwX0oM
nuqu1QkVUZQ8sYICH4hEUIAM8fOvZwcqBeHPjNAiZqW+66yyn7Zu008NlDdNx801nISFsujM5I1w
pte4FclttD1MRCQTej7gKecEo+XETkFeUjWducfknME//A6P+S1p7P+n0ZALeefvxbAfvhRfyldS
2OXnv0thXecPejc+5XRf2K+ksI71x6J0tZBjAtwxpc+/+VMKu+hl/5S+Wuhl+eslwYOv0yfS7D//
DxLj6Et18x1p0578+T/KvripqIS1//wH0K/Xwlf8ifDb2UPwO9HZ/gRzo6o5uglbYOT0RmzsbQJX
1c2MLj/ZqKgLomGV5yMOYIox1JgvBEtJd492Z76Ws8yjM09OeE7o0oJ9FHZZs75J505tclEgd5JF
WXwAlUVOTR1H0/usz+QHv8pA2BhhVr33qa26q17ToFKrFJUoxvU+orD2sYPPMtOjb3xnSOmRumVN
PzqbJn5JHA44VHGtZ7sor2ObolzbpMZXzFdO0WBTiS2ssCjFk4yeh5EK63wyEoonGPksmMHaVlV2
4Ydpb+9qSE0X6N4MfZlrMns3c06LdEe07OKet2e/vXHNxHPOIhzjdokkrHGnczXh+Xv22UvRoY49
O6L+iFU33tJ1pBnEFsldFHfwmMWe/pIOL2JadmEJuiUhaMbVvfscsvsxH8IAuZyJc8SemYgSN6Hc
ekwbjETvSnz0w8dpbMfmscn0aK0XBTD4QE31NV0FcSZSms0VJASMToRxX805go/bgHHx4wjpQp2F
YzXEl7Q/PJKvNTXUFFmdi83J3UVcQiqYo8qQBUXkz6pw9izda2wvEXK9XWOLWoBpqDTyPAPyhGpg
GIEbXjJ/oQ7IajbTlZgxtg9fzcSYXGxPqB2EA1MVJeejocPCq/czndlgwJxdlEy4g4s+r7vIa3qt
VAfLOsxe0JgM48FVaSkSptvOKQ5M4E3yte4dQ9xHTlTu50Q2mISNIHukhtc9lxIHjRvj9NsEZUfP
gVJEfqxzDIVnFULV4lLGmvoJ1gn3Ca1yYx+iYPbUeakLKzq0MUWZdTU71LL6IL/VsM82rMfrW9X3
i3ox/qbD1J51a2NROuvEoAl2LvpHoXTwxJ5ZfUIbcC0aJd+bi/18Ycc4t5VNGLugqsZCGcRDRW+1
Z6XMPNJcj6mTP+G5NO/raCBIa1DBhzkS0WUUCWQ0rrJIhajdAF8vmW87nRj3NjtLhIpVfpySJV/e
mdzuo3ZHdZvH2vkonAaKDtCHjqVln2AugVe18zUTIl5YWp5aJBQbTYPejom4S5VnIRU3mpVoAvwR
6Rpf81fkSNW2wwCzaWfzAW1ru6Wb4V0gVuBXUAO9wzd5N7R2tBK5wyZEpc0RwojYVpBl13wcGX4+
mDL3bcHSlgnYhYJqClK2MYalBSLRkorZkaK4jaeObkV2XruJDI4JJXZ741OX83dDELbZVW5aFAls
T8UF26Mi1Z8JyWSnyEo1NPFdIQjcFG5keB+ilMXSKsU3lZBdnrvuGhEQEkkErYVxNSN5gWNANrS8
DowO2Z3odM2qb87ir9RJPXSCoafuBm8IbsjAbj75VtZJGmQeWm5/7Ch9lnNSPQaG33j7VBgDJ9FQ
xnkKCIAoWSYO4E9E1s0w/icnFTctDpiOfoHVtWsTuOKTtoam3FoWxi+6/Ug3+crTTJJ6x2j9XNAN
Ieza0VV6MNQcWdscthIM2TmO7Go1Bjoe3ttezY46gg0h1nZPY/aiVv4C3hibdqYajo4l/yKBYaSY
amtkOZ1doV0+zHUzzWTcWJ2xxn8DOKEpkd2Wm9a33Qg+wEDO+g8z3J9Ty49TyWvMniTAi7qcFQgp
YB35zExMND9wCmMxiszF+r5q0g45b0k5g+azarqX/8FxAHqTS0TKAVT418dxtTXO1GCocBZW/Ql2
FerzJh7egNKeLI2+XY3rBD5W4kBS7T4hws3RiB5NN+yIoEEd7CJNdgHKhLvWywhqV1l7OWETu/v1
pX0jeP+bQ/f9HpJd6VlM7xY2lBNaOVQTBJ2+jQm1KAXqqpGNC1TEbusgs9z2TprshWkb9E/qoN6a
lMbwEZuOfPfr83gN/ft+GkTZECgIZ9Ch5PL6FtOLlalNziQ7zui9b6bRBVMtXk9/as5+faSfXxrB
upMrJozDogp0csE+42aCFI9A0qgMHoDVWLCoprcyen6+HsjvRK0KYSM+9cXJq1miNB7mtgpXXsD3
0Aai3cRRGV5My2bgty/Ide3vhEbX8oLFZ/TDVzBPbhq5ZK9Tl0d+70/W51iLtwC8f3E9ZIsIikKO
I4k6PSFa5h79idhn34k+jMVP5ECE7kK/uxFZTsvnt68IFzrvInEVknXi8gh/uCJq98icAjo/LBie
DBMN1AzL7o334K+uiHUoRjDeAaRXJ1cEX9E2EgdrzIyFGk17Dz3imA3lzLqqArTxfWPyahn867GK
eBZB9oDrS+nZNgvtH6/Jm4iF4SNk4+61/U40bOBCg+7Sr+/ca1gn62oW1HS78FQ5AQc53V5R8g60
g7WVnlsF9HDAuOj1fNxEZvXnVWl+/u3DsS0geA5hgICeefItyc63EwUebZWnBmTD2rGh5QT0Kfug
urIn1N6/Pt7PQ6SJBYfcRsJflr3MyU2MZp0CnaJODGMSjXIXPQthgtAbrCv0qSXyjOKNI/78lnBE
oORM+AxzVAZeP7YoIYt5+OaREFVFk72mLMN9WDcgk397/OdQy6DB1hj5knvy1rsOKNU8HSmCt+O4
yzKtdx4qvwdQF9UOUUnyKFttz298a391gbz8fAULp9yxTgZeCmwRI0hPEYn+6t5QSbsVKqt3rcrb
/a+f3nIBp1MNWz5mbJNEUR7k63spIwZAFr3hCpV9j8RCLuvMdniDx3z6CSyLAtsz/SWx1ONLOB15
CSvJRlnwzuNy+pQ1mbHHi1BuO6hM14VrhLtfX9VfHk/C2nB8vgMG4NdXlYZRPvkphdZAAgmNafbu
+8SZnmCyVf3KkdFbKOifPwLWBrZEOyuZuK1vUd8/jI5JPxsDaT9IRDVuZVF6SzAZqqwHR4z6vAng
O6wnr0Yo9usL/cvjMqqYy3U69inUGCQptb8eSCnoIewKarLWZR5Ut2Xjdi+TZQ73RpU0bxz053eG
wGX4+Thyucc/rQuchCa30aKh6pJmwMeRm/YnAeR+8+tr+/krEMDzTeIdmAsYPU8eYs7aC4OuQGtg
xKBFp+gzY1C1T4MxfOOC/vJIPBIKLhwMEPrr12XAtj9BA6LrYFrtB7bTyKKcuXVQgFj9W7kqP7+b
rI0phFh8CKx4TkMoR6rdveW1S4sj34t89tZGK190ZLd7Shi/lUizLOGW8B5WCQ4kb5ciz+srSyUM
hNkoA2ordIDMMaw2hosD49dP6tuA9HoUWQ4TuFxRQNTBaUhSTPeZyCnMoVM46xCekQ5oMk2inzae
UaGCHmivUNkZZPxkDGCCNlDH4IbZRiwVylbiPwHsUodc9YTQyjdepJ/fV85uWVKY3AMp3JPH67LT
DCF7BohgvBoFSk+b1wvHN27Cz58iAaPE5DDb4x5n7Hl9q/HUhsjVkU7HbWZcVEjFbiLU8ug+W3U/
ya5+wuZo/xY6fXm+GOAD6UqcS0yr4uT5apR5/TBni2Jg8PexO2HgCPK3osWX4fnV44VpzkGIz+YL
E6S7vL40ibIsM8YWMPFUNi8uWYtEW0MztNZUsOt604TCNa7oGxTOhUu0u/fGrf3pk8EjSSAQazWy
FwJ5+nrJuU3AyiqOr4rmoo+ox9NFsMYDLAiUTnOX/F5aAfeV4/GJyiUByyTj4mTs6YNQJRDQ3FUt
Y6d8dMIqnFfMHUhEZ4seyBvz409vqGWz2wMvCByB454GtQpldz5tWGJyOi02QYgLhQjN356klqMw
orKIh0xvnYYSI4YdfBXbiMKzrEXrVFl7bPTY8ioBsCkr1Gf0h8Mbz+7nzazFeECYO2Rll8OfZveV
kFKaAQUs9kqQoqU1PiUe6NdAXvlx++AWwyeHzo8jh4e48t4iyVvL6vP1q8unT6wk2b82K5zTD6So
RJElE3Idr4+dnR+P0VnRSkQIszveeNgKPsq6S2/rttd7AyXIoV/rzB1efj1Anjxf1o9Euy2nwYpO
LAuh1x9QagEKDuy5WKey9Feq092aWvhb0aR/dRTPhZjA/la4/mmGep7BVlFJUKzdET9UUsdq4wNy
feOBnoxz+DDZVfAkibYhpYc/vr4W2GOagQgQUzATWLcrQy947lrwR0Rq901vAqVJS3/nDfAWP/76
Np7M08uhCQdaVjusxNkmLqf2wyoLNblCMA4/204j445JYxBINrxR7ID0UZ393aMxe5osIYGBWcxq
y+3+4Wge1bGoHL1u3QEAxTYnkB97mOjxSEjtp5tfH+3bEvGHN5WLgyREkqb04Jkwzp3MUrTmwyZB
QrQm2BMZFAvygNgSr2mlxqkK1/u8B/MmNq3VeNNDHXBCW6+kKL8nw9yor5wmmAnQJkZw8J4bE9/n
xhnart7A+rAeBhgcMSKWRKrslkjo0VlPsdVLsLee+REzQWOi3bRUsPNCa4Yd2rForp5CmPLp87cr
/d92IG013pG/bwd+TIpPz5/0l9cdQf7J946gbf/BTAPfhiE6MJllmcy/w3GE+4ewJZEiLllLSzgQ
78afHUHDcv9gV8W4yjDHHgS37b9ahIYQf1AWoqXHvM1fL8uDk6bgr5qEvv16HeB6kiW/NMknYp9j
Lt3C119E7Zf+FAxsYqwKO89hqnrgTPeRKvGOXI4zrDwIrUlqXbLeWjD7dnUkEKh5AKBBFgbpAShY
PGuXLA68Ikx0dRaMZnNMVO9uyk4hPkpM626S/nvAXEfZinHfqkTva99lJxfy5fk+EQSF0czHMo6G
AxS+VdQH7gv1lQr1TfsgaVPt+n58Z5parpuQZLhbPwWctuqpEwwryu/li43M8QxTpnVovF5hWZpL
VAQ42BU/cq8cP+q3Gv3KUUCV2EP3tYC+UHpHVV4h+4D1Q38i3lSOenKs7hOxukfbK255pAgWeoRE
OU5XmjeqOPhOOBw56E2fWjsSI25l41/VaNOwAcfoPqcolZsJ2xENslgAn7NH6J2rIoqjDIEQzGqn
Gs2zCpF6d06Bw7sAL+8+1wMy1nT0q/VoOvdljbZRoxnZI11DCo7UZlsW8GLpix0SmaLw6Ckn7MAV
l7tGo4nUDG5o/5JkkZa/kAagb5WY1DXMEAzVRRpceY72Fm5avzV9ZDJIdR/7spvWnoKcvQLM4a2M
Kg7XeQwLP+jUWWfY45llxu21VQOIQ/VcHQ3D9db9SFnGskkfSA0iwutyGY78sKxWCk7uS4PSjiZX
az3NxQARwIvtj8g6jX2BzfCACms487se9RtQOHNL6hjDsOrwkuN2xKiCkQBbGv5mzCa0bRaNjoZS
l1lEjwDF0NNBBVjykf0pp1lnoH7WLt20B1j7zdrvqvZ8SqV7W/ixcZAK3OaIEXWrYpVRtm3Nldm5
zj7Ke+6hJ3BoIuiRL+gbqycfx9Uh8yHqzGoUZw7K5gd2OCOtm6qmpDjQLEenfh5HojkGIT5GGwA/
XQMcu6ikfTrkThSutOrI+Bot2N99bDkXujKNo5cGFsrVqEWykk+utQ+bvHrGODbsJ9fAYNbPiHjF
rL2DXfvmwIxI1wrGirPOgzAigaoDIBzXmvfaz44YGV3qj2h8QrribLsG+yUejE/WFOwlAqRwlbba
eBcgXN9UXTDuQfQEz+ig6keAT849L87MmwLuA4TseOtYkH7HFkJ7LCHiR7NjnNMeGO6ajPw+KA3v
y8LBTVwCw69MrIVmPNJ3xsRwoQH0ABgowGwas7UNArvZuZFpbEe3WiDMZosHESW0/FojIdoHQekc
qeFgBGDxKMoyuS3dcT+MxnXTx8G+KapDa7jFFVz9c1CmzUXgmAdafOW9nIXa8xpcSde7T4PyuRIN
Ro+6OWg6mpumxDqmAxrrIjAu0U7iEHA+AVhHh5DC6IjrCRN5YGf3FvEI1cpOrCu/sZ7k6HjvEGWk
LKDN/iAa5zDI4jnDR7ITLKmviIO0FxXki02B95Me8ussDB6Auu+pzhQbIt43fhhdx/P8WATtnm7n
LSTyZ9oDwO/kY1g0m7Y0ih0UO5csoWbbeu2WuMS96zVfHZg/x8p0n6x8eJGCiBz8z+F2zKNPoaiv
fXOOP4L5Q8axwE9nMcZflvZmEMsrREn1MR+N91WydFdMUCR5vGm95FiMyZkXG+zMtbwR+NS2ZFW8
xxOKx9RZKbuN15WKb0g7ObeVNHZlaZ7jAlE7dlAXrBP3Aw66VWernZGgWKwBzmStROrRKufe68Di
5unE0CitOXmAL+J+Bd9N6JGM7m12VgvN4ujn3L9YI41QZXAVdY6xAuCFLncm1mOS2t06eFdXpY1w
b+79rV98duxM7WipN1TW4kt/WrS3RpCfT14lzulXXwVRLFfKwAVBi30+NLl7IQ2YoJADXqgiYWQz
9oRp0LJ34ssgrc+TNC1XIxJmwDPxS9SlCyniwR/KgwdVYxU7iN398BKwcbOJNXMKiW9fUBN3YBu8
21jrhyIPjiNfxkoOQjzBfC7B96bXxSDbw8iGEvmauNXC3pqBvslpHH1FxWut8Gos2U0BHb3GuEoT
Zs/UyzCt8gt2M07QtWdXe5mg70NPam07B2ew4+KxqoeSQJZZHtNxGNZNPD+aBQJfALhkKUDvYdLq
2ns4iD3A2flj31rDFsBd/gWeRn4XQPjf4XsAGisqBKZt2nV7iz39i98E4yppgIOgWG4+z+0wbyqu
dB8sCp9KGr7cRCDd0qNmAxXc9hIrmwLsba6RIQQaQ3kQXlUT3LBVOCSkbtS5zolNGJJ7VfO/m8Ys
8x7VTD/oQz9VkMqkd9sTTEWgKdWjqIvddR+QURHPZgmbtg3XAS2gbYEOKHFEdlEApqVMh/MUNkKy
9ty63PGw3avUR4Nk8MEZxAesLVGD7ZoaubW6cXzGwOUlG0i04DeaBotx1NYKZM+kxHjedgG4gCFB
wvlQeEyD50kVkcMoCm8xV3pjb6ibMcUSMEAgKWi1r7W2gE2V2EKSMDlEA7b/vnqGmb2F87oRQbVh
Zlmz6v5AlwQCw2CC0ySECQ5Ohx/BvTFbQMsAYIMKo3GM6U8vTNk+IpYiI3obGHecMAOsFShbaDXW
EaLrJzVM8K4DrM+jeatwKuDA825w3YGTMplZuzCC+0eGkNlQK6nCrPjqmxSHZZWQnmKVJH5JA1mM
xp606Sc9buo8f8ZaDb0Xe/0aANOKxdA2hf4GrlM8NIDKuUtQaVZzle9cbXyaKggEXtU2+yKwn6qq
YOTEb7+GDxKtDVujbaw8cpymS4hR3SGokTMAQcPTYzQBCqgCqwIuQ7i6oF90Ns2b0J0wVfiJfSgS
c5BrE4boJsP6e5kZUXy0fJ0d8oBi/jBN/G1bfoANGc5rqT0U/2RbJFulu/ACDEXIfiiH/+Ua6Ttd
F/MRqUN3P0j3o4RWsatL37iYhu5rXWS7uuZUTF5Jo9DDGcsw72PaWnIbpA5pZnOj230VBzuQxXtK
B7xGPpLr8X02hfUuXxLQmgjGbzIBJje8J5dsnK0ZTekDBF+B9t2EP0tMGNZV4IbarZNPOLyS8wl6
ZLb2JAC/OmuGZzBkm44qOIubDu9ZUaly2iIkL7EkDolQAfp6HqqBCYYbgJ3RO2QRz2ObGgZmHaHH
jOZ8GU1GfWvVrKaLlZ0XzDaOo+bmWHUjRCuAgaT5wpgCQoAEZ0pqwGhZNfo7DfRvQhrcPwERmvot
Wi+7gYHoG8Ul4ekZki1K9RGh35N5a6YWQqLC8dpmh1szyW+MaLKtj61tjmdIl+w23zSwBrGZpS0e
NrsrsvjKUiYSOgZY7CyqRFRM1Yk0S3Ue5GBj93XW6s8IUeVgbDyB29LBtlKO783Gi76OVmTjDESh
YxREkgwp+LlI5Mm53YdtsGl60arzNsSVuTIkIqPSNGNkIZ3f680ILcA6zKSHpHiNQD09Kha358pD
q58ZjGer0a7j5BCidsBE1TrnTQijoSctB2F+M4TutpwQHn3EL+wdE9OHY4LxYhiaq0XE3h6bLI4f
WrquGwdD3bZ1MKegjBrg2kC3hufZ2H5zEDGl9zNMEQVX3GNuLHCUgI7DXDI8++gna/h2U18TrFJ7
mb6wZkWujBrwRly53jSwMxFGM5zZZlg8BOSXfwpSHLfMfljDNmr2UgBJqPng3s/TUl3vHazvTG4E
HN+kQxrFZwP0vGajifFg7sKe/hG3tOduKs9PjHU6Kss5TH2i0CzhGpHnZeN5jEfI8frN0n/ClK5b
miOHiCwI4y6Lmxl45Fj77R2erDp4b8mWAduWE04qHJlGt+cbM6lmer3u8WoTfIGAkKmN/AMRJQbi
t6Y29mVFfYwlQBd5l9IqEvt8RGyebyMrwWAjcGqwCmbkaD7bQ6eZfWJDEwuXj3CWiftg3iOd8J2D
b/G58xl+0ROGzaMP6Bp8tAML4RA24Z3ZWaa3mSeZjJfandtDMlaz9dm3Bx9mEpjCIVp3lsWWZVVP
/XSch7S6MuhxjXs+MU+fk4uyyElx9eyhXPjDO6PtTLUheXssb8xaKybbYoFB2CkGpbxTrVw7Buj3
CbL7th/CpwpW8V1iZsVZkpNg1y1zDpaagt3skKybYcw2XpkiI0fPdmjtZXtHLNGZP9vmjazN7Ebg
BsJAF/Bccb4UctWhr/sQ6NC6CfBhf8CM9Mi+iffT6vFUGHFJbZUSaLzuraB40gNaRazZfbw2O7Sc
lPO7YeNbXtit4gmXZ5B7zrRBd4xBV8kuONSsxd+z4+sMTF+jbM8VqAVzEyPwxIxcenCjW5whIUq5
tVdbIR7JEB3F+RD4Zb5R3pA9eGP0TAaRd5mA6t7VoRVA0XOuZjH025wHUEb9JdwqvUrj9Bbr+xpN
i0pByiy4Pkh4+XUTpV+nOoVQhQAp2E0KLqu2PViutUOO2yDIuKSa0T8bjtOv/7da1U1nn//5D6o3
f1+r+r/lZxSCVPa+MGL96+e/F6qsPyQvgE9TlmaMCy2ZovufFGfqTfQB6WMsNGYbNci/ClWO+MND
ZmNR5aRFSCvn33Uq/sqhtbT8IjoU/tI9/40y1Tdt1Q+FVNqdQtLwpJREk8NE8vW6SoU32FiKl+kq
DCvzUzKk8sYZK0Bn3lwxvFNFatlMn4Wd9B8HmXeHsK+NR/Js8Meb0Z5i6jag0DHyM2kxDdfS0f6K
5LLk3djAZUjQ3GxpQfk7NIMloyb1E7P5OEegBkiOuA1VDogYzCghJ0GMFbnKgBiRFsF6hRyyyGk+
NhAhiAv7oDTxmST+HKcxfMRLbu+osMT7sG5Y6xQGfq3yUXlWf4XG5ksIwbKuCFSrImdj5rp4T5zH
sG0xMp4LUXV7W3QQ3woWLilRVavOwmDjGOYdp1JcDlm51pVutoEe21Xp4JRu1CSuo9lPdoXFOrhs
Z9oiQVITpYFhPzQqb5Pp7thhnN1RFoIM6sNF63SDAaiyP1csvTcJhXBsT8W+9+PhIc3VnR2pz2Fm
vAe7j7sFuyCZd9a5PybxQ5ixWc6kPgSLL8jIgnqtCjWfz4NffpcI/VaN+aEq+O8pUh1x2EulEPxG
cfef/z1Xyv5LdfVMTMfpr1rO5l+/i0rqn2e3ee6eX/1h++0Tuu2/NNMdUa15919v9/KT/92//PND
fJjUl3/+4wXhd7f8tgho/KtvlE/x7z/q3XNTffmPszZ/Lj+3p//s+7dteH/QYfExgVCsRM+1wNa/
f9uG/MPz6FDzcQcy8F2f7+rPIrQnILTTW+T/dIXpftP3/GlT8Sz+yjH5FCVCUirRv0Vo/6Z8/fe3
Td9piaFG+CV8yejyk84mrUpKZCS+rhOyym5bqmRnThM9IHpMtsMwhWfg/RFL9TNwEWW4e+GnyRV5
CYK9fVayhNcbX3nxPYZ4hxUhHA8tuwvT6LLb0ZI3P9zcv5BC269bZd/PlvsiLYkwEvXwiRRP4ypM
IZ7bC4WzfReWuUXoadX4D8quPBKHnCU7Jw3OBGYCyiBOX9/F2MXGVUfN9owUTvjrSMTYX8a2f7Bd
TId5DBR5FQQ9cC43wbOA9N34ko1pd2XWRXeV1jJcqclhFSiARd7GnlgyS2b3XlF1Ig0RMCcmwQp5
ENk88mMN0eYpJu4PC4dnZDeWCM11kstlLcMq+GOQFYgWf31fvvUJXj/Fbx1EXKiORN+2mKJ+7Kx1
GuaOW9RUqheKRx+0F3EGmWuwoqQ9YNcgMAVaALkgvrbPkkgQXNc2sb5TSgLMiEhFouSayG1u0sPa
lp4StwlG8gL8o1tsJiJW3jhj96TzwXvnIungZOGKMbnIkzM2HasFTrpkh9qRcd+VYX5mVq546XJC
QlYNfNNzU6jwMaF+CAmuB6HkzVGzk2kfITmJammstG1O78za7t6FhVK4FcKMIn4XtvHdAEz3dsSN
PK6beSJACs86sZGUUFz+2ZiSvpV5tBVC5qaOviibyU5bDSsmO/7MwQgHSQeHGAFTl0SDTujqNvSA
9WNkBgqAhTHvB4iFqFtVX1NVmrJxo2X8INnVP/W2la4HLy7uKKio597kClJSRsRmDlR/KMcoBqha
+MaHWPTNYULQ8rlFErLqEP0sposCKxORksGl7UrjhpwhdY1zm9DVoLOS21+/O4v57YeG/vJN0eFe
xIT8Z/myTnpQcHgbujoGMb2U/vYNUQrlSqbcHJvAH4JdosbLthox0cpAhQewIQp2su+du1Tbubtm
Ib/yWnM9OM1wQ2tEOpCvTeuhHiIqgyRR1dcEDgUtBTcKUHioo/QyoDakVzX92XirLTVd9mF1UDHp
MMyhCY8LeCnpLC3cf20NF1BeWG9DOYLqXLN/WBO0mW9J7mNYJkXpXT5Uc4eWlJIAdvX4smxyjMAR
reX7DgWBD68Q06dtpsAcW+INMy4KgNyamKLpQoIjtxTEsZVPvsqW/bO5tc0WKGcriiO5Se0loALX
24lcqCvCe00yCnR8Dq5mhLM9dnmGtc2pL+KCH1j3XmLfwDslNdXHikTMeMyS/1b0lMlWwRzvMMbT
41ehfO8Bjmp3jBzxfeOPDWb3xDiaVdQXcP7UNSLZ9AMe+PHCKWzwaXPgv6Vv+KuPEPl5wDrSRAJw
6hLIIUaRU8ZGo895uZKpMdn+Bd5VTdT2fmZDQLknbz9Vc2y+IbP6pm4/GbEQdiHtAgCxqI5PlAdA
6gFSa3xyrVAVbCY1fkh9Wx4bVxxbf8jPnK6v966LHNIku4mtryIRoI8vjaB2toHiVdGt+ecqh2XF
v22cP+rXv+mCTk7LQ9+KaUJy5T9JFKyR5qAPpXkd6MTexoho9qmCVREmEvxLquedrWyYx1kDG2EA
8iIhXD1GVYhBKW6xsNuDue+b0N7YRZSeTbXdU1sx7F0TS8jNJpZPStv2C4uCmnK++6ZmbhGLnF4A
px/4rBBQ6HzrOP+gsZh6jJpZHJAQQRDkBXvfaSRPS0zlIcysezavmKgoWQRPRAcaMDqz5jpT6ivR
EuS1Ek9BZhh5GiSH5yaRuascdti1kxFttvNGFW0Fm3dKdCBNwAah+tGaGQZChyZc3bL67ZTM7ZVd
evUmdCb40dzM97kLg8MKtLXVlUXRN1GmOlbNNH0W5kDhMh5nTVXIuE5DfT17DUgOE+jCg+i8hauc
Bc010czVB4z1gI2SVI2X/ZwzvRf9eLRTJ7xzsdJeFWXC62tOK4cRi7J/ZB0Nj7j4laHJcCQ/x0nX
rAuSXeuDJWqoEN44sOueROfH9zk8h6cisQQ1ehFT+J8Nke0p0uPpS0HHhNTuCLmbcoCNU+ttsNox
Qg5YV+fv2+O/fQX/ai5no8VYbNoIF8SpGJ9eWUk4nkUpTyfhg+gpIVGOReuJ/WXfdoQ+U2pJwZPV
5tEe5+RAi5gcWjZQpNUQBJIDu5462mkxrLdVUzh0BnJAdUqR1/jrueObNOnkbZMYPXAqoAIFTC5e
rzvaaJgIgQKwq4cie1/XBGdSOl3ZkWPtSAaFi4t+fW96lbXtYw94Xl1/gBuiz4nqSffkE8LnNh0b
R1aKsw3V7VnXD/VxtggSaCPSV/zYeayneXFQdnIbeWq6UXHKfhII9Afce1CdCi/eU9ooDo1RG289
jGVr++oCHddjVkRbjExTIvl9fYEGuRR+UWsuEOzfTQXWeF1Vs34vxi64aIqMHkiFWwLQEo6xAVzW
FgckJ9+7NJZ677PJnPbWN34iwWPG5qSQ/TGLot/yUY+9PilFeFppeoW1tkoHf6Ik0AJDJiRuuRT7
rfyQNAiUOx9aDdOk5ZyPvQ52v370yzFOboykWuGjobEYZryTVUOSEAdSo5Ah1UwjYHW8wwB/aleI
aH7DnPLN73J6KITWrPmphCzblNeXO7aQRWH6WmvSIfKboZDBOy6sXhtS8g71ofGRgKSFt1W66qYV
FGEraUfvkItHDe0c0eKNdo0jGj+KiJKW/Kes6g8BpVzA7LkzeKt5gktHkvRMVLO9sCsHMFZ70p/b
S+GxHGrs1qEFOBFpCcykeS5zSdnVMpP6XMJIg1tkp28gJL5pqE+uGo8M6jxcMlg8/JM3jy3bYCZl
ba41Sx5QzagiEL+XFzr258d+cpytjZ4/YlKK0iVr1rmGfSNRK0c1P+qmzSWkHHvvpV30tS/swVt7
k2V8ihCG0IBXR7NvqoeiKVvobcASybMufBgazuy/Y71A7rABLmBloYGsSVzoVxpuh7WFvELWc035
2kHatk7jhKRMeGCfdWMYn02Cez5EFL+f6OL4R9sQ8pPuHNbVKnApLdcCPLFBo+UoexdJB07dM7Rx
eU3ch+zJ/fI/FHjWnxQZyvn/4+7Mutu2ti39i5CBvnlFR5AURfWy9YKhxkbfbvS//n5McqtiJce+
qaeqOg8ZZ8SRIYLA3muvNec3Se175Dg2Kbs2Fc1OV3KuJMeBkZK4+MfT/K+6G/+z1sVPE+n+L+xf
OBQI/7l/scve+tdyeO3/2ru4/MifvQvjN9xgnA6QylmMdH5/9/5sXvBH1M4In5GPWtRvF3Hdn90L
zfztcqbAaYKVWP6Dt/Fn9+LyR5xSTfliEUSqpiv/pjOp8FM/rkN4hHSNv5Hf8KJgRUT34+IQbzC7
jLb5riguqYz79qG6U75cDvQDZnO39c3gozhUB9qGV0oEsKfZzbsiso7Ocf1mXE0fw54147p+KPfS
ufzIPxTfiMoHgDQ4SJ5w/3evzB69er96XeBEqkfcT0T9edz2Ew5U11JdKEKH0u9uu4P5mt7o37Oo
ORHP++qkPgBIBfPSU/8wXIkDsIDAOQ9+GdY+Fe2+eFJv26s5iG/zPTTkO9VTg/JmDbpbEogJ17Af
qiCLQDY6YX1ubudH0Gz8ibjdruzdcjU+DfvuTjpr7+qBFn+IVu0Kxv61EXa72B+iIpAPeOI983t+
0xz4La+1oxXFT9Wd5LjOu/1dagig9HF4kxxgkrXhdgyFhG8fukPMRXHBn53QiOTHZDl3h9a5eRtP
2YGkvENynd6sB+e8PnELr/gM39WgDonkcAlB8uTAONZn7ItuG5b3lDB73l4Pdqn3AE8jgJh3JR+0
q9RHmRvSMHqID3VYBMTX+oNb7eZvdRz2Y5B+IfvugMYv5Igejaf4FniHKx3jFysqdvr9xon8lkSG
wXDjkFAikEMDzASfGJCa/z49daWbvJUKYWTefDT2o2d6dUjFyO+1XK3M2Tz763C/1r6me6jCjC/b
VRVlt+2x2xWVm++7yPBNL+dzMXvituT7dG+FVdTskqN6qB/Ei3TNKPeGKzwzzIYJGKR76k+b217s
sh1xR3da1CEr/EgcT3oujtN53tnfoaUP7vTs3DF9fdaOw31/tk1XSXcbaFc5cvhFwQhG8nUWKgEc
ux07ezi+ErcBgdnzHTMgjegs3fN80jxP63NWRVaouM2Jn/fBgrpEARxLSucQ82G2Y2r0lbArt7vl
gA6qfHC1a25aVXumv0Tp6PayrzwsMeHgITIpGfjX1RTCiyGg583wUTLsUn+g4jzdVJ5LtMldHnKy
D8k6/giHB2Rk5pNaQ7I6zTa36YXjHNDgIPbIcw7UALgxGPld91KdEJmGw7khQglJGn/FR85jJHvL
Hj+orpxNJrVFfXU5nrv9GCrml9ECijh8Zx9xV+d7GZM655JEuGjRop0G9+ZdhJa3LEF51F3Lc2NQ
I8zGH6fb9d5gbOcSHdVWR/4dBC/m86CsxPvop+7yWAa24gGJDjaCo5m08SyWV1XH/HSEBOaiFBMT
arYDbCuA0PI7dFAv49mVg3in9+762h225xpMvXNIArBhHKoO8XvzMN4shZvWAXM6bzl0+zoorNfy
kJ2Nh+47fYFote7ja4t1aQjXQ32l74ZQg4z9iCZG+OI83rc+MQeKForzdFqRxbjbyXjSQ6xBXukT
DQnbvA4b6muLrhItLCqTDM4nzLT8EvNDHJmHG8IoTub2oJNQMO20h/7AK+yaj+QXKSPB2bfT5MNg
A0Hk2mSxnJob/cNWXTNYQgGR69BlIfBwqzyVr9m9tDcRKYVkwXS75bvkr57cBc8XHonLaa64lQJe
6n1K+xQws/bK/ZXBsvmq/mzivPGqb23/LAWF7hcI9lDIQLWMdLgh9kkjse1txvpkRpYDFxw765ED
svhKe8ytgvmu82xynIlVPqI3cLZAzgAH08z1wYwUyjMNFK9oYLi7hE8ArS7j9zgrQy3U7uFQVunN
Aq9lOqhB8UR6iPIV5aN6qh+7al89j88ZUYIgKu2I8EaCseedfOpt03uxTIRhrngq0tA0n4YidORn
AcoyIokOsauMHqH0weNsX8D3G9uuIYJivzqv3Ov1nsQwO5rv53vriWfKq3m6r4c79KQCVB5+q8Nw
W/j31p5AKhoKpEvY4Tp/pPZV4twmkj8/i2fUIAQAhJAmRynM3WE3Sl6kjX79KN3YdyL6cJD8gq/w
S0bKJ0l/tU4yKUHjl+48wmUSoRHPJyW5g0h5poO2GG79Yo2PYwXwv7N2KnyfZpK85T33VpQCbuVa
+8wvvcHP7uYAiUy8etYp92mMpQ/8PV9KL71NLQOgYMjLofhSeuiDsT2pzsl8q1z+Wj8PJqZp6CFC
cOcDR7lnLSOBZteZU0ByU0PmHWCcE55an/Wt6pDz+dJTabrVV1Qp6P3U6pR9kesvyrkfXi6qmAFe
1ZX4rkF4JxjD6B+ds1Ecx0PlXOnyzu8CgFhnY/SnxXucgmB+RyRk5ijpPZj9nas/J9vHdIKGy8FX
9RMWyqA9XZCNO7I9yPGxWFgL/uB2DIec7BhCxdwsk2/YsZBlvTPv2+z6Sc/0kCjFZwl54qkme+k+
zj3kjM4U1DuJCfth3M8+gqM3+86+pm2S+cMJeqvApv/GP4YT8smr+Gx4ld+9za6x51J8qa0HvOcK
pi+9JSlq9ya7i/6S7se3tnPn4/im3cyRfgQPPxNqYLrFTXNld373ZTZulMj0R18N+ayzpymhtez4
P5z1ZboabpzyoDVAbSOeVZriGanac2TYgVXsLmy/7BBvzC+iwXiemRd8jPuYHEkkXxIK90Os+qDq
G2t3SA88ZDzNE2hs14BSHWX+qx2R0KA0oYm8yTzEl9iWA/Hsy+B/yL0n67vfi9F/VZb/D4aO/w+N
Ey+z9Z+U40w0a/Ft/aEa5yf+rMYB1GHTgApBwYvrjYDm/zVKRAtAI1vmfwrYFw7l/NSf1bju/Mbh
2QRoQrlt/DBL5I90pCcMJul5av9SJvC3toSlWxduCkqBC5jgb25IZgvEJxKy6YINco4mHLonqRvz
a6uR0uOoAaAfUFITINwOJ0cW4tBzxnUbgFW/6E38blv769n58pvYCv/gljDZBOX34zgsrurcVpHf
5k7RZMhPX2JTy640FEnf17JlzbPV9IVcg5TeZpoM7sgpaNcbc/J1QPxO3bgOxq1+MawPoLFoE5hK
die16/aLU/7neSa/qG1ogJAwNCLlsD4pKyZTaPHMOR7V8ZiHUi5pu56eAuX3DDXUq+y4/UU35fOB
iceAUG7OXyonO9pHn1FIjHtshARMUhomTTCxIrLt03tJkSG9mSsMDnPVfCkev2SFmfiNmmjk6Syo
l2yErqSRYUOfi2yHp7P/o5v4r972/z8P4crFw/ufX/v9+7eLgOCvb/3vP/Hna69ov8ERgV7JtwVX
FIf6/37tL8xLlT7cZSCOmUynN/bfEgKL1YLeqYnrSjMBDPFH/y0h0H4j2Z25zwUCAebN/Feoy8/P
MEsL/mpac4CgiKE3Pr1sa78aMu6WKYDnTiYlQVNr3i1YzBbhO+tWeqXcCvcv9+fmj1f5r3Oai1v8
ry84vTsb+gKnfwdmBuDgH1/w0TTSmI1OBL1FmsE0LygRZuW2tu3pBjud8YvLfWoy6JfL6RpYKCQZ
9OXVT8NqBJdxU2idCGqcrTt6gTQDVc6fct6af7wE/7H9/4+XAqB0aTfT/P/c/Y/HspVHpRBINSV5
oV3JzFQf19hxwUsXwc9v40Uu8fk2AnqjxYhugJHCp9soqr5B3tSIALpicZ1q/bjLilJ7ISCkugd0
aDI5QEmBkGHsT4Aa9F9c/5++RuMyaZPZvRCxfXp0JlmOzQXxOo19Qg7aUWwkWvb91bCNuU/fU/vF
9/iP1zMNGtcgHug+ffq8ToyiVK20PtjiuLuzN5DK5qJNR3m2mRCV0v/R5dh1Zfa+C5v2x6e0q0Yc
1cjTAjw+lu9IIBaHFtcjOlQjYihVRj//Ov/p49GalRnRspXQnvvxemJtszqb1z5Y7cUM0f4qN/Jc
Oiea8t0Zj8yvmGyfn1WagjIcLppurECMAD59faVhj3A+lz6o802/KUSah0LFAsUOm339+Uf7W3Hx
+Vqf2uGOOpt4QjrOHXUt9oU5EopcCmrOgv68lCTjNbDPG9y+063ekG3lNPNFGic09Rdf6j99aB5Y
eptsoWD8Pq0FcOanElgmNxlcpQ+3B6GRk2bHaezmt59/6Mvz8dfXk898MRsznwezwjL76TPbBgkK
xkY+o5E6JBxml6HXpiz3w9qUDlFA8zvBhkYVpEn3K97T55WBCtJgywHRpTGKZhz546PUKmgJ1450
i+opC6RrQsjGL9IO+sx2/y8/4wVGZCh8FkMD9/JZW6rbRakj0CZFM1U1T81IQ0A0jxbLsiQtqJzE
2ttFyigee+GvWE9/u78KWBmWAg2BHvNL9dNyMGUUhRKD4oAg4OyopSZ8T2NcyND7HbyvfMw4r/bJ
Vlu/WPf+dncJm2CGx/78u+zCujxjfxnSj3xkpRNoWKay7iMuAkfAsfPDSsyhn9mi9qZGmnZY0TCY
JHH3i3Xi7y8TNTolP2cIcEmX2uHH64M6wG6JTCoQmAGxqMBb02LS1rR2QAOukhDq2dp6sWYPgx3F
ohZXxCuQYEli+y/2u79/B2BYIFKxCTFC+F0d+ddbIUqm9unQtcEi2s5jNP+R6Y1GCHRa75R+avzO
qZ1wVuQ+/LcP3uXCHJksuPeIJT59BzEhGDkRJS0fFzqbMRPLUUglPGRy8K6TfNQf0YzdmRtN959f
+G8LCAcTLghlj7pMZpf/8ebLa6wohFU1gZXbwpeWtQ1luyLrMkN+8/NL/cPN5RjE+2tdJvTwuH68
FCaufJh6VE11tyRMDh0jFKY67dvKoW0qVOVuBot6XztG9osn/O9Xpva0qQwRBtgwOD49Ydo8W4uQ
5yrQKmP1kS83X1GIPqGjBPraSMlBH3jK07h2bn/+kT/vgYBFYGnydRroCk318zs9E95Y8vcngdH1
FhBuZpbyZmhYz7VblGvS/ueXU/7herp2EQiyGzCCcj6tIVlD3g9GCsI6c2V7nQAvgwdJB1Q02SxH
NsmbVzG+3AzbEZDhZCP73CLW8m2AahB0MJ/cSV/J2Jhb8SAhoYsy1Zl/8WVcfocf9hHecR05icFr
hiboM22qWDMIMmQe+NCfU0+aONfpztxE2OdAJC9MgFiMht0v7gzYz8/XVSF1OqBlKLgoMZ1PD4Fl
x92Q4Mn1Y2shGFg2pn57gWGhld/1Yqi6a8vBI3uFW1qSj6Te5lqQx/lm7iYj1UrMr7Oa75Z5Wcp7
kTXw4cl00pFayGOsZi8j2DH5GvKLrtzH6UiglN4LQru0rjG0Q7HUqYjIg66Nl0ldmzqSk2Ir/FWs
vUTjvIEkHVRWGW8HG857GY2MGckCUlsxcBAvy+pamzX7VXRbZT7Hg0iTU6tPfevHjbZmXpFccmjh
Lwxv8kKI9EFKk+kJm5iKJELq24ZkI51UHFnttruEGKCC7DKN56AiSU0PFo1gT+YVTXzTaWmZeLgT
G3rs5HPJD6M969+Ktlmi2qjXL2uy1JAV1r6mZwwh6JHjCkMaq8I22UztbF/cWlJ9s6XaPO6ltLuE
H2FUxMqwtdJVxyqQhNJQiVdHn7Anp0Y/4zClpth3wDJSQmsmMe42K12/jKSO3/adhce134z4BUBC
Nx2SXqItP5GFd73Yi5SQe20hDl7xBtNEBe3Vs44BnsPQrUlkX9plrbryxH8bLBk6ql5dCcYUGblg
xDj2SqBb0vBkj73AzoklRMOE2SfLHmvj8rrY9XQ9NhahJLM0xNN5mhY6qtnYpmOYZZUieavSku7C
oUHal/SUMPZ12K34+zoPfbp1XW9p8x2DzFDv1N52jD3hz8Po8bnJIt9mQtuj2M7UvRX3W32FxSZd
fWRMZLukF3KCXBXQMnoyiZIQhvLFyqFmle4Zw4r7s48T89oqHf6F2Q8dcQ6mQryfY0/9RJcY4jyR
DKmt0iFdrOKQ6XmieKm0ipBdX4uDnIou2WnECMxoydKGOa1Y5+OiJ1iciUVOhr0pqnrCYNbpmVsu
SjPuHQAxWQhQJP7mONJ8jeKW9i7trX5GbisxXyysbXrQ2h7yaNa2VOEw6snOKQYprvzYnJrnstDV
LNB7klB8ii29DnWhFQ9anWR8DT0OZ28VMeOoLRuYRo+obnzEoUl+K88akzxAFdVRXres2pF0Otjn
odls3JMcIK/nOdaSY0e9db/gaZbctHEaK5BXObbvgYv0V+22dFoAN6HhCsSc24wUpxENU7WSR1Sn
mdbv+lVhClOPebMbCce6IY1OVBGFA4Pfss1x9GH57qiCq1YmOYp9r+Ktygd2mFLOHxXhxE9saDmq
mFSGUqA5sXMzEtzVU8mYCHsqUBIaxBV1ZHKXrM2bCRCkCihPJQaIs7NmYS3n3XSTIlSUb7FMVl1A
h6O81dXEJMWjkduQdmpdBSUZ4AO3Qx4dUqbwat5w6rkYcESmtafZspb7plWV4uCQd32V9UraBypY
mvelyIrZI+wd4rNhN/G+zkBV4UvU5dxzMsXiX4OiSlzCl5SLF6hj/hPH2tL4KPLJsKmA8s8ux41J
IuHITD7ygchVHFS2eiIvuHH8bHPSaFovcOlhs+Xz0OcEVonsJk37TvOy2CBxrjY4OaVgRRhplbWB
h7DKlf45kTKypLBa1lM4FS3gKruzhvQ8tgpucFq7bXooKhgr+6bByMoXjT0tXOuJKB/8w/B8jbVV
GE5VjnE90steH4up0JmXsNgAGx3QE97pRmdMvl7KjJXX1bC/VfCvGeiYnI8DjK8xStp+kd0lF1Pl
AcLY7odCYlxCYNkSboWQwErM1qiGXT/LkPBortauqEnocFsrbeW9muf5uV5bPJNl6SRMwmR9fLLk
3pKjRB7nWweYBTaX1fxClArHqwklFBMVHpuoUEp1hLdMkBDi1AKjuKAezBD4a3oHOWSZCzJt6830
p0qCvgKOod3Yd+a5QmSV1Y9FgvEefEGd35h9jhav6VIi8+xqsGgGkHZxvzRgbtwVp/G9VdfJO+GN
betRF9I0M3ssS8VKGblvTEGKUMF7jmY8cVYkqQAfxF53CiYwTWqxpxNdy3ZkZ8m3CrJCz0RRzpJd
NyjWI3rEdPBVtIscrewLlQZkMIGBlbGNo9uW624RQ30gTKsmPgsR8327NDmzT+zAR7rfakuqd4wm
hM5+su3WWC2JVwV08IWUhO17XeGkCAj8NJHWbLHtCTGqhkfYC2PVasXR7NI9qjIoJibLUqJu+Wlz
cP+76hxL35TUGG6rlrDX/TrFiIUhdrGlYmqvXD0H8eemkoy2ZdP0ySeqPCYCTYvtLoQ+yosxC80g
ShBMKTCmulknD/+7lfr23BuTm5oasHi9mqTRTTKKDt6PVX2b01JcgVRy3ozUAACdLiQDwNMoO0yw
/ZL7S1MxUMe1t70lyiS1XtPKeDsSc94av5As89ypCFJdpzEn8mPlwibDC9YFULt43ph2p+KQNs1H
olNWBJrVWNc04sXDsFTF65iU6UEYKYSRbW5Q9lCd1G/GVLYVZZmenNgFxeQX02q9EUYmCMrslJY4
yVHNsFI7JbHUa1ExEl2AEMlX2dAxc8/XXpx0JdseEmvpvpYrqTswPoTdQ0mdY4e4WhtMq5UoyYc0
JrZJ4rCtYGvut+LcAJ+YPYfwaIHZpyRld5LK4n1t9HUPJmA0AxAAWgUfIXEeiLdZdb/MZXIuB3Hp
vGxF0fs9Yof3OM67ym2VMSWHz8Zuf2im5VLnapQ+qLeYJs+UcMcV70i5r/RFlCGwjOKAi3z5OmOd
jFob9aqbY6XUEAMUovLbFYNHMCl2ggjJmkJVZ3EJ5jRWvsWDPKPokIZ29umsOTcLvYM02qwJkBgB
uqi/hJTK+MNqZNs+FZMNG15CC7L1cnLb6iXflrCVnmdI2XrlZMIQFqR0t4hGtl4jlU2lmBg9HYZT
slNgJlv+omtae5QUUWcsspP62hgFStRqIXbPLYGz61EHjL/+PY1VBieFQvwS+9iuhy4pnae5YXQc
229Uk7p20hSD+OUtdVRGLJLG34hRiwya54mgs6daz+AzEHefFLQNLZG706Avj5I8NoE+ZfZDveVg
cxyCC+dDSv39MVOI0g0CcfFQS1PysM4k3lHgl9XzRoBc+4GVWNk5+kCWjQN+vTrBmiSTZ3JQ8V9y
CXHLx01CVpuA7AAATGBDmQwmUnlsT23YWnXLKia12rzfEHBjNavWKtqkihCkpqBh5JaThnpmNSaz
PpBa2iA/I8JR96S5Ewlpv1nZh2k8SNV1P8lTGtqSQEE/m2IakWF0xEZ0oizSCIrbrDHH1/VqX7Y2
oM+kmpEA032bv5aJEQOQxy+ExnQehyzC0IB4CmiqveEPtgfyXCtse7iI6groTlkeVc6LYlckfUVl
g3EvasZBs/xNtKuXgurQIglAHdv6LIoRbYki3iRtVN7bIYFisCax6W2Z0Wv+PNYb+GXQyolHW0l5
kPMsg3i0AQ3xyiHlFd3kjOQn3ucSHQvK9NAyuvla6hwVI1oP19i3nI5MBoOMuspN1ZQcngkeHatP
QZXrqUNhT8FCEMpIL7XNb/OOXCRX7ZQ6UgUbY9QuaXvBzTlckzxc+2PIdGvl8VyXdynVRzwCYCCY
/OvzQKBuu+boaXLsyv6F4pZFhNNVFUNHEoIR/sEK8edKlZHfkE/yotVZ/joVNIN2ghhExG9kWJ+y
Mnb6YGmtDBvhpJXPOL0oJIei5w3N7BGUmZbM6r4HvUvZCYM/ppxUiGSlM4G2d+gri+x6u+sQ9Al7
romvLtKKKm7pagrhus/BMijWThYOCRyaXhjDebU3O/f0dsjaSNeFRBUCsc1PjYwzLDONdg3WVZIN
vxua4hk7QLb4aa9YkDoWs/EkhfhPd3FyRBCioM48LKU86YFKqTe7LdWri9K7u0mr0XpIFlkcrGHp
pbAAeId0VF7msNGhwwUjr3bPGCQbiRsucMMD/V7qQHP6Mqqh3E7uKI3jU0FTBN2j1Y7kf7WSOe0a
RvJ8odxWHkxrJYLDWrbWDNpEnT7ymfbjQZdqIR9z8sG0D9tGbKaTITQGeZnVb3ZH6nA4xkv1nvOU
8qboI/Ywqba0Fi85cz9Xl9jpfFK8a8QkulXqwN4IaracYQBnyn2CBpImSuUt9ZKHtTqWkg/Th/Dc
1Sy3C2pNeueeEodlWDV6sr7l7OsSUe0c4BGtd5xiRzbw7SKt0U3eMkVSwRRJmzPte7VyCATv0Px3
hr0CNiJuZI4g929zQMpDc1dM7cDZdTYc5GHQu4jdycTck1+nb+emv8CSOX7NjxNhbpcfX52cX2ka
bzDQx0+SWZLcNTEnkvEbqfHtqMux5dUdO2aQbZ22+TUo2QA/ZVxdjTQPSCFnsPZYVHLGY5LoLH80
eEeXcwyMKbUsOZ0tvLZ95JTahUWEPL0L0pYEWF7BmopFsSd1oTxH4oLZZsK4Naujb5WgcbzeyNJ7
fLaUDDZaocfSrhIfH2hjB+MK0Gunx0Ln/3aSOGDUd5y9DbMnamyipb3EWLIlHNq0D8dkwe0pL4Nq
BIq24PiH8U3PmTEc6jhLgwAGQ7PYIjK+RMd7pZcIdZ1aeTPHJSWsM1Wte1tM9VWmD2t1K0MVir00
zQH5W80KaExV7EH1NaKH7YNGWyQ5M4wyHwh1Rfgq9Yl20sVogaxN1MGBEW9XVmBKNC6O0IDWxtXT
MZZBkkvpHDTrgPepnYb2OnWscd0jqJqT8NL06QLIajWPfE0021HtUmvcsegDkKnrpSH2LjdTLD4J
mlXuaBzf20YOyDNrUX2QKlrpiNXare3POGpF9q3MCPkh53xkrfZHPhVDHhXmWjBWK2okxqKFs+9y
K1ndvgPpEhkbQbTekOsoEktVQYyXNJTX9N1a+8HssQ3jQ42VjKJ4XJ9suZjV0FDieR/je8fQulDQ
ecucLS+wDaVoUVJWJJM4sA2ZXzt+A9CzXSUSdrPEhQ5HavJmphhRgEjVQL8bofgZZcdyBfC7Gj0m
BeMQyIpg6t3YLMO4MZpY2re2ekEJFVN3G8vYWr2G3UOca4kdnCzEUcuuB8mCiGWzkUlum6tWEtVj
wjy0KzA8hiW18eSbjWNl/ib1K0FloqgozfREC6dxNTofWGj1XS8l69Q66qaGWnL5SuReB8ChT53p
mxyxUhfqk4VENqFJ6fIYiK8W7TDof5CKIVyLeVJ8zYGZfiB4oHuxN4sKbdFTyXxctmo0OHoT+riM
hKuDZJSXW2vVkvR+SfV+9YzRySwSdBXMMbXd0HJ2QEm/Y2fWiUNpIa8hV2uqi4awTDQUa32/XA0G
fFtvadjMiQuWEJqyW1WcfuHDcaIY2uQR708teXo99SlUW4FV1yjsgQncNtvpDqB/CoYS5GpNlqYE
R3urZKmHSxSnVlCUnCE5WvRqEs1FYSeBQum5LzR+FNDQPJ7oJWBkZAUher5GQLX4SgvFh61KBfYn
jxnkA8Z82StOovE6pajlRb3YhKiaJ6L76G5kJJVXmI5dqJ7JE7wlzuqE1S5XfZkUJlG4qXUF0nMo
vNxs4+8ZK+8b/H37sZcE3OgKehmfQJ+YuGx2299zSbIwN6drnrQm7UnjMdP4I137ZgO+ukpqlHKS
ZEchS6z06razzlSI2xqZU1YtN6InZg3bY9PCUtIrGzAZLRDWns0G2lfmg7jO8UmjgB+b/s1SQD94
FZXZN2ktrTd56Joz2qeRrsViAz4StTlUlNR0XY5kShPGqaW4efKEAXM0mLj49l3Xyk89Ww6UkgqZ
7DrMxaOwMvmjs5RFvW67mhbZlGaD5ss6P7jfyjnZNW2XgGksyUfW4ewys6ZXhjx909+ZF+5athvV
mxIN52CeY04fkUuBAe4p7N1FUrYbc871/ZqvxQe8MTBIdScpbywfcB+ooVMzEjHwY9e0KCB8+gwF
zzvHMeJEMTMuLq0hiHGckbsP8Fzx4nFqButChwwPgyBZOwBPxxet4y97ERwNOTA7Nv+01l5vjhmx
oDKS/WnUfGemiGppmAifjXzTOJ4KotdXvJlBCwEs92WtXGgnav0aGmTPg3XfwDwHbaVaHF2LbRpI
ireGL5VWSBO4P3bjcFIm+W10dHYIWphMwwxkKPc5wZD2Me4XMDqqPrS9q+TlzBPrcJA8mpi9w6Qb
ayYRQ0LKgpwg9fbJQeWdXeGdHdiYgPTxLNhR07QlYZK1VpxLbQPnPDYDHNw8EWoM6wPURpjmzihx
KjM5RYH+SV9Y6or68jwk1wURBN+wQKcKRa/I24A+NJ7uqbOg/7cMnGTAy7wOHuS0ldFDt0oNw/uK
F2aiwgAKDWkxKPgavWaUqi5SOo3zlNaSVx100+AobkG4S8kRu+sm2ncWbNJuar5KoH43yOrTfEcK
3bSizNkw5IrERglOojXgZNi19Bw688IUFvTxuIJgHSrqon1KZIZfe2di0b+nYdM7QbXpJmUPbUw9
nLaRAOseYCadaqcpmgv8eM12dEI4ubNSKMAR9KZBOa8OqJ0JQOk4uNQtWrlcmqZyx0M3nGXSxl3F
KB2OhpkC08vaNrhHpLoKf91SQeeWJHHHy4AM4LRrzOo6bceUVlRqbE/0cpie2TLcSOI36WvIVj5/
EXpHp0E10+fRGScDn585pd7AOaRzEzJ/ydEtxcq3Tdc4du1pJdS7TVrtI2fBoqlk6esu3nLAkZYB
1HMu+u6Ru6O0niaV6bFlVEWqy7QNhIpSArnYKY0dCwInmWne4Im3VWlD4Gw2YGec+No0KFsCjl2p
NfuYeYtqwQ8eqQ28detGJVyUls57TfnMicbOQRik0I2xIZAyCXHSribi2wmUOEtZHEMiKxWYCCz0
U3MlNyzqOxsOhhOB6oTioiaDTcS9kfVDqCpt95V+bsEJaCMoA3hq3eGu4HHxZsZj004invNhyNe0
igwjsaIU7Y+CY2u0SSRKTB1TtyxuTa03mmNeysmJez8sfm7H0jk2Gm1wCUaaY68tUpn6Jclr+s8i
1q+yNU4wSxApLHmq3kEXpcuVgsFFh9vBTYNb43ZqFevYnxuSWbMkKe6cpMJqI0p7fk2zC9ozq2MY
JiXg8Kcls6XN3zaxscsyDfLbwe6/YMDkuL3Sd4iDhLln7eNQroWfr1Bi3dYEiBENPB8v/dorHIcm
UdenId94ChtnU9/VqU0bJlq1/W5ivXzQNwcXxKXXO7qxuoCEzROVpOc11b5ZELwmb63H7plEX3tH
PCqtRCeWJOYbVrXmbJBmnIVZiuMvYIStAZ3W5i+oDKe3ZZ7pk8TZJQtJzF25q7ptZToCrEffx7RA
IP3yWCYegcClSbgtIe/BIDHh2jVSlR0Kk1hnz8HBbkeVWI07h5MR/gMxmuIG5DY0gzITyS0N7u3O
cESOlF8nR3i3khCinqj+OLGUNOTio641U3yXMZ8Qflmn8vy9A4tV4iICtWc9Mm5xDL9cGUXuSLpP
tKO0Lnl6q1ZWpV2PyzKtZzvPW+cOtnVhXemFmQ0vRgG1mp5ATneZKaW4UYyi0lwGjy2+/J+PTf82
T2ZCixSC7BrLRkz9WU2pVy20ZUoUXwPnv18GzTzL/8XemfXGjWXZ+q806p0G5+GhXzjFLIXm4YWQ
ZIvzPPPX34+ys1J23sqsBPoCtxsNZFU5y5aDEUGes8/ea31rki2PRU7x5YWb8uP1/ld0+48PltW/
Ft3uX4r/OL3M336ifX38zA/ZrfEFRauGgAESF+qbj3TTH95X68sqtiXLUkIexT0mMtn+Ibs1pC8S
gjiwXEC9VlcsmouWXlL0n/8wxC/E92LmRqGA5Oc3Ztn5+6j+z4IjPjQinyf6yM9U5BwoNtdYe5QO
Pws7YjWs2lpgzcj1pdAdhgRkAQySirzDSLfQgSl6wiFGlNsQ5HJRh1ofH8RFdJnihkkIKw6ywWyH
gWLgkKo1ytioG/PFBk7PronzIH4YNI7fThkb43NG1wgraRdA9JkSMcY+I4kciRLotsA5tQEFPaHl
IEgr5UyndXqXDnBwZ+r81iYTHiQVxeBmAbNQg8qripdk6RaWf5LibzoEIp1BjjxxN614N1IJ0m4m
decwCuJCrDqzU79daLsDIKLn4eVNG+1HXUve5HHZmRrTUieRp3BfTSrc7Vmv+nsEkqDhEcbVmzYe
Jx/KmpRtCqu7tYo4z/yeY3VfcJpkjZHOqhinqoNGDQ9mJEgvMtF1s533DJxmuvAvU5V0z4U5VFtU
hZzYOmqKv/8Y/qm1HAHx219T9tbH/p9/7P8PgB7AyE8r4Aro+wHeWwmA//mPzcvy8h83nNKrn+Tv
6w99fw4VJO46+usfCS4fT+j3x5DfoY2BfM1UdR2R5Kpw/82BLn1ZH0Bs4YbO9P0zG1ORviBWR3S4
0jOQ4P29CJcPifLvTyL0aF5/VWnidwFlov5KpCtaaq+gCrG6alnHUVwwiov1VGiVicvTNe1JEi6g
rlbcajIHVHRRe4AqDdbTnqx6KaqV0GlTWTm1g5wetNribpfGfKC+UJjJsCcll62CMaOJirDxxgmO
pFulS+6W/SQIly2sqh0Ys4k8zCLWkk3B/mgHiBLCbcfoAeQFIQq4Xwlq/i6h+9+94x9Itv/spj2+
wNN/+emGXX/g+w0rm2QLWboOhAlrAss0t+X3G1YWvwCWQoqHYkHGq7GKXX/csJr5RUS2JlkkdiNe
w4v1z21DI4+I+RjtBkLZJVlis/kbWwca4p9UWWtXDq3lSm5Bs71CHX4RBRIbOxMsSUgOetziPbc6
64lwkZg0grDfZGhJvqXFQLeNJqX5FCxZ2nvm3E+nVXqBDZkh5L3O5BCXoSQ0QKMT+mXezIh+kywV
h7yGjNPJ0eLUEIHjyFJrl2qWFW5AO+MpIB6Q3jaLtr63pt6A/9cPco0SK6UJkYKnh7I9i6UvaUYg
H5SOsyHO3gjosaV1KXG3y4QXm1CHTa6pHdQWyNugdspVvCWM45yhXJ1WYYMW14lX1kRzpJEq4ryc
AkRTQZ4lj4DtVPp5OsQauyWntPIUsG9gtgF1vWTxBNCHmDKVZkypNuJWHlNhT8U7Y3Ael/NgBcU7
AzJhn1LHu8FQT9dGtjRXgZYaoSsucktijSJnL2TVmP3DLLHR2EovWqdOzucLTZ4/XNDqfD/PkxZB
ta2inWWlce7HjSk9zQVCOapn5gBg9YPlsYnCKiKToaheprRtdBstBPqQFDpo51JvZMHKGENWZaKu
+NqMhIY4JI5hUy+qWANfBznRrkHdhC5n3f490sL4PlR5GS9TGNU6RYtBAbFkCE4hE0fhJNHoXfYM
lsO7uVJJ6rDycXkY4oz5JUQ7sGW92bIExaHUd0y92vC+I1ENwFNeWvWmGUyx/oAIQn7Ry7Hbx3Ru
OvoomgqdISNViDm2JFZOQMuUoKWCM2I4JNLXvrcUMlEEUj9HqaElPgxpfwEcMZI3tczb4etVaJOp
YzBpfrUMPdh/mcipJujJbkkpmlUCKnK0NV1raKFLJ69qtkPZS49WZ9YWxt9GgRYhD5hghRl+U9VD
w5zVGt2MSIfv2DMSKlwwsVzDYNQhYRq6Mb8qglY8qiAouGfobb6qlZgxDFE77Cu9qkYYfxk6kRff
B9xKDSA0NBeYFY6NKASRG8VtfaUKRvqATlTE951p6VcSIGCwUVvpd/naKvdSMxHpJKCUSb1hLDob
/ar12A1IhsCaZTjK6UTy1ZfMdCtbsVC8eROdkwcVTD0IpqwP30UzHfF1j32uu+i24vRyElOM86Ul
F/ANpmomimdELikFspI5utxE92BUIDQmahI0m7CpmG8knbLcV02CGiSe5ZomO8O8itFBA40vomcV
+UKqgqDPmfRR/iUjU2O6UAnKyLERbARR3fPEPOghMOFLQrtf1AhYVBO0J8VMiXKSlNTIN2gyk3xf
5kah7sKw7JsdmNocI0mWqKaTy5PWEXbDqetyHoVe3I4M62nAtwvfuSREMhTHJqiRQGbWojlzTKKD
29RIkzeCSRnsVJZF6E0tt8sEAz8KbhnC8SSLSzlGblzFw5XZmKW0jwU107YT+SzjzYTkQ3qOC0XN
PQM5MVPcTJoqt26W9rHhRlBRPY0DI9VGQZ4kzwnCQ8r1mYZ1pYPU43ROx6m6jNNIC66YisITiAIB
aYfcNdZ47JFDSpt8KNToAuBi/N7pqHAJ27IGi6UnC/lu45T84kFfxHtU5JbpWWmVvKXtZHQIC/Hi
uAZC2vBVRTfyTF84/Dow0P7aRPnK/Cp6lVkFQbYMljGz3BedrLpEDoWV1+gSGF9TVtMHiS52Z8P8
Y94K+SB8MHK5rY89YCvDKyqtI3UqyJBGqo2K/2SaUlQ0U4HSStMSMyXThEm1pwSyHl7JKA9MXakK
L0cy+wq2SZjsZlSWyJn0se/dytQWdA5FrNwujC1apxelvnQz0SAuokyGJiW7WQz2HZNMhSiCuX2o
VeCTyph2gdeUdQubPyjx3geSWhZMBgSoAo3WmyaQr6CXPCPSy9jvEVGQXpFJyU4QBeOdg9KkQw0M
FKQlA6v4LmAmpXjaKLFexQH6NW6ndBBtU60Nz7QGVLtmVUFLYKxoxXw++thtkXaYjzEbgLQR0IO/
NmIVNCweiS66jSwMqH6WoFu2UZw21m4oq+6tbWiAAROpl1tBCoLb1jDNdpub5pNg0JxTc3DCmywK
9T0g1JG2dRkeeohgNBFbQidtTUYDWk7lbaOa3Yl+cv6+DkjNjRgV87YTUJk7AS/xVkFAep8gk4Ly
wk7EZjJmNM4lfWEnG7OEzllN+Pczy7ehr5nNyaMGlWu8FRLJvAZC3j2YtdSWDvka/RmPN6LSdAnG
h5T5NMpBtRdZiJtU2xgMB9s1PifbMV6pUeIinaU0rXV9sQsjmegspbMsu5yRkVtK3QAsJdNuSqI/
Qjcf0jLwIo2uGN1STpc2UkrraahyBjWqFUQvadvTIi2rRMyQFlll65tQx1RnqCaF4KwmWd55P0Nz
CATk5ps5GUz1CAwvqd25iOjAm8w5LqMmmjEApNLE1DW0qswWm4I2KfRJ5rBxC1/R0YQI1C75WLP+
3d/xv1UxVTFeln/dUTnG396i7htHnm/xz12V9ee+F8fWF4IKOLTRt6ANQnFBdfq9OAZFYGDaxwEm
QypY3RT/LI5V44u8xsXiMmRh4+j+e3HMbyE2A5MOn1HU187Z3ymOf4HuGSIVOMshdTbtHp3ot1+8
Ob040uzhbqaTQWpcr8/tYekg66VJ6o5B1/shyPALBPS9jW5g8uBvUkeTme2KYq/fGkgvYLOoPfF3
rcreRgpYF74KavyIUqBxZA3ReK5rlzRiRzcN6MB26XEAViywbDxQ67IQZ6a8SyujsgntmBHfNMno
VSvB3a7jAJpUmJdUcFnlqiWDhCnPAiYI/XIn5GURk6pr7KqEfqhOSh/hRWbhm2amXtLHAIc05LSP
xegsCJQxpojYIJUAjCjkq2y6ooh8SyrWuITEuFbrXv3u9fpbT8a/gfP49xgA/42gH6Du/uy5OZXF
y1v502ly/YHvD4xBksd6koQToXMqpS382wPD79ATsSyNbUMzSAb8vQmpKl9wfLECEi8rUy+txq8f
Tcj1t2SVnia+tx/9yb9xmqTj+fNpUiZWV1NUzJNgnLFV/+otMiJRm2nxk5snX7Ust25/uNJARC2Q
5xJ32J5mAyUHjY8b0xH3o1e4OWg043KZ/SVpnXG2D/chm1VeOhtl03kDbK3HqbH3vR/lbuKPj6g8
9oPX7cdwq+l7sXcnxlIX963X2vkW8pln+ktznJvarugN6ls5vxfnbb6aGW2qXkQZNmkd2nUV2wMX
Rg6Jvyb0gLoK2OKfNbd3rnqu4ooRhme52Sba6V60iV2yAw/RlTKi6T72hziye/seYe1RvJCvoNXz
dlZMk7yvwO7Jm8rVng4CGKXAE1zxQd02+8yTX2M/8PrtPYfTG0Aa9voKbP3GZQqr6xj4SuyRuSde
D0/yCYSTfYUm1YOEhgjGvt9f3d9b9umw/svsNMds13rP8Ndsw26OzbG0532acVUHQG32o397G9qv
k1sdO7f38usV7JTe16gl0DxRPB1ECiyUDMhMHQvNz33ko2I1+LsN+zm2b/msgN51bsf/N7nGm2VT
xTs0kl+bJ8VNrzsXT9Mxt8MLRFpOfCfJxXVMZYWkn/qfstsg1Va5qt+Wjbirtt1BTYiaI07cR48H
ty08alfxOXSqDZnwtnTZoSULWy8iae0y5r23e/7RzcvRODePiw9xz42P4Y774H7yOHu7+nP2wSSq
fAbCRBchBBvPNYPoM6gp8H/pVfWqEten2v236lKiPv0GC/Gq39DWcElnqFzwSIci5mtTtN3zRBkr
OBKVA981xfzybTjB3Us3a/21SW3rAWGFPdjincK74YM7DU4ge81zuJsyN412k11Gu3MR7Z6aaRe9
9+BmcA2oduKHHs6QHQzwY/M0P6N3n2QmfzaDdaveRirD79DtQhezSy26xrEVidp4WNCTZhfWVWIj
0NuYD9UpOson5aY5jpv+TjfOwqsFil0kTCp2OCeg4uEX4h5wgytclvx7IpzGEVplkx5LBn2an/Pf
AItpm8g2RaBebcajsSOrkKOSFFFyUTV5snRS2l0P/Uq3+3e2EBk9AfmBHK9v+xcmjdqxu2z5O0oO
6nsq+TLaKm6wj87JLjkyS+zfgyv+Svd14dM6n497rr92xBs0SSwB5AThIYkeoU1Wt8W61zgxRt93
/Vk/5YdoY+0C019pvh6mPV/gBiMgMRY87Y0DKfeAtHGBcUZO7gTAaa5Kxqz0RtF8IyN65K6rmaQ+
SNAHHO3JFWY7uBHfEt8G4WcPm36rngbFQTplOtobb4zjlR/5vX+et7JlO2FK+OP66dArGVwImZfB
HfJPd32CReVufogI6CUr45XrYhBcONWjxrphOMMj1M5zeJi+EolQfxNee8hbpcOMolX8etpqmyJ8
qIlunG9lxZW28wm3leMjV/WG2O52i3tZ+drhVbDbE49NfEi+phf6XiDY7QU1rJ1+Cwo+Eppa5hNa
IcEm7e7pHJ6sF04n9HWSs3xNzoB1pyS7QX5a5l3nSFfKSX4yjxXipRA8em+/ieB1T+alB95rYz4G
tnDKj4NDJf0qn3fK9QbQ4EX0rlyYZwKPPeh1+4t6l2xpv9XIRq6NdMdxS71XG95Qc1FR+m9Tl2XZ
e3mJEF071k60b6Jted4nnuI8eDgA7YvZ9TSsU96b7K7gtfarfORXtuiqj8XLk8JiXsp8O7Pfeb07
+hHEwMKGmW0jA/NgOW41Z/HG44UM8/AC+PJ9G7nq5bLnLdgxiX678ti7nWdeljuRP0KhZFf2AMzS
oO3On7E2cOWyC20/ulwQ/zwcGSAzIN5Cv7SUnQor8KQ/pTuV0+Y7VgZ+mb0/GZuPq7jo7sH/twf8
p3Z2b3g96yLKE7o+x/oIAI+kUps22fCeyPvWLcBAN/bizD4ZdyTC8p7yHb88WhvsoYrGVtXtBQil
lxkSKruTYCj4vcvPABzdZJqPx27B4MHtKZ7Ut1CkYab5iheetc0TfTjeg6UCrJwZ0G24K11jI3ml
+6K83CXA526c7buwg0snH/SD6d/hfERK6gTEmbyARtw17JvGSbrAcDafSXR1ex+InKts1v90nnBl
0NJ5Zo/l8g1cfXZ4W7ykudNam/bIRZmPyBwvxiMUfCjZo02qb/08B47wdVBRF7mk7cTqZeBdWa4G
MNRG+RJfDhByUQKxH2ZcMgd2JaFl5qOvVIYt/HwsGGq51xE6flRN/9Xl5X+nwlHnAPKvD1ynF9DN
P9WN65//XjdKjM0MIEmcp34MG36rG/kdxtbqGvlEdcgZjIryt7GZzhQCwBSmfao5ODK/142K9gVo
gaxZkJ05jKnAbP5G3fhRgSK6mcOyWJPy+PvpWYGNB4WAyAGKzDql+ITAEMcwF0KU9MhfWe5Ng7hV
1e21AHRkf1VUgG3nl05RzlL2skRns7/ry01HIIU+R1din2yUpHKm5JjTgGrbm5Fkl7LdNjTLVHmr
pEiXc8kL6xJ7ceYGy9aUrhYZpRaQ3+qkx3QpeemxupWnDZI/ZzgI1VsZwejxpHkb3unTlZhtjIbT
DF0LA/FLsevCmlm2XWINDMrALcvtgtSFPVXHOJtFzZ5E8q2Ria4e78w8pysU2mINEbL5luXEoyNs
FttzFaYcHb+p5VnPWffr5mYoqJOq92VklbAe5wrNWF6/SsF82YnzTlAy8nyRE4bbRlNOqciQQGjs
KX8001fkIw55yugGCWllZULu70qBU46W12CqFtM3uaqOpXYjBvImGl4mpbzXkMAia8KlyXRRgQKQ
B/fWAD+rCv28jA4k73rg831pknacEvkQaThKg1+GCpodqmKj2o7l7ErT+zQyqCdYwria42e13g3A
IdXyqQ8PEf5xDXWTmKLXay5ydvzVUBUwAxiDN9aZfJ7ob20z8Zu0vJk0yKwXSe+drlEI3CO1eX5d
u4UQ+s+0hW7JwvNSY6uBamnSFIcIRbzxKMbLjmxeB0+IJxBv3mvdKRhaJ5M2QRl5ZNO2wEqtdfq6
EPAb9pcwAVivMIkzoUkVyekjhTxVFHJ67zUVBLOpulA4rLQ0sOTSIxOQlKHWHgWaaSY2gRryf+gA
1bDHWHXEwzhE+zhqGXy1TguyapjjQwVjdylvSMyakq80DR0c3U6BUROUzGQSyNE8i1PsyrCICw0s
KrsouUp8vwpmTO5vDSauEZKWhC+fv0oJW+zgG6EU3ckqNupoHPV8OBiIvIpApSRBVmFeVp3mKORj
xCNW9Wwf6vfD8ISwHsXkac35xpTnFDwJ6yuG2rPUI0EvEicvnvCZ8jFxpyq7JH7D2uphIXdxcbk1
T5tZKU5YL+7AvrSA2cUB6mgqIPNa8RkZbgtg0jlWmpEQashEbox+jnSbPI23RT5ivSlmZFhYF6OZ
qkiibptc1ZCdzMAYyxsXiSi7qdLpMg/+giuz9oT+uMBoImQ6BO1MQWlBfV5gkFfJVtRh/JGz95jD
SZvfrelgY5D7VI8E+IYKYy1BcpfGPKo1WT0GRvABadky+UJAKG4W+JNe+QOI1SEkl1U95wFIYDSp
FtOySnotpuuFPiVO9m+RzJGIn5Fqkm4KW0UryxBzxFzXpJYtD4cyul5qwKoCM43ImfE5qriIDeUZ
14ysTDRj7i2h9GSe5lXROZg842gJl6Oufo0YwiSFcNDbQ53TMm93SfSi4EqeI/jQYGhvMy6iMFsk
LIRx6ZcEoOUEbmrT5tP28kOH9Bm7J639rz+s2p8+1FW99mnV7o2ZmabKh7pkd2KXnlVUDlEFonpK
4Yk/Y/yGePyIK2kxN9IKIqvzv/heV/3UHy4B4grRiPQ8aBSu0JFPl1AMgmD+8OgZnqIjjI7wFbph
e4Z5kOivSK+B6SyR4WmNx+lHk69VfVcIj7WxmwIvRdvOuiTfi/GRp16Yd5N2CM0NwT5o/UBgbuHv
sZj+BejzZ1nfx3ZHT5OuJooRupVrVuvnq5a4Y2JG57DWrdeeCOZexE9oHOd0+YvPZ/2LfvmG1uYp
ZESZj4d4hp9fqA/7jC4mHgueMpkzdIYAmySETWxuw/qvXsv4w9tCfEZUEXWEqKuaJKs/v9poipNA
MlxPLNvRLPRrI5B2mEi29Ci3A5mnhYpDC+uXlCiPY8WwUVM2krZjjqQxdE3HU2Yw1Slo0aRzcrdO
8qU081HaImPOH0SA2CH7PO4T9s58mxXlTRLmTDXvkaGyBndfhaaARI2BOat38UBPZl3N+wqu98XY
vkkqbU1tPi+Si+PwNOkrBx3ASW3ixuE0GM5ELUg2mg2o+u+zpjiNYpGQnBJ5DscbNxypgcwKLZSw
1fOQK7tSnI4TTGlVYikZJ8/AACiHgKwJCYzqXdWE0LGFbZiB+XjPhXOYgrmNNibB1dwVdhJMbjdc
rKEQ5drJld2Y4ArkqkAWGhzkt2K2i80KhdnWKK4YVLKqVz6RLbZktDZBfLbxNJCCOFYPgoabeHYN
5mYa51RVt5V6Rt+wbK0Iz5x6U5G6Fcek9IqnceKwPH+VyMcCIg3TCmf97ZwQpJd9nc18L+ags7X9
3ENVt95N6avBR4DOV2DuOxYvfcqkxLg0pOskvxzIVhB3aXc9sHPo2AZr4SFMB1esP3aAvHzoegDl
puaIUuz2OOhb+TjiKkpSBwiKnZeInk3yZKJ5sygzbHdY2DytKkVbZ+7TcHLbcmL1nOGlj47KsUvF
K6GvKAvmWIuy65b8lmjzTRSaK1Zcc9UB9LuhbicYDS1EiaREB85Hh0bFYmtbevr2iAVrnnviIBYO
UJICaWMbMezOcGoGEoYODJa1y3SfWJ0a7C3rPXtf3zhaeMS/5pYq/RJqM16uiHTyp1QEl4FtNfeA
V1Aj7uV2UyibFlxnQcMl0O+lIPSGvt4a+hllAEu5gTc8oeRK6MUkSLhYuaG/iUIBj1x3iN3T4q+o
GK6m1AsyjWem23Dr+WJKqtKjKS22rPFjfbhVJnUTaqYzaIfBpHico71G6KlGevlowgqH1h0tsd0A
Mi/a60XWbjLlbtCGk6L29B71vVRtgvDOjAq7NiH74sWCBZeYdLVkAEXBdco7MYUzNnviAq7q/m2c
FKqv0RnEBL/LfpgpCYLYHg0fgNge7Ao1TOLKDChHnXpE98xSvi4gX2bVuJNoncjVeylu9e66agY7
wUXNs7VOZEeVXkfKmT18jAdy3cXEJerPLkt5F1lnyr/R/LboJHVE1HWWYyxskdJ9bV72GkktyxYU
0yFX2MRzi41auNXih366RTG7E+C/WGN0k2ayvWDhlorOaeRLki49A0VI374JJd+X+jj2hJMQ1gLq
aB8F4c1aUo54xjA9M8smUiMa/Kh6K9qHKq0QA7FnpJeqLvpd/yTG0Z06EQBJAKZehx71ndJuheDU
Wl5o3g8GO2WzGgDeUcZuZm3GVmhgS3ZMk+TqAmzK6pXC3Kpxtsh1Z5wMbtVzlvK8TNwr8zVaERsR
EbkFIctsOzygoLJV8lo1xqKduniqTrAsUZOz/FiK+1bwKo1nfiCFodwV9NsCAd6ODDQ+jQhtwvsc
3dcA/EPg9HOZ3lvj4I2YyMxY89ajBGabS8MIPb2efaVYNjU+ca3oPGWmn8ZEKI8ycAuxPWWIKIL2
siYRLdSnbQKFI9N3SkPdgpFG13mMaZVidrLyese3Ba/lvofRU7wX1EogqWxNz1xmCrsAd0Gc3Lfo
xZZScpObbPqqceypSemacsRZ8zUho5tuXvZRTtskqBwxaq6E9rpOl10gU/MCsdIbHAfxNl5Ghs80
MnoyBYrZXpTJM4sbtoZWiuysy27F8RA13KXZbjAPtfAijTSCuZSu7FxJOKfjGsS5Do5JQoCbg3+Y
sqrF/vk2jppjSjy2Iqpk7lYaGfMEQJCXqzXB50byI6raEAtSzz6UcrI1m8wLaTHJxoM23+QqHo42
c5a03CfmV6mjmWnu+0Ail0LehIwYIhrloDpezWU/WFu00GjiToxdDkF3l4rbfqTz1GzSYTuIT5AI
7LQ71jE9I6PYaeolwo5JRi531QhuPMC52VQBpL2jMt0gOauDbUZVYEpHA3e73OUO46VtSwu6Fb61
02PA2Yvax9LorpOMkMqHKtXsRN+M9fNS3Ffr6+TZRd4kz0JAZ1yrn3XTcgJQrMl9XZIcRKYL1b3f
TreNEWKT4SDBTWuJBOQltPxC0emnS6yN7jj2jlHBVaiMC4HzdzfW/oKDBuDjsxlv00EGKFYfujHx
ssVXOcOmXihOt1IJEudiSJ8G41mSszup0R1Ves/pMM2LXyWlu5pNson7lAFUFOBK42ASEbz7PKGp
SxeftmrAgSiKd0qP3D3Ag4XIlpw4lZxjkTmLwQKeshIR9WZdLXxhyULjTFrZH+za3KpTj22co2ul
oydx8TfZCKv4oju/pgNs0NqPpH3DYgobLe+U7SDdLZZ6JZcaBqiIhyXdpM3gT6Zl45x6qFnqx3Lw
Z45XUXUztce+r8GBEs4SVEcJ9B27MixmknMjzzIeOdxfKLi9i/oumL4JwnzRKvlOYPAhy6o9t+m7
GGt23VUc2HaF5dGV4It5AmZhd5blFTEPHm6uTixOVh7YAbO2IO1dLeA4fzsqnZPjTZry3msVzivc
1hVZK81E6A7v35w5HwF4AXFi6wDISkhmfZHcxoS5zQxezCXdLyTZ4iCmZQrrbBI8XUS3L7umJYMg
cHI+H3FB0MPNnmD5J8DSUXiHGoKXeilOslx5eoSrjC0mG5jHDOznKDhKK3cLcUtO6b4TYRxUMyOY
2JszKrnyMBRsvqUD4YzihF5nTN6GOF0IPMsRfZUueK8novHkbBsV4LWM82TtMazh1UrtOOW9KOjY
MI+rgmvQ8kllbZM3km2WIAfz5ahw4heC5NsgaggSwU3l1aZhKqTCsMlF8yJaqxSlvQQ/wbAIhKu6
lebcBwkAiI+7R6xOaggXL1A5tIMR6u/hFTDxSsha4U5lHgT9RU+miyyl7EzzU9UReUr5kUPcWE+t
U/EiJ/VF34Q7fEmBTTQhlCAKif5ry5I56Nm+H6RdqIe+qY4cVxtnqs/LTFQNWrpEX3YWhShWfJMM
V0PPv+KB9QeWfXy5NF3wtk6+PLWEG9Y2ykSAjewOBEymMtUnn5GpgUcQfBbjjtBRcXFRG9mQwnxV
f8rNm75DogNz0yweuZvVwJFmcaPmJF916FYFMrlCmDzBcwu2KRIgus0clcvFHct7OOp+ofB9E/ZX
3HEokKvWh9jpw+dhDfOb6iXMaM0Pp3wRHsMm3fcq5pLkMTQfSYVF8ztsxvmkTISqW212if/7AtXj
bumIQ5XHDU04Tc32A6UTAbHX/086zv/jBA3yGuf8r/vSNx/WqiYufhI1fPzQj+a0/AV5AgIFlQQK
wOES58rvKiBJRtWgagA9ROitlmLRtvnRnEa5YOHpkJDmrGdb/vezqIEEc1xX9KdlUj9U9e80p9fQ
hJ/O0EjzkVUgBVLRE+H9+qU33SVaIevsvfigIH0V+hRvLHNtWBYtxM2Z4YgM2wsG2XApDNpGquOd
mnRgfOX0NktkEOXjDXA9FrUpqo9Nqd0rOWuyks80HNj/vciqQ7cZlGaHdnskwgu0WYut2Y9SJKSG
EHzLaIfTNlISepPsMJNovBsIGOLBAm5hFQ9GiABoBWzaei/doPHc4txFOSxwqh1wJ1GxPOFK2RX1
M7LCESWenpMRFtzmg/y9tfFfPXb5n/cQrFqXP3kIhpfs9aX5+nk+8yGP+f4IKAqPAFRekykI9zp5
Pv98BMQvDGewDsqQK9Zght/nM6aIrsdg9gJo+MPyhOTnN3OhSlSnKZMbQkTQajv8W5keK5n39y4S
GlNufe58XFLYUdYr/LmvIwgQPtJWlLzZaMdLCVjhYiM8l3AWT7llHiUk6qbftyED9zIWs+4oDPi5
Hz59YOfvr/dTu3F90H69jNXgtVplgBx89Hg/9/p0DaQn+xAIzjhKnWCaVGtXmivlcYjHgNzfhYl7
YlTZY1/rZHf3jRXPXqJTY277qg5o9ogGJ4yQLByIOiECk7RhIikCEWB+aqhFeP6La15bXp+vmbVp
NdWQ38F1a1hsfv7okmRBQ6eXimdGNEeAiSMvCYzuoqQKOAwhxJ8uDaLrtusST+gTfUcBQXRfza4W
kgdkN0lQA9SJkM1/n4/+y2iRX7DvOpx78CXK6hdlgV39Rz9fWi/y0UmC9KF9zg/GTJigBWjNg342
ADtarih1lV3REkS4CJLEWYqMn0zqCdL88w/p5wX2x4XQ61s7lSv5/5cmZTrW9SyRTu5hSRdwNpBn
/Q0sc3bW4Lf4yPlxmAbLgoMUlbHz56/96z318SGgfbTYdUS2jLXF/emeaoKYdPHA4PvRFSyr0zCF
qh33ieing8mZ26xA+gHsROjy5y/8f/v4dY13K3EGQsj6a+e67ZtAHJmoeEXILC0XJgtHK63iLcRa
kuPw3zY7sTBHu+EkeT32s2Tju8qvjDSwyr/4FNYAol9uU40zpSGaeMGY66463M8fgw4KhgkbGYMg
MDrRjw0hadxEUojgLMXSQLjRFWWybxJ5hmtESstLhfFiZefWITPpf66L/85jTjcfPDlr1yoi5F9Y
Cj9fy6jqxRKktEzMWmWkoQ5t7aMRDk5hn5IUOrJJPpEwvnZmq+wiVoP5bhDi+nbQRD/TC6xGMn3a
p0adhOOU0KGbIVJs66ULHv78Sv94336si7D0CVnB/v3LsogLBecUGmFaQFEPnpCpE0kFE4q7JjzJ
WZBdqFiBbua5Crd//sp/vHkob0SFqCZRxgsorYP+z59RWS/B0NRt7JuLiOpFXp12ZW8JcFCFSnwC
KCM/SH22vKdWNG3By0YQpafYh4zb/cUsA4fsL/fO6kZUqLhkzUTb+nGtnx6hnsRxcYJK7tdxjAcq
rSfU/zSTgujYKdlyDU+3mPcyKzQyT3yNgFZgOYBO4MzrdnQyr9qsVuLDSusZHuiTumURctKEW0S3
f8EENPjK/6HsPJbsNrKu+0SIgDfT6035KhbNBEGKJJBwCSATSABP/y/03wNVUZ8qWj1RSC3ee2Ey
T56z99r27NxYGNNn1EL1BIoQ7iyj8Aia77acYQZ+sCb9+UYQjcYew9vpkEXi/GfW8bdfVVQeRA+n
HA9+oPVpHMxwchqGxyYHDDV26Bi9Eh8uA9bir2kcLTQF9BQ++BZvByqsjHwJpLtEwZH3tf7N29vM
kpyJUE7DwQ1bzPZqRa9s6Lo6t4mOPjV19d+Ixf9zU/iHm8nmSpbgKurANxS/+0Rv6KfWmZPhADzS
fLU9Ce1GV/6LCygk3nVigfkCVv+mW2R7k7SBfZnJpLkEro4eG1n/VO5UvY4Lxv55dovXVoacMOlM
5w4pNTjFAHgHsAIQTQW19JGqE6odelb01wcvyPuSxVuLhJDKiL3XodB6t7l5lufPcZmOB604Yex6
39b7EOTPF9/Kuqt0xuCUJgPzfytrT+2SzTtVy+jZqPZx9vv2kOQZ+iW8TE+4FPt9IGBsd6UX36el
xzGeFfSD/eA/URRvKgVcaJRYKFJsN4RQs046//bADQk2TtB65sDsR/zGMIpvW5rhPpir+TFPc/fk
8sLQO3XrJ2KG/koamdwwNyp2CqyR2C/FzNQtZRoi41Dfu5KMWG15iAWndJk/L3IC7rk0030x6U9R
ZpXnsU9vLa8A3GoitlgbVtEd7PHygxroz4d4fY0QGYG5QDL0fn1w8VnGRYNmhISG+UaV1rAfvVHe
U8nhvvL84vjv9/7Pz2MMTB2HHt5DJO+92z/gfXkB+RZrC2Nqvnja+knRIQBx9eaHnQmwa//z54HT
5YjIPsBh1H/3eX071jooB3MQKvAZowTlL2uZomsQIHuJTRd8sOCup+u3mzX5fyF27DC0YwRa9rsn
JSqLJs7sbD60HCa3gxdlNt3x+tmIsqMHPdJEzdl3AMWPexQiDoXw0KA3SqTtPAxQwF487dtbDYPx
g33pz7eOb8ZReZWSeTEv1ttn2GhamEqk0wGcZnlM58R5zVLmSkkVDneTjgFrAWj4pfVYbzy3Uft/
vxP/9PExg+fQ5u3n3X+3eAHY8rGASrwEQLo/2VbrfEPBdrSA3um9VtDmJkv/jFXQXvLCij748e+y
NNfVmmeAbkMCUo05y/sHD1prg8QzMAeFFQe1xpAEmPXabluBCB/oHKsXpFXRgybFSuSJf+7taLwn
WQnzZBF7wFGGNkVlXzDNFEOTffofrw7COkBCoecD4Yj56+3NCatBmNpGqhNSCpx6v3DJXpf5TeV2
3RcTeH/Fpu6ect6qQ1Mp+/nfP/3PkoWsWf7HnoqLjwixd9UShme5eAl66ELgkHyy5CA/GfQEBvog
b9Wu6iVBUxkaG71XJVhH5mSyPzlOXtIXLpT+n0t/vhAkn8Rhp0Pk+P5UCwsPpmjZ+KwTZhXhg6He
pLbUt5NVmq+Ro28GCxvyv1+GPx5RPpR3ZHWucTKPg3c6JLhy6ZR4oHnKjLQNEmlH57cOIJXOdRgd
GV3Xf0WQXU86xg06Eyf0EVFq7SS8XT0Cfiu9AVBGCEK4AG8fA4CxoZuPIXTF1ENHXOplQf8ojGjO
s2t3l17aRX2exdDRrOX/cpNDGjQPnnbwlzVFh0Nf5GktP3h3/2MNerP/8b0gW6xBc+ttCd4/H6Tm
aMcdokNaAsBEUtSNUMAiumdMJzDFMZoJ8F7PXJhm14DH845iVIoWvNDheWrskd716MbziXQUBuVN
OXN6AOJgk+295MGzEAbllCXIJjgq4+KGaHJrMh+UbH+uAhA96LxwkqU5iQXx3fXtZQ0/z9H0Q0oi
xU5rt6RCPNLRcsjHfMb002R+uM29VZuQJsxqpWyAsEalH5Twq/Wsj0bAg3Ua/ktooSvc2ZtntKP/
66NIDxY3GYF7a+Te+/N/JENdCVDXB4vmz66s5uCsB/szmLzk1sXTe8IFjPASLNscuuLw7x/+xyZN
gUOBFtpkwLicrdf35G/Vjt8zjisFGKnEeBYKg2x8wIeNIgWbMv7ctLv798/7T/n09vEC+ItmmXYy
ky9gXG8/kAaDCp3cg1sVNcSqW950rDjz7ix4cTepZ/lyn/qBObGnInTPEntfYnA/uwTN0ILV9Z1c
YJoHWa6uXr3O8mbRkZFe0Q2pyVr5Qt4R6eyzor6ahf6gxHintGNrCVy2+tUIS50R8CPefvs8t8Hr
DsI+NDzhd16fJC/44tVVkuLwWk+ceavJyjHFiFnfJDPCaYfQ6l0LoJ3ukVeMhy4ss+aDmtVZn+W3
F3UFnvEXYCU69/56l/92F4GI2rJdPOaoPfGbDHBGNWP9S9tPIvRT+RlUsL36hBww9r47hnJfD31I
oKsXXXSQBkDrLYsULNSy/W0yu1l6MLVF/JHpkhGUWC/G4KZ1YTP8+9Pwj18ceg4LbUjbAyrU2y/O
k+A24biyleIJtUAH0KTZl0OYPDRRmH5tdIdgMnWqhvahRzzGvnAc820g6AH2LB3SAbMYyRKre9yp
kYfBkwTLjpZpsteKWzlD8JhHvmV/9MX/XL3ZrVwYl1DjqP2id/uHaTW5XI6zHERnM3XNPEd/B398
71Re9kgajj7UWWx9I/vMeszcXL3Esiq2xp6au0LzYn9wHf/h66xHU2Ld8AB4XMq311F7I6cOav5D
GJn5AEAOZKw7iYsMA3WbqrBlzJpHl5gx9YVwDkaakD5v+Ztz5M7Z/xZmvr4lEFB5O0iy5goR4fD2
28yVLNxaTVQ4QsIuWmm+dt2aJzB26dqGcK9g1fuD1p19k4X98Gkq8e4Nvhr3C8T2rSr65UH6YFAS
NVYflO3/sAJxAoqJDEoCdrk/vLEwwrOot7vl0Kej5d9K2tebBIpm+2BNPWjOyhN59NmaLX0MXMvY
h9iaPTANSUYBVNW1xUBoiqRzS/+MXnIahG24A4hgz1urXPL6srhMvXdtxLQfHxwoi0O1CMpMwanl
o0v9DzeewcJaTdIcYQF4d6nj1pRI+Ebn0DQJpobc7TmGAsmfiswiOCJQy63nUkcYgkdIk48fvL4I
TyRw4aVkkP/B+uiuj/27hYgl3aGIC1Yp9/s2e8jdywdOBoc8rJdzYTfNXaO5GzsnsFGhaM/Z69lT
2yZx/X06zYigbGU/xDVR4Xk32ieN5gSrBWsFJ5OMaGtJ/jWa1D5AnyNW8XrlDdZLFIx4N+u8+AaA
EBNEoX8IORVfqzoKXz94t7w/fhNHWJdf4wS8XlDr3j7NfVHOVonS8eDygt3npDbdhj1qTywM5fdx
TYABCozeyAaXSxBC8ktk5gc3okV/NudP2i4/Cjv+h22InhhTA1a4tTP2vkdRQLZ0S+Yth4xG0U0f
qhZZD9YZ2srLzh2d+RhW1fAlYVe6Y10ggoQibgOLKtwv/JR75Gv+5t8v07rCvL3zfKWYoTGnGzpk
71egEV3KRCJ8epBzEH6GFQ+2PQzkLTX9uM8taX3yVfRfPuP/3Sb783mj5cuzxlyMyQElxdt7g6Zy
HOqYswPhff6Rxqd70g3ChELV09HJ6/qa8CW+CIhJ11bZ4W9kE9/zYETcETaBPK7AetLZEsQmJBpc
A1eFd1aCzLZcHB+rR5Koo6xHZ28Ru3demjZ9kaNbvLDR3Chr6aMPrqLzn6bB368jeAsKV/YVJmvM
2d933cuqd9ct0d4rXEjJFpRFuOxIpIheisSdp501tj36NCYSsIXtoCXfZXCT81RrBft25shJAgJw
GxQynmlfG6wL2c5tinnZT2q03bvZJgxkY9vkRn6DBDrtR8YRx6Uhrmo7Fi40srIJX4Iyn5GeOSj5
46Z8lRNwGJIQySRtg6bZWZ2jW7SYFdV74cHYBjhXImbT1MdEBvW+eSgHB+HZTBgaUpvcn74FWCGQ
P5XCoatZptXFUyoz+1GO2DPCGn8jeVjAU31nshIIYQGxLB1hqNU5hRR3F7lE0m9Rg6ePXDqyqIqi
L3/1g/AKmFcTIsgKsct4RQDdpid3XPNMalcrxQ+0hvJMhVA+0sjpfwvXhegx8+NIY5yXasd4gLjO
zqkWxJaqu0NbSq5K1Soij+VEGMB2MIlACRUFHWFHE+5QogZm6zqkuvuSpn4bbm2mt5yWwPsXG5na
CWLDQbLZE7iWcNQIh/6kgm48q2rR/cGLC+wZaRb5e3vsvftEkZdzcSQzNhg/VR4CSY2RAOZdbadH
o3XrHD2I4E9cPJbDvlwvVFoi3eNtLFFIyjD6WXdNXXx0OvmjAc8DyXIOToJynaNh8K7L1XaE7OQs
6fvaEc6lsMvmYEU97wsCi1tvqSuAB1OF+59N/OJLrzxzfnQ+OK7/0WvjA9y12bYOvjk2r+iav1e4
tg/kK+bEuJ+LVp+rMs0uTRHY+yoWd9lgmrOXhWSvWIJuatZf66kPUJuTF8pQBNEvEaH0gYT69e+L
3vvT0///VtQ4cRgym1iBw3//Vm3H6t8tGbq5uTa/qnLC/ThE/cNIpNyXIKv+i/b8v9e79WK/WR1W
Ii5w4cTF28Gnvjt/tOWYN2E/rkCsKbkpMFheejuvvsYjsA4RdLwbEATvlqHOzpAAIS7a+bgesxws
B2EJ9n5D4PHyGs59DbPbLZ6Jj1Bm20bhrV0PrBGIdwkQG1G0+rZyPsp2Z0lev+Lbn8BhM3SpNVy2
CvbMt9cs8aeAoM8q3bfOsIAd96M+PndVB9UYtSaSfLyk+SWtWNCONukHzx3PX7aJIIiROB44GEay
WJljSfCS3Dkjh9ptWAn5VajCRDgy6rPOG2R6DgFO37OypO4eG4HroIv7Ru6E3epXuGFXK12Rxmlk
gvzSKdU3W1HKfHrM6xjVGobSENQkEt4vebgYFj4iTpojzTtMYllri+KkTKbVXhLvQ2T8MMrlnBGx
q/FGpnO/Leo4uKzn62Tn2r0T7Js+k+MZ+lD9g/Qw0R4Kcv2WfcpJ4kc0dE11wmnolbswAY64q/we
RWsoAPRdIJwjIHLifr5ZSlpjCPe4XzTt+p8sEJV+oQnT/8j7BmcGTgRcfWx9Tn3BwYPWeiJG0dvF
tRfcVbGHPpYkSkQZxbiY774Np/HgT0UBuJa+H0yLcB0woXRpsjNjsWzaYglHE0Cirwbm0a1uqda1
IRdy/QMc/pWIzclpRdVciN/159uir0neaMwC18I2KdpRlvbZhkTKtXafUplQEM3KA/uB1tH/iwUo
fgiCBHSgLkSNxL6xEuaNhYuKs/ZO9MW6Z9/TjXVK5cJZwisCFNBo0dW9seo1WzooFRwYVOv43kob
2oKwkgdVZBGAfEeWEE9LEi5ZhtVCBp8BpLZUQfVgSY382CrH8XZqjO63gvApfLpho04E1GDYSLEG
9vt0sMJpryy7cQ/8WzAtQU5jGLyiv1TPUV+LO+r8KL9McTYeIwiZzbOwXJIilqlS3YsbOYN6iCLZ
jMfOZ2PaEzlm/SxJpUAdGrBnEpqj/BDdKfphK9PJeEg6Mha3snZ7daBbThxIPvp0ybQQ/ZUIGQI6
qtkPI87zJWG7+KwTgb86TEz34IEEdbaemJtPSUF3CWYAF2EXpaWNQ8EuhmPNQR8Oz4qwO7bk7Yw3
ED0d/mVZorpu6Eenh8IScXGQS1s9gScluAtK4LwLwMU1D8rRuJ6KeLCqrT3BnNnxNJY71wxRdtsA
Eyv26TKJp2aoBegVov2mG5cAlvbZWtoQbR3vpjmLnmgG4hjNbB2nJiD3zSexjvHYVNbFzTJHqcb7
GcP80147VZDKyyon83Ecd4aGfv2rDBDybmxj5/6lbtHbbemOxt0pGatk2joAuKB9is7Bbkqn00fm
15bD1tCQXe559IDw1MbH6unnBCBm5KBEhxDw5I2jnLg91ejpWdQ5tXDIM8k34/oq3NYObjHgoP0N
N1IxZy+H6TyU1oqTiEXy3DeMkR9YUMaZWCQHwN64rKMYwxT0pTJuz+4VK7XLsiHC4u6wb962a3TB
xs8oZQ8O5ExSJ1DMg47OfASH4MUw6RF15pDi6s/Jc61Q216aeg6eNRz1n4DPJMubHMGHJl7sqYNr
qjrHQ+4zZbPoPqoNlMz+q++2VbBtx6rp9qNqQUZaTiUBEqUZ7nVtJ445224xkABjevFamiH+ZZC1
vfpl33TQ+WCsQ7BBFnDtKvDEm6E2cbDPyAOlZB6Iutj6Av7pxovq4kcqbaP3iyfVa8i4tz8i3jAL
/TxrwaiUWT7+ThnVxP5UGa7VnCdGE0nTtPoxyvmhB8QuVIyTC4F+X0TTdO2SsvoLOqJV73UigwKp
Q7D4j7ZuAVH5KRUfWayOYdrWq/AWpE/+zapLVDwuWT/TVgY51QqD9V7vO8wlp15lGPiyauBVp5Nt
EuJKNAL6oIr1o90N+tOietzxaix1AWSjUEit6Re4nxJP+b+5ukFzrTlguXtFkfRqzT42JbROy42B
DPnL83pFu3kZ42rvRVrjf7KWiiJY4HV5yoLEQvYeBMY9TsRhd1jNVTaSMThln4a+RfEfM7XzzmGW
TmerKKrhXA6dfFb0AZyNR/7TfDsJi+SyGjVXeaisFRuXJUtd7rpIU6TFNur6TYehdR/QS8NrNeYI
7Okh6QhOajzl8KZlsCtLq8tOQtvkj6XZEEOFAaw/73KV+RdSuurmYlGdboOk7rn2zUIK5ezWvtmE
OOtfykgq8ZxagJLPQ2USqAv5sOhTQ21KxaaHl5YQpCvj5+xxLnlH93NYQAfCOPRl1JGcjqVtz8Pt
LNX0HHkKp4GqXW+51+ViQlJpIix6JTmKOZGqpD5t+S1TwTxPmGhH1mVO7VfIHklUZ6PMKBwNCCmM
asMeLdzP+TCkZAMtifCuPAcq3Uuw8E9mjNJlG0aRiTeo8KqeRZ+s4r0zeW38yOxgkmtQTvIrL2Ku
S+x2tCjpDwPcsYyPQ6LIHf6UQMv2PI3BdF3G0Qy7eF29iJHK2AU1FQGMnbmHG0CUIs23ZKD3PRsk
dSRFdnN2KMoYhJLmH3mnaoQujXuxwKoCFljuG5KRX+fWq4qroe9N+G8cVTMGgNpguF1x3UJX1Dqw
BJsAhOqC+sMaKhBAQ+PDmOey3pWIC5Evw76m+KHEus6EEbL3FtGQ75ZqCUBT1aFzlaEFe4J4OxLS
2jZmNrtU/XBoRTzTIJtoMF/ScmIjXGMuqQoEDS9PLeETsiMN6AeAaPJSV7mx72rGZvkV13P4A+1a
ghcHJi02qr7Hjzh1WU9etdvp77n2y3wTDB6fxil/+RpZddSC3Ur6cUuakcJFuhilt5634Gwbp25+
KuZw0fiPrOnnMEX298ipHjPeFr4X1FUQFNZCg2nwiBoKW0lqrC1t7zGdF3fYrl1uJH1MoJxbi7xk
uE7QTm5dwkJnzD0T0e3jlOBpJhu9xgzkSyi4Iq6iXd2NZGWncxxfdDRY1qloKq6N7dTZJ0H3dUN/
sxywhpEhfKuyBsmBS1er3jqthFZbaFQtZ3oyE/nsmauflqkhazJaOv8XgLbJOVDzWfYjKYKR3PK+
h+mh9nL96CcMovYjMdsLIh2X6qhZcsphpdICb3yzZHKbdzq5sK/6eodMtW52E0rY8dTYDUGZrBqh
2vfVGM5bgIbCxQtFS+6UEhmX4RLz/Meu8wwmMlNaJx0YeEkdCzl+QexgmJJav92lQRv756hJCdCF
c2IxEIy1dRr6eNHfaXzatzJUlrUhCg9wVxYTavCQ1QSYH+02hPhRQpWG1xU4AJu8FoTzlvonOQhp
TcsxroSmAaEw6R7T1g/rvcVYtDjzA8P0SQ6Fe0aAli63nSFi6d6PyT5G1udY9hGorfObppNnLlNb
2aQR2i3B1JVfu3syYxlQ1ippXn1h6+jUCCeseUeF9x1aQkQ2hIWGYKcnKPF3xgL/vpWtn3UnX5U9
9OLOieSOl11Ge5lk25o0CW+ucQ8S5Vx9z5w6+lQlcWN2bjjgpnL9qnMfkobEOu5LprJNaE3R17Lw
s/ihbQlxPbRpyToUt0U+Ar0awuyLzagMgKJp8ns91G53ZQWnDxPl7nRn4pqUR8/4JLU0jAihhU2d
KQ7lkjkB1txlMDeFz4t64y20Oe5N6wt86nUm0r3LpIGMpo4KI297LO7D1Evm2iLOzU2eDH5+7USO
jy/O0TcdJXkrFBhKWLtOzqypwvPqJx55FC0CSSyaK/KIOYSJzodCJufq6rgcNHdjMIeYxKPW3LhO
yiGCPdhxbjNDqiXdFy/+roldD/Yp4QE/yawHgFbEdXtOGwevBa6M0D/Zdhk8dV7nSiB8CMb2HFhS
B0tYXjegeOxswfw0kcfha8M3mSIordu5LpYf5MOAZjMizy7oTRO9JRGGS2h1K9CGnBgNeMAbO9ym
jUUaMiPgvXFmQb0DNehX5mO+xjFLwvRdQVzvKXWX+oc3GU6lk2ljhFJaFvm2IQHv19RTv52lqAZ5
JCkeQBd5BGOGR1CKdm9ZaVYfEmvEONz48yAPcYRj0VedwoJVpsp6qhu9DJdyWXWx8Gb7l/VtMNuu
DkD1w/hvX5lXds8OT7TAQg0slsDRycA+qOPJ3lYZRzGwgeRcAYf1cdIVytNHLclX3+scZaBxnOy3
KXtRXruhKxXjRs+76Cqqw73tt624WAVxiIcuqgJ/58coQEJWLhePPkerG97n4SEzTRwfdG03352C
JPljK3y7uLL26kfDUYK8taIOfnaNcazVMOjZz8no11ehs+ZEnxuE29A5kgEk4Ujfk2Cx7wTRjAHA
G4IuM1mY+CXRaP128dIyr1DEYrh7OvpK/g6nWTVQoxxg98JqYTUMsb+8AAhqxzMTpfSmxhsYkink
9LDXkMGqg+N0nGf7TFQxqIQhGjciWaLiIDKeh10aN1DsorZb/cF9n+wml//GK11+dB3FZMqmANd/
isESr4NfjyET5HZ6pm+XP/WdBFgI4aLck0Ehm43B4LycKeV1fpcRnClAR43VT+zLCuNcVHlrFCT1
QUSY2QxNx6jpMaW2sHeuKzUi6ToHpho4neMesTwMkqCIUEc3+UJI703UdHwdTEwjwYMQcpJdHzET
IQbAZKs6hTL1Hid60m7ZDoqRymOGjjHRtnvy0XTBeRyJKJW8LuC/cdy5af1AFVTegDqyhps8ssJT
Qh0HuXIeooHquU7Eg2Vc4ojlaMHZJIjZPHW2oGHgwYGfj8DrZfSJKU/T7xPUiBgzMivBcp5NnXff
ljOu5mJoPfSKKdQG3pjkq4cOdJ8iJ2cToGjB3+iWAR1010rCbZfmBFcQ/rRac4HpU2LWEe7HGbKR
3cnM3/azstM95bVD/nbek1oLQj9heWKQd4qJ6Aan09MF8ta48DslSbLfFqA60FyT5G0Ovkryqz3n
9nejo9jaDlQ6F5RHtrnMk6x8svF6cbO2pfDKGuHM+y52q/ApmenwVw6c50PTEpW4C6JW6Wtgp6M8
Li1hb9RYvbX3c8dc0yhc+r1PdEV1yJtq7fqiogSuM4JKiLZL5sekj6LkBJnbl/GwLcindCBsFIRB
nNuZ3Ltr0CY2bfKkGWg4k7D42CvQ6YcUV+y5N1Gvd0Wajt/yhf7CoWPgD+2fSUB3T1BeJV+SbrCw
G1dRAgGEOo5eO/prdsnYfO2Ths2KGouqoWHmCxdjAJSRZdUID7aN0uYhtiiYz33RpO45mqH5QwBp
2FKAzefdaVrWJdOqOtlQfXBePsflEPRY+UlHfZ04ys57bah89qPTtqu9G1j1RrVl+r0oYpZBXMrY
Ot0G4f0O3EPxzB4ThidGz+5w4qmCFVw5dM2uViA8+56LHP3IgW2lJHamBUTdriVcyZkwfODCXZy/
aoem/Lay52V8TNtU5PsmaKbmRBY77PtSAttcSIvmjKh0dSl8QPIbh7kJYaHQr74IUuUx3spJsQ1W
GcqBJOdh3bbEqcBRoXmwG2LkLzsR+f3nJYSjvw4ZA5AJpLmJVxm0nF0HhLX5oUcjx9YUTIO+0+RP
E9dB3s3OuNISt1M0GrAxcR5356jnNHzfVHb5OsEp/+6NJQwBtyvy7OQWYTwC27JD4GxK4IXNlcm/
MJoiRNQLRz4eY+PLAtWMuQKH7unCQWdggCeHdE+CtwfDVpO2JpJ2BCkALw3AU9e1RMRlZGVvMrso
bnHqpNci6qP2xq57zu1pN7Y+SBLlfSU1U4tNmxv/R0LDL9vXRdrghvZoihzcVmTzNrc54QPZKRea
dXQnpyuRHf7y2JYJqvSowaYCXG1Jv5g6KvorD6ZhPbbCMfrqqb7+4sw5A8mGV9S/F1YB2jbV8wB2
JJPytsRuHL/2kAMReoRA+iriXx2Kwm7FH4yKVmAYZiN4HDSi1VGNLdaXScnq1xiFEdYoPy5+c66X
zbEldCu9C6aZEWwjjfdjbCa7R9buYABP+GMJBYG5eHQEidobkeX4tN0qsIAIpH5/pHMk9gyoU4q2
qTL2LTEw8bzjplCHe5HlPTb0ehyq4yz5hRZucPeZqQv7VLQFs8FxjKqHvA0g6Ew0jCsOhmag3l2G
hONTM177eoGEUUV5zn42J6k+JM7cGYJZI3cmR6LEcJ92qMM2TL6VBJwT1b8Q2pCgVw2EJs8zMpYq
jbGg2fCSLM5b86aQqvkyL2XpcmqaRfqw5K37teinMIf9qdCpQUOwyu2Q1pDf0MI6uPYLS+E1txU0
njZUv2l1m+gx8cTUH4LYWP2Tx+YUEulh6ebQLxEmVofcXSywijn8xR4WwFWUumTFJlZc57deY6Z+
Z6oeHhTBvzxh3GtzDlL2L/z6cYu+XC9UbxOH9WcFQjG4xBrH/6XNO/tWe1I8G6/lQKbiueC4I5N5
qxfLPfZuH5fgPmIqzDkgRO3Gbccp3flZySmSU03+kBF/6m5aFS/9hjZGdIt5WHQXxtOhOuTQAs1d
m/RRf2dHcxBsqmEeOdI4Xam/D1YJ02KOTX+UOUrxqrWtb3XoA7MqEBhASBMNPv6ybW/Rps6QkJGl
4lOPrDk4JGNRyZ2qKrJlnECP/tqziGKivMclOHbIraN7uwGXdNCLnHP+q2kOP9PDbOt95xEwuyNQ
qutO/OKi3RAb4qp9is9qvHSVFVjPBKLYy0W7zgA0pSrD5BwVI0CLLLaJiY+Fiq0boUj9OATGgGlP
WdEWQAuUqF4bjFTaOFU7Kol6cI/WLN2UZkVSV+592+X2mboSBoRe3P7eUDU5J0NmEAJ2J6EGT2h9
qm+dQjlzZyrPVJcpkO0XvyyiH6iBAeTljc7tY1h1zkvq9dkjtCEAs3ZvK44MfVnMV0yeujnCLgq2
fc+evunsFvHW3Mnc3jp1M8ywqZX8vNjQpXbgFQt3pwIJdycLF34hy5pf7nz6Zl+TpYs/R820SuRT
OlC7mgMh+ClHzWAns+mHLOv8hy2H7Fs6Fmo+xRa5IVuLHOuftPiGs28GJzr0djrzaCYdgfF5UgzP
2IUyZ0PBF4LR4s7Q8s3dGO1EVvdrJ9QmvKgL+rNbONHnrrSXnyXJxv1ZtYEETV/WdnHgfW5D0DB0
yHfOqL3p1JWlia4yWbufNIZNfutM7ij35M/kMaCE3v5Fk9VPv0RdIcNvzG7nFDib8etNUjhEMpOA
3cRPLZokj4NeNI2/QndOyCYSWQKr2vgIVwueRO9h6ZYaaoon6INTzCkflERU3ZKWw/yP8XD5XSY5
cqNgzgkEn/zoWAkTN/Qhvd7brNaQIxeDj+mclCO+G/S0Evo2waBQpLOCY83Nqe7yKDTysDCT/jZO
OCsecAoJ0sKjsYyulJLDjvRvkov8RliHjj4bSA+vS9PwFORj/bN1VQACnVhR/XOWekDgY0gs3ix9
BvYHuRTn+rmpQZjTBiiT25zG1WPalGHLjAy9x5YIvPGz33VivkkNprrTRK1FAG/FjmDotPk/ah7Y
V5U6Q7u3vaI6JYWfuBcxaMb7nshcj9auP8DMKXq7+j0FC7AzgzwTxnfQhMu1EEmeL1v6436KWKk3
J7JZq25nkL3/5DRdzLvZca3f7Macp1prUBXwC2u2n5uFp+duweRX8BIn7UkICF43DaA6nxkqDftt
VJWkiPskYbs7koG6J3KgeWHBXdBHFXkbx3upCzfZFSIFvTTkUwuZE4wIgsfYq4ejJbgAG4cwdVyx
qKWjvV133sWqs4Q/gCAfa8OC3e+CufC8Y1Hb6E5tVJMRvDTG39sUP2vxxfSAdjhxZl76ifmbvEct
ooNNPvS6vA5j69nbGj23OFa6TO6xjYXgebLQtbZGZ/2w5x8ADME1/FeMlSkBYTb5p9IBL2c6Fi7Y
QwuhKazRacqxy2VRo7ds489D0fGU5cycN/QCvLNVmUCSQlZ7IYgVL7sTJMEXh3FW2hy5Smw35Fc3
4DNjvHa8YDHdOS/MWkVW9TQO28qfaXSqsETnYgYxIP315zDc0Tu0CsZESOJ3kjnwsFvCnt7cSM5Q
ve0DIThpEID3iNvRqQ+etYzR98kJ1UvH0veld8pB7HEQdtBkhfZuczf4f9ydyZLcypVtf+WZ5pCh
ccABs1INgOgjsmc25ASWTOYFHH3fff1boErSZVJFPk3fQDJRZGZEIAD34+fsvXYJ1cydlqc5rl3j
hB6YYGwxgn1ACWtBKrMqGbdHt6/Iwuiq1DUOtlrKN9oMXKsq7tbHqUsH0OKmqsZ9Tjg7CDomc4Ge
kYi279Axc5wqVSTJWginpzaX5VvY2iPzVIaWMrBCGR5G9MUN5E6T40rtyibZWKMrzkNdAbZNtRVq
F+HMppCTbezsedp7caZaxWfXDrbzzkmoBinkzqXNiSMb3RMGLCQkYZkwb5MDwQeUMhFSmMnoE6hq
CGxpi5rGDeHx7gy3C1kzI8UYkcF6AFqzJh19W41GBLPLq+YdkcaQhif+yV2eG0MWyDIjgmEsM/I4
pBrii6285n1KRQ6Zasi07ETlltG2wI6/S1mJ+12Rx25yyAf6N3TWGKNu4mUci5tY6uiUSj6ns5dI
WMXOzZgBMkNQzYXxIX3CAvDtH0mUWrwfmU0A9RryuXeh0yFfICZuORiqZ5ruaxb966DR5hAONGdW
y1ezSyPGcDKLMxXUgm3dT1zxfLLDU0vSXLRta0cnbW6oAEHN4zQcfi0d+UmGKuwVZLK6P2As4fX8
4E+IUp0zm9GDggrpKbX0VDbdYPcnXVMD/sEy+hbpIeDfxZDtjsaHsZtKh9N2v1in2QGjF4+LeeqX
xTmkZQO2eOjix4pnlgI+ij6TBG1vRQugCXRg1j7++t1/FJyz2WCy443bJpJ43fkg4sjymdRDpiW7
Evunn5mmOsZSeox1BuuYtRlDlEJO9E0Z3v1GIic/6jHx4q5KS1sYTIf53x9emyHV4oq0XHaDbbYQ
B5GoheSmQTLLPD3bOexYRMglTL+TfRu6Y7hpHGd29rkcLWuHuQGEgzJzBzB5VRDHMeYurX1O2Ujk
QNgKlh2KbHVmo4vu2jEfPyWSSOtrQyUuEYJRMqYU8RUC5skADMk8w8lJUZO06LYiq4ZmFw+h6/pk
TLkMWBjS2NsmBJl3HWVz/KxssXq060UdJ21AHj7X3fioMGdbQbF03yzkTOSEtsUzItj+lkHHCswl
xRNZywCwL2o7SYgb0tIOBqvOpeZLctQdJcpSEwwSOu5G75jCQXgzk9dlWkygnRTbWvFC0xlneCts
SMmxXabf8qVAn27Mln7bDyGyF8a3yXAfR82w7A2B7IoVOiy/2JOL47gtR+0LyhXU5XoUQ610KzGW
NFkzjYa2lYbGLh/q+nPiwLT4neL+J93Q+rU70EZWQMRqa/xRNyTo9dJ9l9g7M9iJrLEAv7AjHU0u
/9bqMmMzymX42nhg6JxavYswl7siWq4cIRk352K4AQ/e/+Zu/EmKu96N8IiAAAjQImjwf3xbMT0T
k9bhtEOEUl2zmelPXgwjVABneSgZ3e9r7gaCWb0mAtUYWk+2M4aBhWgXNFw8pL45QrD99eP5UYzL
m+LR4BqZEikOaJEf31RnVnWvY9Inx6KKTo1X9utJAZp2zKLojxw6jzaKm9+5ENYn7wdpFwAGTByo
03DDuuKjw9iRHYWTYJjVVjS1VdNSeaaiuUZLj5wEvzMTNE7PD1qdqVMthmd+TXGTucVyiByp7xrN
8G7tVG+3S5NSK/36ovy7dwfeg7XWwVivf7yBDMTQRJuCDWeFvRnTom2BzOX1VWVm/fAbIfxPLkuq
PeEgc8NjwJ2B4uPHbyBmyBxbfcSirXXia9/WRBt7pDRuu0FX38yZWq1WpblVoiKEptTpiGeVZDod
Ltv/9GNLsEXYPVFN6oSMfbDYdCCwRqHH5OOosbtPObrTblKeF7j1knz79Wv9vC0Q0MdwUUemifn4
49JMc7JHXREvO/jIHMwl8lC/GCxmgiXGKhaeNH7pXU78PcXAb177Jy0mCn1vveIII3Huyw/rQzu5
IVMn7vleifh+zBkAuOaQWz5or3ZLcLUW/+aGMs2P9zteejraJpYrXA8kc/z4JVccXDRXmeEWgx7S
FTKb7ZhFSS+3nZVT01tkvR77yNEHxH8psRddYZR7Glgc8TkS6cfCFVQk41IY/VddS0lLMrSFBmVK
IcD9wgwAoBlV4ibMMg57SnRNe7KXoQaisJTMVX799Rkfr6HtwTAh79FeETTcNB/0rB0p5JZVxxzg
kTp/5bwDArzAtfiJ5b8415E9fq7dGpVlPrOm5TIuUIwRnuU2q0GW7df2ewsEa1tH+lXfa9aXSUbJ
5dfv8t+9ybXwwK/If9B6/3jV2eqnPGfMve/LUhq7OVP9/KiXoNwDvZuM9oT5rV8TWn5Jw/movOXS
cIvCt0PHTeT7R5cm8iW9ERB/9lXZ10c6PxWVmbDvqdHC7cLA/MpywuHQzAxP/JHsSf6bwI4Dw+jf
2f2+m5P/vM46K0jMZX1ZbaPYfz5UQJFmqlJn/LQPyQQmyw114LlsW/PKTqNFXirHzNV54cyXXvNE
wNHGgZfII6ByMptSyRTD93DFWxucjN5wQfDKEAMNWWOch8qgdTNn7Urdb1qWcS1t7WvmKxBfHctt
6+Nospz5ZRTr8cFsq/DiKQQcvrO0tI2ryVTNVY7IQZ5SwTp3SozUDC826cKEdo30d/xFjPARFJ05
kzkD0fY+B9ClpKDljHVBfN++2KBk5s/RkujJTdkUNHSndl7O1aA852yJRljXZoeQSdmJ7lwibrUs
EH2MH6/Ueg7GyHGdR4nHO9yMXm6Pt0jb4imgfYkzosEIu//N7fFxKXDYbvXVsIGln5L44yo7Z11B
v3EizG9ghgVjwIMLSN8Tm1mkS4hWVo33L6ht3R0wPsUWYOI0c0Hkh6rPzvrkjmh+ar0ZflMKfNz1
WIdNS4JhWlEQyOc/1CfYPHXgaxFU9wzqZ9dFFcZUAKK0RnCq/saOxkb6YUkEvoEXBcAIRxvqD/lh
3yvnRMtbp4v2KNdkvQrAjPImLOv0j9zSqnlrYYpAypWgDrvrvXZ88npXAVumQRjdzAOGlH3aR7b+
JXJ7ztuTjdjojv5bfO3lyOqCyIsGcU7RJBmfS63Ipk91rOpsW1MmT9uqaht9a7vMODb2qFPutzMs
pKs1oFpiZPl+wUsgYNeLHkbkOHP1k62cxijbh+lIhjs/RkLxU6+iaT60LbjTR6LNUdWNNdRMnyh2
2zh46Zr5omFp26zj0RfPCN33rgzpokSGBGQX0ZWjsCu6WdvCacu/mHlk7HXDCZ1TBoWVzNmB1OOg
TvEtYbSHaELtD6oWCXdjMz6nttozEcvjTRvPPblpnApgn1vaED62DO33Dn33LLDnvHybLB1mORqk
xkWXXNWfvMbEkFLXWv9HRYS7Xy0kT7+xd9DxyT2rz18Y05g18S/K+DRPhHAHlENWA0ndjo4Rx6f8
KHp7uLfKyqEwCQlWOloynL5ZrKws8SUWeTj+ff/JtQpvPI5MD60NU+r2Zd2yPL9GYRoHdjKSqAai
n7gLx82sP4zM1GnFqm5+L1BRPlhZ2shvgOaRo2tx7RS134dhmuDsJrrGV4BpGUJws1xmGpJpULTj
RCKai7d0i9wmqxFghf1OyLxgvtpM9BUZ/nCKQfrTa4HpKpDgSZqv4GirrEveha0TkphxxfGvuEm0
dziwLoFu9MVnFw606UtQnPSznCr8wga5lGvZFmvJvpykvTUTpDeHaEpm8wnzLI5jc+mGkzAadZSD
trhbdH0uPmrGdaxnfVK5hwzaUb6xY7d9n5KBuWNuRJwja2gOmo8AjrkDwrVuPNdsQPFuIqsr8jXO
v2R1IG8sznFfRecRdmJ9oscuMWQpGZNyacXqa5cUSYXVeIQBZxgqz4O0MSCmczKSS8CazdcQF7ZA
SjzM4J4ZX0a3pkL8Tl/HzohUJPig3Wq5PVeB5bT5g47UmZSDYlJnd0gF9oHasd+XxKTRjzPFrYKx
JAQr58dJkWRZdW/okSOEiRbtdipl88rpn1gIOlNE3SR5+1Wki23uKKM460gc50ElxJQFs8gryYA4
JpEPZoQXmEVO+TTGoRltk8ZSJ8dIjXRbdGTLHLS8+OQ5yXwskBF8Q1NSH53UBQiPhyIVu8qCl3Is
LL5BACYZmkt8Mm610TjHLkEiypk0wiq1Lsq0PXbpoUAI3NlthVIHfyzFN2yF06DV8RPt2L65irpq
uteNTMK0zCvjgqRTazZzJ+viQuMSXqRcpAzvR3OJvXMytAlhJR0TG0wsi/m5MEhDw8KHgdCnocbl
LpAt4ikz4KVvGsrYaeukE5TvBlJdw8w7TG+1LIvnwzzR2kLIlpgdIi86HVh48Cn4mR2SqsbcVSE0
8iJWIW+V88gQynVRqXncQr1UFp1ojYySpapfBE0y6ZeLbd+rYXIakkmj8rys7nlfp0SwNjJFO+LX
Uzo+j8gBypPrkiBYYAV4yftyKYJ51gqyYqokmo4DURQv9LT0KaD7IiC4M5TJSc92EphOHlEVMyFs
7liZsGWMQn3OUgwvB4IG1GdMjFhoQi8aa+Jul+opStAFAm2TIMwLpolkeKIwI8aCW+xxVAoeeuSE
yXPZgBmCd2ZP2XZB+UM88ZTXW5mnNQ474vLCXUEQEykcrpnMd53IG4+cDkfcFlXEiKMQcXnfho5t
bhqdzJuzvqCVDtZZDhlZQGkU/XtTvJH7gedyyBdZHQ3RLS+jE1OGWC13qoLm5TxnCPKRmyBZSja0
8HElmh3pqfEwMsAv52qOiHS1zN0c0goNjMmztxr/B+z5SiLIjXW7fnNimxoJKDagD0Tz8m5MJ5Yf
8rrCL3nOrD7oQRSx/LgeQsdutPGYzMnyuED2yv1JNOYDdRsRYc5AJ+IIKWzVs3v4lYLFbsoNYONM
o31laqY/6UIr/NjUZXZm1jQ9JRPTUtbxaYrv7ahNvzXjYtxlelnHB6eAwMmCpfUkAk+hYT8bzFXI
8GygBJ3gL2j4Kh1w4S3TtWcjLXDpD+j5yi2jTmejz4x6osyYquemis1h07gFqnSWKabNAiYhfI/Z
E8ttXejRTvMQLgXLoit1mDtKJR8ht6HvtMrKOZwyBTD32YDNb7Qm19nFooudXVIabh3ErVm+43hr
EcRkFdc5Jo6C5OaRqB8kiXKLhek0N/AXcFf2OMMWUxFwBryvfnMZwpJkBEBjzY6ebEkWkhWKT1Xr
WhN6634wbieTmJTH0OHWI42ZKiIB5URvyxuIVpA2AoxNkoTRvZlg5sEBPkz7huqBBNYOq5bvIWrj
inS0PmXVL9Ftxtzv2msRAJGMm/dfrDnVwsxPI22QO8Uqwc+MhgcDL9KybSMnvKH6ZOrkwXt1Ex4H
RarHOc6F8WiMs5cfadvj/6Jd372l6LQKvBd1qN+5ei62sgfss0GMFJOoy95JdGtVP3e2SsU2LhCz
7QwZ4/aYXUBY6FvT1eHhQY8HBBjdp6zKb2i/E8VFtAT5EkDqvyLfLdRuVlP/RKh4+GYbizcdQr7S
bQxv/zXloLjsapWX7zJyEfk1PJl5UEXor7AslHm/IT+APGPPSumFjaOSOmoP9i58GHa3BAPGTmKH
xno6S448TIONZRgPmtaA5ek4AnMmBuh1bRJYJx7B9YbMbkmhkAS9lM5DlyZ5tHNEwjqWORYRga3u
ZY9ymUeihxNvuQxlCp8TGFBxzEyOBDx4Pd9aV8DfrkvbuVQhLMlAdzE87MJF4JmcCHsq9u5kIn0m
VjABzVuRc0IqVVwBHWwbkW0GNZFN0aT5zJzd8ZKE6XYpvk1NVLv+rCpT7JMplQ33eUtTf9El2s7O
5T7wourByBOTDF6Ej49DNWcLFaMtgtxcO0Qxz5kKorliHJ4nHVkNgtZZ4S9ePdU77hSeoMjiyJen
yzxcGOfUrwCucB4Ykz7YNxpDZQKK1WxcLwjqWHoWoyIAsDBUfCm6oiflNlvCL/YQ2e81ywl56WNi
l+diHsxbzHAMeDA/d6lz1gqLWOqkqqfk5AKWl5s0Z7G+wMWoqhVxmlRb9gNFfs1oiPCah35x0c0N
09brWLSuCMDor4xqLuxzX1HM34ky0jD8xMA8T27Bl7RZj9LISGJ3IBxeR1m2M5PGvlAlL/PGS3WB
Dicp3RctmmKdxQkJhF8AhnEPcZTGOIBntWiUG8CAtrOGurfwJeMa75rUIFvfGKaxJvmOab2QceJM
JekSYe9uqaq75UCBHrZrKE+P7x/0Azk3JuqGLXrJStsMU0ahGOmYVV4qJCT2LhvK2mDb0kiGaE3R
XYGU1vJTTkPzddF7kzZwX6u30OG7Jt8t7rtLaSCTPde5lTk3II+c4Y+WVI1hmyLjH45Fsog7LVHC
3lNRtaz6KNzIBZvRfuRbShvvsxGL4jDFSnd9fovA49QCvblVbewyghjMQt9Kmhb5NtE03G3CTjpS
XkTkJfeZM8Y62YhDOBxHN4viTxIz5mqHrKxoq9JEz2/Ugp7kKq8nJ9vhDonGF2OIKo7j7UwUFRpo
0D8yi8NhzxCvjO4z8NjYA+rBMnqGPk5LSrGThwkSwylzGc3GBrZLpJgGVX+NSgUhvzbewmdtaGxl
SXkXdS0ydgnvbgyIOm2ySzTSL30WsSjvUD/idV9ipAGUlyp/0edIee1vOl0/95Co9NGxGK50LA+K
xo89pCJSNvKAqN8jVSuvgUB8qTDwAeSfMN1XavodnHdtnP25YwM5hDkBHBEXYAfErQ8meo/DdzbO
c79P5nR4ai2lAnaC5H6Mu37HtCLsA68YX+DM9FfUu7/zjf+7l6cBAFyM1hGdyg8ft3cdOswNUwld
jciX+lIDcdEK0TyOIm6fPKON/si6EuVUqdqLZml//Lo98vH114kN/RHE3FwI+rNr9+RPfCrap3ND
pB9AnYTJkI+Diy4M9dgR+VO3heJRbxe3HFY1Hpp6asvfZSJ+bEusXRDmMxQ7Bl1pU3y4ABXVhA7k
fQYXhpocyXVEqHulP3t89Ivr9MNnm734N533n9AJ66vSCgIX5jCupMz/8WNHWPPMJiRRT2npExMb
dRpG8s5MtKpqoxNwd4gS1z0nBnCNDNn3PWiJ/Df9n58uPRQ8+zs8AYSxaXnr3//p0rvuiFmYb2Yf
U4aWJ9sB6nbWx34YAwCI9UJoCzX+fVyL5lvuRfoNSJWu3f36+//eOP7z/U9RBdQEdAFzWIcm2Ycr
QSfEwuWVJYdqbhzO2001Lt8aux6HewQrpgwaGin26o7r/jCpwdUuA9PUXXVJa5CVK0aTCLDCK9s/
xq7KsP8qR0bnSMh0ObD5z4M/eB3sl6FaMvKMK0kOjh6jRBKxw1KrNWR8pDWCmEDrjEw/L5OLlHaq
43LcVUJ3wkMCxip/xHghyhcU4q557SY9lgs7Dsn2o/tL8pTpAKY6ZLIfRZA69D92femJDPM4XkN/
0kShj1iF7fKZkftsbPvezL9hGtVJJm4QDgYVyLBPNN4J3BHwUrKzmXtZt2smtcz7X1/ynwaT0mCw
DEDGtmDj2NL6cMl1RLSzTEecZWCdNxPKmF1YusvGrk31lCAEudhZOZ36Mi/9kur6Bpq8vU+rdXbe
zyoo9ao8/OY9/XQfMAhjAOdCviQFnebAh4WgW6oi0uDQ7bzWhfM04jTTTl2RGNpTR4gtgZvhgDMS
HSVRb5a3ECMqqYyuG/plPCMFrNCniaCM5oisjTQj1DtG7YuBpsc3vNXtk4ttPjrMIQ2j7Vho9WdJ
zANqz2myX6redh1qV1k/a22TJacpQQGcAcqtd1FO/NVBmFgL/L42IcFOZoE4A04Gipc8nKkNI9p+
20yFFbrBPh3kGbvGWJzoftjibrSSqdplArrsg9s5UX2k7CRD0GvKWOwwuo+a32mJe0nhH4oNk1T7
2axJ5ULoW08NzfI+LD5XhiQeY+5Ez0kXgEezKxPaJ76HFY4j8kDrKTC6zkZzYZhdcjtTqMoTxx8G
3oCnl2Q7T0nT3zhmU9BBLOrmXiRo9feceof56AACcp56A25WpCUW4in0Gc5jxBf1NA6l9dpqdl+d
24n2Cxnb8NqQwJIkuysWxisopFt0ubFZLssuQ16mrseuGTkgt4v7SQxiJhevipb7lserCEogIs4m
oTaId3mo0VWTdj4qznO9h4c4waeAmIFhGHNCb7i2h8QrN2Aa6JjDh2y2fAtLuMFjOKe71nb71yqL
BDkdIFdOkxEhiu3jpN3105w4pMf1fIS4jx0UTCO8TgQCovW9MDe0bQtWXt0MiWWap1LPuc1tBEVD
QDZPOb7BO0W973MDwGaGttqB5mEQplmXqPHW86vRarxW5GR79KvufFulrV75SpPtC0cyCmGkLyjh
2tSMp5uo9Wrn3ujL7ISYyUA57joZ0dKd6veInkpjFxrkbu0LbTLsM05APrQCEqeuARqEL1jdYaB7
qSsakAzQqAg8C99F3OGHyuYRwdgItfHUZpNsT7PWIGXSnGJ8ytO2lz6dYL3/zS72sVQCcEjda6/h
N2t4ivVhyAnxvNJjtUTQtYDjRZPX3C0NKS+UM8ux4Eb7D+e46+tRJ6xQL74PQ37YsChG+34weT0r
16wH+MVvcHzQnaI4+Rrbzfj112vST0NcXg9UtusRHIFuAQbrjxuk1LyKfLcMN5y0Mc7IZrqJI2/X
4IP8nOSQZYBaDdm594bS99QoDAL7zGnPrN39bDrRayp1EkPhbDLHlSBmYUeTFlWEowo3Hkq5gHqo
vKTVUFxibNH4TZV4/vVn+Dh2Xz8Cn8A0XUYvhqt/WFU5nxH2nELdiyawL7gNjJ3EF7Vx5ELPNTIB
oum0AS89toTfbDPfs6T/vLOjxyGYwQG/xsYOi+3DNLYse3SRfejsCoXlBvliCiC3HQscZKFu9941
Zy7zQTktiXKtEyH10MZkeZm62u43ZgcEPKBmBOzUcsTGp2f15oEzJtYG6FvLm5M54Rf2ead7QM2K
+xp3jxfvXLtHyhzVhnZVKekBzaH7NPi/vqw/3fmMALiyaEZYgAzrY9GiFUMYFeVQ4U2ek41Dt+eP
KIHmahjYTNGha8nm1y9orcO4Hy8mnEEQ9mjQqBepmH+8FyNIg8CHono/zjo97zAibMbtcxh1+C7Z
BkQzqrOkGZGToNcQcJoUhCZv8P9Y/VbvVDoHotSxl8DmIP13dJr8qWgz0aE/UFgGOI3hQpaxhcVo
YVT9pOX99BiZtSLBUNdp1asyDjLOxPoBL1/OiZUItWOKguOt4my4HdfZMWtv+/T9k/9HaWU31Xvx
0DXv793Va/Vf64++lZSDWHK6//6vH/70v4aW/fBD7X9//yXRe7l57V5/+ANDA4ZMd/17M9+/t332
9xf4n3/5//qX/+f9+2/5NFfvf/vLW9kX3frbIlUWP4SL2SyY/1QarO/kf37u+jXn555eO/VGMF/A
+/npx/4ZywcBacX7oqmihl8hueN72/3tL2ssH0p4JC82T6CzMhf/kcpn/PW76GcFAjsGjQseyxYq
ZPy3v4j1r1jK+ffrck6S0X+UyvfjLcvTjzAC/K0LLY+aDn35j7cs1AKT0zsYH0+P0RDcKXEXdq/h
2i7tNm1xoEiT04NOKqt3uCGq8t5TN5y8twRpbGzI6wCcdrDbMKlA6m8+FfWTVT3Z82M8PurLdVzf
9h0B4HtwSH4y7TEJzu6dU7658jqaLgxgbOPhP78VP5Wkc+T/39yDnGLJYGFj+9/vQ/Qh5VD++Q78
5w/9/S40jb9KVibLc11aCIbuiX/chab+V91AjIMoxVt562to1T9uQ+uvJhWDpX9PzGObZWf6123I
brU2X2jLC7G2RL4/5TyEt39fEnl+eer/9ecfMumM76KXf62d3IgQM6kadCZQPCI/7eNZAn5gcdKC
/Zaq107AlSBgio41TAxiy9oUdwBGDKBq0Vzqu8FssyeW0m9RmX0ZZutkohlKGBFtGaov22quwKeU
A9F6tgNOekGGMMEfgTKGJwdUwmukpnE3SwbcBonK7kQ1q9XjDc5K5G9F+DRKXFsOOeFFm9/RWyTY
3p1xVeAzIIjKo54xbsx+us11DlsDaH/f0owrt1HmQzOeSowHVPKIN7X4cVLdO84K9hzmyteFSezf
ujltwr6VPq0HniLV9L4Th18NbzzETn1dTPZlkumLKY2TGPL1rAwErsv7o1Hl0Xbw0kto2n3QO9U9
QTj5voAutJH9lB3GJbte2to8hlp2Blp2cRFDS7TAV0rZd/0scL+g/qIrWgazRzBRnSY3iTYDwbM4
VDdle0vlpqH0h5vZzIdkIABbGFax95J866btXqLbCswaeFYVkddlOk9dq2MM8oLGYhiQQFdIvBX1
YFkPdBWv62oIPFHe6x6O7R6zTT1tm6U5qmkKiso6wtC4DPp3l8xlrHLcz64f5i3MjiRnCFB9ghfJ
v6zlo9fmYP4Q4VJTlojtUCaiZNx7efNoTgyp5xAGCvzmq1mIbJvg9eCkqLC082bG6C1tpiCWy75i
EAzkIzaPcV25TNWphOPwYQ0nZogN6DhdrACr6aagxe/botkmMTqTXALC6zPGe+lRo6tgFvWhtp0r
8AU7mrH7QtblJmIT3kRpeybS7TxWIS2LBEmF1uSYHGT5QvUhg7TocDWQZs4oeWe28p0ZJWHo1SpF
A3lT1lbu90ruw6R/G4RxSbwUyztljJ/SbKnydC9ql3+H3EY3u3UuHx8SwhcD3ZpfcVp/8TBCzm7d
7ua+uCxZ/qS16S1El5uacWzaDp9C6F8hc5B0KrYcRRnAduSFJMZeVcniq4SJwyjcr4hf9pPLhN6h
aY7OoiCVnPEuSLjyNEr9EEJQood91C3nYpXT0SHzwwfhqoET0y2/EtBduX+ewkJe6/hvN27P6cpd
NURjeSFuLqK0qQ+MUasg1As4eimIGrNAe9B7GwKBAqQL+Rauy0NVpDsOfFs5h89gX4ncMLuvuMvQ
x8RvwtSeoJjVJysSm3kQb0z3XxsgAMDb36Te4nub7E9mI7O33lEPNrO5SRoXy54vpMj66VwfTIBu
DMyxj9lqnzgGYp4Ke/p054FN893Zu4AxeYzr5C6qEf6W1kNtRmCmtHuF9D+CT2gC6go8p/hkJmyo
YWpgeQHlrBMMIjLvGQkLR17rWrTh61Jzey9Wfde4oMZDOmVVdViSUmBi9QJb0w/k4A4AjMnXqspv
ssuOifsN7ILj6235MBraqQUH6HcRwN+m6YedW7BIpAj+7M7pDtkID9PJBRstkjRai/mump4sPTqH
RGa3ec4FbrinzML8xB9SwB9yOzPzxZTymVs0JPXbvM6lYCxR1whKWHBqTTsZTr8DEJHd1EgEjoid
dqSBfaqX9hEZ/M1gRFXQTLDJS5jAnd4BlDF0ez96Fm3hKn7E4rlxaJ7XqfesEqiWZnk1AHvfuIM6
5KhkNp7z5BWPsfsINmUJkP1gbo3nDZCXOwJKWPyX4QrkgJ9P5lPaNPvOCzf4j99KkJ3dqt305loQ
IeXB9+wmc2tkTtBFmm9P6lpPEGyEogAEpJAhOhKhY+GXPTQWi0fXT0bo2675aMviVto8bP2S8JSY
VYy3rXN8s7WOdt9/VnLFdjD3N/ODYTm3puife5s5VGjZDb49iMF5w7KWi2uCSggbXgYCxa1qb0Xo
ma0yueun4UteRuuQ1lu/P/exGYs7r4LjhF3DDqjdX8dYQYTOm7uy1nfEdFe+abPkynl4Hnv+1BJ+
7utFqQ6d5n1Fa8DZdbJOo17cshRMPtf6Gfve8jBM8VMriq9O5Fy8on6bhQndKXthOT8SnnnMBm/B
YQ2nxOif9KY/IBDF4dk3R4bkPM2Ky402ZJdVcw8RgGhlGzwLjpsB78g8nZh/fNUc5NlOPBj+Ikfi
2bur2XTfsmGCMcRIaes11lPh5JjDnKzbhkl1M42CnQllhRF5f4yc43azmfes8tAeJ/IhIAY6w6Ws
oy/TqL/gOjstIt83pcJiWONKijz5tkzDueyrG2XpwscKU+2qYQJPwsoASqF4Loyk3jmRulXW/JTr
2vtAYAUT++4oZuMeqDCyWUcyvUfJIdMrUXa3eVa/or65N/Ft+chprgVykw4l+KZrpzPteLLIUgkN
w6DmVWO7zSfv0Elni8wLapFCdEGf6ptMYElV4yMLV3PBi35ILS0OcJJUQVX193KsBr4gmPo6nlZv
Bvxa9tP7FBkPXZggNNeGc+dV12wd6TrLZSQd6lso6AFYXYdokHKntPkuaxDYjbRid6JMbw13pWi6
d6oEr0qvgJp+yDLGMbUK1Bh9bSeEfIOn3VgifWtNF3ZLGPlzsSRXVDTI2NDY+ijlnwnpZna/tLlf
jwRFQnLx0crfqwoshFWDO/Kyw4BhM9C8FBm102xdY7jO17Kr6y9mlj1mdPo1zwIXQq4LCMQ/8nLa
ao17HlzQCJjpebZGwuwFqngrojXcm71xparPDmrifiEQxKk3jNqOnQ0Ar/P2cTfWCLSWyUfOyfLQ
Yvuad9ksMUJ53dGOoG0Cif2iHPfrbOQdvcEe146t38yS00e1fC5DvifHIA6LJEh4EAlfSfrKEDg+
W/N0phVJq8dDNGlW8NmTfA9EkAP63HI7FwjP2lwEAomL7/XgLSao8nugPypAnvy64u02nRqvsmJB
heTYYEWtdo8uGy/6QOgBVo1H2yUOqi7e6oF8rsZTV3U0ITTKR6iOnTo48Bh2RhcLNCvpJ03pgG5C
HHBY3rfhINx1dF5voW/AjEFmvIGwlOwaAarHhVEb0FO+1HnO5Bl/rQBAOBNLGDBDfx6nut8t8//l
7jySJLe2M7wVbQAMuAszzUTasm2qDSeIYlcT3nvMtTJtTB+KlFSJwktEMzRQaPD4BmT3TVx7zG8K
7aAJ5IIKdVK7o52295Fm2AivUzcId2zBj2h8t7XFEvQ+NdVnJUcWHjWwHBBufc89d4MY1y03OVwk
Nbij4fNsxixXIOnypkO7e4uHwU6qQ6eRPXcj1bW0TyLgGFHYi11RxQ/GoCFELKynWh0+Gk3wvRuH
O4Bst1UVPps46m1Ks+bXiKjdqX4RbQSi+M6AMMTWKHJCARftRFTxoAt75s9ca4wd92IARHR46Hhx
9SI8Nnpxh5IKanVt9yCBm3e6QvtQ91zMSirfd2W/qREjvrH62twhBPgp6foD7I8b1M7OXoYTKZp6
LzkSszfgij+NufVU6daulKw/u1G3t0YvxBa5dODCmGQg3w9OH0k1W+NoSeYuBkSy0SyE57s06rct
7qogWjIuHcqRQ+1tGx1IIlzi2wFhA0BO3Pg1oJTAGKCwxwASKVYSJAPqREbyOeqbW0Wp6o2mWJ2D
FMn9ZP2FwUqobzW/GoGOpkcwFrzfRfOB3Qeb11Vf8Dd9ct30FA7gneCg5K1Wb/Vh/IybnbsJ4+Jz
Wnn5Lhq0m0odvkmmRfKjIRFV9sNn1S3x+9U+J67xYEV0A9Lmhj2csKzdZzqmxTZUxB+V3d7Vctht
Pak/T+T9QXQ3uq+dPENXN22N8JoE4nZANclBbOmxRUNlUybSTzUr7sAdQiPIJ0nI0H7wBNojddze
dGkWbZETnuSlYwemrHCkWNTbKHKPAkVoNbdPNa1uV/ObAy2zHXzhL6GEDK5bZeJcJN3XCHbSIfaS
31EJ2YnSPtHUs25li4pbUkfNOfKNe90OkXP1qw130d6Lwru8EEfCLnjh/rcM5YZTLefNSUbC/Agv
q90beEYdi9w2PLCc4uTDANzaWdAch6YmGudaPcPmlHe1G3eorabnUfRPbqHfDKjMborAfm4bAtcK
ksFusCuHltg5b7DJwx9Q2qNfFhOmyMNGTL6/tc1WrVCEBBce7S1dptXcDd+qOFdJjcXjxNvEpiXc
0aYnC42qr1qdYGAaTL2zmwDtgZ2baeYuN6JnLec06hn6Jmbn7fvS7vhTJWFgKzallpZoRBsTRApM
WVHGj6ijVUgb0KlSugJGqh/+oaj+eAOY/JwIFPzagiux16QDMCC0d6gbb12DdBTnzHvNTx59XzzX
gspuYIb3taQjXVtme0kUm2wasRMfTLPAm8O6R5yeeKvmL8Gmo5SKnWzRt1XQDHARcdskPuSBUADT
N0hmwHhvkyR44rj+oDD2AO6d/KJEQMYayheYGvlWGv1PRvpj0OKvhlYmNE2TvU5sTQYLY2QAIbur
pTiBsz4qv6Mpnm4tP/dByqkDGxGg6RDl8S0EtWcFwUUsq/hTYKRl6i7+J1RwfO5oVGfGGG31KIaF
PkgkEDbMsVDZJq+aPLeDJX0LYdITCNaxciMmTS4gxJ9HRJFIQxArxW9EowWkTNixoH2xst04YF7X
EoJouGTUjzn1/qTOUY3w9CPk0o8G3hIoI2xppiFRaWKJMVQn1MNxaijOhgwcSrLEPnCrEaaBcWNP
nHtFLb+lnk/VBBr2Rm+MYWdAOeJF1z/U8rce4YeTmus0BcFXwl010qbe6FbxtW9FsHWL8UthUu/T
hjuX2xuh0fus0sq9a2oPaiK2mW0e7BQoY9Z9SCNXbNUaKY0suwkq+Y620F1NCOYb6VOVlZ+TXHyy
o+yL0ilHZIHrjVCqYzMCaPSHz5QR9E1uV48ABhQiE5UoSO1olKnf3awGJ1iNJclu8y0M75OqeCoT
AGE4x0VH1RheSpT1C/jee50IzO2mNB4NvihvkIwVvrIF9KtuBbLRMVV3EuP03NphtxlRFJ3ABYid
uAFKPWg5uT809SsSjrt2LD4E7eAfWi/+doNe312WJ3dti4hEjw0BQhgPftnGJ2G555RxymTQtsLw
f1ZmcZvL1taQk4OUk03Lorg1G3DgJqqqRvBtTJ6L5lHkz1jqbfs6Sh1TwlQ5JyaRQ3nbVACmA8U9
JfV9VdIJFG72sW+acZNCCnBE738aULOagB+1Uws6qkXbEuub8v1g6p+zyHoCO5nSBEUQBqyOckR4
mZASbcbsBakvpD/T8R5FPgC1DSYBZX4E83KfVwigwXozyuoz3cFynw7PIhTPZmGap6j/EyXrE9qW
9E3lhwJA7L0YTegj0ovCL/oKxn0DSOtbion1samjlwyu48Zqh/Z+GNC8gMi7VQ2fvnEhrA0270hF
TlXm3IZobkYJSE6fal1o0QI1dHgJjXRQqPNhIMBvh4G2sdNA/bP0O/p6NYGOrtbuQdWz8K4VlnQW
NJ9vjBpPql6hDNDBJHB0Vxq3VSP+QVH5X3YtLnobV7sg/wf7GxPTHN4b7ks4bcqqhprFtTrzf/x7
/Jy+/Bs2N/xf9bbevPgX/XftGU4xvTgLei8kE40h/u6A2L/R2wJdBimT7ohtAKz7u/ZsyL8JJCom
j1fYUhctEGH/NukITIgkKHG0ULRfqT1ftglB06Gfpk/j00wxQUrMuq86zF4laANS/6y3N3XTdFQO
jHMRli3FApQB3szX36Xvt6XupeGoczPTpkVtd5rut4Cu2ih0S9j+CEJc8Xd5xova1jGhr5zQRA3V
NUuq6e97U1d//bypO45MHLMlprl/O15UacIu0PbmwuEfXafUd1ihN49y3COPVFUxyoLZUJ9sP/b2
NmnvCmiIvsK78W3GRXJEwCe0ZzimKGkCzBgSnkw/N06FXEhbnH/ilT729LfMvhJ8ogI93sQzGtPC
2VeWXg5BCZ08Ne9SQMBVtm9SI98muLqtACoWJpQ4y2LLEGJa9OEuhyrzCufKfBidCPeNY21L4y4R
hU0sksUI1vDyCH7fru6weNJQvlr5UmVpfPo0GLBqtjHJPFyOr6OrnoLLHQHmFyNSskasfDQmM01K
rhw2pBOT8lCUDVZScpGHd5h5j8QCGSqQGxBV/qfe6LSGoFqPnsYuQ97baxE1cJJG8h5HVR9egLOa
P+Q8Cdb24iticr5MKm5UYDiZPXgIl78dPL/fJCW8yzDJ7Z3ho4MGd87b2aElPSY9EOlelu5chMod
3w8BurehOLG502OVSfED5yY4qhYleMl1pdP1g3mJwni9B8BXogECxtaQmdjL3wZpAA6wi3eHhCYw
0DYzP3gN2vWAr0FIEXoVgYkWTaH25+sDL9wIDAwjkBY9Xbup4fz2hGZQFgC1aRiC5SbSnDAVTkXb
4T7S9i9yW/31lP3LVtu7k8K3IZ6hKrTYeIHnRn9VgpArfmu6Mwad2KdqaT+S6aFih9rd9vqHvTv6
01AoEjCX+HTT07v8MMU1KjRpR90RFbXeWAo9NHPlNT922pOXR59RoEjTOaR7jQDCDMEyTprzpe/q
Tl8jUDIodbEDF/hCGhXA3SrH7TiimHz9y94t2TSmThOVmwDJlDmoSsIPKGxLOINt5naPHfbFd63u
+gC/Sgi3yAV/vj7eTI+EzTkNCAwYGIEJTmh6J9/ukQSTGr0wGDBIIsAf9EIQFvcCR8FKz6mH6HsF
tvCmMYr6E0LV5RFGrbaTRBqt3ObLP4TdY2qmhlvk3N+Q1DcZektiTUdpPFKnKO68mFS8iyGgJTQn
6dqi7+NVMNtIg4sTSjCgQFte1ZUpWVwD4gOg6QiW6K8N5TfIaCPVaLfQVHZUia4HLhzbPkYpCZMn
pM9Qxd8hvZ8eTHgvG9eM3Ru7qVAUxnLg0KJf4Pimdq8VRYnDpAeT0hb1ypq935d07Q2CCyAaQkGg
5HLJjDxHJzWJhJMXSb4xAowAM5A8lh5jxxGAQIxq1Vt5HBbGxCDIgGilsTqvrfy326Qp9NTAFUF2
mib+aEAT+oBuYPIxzo3vWR1Qxy1iy1/5znfvEYJBOmEG+EIAf6qYnT/dCDzUIBXZyaKiuEE+QSL7
Qekxm9w2Ea75gbSHtoPxi92pniUrd8zMgno6GQw/3TDMNDa6r0/O222gZnBNKhxv0MaFEthZxZNI
cn3TJzo6eghBT4JTyi6wIttx1QzFP+jEh0GGk0LWIXair9R9kyeGU6J7hxYburcglCHv5ni0XN+z
i1PFs8e5QTYMmYnLLTEMGT5r7Sg7tAjoEaHaS+JMTVaBtOVEWXAqPGubVPFPQsRoRdthWoaLp3ea
J5MIG9AGIZI1244tz3kAYVTGAcyKbzGy8CcbGu/GStTvk7TS3uP9+5w2Ub9yV75/cBgYjg7BLpvD
kGfxUkXXSK0R43Oarox2lkZU1qRtuJNINn99ennbQI+As4IUNIuM7M6w69RsZCdAgPOg6DmmIW76
Y5T1R4OKLo0bipG9B/IbweWVR3zp5L0Z25pB/2AiJtSMGBsBA9ypIEE5fm9aOw95+wM2isEZewp9
ZfO/vwJ5xfHqJqsCjEM+dLmfmgb/ygh3VSdDE9EpuM1uoU2lpyjV230qB2JlDy0tJRQQ3SBYYeC5
dA+9ELSD0R5y9CQ1t2bkRshuGH+YRKor2M2Fd4ZPm5JCiNDA4+a3pySh3VDy6DtpktROEHktDMiW
plBFF9AeULMrDBxReqvFL0cSsNdtOtip7KsrCzuzLv3rgoGCoRoyLG3e+mlS3lwwQpfpEsPDdlBX
xoUKQcltG1BSxTMt3plZbj1ITYv3YdLoO+xB3KkDDUgFJ+0HGOfynqpFf85IkE/Xd/sr2WJ+okEH
mqgoIT9JVHD5wxAWQeIWfJbTQgff+KBZSiv/ALpI3WBBB4gDU9OTrwYC4L4L8K4sSpoK3ICponUr
h3xpJxowOQgJphjanN0uWlziQYWnggNa2d02wJfh4noE8ALbAiU3wqfrH7903N6ON/v2GmUhGE+d
4qhxiKZimuuooufBETKU+cGyNDo9Nl3A64MuXd9c/QYEGIiAHITLCYdmBlMAxz+UrFFjQADPOhpY
uEl42W2EHAeoOyBc2pSNtFOKOjpcH11ZmmOTu1vXQBZzk842ohWMZD4Wpw+JEeOkkoTeKjKscB2n
IYqYMcU0Gu7bdEoFPbMrz7Xm9vf8Z+M2TmzamFqe79s8Nk5Gped02vNwZYKWfiFi+wpCYaT8pOOX
E6QCZq1QmuXQKpH42doxxjdmXG8L4HH7obSMlV33/k0D2ybg2wCbn/RMp9/z5mh2lLSGyDAVhBN8
ECu0bbZymfYnF1YoaBzlDjDONq4U78v1pZje6cuTx7hTdCAAQJKzzVZCd1WDmidJqhjU4KNny9m2
RWtuZcHfbzdGAbGpw6ewCUC1y69TCykXOnpFTsPl/2jlmIWi/oMjFIDwkxsN4AAyPznmwn1B+8Za
uevfr+U0OmE+wd0UV83WsmnDpMtk5hb7WJtoGQUOn+7aUwxiz/GKUFq58d+faBUEKhZmJFaEza96
u2/XUomFnfsIACSYNu2KwselFcN2gvoEwQ7E0HZjFejHX19Iqo5TmE5ORUnicoo1fHmTcBpUTvXu
ziNyc6ooblaOxbQd5tsF/in5ImeDp3MWGzS0ziy6qKpjk5HsUAYCalUMDf1e+HzXP2h5KHOChr8G
BbOIQAOc54LMZK1y1M8VTFUP/SjXUIZ/vZDJ60yFViAmQWQHCPhy7nC6bHw9HlSnleGTdXH0B7q5
Hp3smuLX0Hr/ZBJtYldKtNSa1dlpGA0XqSaBBhKEzHCLs8t4VO3Q26oR/7g+iQvBh0pGyXIhQ2kS
is/ON+oIBa9HhhhFh9tNa+XW1uPh3KOMDsdFQlOh9kDi8VAE36D2KE6eoE+NR5VY+SVLVwBSbNz3
UwEFEtflHKtjEZWawO+qJzDfd27W7rjFO0eRy+cBtWtntGzzcRBFt699CXGu6xOxdCZNhaIhWnDT
BTQbHntnH5hHpDhmr4ZHKzQ2vfow+rQihdKOkIWA0l0fcenW4YWlrkC6wJU+e2IlT8ELliKZkwMW
30WhgTOrButKzv1PLm5xu+vDLX0gbXIYShTiqSTMLjmoibSOXC5yGLPBSZPRgkxiyPxJk34QEbTB
Xsbg5fqYS48Wc2lQGkN4mwLN5ZoGyGIBNtanx2Pw0BiS8vMkJHzI0Ib4QDOi3dAYwKWjQIP6+siL
k2tAhkLqbpJ3nY1c+FqjixzHjjAHOpAB7t4lnZICSs38HYu5do6m7TG/9ya+AdR7XZ9YgZdf2uHx
qncSs6u54BXwRKBTLVJ/jzGjunLvzYQLpygdS3qZKAAgO4WIeZtDc2UVCGTAka2k/i6vC0AcsEIx
DANGXKCoIwFkiof0ZMeKDd5Ntm9L1XpCEE2CnQqBn+QGZorX6RgOyebGV7CpHQXklrEPjx1R7UGO
M8NpteAJ7UHtOPWYn1RwB4j+1nCzag8Fc9nqDsjz4+8Z2/QGKupRGFPilB365ilRx/JGdBawVhNE
n4cAx/76Ar/KEs9mHLVo1HNNS+bW0GeXJN40cu75yKC0lSbdJvaApS6wOKqGeFX1wF8de6xq5NYk
fe+CVt23lRcj7RwBL66KYhMWWoOTBAiIFo21m2Lwm50PYG3ldy5sjIufOXs6wA6qET4UpMgdVscG
ViMfqMJgtlJ4a/LJC3ueoSYOFXNCGXo2I26sljgBkSR17NOzFY+fy6iMvtQ0y3a+NY7Br58xWp2Q
RxF3he4151OapgcCfgrabATZP9CPr4+Va4t92STaXi+6aOUGW5xKmlBCo+7HyLMzLXmpZdeGpDhV
qXh34RCDhaGGvENEt185Y0tDEe7KhPfIoNCUvTzOSP/ZZlNUspMEVX+qQaIdUMtRnFEG83Z9I79G
7vONTKFBNhGDJsgU07K+iQaxxy1Zm46iUTIk7WR9I33sBTC0rTKGwZdAV+/IkPyjoiPCEvWtI6Io
OGouvnpBXOTfcsxw/EL9GTaVclf2dhVvkgqpD+xU44S9X/uVds7z3t5KboaobpbXO8SKSkfq7brb
dqaCiM+Y9PR/kKPoxBZflVZFASBFVa8ocvMLWsXquC18V5xdqehN2CiJBY1irLrH3kZ1zcZhfaSD
pTWfCpOCzIaaLKw3Iv4JehP7D8gcolYQe6rxLGKtx4lGaAraGCKLi4NipqnY+6Y6CUnbCmBWMXgJ
kEgsub/bbhz9qbRZQ9Oj8fJDoQf2V8nXrK9WV3eQp9Tm3kyN4VuCtn274cKENiqaTCV4qdWvCTlV
vLc7UTZczTkW5zi81b93IP0/IQWn7CE58ceQ7tDv0SfIv9tDAFy6IZLcdFB9KTkBc02Vfki3taHV
Pea6fvXiiSaINzQCUEbVdWxUt2abVV8tUyKMt8qqfbq+SZb2I9xFThplTZ7S2R7xeBCsRLAftWTs
TkBWjQ3W48Ou6qNqZevPWOZ/PS8gJeC102Oi1jK7RhLYMUWO5KsTjUEDegtHpWgDQNjm9ewU5VtE
YjYJgGm0tyWwQvc+QtyYmFhq8C0FUfYnkPnkNupG48UCdf1hxCkIPJdZffdh7n+AwhLkG5fn549C
qsynHuPWl0ZDbGUlvloIeKaLCZTDlDFTB748V6Io8ExtayqGDddhmssVpsIGIoTCesAJUbodR9b/
+jotvkqkCaC5AFoQecyue9WXAUvlrexUdoTAHf5FN3Liq0dodLdVZjYPdQKtC/xUsbfx9tqV2oDz
EuXLM5A6jhtWRHjogUkHDo/fxyjqg6uuUuGXpgbhdLi6ECQh9c+vN6tCuA/1Tgcv4AzwOfq81PGN
bVbXJcZaUXeLVefKciwUF9UJ+AJfHAY+dg/THn9zz3WNrvZmWylOCvwWcy3uuR1OSSVMxzb/kcQh
a5NrYQR63Gt86CC994SQZ/8FY0H3U1cAj92ESSw9yC1O5Su/btoMs0tYpeMos+2pQGjabEZAueVV
mvTUuyTT3JvB8HuVN/q2t2Q0TCuhHq7vk4UFUFH8RGaLWqaN5cHlXPDLFKzecEnEHQicuNkXoPhl
D1tR33iMIhNL9pTjfX3QhUsEbSPKumxMCgHzDKAcrbZIzZqEAxI9tVq8o0bwJacaIPnKUAsFWy4O
qhsAoIjC+f/LDwT7mgGx5QNBwcSg30AcukgloHcH2FGTVBfbxcrd2d1IYpdYNxBf0r1UDOHvZpX1
K4u7kFq+JnXkdZO5xLxvFladXboC2xU/tQtOJvydNvHHM/buOFTKXQpXA+Ap+D0MJ9GkWxn+PRTE
YG/xvjMTgB+4ky4nozNDodY+xVSsVMyXBMPET9jlipvK7SIInQLZcNQlNqhUlk8WFraf8jEvz3md
M1W+0W3yOkXdKTBIZCp5WLmylnY+6nKvCBsQDPOtOPZ2DA2Hkhfe4cohl8M7vewPKmrH5xgNiZVo
ZyY09vq6AIJTOGqUz2Fhzy5I6KsIcwyUUpDRyx16ZSo41rE4BHJCyzrQ8KhHyAId5PpLKQGBrPR2
pcsxjTA76sByqNni/0Ev9xV09OYeUgWsYggC6mRUGexRmVM3Qdeqx+uHbWHPaaQnTChCJya2G5dr
bphxq1ToPDkiNpQP2aAO0FggleFt3O+FpaZOJLflKdXRs2iKLl55xZfqOhQzcJsmVIXIN4du0SHy
YxzrNOy2KcS5eCs5qYwqZugm0V5vY4FkYePtY7/4BgeZXmHdvNSKpP6Dva8xDWRoGu07XpHLeUAL
3ZSDhipdAEgZ9dzYuGnk1nYGC4e7urWG41SmpxTZW7vJNW0vTNTHGpcUM0TYeJcheeNogfho5V2+
MkkLtzCphEqPhMo2eczsXCKVO4Lu11RnMOGl+Ig2P5a87Cetoq8UaTAUhnFcqxQsDUpbA+AjZ4Dy
7+xm7BsVCJSBpAS2101ZRvdak457ZJaDY4xz4s1Qr+z3mbzaX0eOIJSLbwqHwC9cLkGo2z5UQUa0
Ow3CLSD7vQqc3umSssBv3cddk37WRoXWcBgHCYE6KO2fI7t8jicUuSQQPb1+OBbuHA0xbArRsHBI
eaYj+uYIxklqNFmRq+Cfg/KTZBpYSLb5U5WXxkFN4nLl0ll4+EiLER4ja2QGJtWHt8NFHoUvDSVf
J1AEJN8cx06lIQwzcHRY2+/TZM5vF3C6lGdw9wGgOQ8kOHixZ8eaQ/+4vgkEkUqLTte265UQtjbE
iqxDSCjE4pmEb6xPOfyB/fXpXXpwcFonvtMsACOUiS4/OCt15PcVl/mNNPdUxFAXtWYoz9hr5WcL
BWuC4CLdBRRSYaHAhNuPwMo2Xp2W0D0QlpBD3dh1MIVhNvG7r/+8pRNASRD1INYfnO7s14Vpgahq
wxSNeVdgPixGp08icyMrCcwOSYUBbH//B0MCT5pgM5z3uahmqAQZLg49t/Ho1/epghKc4ZavqvWZ
wxQO2Pl20JWuj7q0zXnyufh4/kmpZnuhjnH/q+D3OFBwgYPYcXI0kczdDFT3J6Vke+WkL+1z6vjI
ttJ9ob2kXi67yLsmjfGUckZAgaOrpgewaYNTm9qar8/SEhJNgeIkR+SNmY3k2RW692DhnELyzFsT
U1SKqqN5qPU+cQqYrDeehmj/9elcGhTMDA2RCQSlz5/UEAxw4Om17kB061AP9A5jjbu0rSgo5lvZ
ZyA5n6+PuDShAMxQDKGkBgp5toA9PqFhWoY03D0Tn9hCV6CvFMgxVMj4Xx9qAdwFMpZwhICEHgS2
TZeLF2i+J5Syww0mkrXfsZQPjkK2b5rQQ3A3x6m9S2yUDsmIDkg7qFvU+PvbNB3kSWGsvtFDpLlB
nOennDByl45KDKqWYvCATNb1n7oU2hC+AXGf1GK55C5/aehVHv5fNZIG0mDSe/ae00Ypz36J0bjb
RtG5wfdro2S+sgOFthZRTPMwv2ABowLw4poFCjkLKNIMUQMPu27CN5QukQIGhlDJLRSiKj8YZLt3
chJ+Nqx+OF3/7KXNYIM2ZAtCIwGfevnZfkfNR7gxA/uCxF22PGiziDwQptf/ZChcCU0yUeAPc3M6
PcMm1i3Y6ZWblltLblHK89VhZxVJvbv+Va8/+9182khT0GtE8NiYVvvNW4zjDXSCnvJapoXVvZI3
yOCjkrmzJeUP30qLu963wzN67j9okKqECgI9DZT1D/GoAuBDzC2T5INdVfBZU43InQtOiUt5Y5A8
g8SJuxuPB+jgGYkM+9rttpJU6CtfsXQ12EDh4MpwKdHOvPyIoZTiEZlNfWpu93sfAZqdlurFuTCL
ctt4Vcv7i+LN9albymWIpjCtUqjLEWfPrgdNGhq8GTumrmiCm4ibCwNbgBm9mQXYKsuDo8X6lyYx
vEOG89lNm2XKyllc2JRcTgDiLMCwMi/+5Yf7tJfcyGSn5BICDQrw24fcMr8HPVTzf/K1mGaZMp0n
wOezoSoc3vrQVXVH8VpArjWd8Fz0f0ZpZ+2NKKsPSDI1WzkZyHMNSUKz2VZXzsVSVjMl0sTqBn0A
ELiXnxv5jdnJCaK0vdu62JVi7dKptXBSV8s3om3Rs+Kd33XU4E6xpkGpRChsiw+x+euQEX7IpA9t
kOO9uwMDZXSlWsa+Ogqt5iayPR0reDt9zNGq2OCuvVafWlpnYBVTo4UU/V3FLvNjITwv4e2j1rmx
VCk6hb5NokSOuxI9Lg5FE2nqJam6Nb8QKs8c0k4tdQfWPidW+Nxzos1xV5LW1nO6Mmd3zyvh7e+h
5i9J2sWYGmTs3jCz/Q1KgPJOrVC/WNm52tIwU7FhgnFAK5jtGtNyzQo1E9SS0qF+NqhxbMGwICsP
0PtUtRFXkoLEj+wh/GWhkLGxJcqOQQOIsKpj/2A16AWs/Kbpbnj36Rhrm7SMqYoas+fe78uq6KfX
xKBDAZ4VgJqv5STCalnssUgofwTuoG/qMR3vuizPTn5Z+Yewq9XdP/olvACQSoh15reY0Ju2QWYI
UdhitI5BNihbE/ntTYsEJ75y9viIH6J0i7GTCk9c2MBUbfecBJ62svEWwmUYNAYUArr2pIWzB1YM
gJbKjMPthznk5aQI77QGezifV52XIxIr4fJSkfLVmVsgF0gSOq8E5ZpwRdFD2snlR13DhlqkPWrT
nTg0UHWphicjtH4RWbvAC4u7rvTtfdBX0Re/7PyH68uw+PGT8wD2rBTJ56cO0RkRj1nFURgblFZc
YzxUcVE4RWVme+GbTbyyAxeeTDoUlOMngD4XmHp5leZhLeK6QGmP1E/epB0CQVU+Rlspy77naYP6
r98WK2O+wi7mu547BeEOqrCAnmdLjEud10lKCaqO+udOhmFDlxKLPK63ckNWg/CNDbHajmrbQaBE
3cYNzklpEyQ3+MOld6LO8xPaZ8mtpcPxs+gf7LHXkhz60KiS6Gp67HwxbBD6ROdAj7NDIRIfqz3N
2vuSWTzEsAX3fpCqwDPMtXrS0s1JYRF4BqVFzu0sMJaGNsvRrtQcDK29cxKnnQMftdyaQbEWeyxE
wehYTlzmqUn9LgEbdXTlGn3UgBAmgaNSxXVU3zcOqI2VkyYVFdzIH04l5pUrt+nSRiXwhtiJTwWw
r9kSwjuyrRL/E6CaZnVA7KN69AzcxRo1dElFZPkfHAzkrk1Zo10FE2sW2kWtYQaqXnArVOawxSML
cbLMAzGZY6+UBZpxvH4Ql2b2zXj6bBG1HHF1H9QwpB6Mmuq21HYIW94CdalPld5F902p+ZOSZnl/
feDpQ+ZnY6pQ8T94K3RpLg+kL/CqQbgLnLeBB6klUuuMogzhPwZRT/QPo7uEjbsNCtPbd5On/PXh
FzDXmI3ACOVKpGT9jrwSKiE7aihUqgcg4Iw2fdFwtt1ZpqgOxYSizk0Lz4gBoUoEvNS9VVM5hwgs
31aqUW461KfuuiLX7mXPqHYtMeunlV+49GZC/QACTS2THzibIaWSCgV5QNVJCwmqWz/G+i5L1Jdg
1IZ9V+YjuqmF9TX2ImOvoa2/IYiMH2TXL1fezKWlgpuI0rZJQAEf63KpRFQryCzBZtIVMmCktqJt
IkX6CXFw72w0hnFoWv37SIC4DwZqWytLtXTPvB1+OqJvUrbEF+Xg2QDA+r7Sn1wSftgYVLZQNpGf
VuZ86biDr50ARUAyOIKXY0llKSURyaMzho29kd0s+O6SiZ2z2O5PfootMIKc4+OkAHDodIxNCqgr
z66OEE6FScteFm1Df6Uytwh6x/dtEKUrB3YJDzcVA/hx8DGwzpleujfTEbShbAs/A/cUearTqUOy
azqcjUtdZKcGVshHz1KrW8TOUgKtcDh4cuqfcovHrk9d8ZHc5QUP9E82yeMZKKSAddDrN3rnl7dk
fcOzFBsA0EMUnRNdqzZqF9W3fjMq31GYtcAEtejEZSbhg4iyQ28jw45cZnrr0nTcIztg7Ys00W4F
Hd6zaNRi38Rqs1MVpJWuL9YSdIMlpstC1YDmzzyeZhp0/NlBIfImNh9w7QocO1BMsL2eu4Xnr922
eWOe1WQo7sJ2zPcoA3U3Y1Ab20DTx4fMDLGgMYEIaoVpOg06KF+KzlAfvAaXOc0IUwwKw+HnGAFW
Fa251qpY2thQKjA/IhKyjDlkg6JTp6gJGpm1y08fEr88ULGIDjQRypVnZSn8gUBC/wUQBEnI7AwJ
PWitpqUvhZdLtKdrEmyksEnu8zzMNmbfpM4A2fbu+gItfh/3FybmfCBSpJc7FdI/uWtD30OYcbPX
WpF86TrzWQEetZKtL400mRixpjrJ+pz6riQmyZvESGWJBCQI8LNrt1jmmdpaPLA4Eu1jmoyAqwAz
XH4T1JEC5ivPRlfH+QmfVZSecIzeqWYnrezvxScK7wjKzrihET7OYgF2fKWPkfpaxrdONK1w9vO+
9VhmOq6V5QeqAD8DzGrPZkd/SxHuB4no6cnF6BlHGiu9Q2u6w2nF24CE6E6/vriA9ieRGQrGHMDL
iRgLqobA2thRegYYzijivVkRnAW+VaxkLgublzCTnio3s0DZYBaDJXiYlqVLf6esvPpUe5p3EEpW
bkHBwu+OaKAO0mpra2Gh4SZC/ISwQuFjTiCx9cqzcI5XHaOz7F3u6fjYy6LfoPe7VmFeWmigI3SI
aBLqkx/85VwquRr8BUqAl5Md8Y1Ef1uqvNsyRme8dXOi3QbTULNCGLKIBpSHezm61ZEk3Lp5mDhy
F9ZOmXTaXdWmk2K/kX25vtrTFM+itSkCIVMV9Pqovl3+QlJmZeKjAsIeAPLqJr5IIa6jv36ML0aZ
LTRSwWEnZ+ypJvOls++jzKVD+D9GPpJ61z9oqZpJYRuutoXQCg3x2UsfdyT3NQVWIAIoWnlm1CJB
2zyqiWIcIDA3m5xE8ZYgNfxop1p+AliarOzr1/rdfFY53TTlafEQjs6+t0JExnYHOmatXaaHwQDa
2iJZ63T6iJuZlCkI0Wolbmg6aCGp7H4PfZzYfWvSo7AQMYeTVB2kOKMRYeNNoqAH4xDuiv2I2fkt
mE3rQwmsHTy8lv3M1dq7GWM3PURt5h2CKv/9+pQunBgqTnScUdDh7ZrPqNwM9KQHJBf6sgxYwiBE
2Lf+IXVldfgHI5E6oBJFA5AlvNyNSq2BI5lAPH7mZZ/QROwOZeNTyde07q998r/nf/J/UPkLo6E3
8/nO2eT+GaLqW4Gv1//+b0sTw/jNhpzDgaAdg5YAi/y3oNf0b+DR8JpPNIxXWNffgl4Sgl4YDAGe
408AMQFWyBVe/eVqMv1LIlWVBJrUgfubh+xXRL1e6YL/c2iAUlJI50cIlb8QQah5GYuCWuwHReY+
gjNEIsQPwTNXf5A6Dkdgu0ctUvFzE9G4LS3PdaKfaFB+Ro+5pTGM8k6dGBt4JOYXxdri7dWfggzi
peyaCLi2P6RR/eN1an9p//z/1JebPJL+tW3JpyzGnzBd0pOb/uDfu82Uf+O1kymDErxRQvrvzSbE
b3ToCOYQbAI7M7U9/2uzid+g60/kgamGOZE//merYbvDNpwAd+AeuB1gycysSq5al0yP2tudRoGY
A0B8Qw2Prvq8VFymcY98UxI8IgCA61UuJ3ujVAaMxg3PEZXbnvFiR4e3BtoZm1T4ojro91GY0Rgz
muYAadpeacTMENdQrvhNk94e+546Lt96efWZidfXut2Gj1Gdm99c/T85O48dt5F2DV8RAeawJZU6
2dQ4tD0bwuPAnGPx6s/D/jctShDhg8GsPJ5SFSt84Q0UkN3cmLLPWpkFv/HXQ9Uagu+LoU/gPglr
wjMUYEqehIK0qYtO0Y54eyifE5EVjVvpGDWgoprgIFdQwfv57pv7/1ur95J4b+j59RKSH1MhxGiU
a2AdwiJebKaqiP1M7hyw6cNYfW6wakaNNrMk3xZRhXmyQP4XOUy62sIoQw/Xof9QilY/yJOifhkq
e/ps0P83XL5e8zuLyuAowdo4C9VJ/6jBEP/ETXT+Itq0+pSq0z9yNEh/Ff/8b9kh1yx79I05vbx9
75JuJeoa9Gyb2DfVMXmwQz3xeGe38PTL/2W1WmxaoMQANmntruOBxcQtrrGh8/NGSneDroxeNSG9
0ySbXMUl4bsaCubeoh0DD3YNmBzS2MH/kAlJcf8nQx7W7QL1pZUU9Aod48v9bXBrXuScCxaeXiYX
+OXqjTXoVCjFsY/VrfYsZxiSFEVivyh5O22EkJeB6tuHwuuIzg5FzYVwszofgN7jfJ6bxE+KKD6M
OnoYKKSPu/sTujkKN8NCaKf6sCaNCORqqczKiY8gdXLgvyBIsyVtI0a9HoWq4XIBgayFxLrOapeS
STDNSuLTl0VpvkftPbAhed6fyyoSXpaMmgCFxqW9SxPUUi+/TjfpcVxEKVthRssH64voBGmodeMJ
A9AwZwFrVcWdwp728wTvUcOddqNSsARsl7sR2Ae0VSrtYHetNZ80MYrFEyJN/DFS//RV0hw1uCxH
SjrjToeX4w0DIWWHrPDh/uRvLDGYPDCZS0YPtGH583fn2s6yYMhUO/EbYDbQZbPeTYFqbnzI68O2
sOnhIgAjADthrbInu4N3hFBQ4su1g6zwYPxQRfEqZRToMFG6P6NbS8mDCUWKGAlM9Co2BjAVoaRT
JX7XZOB2Bjj7aNdIbm1XEQBUp36edShrGaIuWxvpMk9/20hLX1XhNiE8u6rCDFFvF2PQZr49/YsT
0YsuUI9bhIMT+aHPpc9JhgcYpTnKkDv6gkj8f4pE8qPBGXMSldtDIUr7X/eX4/oDoxKi0ziCEsEe
X59Uc6gj1SjnyHcyKf7qSAle3kbQbCQkK6TGMnWAiLzIYEWWT72GoAZap9olrrfLi5buYs1JKQDj
1jM6Suwhj22dAE8l382mL/dINzqnpAnaA5bWW+SP68+PsgEYTIvtttAr11etojc4NScJiu1KeoIf
i4t7J0/YF8jR4sOkH4x4jv9RLVTC7q/09SZnZFh0zB4vOmfNx801aJLVxMYDQYW3iACAEJvIGji5
Y3ws4kTeWPNlJpd3hglag9eLPvkiEbM6VKrSjrkRMtN46OLPszZqtHQnNLqRX9MMycUyGiMThMHy
BynD3LgIwnljyrc+O7EoyvT0QWHArSu4lcB+Ru/yBJ1zxXnSuhbpU2IWt+pblTsrLR56cLefkgmK
UxlBOaPEAZ5Mi6qNuPCNsXW5GgtMZlHPAGShIyh5eZH1lQLMVuSdH+NtHcJ0r6wO93AVpfB+QDd+
n0g58iejU4ZPlBL2phjs2q1Rxqu8Ukd73qtzafD1ACvvfQlronXpisu6i5eRWp2g0JnwA1oNk560
C+znpivU76hnRQvbie5cPhXdN2vQp3/ypLd7D2CH+C1Pc/yntp3089i3qNrYIXzJqhe9+dcXLDHx
cgb5h8O+VqKLHdyy8iht/VIaVA+KPoxEBWWsCOgeDgix9un+Xr8OaJbyL9VfjGhNArbVamvWYJtJ
PbW+1tTVyYg0gyDWytyklI2/fqEYiotrEVsAILm+wJS+qkUnK60f8xQ/SiDcdzhzb/H2r6/JJZah
iruAMIlwlz9/9w6iWRPbUyQxIZmCE4bpr5KeDhtTublq9Fopc5JzEEtfDoJpgdaZA1ZMWYV2w9gh
UCzZnelaRrbVG7oxH6DTizT28ubK65hGSHWlQm3rfB3Zsr0yBP+l4I02dt2tQQhbkDPRgb1fNQtt
0UVdW8W9T4Or3XfT8HsQ/Rab4/pRtaE1cKZRTOeeWxNoOp54h8pF7ydOkz2EhmhOkiOj6mCGCCfN
Wu7No7n1itya2ZJhg8tekCtr4KFp1YZmCY1B5a70Upqae7Qlt1BhN/YDgT9Fdo4RDbz11s4LpTEc
ioV+ijWD56A8tZNYAFJVYwvBv2IFLQ80dV6UM8CeKQhIXvVS8tYegJA3flLi9RnLGR5ByaQcqt4K
XgK1c57xi5rgIRu1V8ZqvR/DWvuU1WWyNwdr+qKOnbZR/r2xyFS7oU4TmtC0WtdLTWNIpzwqOr+Y
Z+doYXwUSHi83L+pVuSYt4mTRACcAWNGZrnu/HX4lGVyY3R+inrJV0kgkuG2IZQCL23GY1QWE2HB
DMNAH2SldkHBiRynOzicbogqA/baQ9vhNmkXr/jZqFx0TpkXG7/yxk7gCYe/h8Yc4MAralqOLDam
VL3fOea0K+cxwlfFkTzdbsVuY0GWuGD1Ul6MtYqQLKuCcxVR6leayD4YQgs/6pHUHMoIjyN50qND
OSjGc2Xgp0ZbMcSyBpUojEqTU6KE0wIAsDamv+pkv30k4NwLc5GizpIiX96MRSeiQCjG6FeIBj0n
WKKgb4NmOECvYfxpKjH4gmgukMeSqOybB0cvGp8yUCV77dDhOIorR97CMoyqEB/UCH+UKBSN6o7O
YmTUmVmJo43Zt1iDSeqC/MsAcVAmqXyzlIN4Iy56U8lerTHFEgW8FOnc8nhdzscu5ikMS6f341pr
92nU4BUqNKBto2m7Vm6UFMiS34lFBSpo2+Ex6B7hBnf9CA0yw3VOFFgWzL3V7prKxiNLINJZ0jb+
DP5l+DUWub1rysLwopaZxobxJ4LV7dv6EB5oO6jPRTAVD2MyOkc7tu3dGLXtg0TTYj9ZiKfRbRn/
+mnjuqTTDcYQACvWypcTrmSrJ4eWR1+WsEuLOqd5Nc2mdCG3JOf7G/j62qDTzZrCoyfPIiq4HKqe
ANuYeDH6UiO0Y4SmcJ0Of+ftsGxIBgGaCeKHf6+4ohJmgA1X0+RTaBt3pRRZHgU+deMBvU4ZKHdR
BeVqov9FOfdyKqJLy5lgYfKHpP0ddyDArPEgd7XsDl2tbWzK6zuGwYjYyNDoHFAkvhwsGHUjzctg
8lVYGvj2DQITO5kSqFRnG+d51dD93/Lx2lD2XEaD6HQ5lhOLJBBGKvwmNCrPCW0EoONUPag1cK4B
r4ZHR6TtDyU2VTQ0Af092aM9Fa7Rlu0iH507nRcnjeZQ/Qhz9dhZ6fgnofPSbCzKjc0EFwZ8GTkj
f32dwABUYoPxCPuaGJHY7Oltm024KeW9fMjL+4DCAAkygoJLeWdd2KxzVbJyhfWY56SKPaNdJDGU
VG8KdzSbDrNOS25OSViCntLbVvkR9mmIr1kQtp+CPoRjcf8M3dh4FOVgB1Nv4vFdVwnhFmiNFlez
P86x8gO9e7QoVCvxC6tpd9lEk/X+eDdqbKDn3g242umxnEh1XjNgZ1fBRzE72bHRce7KMjN8FDGl
+rGvgm+FLORPXZZph2GatkjyNw4AQRaFLtqzNDPWSr5RaJltkk+zX1tqfZwzgU3dCC+3wFl5Y743
h2JDUbQEFMHVeLn/+zmIUSwbZx9gN5UQp7Y9rR9GBG3bdmOoFaz97awR0cHNW9oiSzHgcqwMSXDV
HI2ZqpOtHQfUc3d6qIdPadrYJykadCoQCF9Esej3sxM0CL3hH5EYUvU5aHANvf+lr6sSfOhFTpri
sEImunoIpKqxC5H2sy+4HRBaGowvZQ6dMbaL9jFN0b1Qg07smdHPphmkjZDy1rqDDDQN1OB5hNbB
ntKnBv6M8uyrc/atC00LqnH5tdWSLUr7W2y+PtHvR1qtukjKulABt2M9LrKXAJNF5aCobZXsHKXr
Ps66GSVI+2R97Y5aq/hD2IAC7FHjh8ZqY8cEG6H5HHYZ/qcChwy0EYemA7+XO/gKYl7y044HzBmt
rFbkZ06oarqoQiXPRV0Cb6qrKNwkzlzdCtCsWHiSEWCuFFJWu9awoglnP0nzGzutD0FcSUcnajE/
1ENF2tljJZydIwvMFrRJLc8OHcFXgRA4aJ3aDtCZgAl6tGLH+hOkjSTzko3SJ7Qmla/399j60gYr
iC4cujaLS5AD+PFyx8exbQocxVs/UCS49Yo2H2Fzb+ndXY8C2heiHX0UFKnZ0JejjGgzaQgk9b5u
YmKLclNxMOGgfr8/l/WaUzsjw1yIXhwXDfDT5SiFUw3V2DYoq42deA7JZ91qSp0vIJ6tB5HKyaf7
4721Et5vXCSBCJronhJq0+1Y65BWGegRgibZD2rN+tmlBPZurSDu5/YoqoVelljU/0vC7MHj/4Fd
RJhpRgIQVAl/tRqWrB4wtCZwhyGKX626R+JJTwpnBCSPrhrWKItW2pLX5Z7VReZHJY+ReKhqM/63
5W+XbqFhpevizdj+h59f+NL2lfUUjZKUUCM05N4152ERRyoCqmux0rSxV5WNobtJG3c0QdW0nUkP
jIG+dNVMSC3qAhE5aqU4QRqRUe4iQ6teYslGiSyhlvPz/hK+GZldLiFQjoURTWOXzvj6jut72GRF
0fY+aFvML0mX55ODCuMHvf6JVp30BfSF+D7riflgF3HtymafLfhEFf/rXE+cRxkf7l+FQocOy1Ds
UpFdj7HZbdJSehWDpbSuGC0ZirVoUULHQOkhDpYe9tzp3X9RZFf10bI658Tn5cvkoxP5cmM2n6PM
psUQZrYJCbJJZTfpu0p76REXmxB+yLvHvO+0wtVMIVONFGmMR68jhfW+1wb9aw/TunHDNpGOuLuE
tluh9FfvzUQdX6K51kovKkX7tZoTZfbwMKgNjxq8lWKs3C/YTLs3znQB8b9C2Tx6FEan11z3wbyf
x65Ath93A9x6O6uZn6QxydRHddC7L2pahJk39C0YxrCpk+jJNvPgRQrn4VyWNsaMWSj/yw7rc1eO
eqXBXTaQIRtbdYQHtxWNtofjdYlzrjqSr1Z1WD4UmD59jtMUh/BpnGwQ+06FAQiuwjiHTnqF82Mu
olMf0whwmyJovqo6KQwekJEw3HzWvgXA0TBYlY1mS/58fbMQbUIsh4NG6RQa3pqg2Io8VoEF41TX
m91eKag4VnQmD/e36Y1RKJjRnCV9WQwFlj9/V9JEDdJQSxQD/Ea3U1fTUvTXUmMr8buK7JgMwwDe
pqhEqPMWnrwbBj5n3gdSL/ysbRfvzW7ep1QfvUSbx6Owph9GCayvFZq8L3sybZTy2tP9ma57PstP
4Bgu7UsaL5Q8L2caqVUgpDHo6Z6iulWA4miGNkLqa9HID438VCeIvDni9/1hr7Aob+MiE0GAtRB4
1pEXFElLk+yarkHbh50XTVL7mrMMnTuiVPqn6Krhj0MQknqJNZsfKhMNpJRalw9fGlfQPPuqFGOh
uz2x4V5AMepcewxjnJI7NdtokKzLqG+/la4U9xY5ICCLyzVqC7TMIfwM/jQMtLULVX5IVNyi9W6S
T1Pl4F/bWtVGMHhrC4KVfXuv6QmuoWoyBEuMHczBR0kSQQ0ZrbWY4u3GKOuQk6lRRURuDf1KENLr
5kehlJ1Vy9Loj7YUn2RUniIPS4kBYBDh1PcOS27bLUQd/eniHsf1oA7EVsXnxvJyxug6gkiCKb6u
fyRDnzWwm8nkUUE+KcikHkMcFM5GMaDL3ASf885SP2/sP41vtnqH8BBd8Oc0LBYe7eU3lc0M6dZQ
EX4sOycdp03itw8kjp9V2viilj3evh8DpOPU7vyKWz1ToFhiHL/xO258Zn4HzXZ4pW+N5svf0dVN
x50bku1M3fRgR6qOXTOkobzJLLfUcBKeVPSG1Eqp9qQFjVcY8KhqIXXe2AftPi9UxQOrs1n7Xafd
7IxFAUsHJQeMjp1/+cOyxoiVMuWH2QPkPquM/tgS1ZY6ictTq3Ir1kbX7lH0T3+gR4ksUonpc1cQ
ut5foRu7g1MAxGP5UNzkqwvKKYO6lJZ0Oxx71ZWRvP84DZG8k7GR80KtnNBzENXD/UHfkA6r7bFE
lITKVP6XI3I5e9PIkmqx8/RVIEHHwByCg1ml7XGcpeABjFjhKnr4qVayfq9Luuw2ScZi0CfY6VFn
n8mvrGNfFAr9+7R+1hOItlIcdk+gi6QDVFPrYUjN7qdw4vFBiwL80wc726mDoj8Osv5VzFq050Im
Z+DLu7zH0hM2x6M3zOO4j4sip8yJozrHieZKl+7pJ2Y7pRDaC2ydYgMXtY6z2Qp0w5Y2EiuC3v8q
t2l1K0iGTJn9VjTt3h6yGBu0Jt9FuTN5iSq2/DfWmegyHrJgMNwXVs4bgPP961t39ObTPmDrqf3o
Y+XS7LI06vZJ1Gz5pt44fgSiVJthobDR31o/715gKcQaup9T2U/BoJ3GOdKPgyNtZYe3RqGeTW8Z
JhM0n3XSBXIS3chB9luDYFYtsHbHW7XceMqvqhnLugGifkPE0mt9Qxy8mwzO7UTsbaT4Qcb7ClRm
ifc04unzYBbp93CahlfMUqPuMWCm/5ThpOQeYrFWfYCSKddeVjbSVg/y1tzfysC0A1FaX5Ogq0CN
wZA6sg/IGxRJ2ggv5q7dquRcXxNLz5EQhrrcAu1fXROlYSdazNPsp8ac7MvBCcUulOFpuJmTpV81
7GNeKd6KHiHfsPYTBLjJztLYIvbGQuZfmoc6MlJo3f1n2lH7QZsyq3Utc1QQHdal0N641q6Xhd8L
oh1NRe41eleXF0yC63wOYpXihix4VgPD3ikCduT9e+z65FKKB5YH4ROlCOK7y1FI8e0Z/UDVt0wu
j16LIvIsrXue2yw6JeM8blFjbg5ITXh5yQGSrM8TT104CzQhfTOwo50dBy2+FbGyH8kqvSnOnN39
Cb6FQZcXNTN8N+Cyzu/2PNUBpah7TfULTcDEiZOdrc2PsW49UyyOD8pY2qdB6gKc4MbgkGMWdKRU
k+56VBX/oRJS7MJiFI9lW/+YUjvZ13QqHgpzlg7Tlm3L9bXGT4VwCmCPcgU0hMufWugGtHHiYb+V
+njH89q5FYhJLw669P/z3d8NtUQ/71YFlqM9TzQIfEfHJ49WAbWlTFdccxTRQcqTrTDy1m7mdOPQ
AtJApjB+OV6oQ3WP1Vz1tVgPH0IUarG6K7eAGbfOOCebLwDlFT7qajcHlSinEU6jbxq16VVBbfmF
mcLzIiY5TCT/e2Bkzuv9HXadICE1x+mR8aoEbWCvBi1kZXByO9X8btZMD+bmH7lCPY8et/ncyhU5
OdqoP4JYsjZuiFtH6U0OFyfbpWO3enU1UxWcsETzJwMLO25tsaP1PH/Q8aLBTVDdsgm5NZ7NhcTZ
XcrQ68pgXxkwrsNJ86Uuo/BqSPGL5TSYpUe62JXUgjeyqhvHge1CzoGYGvDuNQ6KajeEf3Q9fZIc
grgEC167134nVbhlcnpjd9KPXPhDaCQTPa/qhEE8TGNsNLOfaLV8LCLrBQDsForuxnRAAdt8KQah
UbX6XIU26bZkEyRh6FCfiMmi3azSmwnKJtxYuRtfii4MYOtFZgDA1eq0OU6uNFIlzXwpW/3YTaX2
kqZmfsh6oRypAmZ/f5ssQu+wF5CFQlFiPbUIm3iqubKfJLN+gPjev9ZZ/6+kWemHOZ2ijUbEjbII
mjc0dsGDLho/61dLlK1SoeEt+yYKI8cWSfIzgruyV+MhceC0RrjS1opbZfZwMLqmeGzHdMv3/cbn
5DcsZjlL3AKf6PJGK5SuFzlPuG9Tyz/EuGrQbUw0mP3zsLG8N7YnkRssUpICmxR89YTFVdiZJpBb
f4jV4AmxzoRSXiNv3GNXfWVUvZb2HbkgAs50sZeL7t2bUNalnQ9LxCEsu/qpST0PMvLye6MIICjJ
WfQkd+H4qFoY0mp6F3vm2EkHrTLVY2mWOSJx8W+p0pTTKKriUKRjtLt/0956y6l3LCSsBZtwFSbb
TWKLVs5lXzh9cgqtMXo2xmQ4xW38fYIyeAQIFj9mWf6KZkTxbInKOFYTJeCiSoxXLJW0fdfYQCgG
AOL1aKS4CTfNritSqkru/R97a3/w1RZldCpYNM0uVxO1x1RQ4pd9q7Obo1T1+T+DpS/pebDFH7rx
Ai09Ssp0C//ligeFQXBgZkao+HBf6H/TdniZmqz40JlJCx4YWzRIWzIvhNr9+vtJ8iKg0IQRBWDp
VRgxxmoLRXJWYHd0AV3Q+d/WGI0T5qrD/v5IV2joZXfyzC6tARiaylpjyw66OeXrq/5sVx9KmgBH
Jcy7/3gaik+ZlqGH3mQtSkaZ8q8yleoXA7nek2bFG3fPjRCDe45UV1aR9QMEevlZpyiOy7kZVD9U
m9HluvuAZqO566mUIOtiAzkKlU/3p/52fa5CWLrqPBloc2BPJC+/6d3BrKxBSqfA0PxKiZuFbBFl
z/oEv8qlcZmhvTemaMiZkN3sMkVZzo4bwzqUY1bEdG5E6he18YfOYhPtVPope0fIzqvpSOZ/EoGm
hF1QWKb8rQogVG+lxZ8kGafRy+22SlGhbRHdaTBjT9AvkvAqsmtH/Ybot/ggjGk8zqKTzBfdaKNH
q6ZI4bLNay+18/wJ9xOTZuyc1B39CaNqd3GJCZBXSePwBC9poFM1twIimhxl+U4o4Yz0pIJ3hTdF
ivkRE/pheFEsoQBhIFEqwUBLNt0ro28nLxPBJJ06tsrRsMziSZaK4ifyogjMtIRbHxcpJQpCdVUe
0fSKS6/u7PJVk0YZ1aNgxlCtj6rhtZrj3DUdLfkVGE1ZYeERGku1r3EqNw8rujEY9SZHKwjwbrz/
ZW9t6sVUjx9F5QRO6erKnelBOWrSaj7InI/WXCnPbWzNX+Zi6v/oQh4fO9iLO4t233csoqUJJHyF
sOyM4/z9X3LjiVlEtUGbL5LXV6drRJUQI5FRo8RahA+0EKEgWnZ4/OtRliOMIMFCo8XI43IjF1ar
BokUaH5Wx/YBO9x0D637x18OgjAluGWURBeV+iv7wMlUy0nuOtOPu7He17C8d3Mcb73JV9c7oyyW
iAuHDgWadae3VyJ9kgPF8qfEzFwrCdUPS5Jzqi196+q7ut7pY3HyF2IyYTcR5OWqjWOqa12cSj6S
QprbZ9U/qSw6N0sL6REFr24nO9G0s/VyC1l1Y+AFq6fR3EWohAzncmAjmWelHDXJN+lGn62mGr2s
zvt9POe/bDky3CRFEi8e+63d+L8ywMWVB/KdJJhcUUaihvv2cuga4OksaXF6tluLJJWqTnRoyzl7
6Vspnnf0v1DbL5VmeKENmJyM1qj2VTyDO85hmuqhTOHCzCXno44t6E+8ga2v8dzXHwc5xXDLCdqy
/ExhBenxKhVFcFDC0WwPhD/lvi7mPCB5jOp232hq6lltO5WPNcY0tWtVAG52XK/Wx1Sxut51ehRz
PClrrdxr0mg4NXMVVm6IjKCPgSjSS0OaxWdTcoZzhmKR6olyKHzUhZ0PTVhkP5JSybi4W6cN4c2B
908lM31NIqEMLqSM8bfZzD0aOF2r/lYsBKENMdb5IrH/FJW63r5wiybKsVVq8doZY6h5DjiH8NC2
qNy6RADTr6k3tF95E8p/Sri/ZKVJq1buAiZ19l0aQ3iODGzghRGnxg6qafs7zbMHiZuJ6z8MoPJo
HZvhJKW4WYnE0T91xiwxyTgzTzXmZGHkmsKa972ThnsrB5/gtkhHRrum0/pfQzQh3IgvTLgPB1Ub
DnLqFO2emnl8UqRMDXczIniGZ9e07K2CSnpQqsVBDqV/ey1LX3NdzXO+TengucmskkdqALpPoTB5
1e26jTDjQ/HPw2e9/dbpbV0juA3c2+7n5KA7VfhQO2n6PWt6Dexn1WsfIgPaixuRxgbuhOz03/mS
ABRbdi9VCLpGfGPqApe7d2wpmRIaxGe5jUJ3cmSc3eO23PU6foFtJYxdhaj61mOyZByXZwb2JyRE
blhUu9GxuBxVRgocLxA7PUsJjThjrKuv0AaFV0tSdVLFmBztusiOaUkPPkpm1Cxo5s5zqjxZrRn/
bQoKGZqUhUIMHVxo4Mv9+S5mQeDNHJw0yM/8jmiv6oG2S6ZRd9sBKmwoAmfjabnOCYmlUZDmy9On
pFy/WvM+yxw9SdvyjJZQ72qWNB+TFLJ5WubtxxlznCc5NWVWP1eOcZ6JfxSRqt//9umhXoHu74JG
5UlfSy3JthTZiImqZysMyidbZMOTiUDcxode7vvL74zfGKVsIuElK1wDm9XebnDLjnR/1tKjpE+l
G0R4t2YlbNBIjT7Ycz25duMM+1HEW5je63ePwXnuKKnCeVHXDGAuNNUCq6b7ht6EL5aOcGhWhNIu
QFjg/mJevz7YYSxUX2BUbx/1cgcZ0TTMcpMyzRaeSEQ3BMnp5FggzLEfB8zQa7XXuKdN5y/54ou6
B2EHFaGFN07GcTlwISLQpXGr+43qNJ4pWe2PEJUknC8d8Zia47grRFDurXmWtjbx9RGmAL5g3SkE
Q9pe+/q1qjDsvM4NP8jFV5F25merNxNApUb0qKTRsStr8cCdE+1MvXQ+4IPz4JjZsZOi//5+8Slu
kNhxfVlXHT2zMs3M6Q3DR4ik/2jM5NNuNTTqSc6k7yw+LFRIJTkRQDp/uT/0re1NWXPhJC4KaetE
jzczqfJYM4AGzrNno1f8HFtT+JCLbPxYNvZTUmVQjhNu1pAs5f7gN64RE4FO2smcLICJa0MdLSos
J5mIHoe4RCOkiKvTEIr2YzFa9r9WmeLzrLd64vKz6jOAnWw/lcaWoOJV/Y4d+P5HrC5PJ7D6AY1m
kybJIHuTo4eHcCTBNjoUJ+Dab/mZvz0Nl1fKYm0F0RCaOcHYGksywSQYe5RR/EZGfNVrkyz9hkRl
/sPgofjHqICsep1sZ6HXVZ32jXhCaXd0JRowJ6qIOo/dgMluaElFdujHNi9cE7zqNwIK4HJxJszO
rUGwVm4St+mJ8NUAREFGBFeii6VvbdIgrIQXSn/KFGVsvRR060903dXfG9/3+oQRRdM1hu3I0AA1
Lw93XU6EYo1t+mKiPV62kvTgtI3zIcmD/gBeGFaTmIA3Af5zeTCeYCKh1tZFzaFFanOrK3n9ofk1
RPZLnVaGUb9KiDCvHoexrE0foFxzLgrnNwd8PFkRNo6jOm01366yPJXh2NlU8HmayV8uJx+DEaxj
YzJ9RYkRUS3zkZrNED1srPH1zQ1tHVg1mhsw7mCuXw5jLPhsLi/L12vJ+A8wPJm9iM5KrDof1TLj
3Eqd9E0TUvt5yMT0gonxU5c40i/oYoTUah4a+1AN7HQnq3ngO+jP7eRMS2OvUAaxgV24ftCWHwvR
msYUl846arIyOa56W5j+aIUzYMhQ3beAFdFNb9XD/YW5sS5cLEtK+gYqWp+y1KxQhq80y0/Hcj6G
+DMfR0s4T+EUaK4SpJD3y9HZNQPeDfdHXkK/1fk2CEeXmAyC9FXBvMi0bk6sKDwrYp5OYpAwSszC
9qFvo9EL5STf0/gu/v4upYhM/EdvmcsckMzlPmjNII2syYzOYxudVTk39vlQ14+kfdUurlUd1elx
dlOCwbM2JN81tB025n39cZdfYKhoFRITXxnby9qoqzPc27OWteoDDaXeVWaAgmZoaqf7S3x9lBmK
2BtkClcLzZDLyaZyboUis6Nz0tft0Rqz5oRklOKlmRR9wUxsq3N//UkXsA3EKpPXGaOr1XgRuOFM
NOTlspWgspBLqJ8kD9XkFK7IQjRYomSTDXNjTIO6J0SfBagCG/Fyjj3IZlrTSnxWg2n6JAxoAm4d
5Zn+Egop6r2gyKrP8CeB9qZqh+pdOJQIm0dgAqEDhWFiu7o6jKOLxOJ07mZT+51HYyjvTNHmHxMN
UTT3/le58bJRQyCQATzIOaeBcvmTbUXQC9Oq5BwJS9oVccRTmubqN5zUpaNcSOGu6mzlVCkNvxbn
4odUqy1A+Jr0iZTa3gdpop1MO8XNQ+mtvegRPlGCqj9bbRE/dpoQexjcvhy2qQOMX2sf8UdpT6YS
VmhDW8ouKYwIZTSt/+sEi/CfPiLKtaCTzPUlazqBEZd2mpxzCgVdQxFqiGOdFFyPXbNS/72/jjcO
Er0TYMD4qRERv6F136VzjRFhn22HydnIHOECu0p2Kh7qHnqM4vj/GQrkLyp0S+682mQZ5fVcme34
DIDNdvukTJ5LOcq9MG3bjTW8fg9ZQ1YPiVbec16By80xpFjuNVObnLW5Do8wOqRdp+vRxh68cTNc
jLIEvO/WTlLyZsaQgC2oNZbXyxl4Qcf5x5Zr5QC1Zt7dX7+bw9ElWEJYk3bhav3kaRwse5CTsyUM
/VPdV7M3CGF5ViQ5j/0YbRXrbl0K0GwtzNyIY2jOXU4vwr1NzwaYyCrovwPE0m5XVmZ0HFXiQmMS
wU7Etfn/mOTSaAYZzyQpMVwOaok87CE/JOeFOXPKainyENIw91EU/8R8bSstuM5JAMFTzqGggwwO
G+FyOOwEpUjvxvScKBJSyVrx1E3Sp7zW/6iDdsbL61nPjQ9TXfytCgiPNv0ecnyUfBEkXXMdI8ol
hoIk6Tnoebbi0NL2VS6GjdVcGSYuBSte50XukkybMEFdbdGuCNogkilYoWsCqQNWVfdaQKaR3THl
7nLnTDIeZKKzHa1oyqA91M7QDQakhmJV01CpG3X5dz9BZ5vnscT0aG6NvT0m86EbnLl30YBItwpe
NzY6RA9OLZz4RclzdbVPaWDgHEaN2Brzpdnf4XxtpvExnRPTE7A2N87xjTuQKHFh4dPqXIwLLzcB
lMFM2EFCfa0ZvscUxh+SdvgNN2ZL+enGtQTsHG76AihiyGXi7y4MvKycvBqs/ByGMbzpMtG9TrWm
jY9+49wC4KanCEWOOo6xCiBMzOX0stfzM9o/9NtkydyN8Ne80nTSfYGU065BunR//3K6BhksGBiA
E2Qii1bdehHzqSH67MPiPCqN7YGuzA+4ttdPeLQExyYqx3M+6QDuS/TakswxflQqVhOUAnBqI+Dw
hlgaD30dFB+a3q4/6PNmJfHGZ8ZMmdIT5RceoDUedeztPAxx7j0nWZ8+2fJMoV0eJ5iD9pbe/40P
zVemUkjHiorlGtjRdcg6WVDzz2pST15TSKkrZ21+uL/mV3RaTjc8S2AIPAhvMcPlfpKtUUF/KS3P
EJp0UOOa8Rg0Rv5troe3A00/hcbr85yEw5HwpzxUqVq/oElK7cMw6kM1/x9n59UcN7Ll+a8y0e+4
A2825u4DUIZWUlGu2S8IygFIeJsJfPr9ga3ZUYEK1vZG3LhqmiISaU+e8zcDFB+t+d41dXYAQVXt
u7hQh2nJs2t3Kh5N4cD0xhTkawLNLio0OGivv8PvegqgAiVSBOgIRDZXCU2uupCTXxNd6wYbcI+V
2ZBeIpo8Q8rO70mE75gxwbUivAUSdt5TCRRAkH5Bc6oGO2c6iik7NmWD4Js2llaxG60m+5LmUIV3
rTlYn5Y5abxQ2nb8RH3COE3KVB9jM2neV4vrfokrLEsOgdeJE4Li8VcodSZW2YTQHYSAwWjC3I/L
C0vsd121psLXHPSzWOL5OyxBa7VZnTcny66LyEBQLQ0X/GMeXx+RF6JH66yiPLiqKMOS5DJy/pwk
cBulhiA7WXGMuoL8VEtqKjmeEGNPmr/f26OxF63P5u/00ajkdS/1+3rxLly8fnM2r9Zdq4kF+TbY
V+ftsJAaYEArcXLrBuJX3ahr4WCeaomgPwaL/DFX3mGMh+6jpariAhzkN71AjMqtHqsYsG/Um8+f
buStLqDkVafOmjw4pIb6ZKUL+hMwR44C69s8bKzVJFGv03uJFum+cSf/CGlVRG7aOfvKtuoLKp2/
Oc7ZvlbeIKQpcEFbHxH4cgl6QyQoPUslT12fz3B6gXI9zu6E2YHWmngS6rOP9ddsZ7ei7awrLEnB
N4yJocf7jN/6UngGlyOVCTgmQ6t+SLUSWEUV61T7dF2/VNZ4jtnOFx8IdFIjVLkpMSDdct6VIi5V
AbuUi2Fvdw9Wm7ofyVGQSkwoRyAehdxkvePqEcSRB4/6mhFpjmhSZ1okswb3pNaJxxyDoNH+Use6
cT/wcgezUh3rTGkTKB13xJRnjrVai3r2wjXPN5rg92czfzdpNhQdr9H6RyMr+Rk8QUy68nqK97mt
xFt/zmZ/11itbPYGvOh8NwRivndGwsMd2VoFwSfx4Q/0QVVFOGtoWGe1YHT30u8zJOA7q2iwOGqx
N0qBLF1ryZjqN9qS9kcSJSbGxAhhnVyjswENd0v3zYcz3NA6tMu4AEaD8N6garS8ayRIDbze3a81
KjFtGNta92EcTMTmTT2VT3rn2XkEBNQSYdPn1dc4nupHPNRduSeYrq4GHzWWKO9jXIgVNWPsR7Qp
Bk+klKbfZDJ3R7KxddNFBvs7kr2xB/ikLSvnNOROa5LpTeZvOSSkNpqDnjKqQEbJDfMCHcpw7Hv/
x2w3VGZf33OCF3vbutRWkBuZW5c81ibkszTbySDKLCds3cARsR8gGdnWjV6ERuYXMJAXj9hvxD72
qAWF1D8K0K6HyayWDDtEzMVuKQyqJuzrzvpuKhV/cKYBmXXuL0nULbXL6kARcYwI9sy/mmmJB/xf
BnkL716H8MoQPGQj97n9mNjmY+Zj3BHOSwdT3LY6dydmQ92aalhg5aYdtjX8GSucQe89ZZW5fKr1
goXTTm1j7eJCL94ZKGxRWhrmvNjD4C3iqK6zqtnnqim/2Kitmrva9LFHI5PlOaEdzBKeRuFzq/Om
xnrUh3y+tluV9GE+tv50DIwan4rOtslWqGIwuwhMVoJ9zgyYq7amwDn4YzPh/gFtYoC4PsO18dJK
31f1XO7grWKFa7VGFbaJk36Lm6TOQE0maRGVheGmNxD8NGJ/YaU/9GVIPqPvKd4b6aj827ZzERBs
VrqCjaOzHlKlCfYS6888lAXeMqFmlcttDmm62nNA2o+o2sZslmOSPMVtAglfmjBoO+mlsMNxD9VW
h+v4Ps3LvH6TDLkpb7BU0aejPwM+OyxdXb9/fY6tUfzZLkT5b0WdsHusEB99E2mkmOUU2Tj0Jyn8
InKaxruxze7U60mHjSs6pehJfumVFVzIQ6+72+a5HgwziteUX1a56PPdbxbEYGKZu1OTF1aEHVO6
qxMTFcbYbo/DdJFy9pv3XKnrZI84xLnMbN6zx39M+XbM84r4dixIUo2x5YP4LW9H/GKYW/W+N61/
fKElbOAdiTRJyFHr3DzWdBPDX8ypP6UrLXqVid8XLrL8rw/iixieCoe34lEBLZEB2cZx/VKyPPVy
Ohmtd1Jj+lSg3nUn7c68MFt+8yBCn1UuBdw082b9+S9XtXhAFScxx/GE3Wyz49ICUZPqBkaq3aUw
/jePAu2O+DIbIA5920KFNIAuED+qU4XscMSesOzhV/q3ENnyC2/1sgpK/vrXZ22uusKqAS2NSp1k
jrDR0FITTBbUxPA/QfeCg/CIo4X3yXE4kZtUdCE1gHr/+hi+3Ovx5liNq1Y8RYDi0XnXenkJiMT3
1MlEcG/n9m5wU83LJbGulxBMXpV77BoqM1VIKJw/xu1Ejq+spk7KNOqjVrrTbadhe9jZcr4FCeFH
bSLFg1+AIypWSWKAaeNOa51LpqG/G99nZW1STNw+tg1Rs0Adtx0k93G7C5VsnT0oj3qXB+nFl/7d
s1Y4If6GFPfNLR0LBRiQO0WnTr1jHfMi+Uv6fvbYttgAx/HRGtNdjg/arNproA63gKo/DMy+sPEs
7d7rZh0m8SWv2N80iQEA6EgplLTH9jqRjVbmL2OgToh0Fkd0I+VbIUE4diappH++PawSVlyHA4Ba
ZH7Pxzxoi2m2yXqcOmcAmYbv/HshPXQjLWSjXp/FLwsQpIowXoMmAp5i1R89f5YLBkpLE9s4SRC8
XPt0r9IPNiFXFU5BAM8vk6LRokCVRLrlKmj4EeNa7S7rFeq4gi4zw8Vz6nct56UM5zG2bxPCaLHq
qEJtGHDk24MAdL8skETfFhlnbtQp+UMtdf6Vw2acb0upLddwfzmRPTy6s/slltU/To/xorRuvRQ+
q42uA/zLVggOabKS2Z1PjlVbUEWaJUxJZD1QTrjk2fe7uUJl+W+YFXnLzZrVpnHS5lybT8E8YbuU
T0WUliVs/zm9qOi6on3Oz2VeCzLVWjolW+Ztxg8FuNpcXJ7lDJkX1UPbQOh3ETuv0DK3tPQedoy2
y2HVXzEed9IM6gt5x5cnNQgcktzoDXC/BJV03rFFoDmKmHs+9QWQfxS/dEKzBJlTbeE/kYl/LPS6
Cgkvy0vn6MugBETI6uu5+vOu3jTnj6Zih4HzWCwnh+tMaJcl+lSubLkU2TxYGf98XVIvhu0MOR3c
71ZhrnWLbvK8WT8FMHu8zGw/WqU1XCsJDf31ZfmbbZ9q7cpzIuji1mlt4pCx7PulKQrntAAG+RgH
oBLwgWbptC20rnBCv/e61kBShJVbIFAaLIEyd0mD9ReQU+/T6815edatiHiSvowv6cAt1bFCw7ar
jRUirIJH8HQ2Urp+e/X6Q14OJgwhgGVkuNaEzXYmV2aQta3ZOqfOTvODnDpe2bTFtTH47T6fBuNC
GuI3L+WTEnHWKAzVwC3cgQQ86htJZ590pHxCWZH66upgOPzjt+K0BKkWcIqv1ffzKTo2fUeGvHdP
VedUNzk8mKsxsdIjt4cV6fAPPdQ5ntgO1sQ1ePh1oLbC2nHfFstsz+6JUooRlUSz+xGLzGhKiuBq
aOdLTO2Xqx/eD+AsqjNIXvLv+fuVVYIchJF6JyMAlxRDSIcKM2jXSUuazVi6Ploq3zsuWvrt9Y59
Hp/znY/T+BmMiNCszR54/mQ3HVAQ6ehZ3LHkD9smlE60ots7o/aRLu4fGor+u6z3AdzrBXycRrg7
6rr2Hn2E+Y2ROkUUCOtLT3AYIkJdnXxUjA/x4Nlh5jmXvKufwVLb9gJ7RuKCHYvK+Gaf7HPsvdRo
eae20Kq9C1Mo8sZePMY1Ym26RDIyiGW245I139V91XAnTrK9MTTarvfcJkwh4Ee5BGb0eke+XAcA
QgBorPkKSjpbZEg80R1OopIHPAq6aE4GMxKoVF46JV4eVLDP2ZDQX+EZ+LycDxcAM+kIqtcPGvnI
U9C2GvdvNYIHMZpBPtUqtk9eS9IgWqim+AeRoCgUZZlhYFHddTIPub7UbwtOO0hYaeZ/wYZqNG98
jJKuKpEEx1QIwHB+DC87VE2WSPJdfbvsZicYTnPr4CjmVlyvQ90RnY0/HJ7MiIsvt65bdSVqfGkA
EQIMOoBl3V72XiryKxEEU/kIDGpB5WJs2zwscJrfk6qpPwcjNP6pS/MHTufym5dk9nCFGFX1se3s
QOyrJjMf4sXzDlxmyie9rdMOtY5YlTuXl/kOwEBfQnah5dG0ciy7+mFGZsKSXXejmrGL99JojWsQ
LOJb1hhC52Ar8iTyS7trEa5zm9t+7MSPlpAUXXMzWT63tem+Fe1Y5ijJ59ab0kRu8Oh5+N6gBK6m
JBwR26OYEzdpcSxkNUVFWrjMq5b0KsAvNezNonHutATUNnB0W+JnItzcuDAfXqTFySUQ3zMbQH2R
NrPOp8Mwo47qFUP2IAZE6ANXmjur9IY/e1tDzcWahpvO06x93VLkWlCRu5AYf7lt8fjnbB11LSqZ
m8ghW3ClsWPMgKrc+rNUKbyVNHcjT2YuqVdvfEe5ZAnlhKjp66tt/cNnuwDqqsRIIMe5wiC/vHlv
N8OnZgQ18EAxp7tXtTftutQ1bgTJsIMTi+SemP+im/a6C2+e+izTx9IDk8Bt9by3tYJ1yXoyH4ax
rO9ih1yqLDW1K6m5X7fEbbdOnceHBhsyigRLtffzvLqDr9te8GJ/Dly2LeFmZ1FaXVUTtqmPoTMN
SVvshyV1Qdep0Xe0vTAd+Vb5s/HGECnZ3rjWGyt07WQEuTQ5j1aPGQLs0XZCRr+r+9uJ25E8TFVl
v+kCiZ5TVS663DUESkhNNvhqRFMQVwcpkh5kMII9IXJ7Y7IHXWqLnV3bwXXOzYawdEFzf2cYVYNI
GTnxKhIdEHsA1C2ChYk3cIK9PgNexDkMAlsh/4dTGMo5m9uBO4hOdsQ5DwF5WiBoQRnBmlwOTSer
PUYg2e71572Y6msG7TmPRnkVIMXanl8uPgni2/hECuuhd7v8HosjCx5y7BcfW73+kHe6+djW0nnE
C7G/wFR4cbKsT0ZycK1Tc0Jvi0+dpfW9qc3Wg+yUHRaWVkSAbi6dXy9jZR4DuBGVXjqTzPumQ8ug
VNJsWushm5P6JgsKLDOdUlyVeeFxlC0JAoCmeGMwuH85c/6nP9jZNVLVl5TeXlz71nZwXeQuTTBE
gfa8o4vGHkWWjNYDBIr5gy6r+ipoKPKlg5Z8en1Mf9ezvz5qE3UR25W2zc75UPokJ1WjlRERkty/
/pQXezSgIiA3cFXxdSBTubbil5mTeYaO5NLoPqSzZRxyPSuvgcBbOHTO1dXYNMZNYlo4benjcj/n
hnFhq3yZ5gPQRK4b/AHgf/pzEzJktuTYd2P7obGVvxd+ecxSUYT20N6CzH2cKv1Nv0zXtd29nbzs
0tNf7pkgdwjduVQ7LmX1TR9P0tP0oUqdh2VRy/2YG9YJWd30fsqHZddlgEXh3Xbfc0sv/+qK4mNV
Z6uSbSeuXh8FYz0SzrfMNc5dWWMMA0n/zZHRB6O3eF2pPegdF4nQ8CSVbFRahrcdP3vnlpjEhm2l
Givy0br7IZPxamCThVcq+zlahiYzdu0SiC8XGrbtIXvNTEL1IqIzwZ1tx6fPE9DkQMNO5jgnR6U7
d34yW1eeXVs1BjrlfIOWb//OycHOtKLUyEfk1VOfWNml5bBdevChINeRBCA7R5S5BYgZXpelLtnm
U9WYbbrrZ63J92ZKEB/kbV5FsGaoVTgIoix3QaOBKm/KFiW3xA6GP30+G+8U+uwz6LXRsHaL5Rdr
AUza2b5bkGgKdbt32TbBO6MvWi3VXewV0gu7OteuusJ2vrawCu6oLMgOZmjWP/qcpWMIIaaRIaLl
0xd7XOzPgd5kd22tU1uwuDgFUV3B/4vKbs2diSRXn3xrHgAqi/IW/0AHlS1RmSHRW2PuOq4yGlom
zaKiYSkqQZ6Fcm9oqDK7ZE/1Agi1XqgIGVbVSuYeOe7zta8nQ2XIps3fJ3bemddqAXMTDmmC1GM2
+b0Zst/n36fcLD7EmtmTuVvy4b05jNYV8XfxJTOEDcyaZDFpQxEkaYQiL1kMA/udHxfm4boP/LpA
aCtOIyAJYLyDV9peLYrFqftS0FZouihb5n4xRNPUGsfS0sejbab1dWrU5dEUXf5+XhUsAV9MO0Pm
eUT+85K0yosFi5kLVRegJyvFhPNvE20htZvNXauZ7zXcRFBNvyI5vTfcv1KflEbvHlZRl9p9Kg3x
xlnouXq6slX+DwNsGgGnAsdV5HIgj2wHEL0VZ3RiU39f1KMbufhwRvoyu8eJyPum7PU2bJpU/iUR
iUbK80LM8QKpRIBL/jNYiXKcyuyg59NnGAcn9tzSe7+Y77Livjfe1lRlfWvcIVi5W43VbDR6hXhw
hwAntz9nmGuW3USJc18SkXb+3q6MMDA/i0oc9bK7cLK9OFqe2wdY8mf7tpZoypdKy43Cew809lju
/etp74dqn4an1+fm9ghdn4NcBYUMZif5vE0/2LJRGAjRD3loRmijRFModyyhC/39IgbaPmcT5GVW
3EzS5X30yAj7KN0hC7nbixBsyN/z6j+/qv+VfK/f/b2u/raK/1o3yK4kGPk9O8n/3y//9332lSi7
/jH81/qx//n+f5199bb5Xr0fuu/fh/unZvubZx/k7/98/u5peDr7Yl8N2TCfxu/d/PC951D7b1P7
9Tf/X3/4H9+f/8qHufn+7z++1rBZ1r+WZHX1x88fXX/79x+rWM5//vrnf/7szVPJx468CHoH1bft
R74/9cO//9AM41/ESQjhwMxcEx2r4pb8/vwjz/wXBeVnihF2f2vK8Y//qOpuSP/9h2/9i12LCiKx
I/qD9nofQglq/ZET/Is7KtekAIwtEaXzx3+37WyQ/mfQfjWjP5+HcN08Ajj2AWJTqLtoU52vx9od
ZvZPIe+x0GpHczf6Kl8jKTTwm53Jkaz5d0jT1xqC+73042tZWm77KfansrmQd90kwta2eBzSq4AG
RXaw3Zu2kI0SPfgq4741E9cU+8LSkXTFCUlqH4fSa9x7QMvkvnYSOMtYIKbdTuJzVij/Q9X7GWX5
AbjFteYH2nwMpszyT71WZcv1L8P7swtf7TKUxkxOQMzpnolTm118UjpyFo5V3Gumvh5cwaipe/hL
lvxc21U270ojS8SRu9wKvQB60u36vkPC5583gyCckaPoQIdtesua23pWeHXfl6i9Vl86C++Ng2mV
Al1/fKzBDsoBsaVdVyVNcCv0qRhukkHV/pfX27HZMgn1dGi/sNVWq6yV+Lzpj1gMpON9GdyUoEJT
48atB3TJXDIKgX5Lum0xPyADI/vQRd3bDCts1Rt05l08r2O8nS7gUX7XHAoSJC7BNQKn2KZ/VUBC
QwrLu2lK06tOa1J9DuupTLm81yrocXtOFpknKgwQh/LVzplsrZ9w3gJ9Ch4CRNiFQH3tgP8JQ1Cg
AaYCqAOkRQAViYV2vsYKa84kVEnvenT7okZzMmm75CiGxCkT4GrCaxT46QKRsAjueil+rJme6dK5
v4FT0wwIu/iW+vjkrP6o2+U1WNrSEbQv1/EcYPz8l9dZfdbdOXof4O+ZQkloktDUWzvP3nijQPc8
SpEhSe1wdr0GGnc+ylb80G3l6FE119RlIwxa6hpXZy3BWnFvKrTqbpPB09ynVCkfIZqVyDSH0+C1
+VMprGl9x0Cr86d4Aiv/NIyIBPq7fzYjuWQ/2+dQYuaayAVpszQ0RwRllyGLC1/JABzglRTO62sL
izVaWfZGRcZhSYCz8bNiKnA/GduhLbyDnXVBBSWx6wZe+PVmbaYBOT1MMXQoH2xhBD9b5cXGsXDb
qs3pUA5iyA+aSU32RjMWfE6In903KmX1hnaSav4R+HGVXFoZ55chQFp2gOokRVHCT9LZW/MPR8aA
BTh/DiiVGcO98hdIjiWAtG+2KfXiPrVEP7zrMpNve7kaPqVJ3uhhXxXCuR5KY5R34Fqz5khcU8xi
V2Bl/YjisrpEJFmDkl8WjIW1EkghIiQWsM2SWQ+tX/ILnl9g+RfPwyEBi+ofjD4305D7W9/fV+VQ
vK+8ZlIXFul23+ChDM5KySL9GlCJ2ERKQ2EpDWXG8TDWi+6/wRojo8AKSNrBCrWXy4EOqJP3kz/a
7ZWHO0xx32JA1IO3LWP7kgvkporFZuqynULnoP6CSCGXpvM+iE0hc9gD/WEBfvIWQZzJ2ENhFeX1
UiqDw0+l04krX9ddlWlrRG4gxlMpqHtFqe8tj7LMY/d7oAn3nltYoe1td7U3RbvMQgtCNpaKJoQs
qshKskH7Z2fT2niu9yshC/oyGpLeeeONubUxVe+7Qx6P/nTKpRJeHA2Zso7OogYTAoK7qLcTGnb1
Dzl19RDaue98f33BPa+o83lEngoGGjEU9y3sus6bYQ824kKs80OmzOxG5ZZxGiVAvwjGSJuUIaUg
z9gXAEqbuyIbRHLroA7T7QIFT/hYtlps/ygIeGV9aYfaLkU6yCHJTdRHyp/tipjw1xmeBqQEQQs3
h9R0pvGm6aX08GhqxbgzvLQp8Xym5HMs2rQauYqmY7uD4ZElh0LYhffBtvHsTKIymRuucTj4vFVk
IPO3zOyyv1AReW7LphfZsMB2EW6Smt4eqGM3FzNioOOhQSzs4+CNXrqfQTx0YQq2DwlHwwA8TrRq
QJmIpRNZLoqIV2YztsZnb7YQ6i5jLLn7FFmww9wjcwuzZ1T7JAYfQX0WyZBQCa2/HqiJPeWzm6kb
BZPsQXp6i0Vv5o95mDiTe5NlEFxqxLCUJu7JUyQ9yCSVtO89S6J94FKVkgevqvkUAtPL8PT6hFrn
y6YnSDxSRidNz/+2SrMJ8QvWu05/UMYyw2DvC4mf39C1zjuLwWuvs8XJ7jxdKz/+fzwYvJcL3wq+
xnoh+XW6oP+YoChpjQd8a3K5C5y+PaL2maQHvUQl/sbO9LggQF9dBl9/8uZ+sK5kNEeYqtBUsG3d
FqcxHhhic2FXLGFSq/elcLzP2JOX35eyGgLqn15i7gbV5Mau5CheojnuivzCcvlNvxOukLagNsJp
4G8CqNoqElvz5XAoMr3tD+2ojDHSHLwnosZBAu/UANAD+oc9avT66//uySBKuUUTStL3m0jCaFUD
xLAZDnC7RvfQTnEZ/+hZ01HWSzepw8E3+nrf+EF36Tw6T6I+HwBc8KiII7ICLWUrxlbn+VgpSAoH
lFxKfZe4PYojOWibmw5R3iPibMJAids060OCwF5x7CcNbysOy7i/rXWdzvnnfUHGm6IsjF5C2s0o
iL5uyiqVPfsANtN3uR803wu/DO5aE6W271On3JsFwt54YfS3cROkRmRfVlwV0mEk3Tcn4dJUetM5
nISOXUh/B+7f/9A1Zv+BNKSGYiuCcUXUJRS0w2R0NbF//bW311KWAOAjWOIEk1RnOUnOF1+2oF5r
Lk1/yOcBcakwqdppP+Ve5uFxiJMrxn86gkDCbBxE6yhbvq1Vn99CK1vkjcU+9HYaGqwQY8DVQF/m
fnIPrzfx5SxduwfmJxk1lJu3LRw7mBFoCdLCDOn5HZrp/vznogw0goLY6P/UZG5lO9+fLjme/q5v
uKrj8QRrj7jS3cwJu0y9EQO/7tBYsv0AgQsgo2AxxRG+Zm6xq+xKfc6DwcJyBBPz2zFwqztEJsyT
XrrLmISzUTuoYdd5+mSOU+xfOLx+E9VR1Eb8AZoqjsYUJs4Hr0mnZbFl3B6GbMm/TtYK+nZmRL73
s1nqaDxhwPiYMfAP1owqWZH4IB8so1wuWeW83EiD9S6ymoHB9kOM7rwh5pBPTdOU3QECYqoxl0vk
jsOiNrXrykQCbzdLR0cTrxW9bKifxele2HpiPbw+VTY56HVbIaK0EaKm8rpSmjerKcCPwGlxAjog
ALqUu5a63bLHBQk6iwzKyd95SKd9qVtZelBtpvixQm0iPsxFUd3nylvEkTlffYS67o2Xtry1D87P
V/zbXbDzkAVWQsmmbSkapYjILe2BaMS19ikMoDsNb9k3ra4nt4QW5cdxENVHrfbnZudogAbCBG7i
EbnX8nuXtRct3DaURLqLCxPlI9TGbVJPME7Oh03pE8RMWCwHX/YWIB0IWKAue7vYoTsCMmaBjHLE
zi774stC3ceLWxYROC+u7xXyrT4h3ED3TWzObVQDLuGGV4kZ/VIwP9FSlvphhMoXX9irN3nftd2G
Dhx9HWkqYFynztttzqgPch4UB1u60Ol2Hv7p2ccR+et0x146ew+DUo36Bsimyp86SEMpTjMAJB6d
3Bg0xKwgQl0sgLw404CSr3BkanIsSjgS562ym6rRLLcE0KTXtaeFmHuN3LM1s/Wzt2aMR+nNOKJt
xuk+Exd+QlTFmx4WDOFcB4HWehHDQdl2dYk89VyCP5t5qzIk2Sv291W+ZZuiqdx0mWB4xnsHZX0g
JhY3OjKfVjIBrAuVNzn2VY1i3CJDZHPK/KnSTUn2YE5K9HfHxuFbQm/IaIhcz9/wOeUgzjM4w12T
SWnfzDZXCydEC1uoKzvohf4NTHrLo9reR+r/wqH14kRYQUzwMRC+WTVOth2NlzoS94lOCcXnzx/q
bNTrWw29jG6f+7LL0N6MrVhFVJDr6gLnHd7H+TpGxRU/YfZbBMKZepze58Mcm52y2EzEcW5aJYK3
CnNeOiuQmuIfwR0LIqvSAjmpvzJrsr3pOuc4aGsoiaJ667bSHR7lc84IZSJyTqk9rTqCxpiuSTI4
jbXyI01XSIBd6c0AfPIIs3xc9WJz9u5PqlK1+GFBii0+JBjrOo8CLAt/gSyp+763E1dAGdP0dvYj
AydyM35fLlMMaVJvkmr5ZM08od4FeWEzNP0i0HLbl6LusCBxc5CXRZTb1AvBIWIhyq/Iskaw/aAD
XiuCoz6KnI/Pc5eT3GK/XB+N6kfGVxgsxL2/K71gnUxgmMcx2INNWadOCmqWUjPlQH5RCTshWWjF
Sd9jHCm0hslCBr9y1UM5YeCFt0yvT/NfYMLn4bNRJ7NR3eBLDUhz500VX++V7raxdYwnfJQVOlGB
WWI4UFQ2hPPUbHmNsq2s9XKZankvQieP6bndOAXrz5oc9tIb/BLT9Xtc7wznyi9LpH+uc3tYPNiZ
dLYq3sI+cqV10gJq1/oR1fyZbFvj2gjdtCHc18ZZxyfjZncrNZMV9k43JqLnNz9bm7VMJOMAngJd
iYNA9xlan8u929SiZXSz5VM8k2rxIn9JDQ397srpWZ0x2HNemWlUyPpWVz05RicLpl6LIAhzNT0k
IzI7441RjxYTDwWJgK5XloBFvNc1G+/oY2qqZeTG3w288ZQOYvlEyqBnhaN7J7BqxRtGhs3PtV/L
lEHP+7KkS+KqXRfwz6/qeZnoIA8gH2+P2kxQfzITs3Ae/N4qlk9TU3XDm8CNkx8upYH+Y+EvsnnC
1VBXdw21+lFDD6sdY33XGvj1jWGGhzNjOeba+lBU5jimIjeuvCe7dVrtZMzZmsFU7byOVjfm7ORG
UenOR9ck8XposnmSu7FK5/GTaxaCJqPSsbY8tcnfPnk1Qg8CRYeckOPU4FyfB2iy6kYPL3pcKALu
DOXhYBENQHmYwjY+Kryw7yet+yYIliywrk05rxnTHDa2iYm1XQVDcW/WAdKAceZ0/RyWZVHUt/Ng
uHUWTrEn+3eTI3Du22eZDqM7TDCaUnctbmZ+DMOZvQKZisDRpmPSOeh6MHCw/BHarjhZPsi57OpP
RmdMKsyGmh0oxAI8V3h5mktt/bUAoKbJgrVE0Ktqd4H7IKiCluMNlyXe8eAhNMHSArDlTA86DDn2
+Mpp8+VT4+P0iQPpUjAP0GxYfw1jOcb5kEIVNJp3vpEtTMEC8ibfNOwsaaw9usa5q70pvKDOHpYm
Xo+QrHI9+0rEycBk88C6MNmceFr/yTH/oDvRMc/Fj79XmTVM64dsLs+sWxNQzpS9XyxpaEFIsrHJ
n8ZSpLQThPPMWmGLWQcdrGq3bmt1x1wVnbDEn4YWd+1VsNj29NfE1md1mKHXgPyFrbL4oZrMkpRh
zoknw6KB0PtdV5NwmEdJsq4L5TTsnQmFhCEPs3xwJxNQzLSedjLBCSoaQf1aALVFl31qzFHPj0ZL
0tgPg5QM4wyhvIZZzQ44BQ/GbC38xMsx0xCoB9QmKNOWO1Ab/RynxWkoxyB0MOls7aWaOPD/fuEs
zb0A3nJmyOB+nIeW+l9hN+NXb1DJ+LnLE4BoOwckjXuPaUqldCw+6gaQKgCVEbpTwhz6VndGq90b
XVfl1YGyod+h0xAU4goZEDfVw1QbaxX146Ld5lhoTJj7FcIqUc+lbIZYz2RQy4rjfBD7rtA0qSHo
kMXJJzvpTBoci5JE7c8lYcUOA/WzpkH/VYjDGhXeYx+zxVs5+kvagQza4de4riM5jMt82wbtwBdx
naw1nzHx1qPSn3xjvh28rMufoAOt0xDXy9YBZ9c783SIYwzhHobW7vkopRfFmJKlX+saUsY5HVrC
cYXIEFekjMEbdcvgkkr22vrOGlHcu2PCVu11pzrDCA0ADwv5OTwF/Rsv0HwWtC0xn8NyyM3WPa7p
B5NjzuIs0pAjDOy+IIv698FGcOGo6Zg2Vp/0pCk7I8UoQ8Xyy7L063n9M1ayjXjdrn+e5XkhYgLM
SpPrOkrxOOLvs/bXCtHP41ek9Roo/DwkzNiBoRx1hr2GS38HXs7grufVVFktH/MGd93Ey5ESexzq
i7GexeiCrYdqJfv1/KziBJUIcnb4edBVtrcu/Z+nXm2ZWTxG1HfjzPzvWp2rpeu+6bn4qmjhXEnT
i8B8NQglOH8XiYpKPv/lwVxXVFCrdT4kzrwWnirf1+hLUegEMUMpE/4UOCfGCT6aYMk6+GP1ycOs
x0vRfcRjpNXw4tPzuj2ATMobdme7l6zK1tcSdlv777iU+rjihbtEBtW861mDvoXAAF/Xt2Cz/w9z
57VbuRGt6SeqAXO4HHInbWWpJXX3DdHJzLlYrOLTz0erB3POAWaAczeGAbttaQeyWLXWv/4wsUFo
gdO2exMyMuAMsaTP0Cu1Mtwx2NU/j746bPd1Q12zP3pl5wVCH5VT/zvK+3yHsLZQlxxCs/teH1ty
LjlA/byta+scu3rI6QyDfj+e2tEPRvlWO9h3NO/TtOybVUyejVV9L5xsv+ojbEW2y3TRTUaiQ+Jv
Zp3sh6V1cIY/Y2ixL3O3t/djee5QEg+n3u1afsSomgTEIwEM+7egom64kNg7Bd5lsJRLkJMzNu1U
/di60Z3sx7zzkSzc9qXyEaUmahW8egeD3aL2K5PSVv9eKRLz9vcvmoxxaCkCNFLvf8sCu6xL+XOY
TbS8GeG6PIxehnUTQHVDS5oSP7lvw2URlvuHHry9JnR3hoTEH8fD9PehrAqO/XLpJRdZmqDmdvyt
PUpn6vn50fb2L9kWMRXx6zqNgXqZojHnZsL+7jDO7pr9BbOpXfg6PtmePESwCYSmtEpiWNQBE3U2
DBI1TOK48b4qfKvbh5fl6O4f7e9LhC3Fbn8zDbLno/nuLPlJU8wtj4gYi56XsfvSC6MDNoTjpO77
z/Xczf1+6/LY2p+iv4SQoWgDPhYiR+oAt8QKhLeDDcFL1kAfjEv8se+qf6bdSwT9hvLwN9lXyP41
q2aSmEeu1VI7tw1OOSXiF6vEiPYoXBHmD9T9fflOeNTUfY2LLBr/hDHvly42HvryHIfz0H31hsZi
rj9WNe6eiQUTbFBErA8N37ht/LnlwaHyPGBPofZYEmuc7AQ+5AbHpRiBOfuknHeWbF9vm/kYu95t
u8MyFdukkm6qHcowNXJn3PuCyEODTUns92WdbL1Bx3tkQRNn9aYJdOcfLd6fSH4M3JlFH8I60yH+
Lotq9RGLk5U/GAgjZjzUWOUsT7yuD3RBkIfT/S5loVBzj4WzZYh35FyH9p3EM6waXiJIOfjAxFaj
fPnoxbWOlvOg+sxmsytz/9m2AazkpY7n/f2tnHgOol5Fv//Ja+zBu2DPXMOwbR1naR+HWZVWdNGj
jObtGoVGduSuxFvh2sdtnshUSUdv8zD4ZDaYGc7IDh/TCxl1Fp+tGDuYCVhM681m+tNiOi+m+0l3
+8a3srz3Ha9CufKCxHuvmv9u2aidYmgx1DaiYScOgn2PZ5wT2+tRRpWpfszz4BO+Ail4zO2jpB1q
X6vWEK/F5tzk5H74sx9/VE4dcWcJ7gkxZl9iLJHNvbSbNUh8EVpNm9pi8AcrjcJyldFHtNmsm6DM
MGRnsG6X/r3joywTadtPe9vmfh5yFRZRPI5OZQxfwf38kc7KPdLg53YjN/TAKHZvymhAZraMz97U
n7r9tbzZgvUwdZisvFSddknQyTLtEcsTZDFHOguFYnL7tz2p4urfc6Hhd26XAf9W3o/YQY6mz07X
8fL99CYgUqGxJw016/UJ4Deryoe/2wUkjI4TYRmGfden8MsmW6c9U8xiupvb2UE8RZ+Y4ZUT1F7V
TWmNMRQb5hSqfWs3s9hrTGjz+wFMWhZPKvtVyM5erNi9ye+ZIUZB7lq0f2tSQh34mH/5Eha5QdQk
ebRveNG6YLB0nLFt3d7jAXl7e3S6YSeLQOseOnWqFw9y7SUIhsJE5xhWmT72i9WNz650R4d7vXDZ
2DVYNb6V1Q7nqj1oJtV/j/EuqDR7pPGDf6/LZxuDfiS3xwRB5dzt9GdVwNgWZAI9YHvIKkuR7G38
lttD4ro4n9tySd1Kg/RZOMs8BrKZBP58KPHRr7KftZ9bniyamHrm7+GK9Id8JrjDQuxyorwFUUn6
LNpYw8Nn5VPKbN/zXGPtpYIT5fumKj/L9Txr93awZ1qzNxSG4A7m9VjPydTWej/pSIpYOCCi2d4L
LWt0MAc6NqWIi9t1MJlxvhsR63U7+1xgDUnUo49/tbxRYnUJf93K/yz5LLPXWJmxvmxlITKscyuh
XAVRlpPWS7xi9CC1A1HY0wWIro7+ABNYX8Y+G/X3YnV3HlSRcxvPXqvK4cZReWbeh6xu11126WL7
ToDC9oXSahvFee5jX5dXnDjtsTxMWInW73qshPXNyVq7OzqqcEoBuByvGDzl9jLjZTau9dK/kD+x
BVVSkroZXcC9BRT1GGlrfZS99n7YGDQ6N6KTY/WzksTDwBbvwzMptPHYERu2qeBmw1ZIvbZM5LJH
lZf7czl3Oa6bZ5xsaa+zTSH7PARz1NUHD8pKQM/S1IN/MT07ljzM7WB17oFj0svK+701y86WrWXX
gZFx5SgekenOJ5d5o93c+cU4bz//dlx/q2zKgL3q+QQJPvsV4Wb7gestBV1lHg8U8KFL894dwn6B
QJcWQxeyKOfPRj3n+/aHz/WvP2so5/Op0mYDblxBj1geJeTL+sdny11n215q/q1z/z4Soa/2snrE
p55VK1w5Wt+ADYafozJlyISFVDHeFenCsOLUHy7t4CQOXCDFpu1ErLBDIdXfcmQvrctq3HeLud6m
6g5leFQ9YuVVLMQKCqtvr6FC+RAcTK73LQNMd++DBA0Cbx97g+bhJ7wo25uZDIn7P4gFcCQ/WIsd
15AjM+5wT5TSkPHM1OVi5/+wLzVsXdtg7PhYj7rUZUpXtjZfeKSCIsAqzUzWmswEHcqbzDPtSsSJ
O6wPed0TBJ+UlrtZwCfBuFlEVuV6/kPc6DL/oZZYqp9FNI7VO46AFstwnoysfspK2GuToOku5prz
Ipi8JV02a++nSrPuvKcNOYf5PqztDn/pDnPoPxUUkrI6Z3Or+DnPWPsmaOV637/7QVk4Y36CRyGz
/H6COgXDsUpqvMX2gcCoLTbSiYqB2ohEC/6g5mgKHqSb7SeBtp2OW/V3D+OJi4AnihmTNwokFL/1
wdR+FmM85k+iaZ9GRpHcsODzHFost+XjNJ/l/GS5e7eRGSS+tCX2Ri3qC4eH4jDwSHjb4X8f0jvo
xGXv630N1DYRpe/B6izBdDa+BXUR0DQanLvO7/fFV6IO5H63CxU1ysjZ3QGNMRhmcsIyJnukyunQ
VRitB77OWJj6L3kQELiJwTxaw+LpN7uJ4wRTxJqgSPOJAbRWB2Ji2zFNtBg1z0/WISII8MuTRt5E
UinrYxtKEHeIlkPwEKJ+4bJFDTXWF7xqFvXl75lqdfi/UZcTQshRl4XZYH5mXj7ay9GFzLVftNws
XOuVuQhfm5J7v0xZoQU7s7B4yvuEX52HlCNwPzUn2zGSU9PFXhojR+G0XAyrnOxZJnOtm6U76tjN
xMwvLN223v6FARjG7pUGAAQBZmyVn1geOCyVg5SYm0u0Df82i7nKZlqKdglajDhpKyPtkzehNAtY
KhxqzuHoqogy2ZiM7WSa/XVHh/IZROxSOsPKfbEldl/Y4019lDtJrar9H13U85kA80bf61hDRcut
myBw8BVyEewFflt23Peyd/c/iKLzaQHKsFStxCnxE1Era/ww7rju/fDQSPC+P1vZ5Ba1l61Jby+c
VVUp0rdVOx//Di3/W9KCL33L3/9VLfCfdAXnP/1OyZ//nz/0f5Uo/H8oPGBM9h+mu7uw4T8pD/5n
J39Mv2T5CxrTp5BhVyv8+0uf2oN/ORp/tQb//vtfcYEIrP/BoAvzAUhC5BX8R3WBiPz/QS4HhC/I
aZjMUPr8d/QFzJWtfdzzf4ZrgQ2nHyMVrAww+4RO9F/zOAdj1c5QRTg6FAu+p5PTXuvajsvIbq+5
O2UOjn4zxjxr27ZK/jOE4LnWU+b5tth9F6o6HBPwgnZa02ysiVU89jU+HuKeB3PQJm0iYrXHa2gq
EqUfcH/wtExggdNkJbPppXueGrV5msGP71XiuAkYROrauUHXFg95ZJl8ZSo7mYimcRmxoVqF9B57
qW19P2SV7SVbbBX2pSomM/22ZqkAoFo8LX9JT5EsnOcS5zUCpafhuLQAg+dBN1vbX0H8SQVLZTaL
rE4y0FbrYhj925pjOQP9TYegAgIA3HclDSehH/Vpif3tjiiUsX4Y5DKX17kEp+0SHtSx/4WFYys/
NmwxXrh58YG4ZAh5h8omt+CefNB4/dghwqMd5fnBK1aYKQSBxeOxwAl7eI6VP7zxDt2POB6HB03y
3+7p7BJUEThZ0F+QZ5nrbG8u6mgI1sUZgFn9bmju5K1pi+Bp3jISmBIz9xkaKfJM8d4OIvVVxs14
w2R17yQD70eN9yb+tiYonMS4uCeI1uqp0HJhpQv2Zu9KqckcS6auhDxMzA/MhYvFcEVLvC46q1mL
tFaTSKhUvPkqi6n/4Cw2B7kYUR+yrQ1vdYyyLxVbuM2ndW6zw1D3HTGcc0YZkPt0sJU/y+2sBeRo
53UqWD/vMwF41T/zEuWFxqaTFgDouwwfRVPo/DBaIhzTCRm3cxOU1VJxp908vp0iZ6wpAr32HEnb
OSB6bi+G+PJb5ZAbnesgflWEZMQJGagRM4sOftAY1OJxWf3yMDsRDEgThklEOZ8U8Vo/7fDXSlpX
0X6PRsQbunewzLdzUOnN6wHKLOHTAevaCeeDqydinjK4BDWcyhsOnOnDmYFZqM/NxI4/WsUb0dfr
E9SJigBtuLVftkkrZunDJPU/nU1fdsTkbFXPnR/W6UaK1/w4GpfbeRQOehKMwboV4kmHD85lNrkT
HaSr27SxXWnf2UiNj8UGs/5etU3AgqkgOtzCDzHubTmFU3CE2ZJjuAsVKSYcthZNJAdQw4VPOZWq
fw/6tlPoGxv3ZBXWdslWQ0LgIgrSqjtqUucPT3B7zDudXaEazuKuyHpvvnjM1jzWxJwhxkOt+d6G
bVA8YQ6vD+OUuccZa/XT3MhtOI6Dp/6sfu9+MKBqL45PZpdaljpLnQxNQ6LI9rmXzta8xgNevBmq
MPuQxUtxgvdNNMyyOFN+CONtfqwLiCi3EwY7a+pgYIel8zJIjRF16FcHxvp+fIyXlflpmHX5hqSg
6kGPytk9LssWXbYVy2WlSXdIssWto3tvsHPr2bKWtUyk34T5r8B1p4/GrZrhFhuLSF+YAsz1yYhQ
1MelKN3iUGzFdlmdrrcRzJB2fae9srlXOB++2KvuP0aV92/SOOuHqU18qFtATzxTZJ66k4N3SZf3
hV1xinvUDh2pf0e7trLrprR3ppLPn1QTOvY5X+YgT6kX+iYRwyromZixwn6p7uGdBShnq3i6n1Ws
PqK1569kHRD6HMJC1YcQLHBjQRicnr08U8mUBdAOFhXez8UcjQfoTl1/Vo47LsliIIOrZZso3eCu
pVDp84fIIrz3gEGbc2K+3jnfJ29T8dFntoltdc/ekTLYHR6V2qSXzh2xvaLV1P41ED7bPcfiIS5V
Fd6vo/IRqLF9J/gnqxlzY9puxqQO8gGBW1mCf7L2v4HBVk+kHsewl+vA3lPMtO0nbiNVdicw43nt
yXe6q6ZMv/ZhXJ8acFeXRDfffinGwnskhSl77zJ44v9srST2jSYBXMqMbc5wswgNTqeOabKDn9UZ
JfNmfNlwkmFPROfObC57n1uXzFsPDd74NEL9HUE0p7k/rauDoyb8niq4ON2qznNZ+ow24YYTdCFX
i66jZZIZIG++dIUecLbMuX1uZzPA8vEE72AoCJdsJwdipmG8GZZoarW43dyhq79l7E9XkTFKJVW6
D3U6WFn/HPiDaVNMO+SBlGnrmXlQEKXN4nvPcSjYyaPB5N9QDaxv8AqcEEAEW7E/82z7X5nWmTGZ
HW1xm5vmbO0PU15jgET6cejWAE4Fo0BfskiSSs7V4+A3g3XMdFXc54u3KE44tcZMIEI5HFZ/69wL
lpc9Muk+lGsCX66o99+U/c8RJRVvIVtOX6euYJsDVdkXgChNvra7OE0S8/8G7KLJsYqS0bErjvcZ
vUZjI6jXZRt/icfFS2xgjzyZptBr+sSRwZSiJcTyjY82Ze15daGPXMMQH5qI3KoO8b/AgksDD/CJ
UEkego6YRVIhOwvBeFa4WK3ahXRP1EnbaZFsEUDi9ilsvbFd0hBern3yaltdI/K5Ha6VCPKbfLEK
yMSObK2fKzPtejx0LQd0mjXklZ444+0n3Vqi4dzNw/WRmsmw/VXNed0kVytvSmqeClelHwgzvehc
kKA8JACkiK0S3VU2qclTib17jDI/qTkIOyY+WjRvYK0xMLWwFhxx1qxKPZis8Ql1av0g1raJ5nQw
BCHZBaMY/KHKuruxiwrTa8rHeT1z5K43YnSJcWeu5B05k7hNGBPmcF6kH/XMBABNCSLPYnkz+Jvt
JKOvvV8dLnD5JQ9j4jnSykj1sgA3NfcQ8uqnDnpMkbiAifrSWW7vJ33UOM9OMQx+CkDLzm2T9PPh
8Jzb6exx0r4BdVtfrGHjoy2VF79ZWDTgpQbf5YV8peg7PBHxrXLLeLjPlCL9tGCrShtPkuw2tBXG
HXIjGuQIp1o9kQ/echijwYF2EsL2/ajRuP1sy8wL0kwuwKqmznLvbhHO0t1Gm2BQrCZoKmk3WvjQ
x7lwf/NKMTkSuuxeot4f9VkTsWyA4Dzva79OlqWS2gLrOgzYwjRH37E2fYiIZ7uBh0HoQjlvOPMV
+EsAcsQr3qQi3ir4aZxy34clrPY2MNfitFpCty/KlXlDgHykVwT20/p7gxD8FV4QO2SntFxOQDH4
3oQNvMdkgjb/DC9x9c9zAej6ZiqZDcfZ32KW7wDr6ZTBcWxO1TrFd9xiQi7hiASXiYfqmSR154cO
hmHPXUDSm4LukasKZj7y+cRSQ5Fcu0gkE4IpspmskC28hJUQ4LOHsyV1LsrH6xTotjvWbRT3t5M1
umI8u9u2BRP4/pr15wZeynwIq2D9Yhav/j2HjL/SUDe4382wKlPMjSPMLT0HL4UK1P9VOVLY106j
YzzUltX1+EFVmMhDy7XcB7NBM0QqUYwMMgBf7gn2DDm0Y7pvZgle/2OZ6oAahK9fpMZ28p+qnnL5
5GOinF0l4wXCG2T2MrF6/HPvI0z+MUomS/mhXfCHFwGb+YsOlm18JrlgY5PcdC3sVDnRGAfQwF3/
bdxW0tsdfypu8dgLo1QF5IGcGeDBYsimtmTaEkYrSSzIHK6a9PQuHcbOlMnSq/hNFogomdF0DuCk
yAm6qvKO7NpN9BXsBwLlD6IagzFd6dOjJOBIggyV+159NNoq8ZcE4r5ilb2eM9cfMDYMsxY7lFGr
DWLorCsG81t0M3a2hU4Wm0QKysAqrRNZ7WPD7VD+XdZUNn5wo7MSXgFo/E/Z1MjEVxP4X/r9RE1I
pMkfqmVxy28Bpq/Q17zO0cfIHwrnqR62ECluRM76FZlJ9BNlXw8G5mfZNWzaykvGSQ6YsxB9W6ae
qIrvbtet4pZj1yUZI5/C+SkC+fsz0SJ2CcXzgoqdPuEmHFEp3VqbyH/ofihuNzUFaOOEKE9d7xUK
usZa3tN2junAq+NUBKTFY2F6GoGbBl6Td+es0I1uTQXMc1jmXvwenGJxr0RbWPVPr5k69dsC3F+S
apjcqU8Yk1JxrkH701SrORejam7V5JZXbFgLCrU8/xnWO+In59b/cDVmU8fKEsW7CDfc+auhb58D
VYbvfGdrYgDEfoBjWTwa9qZZjbjYMhhMxqyXb8qSTnbf+DIOj+xK5ZLmYmrdexvLXXMKS92M76sb
zOUX2N0wWgJ0j/WLtsCJrpDeS2bnfU7Pl3ZbVDc3oGeWdb9q1sNx0HO+MIgbqe8CDrOvLmGZ+dkL
PPPF6zbLOg62wGYomKJKPTg6yL4vDhf5iPrckVXSQmnJz1vp+Pog+rDSf1Yslf03HdTOfIYtCKIv
fXUuzZi/LFtovWN04Ly1KlhuWqvchndvFNgoBY785nI+Rc/YrhHEpiJ/ZU0jmjxArtwoqO1orNJI
9uV07lfGoDd56I4CrIs0HdRE7aMO8voCNB+dS7hkx8wrwvMk6+ze1ji4MWuy34XVtqxK8kSGJOxG
1GTLouakYvKbH/ywRe0R0L49BVvAVGMqN1cmke8xDhnLst6OdaCJ8BhrUhaOQRXG99S6yzfK0AI/
xaDpLwzdzZ2UVEHo3lsywjm7nPBE9VzaaEWmIMQ8UpJGwiHIE90xY24+CtZCd78rm7ZUz7S8l7jd
KC6QzVZf2gy65wlPMWRXyxogVsDw65x1s75pRVT/6qn5D1mWt6/aIvPmodIB6TBlHDzq1R7vPVt2
NBC6DWnIjYWZXmi12Y/IbuhcnC6fH/tgtdNiicru6veefljtXi/fetfkV7+KxquDGrC4jaJZEb8w
b783twnDozR2+4BMS511nA8VKLSqZhh74D6HLay3F2x8I6XIbY4NWlUtX2tdDSDAsGCcRHUbKnIJ
F+Y3xs0w7N0Qtd889YUHC9UaV9rHMH4LiKh6XQq0hC4UOlCZDYUEnOppyc8LlMYfvjD2q1g9+700
gmDUaRPbsekLee4jR5W40xcrpe3oUJQ51fYw6447ukXSpLNDrAzVZeBRrzX488RTsBLqDIGZqQq6
p0eDeBhbiamMD2EpxYk3nKMbWWj3GBPLqu8WB2OdtJy8DrdRHx5NShNhp0RLKhf2Ai5gFjA5gmq0
9vVXv4KFc7aiYUK6VlL7P9sjVewTTXWU/ekYYX3NV/DaBJ5ye0Uq1r/AU15WWvJxAMWdc9k99nZu
8A7STewcHWlZ1w1ro+lMLTD8smFoh18lAULkuyxkM+DdSZAPrapzj5R/0S+caP73ETrsTWSUW8Lv
LNuvROhF5jrZU5k6pR8/R443delSY5FEAsYYHGuje/+SzwLJ6lauy61vsoKLvfaBd5Ohvvy6eSF8
QmKLs6d8W3TItG+m49l591TInPiXLVbRm455uI7z6pnmliAhqXDtDwX5eY5QP/AOd+/dQGSIO0b3
wStX9QtO44DHPpjSMZcxyaelyj/yIbPaZHFWA3HMzvVdvtNwJQkrW9po47+2qzMdmITpmYivcpgf
KInDE+c9OdZ9QHg2G2tOSCXSvpzK1NPTM25c63jYlkmUr03VsXLQRKw+NvZjsXI2j4G/3BRzJx+L
BTRhgRBZvJYMLhjqroX7A+uc6bZUZeQkPorJ8Gp3Jnp1LWofnpbq7Ph5fePlYfbsiyh6IiMyX6Gq
Lm1wEVZNQBP2FtfYr8jlzBYEftr09RuBS+2lbUlYYRZP04vBR+gazuVw/N7i22i/yyBcndthBgZm
s/Cg2+buKm8WtqqWNPsdjkgH7MJ5qynOzpyV8SvcBAH/pmp6hty7ZXomi+q7yHz22x1uuCcyj+Y/
JpRNngTJUfxwINRFQODjcq2R+EZJ1bU3QRB3vwcOs0PT4eqQKGeiWxdigvG3G0MkBhSSyiHus+vY
kX2cAifa9wTpKP84MlxiHOdBX57eQtkMy2O9Cb390/erfoo4lcxDtZk9wosZaooJTfdAiGahPipk
FybFsco7GJS34xGpIMkIh60N1ulYTOxRD2HlQuEYwVHvB+m33ZtblB70AVcvXZmwSQWGkhiuFxN9
EYD5OsH0Z+ha6zvMrKg4DZPVagjAs41PSFPXTvy8zTYMLJEhGnrqB0+icTYZhgU1TW7ibYX/bsog
fECk4bvJ5CtrSIJSdF0amRkFHNZ8RWqja0ldUMrfFShLfWAKqdbTyhSySnr8he8o8odL4OSdOZWg
1I88yuaNAer6IrMcJACPC9w5ogGv2BI2VHOyh947my4qPKC4Gq1RJlR+rDrX+6qxZbtj3LrvgsG8
6NQ2LJAjFHMyoocBD9REg0PpG6fkUTuUxdp8HXOnrRMlIvmEc6V8K0imqrGUj7z6Bj+6IU5HBuhf
2kJNc6INsoHDtNkoEKeJPJK7suhkwlTU+t7MNRnPzNer5WJmWOlvxo6W72qI2q8r8awplIg5T7zG
olidXHNF2+GDJ43r8lYYyZ65WKNlju4YEWgdeHV36IkrM2e2065/zmoRQzMwRVg/e1AU3SNkSTZv
OAMRqgrglqTP4UuxCzTDo1MP67mF2vR9GzHZECSKHipowMeYeVgKMToGX1IIGhIwEP9SFjZSewMW
XtMxhfXvBd/UE2BacW4quBCRK8Vdt0h9Ud3i3wST7T+qPra+19Oq7vhew2PhOuKiEFDfVn3nwGYo
bLGcmQv6fxjNkajRKGkuiwnIhUPv8afEevyt3nXx99BbtUrm1WQfVdt0z3knqksmUfIkWTzNV3t2
M0JuHLH2iQXpu02QTYQT5XsJoOA2jpxRyBfRLyQI3s+xRmXvAs/ejEFIsV2asjq5tWE4Du+rw5tl
VZJU3GDrvxPLLnmMwt5+njJY5yiztt674qpEaFjdLaE+xl1pI2WR1Uwym7LHQxyZ2sLLNd7ck3QG
BydpTxG2nkkGxQcS5WGhBLA8qe1tr4hvM+MGH12QCS/V3rYC/TlkUSwVWeZ/ABpxQMx0FJcp3MIM
35R6AXqe2M0SAlfj86qpeV2hh4d8bHxYLtRX62k0wR5AItyN0YEXjIxaxMgjtwT5s6oW6eTsIWrF
XG4IStoISTTQFjnNU2+W5St8m/xLSYZfybZVMIjwpzUKDr5tnOXJKxhrR4qiT6fb4JG3UJJxXD4p
ew2fiRpfpgdvaFs/QfZQWKiWnOzr5iO0vAZhFd2ranSeQNi5BUzqL5AhvfHg2G6AMVHmOVe/HKrh
W1g00Y/FD5v7rOnDo1/X49cYrheG+XFEhboJFV1st10rpsmz1Z7UusOW1ryu3YWNRtwZFCm4pzdk
pCWzLOrHYIsaIhoK013FiEl4UgZD9MPl8cb9wscijtGUpQ8lfB+EqaD+DJo2DvBZoLlRZWfPUGfH
QCd1XUecLZ3XR2lv1hl6HD+uX2WY12dovP7VjM38Y9sMD69Xu4ilnUBEh7gQ7sWPBeaKUSDK20ZD
Szoww5i/7woX1KZHsr5zZJLOZBNKIqubCFKQk7CHm9MQueLP4hrgFMQyoFrlBChDm73AN2xl20Nz
8szPiCLnrrRmAdYrBv1oq8b7lTtLf9lGsbywr+jD6jUttkBKZHe+I6rmiHnQWJznavQaCB8ABUd/
WKoUnuZQITzsqvCoXAbrJ0jVwARbo6tUR1bzNi3ZfGhnN/7Hgkn1kvd+/9HkW3GqKhUPH6W0FZhV
K9r6aOnWf54j4fRsILb1z+QF0BZr6fZXVznU3UFnpGY3bLz+MsZ53aY0OtuQxgbk7RloREOWror8
KRyKer5tcAXQt8WsiuKGWkY+urFw8EDDw2B8gj3HcD/nPwVPCIDjM3CHG52hAo209r0PMcHzHUU4
ZRbm5yhXGFt7JSUAqqvOP0yMXRbaqinLzzLiYWETzhh3BbXvnyy1RO63ItZjeGwcbM6Sikw08sNs
galM3dg4EoB44vWJP1QZ3E6l1W54ZcdzUyQAmZIS0wy+d79SI//KtmgsHzASWfsbj4gm60A/HMG1
71iIbHl18RF748wABsLtqztUEBq7hrhnGkq6rtITPevbMBgKsCd/Lepixc4W90Zq3ipSh8Cd1JGe
UCpYpGBy2yFqe6yrwOUq30nwFMw8BEKBqWLoo/FaqhSVM0bfQTGu55Wn/xUjIItw2D24JzEKe05o
tyJnJdfOz9jFyjSZIBN/5XeXl6J2hxvUwNGZ2dLyY3Ok82HFs/lCOgtjKi8jeTchnkouqQPx06NC
0rq7VnCWmvdmRRyJTWxXjM8+0hIEuOXiBAzqgv6LqIfgOZh6RU5I5UFTRlcR3hk1QlmihuyJ/Y0j
EV6GzJnFOcM5JUtIFg2Xb9mcOf13KHAbhh2z3jDexfK/P3iwmLrTWJPZ9+zGKxmkECbRoCO5kevv
qYsHlW7ZQoz2qpH7pJoJHtNMn1EHBh9x9gucCriMgmX9AS8wDi89lzPBVnO9z/xaFg9mDYg35agB
lVqKhRPenTubFE/jN98g2gc/HGlozmKonpceydJPUhxllHgVyShDAkt9q24mYPL8hj7cvaLR/F8c
ncdy3DoWhp+IVQxg2jbZUTnYlrxh+ToQDGAAAaann0+zmaq5yVI3CZzzR1tlYUQRH0yhrvO1MfFD
i/1DZmqzNPVSItk/wTe43jkYQEXeuWhiDcoTxVgZTVAxooBq2G8oD4r9hrFbnbHSrBH9jEMKTUnY
vKcOpMYM84PvV1F69UAYp1PSUGkFQOM53yp65PBzlrP9t1Lw7d8mfJbyxpcq7iAbvPkwKk3N2kQU
tMjTNlTe+xrN/Xpb+nH8upW3/rOAmQcn/T/g/vWT7ogAfIuxeVns8kbur39Es7F9DKphMdqqYJK3
ltNivq5jtXhkOrjyGo3OFsHWgVMEiVqa/wDXnaNNB3/N037wxTmyffOA/ataWY6GJW+sQYMfTOzy
GtD2zmlT73WLWidLGslbnSAkvPjtKOiFcddrxdTZHyZch2/FMMbTe4ggPDnatqucB/0lnrt6+EUy
RIfekQJ29w5GdvixmSbm7V3nLcVn0ozeg4fH47URkTfnPesDczCJY1HuyHXKXS2WJnPpN/5maHKn
9AKGNsxb2KGGyyYsP9a+Ge8YxSHOVhy3W8u4G7Xf0C3uv1wrd94fFAvfufeoi05hKFR1v/YC88+F
4cZd3EMkwKI/ylbRo6HaYIyedrYrNvt46rcTnl5bvbGp0oA4xIx+l6IE01GHiDCE/SdtS0GI96pS
5DOXdlX2yBxRp9FxogYjLO+V9ZOlPgo9zA5ZXV6nIzxHfZQWn3E8Lx0pBc1kxH8rho8AA0IABoMv
LJlfXMk9seelnVR5XZseKwloJfVjN4HHCeFZWorQ3klyG5P+2JfkpXVXyZu5fDQkQfnPfU+4+Qfq
9q1FBDCxgqqMN4MMmH73XefR99ms8ykaZ3Pe+rDEiVnhTj/vnjsCeMPTpJ/+ZNMex0rFFlVlm+8O
y9Gx6YSCpZqwLegCYPq0CDsgwalXPb2NEDAN/G4DB/TuEblTFCzQE5j9rZeD06BED0Nhtnwelr50
s3lHyyxzn/KmdDyngNISnJXOlUuIkUJNjx1Zjf1/RLoVTPkb7W+4KZ0Ktw6sNFgSj4sIl/u2YFqA
YIIsY0UAwx6f1RrKlYxiWasxG8e2KNGvI8uJ81W4YraHYGrxIVD5Asx2cdhd+4O3YdFuzmXVEg1+
WAHnvSxRm7EXCWSNH17MTXXX+P0onzg5DPM01C50oDJN7Q1ZoyY6ETI+xilEOudRq4KWdmmn4ZR2
ZumbG+rWAdNaVZk5/tuLWMffvKQKynsW2RGjOFEDZd7URKFmFRD2fjcWtuV6dIvEM7x/4Mvfe6dW
5vhlG0ZUKCoOty5EOnIdcEc0jwBpwUr1rl6W6y4TU5z7lqDDvxrRjprQH7NM0zCQRn2Qiy3ccM7K
NfySA/WlZK0/Ql4t8S1aGxV6qGscMEFo4jJlkJBrwqa+bm1dBxe8TXK6Q0Bm/C9AmrzN8oB+pPqj
a7ixr2G9Q/XJ8FwoPzy3qyvD5XVqhtLb35DaBuEZKQ1cPJMSSWxnCRoTMI0jMdEYisYgpMB3R+2S
9XFXz5lJiJ29W3Ej1UdZIN+Kr7AXpr/EabluZxP1bnDUTTs3GfmZDXBUb7DTnF1dRbo4czYs7nTR
hKig8HaQul+o7nWWv1AwrS5PQWKd8sTvF+qr3NGSvCxLtbr/6qRwwLZ5K5BMlw7Eyr+wGg0MsKBG
BBKLYXlPM+zNVV+rQzy4JTcRdvYaBecKvuH81euI+jVZgq45t+hL9MmRm7sACQMFQ8qB6x2Gknzt
x6AN+Ymlr+V6m5MNz3A9bU2frbvXpM9pkHZco3IgdHDIpmGp+7cxrvv0nzNREHORenB7kupILMjC
wuBBNH4l/V91pFzIrgg0y7vDIer4UKmhjv9NKt6aA+dg9+XLIDasyZvd9+1hbNfGPszk1b67Pssy
DWde2v5XryRwn9C5EiY3UYECeNJBH8um9PrrvqJEeLeBUYU5NpKUzccGsN4/zSNEwdHGqnLPxIEO
6RFtmC0/+pYh6Cqkszo/vziC6DpxYcefHI+DwTvSDs33wonJd5nGIabgnWTOcs6+Kkv3u1St09IB
Sfv9cLIVZx23ha3X+WuZSPxTspfV0B8LlOn7KSXrQuStbjeHq3KX668kmkr/0wCGhvcAUQzPh9Tl
CnhrcTm2Zxwf1lnPnkfBSphFhKXsLSdWDJEMK5imsKguep/Wgom5A9XgkVKtRkzg4uo9xbtH3NvR
MvamN7AcROk78/H+MWCdEjfycqzjoqXSY5oP8zasV3Q6/vgwWxEm//jfjUXLFUtvHslx4Vi4Ao2w
nK14HxesWjS9b6w+RVJfF3zszgnL+VqcECc27avbuyT/2Y4tgTPRwcjGSrXObBUB8VgsMXhTykfU
w136IyIKb0szLDbbdFviMlC3CelCcfY9zurnNeL/XGKXrKD6ULvTVk8HMfYJM1YqURA8k4ka4NQW
hCIC6my+Lq7RUvbq1C4eFi18S13wyvmBqOIMz76r17qh7DffZjwxAN2tUtt96SSzy+w9V2ojbSPu
7HfRGqf/SyYv5pVooMrplRO5h4kaxFTkmrPGv9cO9uYTQGVjvrOCJeVlL0GYfsWadt3w1PhgU088
5Mv4jWb0tD2V2yL0+mqlNOK+9RZjjoyY8GdkTVZec4i8eFMfGx6Nihuo3sr9ttuhCk/C+I33T8Tr
QEmAa5KXECYgGuBYnuJy9ickJvjjbfNUbyR9Thkz67h2VxXPdj1Fxri6OwIHjvOvmcgXJGbMMLbg
ebLe0ECcbpus74BB5Iw2niSb9GnbE76nw47SpJK/m6Ta5/lptv3a/vYL1PP4KGHpTJS1M3M/ouuk
oTVctaBWWTWOVmd+49bEh9g4co7NXFq4KN/DJHtsayXMq8B6Ovhnsn+G4s3HJDFc6GvZBFqctW1J
U+1S3dWfEUXxw3BMcMvRqohOgyCGU0MeeLJmfLxj8FCGnhWPbFGqpVBCItzAMenwdQ8N0q3mgvxk
aClyAMH+KHwf58RxMGorofTnKWJYneeYAJpJWP7QFEHdSz1bHB20ZLpwLBHKunUc1bdQeJt30PsU
/JGL1J9zNYkXGmij5RBIx9yj1Y9EHgoMXzQ9uXX66AQyQLCrBAc7qgizq3NB0eJ+1IkKWLUVCKA5
Rq52sSTYZpb02AXaO6XUvKu/Zgb2e0LL5S+fvqX9lPtnLPGDH6aYPQ9LUhGpM5JJy0O702FTsdK6
Yrv3Vi0eV9VXJ12M+Odq4yDqrBoEc65H7T0Oh8oBGfaEfsZXlF4wsMKhazPKC44S/biiC1OHzjNk
VODUzA0WhfLQ1sv+KupSPOEHR+lJl039qZs6OldzEN3CIKoEeKYOrl7oOJ9RJPjXCweEJ9pJIxhs
GucVeQa/GDfFmU5B7w7DwpK580Aq3cpNdLI9pF/UheKm3bDNHWrb4XWmKnjuZjU/Sek4/qHdrZse
HLJjIRa38LFcdZf7wR48pBtJOvkABn3tk1m9uevqZ9Haxa++L53DvKc9QcaT648s3RsCP06I7x2b
8TGud/sRIyPOegI8z7Eaynwg8SnDhDTdnNQLyd0p9fDG0kS9L8uFhJRNu+JeeaOTZoM/xBmAY/tR
46/Mnbhb/7lxGW1PUDvEuO4UrVwkKal/pmmh4iPkGf86LaX/uxU7bS5p4pV4VDajT/zziDtLGfNW
hNVjYoP6pyotyhYPP8U3BLPoMqjJZDqYbXDVUZdkqpDFPU2eQIxOiTDFXyrFN6zp0eR8HRBb9hYJ
TWFKjWhST7kcanW0Yetf6v9rc4HVU4D/lVxlLgX3MVhZO3HMFvEzPjlotL5Z9LtrQnS7/MCSnEea
qw5pxYNY6lY9NA24zNVDTZIlQYFnd2jifTiQZuIvWaL1nhN5vz1GZkYpEYc0mpSuPHq46Ng5euCb
ChyUoAj6YzKEPom4dMsYnZstKWHbYuTc6QSeCCsM1F238PKZxBLKpr4ihw/lLNDdApqcNd72T6Cs
5hRM9XoOkj05wZIBFlrhgRPgp72uaDKetrjrbuSMM63Xc7SDT6JiNff+zmvKcqfeWgfSHsQg2YkX
GMP2zmwV2+7YJQcpWRnJYIEt5JFWaLyixlq2mgZyVup9RUhArsJ+Knxwoyws/ekIUxh2jyCSwd3i
C1iKZsNz5vhD4uQs822OmjC4VkEzXWa30fTlAs5eC86eqzV6uHy11FzlCCrZdsreVfzFD8Sz3Vtl
WU6TXQT5bECF2RkSealUsDzhZ6zui0SmDy6xt8i+0rR59OYFDNqNoviVlvuvLqjQIToMf92tiFfx
nwvC03C8YIoS183va/cUIHD41hdEVbmN6b/53Zbe/FX7R/JcIUa9bS8vTK2wGsUsCUs0NvlOyRBD
JjYhURpvvx+ATu7tQkQn9I3n3S+VHB4q5CwfON9i/6hVExw7RZJj9mVwSC7CpLohjyVsbtgHeAsJ
hlNPujUIihIuGSl43A8ETct7jZylOpnWm/KV8Gt7EyheMga/qjskejWPDYzeRxcg5l/jsL+wGHcn
ve09BGrqj4TDm+6T57m5q0if2DLq4sVRE33zMLQFGXDQBxjguJzQdsJzckvASV2IYuV1i4jJeQeK
3u8tG/qHcUV7g9XWR5L1mOiCHnSw9FETy6Kdn9Mh2XPCW8KMTPL6FAZ1/CgYUe8p/zO5wAFXZ5XH
4Pw8LYRkYCEY67c+TpbnmO8h49b2y5PHmfN3Q8s6kMLDbjUilfvF/JVuF5qA3byvS+e1w9hxSRKc
kNx90VRnO6bFHzX37GfVbpXkvnHoKxUubFsapwtLdRutVT4vZobKj8Lfgy6KNzloAVbC4ALSMo2p
fwlgPdpsG6Z5PQKF4NaK4baeWZwW9gHyDye0wnfBEKTvNvFNeJ3Ass6kuC39047MxTssqVi/ldgO
Hyn4I0OqHdIXDwzp6q56uWLha4YDyH3inbbCFecSvPkvAswwfF7XybyBQE7OqaywBOaW2XXhHaV+
Kt+3WpR5MbXUUo6q+xt6+3yVUejcuP9r/a5rFaQ56QJjf60nhLrHIR6S9xgdpn/o25Wy1rWSkj91
Dn3/i86LHltfTPgmfW/6b6b7+duXIiLBGLNTYV1IjKhl06mzO6ZyOxOI6e4fygxxDSa58u9f+OAp
4wI/E/YPaeg+tFpbwQPC7KP2cVcfZ0gdu9XVEBbTHB2R0mAC30GGBo8+EXzdEzEwuGAjlIjNS+HC
PXxt+F4RxYfQbqyRhUvoyh3X3SI4jcnQgFHd7MJw5KBXmRB3t1XuisFHhqx2Ov78rE+RvzMxrgbM
LNjIg0744ZAiwBMuEMb80z8QkiumlcaO9o4JLC0Og42CZ/yStn9x0la4JydOdHIldksKFkjOwhu3
4JqtoUUBUsTYCHJyQlKmJ2dZ0S/bEmTbKUPdfpeOV0iEdcjnT4ZDh7YtY0nHJsF1QouYptOnIDnp
rkz6IDw5dTWYPzNLYdam3WhunF3OL5dRY8SXafntHVzaGZ7Jhpdr5BA5NCMVZog4y43ChFrE8lLg
T78B9lcvpfoyjOy1a8TnYMZx/JHICkXDjlVRZVI7PuCok0DIck8xAseAtNWdRZ9JJ1EtvpSHq1+M
4x3Z7FP8LgUfwzn093T8RwJ24yAd4PNnVh059i+pmcb4J1jtcgLMQPSqYnL1uEqGtvk+baQQnWkB
rcm3IxHmVKLxHX/jqRkMt/UWea8DlWTVPeSL7UAZ1ok8KazPcX/djMTUdCT1DKdbFpI+F15BIfU7
S6kvMX003c1Lo0aiTScv7VkS6JV6hy9PM5Kqkfv/u6lVHOTDhlPhd+hp4ErydvhCSAxONxC0Upjh
oP0qvTCDOAMT1MQJlbtLX4EUx34hhoODH7bo8FcU+N2GY0OsYvEEO0p+rNHNb03qOHJ111W/yp0i
b5gxMJSDxCRM6MPavRIDuGbYnSnyXXC5pxfpVf3JWrdZCVb9Onx4U9vqiNlsWn6TAL6SGFUX6m5Y
RR2/FMhv/iJAXuprZNS4wthxQX/Z4zBf9GX5W01i4pfbG2C81Y0uIozqvyS5LzfItSi6mJR+F9S/
f90pTjio6rgKus991XjogL9CtZwidKrUe4k95meOYb04+EZHuo9IrHqJZ37ryq8SvXA6WyeeKApb
aphZVISbmi7BJouIIJ0+JPMkY6VL3QuJE+5ETp7S7kkpasWQwfgzUdoZFiqkWQRXt9Vzt8A3n1W6
G/XhmGGDhRt1ujeneY2r7WfluiI+NIztQ6aUP+PWwmrMcxf35u8ep+N08FUnVlx/C4IcsPMdwY7c
HI6fgOSOaA2niW2P3LHfg+vJ9Q5ddIy/Iy1N6HzD60EWI8PMMqd/BsjH/WFoDHIfvVRoWDYkYM2D
7GTV5e5cNjWQ5W6m/kz99OofSVctImZRDNXw0Cjv10ulVZqajHT97r9xJ93C3JYVTWaRL5FPJ0BI
XhixEFPt9rGLMGBvhArfWkzQZJdEsUPwzYmxy+5+PhYg34hTlrZbH+WEW6vPIAjFGCPhMYJgwi8c
nF6C0EMNDNLptjkZjduPaJqG6S2wZVsfozAhFe7A9BJVA7zHrNtr0xjxe+eTavmjSPRdjyGxVvqz
o6qXnLcdil4j+Sds6aDjZEO4JONg0CfSCTtDGrCjFl4JJbbuyesFjSW59cPaezCWPoAXt5d1JL4B
VtXR0U20TM+VAFxnQxJGo47ewl6PWSIxlN2XqJRNkbc4SNU/8n08/7eXSnjMIwZ8PD5zCK+Cnp1O
dlUGNxZfL8z8GGDnhWBJ9Ki9H7jL3Vrx8bxh7fbWIz2OmyVWtRFXMmt4ztz+C58al9U9eRqAFHX8
qiAs24GOKjxXd5xJdHbPcFM3dPqoCIdy/t3AKuYNWqQgJ45swtO01LdYFot70indRcFIPBDx7vjo
9GA4g45TQALMKZR28dLTKsTEJYorjdodPONyuVLnF1Jpw89HIkPtRH/2useOs4e6/hk7xpznhTaD
M+UzcQhUBJDBQ4o5/tB+FVB/ySc8Lyu3ZD5U9UILBIUHK2gPX8AxFNY86BbbI4dC370ggS1u/hD2
b5j814JtUq+PJMqPH4bQmTUn/k8cZlvi5IWoHZanwNGoZDdNbXqeoIC1V/QW+10TBJhK0OK2EqMY
1yQQMQjBfJhV2tfn0dWav9Ts5qpbWT8Rf8QSZla/egbdj/o76jFmnnx3qV4ocJX0wsfu9uCPaFJY
oqFNCbLb5wzwb3KfyNUT9ov6RLHesAW/Dt6cYHZtdUBIoVVkTLcJjdAEizbuNZCEYRxJDWjHE0Xr
25jFhRzyIfarH4S9EyqX2sRjh2lg0lrE5s5jtLfTubWo2I6iKnqXtFEU8EhgUgIcE7CWw5RM5XDq
hCftwz4Jtjisbl8hWaKBisJItPLrMruln6t0hvdYqqTMLO4czkHiZPerIsnSO3OZLL9w6yMt7iUq
naGd5Tc/3dw+c41DLyiCE6XvZhRcGEH3lICWuZrzoV3FFbA3kKdi2miEcUimOhC8MX6PFvKiMBfb
7a8McezejUQyvipygqZrHO7zu7dEMSCLY+tzOBSyP1HIFfcnGtvFZapqn5xe5SnxRPqefe6aaryN
ZJ6Fj2Ns9K1ucQoS/OTmRKStV3dv0+tipugaRm34mxbJBXxCAo8L0QzPbMd8XRkZfdQ+Rjg7fse2
pM0ZN+aFV0Ue2VYWBrAJ0O1Wbex2V3q5fIyajd7Th0EjEryMBJXIkxtszG9KOvCkDspW5DLFArGu
UhmSsiD10SU6zufSnMe/xAuz2rLDE0Sx7suek3kz3NXg8rzNg3E+Uwlt8+YptE55MU8AHgJLG/4N
CW3MPe2zNHTmPBDnuOTLPEH1mnJgaqIltT76xMvEoAWpvfYk7DZ5yjjwptMaVCcYC/AvFVvGS4pp
mdx9yoD6ZSoYrzFaHii5i14IrsfGt65bd2y70qXtzDr2uXDq+rQ3jrptM7HPi5jRHVkqFRXmx8zR
ZCfjCSKSdmsbfC28diMbZxsvuTfXmgQ3Bg/44ngke8lXTyPPXBYAcOY0/1bNTbd+kXvoeh10/g7a
zQjQXEIYm+Cb5WCaQFJjcZaJg7ypqmZactextCDAQYuqCKCnd686IYclj5wxRVZgi+FMJYB7c5Dm
MHtbDMAn1DAInPe45vWtmr7PFJZErEs1pUYH6Rr4ZN9G4XapEIjjt15swpThizT3YBAuxl0oqA4a
cDLpFc4fjOLynLaR/BlqNLn01bjB1bcTgphuivv44IMmgrEExU+Br+i7aJQlqxHV1A2HWX+SoR2P
XyG39aehNOIt9MNqRyEAS/F9dLz1Oo3CC05Ez+KyU+SeUUoI2zMcCVFu/zjWRs9jsTvthUC/iha1
wEEMPDTLbzXiGxSYHl+6bWhyhZq5y+S0omsYHDVkIwztdYTMfa6bTT8bE7TFawUr+kTqFg4apMXs
UuTuOAD5XUBd1jyV4bFj/SPpzkM+S+Q6C+DSqeB3RLlr8avr+uIeNoG3rOuCmJBPW5K//gVxXUyN
ak0dDLLTJ6t6U2N6RwrhbCuUIadB/S5Ht6svJPxERw9OiOHnqz0yJUtVgX5fa0oS30TosQAbrFkI
wdRa/Vv0ZFziRcD6qX0vOVQxrzh5YjEZypEArZOPbuCNTCLEtQBq7llPOik5Nnuq8jRGi9+Js2MH
c+ckG71xenJrr4qOJeHefFK104GCMHI84DAedA6CWTyuzC7fl9HlF4xMKPmACuK4kxaEy++YN7Rp
w2yJmvmVpVcmD7Ex5VX1OrhPfL3WtxQvRXoae7j7QzQPuJNcofzxBzRJzYAKS6eva0AK3gnjEO2L
2DK6pM6RrSJWwBHgPhQ8H+MF5YH9hY6gvZviLfzyg8wWbzedoblfzP18isYqBieoBXFAM8WSUoyg
aeXaT5eF1oNffUD3zwHYfLvyt4PHoO/QzPItOv4tBoD2HshP8h+X1JM3J5jUxTHx8MHu2pn7bUzX
7boMcwjCPXCL4iaJBUXVSzyWoOTkO9zM17Kq+hGvV0+weH2d1sWAPLvNv4p8rfYwrKH+t6NQFUS+
8MDicUxxah2cdvZvhcdY8b7ExmVQEGnZR0c1FBW+gAZmS80jWgikk/WlTXTzTDipKM9KfbktF2/B
RkVW/jB+m+S2V+5hMypCXaY2mrn+YJoa70j4oLIcGyaSyWlyI7IQkKy2RzTcTCOuP5vxjINtiA9E
DjQMg8pOF/i7FE8NYSE5t/byxPCq9QeeEZznCNSC/powOyWXXczlbd+c9WdEOhTwi6tQCaXFR7vh
+Hn5ApGXjzGONtxosLx9Zgu/+aw38IsD6+v+zUNRwxMNx4t6sWAfe/Sl8ty8wc6ASC4KqotWsZ+c
RG/mO35F0hfYEPQ/GjqKb/7ukb1OU9kA9lr5AqLHI5MAESbJ1aLxTXymmA4dPtECQ4lPA+lMiQ0R
fdFcfMnV5LJ/cjhWcDhs5UEJNYF7FsIdxvNSrjimz2lYLDIPuhnxXbK7pE1MrQgmkY+0rqTn3a/0
f35khxeDJmE/bK0AdORRgPknq1C9NIkXvXbtVGQYBW1uus07OsM8HDlf6nzzE7S6BiXZ+h7OyDHC
vTZntHTp+JoQpCjvZCzlcA64AGpQ12bbr0tIhMexJJ1yyaGXfKILYakcvDHXPpAuhre43wB9F9ib
FPg3mPjFSJewTwVSu1sJMP7bIULmQ9NmZ7i05gKjcoLKRuE1Ormz+3VsSrIcWDhED+NTOadoCqfo
stZiPuKW4tRZHF8rkvp37CREwOCPmdzKovu1fHY9domN/y7vfcgv3UMv5La0iWoPRbLGCqiCjB0C
afHxmTN6je1XXEzLRY8zoQKMs+TbiC8fVI/o4S8vYidx75fmkbXSDw42Ee1rii7yz+KtVBRsAK0H
3bXzee9n84CiBXJ3Wor9iCNgeNrBYK7h5s/ncd1bhLm2B+ArfcjLI5+L82ZMiGdakkx4qhMYf6Ad
0x9nE/G5tmwCR2KC5Ydb8m7+29xhcn9S8eHlvtkRehMmz1SOL1nlczyPT5iOkuvkuYBIzWxStqiS
Ojsq89IJdey+gtl0C8Hwm3jT7DSXaZQz24yklrsCEUbMH26IQgetHefSxh5zxRji1z852OBMvo9g
4tirI77ZcEpCxqdm5ynjL+NuIfKYqTRVj5q89IeCL/we3RAGs7bwQp47wtMyuSnMaTTdY2dOjLqx
boojlpDkz2RDHKl6EkGGCkcXx2VyYUkJ3EhxAU4LAk6cBu+hCoPhe03BKZRSEi+HBmSlvYTxgBG3
kVPLuZBglIcs7iJdH+KA/r3BI1YVxgk8+xBDALTvnjZhAqHKtwcVD8twmYN4So5e3HltZk0g04sC
SibUkXgWpC8xrDpeWPJPRw859yLxB/kkqUA2h215HpzR9Z7xmdr5weIneVKyYe9NFkD+ZzeeUPAj
khSoGuDVzp5TVoB9fPPOIcG+SsSsMmtWk7/6VK7LxH8iwsiDofrHCln2zpyJmFEIGak7ZM3Vcu/a
rUGgt1i/PqvBJMmpT0Jnuq+8IfXu9e5GArbSR3RfmH68hIA3PxCr1j/XtJkHtIUJ4ljuouGbdtij
XO7uCh0furzpvHQOZX/KC894ZAEfQxhSvK/DijDRr+8aWzSfhDnHf4JERC8tge3+w+6ppbpjH0DI
yO2+qlyCJQC8gj0/dmTN/E7IZXya+DpfkLAbTN5xWydwYv66zVlkiUi+Ev3iBy8xWuTgGPhGk88A
Jm5ImcHEkBFv91U6r1toIZeNjBg+Rm8/PkA3zCgMS0bTVdNHDzqzngr+g39bRX4NrLmTlse4rCy7
gPawMtbSpMlpI2M8wPWCxOR7vCJXPycFgpdj7KbpdbPUAAVCDk+9HSs6EgmYXCmPMAZLEeK869SR
9Zgt225/LM0+/KMXhuS+dqM5+tpFTGjk59vtqewRFWSruxOX0KOAuo8jYKfHtdwXPp2gR3Ea9xpG
OZExQHZRIGF/2JOyfXHioY0fnD1AyRLy0MZnZ5HTzd+d7dhvXnRrg6T4TZ3K/HUKR1N8R9RxUD6Q
eaX2fHPdMc6R77b9TbbGfWqrTudQlsVLT9PZe4OkeDqQS+jqu575IiExaRdQdA1Sv2jX+KWyVDmW
/O1GgZuVYNrLT2v5gIjMbuYCiXtIfOUFFn55KuuisDiBVE/GezNcQtvVD/3quxdSlzb/A7I+QVfd
MDmQzG5xKRN4bl4dNnqRsfUnyXWrw/0Cq7Xhghtn8bYJW6RPiCPY6IYem+9Div9iB+p3glzN+BGm
NYUL9z2UdbfFccWpdnxEVZlDzl702XrEdr/rbupWeNGOACLsWKnPfNzz+8KWU0+BkWuU3jtuHg4G
JA6+f+cR+vnYFPOaT9VkCaQGW+HHFX30hsQ/tS+o82OWdE9yDCSgeDAV5J+NL6mgA+sOv2gzU9Xq
Yg7gW9HNP5fRTnwL1OCk6PGicEkPZnaTu2UpyffpZY+iAku+mThpk4IVsSKA4Y8nZjoEk9YNH5zR
oFLBCzWFeASs2qGxDmBEdIcSsQm9BeseuNVhjO32wIsyHsNwIqOoXdO89VPk75Vr7Xl3QBQPaqQv
6dYFaUO9VTWFt3pjHqc+NLpXGDswVWxB+YJvd0Bf4DEkROydD23hR7+WpB47wbyAT+XZdzCVXAiM
wjFA9AFG4P5gkfW3mClV384PTZx2/jHGB6Xzr+IMIh+8banuLRuEPKvAAHnXM/DXoafmbj4HvYMf
uDZjfN/o3l1+YpMJg28j/qtfY8gPKrXq6tNgOQQxQdOucxsXKkx5R6IjancbU0eAFvlKxC7ZZZ6h
ON2LXNyOC5l09zYokVcStCPgOWhoDH/adYm8S2liFm60TjAccoq4N1xymrc/W9IMbxqCayM+apkQ
E2YdJR+wfF3TxP9a0/X1DwgIt7ygbKjV/4lvtCJjtAqE+mGtTwnVCu6hCQchchqzVAK9Ho9XwUQB
I+0PZFSfNIIuXn2BsyVxF5XesQTvM79rsv+KWGXve1vpHwWsVPUcL2H8CDi0N7medaLJ44H9GjL8
GM5ftWjtoc+J9Q0Sk5MMbtC5pyBiPSLxbDGMxiicvdpc9ESSJ2FCPdkfCNhrVKS98L85VqH9moWK
fxFQ8LW4LaSw1/8j6byWG9e1LfpFrGIOr8qS5SDb7fTCst27CYIRDADJrz+DdV5v7XtalkhghTnH
/OwTZ2IpOaNtG6eJgjrk1cjIvXBP8GU4QlwXH/MbmlqUX2C6OJoPcJ9QiSrGt9E+sc0ynqbAhSNV
Mlh+94qasQqDxYIBEenWSJyq5Vow+QHrpVBR7fjjG3y4acJcZpQsv7uOlw/LxXORSEIGdFa1ANgM
Y4nWMVZz1j1/5yZQmU7g4GBJfRzr2R1ulhOliCTDMEc12vOfhLmzCl+G/sarPN1gMTkXqavyKTAm
Wjbw0oNfJvzxPVrxYVeStU38fEBlCboNefeK8urDD1eN60QkX/egYsGydmEunH96bRIFGyz13kMb
sC9ndELmWPDDgh+RVMpubSMbv3j0KmDrqLb96QsKSXKfFegn9wt2ExuXpj0fJ5+q4ThVBBkDaWlV
sCe3237r0dMzUPR9iH3kPBTDiRctAg7XirxCm4RoorosgemvSpb6tQNEGuMoyQyx0wLn8S6QFfkN
kJvq54V+eRsYUT50LL4nSLNxsE0RhoCLQJsWIRo8Doh19hat/n+8/riirN6l+nJwgwKsGuP03E7j
FJ/GQrFlx/i1/GkXbaZjWMHwfy46ye4uQ7xK+FYCw2WDmitkHB+DUfjEXr7wwvZZmNx6yRRrS2Pe
vsd88AnYhc0JV1FSXMJQpHhjhcUA1J96R281DPxPRPXDN01CAXl7mKHDkfzMqjRghJghVyOTyhte
HFEszAtYLNiHAYOZ3FesUVeyEXLy9OA5NuI46SAqZbEi0IxzcQaHgQOqvbVZlKM8s0N5qONa3RNd
K/wbFibt3idO6V/8yq9IronYlZ2RunfeneWE8JYSL3a/JJSK2MGvXbdYEqygIiolUrF4KNFJy4/E
a8KzIloASG839hEEBtJynvXgVH/ihpqvTLJxz16naO+Kmvg8gkzg2EA8r3z73Yhm+kmrxjoB+HfF
djHz/FxaQTSwbO6bf8Equ92asuvcJ4wFXnmgKLXQBJYRhCdf5GImw9kiO5ta5h5yAjuDxPPJ9vE0
EslzXI3pPiJCHWcyPSgl1xCbqj12hOZidLcWn2mtldi30llWd+7slS06KjMBAcbqealQ2e/gl7U5
zce0nHUaht4hRZGITKriWUejm4zNOaun5OQ1Sf4UBGiPwHI59WuDJPs38dJ466J9uuZt3/03BfCb
0dpqGBuZbd9zkWrWlyp5t7FaThuhkCPxdPnmXiNcvzRMLLcgR3oMnA0T5yd2NTgEHcNO7pII5pOv
s18T+swucFyqr3mx7EM64YikRE9t/mkbpNJeuC3rDfohBJ0U7U17JbgObmlu8PcoZhzuPg6T5b0s
xupvMRvrYtc2Cw6l/ACFWUdJmljZ7LGJMclLznLi2jZt8SfXIwJivnwoZwEvhA5Tu9tVsJiiV9lb
LEFbE3r4FQOkjKv/AuHAMETnmm20uinU8uhko678CxsBu4TwJ4ahnh2tB+XMdgxaXfuzJF1zW/J5
+RE68v9YiWVFV1iNtXXP2ARS97oN9Bh71J7ZBzYamz8m92MuJ2YrKxZNT3cs7qMWQw+X4rnKSfvL
mACGh1mqxdqVODKOXKwi44SX4yNXsWKTDZ//EJeVM2+K1pHHaCxHeZBK2tdAF9wPFnUQSEeeKAvE
YlL/MCKGOJpgvEAI0a8zMDH0p2VJGCXaGnoEfsvyzIs5oBvziD5C7elvymRO3X1aI0gCXdVxFcI3
wyqTlUMT7npIG4K9jCd/bduIPZL76G6NpKGOJo2Dbt3N0MN1A0TrSmGO42GIWJalCabuGFDqpa2T
CJwNsKMawy2mGgo3dmmsiRycUgfcItO29mOml2bK9YusyWJ5zFrcObdSDJTm6TxL0r5wuYejPbqP
YBgW9+h0VS/Oi4M5A45WKF5bptGgcZxOiXtqjeyeKLvxBI6UIoLjfrE3fpsk9RMr46V7hK+I8goi
Xh9fpy5iv1fPlfIuDVt1nl3Qi0i4rEzNex80vLqDz1/l6HGsGm8bGfPzLmXXRaJA6OGkHhTgW/xU
KAt3aIcHbwsyA4Uk0QRu/U8tcf0Qcn19ebKPn8kl0iffMpxLhUDI7NjuVLP8bVjTE/LtPsimhMuN
WCZ+HAKnflsCSVpvq5V5YZ4YiecEL0uUb6s6t/VntjhJA1wsTtg9hI5isjGMWNa1z9zhX5xnlf/l
02r8M+WMLbWTU/QZNW6+zRCQxFjSu4j1Ujl6Nw/mdcBfbabllTrZW28sJjblmry9RKeSBqv9E+q0
6f6WOs7yHzqMHHtDv2TFJV46TOcshrh5I/Z9C0LZMvYPJeka4EKiKv7XmiB5CzIBQINNN9c+ague
C7asvX5lGMibuR9wQTwElnbSRySHCBE3lU22Fw6OOHgP49K/TZZTNCetyvns+TUCCHduXvxcI6yy
/QT7Ym+gR6kkbYeVTj5fZBvEX60CQPVb48T4qTuOUZaZYd39mqBK2ocUnYV3hmUY1CjLYnqBHjMo
U44ajXn7RVun5r9YqAguw5bs/qccN6ieopXyYbML8NBD1ulQHzvUQljEYxrKjRcR5Sw5ee8DM/ch
HJDI/dauDk9e4iEyido63ntpyFPej229taPIOCg3vG4PYIAGrJkSTDNAMJazRBU1fajRD9UnvA1X
UufMmf7qXWUMt3IevqM1MP0zT4rTvQERVLAjpmQYyPhkCoiBuymeOCMAwHRGIP3oGdmrsMv2fZQk
d4o6fACA5gDEwu42+qTjTZU4C+lm/5C0R/WOk9p9onAdLwmJtOvcOxl+ClW1H62cMF3ILFMnHB7D
cw8o4NjGXfutgT49KHQT/UtsZznqFctN7sPBnQjSEwRLbAhqz4BVUfXIH2bxxkkPo0SogpHWi2v+
Z/I52LMdDVKwrUj++NW8KjB/0yX3gBY3yARJrpTgtT85ufknFwqmlNlP6j8oQec0Uzm5l85nqYL4
abHZuhjbye1dAG/6rYDxUTB8k6ArMJtE0Zav0fmk2IsgsYhSSVhiWIp5oidrFLsIpLA5yAydygcm
BokI0NK+vpG9xNO/cXHWtNcRE2C7q/sZJk0wiP6YyEgzMGvQDO2wH+Y5tK4eI5Yf69p5CnJdUpAP
TASbLqBtACkfW3hs+y4A3Nq3bnMm26EO0L6uacU15fhVipgBsO5kdp3wQXznCbv2bJ+xukOjZrvs
UD1wphPwiRRwWl8u4kafjhKq74o192mabqkHPNts8TXZJwaobFBqrADfTdxlywtRaBXcV3QdR4+o
SNTRgoMHkhuhUMYlbvMkuHQRLvNEV8MXyYLhvcSKUrM0bPLgP61kZXOhpgVtG6JSnpkVCqnSGyas
hrioHIrjvqNKk4fZLbJ96cInPmRpO8t93cmkBkFRpNWvjXnPeffCxUHC4EMo/DPiWyjeYzQIrEXR
zKbiArPSfWHpJ5m25PAbCztK2k3D0bX3/ZS9hNOK5kjMa7dt6emra2QmLNY5Stdb5fRRv43IR3ti
+p3m+8KBYftLEM7IAwJJNByOlDb4TSAu0vRq95xS2Lg71k4o9uKpE9bOS0ZsCqiNMF4GebSxcXke
67Juz1SV1nJa3NiyXusBjDdpNyLL1529k10XzwKx51WTr+56w3z/fuDpUceCYC7qQJ/x7C7L8uHK
87u8AdrqS+6gFjGyGlCcNCHhLIwmc/Ujpm4kX86rZYGNQ0hei9j39NEOgFft59ExMNDkjLnCo1OH
XFTP52YirgdOmVvuE4TfDM8wdZwdL4CYHsUju5SKDA9vUzpps++8JruyFJEvVdCiCCEGonpLSiAm
dDiN+Gablf1A9bShkBiNNBsNJ78tLJItqkgPyJRFal6Fhm0Jyv6raOdQn+REt1+EzD73EbidQ8bO
Ag9sSZLVJgnA+72tmDNJ7czbvO+odZKN57EL5Zlq3I70qkXv8HxBIcNnAXeJAdO6jIcYCeSrqZcN
Kbtx/cggHoN/XtaMo2OUX+iCAjtniuLizqqZFQQYP2FrbrxiUXgces1EJQ1nu98vLnNLnqtuJncu
louJP1sOJLCthKb2LxAFrfw5zBlevLBIpCJIHPDsJ6qOWfxZOAezvZsJjFE0TeeKfSL0mVQfA9Gw
Sy/8+YIUH/AblNHTjOeX+BRfstQoHR1hnFnfZNuGVn/kMswDkmLRHygG7x1MFoQjk/kh74w/giHs
ArLNcXC0obave7asA0/Dy8JjW5wH9Ai44Abcsuhlw/hPXObmGz6K175bGCowM9R8jIyhzoXU1ugq
mdD8o7MkCyTv+pJ9PEFpbzJ1U+/EdFteBa0y/WnhddkT4hQXpcRsWE5nJrtnXsS+TGYsdgN8YGSX
xT4DPu37N8JlQUUGzoTbyGcuvufECj5QzFjPTeGiDPV7H9Iu2JH7aYR8IsC5siM3bfPdgOi66+uu
J3Nwxq3k25V70ugbXoUAjX8f42/egY6wbOhkfu5v0biUj0J1LmFQHKAsTx3D6p/dl7dnyzs3e/5A
/TLT3L4ihA/tY4jlka+J8BvG4lMB+j+IiksfqMg6NG0aPYZ6iFhqzhkaROQF7vAmkqr5NQ4TaDzG
XYM8jyStuzyawamwfnD/eCzS6/NULaZbKT59foJ4kN5nPZcfbrh1frYZElxE69vWOx9NBNnwmyrU
Tx6JA166F7Jei+iOlD/ip+Kky/vPDmTooW4ToLQJIZn+zl2oqx4XJr672OnmD9fF27kuv/7BOESY
ZCvAtHWIxCodu/bLr2bqjLYe+2Cbt7K4QkkOx5s3eUxMGoobkFeBjabSDroTxtrMPXcdpcYYB+zN
VcN/uCmtuftqrWX6sCyM5yCtFG6kQR+BigQhT4Oqz9pya8Z5AR+RLdwcq4co1uhtFlXKeyeGQvMM
CcNNUYKF7ok7Y6kyBK9oWPYMHMJPG6TFDb9mAeykSRglLb1Lv4jEeldRL8DNsfLxCK6Avh7cc/Gf
SKyJlbIuMhLq6mr6VpLQJ0CY4RxBuhn7Ixk5pT7oEiTwdkSU722pd6tPFbowVtsGx7gpg9jbMKvz
H7khopeS7hXhiSfwfNRx8QOgVt0D9J563Nu99wTFWO6qnHN6TyWxvPhRQkxRF1n10cPNv6/9FFNp
6swFHhNILBxM9tGm2P4jDHb1TRZq/3OY8X/TCPMzTfT1O8ei36N3tPI3m2SCF5wN7RNumG80qeYH
mr04TdBmGN4X5aVEKnMiHwyNlvJbyfDYBOcoigD95KuFeRPbg91t4a2bO6cns3o/WEXEqKfK7Jvv
x+F3rzisUf4IQnSrOgJ+MbrvLsMEhkSjcjkehjQ8hW7AYttfMT7IFPiUjIrFvyX3i1dcqvMPmEkL
ukWQeuz4MK+4NnJqNJN58jgZu37p+difsGu7JypUSjEfXBCuNDu/ldoE31K6LQaBSCf3ia3D+S7z
RBgdMdpiW5msKTyanN4PhRKcrAhXzoPv1DRfVAp7X6Cl39oK/C7MVZSjel7uXST3VJoQn1mlIzHT
iSAJjaZs2fm2p8MdmqL8vRFKvJV0/RzyffIg2rJ/adscbBb1TPE+RsNH3pUBX1eBoKEn7+neSVP/
swHk8kd4Ew7IaJD5KSS17Lz4899WxOYosyW4lS3R4qeYF2/vcesNmy5wo0dVd8huQkx319GmEd+b
IRxxboXqPCuPbzVqhw/qDyKXcMYc3CZLpp+gq+zwYMFcOTQwA+QmUznrUWTfqGQtRHI9vxZBJolO
T9ZUJ+7OGuyXOPEJClubLHQjPL/CgKFEYJzcuZVMn20mCRsuqXLnrxlxuU2CyaVvvfzMlH4/+4Uh
mjWizsJi3klWfW180VqNIE38m54EADh/bi7WmGdvsw5fsFpZBxc+372N6vlU1078FGEmPy6EDOqz
0wAJ4Cxq6ReQSpPH5HnuJef3gWDE9sDZ+J7x2cSMDmWGX9ZvM8fwBdwdvy2bJsGOp8vj94Y95nLy
kWncfC6rkxSp/Y78gegKRM8sVSOwH2G3jMXOeH7s0z0O30gz+9dENkiBylC+I8R0z6R5IlEdXe2h
wgcNicRb/LIpEvu8HrpNDiZzE/Z8rnqCZSVHB900TdWu8TwoWEVkQgC8hnGwG9jFI8aGcadFnDwL
lk209JpkvgsYKjb20i8FOT3QuxBUVPYJTZb5q6d2+vakU1HODl/oDae9W5oJrWqVJm+EuKNWy6zb
sv6liCCbmSgM3pGVAIPtoopCFgsguAH10sGO6AGGTp8KIna24OrcO+QUNKJxNI3rzlPaG2Ln8kuE
0YaPukDLJc2YWbpLqQP2dNtrJto+YOqNQ4LGEwsqYNHMfeREwdS5hcdxmHUkIvTtGfRBT87LOPRP
Sbac+K6TfasW5ICRxfoPS+23izRgR0a9dZlyc8FSzbSyDQf5L3ZEv7EGl8uv51tdoCsXL8ucxPFu
DA25JxAPeqxMakv7SZptDJDrI6PfXQu2sevWlRDlISqpJ3I04k+rD+5FoPQduIDMvSSZw6HqgLB+
sEdk/APUpy3ueAimqGruKZbK+2BazechUouftHX4voMSB1JSxOGBpJDOgb7BE2051n9SgQdz8xnQ
Ij6DA3MXzcoRKVipvKjeAhDlIo6j6qVoiHgHClO655hp82dMhu/dFI1Y0CmHf6jc69+qah7L1WHJ
q5tG/D8TdrSxHcv5Mm352BD9+hHDMd8MbEQf0zisDpDRHUHqPFjXrQwSbWOwabjUc/+ntpzyxoU1
XQIqrXZjwPJsxo5sn5PyqJ8pbiHJeRG4EGJ31iu05MZ68zIbgC6zXL7BZDgxpbAZQPIxF8XsQs35
fEHZg9paSNwLiELUTpQR0wNq2w0lffJOni9WgrGJTsiAAHDIEoutLNVrX/Y0mwQC9YiPghWZuph8
34TBGhr8/zei0uVfllNJvffnzHlQeiGcjRQTeztkA7T5NbF5Z/L6B+LKQFg57G0Er2oQf4o0dR/I
cZHPPmvzXdkTBLzBMq6nrUIdEu29fhFyV1ajoGXNWtazMBs2bPi7tbIQv1PqDi/0+p9t6qXHXoI9
xlFPhcCKlAiCSn2xiDc5hV+r7nQvY38r2GLDBmBA90X+thDbMCDR9c7uafnV2P1lOkwWdewZYFbT
2D7noR1DnUoI9GxZ3yPLIZz5RPAcma56cV8DzxCyE3Rt+aWkI44L6vut7HwG27DNmuMMyewp63T7
TJfCWRLqVv8l0UNv2nFBSqDrilFLGwRiy7kQEbcD4GffL6EYDqtcYUtXabbaAhbUzCrdWQT77ZYp
w4roFvQ+aFlrthmhfSEUNdx1mLV2iIn7faNzhaGhwqpqS91tw2kkEUI2sRr2+dJSyjaoq0jkancj
wEqOk/kN2Bz6R88Q39ebBGureW8FQcWgebCeo3aCfZN9aIOvFIpegskXpbKYJg3PnD17yHGGp8Kx
Xt2ZtY3n6eJqR577wYxGfOrIbs/JkIT66JTFEULkKj8q+H2wh7viKa0Zhh0iF/5ip3DubEkbQxqT
duTwGAzYMldnsG7WOWfx2BytgfGgr6PwpcSV/RJ5gdgl+N/I5UpgoEW9+16q3v4gwFRYRzJP5c+o
fSQ33FrVbxH05j5HjZUAdyema+sy71/94hT7JHBUnBxj/lAPYXnnm5ggax0z6of7gKED+E46hLTL
DXahHG28v+rYIZXmY3vKZYxRIGfVVUWZj9Jv+i+bEEbhlrxIG2N5Q3WMokp+MHjhHxuTWzWwOU2K
6oJJINm0senfJTR6PCrTzGh9KbL+jy7m1yxdawTJm3Yk2zZFCEwU+AxTaB8OcXnGeJY9KVYOnzL1
1tSNKmKsve4a3ElwfOJxouQCun5kycBUI7Yr8nXs9qGLIX/KuVCvBj7Ftii0120RJjirTlG8rlq/
NywPc3VJGXpQTWWiIRAIxOt1AaO+Jwil/8GAnWiWWVnNAZfkKMGCyCO23Hctb98O0/TbKMnucuSv
+A1MzpOVV+nWah1A/w5ena9WF+auYjrjHSmBYvDcbMLxovGAI7jNK4uJLroSuNy/0Cemd+Yn9jEu
k0ARdNV7tzFuOnEuHNbZh37xfYw8GOH0xsGm9c91fK6iCTHpbhT28JfH16mPFRv7P67MTf1la10/
Lt3SPkUwH54MshN6O5U4OPtjU6yYfhA2Z9RsPqlSiQ2sV8LiNLseGjtWntDtwuqZxtHvmHa03OCI
XKV7irx6peillbnTk5mSr5E+L0Io1ePeQLVkvSzIbue/KucVWKII0izTJmQi4yIAGxL6W9/lc8zN
yw8oZXWLzKiBcCxtccndSMDMa/Kf2RUOtyra6uAAkCYon/AAuGZvwIm9k0ZHraUxwB1EWNcnukM0
0nKso0fHgN6LB1/S2JZL/CKyIgAopxH7vdiMfnOODXg2VBOjRz48sod6nw6OlVxRwLjhdiirgGjd
wN4bRd+NXhB+YZET+XegcRWM6pDIeEkLZTMIiVDzuQ5R4TfJdRF1bR8HPfn/sTdtLoU35HSABHs4
KKhdc+UtXJHHhBAcoJb0vzlyzUemOGT5VInvoxdOPbSZEB1YQMYYi/ROd5oJkA2rgLEONv/tSO74
fAjiaPlEcxPoTeQv4R/dl3O9y+w6VI9mwDxKSF2HGnfYlEMALjDocrmS4Vw6PbHD6qpIK5zxoN57
gPHqVxZZ1ow6Z3X/ftk0sc2H8FEXIDFoWabgq6Dv5z9vXWynwWRVlFwkOPVbt2cqpVDyZv18plfg
Y2KOki/QTJhHbdl1OHw69qG4vIRfhHCkQK1u8fvU6c3LCpHJHeIqMSlKWwbQ+YmjwcpIROei8J4T
NBVYhtFHij9wFGX6llajTj4NJvnhog1yfvwrjaURamtodI3hNiKn0D2iDhjMSfCuyoodj9AWcI4m
tfN7N009Gzg1XCdobjEZEMW5yPJoItFqWeyBjCXVTRWRWUNeUsLxf5KozkMHOzvlRpZiA6MN0fk/
tpF2+J8p4aAYQAu59Im0x7Ri1LMoU5Wir6A/LgJweLBfugOjZTDgXDzLM7KQZPWvkIT5nEjb6k8q
BR1EiArXyYYmzMFy19rJrgoVqUgZOocNRlnmYmLKGCAjku4/i2xa91Klq+/pcFOQ6pAvqMBwmPib
oQtUcRorswwHnfjVJ2EadnW2CpIKHPxA486VdiFPdNNkJ4azWeQDnDsZHWcVefF5grOWIumsqTkB
yrgX7Y30KFB6WDwFdK8voHkgP24svx2GO5JqmeCgzW9qGFtxPj3ja0I5XOuQFtrlZh8fimGKSFXv
6sQcYtLaFQa7Rn+67gifd0PBNPlXuhdz6nFHIscvu6h76VZaR+OsUY1oXh0a51UJTPBimmOSR9XQ
b/F5ZMPBgeX11eQj4hAfvDV3TRW4T5EI5pWZNSBv6kOSU86Iw+L53LVeKA6Oa8rqyj8ZEveMjAxT
TFaHRJpaw1tnzdENAZQ2r2QU9Y9hpH3+KGJoAJV4njrWfeUBtUuYyDiuouEPkJdR0Ja24WwXzR+K
hXr8HWH+/BJQhxvKZTkeYyfDwH+PRKF7b0vRgrZl2H6rrXH4l/j4Q054XpG0lkhKH5gjevLRVy6F
D9nvex478Y27IurPFtPVTdhm8lFyHJRHbUpRHGqi737CkJycXY4HkZgLRpfZqYDrJrCB5nxO+MPV
HcCwkKgqy8393VK07vyPefz43GWqGY/J3MU/EONsPNUkKDJm9AZq6BC4hk38fNicG182f3vgIsyV
bItsun4x9p3Nlu0LP+n0PE+t9cZrS/oTaiESzuJRjtG5D1LnwdC1+Ifa0cWdGGD/Up21HPX88tI/
+GTRC+pMlM2bBts/Cwwlk/sSEpu1y7Bl0CpyAjl3plyaNxw6IUN/GiVU1Y6b42iZIoe+zQ09miQS
2roHkhBkRIRTi3CkDF31nRLCcQ2CML2MAVZyLmxTwL1xGuyEYc/echfVVvi6ZNg6+N/ABUJUaNaA
Vxqd6EqeAl6p0IIcuDp0hGaEV4bVDnVbULxVcNHNqRrH6scqJ8RpI7NZntl8crAPASj68SUeVXz0
Thq9wjAvXvhFa3YCXdlfiP2IPpyAHu7EENBFg9RrxMd5HY+Hrm4D6xDTAzfHxWPIvsOZQvfp2b4/
HTokcBqfq43Br8fz/UlKdtrelQF04AsiWJH97TpRyb01mCHbW0ap8pwCZ8whxRLChtVicl4AncPe
Dtn1rXmeFGojJsBb1I2KgYiTOsW2LCkJN4YvE1RoC2acW84MN4l+686GuJkfHW7FbyIU6ZnZ34bP
VCUATXW5fuJhtJlX1FZNHE4gS1zxZkzYXsQ2lYNXygltceVwbuuldaMjPhfIzZyUuIt7Tt4bToLq
w2kCMm95ejEUZBpG0o6kMEhsXInEQygOorPO8jx77WZGz/sRfNa4ZXzgPeWAw5qd4m94zTR0rt3k
+dkWdKxzbw25jTclW4prM9SUXj1D1+qzC6yu+8M4tb5aw2Iy/FumzS+0ff5e4dQYjkzWePZYh9UT
CFA4kT5y/CsTOfviZJwajkj1t1PFJUaacmH26eChYxs0w79cn7msPiv2hahniDdzkFDi7pW72rjd
H4Bh4fzXTSsCQTaVwwjvW3oamQKlpxeeKAh1uOk720EzDYtZPA9FzbdRzI4h/cgPpwQaT8IkaZqa
pN/PBkf/xoF6aralVen5aBsrlUedx7F3HCzGYa7i2dm0Rg0/scN++xCWrbk6iHLa75Z5coGgIetI
eNeIxK4tgaLh0dMyDKmgSiAyhuHCczl5MeqmjpIba6mEyhfiGiLYhK0brBNmsg5fdagzY59YCwz5
FxveUd37IX7zk+v6TfAsGTbbG7sb2+VUNj0ZY15j6uA0252Mz9wWhoF4vkJNh4x+GBaNy77Us0Gq
b+22jV5rbJHkTQGFyr4HPdbtJeP2/0dQC3safuzuxepQb+56KCFkome1/Q9l8vQ4ZgaodJtDdsH4
4NhPs4JmsJsM1JhL17jRP3QMbOlC386jbYTsMb6QNrJEXwp66G6MkUANUAypHqoyf4g6X9t7zU1s
0RdhhnOQ9W7nUkSXJU7IQqa0YgInOwHUD+b7riJeksOAiGTnIG32nS8ewLVzCRKH8sHUv1OEKHqj
uwENiQ7gOe+drGY0MPgjgMS6VMNjBzeEirLSlMS5yoNX/qb0ZQpssHDc2YkNZi4lzEnGcTPecqSC
Z7mw5V8havYD9ndxbZTzYStWvbsBfuPjYia4K2ThqU0AxGWvGnvBjm95lxjIYMZBHaJ0r+PUeceP
OsjbPNoBgCrm4FuXc5c1iOU+RtCFbJzPVcggrLGeHDToV8k8tdhWDPoOrSUJJFxzH7oa0da+ZEx+
Ri4hII1MVXJENsZe30tk9bFUGn9r5REZdTR6soprN3sIlbQDMWxQCd+FTtPF2UNLUy17rnQpC5Sx
C3akRrr/FQpPlKgmbqSmqddqKv5cWTEPfAb1AKKNXarHprVF6lQW7iY3DSyzupq/Qq/qAO8uOFVs
zCkX3/VeM0bd+7SKV2qVdi4op6A2NFXyAT/mL6wjHwyrNk/oDXn/5bjwEjC3DR4nmqhnsMETBx4T
1QOix+xtsAb/WMQ8hoWZBTkXVe7A0Be0AUHrlfdQDNA6zcnwXxsMxaVu7ZC1a4FUc5/kRXVN3LQ4
9aUM35q45A5kkY3vqIMUvDEKxzhqwVjIDXdCtM8DZMmAh9Jko4bEBZqGgegoRhKpUYLjmxuWjhjw
wjTRfe7gcQapgXhNY5ZhkwKlxPOXfZD63KTADB7yQoSPAuHbNXaIGmI6Db0oYmSK1rJVPyPVxrij
bptf9eKBQaIST/zvhvGqR8nLH7adPJfRVMNlwaCsPZY8AvYB5Xra8O0p7o65VxB46raYuv3gjvl0
Zp1rpztdVgPgWSoLfDC8Gy+81sQtMlou2oOOxGjvIl+1xXcxa/YIgTVx5ErAWwAFKiIKX3OUUeht
Wg2bDG10KIB3EPgGggD12BlIb8CQerIbXx0ch9dvR/NRzR+93Yp66yx93D1OVjaYK7MWjB0hjj2f
Zz9B2bDJUiypx8xaOZecBFCrWgYp3rZ0DYoAhj4JMkrbT45+q8uVYUvKD9dLFjxAp1jXaIP4L8lw
lMEOaOc1AIgThBRERPNgP9yUNJID63OCbtFLVIDKEnLQ6LlHjmSvtjVpeQzNSLPrKzQyeg4j/niH
7nOdIyNX2uaiUjO3UeWMjK8gnqEwRzC9q90seoGmxSaNf16+q7rhOJvjpP3yUtZ8W7hHCTcIHt72
ucdny887Ec25n9Du4vfCjowtFb8s6JA46scDckv/BRpZwmoO5UaGzk+2+VEUlDx7zmxWlHIQSQwx
N0VZH3Ef8ZqTxwzVU2gDi1GADtr5tevPJ7xBRm+7ehq8Ix5VNzl6II7OTQLgBWGH0JrRiVLyijtC
qeNQsGPZO31LGkUS9i2YlNjqH/1xzceISZ9/q6wWJd+AbeRZ+QVsWZCCyIKljvOZk6S17SMxMkwS
eZLInM1JJPbuOrIVXaxcdSd+QXWAYa7jOf2ywZghNxlUrnYyKUu2T17avdqEEv4ucw9Am1wn7nsE
uw0NfuQ762fTcfS2ZAPeH6rOEkddBwX3ouY+J0WQAD7v0MwLeUG0Ij4dk0vlxutKHt0B0OSw7FDE
0iIiT6YMJN1XLzu43S58Pk+a6dQCtvjn8sN+1Yx94/t6ltZ0x6GJPZpUOB/DHQ3WjdcbP2s0dTE7
q4S4FyqCJLcIqglXPgDKhVuC1hn6XMpe538cndlyrMYWRL+ICAqoAl57oCcNrdasF0KSj5hnKIav
v4v7ZIcjbOu0GmpX7syVfJ/M7DQ24LC2upv9TyO0DGvrpmtmCCdrKWGbzq3FqqGrP7GXAmpjQjCD
gSsFRTgWbgSqrVu/Dxw8Thg+bW+ucGAMnYfexH1m31cOvCYrBxW1GbwchoZurDi7dIgjEuG7ksmR
jZthnqSlcPDpsC6AGmrtefup7vkKwSNRw5YVV2Wztym6m0yxyK/p0dEElsfLj3eKjam4TEuut4IZ
39uxzuKNkwtBiU5EzlHBn6YPd8/nUGWQacLaOWFesaNnx8Na98iqvaNgQ1Zy+pTCrpoA2Kc1HLLc
s/wt5hEl2ctix6J8y+u+Yw6SbgcqwF0lV4r2tjG+4+cpySmGJMPXy0OkjFHuGcJb+zUBz2++CK5c
BoRoN/EJL/D93GFEybO7ARsgOCQG4XOmjPZ3svsVZV5M5YFBMHoeXAIj+7oS5Moh00zenalE4hUw
qXUOp0Hqct6rqYI36+IHZDnfry5VJlL1B3OYZR6Tg/TOc2GFf5McUjqpcjv5nWNR3xWUVyOlQHnh
9744eUh/KHZKLEE+XqCWrSpLFjhjn9jwqg4Z14J5RNQVu1ocGQakDDf5RjPQGqW2xqcUNupcRFiz
CFTU8zP/zH3yMd7W+8XGSRfECNHWllB998MidjJ2jCqN3A1G3A2PyLZZzCa9L4GwilFym+xwJd1b
kVfIDyMkxHOasxSBx2k1Be/QIIdsO4XpcKdHEv67GdtJuUdiqpttRNLvhieC22/aQugzYum85bOc
Ly0e/Q6MbO1eITVTTUP3RtOfZmZTXrQtyxZQWtgKoU4O8ZG2gu7PHKr0x+gSZuGxw0Z5sggYi6Pk
tH6ZQVf+gSkKm2tpEZTd1FaxPAwMMY9tl8qHMqpZR4S8TIHZjJXxFM11ZdwVXZN/xzTD/3P6iAKw
psYcizBQU8tA/6ezg9+vsOTpjkJJvzWgqmnT/lnNgzyuRpI+KBaK/8E1Er941MurF82Y01LCfgfc
TlBrzcimQYyFFSS4lq4Rsn/JCtbyXTWwRrMz5jVHCIZZUqD2O8UtfbpldHae8gbA+T4rFY612nBY
bbY1iK9n2JlWvWsxG/7UJvdyiijM+k1QOuZuKcdIuqD1OpY5aYsKtHrO/Bs5bNq6pEgjouLkVaGQ
JHjrCAtr0925cxyzViWN0NeF/x02SYuGAldpsWdGuoafsGFVEyS1Ug/K6JxXGJm3rJpfADFe8ySd
rsY0U97QTuIObxmsnzaOHsnLzg8tX6kEtPWUnXKMuCdlaSwXuJXjU6c7FXDKZEfM2M0zDT/zjW3+
sueGR03l5BpfGBjNCyW9vJ+tQe3rjs6uFPBUILxufo9U/zKWzohvIU23dmy7l4no0L0qO3zPmWec
S28yd2YnPxe+KPtQ9s8NwJpdCXgPbwLNdjh5SpazKI/sYxtCNL4b6w+CCu8s7L3fnKjTk9FDKmC+
T44xTkp6n3P/q1agkiKhWZzViLebsMpz3qpDF8y+o74kUKV3Iy5XetVgFddSuOa9PcbhFjvXV+hR
TgMu0q2xrNYQIJBCmjviTi8LJ/6mJx0AXctod4Q1UloNp+S3MqHLzfNgnDPqUp6KFEKDmbfzFfMg
7RitQaOQ57UXfNjFJcuG9KeuI+AfaZEeWzoBHw09LO+Kh3LHNdYlISSXL67s84nzk2hDDHb0fUpI
LqLry39ubfYXmEor7LINf1Mm+V3kLe3Fb7zmziKNRGC+K4+YuIa3AYsYi92uefQbl9t1Cy3SMN3+
paUqDowGiRPQOjN/rvInjV1/27eF9Wpimtx6UlknGNz20dG9/Ramkfo3kHE7tBbtQFgQxNUSXfYq
Zdp82NLjfm9VpI8tlth1a+TP9IQ1h6UxCTSQkt4bIFFU3aQHUdT/KF8p92AkEPFyJImL1nDBwwpn
tNS2g9qLhesQwk0g/uJ01PNQb3SYc8yxjCp4w2xsaDudZeI+b3TyBhMoxyzN4IinZAgGofqjVOV4
D9IVpu+gEADoIkJI9FEXSfexu0A2OUE/mDG+pKPHimfyNozL/pWTRRVwrWf3YXS854FkyX0WL43i
rdyNJ8s08m/8uDfyI/WnPZDD8eMBm2w1nehnCt+qzA8MRLRPyXXoMneFdagwRBAwRa0lP9cd+QJd
SQt/JB2Hs8iN4Y8YIJlV7oy5M3VX3nGfbrkk75l0xh1wWqQoCwZUScUilOYOdR2N621KINfHJekf
pn95sJyG9wKEQdKqdufa25D2pFsORkoD0ij2ovLzI+jg5kr3GEnQYnRPC9mgIBf9ibCdiWuk9tMd
rd9c2vpOvs54Qj75VYw0LhjPNdG8TyPjyoB5oryjGI6WGgdPDRC/gTBRSdXzsbZi5yhBsVHvDamQ
JXOJbBONy28h4hnrf6+DRTTEqMbhXRgmrnHaZBXb2AgyQjgO6JRcBDjexmR+VlSDU4FrRO+qbcLt
TGXfS6ZjCkEX2bg/UFDGx8xmC7kp24WIApk4FHl8otZP1HVyp+A5iY2s+xTaf2TXX0tdPMW1BCvQ
qbsG2ChWm4KGDP4bGZmxxtxS0Nq/p3Gpn/mdqA3ntXsQpN4RmKX+z3RM/8MdMULGE7T7ppGFs18i
zPwRFDG4v5hmduUSiRd7bghxSIuQp1VSe0oR9k2kFS7sFIbcgpHTTV+5g9QHzyqmXb7ksPEwmtcn
FQEsz2vcCk6FAqtwMTTAMR9zabIO7arl05zoAZlCDPksC60L69l+74y0EgoLw4ULbf3UhP7HKIH6
99yebknkJX+Invgn6oT7v5lVaeAmyt2RMCDrwUwYornW/Y/lIloz8dJvgzJPg0/jgvqrbKxGHYMq
4QBBUJR+IUwQ9QK/t2nOXozvJlM+dz+U720b+s0xGov/X0jJZHAnek8GU38Q82N2Z2FVnXkbx195
pKxL2+p/psadAB/tK3GEfWksqrFHigGCEOjcVvSWhvBRRg+ssIiC2uzMd7i1yPXn5hyYfV8+kFUB
P5G1LFK6mLxolaqyISrNag68XvPdp6lzn3o6fBRySrEIGvHWHOQbKNjoDQGGFTSOt0fDyJPPEWnh
aRItScICRnwDi/Ke2oFHWgvsa65dcWjnKbnahtDvVo4Zt89Ev2JJV9SrUXuXxkvbg+8D7WUQtMl7
gZR4IFhC8lcNeovGU71UjokbNhubfeWH1haukw7Q29Q14ZlgWo6pQcSyTXpucbu/LAQChs1ntG9s
Z0KC5FocG4TBnZX34W3JPVANEe14+BTDe+1SL8x1mnYkjF72NxkwYjXT1DEmOgNvK9KZFygrUG9w
aUxvoNSqaKd8bpwbabJq6yPbuZvnpL4nvcguX0TWbkF0fzCiWtxBmewu0+Q1Z7IUzbvbcoFUwm32
KMHzVxvFT0AicdJG3hU87pfpyBofKmLdprCI6Ki4tG4h2Iugl3N3sa2a04djMFBqsE9izm9rOHhP
kRWE+swy2J3042H2+UBGNx+abT1G3Mw82fkbjQPsMSFOedb4G55d2YvXvm8V1HgTxOE+JO3Zb0rF
BfiiUqmOXleaJ0Z3cZzmtqEng+v9iTuTydhRWZ9qscNTRtL/3CxcfXzWDLs2VHo/YOgQ2JTb9mmu
iv5YJtP0TmK/PHp9CdSND9aFMMhC9Hlq6uXeb1mpm5MRX1q/sl9Sy+On9brUR1biF7wCNYZHo82M
bWbEL1MC65DaAMCgCl6Ssx1NCiK0hjE7EdjC9upFLPUdpEjQrE783XRhtRNjGH5os38AHyafrGTl
mBVuGF7sTsWPeTUUr6TWsMHmwEz9gf5ZVrZD9VWmiDRsG83fzKJcpeyrYde6TQ4RuqLnwhjCG5Ue
bBShHv9Qu+18Q3Q5jFxcSfHA27gTopgPJZwSLopYpEu0x8HedTM1bue0Y0+1Ivd3SZjY8Y79EdWN
WDUxMBrVjA07tJyELXSx7M28jw7hhBDKNyfdlqmwZ3yXnCphw1xgL6r6jWPdH+TUu2/9pJNf7MH4
K0B67SRB8r+5FNgAeGe0m5664EPi2u/9SLh1489yHHekzfMbMkkGL1yaxrNFEuVzKLXGISGNMFCV
DB+SUcX4vLkm7Ck3fov7pqcyQzlX/E2Qx3iDZ0x8U0lLgEMWI6Vig1gOG5qPkCKFF66keOHsPtrh
TvSCtpDGISqE+PPTEczHClynCSBmNg/li0O9OyEgq3nGvtxCFwxngBY0cifF1NMGTEcPa8N8YHId
2xthmeUJmJrB7X52UfbyXJ8SyENMdLNLl0Pt7WgWDHFwRsO3tAszqOy6vFWJ8hNOEDPeRUKw+I08
6g6qsGI8aJMYKrOvTtRc+w9N2rffPUfR3Zi77isRrGE3Rz1LAS7ekoYnmy9C0y6Zv0FMrrYh6vV3
VtMezypquhOIyceEfMktjelI3Nm2WX6mrFV/SVXGAQWYrNkys792NRgGK4uT39qycUEZw1qeFToX
7Hrpw+JPlFbOhvNW4n3dVX0xBJEv3NX+V3vvGDraV1aT4cm2i/BtboaHqlr6c58C8S8pvfmJuDjv
SXrw2pg7axMDzVhBKQLUjkcLtMiM/ow1svvndnoI+PfCF8MzuQ43ktq5Abb+GcayDCzu+qS73PlO
hWI6lRHn9liwtkGCtPqHhLmopjx2pXHp4r9xLoeHEoLfvZSkxzB7QlU3JyKGeZH+svHn7Z7ExsrR
1c33MFEii6B3noBlbUA+R/9QsrJHrgH15zxpmmkaLcrXRVtvhOlQLzq6B7d1z7Dt1+7w6EM7ztZk
eIk45Mh3beCzI5TvjlQtSHVuF7RNHXLOlkMR3axaNw9p02sA9VNTbOhfG59AKOqAR9SkeMHwzijr
fn9wUZowM/w/z9ZYS3ebvEife5Aj3ZmWxOFIv0xx38IB3aiRa9YGMG4PhSwvDd67SfSZyYFCZIJo
apNHUx4kY8QNE0n4TXZtSYA2ZU8LpfWWge48UDnmQYYy6R8lFDJhPoV7pIlbkBnZWKDn/t89QZLD
1vTgYm0lT8bkwKUc/1ARh+ERl6E/3eg7GdQdFqJsR6tE+AxlQzDpQ0yqwPCvvWTtNgcqHbTKbqmF
8NZCFi+lD1pY3X9AOJNHerJk8qVnj6/bxD2B5/+1sxJ+pNbuP1iHZLucDyvfOoun9qnkWIyQmd89
wKYUhE5RtRkNxajbY+tGVhqdGk1B2MdJlfVh8kX3E3Oo/3934n3hEXQoUAceyStk2C+EXIrTYjRt
glrrs7RiP0P9I/NNne1b9o1PIUmj37CFhZo1oYKJVzh/kRxaBBkk8TveOr6xkTw5JFa65uSSsVdB
O7lfYEshzVezTdkQSJmjTb0e36iYsY1dA+G4ejaNBbQqpEkFDPkf8JRa3Kc14YktAKD2stCV8zz2
YCHIm8UXP5maf3HbdrfQLzMiuU37mfBWOpOm1buIotZn6j/Sk0+o944Van8wFPNQUkiMmLNjlHvP
6pNjbrZtsfedur0JQy1vRhGpy5wZ0sOYh3MQc0OBOw8pRfEr6cwATny86yeZnG2rwF82Tf0NV6h5
8lGiP7ImtfaE6TKU7bKTD3lq9Bg7mczUtbaN5iNhUclLCwmlDp2ZOMlSJ8cJ6+VnF0Xzj7Ly5dp4
ffY414vknUCvhdeY4lF0ip5oXZTvDnWquz50/oNv1dFLAdK0Kzrj2xgpv5lsnRxdWGKrab/87CYL
/X7tqAiLWCFdyfgnw/jBJqC0LopCx82o7YQsPokzeB2RC9IMfMU1jHFMbcBGqlOklQ3Op0yfVgDX
RsfUSqmRb3YqavAaxKw6Zk0r967kp/sX4srtfckdjz7PLKhHbLyDfQQLYx8WvA6IRs58TwOl/l66
1IAdsaD2p74mcoHftCw7RilExoig+eSVJ5PDjLy/H8b2/VBjiTIR/7Fx5upNc2vyN+DU3glFkKY2
SJt8hmGtH8grj09LHPWnkqOtJA1LaYijSJXbsDRw+IJ1YOkyenv6GZZgKFR+SPxwfAWi0l8ovS5u
Yu0fAcXhYHllucsmEZAUmlon/JshcXfAbcaamJISuMmCtDIVM9y8iVvrtA+oPJVfDFLjFJRDT1cg
fmRxUfi9RWAZrNvhGzBKtyzyDkMNJZkz2/lAqk0JQCd6BAnqzZROOJZ3N4+TC0hjSiTqe5cMvwA0
hIU1TMV87njx9m2V4OLxJ0UBxpohCRxcUu/lSrt/QnAWag8ezjrjN2MHhAxdSGr/pDT9fcKI9MKu
EeWpL1y2f0lKWdsPocXxCQU8EkFcjU29HXGfTBc77vD0UlkXpVecNxYNStxvfm0lTHtb5CxS7vH8
dxXg4Tj9RInE80QZabxsiPtgaBbZJIttUfNhILip/KqTlsjFnBY2obVshIeIMI4Fn+cYXzIVQ/iU
fS6H/TIZ9zpf8TK4ZDGYtZxs9DC52XPmOz1qlkgKdjOZTmM6eWJ8DIXfRk8jbqQbDCUMEnFmEIWG
z7KHHMjQ79p2eayxdjCh5KXX4c8TLes9H0zSqTDEys90/eUfwQVyQ97Sj+dWL2I5w7KsXwAxA4Rr
WVYDT6jWSSx1Rehdgbyy+SVFxWnpxLCGgJRlBr9tOZKf9LldoX2VZBkvFkFXHoakL6gw8qI+P2qg
YODvJ6BgJEBrsG8Q2s3DqDoCKmmZfYyYVBkLCc2p1ZNMJ5yuav+yJC2/lcS0FiB9cH+3kPgspDO2
9zhouQK7hc/OUzsxpI/GgG2xn2bP/Jd1BlUoZKXMSwISgLtmVQOn5A9J0qZLZgEfr5DyPI6D6z6Q
1Kl57mtBkbJpuMZlFroI95YSZbFrQaPUl0L47pFKNrM5jVkOBc+dEvG90k2ZfnVb/dlydINCUYWx
SdkvvLB67RaqaKAmBA0VauMlEabzZ+qBq0see/U9EAjnkY4W9z3iZc4VFh30pQu5JO0F1mNqfYGV
HWRRAbPxOV0hdxqfwE7NE3xajdBqFZUXYLoU3t4tWKjukL1wZNBzdBibfHy20Ft/jT57pSYYfEvk
o6WSZSfR4EBO0fM3aOEzpls82WFmzdhqm+kZ0op34UrD4BFxNX/HPE+BA/WoqGpg5sNM731gnJvc
st+5OSIw6MI4MGn7b0k7/c12mgR0p3DZUwPaulP4xwabPaMEMQfU7z5+wndB9SoOhPifPeDr4GEA
XK1+Zl7X70CdzpIY6WaiaruyxyuNDttSkhAHDnclJHnz1riizxBJ7vZddRLv4jS2dJrDxd0X+Kx2
YlDE9mAeUrcYWQEOKkKuqk6PVtflWEK84WBRigiWUjUPZFrca90jwW9DWrlAF8xjQM7kA4PjeI9u
bV7SqHZPpvTEh9P34RlOHg1XnuFXn0vd+PeZXr1SofOSDxjbB9NP/pu52B9MMtbkakGNVBhscp+F
tKM3VubdeZM13QuIg9u8MhXkUBJseBril4aFmdw4Pf5QGIg35GXxhiDo3aPXVb9RKPTVq9YhJbwH
OwTAEgeHd3FzUT8yAXjtOkotx3516mdMpZMlvKcY+iuYKLgJhXCxrrR1Qax+caBV5MCugES/F177
57NXDwDbhF8zGKV/IV3c3Iy1c5VADYMsrKeN7RlHtmHI3oXHgW0SzrkblCBypjoOnqSsXiNDPg2M
mCcBWyVo6Yl8AOqQsU7lFcWe6xhlpEo6PzSC0orrTYpg3e4moPL3pZbFhcssGpx3Y0eY4K1o1AVK
cEgYNjZj5sLxWSz57Gy8Fn5xPlJkWvLG2aMos3PAqXfAYMJ1kd0VeseAI3GWny2piE0/2G8eu6U9
a51iQ3z90a398MGYrPuU0NxmIHMdAErio+ryfjcvrg7mya93KMHlfjHgiA6yq39A+PUBdtY+6Bzn
PZ6JQ1LKvmWOBywJvpgJlsWCb7reHd5SdZYa+3ErqNBqQ/x2uiX1bGn/JY9gxlEjDBFG/SzEH4E6
6tK+uBipT2Ucq3dW4he5YBQXbZLQkCzRVAfxOc/6P6vJ7jsYCF2jLRsJ1WwudlikB9tVJ9yqzk55
skLTCeMj1uR8H7UxKmIl56DqW+uK5O9dZDJfgOqhNYfjC0Adh1lo2evYmS/4LL9iMbjEblrg2LiV
AzxP30AgWbBF9Eli4wQXQcnXai+MCIYuVjReBxMtJafynbeEeaaNA1fPVLu7dnIEGTt7dpqNG5fN
p8BzHIxNBR24GXENX6jpdNVWu5wNPBlAWYXYTB4WXhY88gATyXpqVm8D4yvj7Jw7+04DnhhXTh6v
J1zUbaUeGryf+NFFvDPpw0VWo6ecaXUnSEHjhrf6I2ExrGmj0JtY5/8Km69P7y3GrWUKPHtm2x2B
uYzb1kuqu9DuX312j89RayM1pVgcNb2jXWgfateefoQpuU443p2LAsYdDGQQiIs2gLkGVIuw3hHq
UfbQQY051L3xo4EXb6jV6jEJk7XwlOpoyuBVdHST1v2hXhCXSJaPFVX0xF5Nzf4p94V+wEB2T2CZ
nnFpssXx5rLa284cnnLX4LbL5Jyc43JA3gAQcBhdU7DCIMRQUAIAOTJt6K+lqcAhZ0t1diqoOzTU
J6nuvseYlkt4Gq4YuIxjx9zA9uoJkIrkoYE4FACWanaNXyevsTB+gLUP49lLDNCZpKP/sBub4GTg
Vh/w/Ff4phNKvo1yksHSUl6LcDpOJ+ZqzsHKHi7QbIxj6g71lS6W9JMLPf6opHH4LNHbknqurlRB
uHeWrQN//nWqxEEjasnHroAxQBQL2cOKmKJSljppH90iNYfs6uW23PieZdw4bjCujN8Nxpv0MCEQ
fjp2r/7Tg4d3RkTzvNVp1Fkn1r9c65PPoXPCR8WpdEFXDDATePekHO6k7dK1mpZONOzYGbyXGiM+
Jyx4qp5rQkLnTzHl2LCrgQgp332WZP8lnYuj3G+yHX/jn814qeeLWMroPTHorfZCy90i0Hn0Aqnv
2Z7/NaPWT01MjbkDjATJIP8xvRDfR7zceTQYPDY1Xi8zKu6aomnZiloZ5uXM3BfU9WwXnB/5Rkqv
DuZx8F5ZC5PmyAeulAMNJofUajmVGte/89Yl+5CgPtKuBJQjikxxqaeWA7CWxQv7FTpneawnx6zg
dsTZK9crXkhs3Iiy8fp3KuSAVLJjAjuqCveRHf5jtI6N4OHy+2wZmrNd9laAKb96ppo7pOiaWqad
ZVLeriIClgXj2hd+KtrKh/61NTDFFaWn6Par4CXVLrOUyZa58VfaCNvn2yT02Rymd6+JAr/HYlUS
rlkme4K7XtZsoa3iv8ie65puDwPiistIiIp93yep+5YtFLdMc/poSsWR1bTyXI5hkLfZT2fkIG6g
/PugBNXML5OUGcGm6L/OWIYLiR64SyPva7gu+sHxfRuZPmkPc9yvP0MXPSorXg8/Zcs7w4u6QySS
7oWjdN6bYwUIxCn6/MNVSv2ak0h/8ZdBVImTak9HXfUXuuE1SQjD7Ieh/+js5VGrFHFhYou17SkG
iBfV3ZRVH4Yebonb/kR4kbesqlICU5N5HGWp71iOrQXSK9AlY10zxnovsTJuOUJ+mODOIEmnU7Xw
onGIZZ+sdiYzMvVRsulaStgGXRd7JNjyIAfTI0c2rPuO+pUt0LNqs5BESNRdMrPMXruFPczgago8
UUk1m8Mqe61s3quuERF1hfx7HDz/AI79H1r3Asq62+cwxy5Jhr8yAe594jFx7isjPkwz6a/RLsN0
1yGC79rSgmidDKPBGpi9hqxfW7w4G/bmYFUEQ+9kFkA6Jb09mbN2qeeLfCBhN5pcm6FCh92nX+sj
GI6C7UpRgZrxr1lKHMsNcWAQ5qGXy52TE8156YXxKzpMmCbudPmBlQcb9vBiUFWmoIvUpI6wKKCi
L7BNDpFbeQzeZadpaoMwakDcOwwjdsNyzI5m14igcZ3iSZMX3FfJqhWmBQ1QXc4wXKjHyEmPggAf
0dKp+8a/3xxsx5gD2v4Yvi0XVt8w1Pd6iW8edBpGEojOBTznepXBLSGrHzLKyW+Xdc88QILWznx6
KR0M72xZ5S/XdBoabGLVt6zO23uLLCIto0jHljd8tVISdtlokdzi0cJFrfxoVTcZojKAm9C1EWpU
Ut/5vX7EQ/hUC0zPM62FG5glP74uqwsYmmrfzzHTol5bxzMWx5fWqJtTrxJ/N0UkEN2SuS2Jfuai
5XB0JifAqPESi/KxrluOUqTRCQhH5B5HxqHbwDaTnNCEC5k9VD4m3qHTrvFM3HEVb9lTWxh012df
vNkrni71GXOwaOZHQ8ZPC+sdnDhZtYvwTj8ZYX/NMyi7DBXmHq3G3Ndek/5n4iPgNcOD20s/O0wI
WHveIC3EJixKe2ouJQ30xvCUDIOm5ofUxgbTbxrhJFpL+xKVfNSSzAoVXmupd3OJZlaZYAACzc9Z
144bECjhpheB4eUCDHx71yZOeWzTGIJTCGNGeX9hF985eKkhn7KfybxvrgPqtEAfOVijLe9dXu0H
IyUBPPG9KEMORwgmYo9nlystYmk/BnXojS+ejKpdIr30he6Dc8M25952G/sfuRpWdUMafthEdVfU
Hgy4evD27NTeIs8cSNlyKfLI3swTbp1qQVH3x3lk/YUbeGeuQ8fOCJlaCeZTpR350RkE8YNvOCMq
OyyYzKYq4byQi77P4eef3QV0It/c2v3yC7e7tYb9UEMzYMWFNH/C8Y8/Mfb75BJ7EPktBo4Nnvb0
ccnYmwwDrQIpT8dr2BbJdqpF97GwokP+oIAbKk1yToYoUqdC4lKt0EOY5dHEwEcD6oPdw3XTymP7
QLIq3/GsVQdABy2JFrh+DlVz4JldzMrMnTQmASHlQ5km4xGGHZ+MzI0PplBg+ETHttgkH1ZqJJtY
qzjXeCJJl8wcjRfLnYpnZ4r6V93I5qHKIjPo4mV8EbQBoN8hF507hU4hi/mSawp1KqtgNqQf+A+I
tc84Oa6ZKpdipx22QABYRZQMeUDPUv3Q1J0dDJ34zvzyLL1+/NXc4S4EAAXvXsIvE9suu/uL+aDz
Q1Y4Cl9h08AFSNIl7A+0O4xsV8Pwin17uEQ6UuktR6xxglGiBp2U6Hjt11yZCXiiQmziuusEq5nK
fWtIT+wd6qKvboIgbSw9Tm8Mj6XDGZB1T67r/YohidGqWvuQw9PaT2rGk5xZvoTLrKa9w9UrWBgk
DpXHc1MMLgSliRBRRPcP/vVm3deZEzAcUrcY1p1s+U/3SfM9F+5/c9mpQ67bbM/+O87wERY8y6ht
xwV0zFMqC+PLq6uQCqk1v459mIipZ9HHC+244WKaDxvgsv/B7iVfaXHarHS1bUYD54GLU79tespk
+OGhYcTrvZ67fHXuqqgmW0+w3InoaMNC3VvbxU9PskwwyzWtxhI7N3e8MmER4BbHim0O83s3WBWA
IVJUvCypucxfBptV5dkdxxTbRlvyNYVuhVmxj9kJIjDQD5PwiQQYdpR7gBzQnfISi9BWYSA74Fxr
WWsmRftGKwzRXpgyjjwXkA+q8cHFnsXO1xh0vM5jGCc0kdcqwYhnDncL9mXAK8qV+6UIP5m2l5tD
jtrcEFK3jkhU+jSAV3ghtOwCF8EU+Na4Gk4/VsTiZupxPGSxj+Wy5183zS76gz857H2qMM9E4r9I
bpTHBQP7aqajEbZYe9mNGZpoAEGlKfe2Wzk3pvf+kk2QxzBfIeD5WkSPoWrVPvH5XmJ1x6BRj2i1
VvpBT0x3jjULfC64LdhSl3UYIfvhbMIbZZmODsnin/UCm/IYGyJ1fLRlsML+IUNGVtaOPWsDaoq6
LLobPVIsiGsoJhs0h+zA4sFO97nAuIGZPxavVqbf0rlEhpxnGDfE/m1Me7L56+ICzCeQUlR3az+6
82NGz+5miLEZ8fzspnLwHvDaqPsWpy4QYyCNjcPid5Z0KnEe/JfYgwjCYo7ZgI1vkWWDcoUzB0mG
O9ypWZYBC0idhahy2h3PdNMvm2TR+Ur7EeIymLF73zEIH4mG2HTzQCYFV0+VTgMADPPaeJ5EQk6L
ZdA+p5h9sasFFeFoNmwBSj+Oj73XkLZOIHw7eefvWnQYbKa8eb+YrjCzh73zGsbWO5/qqoDjzd1E
Rnq3hO7yXjrwC6tuxNLWWtRpLkl5FZmp956e8VOnzY0eUpb2IVjntfFC/EXoH7AA13UO+p4gGA+J
gv/JumBANOekAuoJk8Xl7cu3Z253XouFpzYrJqWUvjIa33za+ZryQgvJQCll6LFY6rJ9uk6iIbRC
qjEmD6UFm/2OZOymslOmSH+kNQpS+GOdun/z4v3rCfITqIFM0ht0XuFQynFb9g4m0IV69n0vXYu7
k8T7CZ8QFmeSVoHllatzZin5Dy7ylQwaNe7KVcknB8kTIU/6FQQhdmDlDPyUei3sMWifDm8zTBAS
C3M/PXD+Nk8Tycz5ROTcJkrFX2Y8BjNvDTTAnsoY55pa4tzjfD0iqhbHNO2pCLEo6WOD5+/YD1Ss
OQVWXStKLxP2jJvnT7sYrvDBNW3W37n5s0TGQTctLZY5lMVmzNG3Yst/mkd6FdyJ0pF8rk9eTRcV
JjDjI6LMF+Rja4Y8TWqBHNiIr7Ib4jqgXRRsyAgptFSyPzCEtudiwepFNWb96LWzdWyTcaU4UBbn
W5oYge2z40nTC9sp/5r6xm20rWrnQMHFH2ug4eajNVEA1GBzb8cOfExPo6a34lbnr5reNZD7FNhf
+gLayhqJ8L4q+3+cnceS3EjaZV/lt14PbOCAOxwYm38WoUVGikhJbmAUSWjAocXTz4ldk93GtplN
VVtXFUMBDvf73XvuoObtlM5LcbZhnj9rpNrqhFkAvWJo2uNQVCMw08YP74eO2/aBgW6Vb6cqg/QQ
z0U/7pS3EIvdMPcrW2I3hXOemtviXQ/185RN19Sx1caph++EiiazngfcluhD7PzMQg8k0HNCsU0E
cwePVISRTYEe2EycDA9FEvADTrb6OXWBOYXodNgakf4aP3+1LJKH0YyObmMHi0GnrxoC7xGR3ImJ
9jRFaJM55p7MzrBb2DlsopA4MGpNI/Kzv9DvquZ8vMtkDvVN6Khe58YveNqmo+2sMStQxj2PzhvL
evXJLmB5Nxwup22z6OkZrXV4lgv08ZQY9kGgSJ5yy367EbK31Eu028h2ghfszx1Rn3jEHO52LSNK
25w8u/aPbCZAXmST3mI3R7BzKGl5hKgw52SS65Q8dBTeKZ5K2YPlDmI8MwOeT5BVPKxbvukO2CzG
gFEHBqaUc+pBD2N4EWKBKt3p7GMucu+boUzoKpfcfaPZlalAXQz+ygENzV00UB20ZlgVkREJ6cEu
kAQCAAfAJo1sXlP+4Pc6r8yuH+QWtYK2xIWg7o636LAtGxQhaFbxcDl5OkyuCTC2y+gDMUMTg6QF
IjKddsk8EVgpRpWtZz20P/2KqXyra+QnVqqd73HIrrh2rSKZ4y24CcDvNXm0Awi7mmuQIx69tTia
qZVNkw3wKKzQiT9vbGIih6QI9H21ZF+gi0fbhTgx0Thdn2KvuS/a5aUCVeUMjIyAMlFPYy3NZxeh
Hga6wovtjdC+PamZLxa5tfK8ogYJEav+9lovYZnkPwqsINug7mt8WEmwEGK1sl3fhPJgw3fGs5lX
74uX7mVSPHpx8ivzWAQI4JPG7lLCCYwheH6Zsb7VYihNRXhipesohpmU9mB3I3ig27JFQCPg1xZv
Q+dlzMrAb6PDssA2eJl2Fsf+oz242WUZSNu3qM8oNwyKTBgcWixkh4xTgibhNj/3tL0/UptccdHM
qMB9PeySoFNn5BuOzrro9xVp5rsIwNBnAlMAmDDQJ+TkgONH7lQPep6DA1NpBwcWIfRlqvWu1f6n
pvD7TAkQWw4I63uWHAitKuVL4Dbe6Yk9Ao7WhRSYV30YJgk+NaQL9TPdoNaq6cWh8p1XEUx5RaYl
r79M2HPI70KSind5op0nnOVPlDi4p/aGSwgd/943lrrHI8g0k8EyPbUiA1ofh08xU8oNxZaO3uCk
72gC6d1gCwtyfq37TnyPPEzAjk8+qk8r8WB6wf6mhupsH8qg8TaqqYqHIkinjUuy6QrQUAW7mX9c
rlrXHeBkY3I6M+Q0b67SdbMbhnh8zobcuV/SkMvVTdIDycj8xF6QCYnnEBAHXnmbq7O5ZXREv/No
4Unw6rwbrqNW5lvXRPIL+5julEWztTeDSM9B3HUeeocl90C2xA9E/PjTngWGd0TyfG7Li57yyyiH
h4pBElH6gMj4mCf5dSn7bEefx61rhdDTOhg9FxavRXk1ZVXHghMvf5El2GmapJkqUMxR1Z9JAg7I
aVjWEWJ54BGXZ0pYIueslrIEEjuKa1NP/CHcs7S35x8ibevdyGklXds2XfdK6nA3TiU1YjR4wOYI
aDZk8nmMa1igqFfVMsMyYiB9KCcRhUQ6Otc6WqzmZMCqery2Tm1NaDAivKvr0ukPacdv8bwALgLL
mXmcjCXAaQp7KM0cYG1s6B7FoRJqJu4SmsxeAY/cizbEtrso1oV6hF+mKCVDFR9IhtIa7IkfMVPL
BwAJlH0bvopfsV7yY5+P2mK2w3JX2vSDbEeScA8+LrIztKpgxxWYP86F+jmQ+tuGAhZyrMAYkipo
ViN3WzoSnp69gUZ18BP5Z6AIk5EZYQzfoSH9Sk2EIN6JfNy3yjo4qsiJ75VPLmcLnPBEGhB0KGyI
TIznBVQYIwHBEER4lrN3Tc2XQnLqGdQ6mV06g1BHzQSKisHmDsseII2pxOHtDd50WcjrogXVKkTA
RfLDlIhi6voBpKzSqw5RxfgA37QbLC+qa2Nv2zS6/ToYu8jpaijmZBNOmGDXJOK46TBH9MMbMCXM
NrLq7TtNi/YpSDMreKaNzdtqUYNjLcGnbOmLdn4JwsBPnozCYTVhXdoMGAs+4hbm3iqLpXupw7mj
eQ3T9y4NkiXc43AvGzSgYrh1DjKlz6YO/WRy2i555gA4uVuwmMjZZe0Xm9aa0g8VO9nO5RThfeU8
PvZHazBjupN2SxUpPC0cah6r9tmZk/qpasBTQT8O9Vf497p4jBEw5XOrJHMlIA9V/DTwMKi2QRiY
8gHYtuLYR490b04D4c9pN6jUUjcRLb5rE6oczZik7jNzTaItrh357QoSCh2Ea84h0S4JCSwj01Ak
jTDmUBBtlvyOnKhLmXVp+ezxJzUPI2IGBb9MqhAwjoXUGYoHrkjsvdUARSuhk9k3ciCSnXMGW2mz
TM159hyRP0+gW6x9l+jRDldiqCv0EFxa9GQt35qCdrqzBF70jYiqs8tLFS0P+C7TZtuEbTS/slUj
wI/OnpQ/fNmqJzZ9hd7n0g+JNvYISG2h2nsrtzNB03s2eh/kmivz4Bqhlj3jANwtq0WgDa7nGNaK
WSE29ZAPM9CfoRUSBkscyROvogXMrK1J5hO3X4dUzXHLZu+FYTeg3bxyj0QV1TcpU2rNsbGpDY8I
el/DVPT3CYPE/C4CV4uTBmPYcUmbQt6LChzvha6E8srhL1MHDkAjy242kRsOBZjRVRzz3leZD7cK
ckwP+3HkcTEjJ/C0DIIi526VDjUDva6M2LDqJB9sD10qFW1TvM5N1tfvAO50yi+IPR4swbBvwpTB
e035bHiiQ8wWxyLuoumOQfus6PvluLUGrh+/V0VT6c0Y9kRYBr74uyJRcjzhOStbSHKuf8AC1jpv
xHvpNJVUh+499sY/Uho63hiG1OpHMsnkblQdO1TFDHULvCU7wbDpHvJRlAf7FiapbNqoVpZBYkfQ
8G7WfiA5byhqGUWUpY7CrxU71vHJw33MGka7tFtYkiqXqi1vx92iJ8PktWEy/poIPFebUsW63mHA
mbrvuTUE0feUlvPxZDujk93lne6Pg4diSpNQk9+y6GODJ9mKwpPBcWRfsWZPVwKJwACbdqAf2ysW
oPYU4cScfu4xLznY3xKWi8lNsH8tSvbJXUkGLr23C4f+xmh20pOLZdxAp4klUzLOykOOgEiHw6G0
U4y+oo4yXDJudI2GgGYClTfk7fsipyWyS+c7CxN3x8BZJe/WUqK0y5J25IfaDS0MsC4QLY+2b31J
p8V/73u8wytrojQ+RIJ/q41Rm3IK7atfmfKoEq/7FjmBp+GbOEpgriQXdg4WKLNJAt8W6t08lD2N
rige6MVplewRxajnG4fIjveOS8CBhZ24ASsOzS5dE+LZxs9cfXW9qHfZKaQDob+JWf3RRPb4g4Ko
/mPJUDRjIm95P20hh6OHNhHcm5vtQoTmGLa1g6Urbxcc4XZtV6cULAeA1SzqEdsoeikmxi4wpUEG
EZV3F2f5LnrVjW+0T0TtLp2q9GbziBM6POop8dN9M9ry0nAUX66uwAaXQTjS5YrcjSL3Ty8P1UaD
qR/jmS4GfGSU9q1Eb9H8U5aIQNuBWS0aLNp+d26trpcImpH2722o/CFgicT5UnGYgbQIz07sY5q1
TjWa9oTH1LFegarBIqCso/fhvd54yvG6EYyrOca1DhDZk59h0q+RkFIKtfM0wlZgh9Wt3FqUcPBc
mMHYFHh0T11Tv2Q1fAV1M/i+mb5xg18D4eD+gbxpBU9eDYRdLIabWGHuxdzayJmVrXN18uly3VUh
rsl100OvukvG3hnoVHDL+Gh8dgiHnjn/Fsdi9+o2CWA0E1UcXm9Gm6OWEBtw7AL4ochK/2D7327p
fsNUFAHXfAwcRpdnI7DuXTvv5jDs5sqBS9ow2sTbRxPQfS9yn8x1QgKctiyqpugQmArHrUjfDQHu
5bysj4O4GQPtm5Nml5og/kVDhvDvkSu94h67pcQFGgi/JgwsUN6RIlOlCXOlI48eHdud2LnMPPWD
G0QxkxXGFRt3gbW6YZOazXdTxwP20a4aVC+MRvVZF2P1Rr5jYqtUWu17bjv1NksKIz7YtxXHhN0J
k2cVeUBfMGu3r4ZoeczgxfU2dsNEcu9EIRQuL/aPadGEPzWofjT03pzBZIcnSpvHO52IAlIO70DS
aNy6DfbOjthHynwPUqjCTtByEGPYxd+A4rlxDi9AD9jjOTrGO8z07bSRsQIMiIdKYh9zJQNY0orx
NhIEhc9lEcS3xouuX/yzJx0YXGNPdqXjWiD8Vqk+37fQBxgSldp+9csbuBkIFtKisyTFNmNKWayD
egaXT+KSc1zOqrJOh1rntNU17jpm7/yW9Dp44GMy18O5299spnP8oBluOSund7t4z8a7xURM6YZ6
aPDpHi2fwSxB8wnPIchTvG5RrWxGFu785grpvTnxIJ6yPmNsPt4aCS5+4zbdxabrpLx0SDDhj4IJ
HyuHo1lP4dFRbHXgiIniiNZES1Okk9xKNgExyijnMcH1e7DGxOWRgynlJZoKfad1N1rpivIaK7/M
Nmce6FQxYPiJdd+s2sLSH+xMhfVk24xJP2yIonusTvlbT6Bu/IEpF/IZz3M3/tAd25M9PnYzXst0
jql/mTReHm8286YxlIHQeqslGR1dPbmAameS1ZxdNx4NOvxsFfGK81KkA/6vG7P1vbeadMuh2Fy5
JsLhjqSe80L3CA3kNoeGY8J0VTPTVtEHsalu3uCQC7i1+MnDcwhHkiSnqbdgQHqKkUZLr912KiVT
JkfF3r0aOCCdwDAWalmBU5nxQ9VRcgNIuGT/XxE2IuzaLnr8HAYEYO24+OkJnz/WwQS5ZZ41uni+
2EIfwtkJjqDvO0b83CZbe+7r6OxOnKfXGT774iGtPdgPSFnsffOx9sAddg5jPMfO4HxU2mstHF5K
aTJ1vkMGV7d4cqFfBt6WHgdv+hqAJ723BL+es0E5Ht/6srPcckPzVfsBK5vO8NqwEXHJVLTnqKv1
CYEgTtc4IW5igSe54GQqGxKJAuakvxK+dJKjkp4IjmWa6GztWDwxVmiw2BFj7Y1b4l3LHRLw8hG1
wm72/Vx7SC/NTBlQv1BlRTZtXGPek3clwDw4fyou001Gb+hCgDdsrTfcnuHR141mMQRb5V4rp6yn
p4S8Z5Wuc+hE5MSyOvLVTnTCNE9FPI+MLiChEiJQWFC5COoBDIk7HNFjhzsMWQ6VyTNsEUupOw3/
JdhgVVYQKtKqFV9r0PLepm/YNa9T2CQzdhWRBDkIKl2OJxHcZlRV7ChTbyroIgHHaD2qud+kI9ck
0y96p3NauLkdOH/tCAVGm2jq1feU1P3F5yo9UMytO4r9lmq6SstGD67HEBB6RwIFoHCeSuL1DYK8
5wZTs1EzXLm8qfHU4qoevzMkiuMfvqFv+EJKOid46tAOuHMQMkNcmGmbdU+x7Bmmu51f5nvYP0Jd
0cih14/aLfdxHVpoAnVYEI2jws4MhOUPnk26dJtWaXXGQJBvh9rWh2jCdropKvSnflIwp3QZ6xtz
MuJrXpoLRcTspSM1tu0WY527Q0of8VwxCazh4qR98dJNfpbdZbY/VhjcF/tnENfiJ0INRN/KcgPB
fw588GvNDaM2SwPIJpo6cOGrxCsYLXe5fCXJKTdEJnpwYqV1tgk8s6lDG6ysjcl9UcKEy3NIICHI
BXw8Thl+W6Z23A5QOnoJjixaIHd2peWc6kjat5wi8+2eONqrl1vG+2a3cXPBEL4AXTLVHnsC7SeM
kVIX38/c76CMTQz7qx7dBlqgjPk+UqffghhsONWYttupGos6qqU/XtnBpdUr7DZcBzxlB012sGNX
Y9TMU6AefM9flxLv5lxN+Moh/kfrivZMPMzGmrMniqMXfz/0bNWObSdDdfCrSJiX/JYsQnoHIfNt
GuYJJmAJaSq9OaeNOS0gyoiDa9vpORMsUfKEK7yRTwC0RvJgcvA5jAexBauGQmszjie4inFDO1/J
tucFdhznqI3j3UCYVWCprfKSnlnrwtOx5Vhj0vjR7yghXPUDXsIMi3VWkZuzGUFRFUIlZbs1euw+
ZX6bg6fIM6dG+3BuOJJSe+V09WuVRME+UcKtd5EjYh8jl5IvxdQGz12fdS+iCeLPCaiC/VUBZ7ih
3n3xE9vhiMs8U8Mjm/YYJEk8YUjIVD3yII/B+zT8KW1QIZxaXRS/WP1sfUEkmq9BlMqQogkfvi3Y
PshfdyE8uaeQw/pnbQeIRawF3gs4bNqQ8mzs54ccMPrFBB0fHmiCS+OqHIpoK00tHbpQa/qfei+u
mm0hCIaupcjns5UyXqSFVAwvU9zE3wIcWGKHxz0uHn1jEygJA1JZW7RjVjV7Yh8R4T5+AU9pqdMs
/X5i35MD5oZrpaoS1HdGQQqTD2Z1dh8EF7IuxlDsWlMaVHhIZecCC25OtSo1m6ROYim2Pb0dZ8cw
gAbgRsc2szyee1vsgOH0SCgo+CAJkr8ykh6HbcP0+qgLD8Y/QKDr4jB6OXEk9YpTxOTze2w3w5tv
D/6FRIM1I2H4M13YDpDQIBJj95VWy3o056VGE6owUfGsuk8GJn+0BVtm+ELJDQYVTDwLIzMwgyGR
y8DGPAbmdkEgY1mHcO5jiJGVVZ8n2nOrNYN5RkFx347MBSmqos5X+V4DbRh/3nQ/iGB4GOpO3ztJ
VTx7sAzDB2vK6Kd1wmGiNdnoLhCbUpiWfV9ogmrrQL2MQe3XySHpjXqLJV11R4b0un1p2b0QOs+d
WGwCOmQ0R2kDPXdFDnIEMWOB6hdUCx7CRibfVSzqVyUbADfpYP/I0zw4YYOpf3WJ3d2liS/PJo+i
fO8EAwVJAeEI5LqxSH4Wc3vDtrpLNFC4Y3n3OmS4dd/GYRxwNmRLfJ6V3Th3eJ7b+uAOfGIcW5CN
grgkpFVNflJDQ3Y896scOutIyL4d38ikBTayOwdSIO4NqePPyufh/1DIAq2XqcRSBT+VbGV6ycc+
RWFywHtRJMAjBaNd6E48XwTP/k1JfbBYBYDHDsOwJMOFYwduavLxHBGmNAVhSJGpWSgOXthpHj0v
xRM7ziag53weomtD0Kzf9rPIQIkvses+YHaxeiypbPlPE5UZvMacEpYJXX+8H3g8PDl6mR+oD/bM
I31D+ZeyjJBUxyDyID4kJiGAdvvtANTiVCpJMm9a4i/WVToAL8qDiCgOAe0+N4F5smQABtlKFeC8
1cCa41S3WuAU/LyKA5AeOlQVrlQ9ckpYMTgdLegdRk2wvXi/pxDSKfUNyvTF8G4xEYzdteoM8TDk
qGSKDmjN4KIdd7lNfiUlp3d2zeqDhRFBDhlpjt8ioHKGdHm1NBvm6mTAkVIm/SqpRIMIjnUkvZNB
q7sEXiDQGbPikRU0d4qR07sXTqA8OhgROUpJFXHIL2ZqUlOYDmAjJlmRcQYAz8lSqYy2kI44pngv
iqYD2zIPcWRfOEZ2WPdy0poM0d1KZmQkCI5glfPlYqHGk4xlboU2dGS/O/HltZV3KERJUiNqJotC
PF8dXU9nLfgQdiXQYAGfeM+32LH5BJVb7KNRmb1bc+T+1Op2kfQUdBx14DCZHExS/JhS10k53Itl
M1B1rjf0eHM1jn2N0Br31K99X0YSrIe84vhxn1jaVA+OY/X1rsEaFq3FUMr8aLWT7RG/lqW6ZFGG
YZI2PoIndPYcJq5/sJju6NmfEkt+vifJxrKZcrQ/e2MERTfJ8voBbDWP8jAz06ViYmAHq6aLau8l
J3Apn0kvFHm0wvxkbbG2YSM0kKww/AXjO5NAWAxJYGOTRzGK8HIYy7nkbL1fBXuQ4mlJy+TZQ7Hl
7IZu/IOiDrZ2voyaJ9E2abWhW8E/l9zXX4g7LjCTye9uOZAhFjHLFFO2Uhw9JkjqVeGdkyriH0C5
hy1I64IPqLO1GnPPeC2BfRovbu29eULPB9AEkrRsSUkhYp676nUK4bfM6mPrmsx6aDkDYeEQrpoe
KtZTJqKMFIplM7U68nC9BO5LAgoQR1QSlPkpYXa+DjAm92YzFqnTXHDTJsWXMsY9+1V63tBTYojp
fe2FbTeus8S2wsfYIiDEZF2yQyAPWzneRwXSQ1urCP6Y804IiCEZpq4gO2I+MhdnkkBtmDWobwEN
cSGRJJqPKflhNfL21oJ4UXDKQby/WCLMws+gQreCVcaiDFb3q+EX9Q7cVk1Hc0Fhi/ritjQhvw0K
AXyX9o4RhDBtrbeMo0jORd24bEkh0D2smUOBe+nkou/8GfIBeIpFX0o6VjRjoBnpI9jm6DnMbwBb
vqB3xfjXmIOyCfGJ5JOEcjlEVYQgdNafUh/L0JEFbfGu1HnXEXAUK2zZMxvmiDm1fe5Dvrjl2oQC
SyMbxrj0X1tUKk7qptDTT+RzbKycPGdcC8iNJkOGpBJrGj7dgE+4FjJBowimvn3J8riU6wI16GNm
LWYcanlxwQ5snl5aNteP+TJY3Flx/Q5HRx5qI/rlrlYDx9IE3OvOA7sQvUphT4gZi8i8n5wxJOE1
xlvOcx7X/vtCRUQU7RxnAeIxsfqD/dAig4slw/SlrKoofOjJ6O+ozACY3mbLcy+g7906moeof5VT
LuJtMMywU6ksq8vuicdOiuG5KMrq3akjbk9SMPEXlhj/o51HjeCSL1TR0kMuH4WlApswQj0MKGr5
gmGikPJp5nxgHzuqMb5Wfu8n7xiMIJhNqslokPZD9zpUoUNOqM44EsWj/HAoqj+RQyZTy35VRS8d
vC7/iXJSTlvcOcG3eZiGfeAKQsqTKc6NuFnuEUnzdzaw8wH5lxSl73rdlrJmUImA/TtIYNgG5kuh
5uadoEQyPWd+Ps7Nqhoc/s2bQoroyNb2R8cs++bc92i9glEDOak3BOvKotHbhRMzgZeIs+B66QI3
+QwBTt5NM02NJ5EGFbO6rPPM3ukXNqBQ+cw+TvqUoUxTw3dx2LQSo2XqRY/v5Ml1Obb+PfXQbLlJ
gDDZzarC/8LI2Tz10hkgbKhiaIctX79l35WBHpsvAr6P9ToSErfWC4mvtWGRlkehRQP/q9LWQB+D
O8Q/NfvT/NgM8CIc+jD0HWL20BxcAsrDBshcgTcqaDPz4Af+SBqOk5alfqE/KYLdFqQFc83xTFdb
oTV5RLCYELKJF4+MV5WVR4+uBd3NTia6HrbW0tb+NUobIqXsYcI1I07AH6C7wFYlZOasLe9Pm4sZ
7Qr/sc/KTJ8CdMIq5Fi/CRfl/1gYKVHVzF3wGoHdwGeRwV0mT2FRnMmu0MnX7VKMwYYzkeN+D0oC
vGvYyUyJ4f7YM5thvPnMmiAYABciCYhcwIjs2e0saipqpqBwHz3GlKNTbBWYrp6ZkuYcAIwLz4kT
3xi12u6IoqDsRrvRJaQ9ADB11y7TuBc88na2S9md3Cbk9ux/KwHOgrWKnbrcMZQOCbBSBXuaxqp8
LbqmYeCR9nOEs/KG7eR0i6NvF7NBJeHbA1UBqRflX3tWsOnBzwInO4u0T7p2Z89GW+8G7Jb+YvoA
LmMX8dw5Qd3CnVcL/jciHvLpC4SDnI0xm+cHZ+rtbFlJFxvXp217Kd8bC0sAkBgu23LAzt/5gFj4
iT8MAOzlnbSAF0HSSYu4f65oDXxmdjtFVCj40S8A2332VNe+BO+NU2GfW3yH7Io1fifKPFXwlb4n
QQeBm8zf5o5+4ziPmLISC3VX/hzhwdZ2xBGCAcWNmxRF6cX0UfWZh36AACAUfyVu4O08f0Bruo2/
5xP2btW8N8kUfjLC86tvIw8KSiPxdbM9ssKmeSlBM0CORwO8hqpGGsgABPH8cPzlW2bFhlAcGzuC
fXSS01ljWHRUjy314k32eMgX25ybeAy7F8w+k3u9QQKafed0IAs2pq9n2kT6kHVExiTmn6krKuJn
RkwOr2lnZE5di7aaPWUV3ifNRBxEU7+LGS2l/a4OfP1QyyE7Ojqrt7VI7e+aWB9Zepz52NHotanv
vMWhpwpZDIPWwi25I6dg25iokmUvqpJDUM+94U+uhbwjQyQVBCeAGrZanhoLm9VGFmr8KKNiCvYZ
xZUz7KYwoDPBTVEj1iDZS6oIWTzAM0DxD51p+SgZgmEUFeWSzsQgeLavmUl5N/glO4zV4CjfvDCg
85djRAA049Az+yDXWBfrQ6yGhtHRbC6MI8uGSI4q3R997JlX3+qFBNwzj2rBeGPxH3blPDx6ZdPf
YeLRBxpzLLI7mYPhohxBEcyBDm6SfwniNSiH5d3tTALEyp7Gd5s8tEJhIh5qDwWXcML3Kg9sliJK
CcvgmQET33Fh+anFQhYo4p30cikyuUUqqucoMAWFeyxxWCX7iv11CBvlhAMVdTGCkJ1v2W4t+DAC
adx1hgu33Fc9U9AID7KEj46/8FB4k8q474dGfcFdWaUdakNaowssC8ZJ9yCJG/AK6WzH/hMO2OSy
tEVeATbwB+txWPyRQrM68OyHqRadfWItI0TIKaz52tB985jZlgnftOktdUNOOM0xDh1nVxPEOFGx
O99LOTOTtRLvMnO0aj8GjxnsGiXO+YnKUiWvtDEsr7Wl2bVxFtTryudrfaIdMXltmeKs8cEa9ZPZ
w2JOdGcG56KnV2cN8zRgDpVSRESUmGaDM8j97JHnAtEkjgSutU10HTC9Tgtyjbu20AsRljHhFp1O
Ncg8IMAS5ZfmOzpRaZIWHuUOoFCDMV2LnN2Dg9FlIEF5yDrb0+km4v5kq1uoXj+nIyfLTdsvI6d7
d7YejT9b5IyLm6B9t2Anj/ZjSlKHGqVADV8F2MXsZW6nLAJBZ7fIEmoMiMkQtEJNjmBNTTtroGvT
XrvUGRTWqpeGOUzt0wUCzN444TxcCQNES/1L200/EFsczEyMklhUN6FbVvjWynkz1HHZ2c/wclP6
v0OL0X77krig8t46vxqmC0Ydy0Q/AzbbabhjfsYNhud7wi6/93v8xjSsFUR67znrLdRwSG0HUQ7I
AhDEgT4Rog9q5vR5j6bvL5u+cqqvSSOqYZ9Kq2aAJGpX9vuUB1lPXG8iIFSudYGF0z0wLorjL/Eg
WbEOM92hs9mJEn+c6n7947/+5//53z+m/xV9Vo9VPlNl9F/grx4xgXTtf/9DiH/8F8v67f8+/vzv
f3AMgVKpNEQXdm2BQuHin//4dk3oeOPf/h9uFhUd6SvzLfS6ut5w8hn3uZ2Ld8/hPEHaj5w2wXlK
uVs7mDm9ND6T+yljrpVgT/r7u9G/vxlHI3LTFRGQ6fSC2wT19zfD9G72Rp77XzKB3WMjpAk+BJmW
busMxVzsKVIhDlxnMVuK/8dXJpSvlGNr13Oh9rvy91d2JDMgK7bGd/aK2b4pZmpZPMxxWnvRHeHI
HyIEcPX31xTB7x/XBTjn+kKimcOA05S7//6i2KaQkjR+bwpAxvbiu70HOLKTqlgxj2X0tBq5bVia
TavEo3LInQLCV0HO09nVyEKGaeqG1tfKPnjItCkiVtOzKaBg8+ZPtKi7zqbUDM+j6EP/FBUcbO7+
/iH++MlcO3BBCvsqkI7EaRX4v38Ghy9oUdFgX2ctBuxJZvoKPW/Yto4NqstlU/MxO050/Pur3v7U
f7pqXeHYgoIVVEwuFCXk7ar+p6u2WtosVqFXPYN6pMTClH5xN2QkC4kRL90aOVgzX6Zx9hj7tHP8
h8tU/ZtXd6WWXK0Of7Od31+9xyvbtK1dPYfV2F2zwlXPUXuz6cJH/A8vdbvi//ygrq8cF2OeF0h5
u4T+6YO2jmsxEJDVc9txsiwxfqwJEzW7PgumXaNt//XvX+yfP6dwJBckfkNfcV069h8/pwLYU0/E
H660TpJbiIPbmAUdA7BcUh4Q/JkbeWyP//6q//qF8qoKAV8Kh024sn//lGgcfFCGb9cqY4u+Wizv
e9yiYDM1s5Yff3+tf/1GJZcpypivBNzTP9cYrs3aRmILgUaW8UUYwWbVTYGXkElLbpIUkbq/v+K/
+U6lK4X2HSGZtuo/LhdJEtxDv761A90y/SDsvs23SA48IIcQGyd2uiXzRMzbv7+u+DdfKy/se/yU
LKaBe3tj/3TxKAsHqRPk4RUL1slYbpPvGhcgb4TgQs92C6c+GZfmW+GJd3kr6llnbUfZQAi2omHJ
9Ug/jBzqvBKEgSud+PL3N/hvfgqPEycytIfqaNt/vL86NtHYQq+4zpJqklVceOhyBKbluWwpfkzy
qn7/+yv+ueJyeWuHhYoLja+DNeT3byTmuLz4sSWvDjc3zkACBB2qAAZpD4SzC0bqID2L8T35k26X
0JC7/vsb+Dc/CQum4H0gbwnP/eNKzwZBTqSP9NXrJ+eYyxYpyeQhbtyh/w8v9eejnUVS3jxBLLQ4
2uBluL9/2Cidwt4vjHeFaBdsDMHaHf57DoXM8/dlas6Grd+KAKy7ESIEs1FVuAOapTj8/TP/62Kt
AhEo3ozNJ7fVH4+5jjYXjPyTulpj4AC8nXxxNHn+QZyerX4Fi3XI7XlDSDb5/3hleoCE8H2e6XwN
v38DwTI2gTJSXvF8MAK11KQ3EwLUzl8ydcdU6qEpJvWZ1L45//0z/+vvrHg08VgUgu0ETovfX5mn
k09eoBXX/8vZmSzHjSRb9ItghjmAbc4JitRESiVtYCpJhXme8fXvBHvDRKYljK+rrGuhro5EhIeH
D9fv1WOiWC0eihHCp3DeGVHT/3t/retrZAuhIlJn6tx22myXayE2jeZG4/hfVKCMB7VxZTIXWkfg
0e02V8f4eH89Td7Li0dJgKs0BL6FaWQVGqnLBTPQFr2jZnT4AkUrHxA2jI0THMXZfyFtReNgt4N6
zlC4gT9qClC4E7NtnCf07OZPDWyT/xbg7A1QWUXowSqeQwYU1Yybl2UYP7mh5X68/4MXG2TbQNm5
BcJW+W9DcxcG2DdTB1eslj/ocz6foAqrT4WSaTv6cOmXIFTXbt71eoaq25wIjL0uxdrFeipoI5TQ
k4rGpIs4bT4wsw5/qA/FP70KiMWdw/0PfPVbb06ELwSqpDoCIi+He+8uPGkPVKIAu1Q90EJuX1xT
yY68gvnWDtXxHBmz8Y8ymAkScCNIkDJrk+NM03qnkrrsLV0fV97zpev53+8RBAvYI5SG7uLiaSlU
Kp0OkxJQmTwLkfOsjT9DXPrhf35J9+1ch6Ok91HT+JiDlYFfGFLUrybaRI5nIHT6srJBizTn9QeB
PnIMA0dIQ2VxH+nSaSAlW44kyNJ+Cxc0+AQTiSaM04rVjyhHgh+mJguPESKNk3GwOkX9Ly31KNz1
mUmT8f4vumEjmnBd13JU3ZHmcnmHXFUZiPfHFhyAnR7cWJu+Qis1HSk5GH9VjVrR/fUWTlhuAC+B
5to2IGdd1Rc2mXQo33RUOB4qyKKzbVmrCuVsmGQF7W7g+Cenqu3xqaao/YywZl+vmKguncLCRAlh
ee/Zf43waxGyN12KWEwTNg/hmE7nFnU6OEHV8Zsb1U/E+SYMWuFHKVn7J5NtGjJfgxepolJuo5l6
QiUJXnFaOuNGAH+CD1hz/gt6ApPAHuJNEqukbIwnPjc8BVBL6PYH0LK/7m/i8tAcsmUODB5Ik4SH
qurloTUmNIYk7Om55KcjdGNb8NaI6CMPn9hqKBV8ub/e4hWxHcc2XYupaFWnD+6+OuI3AVyo16GA
Blw5O47bq8x3UnceaTFWAWNumzSbeLZX7HLh21mSRJTH2uA7NVWzFzfXZiyBMr/TemarlidBsRu1
jwmqotZstrZVjXtoFosV41iEZSzqCIsUQLN1S5I4LowTobwpA+mJFIEjHJqGGYNp1kc7pVNyqtSy
ng5wfSnKeWy0sqVXD6RhG3c0fVY+3rj+Ia4K24jOU2o5xAuLA85VUD01414eoj7q8IEWW9h+yUCS
Zzzcdtf8Y3aazURvR61vZwTw82RQrLXj9Cz6yGo+tPRa1W8UdS1qIxAIq9GPwZBCOeB4Idt8isH3
JV8qyDj8nUpLzf3dmHBu7jXQ+jiesKvVLyV8rSHJawVKDi4L+OtBRLchsVk5RWhER0OpqecGViA0
fTJzpF06xYUi089Ijbyhy7oe6cYIYP2WESkleDYGOJlfYmD16SeCapgIx2EcO32DdASM3Pdt9uqO
kJa7lmHAUkMmp9tyi9/YrA5SDyUE0El2k9MXTfzB3tBYhAhHn8s/lFOclUOTxvHWsWD79NJUXeNv
h5OTjufNgknD1DYqZJmnDmP7GZrc8ityqMHKKldP2v+WIaPWuRS8tIvvKiFuiYGaZx4wDRScqRee
a9NAo8XsDYSeS/2sZNArIv0dMvGEUklaZs1WhFOyElouPTk/hETSAhmjUXhxzcVbPyYGVJcIA3iB
aw4vZpVGhxxFai9Hg6+HW16yP0ZF6ZHoViubcON66BSkbIoEgoxiudUanHxFGWmohTBUuLXzPPqY
wWC0H6QVjoxznEH6CCQikR5OKcR8um9aN06aTMbArojlTeP1iXlz0mHW6POUgaEMcg2wK0jQ7I8S
ZdH7LVgHzqbyTILeVe1FrNAPRSfQIOekZ4YSITUd7UfD8SfrEMRD8B0QP7z/97/sxqXhRAUMicRM
UMYsjCtuwrEMszD0GhMxHLNvHpgbBEzfgSmzdJQw7i93y5hhXtZUsN/8jTlf3plaTaaWRljoDXbK
MzomNf7Nx3mMY3KA4AGBlLSEXWOKyw+BT2Ngclrto1pXv+//kKuoAGOmME61Sdiy+LsMS3pzBDdQ
B5kHeaqOqvooRsdjRGdM/jGRKZ03FWpVxs+xAa+3JXfSo51dUCfezI6lBH8SMarlR7/TIVqFpKWe
bWVDU8MydrXmBrqxKYglYy+O5qF8mgEj9R8rTTDk76rQGzXbzO9c41TkZg32BjAttJz3P/DqBecx
NSiwE3oSChvmIt+HHxLpaJ3yiwNO/a/kiT22fQ+xK5AhZP/uL6bdMiPBhlqghymnLBMP8Ay5E/FI
wJeXGvkhhFHoN9OdEGQnzmSfcGqCZBTpzfmggxiopCZX/1wixJN+4F/Nv+rAYPytcJroEa1srTwg
36v/jolhtRUTvPFTycmotgtumE3xb2GBU6EyzttEHiyYswFEG5VaMxDNizXrTvHYUp377/7u3PCb
NrvCtpACGvrS5kc71qmyK4k3TG6/Q1HIAgwrIi/GjR1KQ28+NEaAwmEZxC/3V74yAqTADRhUcds8
UPRbLr+1STX0mKoIO7QRmGWARw8yMJ9d9JAB8F4pqt1wkgT4FskXw30GRdXLxQyLOQCtrBDQM5zx
3DJaudWm5P/xCOGnaBoJU7dJrBbR/IC2Qx8x6+w1c0INE2wzsFFVU5DvhE4JDoUOraEJCJyfZvv7
u3nrHAnNVFvFX8o69eUHzkBy3NYsYg8doZTCnV4cW9iGd6HD8lnDvCqTUeY20OfheH/l69iYboP0
0xgs74O2uMzA142hc5PEax2zEB9DherPHj2U8Kse6PRzR0QaUbUoRv/9pitjKfnek+UzsnP5yXVp
GlOt+LFXouyyT4ZS2UwA2T+MY2z/HVGfQwQjKBhnocparrz5V8Yra+TU5VV6hJTSDHkcbx5dUONB
5HSz7tnMz20L/lefZ92HBTBWs5X06mp/yXBoRGp0APlIrujlUhZwjpz6kO6h5KwzfIeckwBtvgns
ZtxPsO7R7VWz9zoiNlWuyisEtJ+49XLROgWpP6mG8FJoOx5IsyCwQg5ok89tdGxpe6zs5/Xby5NA
omM7lM9Um6fhckFdZMjmJJnFk8fUAEOR6IbH8X+VjQIBwiXTJo8yvr7M4W0PGfJgyFE/FCN0Ne+0
Zvk0aYLaA60BzGphVKYdJ6Yf+KbXtJV7bFpAnTBS5DuzFsYGkK76nDOatvL1V5dXLkq+J+8PS7qL
3Y582DBH1Te8tIntENxuN4OTGYjXNy6huwe3IUTUwsrEqQa1+t7IjtXpUhJp6IQ/+OLLrTdVrca7
xxZkS/Tgv9cC3QCIP4riCThWAj1G0DBm8P5tputj4yPp31Gfu1xzVlBvzIKeYA7BMGZRqnjvK4X7
0UHn5BhIljewsFm8YtU3bq0rI0maXKaucbqLVTVaG0PQmt6kZoYKEVXTwOkU+BRjtRAI7f1vlKZy
kYLJfYUJkivEY87zc7laloouVpTc9MwSz9CGIt/Sr9cOUTj9MuAx9O4vd+vjyAMIFwk8eNAXltsx
xBbB+2TAFTFl21aPkMhTgbLkEBOspBy37FXWVg2dcJlIeRGYV1o1zCatFS/tEIhQjc49KRB1H3KR
G+cWtPtLG2najvIlnIj3v3LZvqNUJkNzvBM5FwnnsntRw3oAdWzoegac65kDsHkuiy2kOGO9qZgo
8fduBAJtj8qGiqwusr0mAhGBO7l7CLANG3p+n2H9Df9uDD0mDHuTephz6CZeAFb4+goS4JYRCCgU
8G7UWHHjl0bgt74f1BFzwLMD/rAH9wlJhshOeUxKM4WJsrI/V4EO2yNBExgcaZMrFjnMDP6+rKYA
XvGsbf8g5VgfmUXNnu6fwi1bc2xVc2wQiljCwrTN1hkrVa1Nry2q9ivaStlD20LsFDWzueIbr5ei
eqEZhpAhPAHO4oMQJbAUCCkEAWqvbv2w1fddZULzHPXGiiOUZnt5YWWhRGXg2NHsa7hLElhNzSCg
ALXvgLQKYEAWetR+AxveHyieOntA9P5uMkpGY1T4WO5v6vVDz/KCjjiIIwDJr5b/JqYw4FmCbiJ3
vSl05g9paT4mJRy3lNh8ROhBHOoh5AH317y+yawJqEhgo0TGziJshIcRKcBJUlVQqvuiziMMZmIw
kGYU+ZNVoLDcDD2z14Xy+/7C13YqYycsR7YhJcTo8l40zlBWFUAgz44z23wszQZudJiSq+Tb/YVu
2Y/M5mVSRRlhiaLoFauvJgN/EUIN4aHaXX6I7PClVtna+yvdMh+20ZRVWw5wmWcmYatGkx44XhnW
CuA1u0WIMqrjB20YYItL8qr/nKQi+zF0avzX4m38fP8H3NpTGURQoLF1koDFC0DuWipKNtkepFHz
Rx9mQDSMyPff72PI1wgPHW4K3ZolzqiPhakI6BI8K4zjHlLTtnKOCeXFd3sZ1uH9BIlH0RnPf2kj
lG9nZy4FmpYgTH8Kc84fmCKqyeHUP/d37sY1INh1bB3Mn/yPNKI3V0+YoQl02rW8sZyUva9q2YEa
97jt+wpdbWBnxNgILlu0SlfO7NbKhH64HFsYHJ788zcr0+eRyHB8DtPi2Q/YkuKdm7cMePCewlYb
i+wIo1+3A0621ny6cTOoTdL+oiEJ7GJ5M4qoZ5Q07IQXujkTWArdralNk103ONHx/v5ev4KEWy7z
nTgblYLK4r0IY6V/Hbn0GBumjeVP0XDKTIoq1ImhWVEQCby/4A1fymc5NIh4d/lrua0KfFRlGeNe
tAAa5d46d5YLrUlkIJ44FPVOwPhxf8lb3yhwMhqmihVZxuVJkjcMFZRshuf20GsHYGcfAAf5sKEW
JvQyibvibm4dHwgHypQ2OSjAmcv1IMOe1cmoDA8MUn1gXpG50HlGi2Rw3u+r6cqS7BpUpK7LGlE7
jVWp9oY3F5b7XevDfudYY7Fy22/dBFg+LIpCuBSx7LHpjQb/H8QrXllBnFy5mfINGYB8F/QFuHar
0ZstJIw/I+G/E62JY6EOYQjHAeJnAvJbxGgw1ydo8xGoa0B+8w0TsPa3pnC/6xrwanNkJKKWadm7
zUUnHIQpUyYJhi2d+duLX7QiLPuEGigFq2MbJMHOdAv/uYOPZFcxlhmtRIY37FOHCJHKvctBgji6
XBBiAma3B5LMvm1MpK2j/qznun9Gk4hWu9W83P++K/SF3FU4Xkko4QAG47e4D2pcT1bkdoYHn0+7
tYIYdhtQhrtoGJhIGIkNNn1kwLXRm4JUoa8fCznfM9D7hdUhbIaVDb/xPOsUGGgS8XhxPRenPKKx
OBX2YHio2TZ0zR1k3TdgUphOtZGEPNWDWx4aRhhOFRisL44dp4f7W3LjxpJzSiQKlDlA6eQJvTly
058dP+pqHRWcwT9GdNO9saqbfVgVwcrH3vB/hgZmlZajA/BFXzydMAcacJN2uhdnjvrAfAlkqF1n
fyviOfo7iXh6bI1eXfHyN3YYvDgAADIC6XUXTrd1LdGL0TK9XIXDFzJxt5uRhIC+ZZNWiMluetgE
n4IWxpsttOziQZhD2K18ubw3iyCe9xQcj0U/jLu8OGZYJ2P4+kiAJoQWf0TN4H+e+1Cf33+bwM1Y
lFtlmx5+mcuzLNIB8r1CMzzNF/RdOqhMi7LRGcpnGM/I6fS+33ZcvC9IFU4TV3W5HuLEA7qxdL9q
Rcv+jIppe0jHK08FUwcrb+cNM5WNfl1m94SSSzgoxH2BUpup6alUbrfwvI5oVrZQJwd6CG35/e+6
4ZUIPoDgyBQE3Lw8zjd3wk3iuTdKXs0MjPqz25PVbRj9Q2DJQL4BhVfX8VeWvPF9GCc5FpeQN21p
pgzDxDxnju4xtqV+qAurpNjXQNxnw2x6/+tu3AhKmRbV6f+1HhZW0kToufmxj8KTJjE6FqQbwyZA
EHzH0BzT3UY//lCMwT4M0BmQYk7Wl/s/4IYfYDzOodnGbQB8uXDCU5SKPPJLpirDYVaYjDck9A2+
Gxg39FGDmgjkTrJlJsupVm7IjZIu3pbpJqDWJEVktJdHy/hy1VRFmBIGWWJiQtCHY061EV6akc1G
t0txoOaLwuRp0LV42zuoeDtz6Pw1W2Hv7+/DDa9AK5UUF3wzhv06dPLGzJJRUcmq1eRhVhLtL5YB
2CuNrfcH829XWVZSe0iIOojxkwdLjf2d7o4mih8QQrdOVnwTlvtljsra66J8DcF965h5WAQ3iQ4X
EyCXW23mADld5tUfBqbBzIephsHh2Q0s7StNy/RnO6owAAotFeNK0HbjLsnmD+USEnlothbvTNwq
ug0nZfwA+0N9cvJGP8axhlxFEK2936+NpIVnd5zXSNcRTAYtA5h24M8MRC4eRJ2a6KiAakWwJ8oy
pC26smvLM8J9nX8IUIhE0nfMAXifqopZ4xnVaIaJVp7za9cFbpLuj6zZ67jJxXMeaDUUZnD4PBil
hmKsrtVTtFWJ+T5jXtWTGObxn/tWfL3bEq+Ns2RGQ4LYF+6EgajAUpUYNdpwzI55qkb7ysqandDN
tVjl2qIMy6U8I0ewQFC7i4NFnbVFYIiJttiuml+hFuWQeHJFIfPJW8bNQz3bqZMLYeK7P1ECCXnB
wfMwNLNwGr1ddjESsr43wkVX85LW2WMXhXmxLZOElv391eT/26VJUamhHYztaszULlczGFdFcQR0
LZy2zlMKC9reLztkYtD3hjh36rp2q5cSpk652/99f/Fr+6GdJ8cQ+F5BdWHhmwtmOsSA9KRnRRkV
vrSbNrVV9ozX2+4mDaJqJYS49oEyu6HTT4mR1+BqqNHIYK5Dj8dr/YoiqpXqxwEUy4qnvbZRnlab
wrCMA5lbWtyKQeiw9yJf7k0E1Z+KxpmfFMbHvbTN3bWU5tZaPGsqZRtK3UT2l25PRCItwTtNHvRC
EtiRwUAN8TcjyslacfbGUiROEjLPZQLrtYi/YkTs2wEqcW/qRPQLma30Ux4r6U6Z53jFKG8vBZEe
nUBwp0s/hxhHqcJz1UPNWYyfIBPJT3ph5nsYxdfwzzdMkAkJCTkhiJVNz8sNdJoemT43G7weoq+j
U0OcnUUDmI8CbsB5aLuVT3sdgri8cBZtcwlvEjTtIXy8XJAhYjUcbL/3kBLM0Nl0rOg8haP/tTAr
6wfKE+qxLhxo+uqM0okd8I7tykwfTnqKzgyuvESFFr3d+zfx2tlZOBwyF8BI1OCWlbCsRhZOjxG7
guYAQg19Cvai8xMvhEYGDo7xCC2oeb6/5o2tp3tFVQVcG+58GdB3mTnkKZycngF37z8KiOZvYxVC
mgkRxEFr0Km7v94Nq5KhAQACBrxs3M5i590RVp0s6rwGimgvhwr5TI1/PgnRaMf/x1KMwgBcINem
S3e5VKR1Yx+mWutB0ZWSbgf+2VAC8xCSmK201259FW7GlGUUWVtc2BPi2x2cV3HrjX3UfHIUzT0S
8GrPFDqclQ28YSSCQjSFE3IiYS2bnhH8GqVaidZTqxGyeaV2T4NATFWE8fBYVxM0VXPx/pSaghun
RQwNyoWM83IrA7epHZGptVcMM3CTHUwnPlC0FMXGDGXqEJ5ltM/G8EjrHhqswjVS/w+cLGWz0vK9
Ya7EXrzLGqBEKhOLeKDrUhSO6wIMONy+0+cWpYPwnNcVPHQkOQr0p53pp9t3G5Jj4JgkqIl1l8+z
aCYKDbPZeMLIxuOE4tYhgv/lZCpwJt1f6tb3yS0mDXWJLl35528SBAS5xgTJKKJzybXjq+6ffI78
Pbi7CfYCpT/cX+468LDoevE60pSig75E0+pdT9oYWrXncvMh4me4fUIq41TmxWekhaJTI1W6YPZp
Vu7mze8kDCABpohwBbyApzCfFHR5vbGxomdIPdJ/BtsKdhAvSEbFst7f/9AbWSAVanlriHyBBCyf
mJgwo6zasvcsprAAoMUJGuUpQmLbaWhhmGlqxEmCKXJglczmkYQpC/5NaiX5OWpJs+J0r90Fd4nR
IllvBam2dBfhBJc5TDQzdbdqCHbor81Pbp9U01FttGLNpq4PWd5cuBvkTK20rUub6sM6nsy0Uj2t
KlAxixMo4HeI1BkvE/Thz64N2zaCU3Gyq7ukXEE8Xrsr2gKv3Wz8Iu/t4sICNdIkL5zq0SOptqKJ
y5/aUEd/i1yBUMaVKsFWGzu/7h/3jQ0Gik5ATWmFeaolzjKGptW0BgR5Aw0+OTNunY95pjc7J2iy
FUu+tRRNVhnTshLNs8vddRqrCk2L4tRQJMbPXIzTGb4UeAdVePfuf5Xcq8uohQF1OaNlUj9XOczL
pQLeSEmnP3kBiOkDbVUL1ubcOqWg/07I3QIMaBQwMHE5QjBR5it36MaXCuDvHCdvAdnC4hFwYOLN
5EypR8hUHBtSkc2AJMkGQrm1AO3GUqCH6IYAkGIMb9lUalTFIPZMKq8EDL/X3Cn9mqGMhPhpHa24
wBsGSlGIviDFKVKGZb+spvyDKPTIV0GKCrx/VBoPzHuGcD0E0d+zkov8UHNdinc/ZfRbIVTQyC+Z
aHfkHrxx9eBjoykM0X00UAYBvhSISRBci3netdDk/S7dekjfOWwL1hm8jG2YhPRykGqxZoscoYoY
du5l7lBmx7lS3exQhQmEjpndoX9SUPVdcXa3Nhh8lmy6SlaHJYaTumDZpw6V6DlBKdWvrF8RTNEb
pxPwoNvln1xx1yAQ168LnwmHBPAH+ZIuO2naKIWHXD/z6spoHu25KQ/tqGcMYVXZcVCaNeKA5XrA
jWVVT05VUdRzllGJ1sGka4+OeZ60tAggpjcQsETaNgy6p7hV0y7fyBaVumJBS38gl6W1INvmkiZo
meOqRZGHzEsbZySumv5UTnDUbjOjtuHB7mCMzQONQbjMcnYhDfz94IzD/r5HunpWMX4oHilAgTXB
JSxRwXWFAO+cBfoZ2aCWYm415sNzbYFfOrhzVKmfRsQ67YOvuL5/KGEMQTUrLZPgcSipse9DeOmj
lVj8qkDHb6JgY0j4LLNQjEteXqwwsANArOV0TsvK2hRBUD+MdFa3FmMzQClCNG6YcN06qElRw0uC
Y4m62ntTWvkjeGplCMekEhiVyx+h8cIrEdMk5wGYzl44LIiO+OgJ0f5W0TFeCVGXb7xcjsI6qYec
pydMvVwuNCekjTK9P4f2MNafksxNmU4KJ0TADw1mEosNvLUJms0IvkUTLU8EEVbMUX7S2+eJ3wBs
jNIEl1wF+bd4niCrj9DPMPsz6nj6f/Y8pd/SOkyf6ibsVz53WUNiKQqQWB4oB7q6y5nUGZE/tRms
Dn68XKAzUTV7mwRs5Wm4vtaUWugfyjgCB7aMGd3MyunED/2578vpsU4Z64WkAkGadFQ3DsR2m/u3
6cYhSsIVHlmZilP3vDxEN2Y+M9fm7mxwesNznxTE411mTGOG0GFmpx4jbrqPOCKaxZsgbU11pXOw
9NW05ImWCGUYbAYMpy7MyC4TAeF40Jwxshh5gtjMp/TAeB3DJEklIL3KlahDfTIzkO9e41O6GjiT
y/PpPFGUZwh0FrFUl7u9QI99PqPBFejuqa9J7JONg/RTeoBJu3YeHHp/6ktuwpJHOd1pS3fY1rPa
Oz86RFa0p2F2HOOY2nqk/FDg1isPRg/z+V5RoS84NgyYBfU2GCkX/A79Ok4/aV0skOUo5CDUT8dF
hPlLg2o5FJpRCAHne08YVAnPhEZ/hmuyDKHMyI3A+wb0vqLqOQ87VKBb9GwaJWWaou/zh07o7cHQ
ImUlSr2+MAZ4XAnHw0PILP7StBIDverRnvyzqoIkjcm9tqE9Zd/e/XmsQmfYJKnDehbnVyMYXOhm
55+Rq9PjTdB0kibK7Aeqhp1VOkfHBhy+F2Oim2BJs+Dre9cHUML8BmEGuFmUTy6/MhRFPjJi5Z5n
4TMbiqeqN11Pz2kOE/8XyoDBLgnSzoWmy27X5tOvvQVcNqQzlO4YJSScvFwcMr4STpvZPY+9hjSQ
amUf4srJPvUaXI+Vw6r3P/bGehRioOKTcz9ML8g/fxM/uvDb9mE8inOTVMgZF4bRo3NaM1zWlAoJ
QBNUK9HjjZcVuhwCDtIQiWlYPmq27ROAV7k4B3MrR0EQOp8L0g91okcuKt+AuLIKCxoZgGmiiOB5
iphWHbQwe0waN81XrtOtLQBbToGa2ykJlS63oE7hA6BJzxagPuEpwfgMUXi193s1ecxKJVqJdm4s
R4fEZnAMYKscObhcbshj0SL8ZJ2DMc42YctgSBFM9l4LtHEzqXQX7p/wdXwH0I2iBem7LquLi/dg
NNlLBGkCrytQMdjMpY4SKQwi2i+78PMPVW/ZyHtNZv8C+TuCRC5KJfnp/m+4fhF4DVifgUVYLq4c
R2bTSPaNBnzWqBWnrkGoPYnCFH0GiiR5ALlhirt7ZzuXGirtXDgf+adMN6U3e2PaGU0uigRD4EGk
5+4yeqZHtxD5gcH+NXaL66CFpWR6IvMTemCLMzVU6s7IxQQeOuKKfoB/Mij2lsqc5r5PG/e9YFe+
jLqlTOBhHJF9nMsv08qkRMZIR5ZZKM0ZmUtlk2d28gNF47XCxK3bCiiI8hL1LizWWtyO0jeQDtU6
1Nosaz4YCdqduY1KGW1iFAeGwdzGI6SokMghZc4kEuK7bni4bz43tpcXh7SaBEHCYBff66dKoJa9
657brisOw2B9dqY5/uCDQHm/LyBiIHjB8bO7y5JPlLrWbEFjc+7Zj6OT5Wq5qQ1kEbZ5n9bbNMii
d1JN4nXg7eFRpfpLEk+2eXmY0WxCyz8oEKaNmv4I4sFiMl+rTkyUtSu8EjcOUxbwKDPRA5eXcWGn
ejBkWoCEwnkuG+oEVdWof/2y0v6x+wRVlIq5ac+c2hF556lTH2dTib8jAmiuuKRrF/g6QoYRA80i
vZEu683NLIu5NRhbrs5jqTgUalt4s+okeXSKuj5rZPjH+/bzyu16mVQwskbIQiJFq5gs+3LBokXf
EPWS8uwiWgNliZ1mSuFBRy7s5xklCj7Y8DO4ySU3zbF1zUr5MqKFUn2wBjWp/vMrZbI8O5oU+8uA
LiqyNXWTGb9E3NkBojyDEUZb0++i7DzqU9kdXG3I4WaOaiSMNrGuI+GJ5iCavhtUeaL5B3pCofoS
ugLZnqNWV014sMykB67PKIX+Q0Ur7jcUW4grOhCEi306xEHyycmLrNtEfp0r+/s7dO2g4S7GKHgp
mLcgurzcoNwodPaBnx81pX90x/kLDdPxRF8kOzQTcF519MeV0OP6VhOpS94+Sp6yCbVYU1FMJK7t
BAJXJBx3UY1ws5pbNsJW1CDf+3mgpYiqmLsg0aP3vfi8eMryUMnS81hN+jcT3Ypg1yZOM259oXfj
sexHIMpzjTtdWfk6G6Olz7wOjUquNvDVy5UzN8hqmsDd2YYAaGRkPVABnygB0i3UQpKDY0YoRlY9
qq0zLm7FcV4fKwkgkwrUdaibUQS9XJ2hr6rm1RrPVp8ZcHIzSkghYdz3FHYe89SZP+dyDvv+Zt84
V5eOBI01aq8MjC5ejA6kNC13FKiFPobVqc+ZGjypehFCi928/ymEYU0YMG7KpjftrssvjAJ0Hyat
6c9qpVp7u0EpnPjG3cyxsVamutrMV0yYDjWAICug13W5lICueRqLsD2XQC3R0EyrPQp/w9MYqJqX
x2mCjmqyBim92kwJPaH0Q3MLkBhd/cWipJXmUETNufUDCO+phllPoprcEvq0Mni5f3LSHC7cJARL
BOSAlcCTcnyLL4ymGLFNJFnOXTO4+5H21lM2lO4mgKFsPzG4uJsSgkeny6U8d2WuPL7Xz5PMuySQ
QlbskQxYPE9JBCoKoaPqXBjMq8OF7x7NfEihmp7r8CNUxul2ou1k8guQEt+hQlzpCIq8G9tObA78
j2I+7QMseUlZk7gF2smOVp+z2YCEou0sNA+QAN+k0Ng+39/zq7dQriXJQwwaw5TcFl6ws3TINYu2
PluTAZA1Ry4z3uQt7KUHPIp1MMPK11Zu6K01gZQT6NBTg3F66RZMCDZq26/OVWOV4anMtHB8sWsF
KeuCqtAXwdT8e/s+ck9NOpV4ItkpXtKl+iIdlaSzKup6XfHXZoRqa8+B/TJ1UHzc39LrejJrEVtg
yIRWBN6LPS3jyLetrKvPCiccdzRnyzwNtmndNlRsFX/STsQDbrZ3ytJ9IU4vrX2YRHrzRUG61I83
jVEV7YovvrHpxJUgrgC9yyLr4kdBKtK26Fln5xhFt+8gEvufpPehsgG11x8pSwXN+4+ZGjZ5pqQl
kvf60neU+WwJpTCyc5dmVUNzetSiXYgs2/zTNxPzm9GiF7kSYuryjl76EIZdqD4yM2Fg0svcRE0G
I7Kokp1ncB2Z2MxcnKjcWkgVTnCYyCqZHqblBC+sgUjRZ9vO4+FQIc1mPU2VDpdNa01D8VtDXsfY
lpbWBq8SizGyPp1NEcSNAtXt9kPoulDOIf41WJuwRKvsWRXjWJ+q2S7b432LunF2kgmXGMKxwRwt
GxRhYTQiH6sUUG4RnXLF0k+JUo97vbReSieMV5oPMjNd7CHVYjJWye1NPrnwg2WWFVoZxc1Zpb3n
JWPbPORiWisjvjKiLpZhug/sBE8aL/Wy1F6HLgRbczWc0VvpxZkEN4eJRUVX5FA5gh63rwDlt3ej
gjzCcwVdquYFxGpQSBtpnvxIZjRGPiEPPfjfqM644cfYRPht2llubuh7VAQDRP4SAmUp1jqWqLGh
mGmfrWHEpzMO6kAHP1WpsbeixG+PgOwj5cTEKAW3vM4rBgFBHOinqDR7DQXoUlibZE4n8RlWWxWC
HD91559tgTwt8pfoef2bK5oa7jNfN8un0NWiaJ/C1zFsowY5oF3qVPP4LTVNGF8iXe//Q3gim57m
XGu7h3QKFQOWWiOctWgzhXmueLVbwTa00XRYNZINsA7LfYLx0HcoR07oD903suunnr4HsaIkXWZe
eonnAMrCbyAJOLdw6Y6nptRH5LmDMEq3TMw0f++vdhWYghEGcUAsDAMFZrAILBggDyaXnvV5tFNR
hTt4xM3qEyL1QhzzaYySv20VxJ22c1ArE/toRFXly/2fcOODQWUz78mgMoWFpX9ShjoFjTxVlBbG
/LvBRMX3GrUZ9E7RVPl/LCVvEg0fBjmWL56bZ2Kyo7w+t7BCa99n5iWGH0pChPrfCE2X+fn+cteh
IlvLaCIVxVd6wUUJe+iquAQHYJ/RgWsesxoZOAZcz6lWd4+oraYbwIPWiue9saasG5PV43eZ5Vo4
DTMGooocFXqw9ZR3O71r9XprK2b20geNsoWbpvsauujd3P/Uq0OUk2NAH+REDnoxy1yesMambyxs
cGy5+ShQuvYimtUoWbZr7/qVF35dChpB5mrlaN7CZOs49Bv4M+xTEyrVL7Nx53qPwGbySYcL5ZwZ
c79yI28uiNOXDO/U4pcoSaMIG8r0in2yzflfH7LrxwGdrp3mzH8yXY1e7u/kdfgLgyAOn4EQzhAk
gHwW3pRFkKSZEZYU5qlQleSz1lnqD7MjmNjHSW6HsCfnBQrJ8dD6Z10RrbZRfTijdojO6vv7P+Uq
ETDo7lBpAx3KDA5P+eUvUR2/CZxG6KehR2L3rzKFUyP2meMMcfuhHK04kHRkqfo0x2BctnYF5u8Q
J0Y2fL//Q66tyyVphlRDtroEYz+XP8TtGvqXEUKrw9wEm8AI1aNuNfmxB0pzfvdSpI9SrgdzVgHH
Xi6F6C0C9iUaoEjdOgVVmzA17K96Hdjjd8I0x32+v96VA4ZESTL/ANCk/YKNXa4X0zKeRlXpjnZs
D/sms8N/pxYZKUo/9TE0S6a1nTZ4MM0y2t1f+bpDyhVCSACkBUQi2lXHI81np4bhpj2GokGxDU6R
LxE6vw+K4Zd7tqjcMeIKwY8mWnDOmoAxsZg/NI0ane2uQELOhD4UXEK2g54OLq+sLM4pxM4kZm6F
zmnfWZ+tcgjO6oC8YerX+pOpxWLF4V3dTvkVaFox/82wO53Qyw2MQKsEJkqHR/bJfgirqjqnhRpv
Y6QfDmiZrZHGXuH9CYCAhMCpSi4OMmHp6ggG7HwoYzBdphmWB8jcQzroht+lsE3Oc6UHX0eIRjuv
Fn4SfOwA2qdECqB5PjhIc6jP7hg6yhFFTUptGwUuJXMts3uNRP+PsvNYjhtL2/StVNQe/cObib97
AaRPJkVRXhuEqiTBe4+rn+dQPd1KJIMY1kJVCpV4ABz3mddcxXQ8I8cHSgqkWSCNF2ekhESw0Y5d
vW9wZzgpzaS6dR3WblNFhRcOUvSXmanaVp4H7TIWPkkmMg+btooxtS3jeK90sr1R9AAbqjCM3+K9
re8aw6g2zVwkR8T8kzuMB/H/RCr5g9OW6s6pI8NLORyPZdiYroGj6g7EiHTAKXhaWbk355J4O65v
G8gSemtLFTJ0/tAPKqR6nwVWvoFdld49WYUXZa1u/KRrLyOSURu57do7emHha48IMTzlJrR3RP99
eQEltYIq8Rg2+6yYQJxWkb0P62r2elNby6NuTwewpTQFNEIWUoEl31SB4jeWphYfq0x26n6jJLHl
7wajHuOdNhd+cW+rZqx99YMwn7/NNeU/eeVj3wQUkJDYXRqtHwIZIFqL/WUkg5zWOY+QpOM5DIrG
wzK0uRhDVp0ak40utfN8ePlsenZQXhhOlzjwl9riA/qttW0GydGp1baPvLpFaBxhcbOwDjLuIvPf
iapmceLliV43a0LjN9cNOkCsLtEdAfRLrHj9ytNQl2qhyP5BGpAC6wwLeHdvJVvqTMnK170dikoi
LTyKOCYHylIhJCSZMaNscg5FY6YHSojqWwQ0LG/Gg3flNr85KLlkKHyT6In6PrXo67cKJqyPZct3
DmMSBTs5QyPO7lXzDB3gY52oyWu7OwxHrZkWGsGRaIdeD5eMBQZLIYySFJ78VkZM3UvRUjtIIdZY
Uok+8ctLRlt8SlroAAqIeJ/aF+Qni2ibOqbs69og3emgRDLAoUU13GX4zSS7sOvtivJhZqHHSzkt
qN3aksv8M0a/g7xPsIY0z/agy4jLYk+CziyERXlHHN3NX0qS0p+klPizxrMBZHkmfY23upmY094A
GTA3G8ymkrtxSGRzp4xlEroOwv+V57fjOOF0NfujdO9AXn5AlETvDvEEXdFDh5uOh+4DbDhYcWmM
m7ms/GAftb6VkYJnyqytAT0WBwoEW+AdwvFAAHdEun89K72B3zyVn+BOTjV/X9f1x741zPeaP1qe
pXfmJu4t4DxTv1b3WuxoBibBJH6DlUqkoeuLgRWy2Ke6MkplAToasvINio20rZJWPSqhPhyElsfu
5SXxzJjocXJGa2Lho91y/bK4JEelMdvV3RjY5iGIkCvIu9I+17E+oTEeJBvQd2ss46eo+Le7FwVw
dFYZUuA10a5cJvBBz/Vu1MZ8poCjy9u+t2cVV542LeihKVP4vaj94XOVSBpOykWT6p6NHPljgK8x
+g0xNHuvqsymcSfkQu/1qsrrnZ+FlnUJysD+aMy1Gnwq4kxKW05isHyoe6ehhjd5Fk7VQ9HyKUrX
CfBUvkcmq403/dRa9nu5Uux8U8lFW77V7HJWPtZD0Wd3FlZhCSUVf0oKL0+BUGdo4jodK1HoxQeo
A9aYVuDrMAA6faSyh1yHJ1dmCULHKp2x2ihBk9ebDruhc9NAXdtxjySf+hKVOpe2+XBEhX6WtxHX
5psRJt33BDO7Hw78RNtt8MF+3UnHDNCbeVJxo+XGUbe4sgonHJwZRetz5ig1MmPKt2nyo3sdcs5h
imJtJQK9WWYMR1BIMIAQESnpYrgaGJw/gmhEL9KIz43f6zRnMQP3KVvt5s74njvBK6mW4hVBY7CV
gLyDGVgK8zn0g5oRqu257Orp0Sjn4nOrdvXZ1OjXOkKr7+WtdHO4IgEofBKAiWPfQjZ2vZUMdEej
gNDwvgqNaY+uWnw3z2GxB/M87185FPc9BwVmhnjiCDLM9VBz4lc53GD/riLffifX4+QmZth+Scdx
ja/xBBn5fa+CZmHWEBN50vcBa3c9VqrVdQ7aoDlXjZ3mJxoWbXYy1EH6qkmxXrogPIHBD7HmPAKv
GjpPQovH2deZNXywUzVIIO9hg3JobSrZUZTiMq9NbMqVu21xdYsjRegrcW4LJCRxyfVjzkFBTbvq
tXNV6NOXHFLO38QU2uOk5t+kuC5XymTirX//KpSOIJEQ4xrQ2ygLL87NPGnMbMj1+QwQpz+P45je
zZ21JvZ2+1IiQ2HDCNtKOEBiW/1W5yi6EkvKpBzOgCoSTBkmObpXSqN9yNQu3poIVq+s4WcHJCah
P0zdiKvoesB46sGFzGp/1od5QjukVByvT2xjj1RusMvrwlxT9r09GfiS0OXIwTgdALlcjzhO+VxI
OWGzFVay7JUaGueRr0WZN2bt9EYOsBvqJydZufduNiu2xiJ25jwSHerlgSQpiNRDTlPOjTH3Gykx
TZds6mc7O2t60M+MRCdE7FK679DjFvunhXCZ5GnXng0f0SN36qHfGDrpoauYYb1yMDyhJBbrUhx8
dCqZRLrhi88pQ60y2zRoz34s+ZtO5Wr3pBpc2udOs9raVbG0bF17mMIvfav3hds6ne4gx6r6miuC
BOV9QA+sP1Rd21cbvTMS7DpU6RNXoFNss9boTrPTYlhmKlGAlFpdK/qdhVU63Sp6AfHWyvruLz03
5cRDfKd4i/SpmuxkfZpKNJC7mmaJ1Yxr+/H2K8PfJx3BixEoP9ye62UEe280FHQEzgaubfsMCVG3
t/z+nrbF8OqThnOM4jjKPag1IAVzPVTd9IoxUfg/F1b/M6/I8/2By0vQ6mPXKOXi71ce9uTxgENQ
LxKKMxxt1+P5APoGMxxQk0xV/eeI69C2b9Vq3E1WMK2JvC7qBmLtcHcJl1CglxxyixPHmjQ/qgtH
PxtoPG/KXEcvgG1/NorAQn2/n+Idfp41KGM1nfdaGa7JldyeQFQraDY/6W1wv4mJ/u3Iy2hIFxP+
vGc9sMdT3XV66TmJOn+3zdp4o+d1tHZz3C4d7g16KsBE0SyECXE9opNkcYqdu3n2q27ehtjgHINu
sLfBGM0rp87tYYdTFcK2KiG3JaPZez1UYPS2HigkUpqfKFsZtdBDp4+xV5UIXsjY4Hy1JRxoX14/
S4tS4jxkXwRJgDhPJnIQn/y3TxrXhR/Yjl+eCZbTGOyiNWRej8LzvK01aS7v0HqzPg+NrQaw7UtF
2ZWxlMsbRL6zYhNNepm49VzY2n0cDtaulOHhu1TyLHXXmpmdYIUNZWTlUy3XgXhoSGUYlQKDEMDP
64dWM7QHzAkuWURoGL/Nu8RWNg3Esb/KMCzLhyEYjFe2TYSNK7VAmH3k4wJ5vjhEZns0+t6cqnOU
9OlfmKnY2Uaq2/LixHHX7By/n76+PDe3b8kdJLAXlNHhcSxxRBbs13Qa/eZc91VxUZtZPlD/rj/F
gdwh3aitCWcsc1veEMQHZxYiuWD4l1rRzGevFhlOmwEI94DkW4naTWBrmX8sajywsLdW/Q/mXEre
oHbzp1e/LdhC9AfQZ6TasZSBsY2cwtSgVGfJCgYFLo4U9xunK53wMg6FvI1Tgwd59ZiC2wTijS4N
ZZTFgSY8rjPfMjARm9Li4ziQCkRab36NItWX3ciWmseXB1weJ9yRov0iqq/EwjcZdaMTlpWqNJ0F
GfaQ0njf1Q4oyi5t1tKA29VDDgASipOEcsENpK/0HbVBJWQ8D6WibStdL7xicuR9kAd/zxQkV5K4
596MEIbRwNcJwu/1lhTQjkGDlX7OkbsMvRoyfLcZQr39apTRa6U2MUEX4YaAYIvmGh6c16P1zhTp
NpDrfTrOw9ZSs08DnLJNj5jeXdJ3+koHc9kPEOPBZiLAoWUqCDeLyMkmXBhAm1b7QhlCCMQkNNl9
29lO6wK8SiFQqVG5H0u8JHFrzrUnBFoQAWluzZ9044ePuGk6IWqPZZ64VZnZkFQadXhrK4n9qZLq
RnV9lE/fyY0j5V6eSSNdZ6iNtpeZUroNYjQ+AUtL3TbIIY1TZqrz0JsChPW80CqzDy+v0+VN//S+
ol4uIBRQABeHHdEdxq19Ve+HTqrvgyYOATHL1Y42WE5nCO+d0aS+q+R6urccf1qJoq6HR1JGiEMi
m02BjTYMZ/z19OZK2qo2XajdNJrJwVcz9TRJQ7zVqLi0m0GSSoTYohyEhVF+CRJ5TSp8AX379QBA
R2BscOrDgVysZsuonCAB9bfTGjxVcxXGcqzM8mMI7neDF/J8GVXbeNOqWX+slSbYVmA9N7EplSv3
8/WZ/OtBcOChGiZ4dDzN9ZfIqrCTnNmWsQr3QQJQtkI/MkA9t6ua7uTDln6oOivYQe3Q9y+vAfGj
/5stcGqIEieRiCDbCiG1xTeYseAGbhGq+8Qyg/eJP/t3DaH8ylRfnxtPo9AO5J6jek8JaFljTKNi
ljt91va2Tn6OW6XyqExqvXFif61acX0i/nso2vDE53SLybquv6UPnKqwQl3bR1anvomklnusVsYv
fjDau3n212Krm1ejbk/OgeQVLTaEthYf0Jb61qkpQ+2jvIcFI8N5wYRU2g1UD7yX5+pJWPJqspD6
5N4kUmC2oNkvdowRcKHjEqjua6NtH+au8zeKZNsuNFNlL7fx9yQLyyOp8vgB88PZDYzQvsh2lLw3
c9yWCPSaPesQeIRW2JuJyOs0mXieq1Yc3UdhJj3OOGBvowEp5xqK4b4P7AwKtDCYRMtgm5td9fbl
d1o0ipkv8U5CHoODSOTHi3dSjGai0typ+wqx1Hdc1DE6AdZ80BKtpgYNhFrW8/6g9rXkhelsHdLc
rOnESvXW1iYEDWyUVV9+ppslxCMJCCN9LZEOLD+zXIaK1tNk2ttaYrxBffltOzXToc6RdS2K+efL
oy03v/gAhArcb9RF+QiLzV+Y80j/VNP2UHKc94mDiBlrgHK13Mj7ctYVt4I59iUuORpfPTLdJ2JB
1OioBC8z5iQkVINVou1LtuYpVEDMxFrou5ZVTu9kLZLOYTOrR19q1tpQt+8M44GaCDxHzjt6Hteb
VDP8mkrpFBxSisUbpe36nRZj41foKTmmXRfbNM3w7O20NWHm27klzOZ1hZS2QX6x+Np9aeQ18Lbk
MDtwm8rCKraFoYWXxCZUQ5hrjSy0GI9+mvBOECEMGQWn32K8dNRRnAlK6EFaCXd+NyQS4VlGjmc7
iB6PM1KnmU215eWpvR2W2hbsNe51FhVMwOsPXFsRyspmrRwyX5NwgMStC+P073o1jLtoDtbAX4ur
nLcU9W6bSTUgrVI4vB4OpkMX6MhKH7AiqzeNY3XbpOi1T1oehV8NyWkPyWibG7607GbM9kqEv1hO
T8OjF2f/MivnP66HNzGI6iaEGg4p9/mpA6rotpE07KsyfhNlrbxNo+QLFEZt9/JXvk7mKfxQLwDh
QpDKDcBJthg3yOXIaQJdOaSVH32ysYb09GQIHtA9U/ezRnRH7zdbCVOfHZQqKcgrYfWzPJ3UCDU8
28nUw1gb2k7KTBs5Bg5MvQlh4JPTbapWWXMZfWaCkZ1hu5CqQoW4EcIC8GvOma4eQrBle6wJfTdW
lGqvxWhSmGRYnuN3zcEvCmMDPUf9+fKHvl3O1NgVjSwZYhgyVYtLYkDvVY1myzjUKYystDMyT7WG
eG+HRuzOcvg6v0AxsTwk5EFyAAqJNxj2KVK1ZKgS8xDbo+2ZhW3fhyA5oHpWiE6uXOvPvRwKRtzq
GAaKnPx69aJ9kUtz35mHhDV8wNO5vlcHAZ0c9OFjxsZZCfkWtINfbwe/D4YFJy+178VurYp5RA8l
sg4z1AK3irX5rhyG7J1a+KI8rGj7OjTzvZrquLuBmNxP3IFuTPq677N2vot9tX9sYpzVyRGKB63M
s4fWgihC4Sj0AARlYFFkQqLBD4bsdaGkmBqSNLIz/g1CY4lypM7aa4UfY9+sDNmD0WWGpymI8lZ1
t6Z5c3uscGwLBxMZwQOidPV6YubeV/LG6s1DVdjxwVGhxaD3bT0MjQn+AFqsV6SRvYsqFBtfXu+L
oPLpJWGycUWRMAqb2uuRzYYbMrSB8eCeYnyeHR7ArbQK4Z1cUd6/PNYzy0//fazF3ipRbMVyvLUO
VqBgF25BVZ+szjyZEAm8Wu+tw8vjLfxhWH6Cng4gDHwY+4uqxfXLRXPZmT799wNXU/colf1DrnTJ
Rm3C9v1QO+H3yonPalcaxx7lEBd5tnFHoCJYqFK1eflhbj40qHOQ4MTt3JbIEiz2ntXjCi1DrD6M
lmR6qDsbJ8ial9BptHevHYkgV8jHAsbGlG4pwwv+TLckolvCczQOpHiWtkNpqccoUc1XHij00BgC
ggUfly7Q8qU6u52LKneUo2pW2Tlvw2+SXX6P0jF7VDJ52r7uxUTHjhBWUBEpnN4ILGDyU1lBqukw
j0zdqxsnvnNyHBvTPltzE1tefQxFksCVJ6BgNAwX921fTzU+MyyMSG4mt5xaU6yJ2ctaX9mGk/ZX
nenWSoKy3B5PY5IJCQdBaGHyYoUYU0xzUm+MY4gI/05tCmWDsWjuRWYdbduZgtvLn3N56IjxBJ+J
mggwIA7L693RpOj852QlR0Dl1aZTSs2TRxCEm2kYzb97CUl6ecycGYZez1Z9eXDxw39LMBE8EIMz
NohnroBlt1n2c6vrR8MASVnJX7SylDedX2ON9fIwz80jVQeSDih+/LM4coqsNDrHHowjbm3Szpym
D5oEfye20KZGWCW4VIFVrdx6z80jLRCKPUhB3RJoTORvyzaJzGOs2cEZBfn+bWw6CUf4VHhqNsh/
vfyOy5NFfMrfxlvWIfS8VM2EStKxGIsPcj30d0gVTj/6yLLXpOieG4o0g5cTJxjL5nrJUFOCblcP
sFkqKlVpW2T3FhfVRlAyVk6x574ihHXQYmAWhYzL9VCxPOS+DRrgaPt9Eru+GdheFaUJcQMKV25v
5vlKuPvcy3HXQ7mjUCUU0q5HzIJG11I5NI84QtR7Dhrp0qm+cUxAp756KESdRAvG5pBWyIqvh5om
rTPiOrSOSpR9T1Ntupdj/LNKvxxXPuPtS9EeEHEFPTnSpSd2y2/9uK4f7KawOutIIyF8A1lew69k
EOqM1evQFeS40Gdp84AsFJVOMu7rl0q6uJj8QLOOmtqdzFRYJttDC0zNBrJmQc7XQnP+8PLav10l
tHggSkKGEZCOpenO1M04E9qzf2yDWnVNSK0nuVaEBECj74Fwvk5r7ekdhRINBTgoDrieLe6FzO/H
sSFCOHGXmpspr4MHS0+0lbLQAgf172EoUqH/SWAGtuz6U2pKkBqTPgbYBTrZ3krTxmvmtH+MpGly
hzjr78uK7oEV++FjpUexR4g6hB4S5tE25he3aXr1AB2no42p9tbKqfqE2Ls+vR1Qyyxf0jRQQ0sw
sd6PyHOlinSMzT5wG7AC3/GA6u/qbviYFqgfSamp7aBWaxutLS3PyHJnbxh5s5n8UD31w9ge8jHR
D2rcaEJb5qEaZ3ChVRqgsG9rHm3K+rOBZaGHkx4Hd4qSniSZwdY0YvN7Eg/mBcWsZFvq+nCR9ME6
5mM2HvqycTZGDZR6iK1g5b58ZivRtweOLCpKbNvFpi3MrCFQ76QjeNHxlIYoJk5xbpxassSVD/z8
UALrTlOALtjiai6SutGNYpKOBhf0PSx0NKeB9ZyCPq9Xhrq5IU0BgKBfSUcAeLizWGopam8JSijR
yeqbcBPFknp0wkZ2rbCRjpoNmU/XEZF6edvevB+Dgk+iD8aAwm/oen3DDuQY0cb4hPxYs486o9lr
dtTvcz1eu42fG4qSpxAMpr9HSft6KEuC9RKafnyS2gI3mtEcL4M6tt7YZPkKQfzmMOKtfh9qcTt2
aW9MxmjHSJvZnVuHSr6dQi3c8P3/CgJ6mS9/xCczx6tdKMazBfiKa4R4cbEgnQnSrFUhCth3heHl
UlFsgiQst+o44/Nj5cHdYAD4MHLL2k2S1gH9l2bQw4goqLGSv3FQ3Hk/BX2JGgyJSVGmwWtDWp7Q
wv8OBAqri0m4/vi+lZdKrKHBwvGfvYk749OoKsGXlDF3jp4WrxMx5NxkPLoVICXpr7LAtOvxcHkJ
BvTwE1xW+nwX53N9H+cdSiW5JbmoGFSSO6hh5c2Ebrk76k18NrGDWwkAF5TRp8eAogNeC8IK0L8l
4E+1KznPGzk5OdqMeqMkI5I7luOs389qEuG8lNbON7Ppo5aKTzb/3ag+DRYHBn712jNLIA6f1MCp
fvNpFksSUD1ir6WdnDoZ6OEcyJELhT/bGezulaGWhTu+PZ4HhBEQO8g+l4CLui36uMCL71QmqXof
ZKnlGoDPt6FiDZfRr0zPxhLhITRD+ewHmH29vBue2XxPlCwDRN6Tz/X11I+oChYtOmKnXOnHnd3I
4amI5WZbTsX0zqCpuTLes5NMgYgrAby5kLJfDDjM/lxmfXrqzVFjgScDMJa5rdzBMcOUX0PDm2EC
BN6cdqpXjIjnsCnXPBCf++wwR0SPgxDIWIbkflk7PYKE6ckarfHdCB5sF2CddtLT7iN/MnzSJCf1
zKmJPLPFnWfl+njmeBVRJTAGEmbyHTEtv8WX7VwFk1/O6UnvUp+iUWPfN2YZncBRrLnz3c4wS5jM
n0opgFrqKNdDlT30/X50spNUhZNbDNZAediRviHY+V7FJW9NsvmmfCRQ6OCtgSiSg8DcXJxeUM4A
0CpOcxoLy/bkGKXFBiVhiEth4Up5joxKBhdQ7px022tat2+0yn5L+9H4ZPX6Wk/2ZsERelCPZMkJ
rTwwzItPXeWtmU7SOB4SK20dtwItckhpqnsstRKFkDm7j/gOx6ns9S+0+at9FEl/v26XUQoVdUqU
IfgcsJbU6znANssohgLaWKc5I/DwPnUNqwjPCHKM59Gq1srjy+iE0jiXBxUCLg/SsmWggJsxwVZu
KCdHz42NDhB+o6l152JOpKLIoaZeEuTmyvktQp7f7lUgKkL3ETwo0RcXyVIUSa/8tgADL93ZU6Gd
8tEKH6RW7tH572jLtr1xGAucOrI8XyvQPzuyUMMQbGH0/hbH9TgGlIcmOHNKYsinInDsPTaBzbEv
0I+u0Up0W1kJSWyw73t5Yhf1GN4ZWSYKeFTxxAm6LHbHqIqEPd2cSwNEapP0ir+Lh/qVPUoxCpsK
SCDpKGniUtvdaKymdfI5u4yj0h1CudXcoB3DS93Is5cos3R8+a0Wp9PTeNQrNNJDgYVdBrcZeJ8h
MKbsktpWvDGNOjjUY4sX+KyutXufGQpNMmoiMPrA5C0xRrDQoz5L7exClss8lYVvWW42IFrqVLG9
liCKqPV6iTpXoy32IVjpWWoyjCtphGiWF9UwYbvBTGnjF+8I5LUHbujqfanXzgVZMc3FzllZiT8X
57H4uKKuwOXCwQSuaXE8Dri2JGloZZei1rNgkyFb5cHW1N7Vmn7WpQxRzJdnc3kg/xpRADmozYpy
xiJXmVpe2Zr4xkYwT+fEmC6YTTk/806qTh0mesDfiHLL2PnUOpYve4FBpQM13JyHK9cYlAuoMyeT
eH9SdPJBVE+4Iq7Pwi5smgbf4/ySzIZE57dOTa+vGh0WdgKgrY2ZjQyYszpYmSf5aRu4CkTTC+ji
ZmuEOgrTGlXCoLTNj12B1KSFRIC28bNJ2a58uOeWi0KdiV3HZmDSrh+1HRTa5pKcX/oeF8sEOi3y
/4HpWb4u30USkUoLPu5rZTf6h6aItW1g93a/Mn2Ls/zpe4kUE2l2UfKSFwFTKqJlOzbzC6ZZM4iI
wehpnpvl3qj6xPXjVnItNXllP/nXqHC5LSGoRaq0WKW+lFm9nTFLQaJZ92BYP+ejWgBymeZtD6jU
K/TwR1HJ9oe57ueVffrcocBV+Z/BF1f24FcjGhNNfilp5N23yPhtIOiZp0gtv7w8xc9tRsIvlc0B
VwzhkusZtkvJD4tyyi9T5edfwSYnWyvpBmpAXNRuRia0e3nA26sKKQCQdvS0EPq46VbUZlx2FH7y
Sx1V5Zs6xOvMj8xuP0ztA2LlEZKm9vi+Z6ZXzvTnlhFYF3p6MskVHZrrN5W1YWrk2MkvEv4y+0iu
oo0xQJVVMis8yxZy+XMAKuTlt312ULDIFvKM9LKXFFZkkOmBTEFxCaNufhebVnmnBZgRWnVm7Hw9
qN9GpbkmkLyEjT6tXfILIZYIOIx78/pVi1T2g2QsWT5hqn+bEOM/cHNN26aKm8dGMX5irWre2430
qYLIfsG9o6aIbGprHOrn3h51D7gKBEaiB3f9HP6oxIi5VPklSx1lp09m910OHTrTQxp9HR3Dv5u6
bliZ56eJXNxxoiQFlJMiEXrEi4kGlGAn00SZX63RcMdUXXpXdQbsfjseP2iTLLdeUMnzt0xPjR3A
o3BvRc7ElBTF0feLckezN7xj4tbqPM98DgSrKf9y0ZOJLAPx0qSx2plZeKGXg8xSZ08by6i1rVWj
jTgptr+fpnTYv3IFikuGcJTtBlLkpvnpS2WQJdjwXJo+DHC7AlLtyl2BUwPBQHbfDx0iMkZtrszC
zbsyLGE3v4A8IuZfTEIZ6JIBLTy8pK2i/EyxkT4CV0lOaT58jsShpo3TWiy6GBMYAhRgqicsNlor
CFZcL7dybBJtSKv8TYm/S7SvfXuwUxdUbWEUHu08q32Q/bZLd47aTubrSlYMLmq76IyAe4K0u7Rc
j+cwo2BldW+Kai7O5HEfqXBBZBobxUXhZFy5FBfnNlBIkkuaQOA+BC1MW5Qnu7I3jUI3WvjM7b7u
oEoORoLmOy43B7CL2sPLq2iZRDIeWHyQmIKTQ6TvLK7DurD03NEG/VHGNM0bVVKYLEYLwESojUhx
GreDXGebwHT6XeBrp8BJ16wOFzfHvx+BdUU6L+6qxZICSACtW4v0x0ab463Tj/1RymoZTOTkbOJR
fW8MtumNlJ43L7+8+MG/HSg3Ay/eXWsCrQ2DUn+046TYNKhgvY1V1X7/8ijL1fvrC8ORYbeg47is
QRp6nWWG2eiPVZqniWsZ/XuJdHM32VZwKKrUOYPdfGVi9evVkECiTIEOElDb6y1TO00SyMGsP85t
MewwjjM3ZgusOcVIx+0GY63Y99wcPil8o6jBbl02gGbLjJV4MPTHwJ+Nba6YlYcNGoBARQpOKaIe
740mCHej0k+va52KN33yZNAII4VhwmL1JI0ttPpj4zE0g3xrdFV0Uht43HNRrImz3O5NhqLwIFhP
4MWXulZmkFZAwAbjUVWG+xAGt6s5EnCQtE/AR1ljtcb2fWbp0O6heEquCs51iVYAg14qM0Kvj90U
B8c865yfdaKR2Wly4fn65HimOq01gJ6ZSg35GfiPwt6NE+966eBXp8WJ2pmPOOcBI3Xi9uiMHYyj
otUvsw+LIimKR10epzUrx2WbU8wlNXqCR1FKEhi766H9AdevLleMx3KCA5uaFY1bHT11H5zkbvJl
PCuTINoaFk5Dcq0FXiI/cabkd9mE45TfxuY2zEv50AT1GmT9ei5AjHDFE3QJsDq5HSnJ9bMpcRKG
VGnM74Ii4Zwpc6bq2Y/kunI2vqYB9e3zNu4/Zl0RGK8T638anGGhRoN4gmCyBK6Fg0ZdFfOy72Np
RbsEF4YTHzLcJKa1xoF2eI//Hoq/hqJDAQMVS0ULtNz1e+oxsYqtjfb3CYDaPrWUejeo6XRwzA79
BciT7dlJZPmDjQGYG2Nb+qr7lmIogwNUE2U2UCVwo67HN1Jl7Chsxz+KEarIwUFdUX5oqrA3PyVV
qAy+KyEdMK9cBYtSghiWsiLKdNRrue8Rkb4eVo2qfGr1Sv0xN5kEN84JzWSLEJVZHa20LvtmA3RI
7t5pcA7tBwCgcnw/NVnYuLrqA3ZHRcLftj6580rAdX3o8ETC1hiVbgrd9PbQh7p+MGItwHpmJP8A
HwmxRk8SZRf7edtvjCarPtt52a/x8MVS/n0JAAhGclKgQwTi+gYmaUuo9/WWEf6k0NFglD0OHzAj
HF0ly8Lvr7kcKZaLoUQEIhxvCGMXp3fYoltiYWT/E5pepN3FTgfKDWKTnb5X1Nh6mPoQB0L2mmWs
zPjyu7LSgc9Dj6A0hxLHUmyAqjZWU84YB27SW905snNtP6Hqr7mRZUoHdAfyNaX3m+8KoBctICoe
OD9yui6msvcxg8qcENdYyaLBLgWt4ZVBGsB9LIL9yx/2+hTnw6JII45vqhz0+9hU18tG4gyzpLaq
Azc2TP9Q5Bkd/bQY3KlUojfDbOlvkExL3NCas8PLQ9+8JuBaUZBj0Qo5jOXQ9dxTIUQXEqNx3Z7u
A2fytxnZyhu1ov33yrEEMN+BwgVvCgzOsuXdRFIHnCX3ec3Oj78id1iaLjix7i6bG6dZCc5v3gzd
I+qkUKIo9PHr4mxMlJhy+ZwMIa1iAIbgi5LMbeLUcdyBi2pltJspJO+hq4PpFEcTCpOL0eRZD+ZA
Tc3QpS+dhRs1y41jbYS+TuMjNRKB4oWO4BhTcdEm3f788qddpAYsIT7sL/UGyoQ0cxd7c6Bkm2q9
5ocu7Q9VRktYi6dNOWR2eipGB1evughiLLvl2v4e2mj8u0nryJ/btmlf5/jFswiXXyHtT29R+CAv
niWsMTy0nMEK3c7Son2npu25LcqeGbdyDInmNTmGm49PW5EyFqAmGFscD4v9o/ZdMFKRhKWQD23z
SAu126EtJbl6mvrHMCm6t4GpDRsDoN7K/llGGsgbC18eNi+vTWFU3NC/tVBxNbFqO+sZetTi7MuU
lY9YL2sfilymbWyp0zFBbX7lvHiSAvrt0CelB8AGzFFDOxdP1mVNp/cj7qBCk1ltBO7NO7kamnFT
j9mUe/xef6+Z4VgcxnRUv5htFr3V0IHKv5mp0t81yDEOrlEk0wdDziPFHS0CsrsozvXPoPWMi4Lq
zkPdhRDXo8AYpH0D03L8ymE43LUyXGOvJXarHywku7pfjfn/+Xv8P8GP4uHXOzT/+l9+/zcVzToK
wnbx239dor/roil+tv8r/tp//rfrv/SvN/2Puu3qH39cvpXNH7su//6tjYp8+XeufgQj/ftJNt/a
b1e/2eZt1E5vux/IOvxourR9Go5nFv/n/+8f/vHj6ae8n8of//zz76LLW/HTAh7rz3//0fH7P/+0
WCP/8/uP//ef3X/L+Gu7b2mSfsu//3FsxL+a5d/88a1p//mnZFj/gEnM/GM2A4wP9Oaffww/nv7I
VP5BXYvtgBgbsvwQ7f78A+G1NhR/TfnHr/oIqTsadOQrf/7RFN2vP1P/wd4lW6IwSyZBJPPn/3vK
q4n770T+kXfZQxHlbfPPPxcAJ4kdAdeNEGhxEtYRWII+S1K4fMabMRTIWADVXkTIsMMoRfsqN4n0
AbuL8XOUlCCro3nYZaViepM/Th6ODc5ensto28u+8pEK4BqZ4wnr99/d858nE/Pw+14NpVjuG1tP
DqkWZmdVZ9UnY12hYeDYFzVPfE+uHWMLqlx2yX3Td602f+j/L3tnsiQ3ji3tV7kPcNHGedhyiGDk
nJqlDU1KSSQIgCAIAhye/nqo6y9lRisyrGv978rKTMkgCWI4x/1z0iJozmkURzhGaPNg44huc7i3
q7EPLXyp3T1S72A3Ax/8zbM3/9czffEMj8/qT7/0OOE9m1UcaQDpQ7xNZWo3yf3RjBkng8hkzNon
hwftdRQssrSIz0UPvw6OuGktLyjiTtaU38/pOOc9u7qf6Dq17cgqR3nhDuXyuSCYCcpE4aw0Il61
0pCbAX09D8XgzvY6gq/x3xPBi3ng+a2/nNJ/X/vkRCF75FdDUADjbd90Perhlj424CQfSKjDPJxT
B1QWiqrlFMfNhTX85Y7h9zVPlg+bSscj2MFWAzNiNwuD1Omk57eydr5feKHnbutkSYQHgAgAwhkA
8E2LWDrVlgvr5Ts0nueq2+q27BBTksNn7YClJ/pKbKDGJs12x/gMcRlZCogoltuU6W89WI47CbVI
7hK3vvDST1x/vx/CyZmKEI49dDR3lcc6BMhqCmxgIvUO58u08jenvwJGCdq8NBXoPEbtOwgwurJx
VVpK4zT4eBtQVkce7322tFfO7Hp3w2aWa18N68HRqcmB9dSZWNb/Lonk90/2Xo5ToWc6cbCCKiCB
Rd6lQKoDng8h6hC/ff29/UKn/elDPOnMmRax1EE3I0vZIoCjjX2VtX1CKrBblmsr1AIjJJV7olNZ
bP06HsyoxJUVrs0cHI0fk5GuZTu24b1kSmSktezj1DdB1QytAah4nXLruX1ebw1csiEn5bJIuw9b
OCRdbdyS8TVX8Ewjgaf2dhCF99eBNceYz6UrhiNFftTuAgZaoDLN5FCYBssENoi3XmOS3dyM/gWd
5rmv5GRe79Zw63Ael1Vfb04uBwolRgRfujOs8e71x31u5jk9ISBZEUVZJAJWPO402kLKKSzm6nzq
zR0OJR/nevwcTC1SvP0YtlLhrxde9Elp4e+xdCraRwfWxMEYyAreH6CNoVQPonxGA/OD07T2h7BJ
3GdJx+OoSOKVBbkZ3HSvYfZSmYqW0Km2yZ3+SxXb759zMgUPS4J4CHRMqn4Q/s28ATOWpZqKal3D
OEMiwlWfNLxUaHZmnpFzSVzGcq4VZPQBuI0X3sdxmP9h+J9aBG2PJoRwkC/dpA1CurxfB/B1zAEy
fq/82S9oL1S5Ouj+t7NKym2E6ClJtr+2hWdXg5fn/9+P4WRmRukpINjH8yqZbZy7DkmKRnIFrlTC
C7R/mvL1Gz0ztk/JfvWa4MuyCa9st4i9XgH5XOtUFY6r3r1+hZfnhd93cjK9jjh2bvWQItB5Ml1R
I5C56MB4wBt0zUH5nVt23up+fP1i576jUxGc6ft2E2prqqXX/m5lEXtEW4xg4cGsw9xIF2BqtQcS
DD+NCcYiWrr+wpd0gsn6+05PwQMxND7rqiYCAWPbHyPv4UyUyfZ5hZn+qHhC3d8fYEyEcGXcA4DW
LHjMViAuGCnn35wJO7KjUE41hT9ThIOtNWA8Y7iaiiImYUeCvql8Qd0BOSDp8I05ifiE6N9hnyJa
d8qJJ7BVUwhHGwsarEuT+fOw3qspSi9F2MErc+a7OF15ls70UJ/2FYqiK4rM+E2Zwp1fReFG0p1G
+JbOQP6FjNqMnF/zxkm6YjI1bCdDkAI2jpb8UrJoQM+XaHaLvBoMPsDqIxhiE3a78DEC97VbnafQ
m+qvStQuyuit331mqzafW8dCtNVOchei0jvmWGIAykcxupuzeToKlde+Tdk+qmn84CRm7HKZ1i4a
PUlsnWxdvFttLNIDa+6ZEhrn9MBXnWB7B674VnIAdpLM6dmwFBF2wHvQ/ja3oL5vHog3qDGb4z6+
b8JErHi+bXdNU8PdfIlQ9sh6DQzsGozsZ5oQsZTQc0lxs6ql+Rxi23ZNTbckdzbt3TKMlgBRdqFA
rN3gj16amW7uIgBEY4X2wNA3O3+RzbT3WgmyPlxqCJLrAdchwNY+zR1NS68mSViptfcfVQK6czak
JLgZ4dp8t2qozks3qOmAi659XTRWeAC0SQODUgqMWwZSKWkzjWyeEWFM/hjerFuT+2TC/0S+LqSy
/Io7G+GIEaWuyKCkiG3ugqr8tXP85R34w+yeaTscVM+nfdh4ZMqmMcSbh+1pAFyWDxA8o4My00pD
yE2K3kvHGQ/aApYMTv2nyLHWz+aBJaBjuxG7j7o4JVftFOofMgr5z7kb0utRxYPJgGbqS+zBZAm1
tdU5oeOkcqiLa5vXoByw3B2X5J1INrxll838TQ+lK3IaBi+RGdIxok9koxKYTg0ECWABKRuy2Lri
0yxoX2frRgO3BMezH7LWa4ioELDjf+rWyFZ+wsb3Xd91X11QkJ8Eksx1Zhq59u/V5ERPaWg3souD
aJmApPOW5jGifq9ydyCyzVmXYD/vMQ/tKCHEh8aT/VFd7zGnYsqoAXyGydnVnPXwiFvtHRhpiNnR
edxKJGLB8iEWSW90uKYA4RMLMykdqK2LCEV3ky2tYx6DCd89cglQD8kTqr23JiBeg1wlWJmg3+t5
MUN+W6CU4WbRmKaAAEtTgGxRl66LjlaWjALxfHC9LFnddNvndA2Vytt0i/rcQzTYWwUyUJ+FwUq6
nWOGKZ+ToN0Hy2xUHsD7/di4GNe5qRMMdqgGf4bocU1QH89LmDduF5Yj2mJhFptNVSR1xW7RR/7M
PLnR2wm2tE+jQ4apJJHEOMTQaYoQlSW9g1Cte9QtikkZgq3SbxLfmsrQ7ojf1mbofxJfR09JY91j
7IYNf6jVj2juKjN6uVXGvu8IDB0Zaqbpt8nqqc1D7fc/ZBN07ymSE8AqdOBsLUBOWYIM4q0VRCkX
RSPlNObOoPD2cV2M2YGoZd7B1D4g/RSGUei4JRKu6pAgUhf2QAiajkDcAYXQwRj6c2nCAa7GJMwA
YRmuGkBM30GpjNAQKP/V1xjDCXVtsClVBd4omMFz6/OCgyH72WqztGXfyCs0cNqDmurRzaF+VEOV
LFxmTrN2SzWBBeXltXG3bywdh6ladQd1oNd05KbW26wzTAriTa34gllzGj6jjLuKK2eoHWiu/O2g
TDvFmT/E8gNKt3jxJl2TG1dtbCrZqHZBglRFjHOEHrgKny9epKpCBTNaNoeSGkCHgXN2eQx3lqAc
EwUyNyu7gn6fjUua/gglMg1KwWfnSaArPQDuSEN26NGo/aZwIuh3yYDJMxtitxF5FBB+ixjJact4
NKJSx6ahg+8nbrFYNsmUzWQIPjvpJL5aDnV9xrXniywVig5ZxFDrLLS1dY05HHNmTlU6tpnTtuFN
ugT4Dl/fYZzZMJ1GXaoZHmgzjNifgnm2g9GxOSDWFMaOza+L1y9xPBr/Ye8ZnFRrFiPQMhNSVhDk
gj05rX6FAvZ6oX77S+zwpz9/UmKhmyfTLfZ6ZGpJXro9c/bYTgSZCZsVeCap3/KQz7vNC2SGskMA
V6sfXZkRW8NU0nbH3LAukhDMuy6QiMvFKrgLto5+GGzs7gE+RpIb1xTI47jL8Aqxys5su1JBou8c
oOz+4Rb9tNu8dDOqwdPGq87M3Y2zhTqD5osWnRdYMLwgR9aNPH5tqT4obEP3HLrWG5g//ruAw9/7
vZOKTYxtnGCJohUYGM59Z4MajN6h+0QU2bJ1Frqgjd8gkqZHWv3WrBfOit6ZHXVwcjZY45Xb1gS0
qrtOfUc2/QQhIRy2bhvPw43xRRRmYWNqlVkl5vdTGOivSItWqEcakMD20cB8m22pjo/wmEWUiztT
mjuBpfgfkOgh1hZxEIDvh3YtF82bd4SLBgd7kHDSMkKT+zOZFnvN51hiDQ78GhMIIIQX3uxxnP9p
gJ6UjHrEFSJ+BluQ1izeMT73WCga+FSaZdZhtqg6xDnVg8gv60Hk+N7qTl7MMz5z7ZPTyoZ+6gRc
V4Pk4Eh8jpplLVeEMxfd0A0XJEHnjnYnlZVxofEIyXqHnZuXLx0Re9G72MgS+n3x10um9zPz1Cmo
u4k3Sho1sIpaP7hp9GKLUWD7PSMh8sJUeCL4/fsDOI007fsNVF5/4ZUfbu1uhOYA4VzQgGSrdOMi
xvKTI95zfej7dMTYk+lhTrZu7zRe/eP1qfKEkvn7J5xMZvFAptSiQoWvbEJoYL2uey/t2weXTfRR
NRPIxCjovu/d3qC04Ye3nRLh46aYyoGsXKuh5pf0z2c+y1NZEKAKFANzYhXBtjlLONIdhBPOmQRa
ADJvidyHdLX/rCYVnsw9qIbFrJsaWZkEkdQgSCS59CUp/bGWb15/tmdG0KkFYVpd5MWM/rHI2Hk7
hWQpbHaYLRhsGRe+9DMr3amuYljTzTIUuVFVXLzMpxr6Rja5F+wMZz60Uz9zUs+oBcRRXykVjjmS
nt7JUaTXms+gUazNfOEzODNdncrdezsnvcLpvmqXYSudyZnveEMQs7VuN4KEKKat+LyjI5MvsrV3
4dH9UoD8YZY89UgfwRFuq3sJgqWjPrCE4oYi0uFkQniwfaJ+hCap6wCTj7WooTYbeQ2AaczENua1
Iuxm4iNkgXVN2U9E0csPSAUCyFRHIMnuO2mZwobueKAGw65FV4JjxvdDJffrIOaHQSz2U7zQmmXz
2DsHZMVIXdRxAD6qX2O7uXcYQqzymKgUJ4hkHR9dNgxNJoIRghLE0NtHWhv2oV8Fuk5BD+rehRdy
5kM8ZSdAMINuFmcdaIsognC2DbtBA8vn80TnHWXdJ9Xy5sIgO9PfOI0eidzZH2SC8CYEcPyAwO5x
21yN40t3h8xuFx3kmX8JmphdeO3n5txTlbkTdQBuJWhR9XAJuIkxj44UCAVqQZyMPTrsjG7THU/Z
13qLyac0ZE5msFo//KNJ4VSPxNyaD9vSMdA0UclyOJytroFZxhOcXmjInJl3/JOpbUTLJVls31Zo
xZlDTT0nRyNfXuNal/R0Z0bIqWxiS3omBkOaavIFvJyzsiXmCHYzjO5wQEQWnLpucMmEfO5+Trcz
R+/qmiZNhbOjzpPZiQ4pZJz5vDhx+fpbOTPTnfp82rhfNpCpWSVQcHpwkU2RQSjGsmlCrlo9waf2
+nV+4XH/MOmcRo6kkwKcCMGPlVtH/TXcaH6uIwnKtgyCXU+O7KlEsyvtmHsXH/5DHAlRxq4cPpje
c7/KGXH1Tuv+6HHEgFTXlVkyOe+auesrm0WkHireKp21Dfu4URrtNgQ1HQ/JfQ7cPcICDLLSEDey
b6VARWoQYWkhLUfdw7L71Q2fOpRgccKlE04fJK2sbPzMQWxWZiQ2QEvUiscer7esGZS3cTeza2b0
mGvtRcUW1V/iiapdjDNo8foDO/u5nmz2JvCkoGTwcApIEBHTdj0Sr9dpjBBrICP4JdA1aEfPqUYy
1zsLLvrnRisDJBJ3Lpz3zo31k+6VtCCib74LcKqImy9evPVvN0/x3DOOm1vCcCwfZWB/vH7DJ7Hg
f2/IThlhsQKBb1oZyNVT7NzGkZalX/dbNehxPMyL1+6nSHs4NWqvCGIkrNIFNUHhIe4QRrw6R3f/
fdqSNNeCjbkJR2cXzAvoBSLYvkRotRxbhF0RetwrcAxHLOoq5YXP6MyjOhWxgjuhCUTbTYWcPF36
Xu9kmIjWu02EHyfK6OPGUeB4/UGdGxm/TnfPtAbr2rBODKqpkOvQV4G/6r3Dp/VbbFd7TS21IHQw
fd3ytn07MwEsWdvpQlF66W7PbL7+wzIEkjolzoS7nQigYIggzAVtnAuL8LlOzKnXQmkQPjzErFSN
26B867m0kts8lvGGVThdFoROksUrPbF1kAuqOAMEKbpwxDoz5f5SkT17to6LBBQ7YBvjhBySBrP0
hcM6Wsy9N164vzNT7qlfBkWnLthW0lbxunqf/Npbbh1dP0Ex1tsctZNL9aYT3/bvD8rDSfXZvSRr
DzkRMgnAz4D4Q6XL+ujPm7iex2kqQCQGhT/kIIfxBuDNbqGPvWdISSOKLV80dGhjoLaf6YWspW1i
/2oNvb7QcVT/w2d9MsP5QERNa4Ll+hjv/Vh7KAe7m8fRMgndD69/K+de58kURtcEMY/WICCzZel+
IgAZt7CJ3QcmuIQwO7ONO6Wk6Zk7CySbuITu9FU8u9DhEJbuvFCk+wDZPSB2uKZEz2i4sJaeualT
VisRvtqGZKIVXh+ASguiszFkdR5Eg7iwk/r1t/6wXP8aU8/Gjr9MjQ14igpVTFqkFiqxt8hCf+Dj
OCBAhfjFqqR9i+uqA5rsbeUtwEyFTYJAphjJRUvgwl4QI9ZhSxdeILLQ5CgiTMU4LpeOT2c+pF9q
ume/0aRqmtEcojg+hajmwkeYr1287mSELk9Mt0tktXPXOb6HZ9epI0U8pAHSanTXEM10sV5vEr7g
FuW0vEX01YUl/9x7PdnupaKHRkyFFNVbsx24XbqMgPcDoAMXF+aeMzP3r2LIs1uR6AZO7gZxgrVz
XW5TGtxOMIaU/+hr+9X6ffbX3cguPUZ9X40RjTIw9sOy9rBCJCu69v/sEidzBlNy8g2HfqnrG/SU
AF6508N2D3zrfGF5PfcWTqYMqPlNMq4cN9Gmyf2AsIU8leP2YK249BbODKhTMARp6QafXyqqBuSd
DzVCKMthYe4hcvSQQQo6HV5/WGd2Jc5xynr2PvDTx8Uwv6ugs3wb6eGu6XSUuZLwwg5IfwGM88K4
OvPQnOMveHalDUrxbV5xjACcN8i8nm5ZFysXVYT2kknxnIDgFBc9NV4/JYPtqq6Djm8mS33lLJTk
yEkA53DWU66OLRsP5YWSMnfKRuTkXY0iiUseJxf35ede3vERPLvVpA1RFuhxjG6lGhZgz5JJ5+Dx
uF9qJYcBtN5uPFgA7lIoDMxXAaz1l9Bo0GGRq+Y/TQjiukpZiBA0hjMHpHEcx4ikcS8mwfw60P9h
7v4PmCahIY730Oz6RmUMZue3a2DQu++WnTeysQSAKMghPYSoF/kLufbhs0Qf2ezSxszQ/4dhAenW
ekc5XuPMgx7d3lh9NI2b7KfQazMr6qWE9nIrRD03Zdd0MjOsvR5nfaOs0BmAWegJBg0M+0hAsGsT
fYzaxO4F0qx3BrmTeINqbyeSFkAyeneLowt3vDRHnFmRHf/lG+LIhfcGFwMF/X/v0LkLzilpB92t
M+KwuHk/kdaEs/s4phcmbhCJ8Kf/9MhPtlpQarYsWdqumrfUgeDZyOSaKuHIjGMTthULcDT7MOFR
mg8gtNy6VFqDwj3qeyWMYbTA8RGSFMABsM2kWGndDDR2rKhzt/UZ0kjSKzTfbO6FZGdHEFZAnsOz
zUnD5y+Cr36cWUnq/QTUzsGjOBdkAjXY762tgVJtsWo/hIrYe8ia/Lfcd5cHo6Lwe6v6FsGfjgVv
d9I0uoULbkAU9qRNm3e+V9+LlISysCSd3zRordqiGSJpEJf2hC5pL3Ox1t5dj6RLaD8EQw/C28QV
HFtDV6RgAzZZ6EOsFK8OFOoU7cOldClr2gzmcF6ZbUFXkMRk40UKl3Nc1hpWFWRfJOJHhEJOscQh
iQu6+PrzaB36NZkSCCmJGlP0I5CFsOKnbfVXxzXLB+mINxOyfK9cMic7W9v3EB+smQp6+SMYWzPk
do0IGgs69m7k3DtOBvp1YLM6BdaoxO3R74Zz96bumjrMI9/UpoBGZtxFSrZfvXjUaGsiZ9rkIbJe
29LvAxfMXuWBjdursm2Bld87okelAsxIv8vYPI9ungy1qnyCu6GzkXGeYOVqHwQmAzfva9P5OUrl
yw/pDJN9A+GketPFnUWnPEl5DdFQCCT3VKv5Bq7z2mSoDgsChVYzzndTSvj3fhjDT3zFyTMjEYvr
PN6C7kPSUbAvAf9kH2fahjGiFJMFodVIG3s/yQmYVLs1w7fOrPg8NsY3CYXiag/u0vkmc9BBz6FD
UN4OshyDYbx5EVqT6LzzDINw/rS6rmyuqGuT94NX058Ecie677UQrIiFrqtl6rsw12OPVnywQnqR
BbPfQeKQhDXPomYywZ4jl+UdThk9dEuGqm6HU0i4QRUsgmXP5oBmPgxaXjl0DfCCYRvT2zmiGxLZ
wtl5nJt2i3MZTUlGvbR938BpTm8Tt4clwhkWxz/YbXPcjK0N70spUii2lCb9NzoF8O/D851+meN0
VyeodefD0q8PSbrCM8h4Gu8tnER+3tBgzrtI2y2jLtc3Mx9WtkMlS31eLW2+guNGd8Ty7li5arvc
i7STXiFHk8hcJTF++ozW59VMXc/mPqobj0gbHJIKWzp0u5KRxLw0CPtsMszYwbe0a817UmuxZPgS
4qvOc5clZ33v6MwHluM+kqH5VBtlr9FmHOvMS8awy9FBSt82VBMGjS16oGhnp2P3BtVlue87Ej4h
eHcoMBaIyEwtNtT3mKLvTV/H3yVSyLFQg6KNR5JqZDHSqZdQRit0B3ZTOmwNZup6uG3mhbKdT7h+
bBA2uwJvusBfsLG0xhSVjMZkE+wNTSbbDWG3jpnZO6IWCMBQsRHvIYMmQbawNvmWuBKnSxYFaoM9
4ajJ0WEQ3m/JUbgvmY140cVTvYdAbmxLktYAUSoUEO+4WJjNFswaNGPpBgdmCHcwHCVcQ0JmQIss
V58MbsF9OAVKuSXTLnDq4R1sMpB4Wye+AWmFJbs2FdN3a+EPzjY33nYrTR20dhBOimICzIdwdnqI
nvE6jIZ0ArzX+NN8awOd0Ax/L8k9kHersdadd2XMNgQlbh1SwaEd+fc0BZymELNrdhqFxs9pMALd
M7NpxRNS1iYHP4AmKhM6xB1g+NrrZWNNkkGQE947TpKAdzNO80GAGE2zJKXhI756BdlgC7ZeLjCS
12JtkjmXW2+A7kfl/lsY2ttEqA9IMkRQGGzX6fXikeaHwL/HSICAJ4vcnt4HIvaf6raBPcJ2wzBm
XeSFhwaS+njnt5icynSj6Lr2QDY8HtE0dCedY6Vz4XGQRQqLaNYOxiI3dZzQK9A9W4s07Rr028Fn
VhkqMs6neoWpvppEfa+oH98L37rvqESHcWMOYKLKAz0KukUEXWcOCj419FZ9cMPRYcNAH+b6YXF4
iLzHaXA/xxKu6TLUkBdBP6Xude1Ntwtd30OkeJRKpF3/jrCNdNBStvo7XxBynmuIuSR03kx84SnH
j5OUrW7e1cF4haqi2HIXQ7ZYB0nmbKGJQwpvYuYNVGjzm7ZLly+NDPS6TyafeGXEwnHKuaLziv0m
TxGRUhMHLSnZOFWPR5DZlPffFjradxu8yHeDz6cA8rBmG7K+n8HsWkhNLHgWS105Uq9+Jpmcm9yJ
l9bklBqKsEBAep6Qu5V+xmYAeH8BjfEAaZ2uoTK0zbgdNbqsz520RnAu6Gj1ITA9Cnzo4pob9LJD
hElqf4+KOckgUruh9pgwsgAp/+Z/U4uBgZ1Csrd9Jz5Co4Of1pJ++Pj6YePPuy6Ya1/uujoER2kD
Zve+SzBZudR9Cmau71PMXQfR1AEaWlhpLDPphRrFn88c4BK/vCCmzqVvjxfEejQ8Moh/f+JsGwFn
QJ9ev6UzlUjwSV9eAp5n3QLjke5ji0pY7/vIbRct20XU1d+mKEbTebK8GIQeKwqJYTFxuXy7cPE/
n9VheH95cQfK0Iigcre37vyugX06Xy3i2AY2+7nXOLbwbEhL0mBse5iVD0j/dq5nBbDIELC+8DWi
Upljv77+c8693pOD97J5gxjsHO2dWWLZaWy0G7de36W0lXuIFXleO9TsGmxSLlzxzwctkBRe3j+W
zYlFHoM5gnTsgwdvUIG8B+w5MGEdoNRf/tk4Sk5Ec66cka7rzfE+nIK+bLnHb7GftMXgUfb4+sM7
M1RP0ww3DmzmOMSA224rKi5pdM+XFbLWerukqDl3hZMDuO6E6xM0jPZRQt5Pne8/dNxFfmC4OheK
CWdexym3RIEAgj5ZgKI/VV6JlBVxjfwdsDqSVO5dg0Du15/Vn4sWkGS/fO1AgAV6aBFkArT/Jxxc
D8SdoS8GmUNRCWt4NMUXlDC/9H7/eWoDAu3lpaKRjw6E+G1VG7g0lUQYR5yO9h7dpSjbJh1VfmSg
SNVdfwvfmZ8jzc0tvbZdCh+Lx4cULFYxj9iz0IndWGADP3Ri9uHrgXHew2moTBooFgJJ1qIxkyih
g45Kj9PowZ+WYYekJJZFqEVDpdbHh5l0Yz6tgSgJOo875a6QrCMb777ZXLr344Hd1qBE5hqJnDeW
DEvZxo44CM7QEkYQNFaHYCt7xKWU4BmLIjaQR+D0OUFDqNcLlZ4z3Sf31EevGt5BNsfJXkW9PrjY
Z5Zy4W0B46IughqU1z5ZYa5ljFxpOiHz23WxIUva9sIAOeEl/r++BphqL18b8xrljbWo93bWqV8k
7sbv0Rn0x2yEg2KPWHTlFckEdCMUhlp/tZ4VRbSA1ZmAqIATxMrcYu7C8C7tUJO+8LPOTNfJyQTp
g5c1BWRuEaSp3H1PsSZBv3kJIfXn7xvwlpf3bACDTBdwN6sQzgAka7UpTtbrtMPB95K04Vdk+H9+
DgAmnFwDpl6kd2ysGn0/LfBS193QoKgOPn3zVI/Q5Mpum+GnVVspgST5bCKojLvF6TLP29Yr7uFg
Vydjs9/mCe5Lnda3dWPoDgUK+DCb9AEhxPyRTfJpDNNL6eRn2lxw77/82a2sm95w9HiQTzCVM6R6
ubAMULhf1uttih9GP3paEuXf8DUIK8RAm9KjDoLosTd+8F2A3SGLxadXB+nboA3DzNPpfweP/nuw
niKckwYpGFuKh1onQ/wIyBQEFqiP5l66wdM2xkH1j6bN03w50PAEayIv3rfp+gAKmdyzVJsMcArg
hUK2B2mluzDSz6wE6fH/P6uAisQad5RevXfGBdlr0ILlOCvOO3AN4DWEwePf3O3/D7h4Brg4aj7P
Ay7yr8OP//nwY/z+4zna4vhv/kJbeN6/EEgBHwqiIlxgtI7K7r/QFl74Lwj2kOcQgrODZBT8o7/I
Fm78LwBYHIQSIWMhdEBG/Bts4Qb/QqQ2MBgxADGgpEEj+F9wLX75F3/PKCH+PUodiMsEcw3BOAgP
eTliGhF5YCfqJlscgny5QOA/a51Gn8NBBleWbf6XAbIGD8mLx2pPq6acpsz3d32TiK/S7a7a2kQK
iViQviwd7BsZZC6Y9Ycp+Bok0rs2iSOGLKFzArI2VCobmhBr8qlOXYIYHjbTgq1SfIR/zdygc1As
Em4zhUOvj65eSj4a5MDKvJPrvkVr+FsHE+3XQKx+nYHWUAYOQ6Ui2nwk2dj1EDvJjPKFR98/e6kP
/34gzwEOJzMvnhNip4ERAXEZEYBAaJ1sSOTacZzv/J8Im/He+/AS5pqrZd6HBifkoOECx3JXtBXq
L4pmbWSeoA9L54yDKoKEjqZZ3hLaQWTbxZ794IDehFwki7DsjrS3UBMPSIIkDmxu0wg7cubCbVT2
LNgu7KT/eB8xIq0BeDpyz0890L7VTRzO8qca2vYNXPg/Wp+tew5HBww6JASzQX4fBzSHkdnk7xvb
Rm9SQA6w+dEEEblDl9dT436rQUW5qrEth1XHubHd7B2Sph2vWW+DB79vu0PjSnpBjvlyVvv1DkDL
Q1x0gs8GwR/HA9Cz2W30He4j8e5nL2pxA9N0cAOi+ZSvk/WQUuHL4vV3fnK2PF4PSH0UmvBO8VaR
pPDyeht2bivw5T/gmvxEWPi+5Rs8nkM3VZPs+XU9z5BhAiiTz4PE2F/E7vUf4B+3Di8+TvwAEJGA
xATZOQCT8OUPEJ1exmmRP+jGUSwlMJbOmdHwh0jw3H7i7KKcvNb2EJEJ501lnfUb4srbId9ouH5F
1au1JZIZkhsose+RveWQzGxcfUEFnpcbdsFtEUDV6yE8htBrCws6irFuTD5ISkobOSzcHTm1Ezoy
/pstJcRUgo/Nx77vmzcEpkCGyl4yXAhzOPFa47n/Sm1EaDDgakcg8cltB/4sm7adnnwLXE4mvWi9
Wkk8fxqBOW2RfE7lDnEFzs8W4GBEodRLcJwLan3H0cZ5i1QnbGgXo4/15Vmudwbl7gQb0MF8jKCN
umujYNt2S5g8/h97Z7bcNpal61fp6KtzLpiBGeDlwcZAUtQsy5JvELItAyAAYh6f/nyQM6tE2GVG
dnd1R0VnyJIyRVEbe1rz+n/DqvXHIRr6K35Et0ZUUrBGJmB7JFp4KdMP9zBY1i1Yt+afctXmKcJB
BnEOl1CBWXGZj+dy5CGBi89FSeSOqDtNygmdu3KIZ1gQCTtjD7wVv56cJMbjH0x26BOO88JILQ8S
0HJj+ZnA+vCkB8DfjEmcODT5Zodtm62VFzVZmxtSNhcREeVRJEF9p3QkMGylQx5RZdHtc6qv8F0I
b29qWsxCp9K0lZ9Sn7oF9K9UhUwytxUtRWhiGpX6NrbK7mFmgljZZRP2D+T7nFxPrDtppaSaDWop
Ldor8gi2vq5gKIvbb1x8+Vo3OhJoh2ptnFmH0xDJ27JDogR2JOQycw599mzfSZBMi+kHheWsB7Tc
ScJKgg0UBIoBAtSLwh7tGsVyZshTt+D3IWeKIjSIAWz6IlAVxbHZ6MUAzlFlbddJMzlKatIGmwTn
cpwLv+9tqFk+ssNAMHJvFrNDS2crpaq/jOvuyahyUnxFU6fP8hE2rGmdJ8II+2mTGLrV2zFZvk9x
dUguR83ohzOicwHpNj/K21mTQHXjgQAUP13oZJ2ZVqTQ16sNEj3+EyAeLcH2G+VQHQnqdgXwQNEw
mh8OATEecFXD1VN0rPsn5WAk4pj25fWgtnnqyBIFN202HF91K9AtO9XjrqHHO2g3XUlplW1W1fGC
NJda2ABhEZRXgsBgyMw8h06s/aB/YEFSuLBrwMgAuH7Tre9OjxRPFsW8BpBnCkCaBtHsr4TfJ1Fx
y6+7sQEw5UjbyNzqasluwcV5HSprbdexplmOiZkvykpOwAaIk/5qyoeGlGsUW45OK9NLH4fjNzrT
EQjKivSrHU3KPQmP+ioJR+1pGtTusaQ08Box3Cn2Qd4kQRnfJlGTw1YC5gdltzm5RZvyT1O26Rk6
bpSxHZ+TtK3ogh/TD+Qx9QtDj6YLrcjbPV2+VFyTjh/W9hoy09wOZe1wK+N5T3ZrxattHOarcyxx
C0ym+WzMiJmmBLkxqGockNOzoXZN3deh8lIpkfSs0YMKyl+kkV2QomyCwhXgIdPB9csujNwYtiYR
J0FTcro7ZFVIlTBw8jDbQfGWZulHU2n0uxJiqjuajKJIFIVaN/YQGu3Feghb8E6bOr9908v/DK+n
eD3eN9XrawOu378AmJ8891P9Y2fn8mXMm+bE03l7x3dXR9N/42qA34wAQXMjZP/wdHhFIhgEgp/K
1zcsvj88HZDIfoNVWOedCvjmhADwQP7A8OM1GikQ1xJin1dBvv4Tvs7p9Z0HnjFFFVQv4KY890Im
rUq5U0DzsuxcXdO8C4bsHmC6xNMTsm6NdQ6Ldj7Gf1e583Bwd+P0qZCvry3JmBXDO2mhDXGvB20B
thtZMZGMBq3yenyuVHlhpP4+DDlYGat+rQJdfjpMlK6mcjWT8Mnl2nDNroQQOpAGoTKtC7DbEz+o
a/BbVhVtt1VvdVf5oJ2LfS1E4/enMPBVDVkxmO6yPQvLTGoBLV3bGfX7nw+pFN5ORDZIPX3L81z/
CjyLZq/ytN7hcB7J7Eadd1hBbu5Sr1XcGGaifNJjeC3kDHBP/yjLybfEVIAf7TL9jmaXg5hIOuxJ
pKPWpDyVL+SVBMqiWSdgMawDy5NqXaFGIqZPG6KhxM06+eBqnRS9aMckf4rCdty1eqpHrhHTKW/3
Ru3lodJ+isgCfpqq8YaO+eDKKEB+sdIo99ZW1j+YKwXxtKoODqBZc2rS7Kvfy8D/kifAaBKp/JU8
aau4idv6fezk7T3fJYqh/jbjsQO+S8jDBMuTO/Y9dqIbv8E0TMwE2Ps3UYPU+AMVVJZ+A16biAuy
g69Qo/9doijSb6BDI23gTNNm4uw/JVEWFhdM1Ws4uE0Iot8IpLG7Ti/fdIBYI0lMEAYTU4YM1Bw+
GCXGpHNswfCbmp46g7o0nEPZgJ/R5NPhpZd681sJbegZj+LUtH17FEoZ51nJSAFt2ZpxXOOgW2Y8
CmyTeqNTE+SYqxhUvgJzU2Ra1NwmVhh8KQdtOmPiLgUrEREVclIcDFip8GYWJq5Rhity21PurFfR
o0Wm1w6omgIVyavCUj0z2FKsMhgeORv3xkiuLRO/oPAaOpzdhZOuNEotovZFLVaJ/+4Y/iTc8/NB
LBxepiX9wDJFLVUF7f2Kwhygubar/ABhMZL+/tejzKfjvYbA+MGzB0R8ngq8UovTU9QdcQS5bZyk
y291kIywW8qHtTm9hvL0TC3rFqOOuv5z1ZdvQb3FwBZWGPSQMMMYKN7TY5sb6woEeAN4HD2nKwvi
kuMIVo1VfgS/XGvAgp0GScS59KIG03Q5rPL1Q6QFiUpcLg8ypz1kRMj1EvQelaz2h5EqclUU2Xr4
GKtdAVWAAtG0vcpA37Kzkj4wZ21MwITVg/rQ1BZ/raJOqG+7ubYNPLcAvKlxuhoHENC3CjEKhbwF
iFV2XlHgb4OIbUFeWVfmZKuV1hKmyuLV4/GgPlYsGQhqVTsDjAHpT4AGclyK8ICWWtujoTfnsp8/
nA02Gi23BlsY2HcyZIvFIzC6SrqQMqIjUGcrKWjdKl6fg3j44U6ZoCBjygKGLM/UMos71cRDnclg
MDq91JTOuqHmZJKCgVa6TvKolD3HWT0bP6dHYqZd0FWiAwhcCBFOZwWga6G3lA05+PDsHIBwKMhS
o6j0INllkuuOPJbWmbv8k0lCUq/C6gXoN7HuRVprDS4aga+gceAHvKkrgC2aCOu9V9c3xzFOxa+v
2082DgtSgs0GEgRUx/w07wwyid79PMyt1gl4JBEMUueG2qB7vx5lUQQP0jSBe/DrdWSwhtIyljsn
U53QE0d2YhLTj8YBomv3SKMofV55bD1YXbGvjh0wLTG1QrIDJTvNZQRJzAcDpKvruIaB7/vM/zIw
/h3ehXfbM6Obn8CPf3xJ07j+txmA3Gsb4L3eGxpv7/09S0OY9TeZHMxMPYJY5ET+YWmsOPC/wf02
B41mpfo3K0P9DY5QCxsCJry5DIV9/pvfopHYoSqPjIrBG/U/l6NZcBNhX+AUQSRP+Mgg8g1ryOnB
DXsoO2JZaj4cWgDr7IpG4qvhGJuS0Ieh9ddAI9iHIQwTl6hb9xmQtDayLanuRaMayYeAAs2rdFCz
O3mUJr821cp9t6g/UZen9/jtAeeoGg8HaQw8RQsfpB949Moymg/lobkpgBPcHRJhTU6SldoZM+f0
Ev8+lGmx5FTco58X0rfpzJ7o5dR8GEGwEG1fhW4oRYczmYYFjtY8DPkRGLcsVSM1hwQ+XfJ+Kg1a
0rPoscv71qdsQbOzqL8ZylwCl7YuPalvi95umiB5kNPRusIJu0yq9KKKAt025PC4ldtkcqcp0u9n
JEYgbdeJA+JX4pnBXWKWxUVCkefmEBZozjoKyG6VukO7snTGlpFPRfv3uXBscEchRobKYrFkI+Ku
GrM6ejRpGPxqItpv+qigX5dwP/VyeKhxK+8Gqk+dFhR5v0snEY6J5GQNlXVVMfkpZMfi2D7oWndw
AXf5nUf1L/n07zAbvrtKP8in+9fxS/Sapq/1iWCa3/RdMOHnQDsKSyIM8MBRE0v9Qy5pvILYQVZR
BvGd3+BvskmFTYEQtyQBvPuWMOPC/k02SbyPpCMKStVQ9iSd/kRMZb7Z780GisCIpSAdCYe+Gf+n
9+Q4tpUSrJWAPJC28kZATOwwAEm5GYdz3WWnN99C2DIUsSU8Ov7h6CyG0vqM5BaIKFYwRvg26wKM
QVLF79b/J6Lsx1GgoSBMRO5PgbzwLdzyzkgo85LmAaK89sFSKU0CWNQ9rkLrzJ38ySg6VDIzyQvs
4UzpdC6txBwCMmmkVYcJsB/6TWq6fM6ZIkufUMb/NVAckNppMPktSYNoktL7KT1Gghrzr2W7LwGU
G46gAh5aAaKeHU7mrshoCxjTvd7SgpJJjh7mTo5CkUrg5PIbpQDwYYruf73KpyJp3ksI5WZ3kcwX
yYFZ2743xbDy9GxG0BAURwaibLJ7mOsae21FvcNJGp2gjuMzO7soSvs+KMEAwn90m6DLFweoi6DT
CQ5BKNbkA7dDvsq3jaTUYhzMmg6wrHCweHvXSg79tqMmW1SycXWMjME3yGhvI+NQUq8TWmeU5xsm
w+kdIsMMLze0TuQ8WZTTxah6ZaSti8Kj9LgaRydfj55WycrK0bKJNuZEyUZHHWr1el0U8U19ULc0
luc2rQD5R+uwoqOGjOneOgSVP5kR5Ruwe77mZh1aDlziVSxKGA6eW5jhL/BGpzuK7sBOWAVdYQOt
qNHZBco0nU6xkp1Z8h+POTODMwnRACegvCxb6w2TNvBBisQIJKFQVaiDylDrnV8fplPr421fUXLY
bhLOLO7S4jJNiYqbF6uRWOkSeVRyBg4YqYZT5Gop4H8wv1vT/xC+/UeZh2OGaWASgbLYtcXh1TRY
xs1B51ZFqSnAGVrZUjaCtjH253AEfraAFs1MRMjpycbiWRyNFDVclLAnmAbNhjjzHXdXOZ47gfMK
LU6gMdNLUoQmsVVLcFKZwrAI/OdIQFZyvIp7abgmk1u5SWxpflOYkifJ8N20rQkqf2qZ18FBVrzJ
IBtP603gRlhl2yIB8ReEyWhsspuIWIAgWAuUtXL4hLUVO/mMf6zJAWi2llJf6MdBctMDoJUdkIaC
nh5ja62Dc3zhP4pAalxm1UTJCAdEW1x6qUvyoY2GSDQ0HonYBKdEoaeOLHaqiFa1DGeltZdJUp+j
fPnJ1sFTzeCUb5HyWCJeKVQ21mFpRiIaVWCvyn7Cqz6cq1H5iSCdeeFwZTRcDcKepwekH4BMPipB
JCjeUNFZ4+CTKAycY7c2gKUaIy9AqJ25cD9bUxiiYeLmtsko5dNBC72RZlSjSGSRRpQT5LD9am0l
92mnlBsg1+OPrTqmHhwTvxuK//Dq/WRR0c041aaJ74Uffzpywh2Z+hFcU/KarVgdgY+qzbI9cx9+
csFnQjLrTVFgSC0uuAUIM9V8EgKZaALyVxk2ZklDa3FYhedU9FJ4YcMBuTpz+kJ8RbRxfv2dvaGM
EUZIQ2d+Usmfijh1wEd1jNXq4PcVSQoD5N7QbGoPqKn4ZqyODxHQy9SOWiRJYiv1i1Jtt4OSrgUk
P4ftryXrcrm/P5xJtRgViHi0i41eB1oJKSwPN7V6dNtPU3YZ1HD6/HqURbEAkvttDf4+zGJXc+on
iQ5KIL9SIevKYyuLqCt0sZpGYLClINrWelDvpbwbH8qUFuUc3EUnbqP2NqZZw2mq4AvQ1NBnxpq6
rdZ0963G7JmBLde0+vC2W0MkoJhU39NiSNHzAQAzuV2/npnHj3upYQsrs6zm6hvLQl8EMxW35aTZ
jWW59PaVXwcjXT9ycWOJaFD7uQmOMTaPktB9npv04PY1Lrndjtha+IDpc9GsQlloXF6ZXLwZukmS
mTRK56p8nx7rFbCPuU4zY7tuNJpP476HNgmI39AOuzjVHEWrA1tvwy4UtOSdqyp+Uzfv9QSOA+UP
VA2iKZDZ5nxx3h3Wcgqy3qxH3S5bWaFtL++fmVbq0vW53mF1kAFQLUA51lLl4hn1d9CkEeaisyLI
AKKilfSMJPrJihODpbxCQ8hjQS30Y62U4TrR6G0PrHx4THX126rUqVOELMQ1tHQ8M9yP+R48J8Ic
hM0hqTbQyqcLkDWJVh+5zHbfD2Lo5D3UARQ8DclKtG1W+QlGpT3V8F5UVpm4eZJptroezlxLZbYI
T/eBK4HQx4ZF+krLezlCXTB7FZatKlnh9lISPjSt0QhM7nbfRkdQDehXvVTSOr9YAbcn+nVJEX2W
04BGXJlG9YP8UgDv6BdFluziqmxgZNPWD10CPx3Y0q+q8ud6AblrVEDBxQcfLHE2KpoXl5xiOrWY
Aqh1jGo0vPVx9QVwK/Dgj3lyZpeW4vttJJ1aAnirSc8tuw6akrqgroQNY7U6foOcofRhOegh4aCR
9Nc3fql9GYmSAtIAqAsOxjLnNhYafVfVOgSXXtY3n7bD2tC9POt7B3aNc5ysP5x1mWQm+SLY0bGk
CTGfnj15IkC07sG8b+pJ8bWoi8Q61fy8cK20Oecs/TgzqtVMmsbw7eek/uJirYtysCjNDkVgTAGw
D11euXIO+jidrBWJxHS6kCOS8r9ezx+KGVAF2J/YMxrF8ti9i0NCalJqmhXF1TDOOJbUPnTZcJlT
OkAt4MUh7neJqfkHmDux685cqh9ODdeJbAvBPotIA1W3p8ubjno7rvspEmrUqcAbFhTN1XCYmEZ/
bid/WFyGMjAMqdpgwj9kkA5B0QB/ghWThnQhddUaEMmhMN1jUa+c5AAQel+UjXdmbWer5URoKFBO
U1qL149xQ5bidIKdUmXUozQYwThlftmmB+cgH8Nd2fehnyeKmI5rYR7U4roIG21fVkFzDcrfeluF
yYczzzKHHH94lreeBxLGYI4szrIVdzSJsodABg90d5v1UNvrspVso+0LkQZm4RdBJ10XhpcdMTSl
4wCLUnsG3e5HfUZknRJvZBJRUZkdOV0SqddgGU+zQqywrm8QJcWloRQ5OGlkz9V1+JXecgKzFT0K
ymGQr42gqP2ml0eaFIBuGDLVf1uYvwKh/z5f9X9cCPL/stcq/vJy/Lf7lyw/SdLM7/sjR2OQiNEI
eRLXpKrDmHt1f++kkU2YYOE1RQYbJC9J771L1PCSRgyMtBxEzhIczu+CodpvKAoKCvDQ8KBw1/5M
MPRUQhPpIJc527I6I3Gol85Y1azLTtM7816ZZMUJR9mw9X6EdyWl0T44NPUZkfVWO/z3a8Q8DZoD
oL6d5RYXemn+KCt1XWZT3j0AQo/TR2VsSo2XHFk7iCBax+o1Za+XSehJpaZu8rUW+vW46o6OrIXR
7hBQSTu0sX6wsdq0rRqr4+uxaJ/htwnxMWRZu6soG/0EpmDihwH9OquD2YFHX2fxdjx0h5dBo7tN
yNBDO5HR9IKk6HGn55EnB48mjccmYcSJtqGhzJ7fnY+b75N835BzKq6/T53aIOQY6TVK+hZJDVmh
y3TMuuYhQeyJ2FIipx3Vp6mCiu7XI51K63kkk0wTJfNztJwAwvz6O6N33VC5rTZG9nA04wbkrVDe
miXYTIHZ0HephUV+0fahck5cn9p434fV5/JYHcZ31VqGiNUoygFRGLKHqlSh7I1b06HKr3IAlZ2p
0ZSEgEpPSXcT7Y/m8GU06uHh1xN/C2SdHq85fY21QaWugcW38IMlKIkqTcmyB7U8KldhWcX+YFFp
WOnZVU45M80hSe8WKyv0Imm6laK63a57DqKUJImbUI/nNsmq9420Sp4TDd6WUTPjbZcD9KF037Qq
K7xxqqrLtBqVza8ffnk+iN5bnI25boxI85zlONm1cGpVFZDM1f1B+mgQaM5XOyU5dzSWF34eRJ+N
JAKC1PAsL3wX1iVUwsnqHgxq34hfm6zwkQL+cHh8m81feuHfZxTyf6wXRP4lr//t/1y8vqbxMfy/
P2MRn//AdwWxNn5DLajWXINMLEyZ+7y/6wdeIUVFrkU3fkjjy7/NcQBKBclcY33ynr9lyhQyZW/V
x4C5Y6ZQE/MnMmVvbK9/v02IajJkGrUnFOeRDkcjnZ5IkL+g40IR+QaV+np3cQg3cXVhKddZtm0g
rcwoKMLJl6BUDAn1gtK1MdQLY+qgCKTwKtrh1gHxHQM8Rkt/DEjYRuoFLE6V5Wkt7q5raaIunLK+
7w6+uvJXwaZK3KMp9HKf0WIsWwhpzzzsquOWhEFgbPvIDYBMSx2j8bPhopi2tFYF3SYeH7KqtevL
6MJ8rB+yr8OL/m14Ofor7WrMbuPD86hts+BM39eyiPiHFVqfrhCcfmEVRBrgxyu3/jS+mh/zT+Un
xRD6R+m1i2zzs1w45uf8U/6pfT1GdpLY0+ehsaP7TISB146voBvkim2B4NM60M32h4v28MWgbg3E
2cN0WavA0JKl3DaJD3i63j6nq29ADtgZkezhcNOfCxi8Yef/YtOX9PFmWtQqvHKgYJpPRXULJ6tk
XeirD4Vyoxn2FcyPt9ZTu88epsfkWXUhZkyeGzI2nThOWMRCynDy7OKuB2YosOmEp+NF5Y3vLtVP
lOnZx1xIy/+hxzx3QJbwEv8CB+ScVFhidvzvkwqnOvZNbNLWQLINA96i2GphfmUyANdGZqh+fKT+
sEvlFPhLnf5Eg77x5lwy9txoCyH9nxxt0Qr1fXLUYaBfsLPmkPGpxKs0KhIJ32p+Kwx/FLSzC7xy
h0sv1i4iXkx86CJ2Qi90aBo8Y9oSyWGAhXyaC0H+eABzEfUAoGYqAtI4vub3ruTCNQyGplbZ4Oy1
qa0/0fi9l1K70UT3YL0MX4kAKR8UqDegiodEqLEJSSe74n5NkWgowsmvCEp+jncZ6V4YRPjph+w1
vG1kkRkizEXyYXUFImpzEX+QenATbb4mr90mlX7/H62w8RqggOwPVEOT7bRNN8npZsOedA+Q0QbC
eAj3zbcoc1YfVpeHuz62Qf9Ud+FN+Dy9QPHbauJ41TsgdoKlm4o9xSn76tFIRZHae7oCjSf5sf7a
+bCLfOwvIB6+K2nms+M7+MM03ZZ0+0H1BprhSghdBWyIAPtBhzg9H7Zy5NClG38DJy/8Vnw5fim+
VAe7D+d/KoSVV18lSIg3VefCVJjUQi0+pIYAwjJNfAjDKh30dTrr7OMn5SJ2wBUmtoQ539430GE6
VLxGF9RNnyt8Pb/NC/n+1zb/K27zOWliLvy1/2ppcuoo/y7MaHOmv9yinW+ZHCm7QbaikZA0LOiv
vaLdjANQGI1ZT5t1pSpipWrnOIvODblQDv8VQy5zQLOVuiZlR9aWxBMFwAsVkeB6l2sAhv3aHcXg
1OLh4+RGV6K1f22UnR1ooRz+wwMtC5DeZmTQEUVwA+8E1+RUCwH+HCkAJGs+RLuBUK28t4/mIReK
dtgo8TCAlToALreuDaEeg8mjUwXcboA37aoaLVeHFcoh95ltqXQodtFKk4QWA5BsTFHpGSOSt7oq
i64QhoVIPgRAIFI2Oyha6oFmnJ5Zt7fs11KnvZ/OYoPoygBmFSYXn56UTES9TTfkhNcERieUfRaU
9CI8OmnszGSqNpgY0tMQi6G8QXEE4EkcAfi+PL6kmW0CeSvOKd2fXtP3z7fY1xB8HNDNeL4Ry367
ivkCOld6FIf76tp6MjbWRnkq8A2s6/5zdzn41WV8Blfv3JYvOy/+xbecevuTaM9/95bPJ+4XJ3LJ
JplH2VFSKLXzyxe6V0FNKV4AAIsuzzXxnDtaS3bMf8bROjdX7XQr/sNzXZZzvkktypjn6hHSoUTc
TwequygF8y7R/KcnSVxfh3ZjPz9/uL8/E5V425zl5r0fZyFOQutodOt5nHEX3jXbSJS2tAt8eAa3
n4tttdUw2w2Bgbyt7cH2V74qgKOxse32xdXRfnnZOe7Kd3cGPwRW/qqwPwLWbB/tK5Cn7fVZo34R
tv2uh98/8FK+VIMVlznyJZ/s5A75R8lre7v2INCN3AQwTSFtQa2g4PR4W+zK60qiglSYpR18OAdz
c+5ZluXU4T/xWc4dmGXK4D96YH6qt9+t/xLbR49CQpEZB6bzGpTgrv60RcnkvgbwB7Uy5ziWzq7x
IlffH8pamjnY/cYZvmSDs75OH8pY6IqjRk4UO+i7QsUOsw8bNQYy8gHslW4SpVMGdoq7VJ/J4p+7
MW8b8S5j8j9+Y87u2CIP/J/dsWWL4FJ0yXMU4t0C1Ua77oBf0vxjJnJfwi0WwUbTHPmbKqLEhhJ1
9Z8+JQtx+U8/JWcXYSFX/ysW4WcBRLKlACfORYdrY9nWpR4SGRj2QvMd51Nufyq83r/8RGO+8+Qd
HPs1dO3aofDk+lncwhVpb+7vr1Rh2aOzuRjF08bZfDjYm1+b+aTy2O0fFMzfH2pZ/5+2jVWD+K75
km/aJPgIBBm3uj140YPht6PdORHMCl69yy/qHRf5ybisPOk2/9Z84TcpXtiMXP3GU+3HlfcVQpNn
3WnFekNjxSaxS9f6EOCc3Abu7WMq5BvDHXfESzbblVgJyzG2BNLEsLGc2AdYSfDpNrZ/E9oHb7iI
vNdJdO4kaqdwX6sLTbW1hxtCUysX2/k1vwwc7aaxX1fC3ya+6XYsoGEL97mxE/48XYBfLecVWljb
FZW9g0zaiz6jqj+TifZi/iqkV34svtzol3a2vwElydXd7RoNZYqC5zCc1HZrr7GlLbTT/FjjN2pv
LWI/2B8/xgxpOPqdeTWHyyAf2X48fGt2rfexE8OO+XxJxBfD2T/3zscry/5IeEt8vLnLhE8/3/5o
59veocjW9j/y0r6ObX23cy2bX1d3dMFBhuwBBmfvru5vbzMbbg6P5j73onbnj6deJPbF1+E6sSuv
FZVTu41z0YqvjwqiHw4FlPtBfNV5HwQPbuUc9zCbek8XrX2ZbnVOHQrC6cXT5QVsmU7pEh26jvYX
x/38xwqn8qJtv+ueym9jZRe53Ytxd9gD11bxn2R+bNosxcobbhTCh4f9uFOv52HnJwxEwOdjYqt8
JPbXq2fdD64t+2XzrbUfH6Xb2DkMtmTb5T61S9a4cGtHenKfk23jGnbn5tvn2mmd3pl2vWdesswr
Mdjb0PZHYNI2R7EBifCM4/aGofmri7Cw4ot2igx5vp1QW7opM2UCl94292P7+pKmDu+4713nxvRh
8dk911tX3vGI3ui5wjlj9Z2TFEtc1P8WSTGbzr9an4Wir6hsbIbqbX3mQxVcmte9e7mya7sUnyAK
dYDfEbuXcS9cmCa8j0db8sKb/W53f3tmec4LrYWZ/5fQ+kto/e8UWgvb8Z95Kc/Jh4VZ+c+Un8pb
CedSWJHWoraOalfKhxb25kprginKEVazMqscyZ/1Y+12Xue1butO3sT37HHwBo/ck5hfG3clWrJ5
+705IzW/NorJy1/opvdkj7I2RxGyo3uKS/ORm7ixe3BAqt2Yd92m26wEhKaO4az5HmNR67dkfCCk
NCvv+AjxrTDsfeu4navvOvcldNaO5c6a1PAP295d3UMgtO8c2ev5aSEyhzwNPjsWQ4pVgzS9OtiR
/eFFBROcn88uPkaD/5oJ6yZHO94l/s2d5jQYRp19l4u90trJfn1VflH9SezRtEd7f7P/+GwQFIjs
Da2d9mNuw3P1prVR018vHuGesolnmDYW4Ch0+7a1v85r821+oPtvqG9e73l9Niq+fv1KNnQnDm7i
hV7qZxivmj16rVe487JETv2hdEaPKlqn8GejwBKUkfm/tmDZz58opvd7vTDlY/gVjyGE837B7rWs
XissPuedV1Hl805edM6c4Zy3UdtRNLY9bi2/2A7O6KqeROoRJidRYIXHrr5JvdCNPDjnHFit2ejI
Sdhw1TG9iO2ff1b6sBMSzDh4sVuLlNf5bS8XsUs7tZ/w6rBJLvF5i7UjXWc5Jo3kgdRpJ165H59W
FXh4tnYt+5Xbe/V2ckcHSz9wFVvxBlcXIdY0tJTzZPiQearYDZiGwefoYr05JhZ36UKdfFG66rXh
y55EICjddl7hBIJ3EjiuOGCJl3uNUDaFEEfqadxoY5cP0na6Um/zfblV9o0vIjd0joIAsD3xOPLu
uIltG/PcLf2jl7lev22umiu6MJ3jjr90eeu0tiWiXca78guLIzybno0DNgWGJIahiB87/j91waXm
L9KSgy0dC41z3LgNS3FB3AkDVPFz13INPk0mhNE+Xx4CAxtzv97H3mYt4Bt/GK9bz4634VZE9sGP
zh2fs6JiEbD6S1T8y4oK+Y3Y+BdqYensBq22oqsYUdF5NYKidg2/Q+APXnA7/K4YAu6SgoyYX9Gf
An+WD7IjuSM3EGYLMVIlAfGtl/kr8aXDYeXQutsYDqCnGnegdSaX7kDOM3gmIhWpv3OOl81lvzWe
Bs4zEN/EYafdeE3ZgcOtCN2jp2I9419we0dB8p8/qV1L9pXyFN1BLrdbbxu/8bl8nupTfbWNrvIt
SX1Bmx83B2nn/lqkUrT+a5H6xtvwLkRUdQfrGPWV5quEBOYb3Qo8+UsgfVit1tW/TB48WKjFyYNi
dAtPIquiOqozy8n5wxCybYjWTx16HZGYmps6tX/wItYt5L9DJGXoBg6EC3wP3dyHv8tNPVpDfPnz
LHsTJOsR+Xpwcj+6n9+XUZ0y/258G6N8Kalzykveh+yVP89/Qd4cvJL3Rw5742YicFYseHeR+fNv
ff/N+nX+jZyPyJu/hrvUi3fypvT5zojg2Ivaz3huYLO81CtFyteEJwPS0y08nok5HtECqdfyBLPU
D5yIeWQ+n5eZP89njlyEu4MzbfL5ebz5O8/JTHJ+ax757fN61hPz+xC2V90mQ+TOYtfEgDAJKMTi
Jtlm2Az7Scz2Q2qvb/VdvU3vDnfaU75FfKNbm6v6Qd7R8+XB8eW3b0bOgGc/GzM6H7LT+kd2QROR
SNByrYvGQH4bburnbzI6d5qryUW6i1m7KOxXuJnPI0ycaMYevVSIRlRCcgL7cKcLmYRC4sC/eRN7
iRe5kescbiOMk5WzQr3PqqtEIVRe4I6b1A9RaaM3OhmvNR6RhNmg0HjWzptVdeTPcQqL82U6B/d4
Nzqy2Fte8U3HsIBL8hLeWme09Rtyu7vQuc+p+vFTojxH37o7+LGDmgcDgHgTRsnI3XIhShY6K0lK
Zk0UKBerSzjcxNovt/W+3pv+/WWJqqxQY5c9OlThwSuROE+ypzPpmgWq3YJjP9+vwI0pfoLeVNBn
51xsLtbb3n6cZ2ixMDwyj+9s2g35XFRuywXhaZ3KbZ2c0Fbhmrf0RjP22rVRfZ1tm0QNJvFhE6Dn
scs2hMK39Vbd1XvZV560L8aX2hm/hJzM2kn21r7bbPGrczHNjratCMyvzL4glONcTt6T17mrS7YW
yzP0qVK7We0GP3XFtyPy4du3VNx+JZ0u7j9cvRzsDx96+ytWX8CGiXZz+GBcOReztSfbk303h1hq
+2EeBd5VG45MATC3TbcpA379+rjeVA5hEGc+ZqXbb9Y3ITtMTydrMQsAA0u283TH4tcrj3iT32/y
i5yNmWXhvFoBW1NyDkY7dsgLYfXsKbwivNd76i7a7NjJ2RzPWf5ezIeJbDlHiFY4gbHMcRg5rxkC
tsTOFKafb01fZuHUnfG0IjR09JmWuFIcXYwszF5Emzm8Z7tr31Xd7Dq8/pa7CUZEwNk/8kFdG1OY
RSjoBWzk/KgwDvNnVmdCFiBFnhGp8+vvRKpWWHHRDTV5krdoXekqbz7JfGFnC3W+FGRQ/j97Z9qk
OJas6b/S1t9VoxWJsekxGwm0sBPEkplfsFhBEhJCEgLx6+dxsrorkswOpubWvV1tNy1yiSBAy9E5
7n7cX3/f8/7k+En2HrKgtxOcj78K9b7ln3rlreVrPdPTRhoGdj9ZDW1+riO1b8TuKjQ9Wbsdbyxh
qjUq/CfN3d9hxXr59BypYtXEjhGx+rmfDvbBDntH9Dpv7/ZBudj09uMqQLaC18QaYomH2wA7jWVO
sMBbfJXYOiJfcpvIf52/2GZ0C8+cHuf6Ql/Eo/1nbWKN09EqsibNwzZAfJpPdfuSIiWzOuuyNxBb
KHZYc7k2sbJ4hjSgNxDLp+BS5dgKP61GpluyYzKJYZk24cp3WGTylCTBSGw91PpHb31/8HkX6dyG
zxxmiKlGxyGWOdgsEK3lWHVIwrZH4q7uE8Hmd6vehhibvPTD4aEMEPMm7oyxbynHZxb0k8DBvCQs
4hanfWI2PZaeR1hdMj15TjzBdVA9bdjUQNI6Zx/H+pctUBJoEdlQZiHpUolu+b/x5UmXpFrFdYpp
luy6fEeaEZe/A8hTkoxld8pEJGYI4mlLjlPhiHmAfCZHOX/1E4z2jgksTnnPYKA03tfIj+8Jq1Us
bDc4sN0q3iZgIX17JEla+2zGaMEimdr26JrnX7YbvkTie1KsR0ZNPn7sn9grdNlzoIbBWpPl2sVg
d9mmrhiRDWO+8YxZ9oCZi5ZexnaGZ8VMyDBtsuFl4wliVAoYNceX7c4+Ul0PC85yss+u6DwyocIh
7c+HoRKtWcznL38zaILa60b5RAUsmd83A2vM45Kku7t+VOY48v5y0aE4wFSaLHtOxN/zVHSAq351
qEe3eEi5BNlEWBOnZ/BXnCsUhJFyg2MeZndNeByKY5YJJ0dQ2Josz0EFQYmf9+JQNoMnFtETO+8q
qmh/iF38EF/yNBKMtu6PdN/uP8tEjgkKDsGaLSBBB0OQjU7j/bQIwtjPPW/zuidR7fB09xRCdjw/
aDmZynWwdvOd670wjxkgGW3zZh3IrJYd8u5BRhuvyGaHuX4rbki5lffKq45XhfK9FSWBfiOeU3aD
64BtFLtB3u0x7a4EhFf32JeEsD/32D/32PtshtpUXf3tr9q17cRFuh520fq0OZCNSwh+xbhXBHmP
Yib18TVQ5vXNi1zNO0/7c/Pyc/Pyc/Pyc/Pyc/Ny/J8wMc6+5sfed7tLBvSjrNlFZUdTsmzVFfMN
1ICcdBTYxMRXmgCvneOiYPP/dY7rm7CLUsHPTdjPTdjPTRhx189N2L9+E3Y1ir4oVP2HougzwccH
Nv+yRUNVdykkqlRKDp55rnsUkRTO85ExlcKqIMeoP7okK6juWucaYsHe1CZvfOqZfZ06hkWu6UQe
RvLbX7NG4PSc3vOr5GVT73XbddWXh9OA9Db9kn0rOJA22JPEOQJ63PZWwN8kISM5j6951qHsj6/h
vq7e6QXu69/3Tq+Wv86V9Hc7o/+m5S/tzNH33eSHzBmlHSH5uYSQH8pG1/SmlslPto58neTc7u9f
7lvviaTqFvDDPS8UPbLpQ2CCB/41JLUu+T7yUNGp93Rzcqc73lp5JNVvFXcKlGCQT/NpFTiz+kGf
GRNjfJybt0W/IKG9AzliU66qSC25s9nseUOpcEZWc+POSEWdBqeBGoFJHZyCXc8i1b/3t2RH4Try
tlELmHXXE0jIkc312nf5NPzpg88b156/vS3W7oIyANeq9F7i3vyNGoDBPaCfTK6+9e4Ftqn4w/sh
ie/R3l16Ly+JB/aDyh/Z//uyd09pg7ygJTcMhBNUyF7+l9/I3c/vGYvzGHHk2ucf3iGggvnLx5XJ
H2fR3z2Zi739Jk67qZPuTbDK8jWk5ON9OfSPva37yXb9WxpxHhp35d4c3dtzL3sAeNntj1zwLyMQ
NHf0yPQhKe/FlDykbNdQXPFzildJP6Ywwb0k5FzvX4DatOdRewP7kvTfrgnznkuoH82xi6D6aLSK
ddSpB3S+FJ+Wr8Csg8PAXsSPnbk61+fHWdW3c/e47iFfTOuj2nWPGpy0rj12FjQHmjqUIdJNc3za
Pnco8vUUsNiJBwPrKvVoHNTnnX5zcJvPHz+BC9avr/09AKr+sTYuAvXuvrKbYsnaaCdaTJ32VUqg
mfesUTPqrdx4DG3jXeZn/qYPneAiXazHuiuVu5iKkOS0BR/88TWdG+w+GsuLsL4uV6aRFlJboUJl
elSiKIUYfj1ywHFJPQ9AjFuFZ6yJV9PGryE0Dhv4w8EfgF2iY4rKJlXA6lyUQXvKS7hUMDHUiA6U
MDdjakZETXlgfaZF9QryGC6gH22w3o3phWdP8rVqxwrXL9UCh+uVIi11g7FAflpKtlIdkPpQDnDp
0F/dCHypoRK3vKf2Ax6tngoarbrb8L+Ut6XIvKT8LOV0gTNJ+VtA9jLfYy+j+h6UBfpTPWO+uoXc
EqmtneHmJJ7bMAF+XVHBrHrx6EiW7rEzPfVDgfw4XoG7p/DLU3QonFbU/RDSlHIaSWi54k10PMOS
ur0U/Jo5FbxC0zcGCDt4OYXityI4DF9elv23t7vRaxbczPLUzXOX9YeNinv8A6m7u3jr9ioQapId
l5y3+H3590Dmm7o1hYJ9KD9LFUhy5ZQXSa6X53oyJdv/4PTSL2gq9mYeL1uDKZ+56hmDQL9uKMN7
uDPCnSvVM/SSvRhTguEdDLAYi8Jr3cK7U927rHd3t9j2Mv98h9jE+ctLTu+d2MiP18GPI8Tf5tG5
QfOdf1eRZWqMPRe6u9lMzQ5RF0izoAlQrPfroOQhnUb6w5WTXvOW5w6xd2f96S3/q7zl1flwAdn/
Q+bDNWOsXyT7/3Wr5ZrZPSMD303cn2b3z2V2LyKkP5lXvxYonYki3s2u/4pA6VrQqV8ESn+WoPNa
2K9fBEh/3rD/LHf3XaiKXJkwiiFUf+5CezcrrO1uBekIoZ4z/9KA3Jluj2E0zRfVWAsBefdeQVL0
N+5rOl4RyYE96O3vgNF78YDwIswGYHtcwD5s756PnhVUYMngrAo6/mm8JROTuAD1mnF6xlXknnQZ
rO+6RN5x6q3nRbDN3WRe7tz5hp0ezZpXQtmrt3exP/s3u70zJfd3T8+BNVwE7mz6eL8tLTsZ3MO1
BFhq6+W3eyAy5oPd+yShuWBhjz2Cca+8ZfvBBiQN02HnjBVFMmMsONDElzaRBvYat27dvQ3QCtye
NA/0kikgKz8bd9nyC+RoT4VcAJdAeTyDZ7ryjsGKDoKthjJuYGl+95ruzNWbu4gW/q1u7szd/9GT
u4hKWlQqct1s4OuwSXYM5/fkNe4/sY8Ge6eSBQmCmUnGpfHO2clZMJsXtMtoHvuRK9sJcVsfXcnF
EtktYTLaWFzJ1I8Gi4+D8au3eeEz/xNv8yxo99F9XiQKLGMbd9CCZTPSFyxpOjmRpPFRZHGfJPny
FE109/HzKFjRPxoPogkpG9hp+M30CbAjb9t65NAkrdD2vxhBFZl+NtNHnbAzdMJssardbfjx6MkV
fXTFF97xtOzaW+fIFcNt6w9J6H18+LOQ2UfHv/Bidbo1t7qN9ShRY6YZqPXS+ydpJtNGpqfyfw4C
0woFoSlI9E1PC31tKLBx2cGv/XXvpso8462kK5+MxWFkeBrGYeka3ubm1C9dwGluc+gvbz6+8Cvj
cqkAvD92VGV9Ylyy+Wdax+bXNtg/9hq/mdXuRQoeuY91bew4wbCmi/gEKhS2LG9Lbo8UquLeysw4
sfd+Iq/qR25AJ1vOC5b/dCK798qf1xlcN3el+xkFOLd0uUoa2iRDuGYXPijdG3whDU4L8nhvqqsC
y3u78nSNbynTf02MvbuJC9+gFCclUdfcBFal5eI/dd1POxLAki3+MpZXmt5O4Kw4+Lo/+iwPTwlK
t/fxw7q27i5p+f/86657YZt/77q7Nn0vDO4fP30vjO6/5/S9MNf/WdP3ine8FGr6Xd7xmgH+Tpvp
z2KAf0iY5zgUolDIRKZVvchA5qmiVVbnYAZPa9qTqmALcQ/JxgdsnbcgRLnD3vXopZAi1ZXOBU2V
uO97t/XbyS+s8+ZU61vFONJfm3m7SUJH0Yle2LY/PjN7TZG1C3PA9gLn79JMdYRsCpznwqIR6mlY
Llal6+zcdYIjB3hNT5dYeDg1jLDpLT8DSfcnE5X70HtvCXfRBM5QpfybuBldOdue4S1Uvm2jYyCt
RgkJ+9hXwwT+kBVdJBRpJNGa9PUwZf+T+Uk/A2LNL+n+0Amg9Z7a03uPEkfv+MXHxhbezSuDc2H1
210MC+WSJ9Oz6aRuaaYRiz/c4npawkr5UcX0j7+o524a6a2h25hXbPfT36tY0oV9pLfc8MVHbF3p
DfjS5ZM7XpaoSTpxpB9RjvZl5/K7r1/rmbwH/mA2hbe0gAHiF5g/yrpSMuzrFAcd6Tb0jrR3SZUd
yi35Gbg/HUm0hdt0DDTnBosDn6J3Kne7wVf0vjbQcFBH+Gg+HrJ/4p9+m04y3d7tgLOVlu23KdNJ
ZZe0c59WbrTzbm5XhHqEhpWb93x5QeZI1s+jL18e2t6D4cFcVxD0PD6+wGCDD0/cl/nbIGbWF96a
yZD1rj3bqxP/wi/9d5r4P6SNem+RLpwq+lx5U2Q8xXM4L5kK+ZKHJuFb4t9Gt/QQ0UtEA/k56I95
vrdPTzsCs/nb/T3UA6+vDtxPKfvhZSQRHv20o8Hb2xu9hIvQe1Mox8rDHeiurGdvQYteTItOQR9e
HtDgJvXaZLBY91v3is27encXHv3f6+6uG60LX//TaF01Whdbw3+Z0boaKVzsMf/QSOGHgXYXSWYE
bRBtvNRPXC478aY94gvxUhXLfcUWHm+FJqk7eOz4qrsZXLHRP6Scdd6d8uJ2Y12pO4nOKde29nJU
HVgpnBIBlvrJXNN+2mhNkCVa2UPJNvPzExyppgbVqJm6SBV+QkcVB5rllaeoxSxr9KdivfOavC0D
y04RBTw0V+WGfxgw/HbF5kUolyVpipwwhhMmkoY+XCA5a6+IDLcdkx+saewNC2hA7h4FlDCYoDd8
DfF2zvJ/F9C9u4SLgC4rbbPtmFwCG2sx0TervjTKCZ3dxhVaGOkbXIETmhNdLd42YCE+jgF0iYo+
uoKLqCk77qt0veMKxrI7fpmPhRBx6sPphxSsO7obJO78yimvjftl2PHHj/uZyfyju76IJ6piXx8U
hbvW/B2RHLiwnUfui1THDljBLjixXoQYASafxj30JvTxSWiYufMcNEHcAyDRhjwSiX4t0v5kOQAp
vd1/PFI/tnXvpseFaz86jaLoOZd5j7d+kgiTqIywk5SGhLSfekHjwUdUuDMhWXxGOJtOe7sfTErZ
h0hjdxjeSiQgl36QfIxHI/r9/dvi7eMrvTqR5Zm/DyX/8Il89ZFeeNJ/0SO9ZiZFtez9QP3rzeS1
1Xph17NVilZ6wRzM3PFsdCXPe+Xgl9jm33fws9DEB6v8jI94NymTo2GpywMuidVSsYA1aEogJvHS
cfJQuyPpgkd7d7IFUrWHcgx+Dei+CncCOYMgnl6k4vC5//FKubamL5G//7o1rV0JIi5J5P+IIOKK
NzoP3rsn9gd4o6uT5MLGZqe4YxelTBLVg0psBZCXaAkPUHlCfSs+QXG/HHvs+QMLEF1LAiT1lxOw
iAFYxgW9+d6VWOrqNV1a0z/DNV3Y1z9yMf0uOcz/s6/q8nETIxrs7svXx/1ftm9/WdSPdVzV8XP1
v+Rgz9uiLePVuv7f3/5Yff2Z3rveY/34zQ/9vI7rdr5/Ldub12q/4aMc6Nd3/r/+8i+v56PctsXr
3/76vN3ntRxtFW9ztCrPv4pe/vZXMQH/XPpysi3r9WuZ/2X8WHKTjz/SvpQjfNW+1MzOLyoawHQc
nIXbf9NG1kzzF15CsAZpTNPuWEyqXI79t7/q6i+WZSBgr2oq8i8oZv5D/FIzf9E09NC7jmF3kEZ2
zN+jfXlhUTh+x0J0HCl5lNxQwbzwJZqS5tvj0jrOUqU0eqqifbHTHUowuWq7uzw/eeuSstq70Zp9
NffvWyYllHvnBDinjch6V3N0FFo72qW9LSrHzo1cO8xOzb7xYxX1zPUOqc2Pz3IWMLg4jWEiI460
tGZ2+futX9eKZHPIdK2ZIbucj9ZJFp7WybG3OZl6L1GOjbuu9NU4PaTRMXcWnU2xCq5cwXeDq1sO
CrcolBqagY7cxXZm6zT79nRqy5mzrZvQLNKufygsy1e7DdSWlZUOskwlD7tegTveNXqkpAiqGdvu
Jky10nKtTtkO92sjHWu1thqummL1ZHSa9ZWRugwVEe220WpGJBdBXkuk/L4dKfW0NpOOZuazxMjX
fidPCKHzlRIc8swKT/qpYbd3qkwECnaTWAF2r56Kz9p6nXiZeXqpWebPuV4bk0Qtd4NsuTmO18uk
G250e+/XB8MIipWT+I7TLUJT3c8OnfbwSTPQWHOsbstj0BovrdX8Syc5Lq48govCI7fmoECOhrhD
twrK5BePIM9apW0MczOzuqk52OXa0bNPVjxSD6vK65Yb1dub5WFiLrNDf523qp93EV74+CIkgPxm
IkKyCqO9iZy9jlSzc7HGtlXnYDlWks4Oea0PNxvrIVnped84dPZ+a0+7pxWV6k55jb3x+wVgOV2s
BxLLPDzdvkQ812q3ajp5tpod7HbtnRztYbPeQwmUWEpvmVTdMK7XC3uJyDhRX9VTykZxP77zy70s
DUJdbJ8IcmHnuo55sQZzrbvNk07enSJaVQX2SgFLvzvZN6s8PvSdpb0JtHZhrpJppbfUK1BWreJy
6Wt7ndQ+UinD1NitfafZtPO0dMJ1nAV6rkAwV2uf6o3u1XAg2afulX7r7wyUhaAl5SSU53lmlnrh
WNPaLA5HRe9Oy7hrL1rr0PTrdre8Endqsqy+mRccHdl7MeGWptqXoZV+3G5XW9s5TeMki46rvRIc
NSYpWCN3n1qJr9Xl8dEozKezwvip07rZ3rGvGOPL7Y+qdjRO7djyfAyRTft28Stpuc6b7Umf5sZS
nVhFM1JPx83npu7SirUsUJzcGak20pHF6riJ2jxZ1q6DpHthO0ycXbr9bFnjddU9bL06VUFeOVap
R7lVVu7STkyobuud+BKz/HLal8brxzPsMiSWy3ds0+7qmoMjU+2LwGy1NTtWmXbV6TqzRiWa358r
g7mV2KYJdZTWNsAB991kjBTLdmzHpr10j8dmGdmNpRq+uU5112zX2hfr0KnGIBiWcDUZ7WqcL9XT
NX9wsbfiWnXD0mx04/HtSKBLrP0ulta7xzSr8qaeGkm2u9Etqw4Ou6VNWJtqvqKsIL5tcnuYt8Xx
LtsWDGCmbUluNA6mdpc0lZeaeZG4RZbUU8U2dv46z7vN10X7u0K4cfxcbit0Kr6Nzs4R12+h27R4
zRd1+fpajx+Ly3d+E+X9OcK6rg3rgW28m2ESZP4a900eM0LCxWuePqb7v4d0/6MXP27bff0Y/2W+
z18et++jxH8c7tdATzd/sTo6NWLd1ljTkuL9KnJOvvcX07LRkTV1y3Y0AdP/PdCzRBldtYkS+A3a
6FzdryrnuvULWkVdR5VYr4NK+u8K9L6Gcr+ZG0WnQE44ZKoXs846HUw7bhJjnETxcDeoJspUAdwK
h3LiOmN9ID+aE2fS6dsFIhiVZ4ftQFuQKdamy3k8aaABzMftA2SD1F6zfjI9BPEAKGevQvQifdxE
OUFL19WpNUeQig8TOJNpzoJReklZSqcrqTNoohTWa5N2rc6Aci501OnNcqAD44UP1GvRQ9mh3WHC
8NkMYUqNUE7xTmC84rCMWkjl1ADvDXt0Aiu14m/DDsq2q4FBvT2dVEF8dPdjDdLVwi9orc4mq0lD
cgHu2Do0e8r4QKIudp1ROrbD3UQf2DBW7SbteI3GiomQxmYSR6SW/YymsI1v9pVwP3AG2/lypkw2
i3TQnWzHWbgb1GEJSYTGfa5JRipjC7aPZeQcXNt2s/F6unHc5cHtUKq/W6JZeHCPT9mgjkwoWRMO
a/iV+xrRPLb0b8kAoooCORykosu3DlTaiV+EnfNlmH0t5AhkPSG/DU20UCq/r86Wo+MgpoEthb8T
JrlQuEvX/sHfQZJtBOUQWGxQhp3P5bCi1m9A9mYM0pENy7QdpJEWHGY5VOz74HCTzeFdDbrzPQK9
keOv5wf6a6GrG+xNNyWDSUNa0J4ZA+n9g1o0GTi+8aYN0ln6oj93v9Rwtm7BV5fu/hbswAFmdfpz
IW+vRge/M90CR1zS25YGBWDBrLcO9yN7vpy2o5ZeXiHLNrwccZPONLlRR9nL6X4H1IHW1MbTdXfX
IEqp0mRnTYxJd1xF6aK4y/u76PimAlKwIhsAt+rHs/WwCfQwCWB7AzSGqq+fjM2xBTPf0ojW+15h
uvHCntlRydlEl8bwUv+UznIq4xYMctTHH8ywGOjDw4MSAaPo6Vys06+fySXzpYbmTTY0pJ8ucVvg
AhPzRpsxE2nqi2nh3LFOVF572Q83d9osfmL98M5kbkdtEFfoi5mB4sfTdIH7GemDzagzhhP8Jhnb
rIASFZX1IB+Yw+pKhZa4/ZvI4relfhHIH7Z7fdvZ7jQQdYd+s2YV1rAWLmHF24OpKLiGsvf2VtOo
eO4VjKQZ24TUDy3pnnJrUGip+tnjenagc1Cl57OGcF/3VCl7xLDzScOzgLe7jhuHWq+E49jw01AL
7dpNnuO+DT0vUHqALBpgbxuKA4fnTZ9jrx6aqwHs78C3j1ABxqgbCRvwdm4NtVCBIxFO1yAO4tds
527sgQXI8/X0JJyE9RDyyztCjSM8le20CKEW9NKt1wwhZbU95d7slbxWh8vPbF2izdCMkOzqbe+c
z6uxHmmTVTxymEvjzpQJCVO6fnu6QZYIqaJmYI8zO1xFzWA12gxPk6Vf+eaUBvLtzOHdAjBPXA2Z
T3h9md5HcpNLvznDRhL3DYIH75Eu8uccq3BgLUDES5esOqjhiXx5gxiROoVA1ROaxmFopUwhbBBa
v4qswWGUhA2UifnYmezCGnS85TfRBpxJT2h3Ew+SRPQC6OSE33C4emDG9QrvsYPaUgxmpUP9a+W9
YMNH0hirjxW0iYR3Wij+t/39sDuTttN9H2SxX9OQ6tyYNoQUXaaDHuiB0CKCF4AydtPPPcvNI2Xa
DuS8m3H7tJp2QBvnYIgEPLSlq5UlEO3Cbd9EXFGloxydTDBJJTqJiNjBQiEMnnCvDiFFpgVYqI8P
VDdKvw32uJqqr1DtAJkivKJND6sPdieHqR/+zLXbhaxxH+5C9WYXwoZ5a39eAW5S3fgTZMUsVCNS
8EBsWbg66BtpaV3e2JE04OuBEhbSxTEooC3dX4mMNfR1/8k6utg1Huw4lRKuChdyBybhDhTDVaDA
yr8Ls5x14XDDJx8NATpvVwwlQhajNU8ix1cdGYpuT+ktUhwQdOB8GzMa9zsguW2fgp7ICewpGK29
JbCllHJiEWwGbbhHoErEwr7KFOw527H3RQiFG9rCbaC+Cc3KFV6x6pf+5uDKtBEnyS/ok+AKz73Q
vJkSWhk5CGECpoYjJD/3IKeu+mU/2NAb3QmqsMMcA9k/+dqRvMZoCq+z0P+Ux6EDU7awYMtLzKBH
mc9VaPWEe1j1yii9MTkQyPWwy5TQOQ0iHfBjE/pz8F1fixImi2hoie2h95hMrfCdCBEz6GVmZRLx
qbEQQrAzuN9zdzrTp8PNMLUmDBpOHK53Zm4H339EZiS55fiMq07BbIksggpVsBAra7B3iwJEB71n
mOmZHDRgw7Y929zRGE2nuBO0bzwWuGhZgE8q2LfFkozyXTXcMXeAs8NnCukvNCydSKikY1dUQ48I
WqFSzDRFnJM1S+O87jm00ENdKxMdzvumJyIgLalohav/OmaiK1YIczK+Y9MXx2gxkYVd4sBqZNFF
OS5IpvK23+VzGvD1LqCurJ9BMzESyl9o3yO5HQmV4NIdtme6VKFyWAYMEO9QwNKVvW0og5dHp09Q
zw+QmaMLXliRIeg/k/EXo3VUnVVbuMNAmcqThn2bNn0YZpnAK7+ECxuEZMbVKxx+DxU25BcKlcnU
XWMVRMZExsJyEy56w3cyyDUXn/IXgBqOw/ALncsp5HJCfVgHdCCENV45pgO9GypDbNBQmR3CCiU8
kUDjORPlyRpZwWi+pl9dlomNnyl5QEVQdjwlgr2fs+l9m5UnUyJHQW1PyzszGeuiMsXWGA8Ys+HF
FYwe9V4cFh33n06f1tG232khjMBchdUKGyT8OBDHYrvq2N0w81S88u6pG1lRCf1wzivQS8D6JNw9
TS+eOIE+aHwlLH3otQ+QmlfhGtJj4W3fs3bXtBSI8p6wtos8iNDOKuE6qp9NzHB3JLZqE+wZUp0p
Lbe6pz6dM6JCnlD2bMEzMpYt8iWsxb46d+4Oc3OCTeNZZz1tnIHk2jBjG6ZdGhL+UtVogX8eeCIG
zoQYyS+5DmFAZjy8mPec62lYBCc4CDH9ROPTYviFy0ToiXYQAmBLuaoGR8G6IIxWA2dsPYvGjjpv
AwcXU3ptr3hUIL9fsdyFa2F7zwwg6te5E6EeF1JdQaTKmSFAp6XrAFMz8SvswiWN/3mvAMTK4+Xc
WuTQBbYFZMr7GeQa8Yimp4pSIk+V1Nt5cWtYLPE8slqRoREzpPKoBaX6Va8Xv+mWo8pikihYzQ6I
AGBxPc2F0tuv1wwj4Y54PS6lGa2JLYTXBK7um/XLdiJDvRsgTIQCC+JG6C04UM93CcmdILlFw6JX
TDN4Y3bQFBvYJ6AGw1NnnE+zeft6DCVQqIlsYsKVMsRysNSRweBt3UkXQMqQXQndKETlY/QS6CD0
NbQrtgPUYQbpYDWAaLsdKXxuehzuxtW4el0TLbd+l8JV6hEEgc6826B2GYeip4EaLVowwhBNfrp3
gIUcGMqYXRHQjz1R0jYo/DgEQMC7iEYAE1aACTKvJCqSsAvaZf5fy5ePNOOL4sFQHnRRbJS4paCJ
Mvfb8X5yHHVQ6HHgoz4Bd60J1I5h4bgVh4cdhF3JMjJgEZ8UIQpJ/R0he4rEYzG0JstbC5VIvlEX
9t2uc9eW/c6IQIwenOzoZpBY2fRedtD8iLhEhsWB4Lxz22BMonq4jLZ3jC8TxezpiNecgnyozw6K
6xRufGdGOhGc8cV8cW7NWQx/9pH3JjCVL6PO5/i1OymHndlZJcPPUjdOXZp/QC/PEYfol8hF4CIJ
MyUO1WiB6a/QugA+4mdEiiteFuqPDNaghhbCpftchymRlCVk2tQUK3dGbEq9p9rSgdhPR/FoBRTZ
2/sG7FtFnzAvrDaP5i7MSzR3ul8sywURVX3SF0s4PJgnfLO95c3EfPJ4Fdn0EYaVrnQiOYzhNpJ9
WPf83LocsPKTR/M4VL4QnjIBlWq0DBE5dVe3xsrVo7iMTqKGQe9T8lljPtDWyg7z+YCWyrEPwkWM
Aghy12Elco22Z/dFwLrD7Kp6BXMXBRbKoxKGihqL6KswWqxxx12fvMxJXfZcbC9V6NEBRGsBr7YK
HDBv8MX3653Xom1JR+2t/pxFcVT215MTMhBvLZzyS04n0e0ydo9sv3acYcPxdc4Au4lcBXDplRMq
c1Hi2PlyGTVxclK5q5fNzWbSrgIT7g20lVi7BEGYtSVzugDik41tGNhXmPWVYNZ7dPByLhXItk7g
mQf4HB4cc9d7rD0DRytoblk0BWcvCLsl6I59CbZlckMQ5d29JYHEszJcsgWpz4JLkNjjogtPfRCZ
C/hYBhuuGxVPfN7ZoAClBnHGQCcYJEGByyWwKcDvcGT8oo39b4HkSxy9dxVYonBqbEZzjB04fXGj
UMOcB51taJD3UZzyReUC4VBBNwiTDnHNhlA36Tv+7naL8e9Gm+AIJ4nG6pQ2KHFvRFhTixsww+6A
eXSLwgmuAIxEv7o/QSu1xyg7+N6kT5cAmlatiyNFi0TvQakuZrgvo8wWAKOM/smooYnwDV59XwE1
rPWT/gHfQuBCU0DNBRNIIXKqDuJJEkmM7dgMKE2JHdeEGF/o8tf94pWtNh5GtosKUcW7xNuPyoQ6
ua93CfK/b2ONy1YURznGWbsttDFBKpFmhiI6iSX8ev9FCH86JIzwIbnhsQHgAQiBPuRA5ILIHGHT
EFInfOri6ixIvFRCiFW4mUm8dYw08Quo4EiIpZFLIjJ1T9Pl3XK8HJcjMv6R3m+iA3o5RGZErBWa
PRoh+WFgkTOq7je3bV/05ZfEyCJPZ/gq1p9EDe3n1XjjN8MyzPkLYZk4jXE97ERiEfe+s4B+H7e1
9puH48PRndk4oSyo7k4uvGfjZFG9ihvQaJDe4U2R/kVuTQP3gImZ28Oj+4zWA5b+eDZVXRp1LVw/
dh5vZzKd1z1qdWvgpOIdEXnBqoko0NqrZVMpfsXplUMFa6j1nEHnTdQwyB/1Cpj5sZs5g0diiSSd
uJQTG8sDISrnP0NyWh99CPYZlQStvjilI+vtgKBBw3skRhORKIluLBINRM2ufi+KgIR1bIl0EQfC
kMlA4EsDhZb8LVILcjtrgk9aHTBTPBGwpn0T77yNToPcmFcdljs9MAbRlsgfH4ikseRHytMIU8DC
5HcW3DpmYIk8W3OvzE8sNIMODmMgomgWXrtBbG5F2wav9Vkc7LMg5iJWdKS3mf2RxJHCAWCzE2vx
7aI3YbCzt+ppd1aM1YdknhVhrBLqJeMDy1uMCKo4Kw+dh5KFEudEdzYaFjInD3xfstUatsOVjyK1
gdBDCcovxUZs5kdYhwY08yD3LltbNtes2QPPkcAcjrXDVEJEET2REM/o71TqE24x2PRBB6PxIZmI
jr+PcK0YqwKrISFdQVi2iQqCusJAI1G6bCRKw4KJHRstnzcTKoD0v7DGSTlAg4Cl2hDPfrxatTP4
6Pv8Mrnqb6saWVpY6Wbt2OPlqzY1B13p0xGljvWdenNadFJXHzfwXkog62AaJbTU/HymTA9kmevP
VhQvrNl2SFZtfnrejHj9LZ3YvoHWYNZ3BmgR+uvpkvyxRA/L2WqQL5phMdQCY3B625LfRPXq3NBj
85hjhIU0tx7BSEYYw9YYEREnYBPnl2E73RBrdGbl0L5DZIywtIpwmv10sGWKxKNsVLHFHH/GORJL
9tRJisE79en7USN9pn+uByI4hRfHptIu5O9Jcu5ITXTCKurOnVXv8Ny07i7a+eZwN+xON2iBsKNh
v5qTeTOm+qQa2hFbbyjX2BcH3fD8CH5X4eZ2m/HnshbzDeDmn9Z2/oQVG4vJ9M+BON52m/69UvO+
MCOf+lqTUTTL/sXQNUvVO45lmZ3f0DcKVelfHFNKK+AeaLlSf4PfKA5VGZXii0GRTu+otpTqfi3L
4JZ+6SKdqnZNU9cMpwMhy9+RSL96NapdX5FJP/ByUvz/bdVQ8xEEDvgQy1CBBlAf/Hb12NbR2nfK
pXFTKTqhfroqPXO9tYPacpcwW1CQdNsDu5nTafFuqH5w4m9zW+cT2zbDYxpdA4SKdrlsQblb1ao0
b4x8ue1t7TWth/bpGrZEjvLN7YFtAq2kA8KhO5O657e3Z+VNss/2tTo/KcZYsXevS02BDU45DtLD
y8pM8oGtqVcK69+WWaXA9u055c7flVm31aYsjomqzqv10s3WKzvQqqz1C3U1c4ryysm+TbV/PZmp
2YAFIEOlmH8xjFslW1Iq52Tr/EAYDf1mf7dJ214Mx+giUw9r/+PHdoEaOJ/QotgNbMowTe714u6a
fWWUy9rW5+UqvdGXZjUql7soT8ltK4fb0myVKNYBz5rhcj+xakKCKxcgM/LikdqWpWm2Y9ldgBIy
/O+H1wDZ1623+pxTGaO9qU/i7rYIdsrBDqlA0IrYqRCzarZU/tZ5vUj9Rt8DiS/y5CGOyTRHddXU
44+v6rtnjsyxCdrKclRgbKBOvr2oFbgGrdjE9uxk7iHarNrWhUmIbVFhn0LnuLs2x7TvRoETWo5j
Aw9xALJdPvey6VQdZ3fqzHKry47KiRelpgy1rNj5RdIi0Vbrp9tNfjyyR1Q860Bm+3CIPaVoi0gH
HdFTs+1itbev4Tm+sydcF2zXRldK3bYtpvD901H1Y3rIuv+Xui9bjlTXtv0iToAaBK9Atk735Uzb
L4SroxW96L7+DLz2jeUkfZLYjzeiYr1UrRSSpqTZjDHmKB5yHaKTKd+h2/O7jFW5AlQIAZ6pH1Q1
xtshNaqFutO3a2IzUzdNilsRFfDzsas0ELVqMbYI6oMU8V8b2KsXI+jX+Nr+JGx1HzbIWo28QhaQ
smBng4OUC4r6cTsMB7v3yUIQ8Z1d2AK0cCDbBGrps0/SCO7XoCTYpqJKHnTLLt0mUH8Sjb1ltUUW
rHC++PZ00Vl0uusAqsTyny9AF/k+A96NP1m2+rBLsqsKbd1q5Y++J+/h2Lz0EbJy2bgIJZpf5jae
N2rgGbOB4iMADcwHDgvozo7GE7OfI5E7CbwRJhHP7QN0moOaFdorqsbh6DPpMyeOIo8uid9+Phhf
74XPbyAMr62BZxWmd/4NeVBRNnbEeGqhh3orqBvSnwyxrnnHKxe28FeY6z7amkhJZW6Ru+HOH52Y
/bfX0/wzZtdTWkVDGuARfwr+mmxd/TLU1oDWZ+tqYm9mrq+cGI1LP0wkYo09W2JvGfP3YD78zASa
PJC+PmD4Dp2GjG1Atm3kjZGTiftO2wYvDHmcyq3GlxQd1V6z9KGGvOuf65fhDPkHQ5/M4ctWzMxB
xTIDFk83npQpXV6+tQT5AQvoov5Xpj8WMJDKRsJ4YO71gcm3s6cToBmYSxOAk3MbaHVgvocoJU8M
PeBDlyH49h0VuGa/accnP0CJlG7xNDhJdxvXvVN172N+l7H90K279IcIEodB+4A+o3wvi33EdjJx
A/OWkO31L/30qy6sFeeF4uXGM8bmZsI1VeUJNZ6Sat2D7t8692bvWb2bo+Uf4Axozw0vPVkh2EBP
81/tX1RtMyRjevhl6brINqW6K5GCRvkGytjITfFjnXsqdJVwGPJ/akvGBdOeQfX+2VZm6Lhk4C1a
9tyZKkLLlxptyVMC6WXEUx8VOSB/p2VvAj2EpRsFjthGDB+/KuOVCS2K4HHsXnpE9ZkHUO7CbcfO
wbWX3zPb7d7IwyzXFL5ncGPpDoEr7qz2NkBrg2htilUPukZyWwc7WnshoEPlS0y3xoCMmLoP3iUu
ovRR6jdc3+qRo6FEqJ8iVI1RUyz3QqzaCnEUlDWijQnE52tiPab+1qwc/UmOC8/EdCDm1vB1ZWd3
l603jdIarGw0vjf21hbrFKxP60MNR0ofrpvehQdnM1yQJp5JxBfAl7LZsjEt5LadMePJblzzkQJ1
BFHqrX1rv4t9eX99MD792NnMZoPNZtblBROhgJ2rzitQ60DtBRgm03YkElT5nkvHzvZJuGHJTdu6
yPlr8J/68SkCQxgZjfi+VXeQBNcLJzmUaEqZO/xRP4zJqu+cGmU6lCUgm/EcPSctFNed+hU5XaTY
zNs4jJwi1xza/ajpdmxvw3gVM08OBwp4GBIlv8zcC7Unku2vT/nCDflnfW0+gY8R8s3ffHibTGPZ
YDwNGyQjdGTT0Br2F33tkGAiaz/agNHQAv8QHsrErcqFU/rJkLtYcTzCWHhcxHCQz+9ArUuZHRdY
cTvYxOidi96dozfdwDxD+k8YqyG+y/gmB0h13fNtmLr9b0BrOxRjDCfLbzvAOv11F8UOiY+TcD3S
6uA7y8cM9UCctfQw1kcrd9gzyqyJS5NV9acErEO+2vlToLkGABugcVs/RuNGL1DXtHIv65Zu+nPw
Ms7+ZFfwqBABE8g9GrP7sy5qW4wBFjkNN/XoJqhpfui4PY+AjoSFq4zbMliTfp8hB3KnWqcxHQqt
FVQ8TE+vNwBuX991cXEZzT5o9vD6TWvIuu+NJ2twIzDEyDFmhw69uO+h/N+mt2Vz30b3rblX8Y1h
7kE6Ucg8PqM6E0JJD8W42GG4PwOvRo0sQ+ji9dgUgGDuLSRZc1f9rI/iV+ENT+Ej/zB9RzzDuvxx
tzahK5M6ueVUT9baf0XSkh4NlKaQKv+Lp8XiTneUd/ABbKQUYyRo5boD0k1zKf4v4hV77ff1tZgx
b/+zOUDcI0IToAhN2YuvQQDRTfCKtM540p7te/4r/m1Tl/+UKNCznY56q7ZWuK4P1Z7/qUYniJ3y
HnOXH3DE7dcwdvIPDcCKu+aJroqjRKmB/63uYHK6dLJXZbkNHp1f0VN28G8A2dce0Tp8ly9FE3PX
/dPCbN0g8GstZukz2gQRad70NiaBxa3Qqx7F4MqRdxo6DVebgjsGkGfoevunSYAuR1SBrrHXl/FT
OXd+kqcgjyGDgZj70+S+RLpdbWvSDEOCOnIGiaaXEH2XN4nybOQqgW/qnbRbp/YalyaPXf2VONZN
/SN7woaqnURlhzkpQ2Rz27x0oWNBGErbXP9CY9rIiy80PwlGCLgQRZ1vtC1FVZgW1qha61CESZ3+
B95//riKI7d+aF7shXdyccDZ5ValUmnmZFlZhVDCMf9kwKDpzoAmzoMz3iJfncGryxZum8VhZ7aQ
JZlvyckW/JfxV0Oc7k79sX4Yj/FH+2Ef0wX/+SKMw1XC/13VOWlIM+V/RguOPpq/oHb7QX7z0G1H
N1oUnFgabIbZDMbGDGuO0G0YXb3fUeUGw32eQ+tpAEwufw2FhDAHypJilUM1CDUBzS2sdYQX2P+h
xDYnD/a4Lfw7HXV5Xh1Zdstgbi0iL37vl895v9RF9lsH5uv6zK6XMNY0RSNctSVaaIfe8JLl2xwQ
wMihYCv8AqEoi5cMb/JTrli6OQvks65JzSDEmD72wXAGwMDtdVY/w8fUUIN80YSXPcWBg6nzB79Y
OmjfPXfIq+iA9yPvCybZ+UHTgi5japTkyf+rfwTD3n+zUeP9iTIEc7TmPpILvvVnGu9ivv8OSGcJ
LRK0WW3nJXky7RUBOiNxub2Ww48Mc+el0+K4R80mIzcCflaim2uSLyz5dHdc+4KZYbaVXTMqMOX2
R5U5CItCFEIiZ0h+XL/ELnzvyX3Am6ULsBMYtL/PlzYMqq4ffF9/7nrEjJWTqv1QrlvpO0VInMh+
uz7cZZ5iNt58XonKRBVhvGRYpdZWyVXTbtLSGwA2091Ueo30SPmYoiKI4Pmlfawzx1xFycIOL017
dog6kML8rsVnWMbeQkv5zpX13gjeogzAjP/+lplNenZ8eJyPlh9iNA1oEUCE0BSqXoeto3MnSB2b
rVrzXt5aEFwANLDf6W9Z6tDgFjAeFnqJ7+BPoK+HyNNyFxi90kBKE2l8tyDr69vzmSQ8M7vZl7Jz
c+CJ31pFji9NUURs3ABARroagZVGpvAurHdBfgOm7oCq+OjQapPhQPQtcfjwq2R3rICPDUSKyKVH
CyQTqtvO2o/lXQJtWYA9NMDYUIJMD5DsBetxo/TQ5Xi4gNPTgGMulasGL9W2uZG7OgLVUjzL9vf1
GRrTWl/MEFQfMISmsog9c525FsYqIphhm92/FzaQ0+iZY+4q4BjoG012NkL78SEFSsVcekcvnORp
cb8MPfcXrMjWQx1Dh2wl7E0MRGHgKggLQzoTRwHg/iX94svHYjbkzGPIwPT8z36mh1zf6W7f7lt7
rZu/BUip+i21V6JeuK7Ni+sagxKw5yfmPNdB5Tw3olDTI1OPB+MZWbim3DFgRkE0RjVerDkQ51AX
SZ3hqOHmBKQ42sfA8YQbA5m4bk0gdN7g1dxJgFvUlAWK0QBNc32xIrEHTg9/6t7sW93a+eyX9j68
BbDFAD/deCEgF4jLoDP9VIFb6G90iXqyBUgx2mcBefLpqAIvEFoHuwDAm52sctMEewsoAIkAYuEo
fb6Jc0Mj1ER9j4CThoLm+SqkdqxI0Gj6czQ6GK8C0fDQ/gXsY1wL/96GrnbmwQqY24Y/FQQ2AEnI
nOrU73sXCQLrh/YEOnpqYQFu4eCxcKVbW1qvlbWN3oIfya3EuXR6oCyA6243Ibjq9bq3HBMoLOWG
/YutrRT7q7Q9aNY0dzvA/QDLsoDbR6poxGKeQhPp+D8+WnYhRkNWOF5w4S+cq087+HcFZpdsY9d2
rWLYe00egYOp2k2kgWT1UUpof2q76webXPgos9Fml2yoWYOWmVhvJFl21S+BrbbkqivhP+bA3RWu
BWT6nzR1Ssg2AsUGp3mPGBNx1a/qPU4cPDT+z2QpA/TNbYNU8CS+jfIHtOfOjQDqBHqUjPFE6PNo
7bSBi7jk+sQvnZVp4lw3BX4eA80zLlmZpIaseuNZQNAK4BgosAJD+Tv9GQDr4rtN543ozlA4WbAN
TtfHJtP3Xxj5l7Fn7wXtqR0yibHBuGJHcdL/AEoKE+Sn9tSBoRxP7SQEwvE3ZHtqwwWXBjmVbYK1
Dhx9gTn+3aP+dSFm2bbA1vMu6jvgWqQ7gk7wKEEAAE8OCMUF9+EyJJqt+ewVyexx0GQ1Gs/1kG2t
BMk8nEZPV65lHARedfASACfWbwe1cK0sjjx7RBI5hDpkfWFRpYcEVwl90m7VdW6NCAVs6sIrLYc3
nliMAqetvLbVs6dEJjGjYOMbz+a7OlZvsDHzY7ScGJSco/Yn1N2y9NLegWdy3ca+fbG/buvM++e1
jC2RYK05faIgg7ReUG6ADxpW9H74YH9UvykodnpcMKeZMgec4s9Nnsrt0AdAUXd2g9upaGjb6Qbq
IW4MYBp1NWBv/Q23G294N63WUeGPKn/NxOgwUPCC5+FlLPYVfSsNw5HGQ5egAoNaLEqBPqgAYCSQ
waFR5VICkmixur5Q35v/v587u2tCvzDaBiM/+0gCMLfAO1PvfOOI8qMql9K8377xU3ILqgUQ15gr
ajaplnYFK4znDOhjE61fit410DJ0ghocwkJz/GhdgGG5ZA10su8LM/wy8MwaSi23CsVzzBJue+rg
DUTZqASZjqwsNCNljmo92XrjCYWQhKwbUIsURDY9SGna6NRAV8rwagW5ES9MdkN/Q1AMbzYsXlPz
YIrHlj0HwCi2uxagU3U79hu/Xriwv30W/53BZ2HnS2LLyiJDq2UJs2Jug8x0BftANnSI35oeIFL4
O4l33TIuU5KTJZvAjED/VBA2B2ikxsjyroFHFoodHblTxYfaUIg/Mo+BlKO8OlgLtSlBMGPboZbr
HjGgARIzmqWC7pYdubxN01sk3QjaDkf3/XhrEbfVPApKWLEru1uBqEnkp0p/i9Rt3a7G9DVluwr8
HmubQmU9GQ+FTJ0iLVdZjHw5QU7FeAr9Q1Q/L0z24hwgNU4BRQFrn0L4ZS5KMUQ8Cs0ejoBd3OZw
7ZilPNUgzWxt5LGyd6J5jIt7nFYpbwK5E/F6TFGWfeS1UwAjnLhZ4XaRZ/9pbLQ0MYZVCEoQ8RR8
NThhcB7uNPAdkGjPELeBdVWk0G9PwT2s1rXYda8EKvF4erEgDbooZY/Xp/dZxT07ALPpzR4AjY9D
09aYHutXtkKE6NboSPIBGtTe3rVoGgsle+jRV4/IIguChV8F4oZxJKTWrFojpVZgbsy1uGeArBa4
dvc3Bv6erBSWiW5yUFMMt9Y2RQF5GFDj0FGUZc+V7oBN0dXbRjg2SEgAPN9JED3ATgMV1fJ44Epw
NZMPCV4RuUWKvY48RTxUbCuwT0F9Kh0IBUDwo3nvS6d4R/hakXVajI7pu8xaV/xU2Ifra3XpGk1r
BfkvpusW8kZzsavKiAwgbQK4Rmw1kLUeJs7YPGRB4TSABAHVztxaPQTlfpx8735vNn+uf8HFbTX7
gJlTWrWka8wS/p8Vb63ypWjuhOkKcN79hSN++UrORpp7YgWnwETB2db9VYPQchheDfORiF1ZOCrf
2/42AfQ28vLcq5faExkXV9ps8JnnpUta9v5kkyU6Bw2umXo2jKHf65OM1aFudzxc837l+/uo2hjx
XVBtzMq10UUaz+JS6uwSgDH7mplzNlYsM/w4NJ5ldtOIrYXqhFqx5/w3cHsl4AP1kk827eLFkfxi
ZrMjCUQPq0aC6QPgmA2/y3YnrcAx6UmXTxlUF+pHJV+x6nBd/L7eXTexy8AHgBOiA9hkCxOI2Qvg
V03SPhtZ8iyhHwTn28oc1sho1djjmy9ykH6huobgUr0HpR3eJFP4VXMK/oBANJRxzjdD5d91lcxc
Ngx/LQLZG8PQ/lSN+Q6fb9hQOfwKg3U7duIWL9aPsa6qBWfrwrvEJCjCZcOyOMTw7JnzMpXqBY2M
5LnKJlCFWfarHs/W5vpaXeZDEI5Dy4UK4DdQnvv8+y9vbyN6qsWBCJ9Ly3zrcwntjqgBwDdvUGJK
fGMFqPLBxq0GeBoqpwpFddouzfXyWvr8CsBH0TAFqmjWLEHSV1YeBP4QPps9SplJHXhWacZupmoo
ooBdbAE2ZTMKUTRQO/Otph3qmDyL0nhRXTQuWO90Gr4YrwVlNgCWUJW0gRqCXNnMry/7vmxC3w+e
ewzilVH6HPa1cPQm+NtV1aIo2eysTMNxZiMLNkkxASw6Gy6xMq6Pdo65t/RgkshYG7QJ3bIhL34a
OGnBom1DaLUqMvlRJoikqJ5rN7U+vuYtXvGiFZrDzKJcBan8hQJooBTfli1FtNkz6ka4WAwOXcHQ
5OmC1zvHAE0fP1UhoGsI4BLV5wq6w5BDxA/IhyfSo/QxlkgfVkbG1raf7PwmveWaMHZZ0DdOqUkw
7gOprYMKNaSiTEpHmPlxyEtQJ3WyI4UVbKh1Y4aD5sWij12u0E6d06X9JZcb/AmzIsC16Ej185nH
3A2+8okI9OfeNO5CCUp8yWKvs6L6Zoz9H1qUgCUoxwBV915s07AAW7om+ia2ujseF81N3yNZCHjp
YQAzbKeo4RY+v42A63YGXQ8ffMzTVWqEF2Dy9i7UVQelQh0kPhmP7vUTPL/tsAUmAFi2CUyxaUI3
bXbXNqaK7Yjr9XMb2+UmDrH6gVZHcC4yseJVBCBW/CpMQ61JDd/IDwCkETIBCi6Hz1Zlqt9rWods
FCrLWVL7d3GEFFwwmmt0KHchEFo+NkTkcIIGtOtpQcvNtcr3oBdHFuKAeS0EUGmARSHRh/NniwnN
jJP55TLSu95ubVnYT3FR5Tda1L0QuJrSFHcchuTmZgFthEht+YhcKe15dydDAFqoYSX71EhWqtPi
PU1jiLY0uQe4U+wRiuf+c8X/K2LL/8laOeO2/P+mSCZw9/zf/JZ1FEdfeS3Tv/5/vBZh/Q+OPwgt
E872PzJjgv2PCeAlbnUBVI41JW7+IzOmGeR/IGYIMUj4oCArALd/RmiBi4pHAIipKTIDD3NGYLlG
aLlID8HNBc8DD9wEm5j0Ls9tqrTSqOGw/ONAy2EPUkL92oZM+5nVFb8PaTbeJ6YcPB/x2p0Gi98l
fdi7XUnSh6HpUM38smQP/zwjX9VmLx5cfA+H3qyhA+xpgoQyO654bMNA7zRxZCSmu4bloP6mMQhn
o7Cd1rYaR9PyDKlpAnpalAaAIhbE9ZtELmRi5w4GPmSiCghsDqo+0Ig7Xxh/JNTPbGUc/axKV2EQ
1l4yjPX2+nwvMLiAq2DC0LvFViL4nNdTh9TU/Ia0/lHDa+YyThPPkjp6XoUCKCe/AfPRhB4TsUeX
1GP3py+q0PN9DmpanMTAk1Ug3hml2vQyAA4qGwMonPn+NmttsmnqCBolsu1vzFTr10lRsrWhh/WL
bApI4yBRZq9YVuFppGRJT3d+8YppZhPxZSJzEXbhOvGhIbJFCfmoZdlNoTTkAaq73IgOZYYYT2Rb
aNg65gBOZI7mKmHk0gGQOYVKeV9uwwAeuO6vcT85JBOQ3s3XcSy2fd4+N6DyF5q/0QgiB20hU3u5
7dNXQ8TZgsIzcLuzHB7B/U+7prGOITHLrWYlYCYX5VLJ69tRAAGC3KUQ8KVm8Y/s/dy0osw6Dlxx
V8RAHw+16Bc8tQts5ScWCp4+3GSk+kERO7fhgJZ5SFISniDJGj0qA6CMDdhWgI4mQVo/VjUDa5Va
cXQcqkLhSSBddRtaeiVcE+KV0FCpSAdBibQMlFOMpsxX0h7GeOE7v1kNwoDUgKwxlG+tOYInSau0
BnbBP8ZFoa1sDYhuMtR84Wr57qjBDhkWXGdwLOYnuisqPQgbzT+CFGJs2zwqbkqiQ04g4w2ebw43
pY7rVRwX9WbMessdmpI822WSvXESDZ4GT9TtqjBaD3n2O4KK6rZDIPUQN6DNmmHbuIMyKYqFNRB7
Yzt6cWEa60HJzMsTkOrkMPZ7EpP8v81aTNvMEAcRAyi8yeM83+ZMRoQA7uIfdT/t9tWAmUCL+ieQ
esnGMjNIHeRpu1Y94MRxmVS3mchLJ89T9qTFAFcqHThUHiVLd/n0dHwJFIQFoAi4VgRFXXjA+rzO
xPsAmbS4CU4BYcFNHxlwCjWd3lg+pIKHCjVGXGvVbS1r5V2/VWce7D8jA7CN1CVSemD6nS9IQ0dl
RmEcnKQlD5A1Np+FFkMj3gebLTbrBRdzepLm80QEiko9AewQ452PxjswE4DzD092miBJkQuAVTsa
uH4uoetRFkiCRiVdeDjmGRQs7qSlO6mAT74DnZbgiy8YQEnXsnPbOvpgrN6FUSHcjLLMJSzLX0EP
FauBZSeqxnHD265dOLHTlGZTBpWQgTSCKNvGK3k+emyMCboHFLi/gpZDDjt9D/UcRPUhWcrfX6Si
p4mCqWWCHEdsyPPPhiqh1c9THtlHra3UCH5ebW4C6NH/bEsVbkvaHURnia3RlT8tVNkefWVsx6qH
XF0g/ra6LD3w3/IHGpF31fvjVivZG/wqsR41AqEmkoCFn2baOmXJ34TZ0R1loJ0ZWcLdGGr8ELb2
qxuu6GnUB31V2DH0gAYUAQyliZuozqPVYFXFzWggj0ZGc8WEeihTu9rlUgPXJI/kx5Bz22103uzy
qgvWfV1onl3FNQogIwXGfNAXrrpvLFJMpBNG4URC33Zm/7XgPW2LXhxBXbTXpEUSXUofkgmlhLqK
CWxwK6HIc/3QfWORgIVZCLgosksgds5sggd6QQvTBgcjNw99a0KLQ2TaVuIu3eXDwN1gBPIdYE4B
pGOnFg7ENyZp4aqBC4XICJmJ2SlsuD7QJk1gJyHVHSVJ81DQ4NGQeb7gGV7kC/H7FpkchAkShIdk
uvi+nL0qSmLTHkL7aEZj9mApXXk0ohAoMCFGRELerRNRdW5nDdAwbQEONZtuWEgtXDrK+AiKlglw
lQE8FPPUQi/rrtN4rh3TXEJVsxH5QRYG9K0qCDv5glZ7Mqb0QIZo2CLBYK9VmIfbWi/DhUzcN5ct
Nh3IazzgUO+fZ+KipGU9zwtx7Gsj3TC4ptBVzfO7eOBPzagbq+tm9o1tA+MNPUd4liixznNhYOuy
NsuodawiQP4L8OHXsZXrB40O5iaNB3LX2ebv62NeOCiYFkMUhscMsAlQl883vEu7amRGZx1rPTRX
Q5R9VH1iLTxaFxl5BPTgieERQZsNfZIZOB+lEQjuk6aLTrmGvGw+lhB1Suiw6zrTfPJFVW8Navf7
QJZ4z6o62oQG0fZFZDd3Ei3nVy3SFEumPi/b4pvAxcULOZHXp44T59+U6hm6IOQ1XAuVZSCpDe0h
bjtoPSd+um34oG9CSoeVH5URUoFWt687AzpoTTgsbPs39o4GJHgEJhEI+G5zlznPjVQGeR6d0I4E
KOY0bLYgsrf3CFv9d8FJu4p6kW1yJBO3PJTJPmuBPC6zsNlcN4ZLtwaZZzD7kR7DtyBIP18SNPLR
Se+X0YlrcZl7Q5MYP0ojQChcp2GfO5PD16CIFYSnxlI5XfA2LngOENBHQMomhw/YZsSO5+OzPi+D
1m7bk5+Uo5sXhK469CZwLYa6HrzTbttpfntCYhYF72QE99G3S+BWM+sU+6w/qL6t37lpF/cJI8Gz
GnSUxJu02tcj3kIAmeVDVFu1l5mh5ijTF0479NW2TAmIQ5Ibm9iGQECG7gFenFathzYI5sJTcnml
ACiAGwW+OgpxyDOfT9HI03DIDV2eytzvvaJKycaKienlpd1u6p70C2t6eb4RWMNRhfiFmFp/zKyc
V+lYF4Bmn7iE0FaF7pobqoVs4YW6DMdA70FKwcb5niJLMRvGLNMsHW2anwZzgGxcyfdE2qBH5CP0
juKBeuXYK1SMM+1e8i7YlFH9u4uI/itO0mhnNTJdZ1YdHQmn/sK3TTfYuUOHCB00OFziiH4uvKxc
plojSZacSBRQLwvyxMurnD7qBTht/+35QY0VfjL8BIwG0t355lZUFT3JSXYahyx76Kq8+KmGuAT4
rug2YW1FjwZp1DqCLMLSDXt5mwGxjsQEkOugVEF44XzoDniHeiR1ekLPMvIccFwQVIBwqzfmQJy+
y3/GPlAM8Bzz3w36t3nC0iDrUgOdc30NLg18CtbAOgTKgkJvZDLILx5E2fGQtYxnJw09nVyj9aVj
gmApMrtwar1YwmJd5mJwAXITqb4JWwjQ3yxC5ESmcUZkdoro2J8aPsagVerNTUNrdA+yRPtYGh0O
uqz0VUhi5FZ6aHvrcUkOok/Hre5DFcAOER1nodT2UdHDs4k76vA0Cm5R+1Koo5h8w6U1eDE49Y49
qP6GmkX1WJRQ0ri+fJc+AG5xLB3XkZmDVshs+YI81X3wB8NT3XfpjzoWIFSxAEqiZWVvWlJD75nH
1pLHNS3S+RlB1oBDLgPriP/OQTEyt6wo9NP4hMcyefBTQ+xzv0Xdg79b5s9Kz6qV1OLhJh5lexdn
YonhdnlLgTqGJKGFBxD3/mek9MVo6obonR3L9IT3sfHYUNTgzxTtwtpe3gQYBVg2GCcwMXhrzk1z
kLoYzVIkJ6bXAKqEfXuTxIXYoP3OkhrPt0PBc9XtCfCMQtn5UFVoir5TaXpK81w6tfAhPx/Tl5iD
PXXdYL7xrdDrA4obHO08ICxizWZlR+DB8SGRpy4IxNpAbmCtqbLeio52jpVoELWt1asmwNUamqF5
UEmPmrbqwlVlsmhlZ3a3EEJf7ib6yyBhMJFy4VzNicdR0msViyW+yK/tjUQOzx1tbSlQvzwpoKyL
qR8J6IZ4VGdLLAzfGAqjkyfQNKJDK1oTdLQ+W9d5KLc2UxA874GSv77aF/uKZneoW9gQtgEvRszr
VOhlS9MxtIYTut78UbyCiGKdEAgM1M3T9ZEuQzEMhaZxcJpRY0XNfxaK6XpgNXqSjycl02jVmza0
B2OC9HdQZvsAvbocbQSkL6S9OmQKNUvVsaXedRc7CQ0Z3OQ4lOjKBGjF7BvI5JdaPiOnToBzkIkW
sCX00Vo4lxc7OQGSpnminbdBUB45PyxIA5WZrtHi1JIq2mm1wQ96P3QekBDjOogtf9uURbxwbs7f
KXiYKDRhXXUgH5A/Rr+p80ETg3WVsuz6JeDmwVDxY91NLJTQOEaZ/Ht9L8n5Ov4zGATW0HNdYEPx
3eeDDWxopFEE6kVCcih1RMMLADuqZAPGAAQlc3vYpFYD6V2ovK3symD3ARo0rRKh8R0emRZC0EBG
6LFvOugkCXHqsK03iWwqULRAwKzU0D4ZIrVdxE7xxsoGa1PymrtlXfcLb8VMbANzsSBGh63SkREB
mMye3TcRjpw2+qM6DoUm91JL0BkVNnLrp6V0rDJCW44BmDeqlXKVB8iSAOtSQ3wGJRHGU3GEZFi0
0hmDkLEVt0Cq4g1NZJYcdZFCTrPsqjuYtLVPe44WKHWXPGtwYFdWCZLnyEC9jkWk3aCG8beP7X5T
Zj49kViA3KADeWwBhA+kfV/mSHSJZM8gO3VjBah3jyE3VlGqF0B0dmg7YiCveH2bL3YZKwMYy2Ra
kxc8Z7unTWcMpSXUsatjqHSaDZobdRjq+igzX3vaAHh5MFrE0zoKOReMTD+UdsN8/Ti0FsH8B6iL
9RnzVJu3r+OQtA461/J1WWl860dWihBoiOD2pJFDEH8callBMVSZQG5TUSx83eUaMKSJ4UfAcKE9
Ne/iZvlaNUizw8fZGWhvRm+4KHjZC4f388D867D8swaTXiKQOnj2UGc6P1BZjGaNkeL60eoC0Olw
hwEMr9AGKGXpPUrVmKvhh9aK0qZwsS7lu07AOBy1AWQ+rufOCLVD1y8sA7ohPLlDmaFbWInzpOH0
iUifTSkGNBdFGntOFGZh1OqRpRnHJObcQ2QGWGrUgZdgcDQ2Ulm/9UsebpQW/LZqHJPrVnL+UP0z
OpwpFMZQ+J5qT+cLVPh5qOVmQI6p1cd7JYDDiQLkKCXUvxY24+ImRb4KPit0ZJAbRXOv2fXtN8VY
FWlGjwgm5Jopw/fgxkJCtkBbUwm3fGFhZ4X9z7khhIYTBzk1Gwmc2YAUVd8eLz1Fit5nb4NkdKdX
tLi3JxgORxbBiwco86Cwj5Yt2oiWGZX016NK0DYqqfoFl+C76SOnABwNtCEEHsrzlQ71RIuwOPQY
dcXgIQHOnR4BkEOThnmZEtnCeN/sLCwe6W+BmiKChekEfvGVCToJB0kp6BEXvH8DvxA2lPfGHRO6
XFrp6RE8P2Yc8nm4Zz55DUg9n4/FfWXJVsGGVZ2L+xGJYa/ttEezC8zVyDoBgFPxv6SdV3PjSnqG
/8qW77GFHC58AyZRiZJGQ83MDWrOBOSc+9f7gc7aFkGa8Nj22seu3VKz0ekLb5DfZCtCJjdJlJvS
qdQVWepIoaZ6VQEVrqO/tF2NA+1GMhRUlgdl6UG6+Bs5YzgHA/cAdnL6G80kDQrh6cqx71T9Rdey
4aGv82QzFi3eD/R6t2mUW+u8E9HT9TM2femzrwN+z4JKYNDHma2ERMbk65mjcNep6raP1X5b2aLa
//EoFDBkgkHENiksTPvhw3obFnhWEUr60W4CxY1sCqh1kCzyIs7nwvadwBr0kRFsmZ0pawgiJ/AT
xMOoVW70PHut9G6pDnxh6+rE6/hPA8Ob6uqnU1GkKlfsfjSOihmYe1+W/Bu9zbM7E5vn5z//akjL
YU2tcDFZ2mxtxhhIkCYYqskCDwAlrcpMS5esmS7sPWq2kwiqotCsnHcqSL0Cs60G/RgS6OyEb1m7
NI+M537s4zuU4weYxnSqtcqRl47m+70y230mlq1E5RQUQXbM9n2Um03Ugfg/Ku3gwMbwpNHbRGnj
f08Sdj12xhmKIRL203chtoufq0ayX6hclbdmGto/CInLhyIxnTcF5YNsJTrF+y5ltfTsa0ZxaIrE
RmQ9s7aNLtNTj0or9FZZEuGGNuLcu5INOf4umjFTNiZgSHulxiZ1Abq1xb0jVH+rlV3EI9ArceFG
hV19R3qYEqQUGvZd1tnGBtUqeKm2QTo6tl6BHYkohsp1qsb44YWe9ZdTdhWOT0JDCcg3mlG7D4JQ
XWkZpcx1YrRFvlGs2izvqoQS+iq0K/m7rnXWT0lvCmMziKG/wdJWwh5BycsEP6a4/jTqTfhJ09tC
p4eXe0+eVj8EeZwnq0YbM3lfNbr1Y1KbhRxS1HjKyEUf7iLhUzKOlDrGMNLLozvHiHvH9ZwQLRYz
U5r7uPQgTpQUy6vVIGfW17FnW+JLr+JrCM8J8M+oESt7SVeLTZ0MaNGVuZY8lkRiu6LCHBN0vC4a
t7WM6q2JbWpQJR3wYNuXPc+pMXjZd5GCDmpoj/n7rFf5fp42aj+7oaHYRVjH5Vtn5mNJCw9jwKLN
qlWb9giv5E4UTYDgHAaKIQI5vFHl1vvU8flhH8VZd/Q7yfzttGgOhFqUH6YUBWI5L/q+87Pqp+ZN
OH4tLXK886ROld3a9NrPahINmIJ4ZvO5KEUf7xqlab/Yg23cROpgKMgsVtbPOEjEvTbUqN8WhYX7
kZJHXeSKJosJ28MxQMEQJA7UL6PEb0hHzErvREE7Gvm0pyptdtY46OrNGJFsu3rraSkI52r80pWS
aq3k1FduE1/LcQPIDTDsauRjq56oXvlVZT+SIysNqtKpYpQrS6oqjGpAwvzu84F6moJMJA41stDe
bLRZ0XURwoEWFur3jS/L8bobIyte6+ZgH9SmwHFKsYIvSppqjTvYnbn1myzCj8mua2OfC5H/vn6T
nWbH79EOLz1QALpn8tQ4OL00JdFJHWVMYHS8LZ+HfATe5pSDhH8wmx8akedv2kwPt9eHvRBiA5DW
qOXTIZt6ZbMXIbHqYgg8wzui62Q8lKFXvjmZBEmvM6rfZWV4oEBaLFZp5K2LvsV3JdG9Gz9V9Wfb
CDPEYqD6jyW5H0fSvo1zLVx4Gedfhl4it7hF51I3eX3nuUZbeaqWZ3FzjI0ufIz9OtnYXWStdFHD
5YonYcNKXSo4XxrU4EGmfEAdkere6XIg1g4Iq007ol0rWkWqJa9yXxUbOdiMztbqsp/X12EeXk6T
pCpIj3JaBGMONeoKtR0HqeyOnih3lU1mP0SoFrS5Ut0ABVpIYdXTSjBA8inS4Cmj/0fZk8Li6fRK
PTNHrTO6Yy+6fqubolknoFkPQR7iyMHLsKphIW80J6zQp4m8m4AcD0E0TV1FRVSuG1rXKytInA0/
HIIjrcaVBPh9E4RR/eB41rgW7TguvIYXFgXQwhS9vDfV5rAFPalrJzDC/hiro4lkj24/KYGqcNgz
5UYtW28T9NoStu/CymhTJEPVlTYyGOjTT0XlpU+aMuuPTllhwWpL0k0Hws8FdYq7UIPR1B/vhAlD
aPP4gH6x5Fn01MVJU2tBPRx933wJI7WkB+obq7hwbn19rBZGm379x/CCjYCOm00BasriSfFms0Ow
vadCNRzrSoIjHATQBpxqKcO48A2ZD8UkoneKf3MCcKcBy46HcjhmTYl1jjFiU9ybLzwHzR0p+tLh
vTicxVohyKkAa5vtbsI12fJDdTiKqErROULpyQAEvR+l4ieFp3zhNF34hhTJwNMQpVH4m6MX86Hr
e09k4xGRpWALRDnf5pavfP7jfcHrYDkTSV+ZGuinK4XQh+1lqTEe5cb4biTtk6N2v/xx+GUNXba5
PtZ7/2m2LYD2alxHdJUxn5hlIz7+KkMBZuSYWmO7VuMI6zlLwvQmqvXdaBXBTU/E5Up2h5N1F6IX
mmnD2goyf1UnobYqZCNYZ8QI13/XPLOg4AYPhgSV8jx79f1a+5AkOWEiVSittkfJ77D7tCMctyVU
YuScJ//6UGflh2kspEUmKCYMHLD0p9+blpwRhp7dHltCcBeotvRaBl503xdmsdHqHKiCNoAAdZA4
kR1lvB30uth5okj2DZH47v/yc7gXqNTTBqIHevpzEsSP5VwPOuoBEg7cKk8vAI2JIKMP7iioPdVd
rgG9B6mnegPKt60o162S1Tdhm/ULkKmzUvf71zEMVLe5oQgeZl+n6PLUtxqJ8jD46ju5g2FhDISy
DjCEtamiPqoHKa6KIx7lRRp2j0PoObvSRjzDG3tY9xBHLdGkO4cO7sqWYvVQi8TeGIUhPbZ1ltyK
RIWLDzVtBfBvQOoaKnOT5P0CQGj6oac7HQsh6goaq23Q6pnlV62Tdp0ECPSoJgL+Vu5oj7FOihUE
jezageOtEloId3qkH6+v6EwSfHqDsRoDs8A9xdtCPfB0ReVOq3ih8+7I1YH2tzSKV0CphMeDhaQP
ZK91XcFi741y3NX4LOzG1PkaRp763IqieMuNyNpIhIQr3ZdD1JQMvFRjxdhUPa1uW5MkuAgOO9fQ
63VbBfrWLDucYE00mIUT4FidtDaaHRp9LTPENDCo2jsFxKGrWYHYFKber5pqTJ4kVa13JRYXC3Hd
+bWpA8hSaejT/9K0OZgkDhrgsn04Hg17RJFAy3sSz9BYWN/zK2OyzaFAOhEViLFmkJWxyuU+DU1x
9I28XUlVZ+FB6GT7sumlhSvjwoQg3IOIoI03hfAzjAJ8UzLmRpaPLThOVIo7RBLsdIn3fmlCSEOq
E1ib69mYHr8Pd6BPU5ZMPFaOAF4QvoH15IrCebJTpd1c36Hnzyj4aNC3lslC0UGbnfFYsyr6HyXV
9065kWOlXJlK+lyMxi3CG0ta/ufnkNa2AiAMGCYFvrOrncquUnm1dozNGPdpf8QvejSrB1mhvuc1
kXwz5nL+lshiqcZyYZrA8cBQA4+ksT7/oEKqWnL4QDs6vW+91r7+XQlkrExDB+ldy+oXbvIL60dQ
AtCYTiuFe3sWnNR6ZjeFP2pHOZUxdq5CaxfaSISrktl+vr6A7Iiz200n7IJjp7MrqJLNllAxB78a
I886BrZ/V5dFhutu1fj3TU6xCj6Ibr0OUVPHKz2W7E95A2pk3StdbK9Eb2a3juqBKc9HgtC20Ql6
yYEMjfqAjcSaM+QZ9rShHH2lXOt/riwIGje1rlQ4I+rkr6vIKZAlblNEscrK7tCgyAZU8fwwRxs9
NLM+2ugSYQWPKKx7165a/dbqY+sF+CNvl1o4bk2n8dg0ITDF0c+p9hKqAknHiL228hfLS5sWckJg
QFUpu5eiT1Dz8Hs+vKtSl6rXpgjUL2auaMPeGkblS6CXL70xxJVrqE2EE2sqJV8jPY7anQ3VoHF9
nlIMdesRDH0R8tv8oZb2E40c5e6kwXuvsEiHW7l5NiKg+NRcxk690XnCXlsC9Z+0o3GgHlKBNJZV
eJ/HMXYc8ne5g/MNYOtWLnPCqSDo0OAE3m+holuBya8A9zurgJqWwpOTNLpb5g6600NotJRSYkqu
q9jsh+exlCnMGSLEJ1CL/PiuTSYl9ziPvyrtKP3F7UABDhoY1qVJYt4oseDeVwuzr10jj4PBddQo
/QY+iFrMVPc0VvkopK8ZENDXqtSRKjPNUM3chJcTRFAl6s+Ub3uQ70CnPsny4N81kp/sqtFvPtWy
Lb4pltRXuzrIlIKPpFcU3fRemDsbqGeErObYDBuzhpb5ORNh6R2M3sGog/JN8ChFnbkkw3fhLoE7
A56CPi2v7LyfoVB7LmDQiGMW1qvGMosb/KpsvJs1aTtyzlwaV0jFyNHC0T5/AAyq9xOqFhaTTCZ/
ejWXoZEnQyA5RyQG8P+TY5MYcZEbcX5fTXRXCq9TRxRo2+xMF7rwpC5vpCPhWXOL8kC9U/tcQt9m
Mkww9KVI+PzCYjziX2ieUwI3ty7pcy+wQruTjoUNbtnLEbXpau2xhmS4Xbqvzq4rhqLdBeHJmZ6C
aeof3jbFgxw6VJZ0DGsruAscRWwUKppr2Wpo7ZSatPYjx3+JmrA5NHqT/fYLP107Rq+tI7OQlmhp
p2jLKUKbfg52LcDl6K/OOz90+lrCBFU6VsIc101Qhk915Y23cAIst9Q8XIZhTblC943bCoGGlc3u
XjUiXKoJXNpYAD95hcky6dvMghglk+LQV33/rZekeN3qgkIlGgcLtYALC80bTNIDAggmxJwGRpW6
CnurMY9qEMDv0ZJgU4+qujMLZLqur/SFCSFkgAci6icgAecps2eYo5R7rXOMkhYXbj+L1wXmbQsT
moGr3hfQnMooJog5upsTd/3jfkLCPba7GEaPruLNJ7cIQAxpWm+5gseN6tC4MLNA3Qi/V9w6FwaC
EKO00D6c4f7ff8SEGMFUgGiXvtgsc4vKKo41vwrevKADy19bmXdPloPYQhrquQ94YXomVbx26Iq0
xWcBkRZNPUuyP6uOBEXk+qefLqHThGciukA7gaCPA+Q87EaWQ/a9IIfUaCHhs4Jf5ZdbVRTGZI/i
hVgwJG0j39al7/h/PDRNOt5ym1Iimc+cGu+r9jBk3JtHzDJb7KqKaAVU3VnVcfo1rrVfQ65Lm+uz
naoip7NFaMCZ5AEAEPMUzNK7SGplU0zs9HIYtV8JUOCJ2VCXx0BPJBAMHjoqtBAwGFyZRqjGqzwD
JfbHiQH0ZbCLIF8BMAKYPN2GZt46Ydio0INl5K31JqpxAoN9cH2qF4o2p8PMKkTCBHgSpQxTOgWd
KtMqXIur484qVeXJktLkEA929TlNwMGqKMusyVgsN4nD4LGoTIh/7VgexjKyF1KwGXZ1OgHcpDyN
NJ1V3qv5IrS1p4g2lFHNVM18y38sedCRxAGGFxT3iSmcTQwlaR2GKZ7lfptQ0BXDN0ktB7jIUbRW
/N5fSD4vfSzK3tM9B8oTQaLZxqhKxxN+N0wUF63fxVBSNt4U50rJiBbS2NFyyXALbOz+Fwhi51Do
vbkmTuTOHxDd0e0ai2rH7v/4YiR/e+8C8eY6XF6nWyX3fNWkw0QbqNN6l3Jpui6g4i2civf6/uxY
kDlOwQqJASCT2YMSpLAbh7CARyCl0atUCum3GqrFuAlLJZHByCMIFdBKXvutJjJEdbN2p8kRXk1F
oEXYbeu18+TQ7n2WQItY67oIcUiJBhkRLm+wFqpNl34uQgN8GPgtVKuN2T2uBJ5lZrEdvWljbD8K
QXtOGmP/kdsdJQUBQEazpPoFA9bw1hgJGIKxS291GR3e2NTrbV7KxU424TAbbRUhixliGjgAVFg4
6Jd2FTVnVD/opiHHOJfAHi1KXYE62MdiRIJYSlI8oBK1RCi+lv7yB6/7GQyV/jX3kwaJ7obY3aix
IaAsVU1aGZB1jZw6DvWiP4OqT2eQCxcgFW0ryl3WGelKRK2kR4NzbGKolEbWZ2tfl3BLyp1gYQ/P
yBp/j0UQ916pRfZzHkiEklYGTiu8YyHb6T5W0SMu9LpfwaMwN2WLWHGU47dQBaPY1b6R7trE8w/g
BnAS50jsNAsV1UFBikvuYAnWWRDcplQjXsoWOdmECOZzV9oNsrS9DCJC5i/7drRxrBazRz9Njtcv
1vNghVaZZoPuAuhOd3Z2rxZdkMvIp8RvMeCJm94K7Fslz79fH2TawqcncgJ6EWta4M6Bls62uK57
yiD1cvwWDJj8BX5qrKl7Yjuv2ONSmH3+KAL+oS3CNuASAIR7esmoUZiNku/Fb4USmG7ZyupairLq
vkrzZiNzNm4kYqr7vKiqtaQN8q3lDR0lxRYzSa6vjS9S8wDVUtnYqVmvLT/yN7XmoBNMe+yTL4tF
Dv0U+M++DvV+4GnYrKEZMBc1oXSb+EUmojfCRhPAsxcmX1J03FTX6bs+nuAm5QFsRfFmtDzFruzE
yb6r6gGAjD62kHv0YlsMeXDfe6P3avSWh3WQEaUv3CMDFVBDxMcu8JznPi3iB2ngHnLFSNFik6lF
8AKvQoa6H5foUqmt5t1HjlemeJ81aN74dR1+p76ZBoAvQ7ZJQ9Fd4RubaycNh5XFn7i14yxtSLe7
9FOl2yUmdqjTViuzGfAGcGoV3hSHV5FAPHTNIVOS9qtc+phMhQmaXAv31KXPSQjG/Q9odArETzdA
jdpWwrMYvRmZEuCWm1brgqrUX32cBxvG/lMU/gSeAxSPGhSVlwlWfjqeNKmxKboUQfwxzbVWIshq
o4y00vXK2ajjMCwk4hcCf1qaUwMQZgU30By9ng+SJQolalDuqFUKN6PtvAWtNb52fReUG4uG/wOE
foi/aZJIQH7kEO2eLku8Jfm/mVLodBk6FLcRNaGtT4fBmR1s/iLq2aXUvVFYqfaZLuuvud0726Iv
bk3IQ7fEH8YTtAHZzW3/RxmA3cY2o9jKbVXthWL4G3nkqDmD0hMz5/WOsijehr34RtazZAR0dg0B
cOR5AI1AbqYYc7MQG2D5kEQNGggp0SPmXnks3D79V0T8RxJrV8XTTmTW/kcxtmm8HzkG4CG6N6iG
/Wv89ffm+8n/s8moCIzP7a9qfPlVUw/7T8Gx6T/5v/03//Hr/a+8jsWvf/+3H3kLApe/RrEy+yia
NtH5r0is/fr5q/re/Pr5j08N/6j/kf/+x/vssl/cEfO/87f4mmJq/6RoCCGDgHAC3LNm/1Jg06x/
8jJNii30UThapJb/UmBT5H9OGS8dJora/B9Te7PO2yb4939T+HdQHkWID+T+O8DlT/TXZukkf4Ao
lU0LRgdusPkeC3wo2UwostQpsvhBrsOVYjcbP5bcTqZ6mKqu77x++FpPf9/4H9XVZk/x36OhgDRp
y/EeyNPF9mE0EY6KNEZd/JBL3U3VakhsLRR9zkagfaNwUk0LciZ58uyqGrqyBFCX6g+aJ6urIO3x
VAmTJZuas6/Gy0ubY8IzcyuiBXE6j9S2pM6wk+ahMBKsTltD35RV2u76tgg2paB0a5eKvhRGT1H9
h1eUqhSVFgakbDh1POegpibMwiKHDPVQEyndK172u7DGZB2jwoNweT8SbGCSDrM3Wo+CU0ewj9R8
1pmL/lDT/M5+CdtPo7JGo8yZfWVsxXuJzm/10GShvc0FHq6eVilfpNjyb7y+8TdOoupbPdS8NaRC
enYpjjm93eXrUu6U/TDE8WZMtPjOMiZ+f0hUgoFdgVBI9yXPdKyR8x4FgLK1d0oKbswNTb27M2kx
vXgYIgW0p/OGOMI272WkzJ6vb9P5pf/3lyaem7i2HIw5mi+xIwIsWPgPBMLVVjP6txxgk8sJpo7p
N/42Qsvquc1h0aeeFTxCOwbg2FEa90BfrRXUujaWOr6CzM+/UJMfnzyUNdao59JEQBV2f/33zuIB
fi4ZC1kn234SJJkLpqbZiOYDN8wD+hXmrrfwLRp41qhe9w4So7QYr493fsig45F2cjXxTNOYPd3+
RgJrSMR6+CCH4UpkoYu+y/r6EDOtUVKvifL3YYzZEdMasx+RCA8f6g1uqJ1rbNEWXfsbacW+cJWV
tlFxJM3XSO0szO78a04iMgAHaZ7wr3l0VciS6Q/CCB/CZmuJ4D7M6PHY492oL6G33jsZp+eIoejs
cZ0TWpFxnn5ItQniKh7V8KHZmrvwJXp1Dtm9ect+V75E96kr77L74aDurG2xhQP5y3lwnh+Lx3yv
HrCp0duV8bvvXO8QLnz96fxe+12z8x0DMAxL+AwPWn83ItxaZOZGqhp8TMU2Ci03AEmOzdP1JT/b
VQgDQEpD6Jp7BRHvWf9dF1Kpem04PADX+63H486AHvWna/s+BhkIYDbOjDZdsR8eIKWtCznTkuEB
jXtXwUnLwIC905+G+Nf1yczLxpRBp9n890g84B9HiqIAvHXFSJor1jhn30TrH8aqWtWHpWzgbLEY
iQAVliEvOTz2WSnMhzGfmB4jRfSONK8HiQ73dPzeibcQY4tkMt2xFmqCZw/A+5jwmqaiKPz5WVSs
J0LzOugaD05CeQm4MTSujRU82M6nOsHtr1x41pfGmwcOUqM5ncJ4CH9jXJs/dCLb+spvs/H2PrYZ
arww4KXNSGCmk34QbvGP0+WT1c4aSjMfHpQ+GPY9q72yElssbMezpXNo07IVJ6AjhRZndpH6Sd4m
vVGXj1ZX0lKGa4A5mgMhBHY8OuFo6uTBHrmchfzx7Gu+D0vk9w4eluf8eAENUB+isnyUnPBZluJt
43GPW/WmVPNviAi6Pqa518/DhZmC+kUwa2rnAMibHYfSkhSUuZhpCRWF6tGe1t22NlDBk6uVp6bP
rZHd1s7++qhnVzlZMFgbqF/gAKk/zu7XNKycBsDf+Bjq3hp+98ardhZuIVGR/bg+0hyIz/mb+D0o
Kig8svz3bCntPKn0QBPag/4gHfTb/jG+pdKhvno8VsFK2UGk3uiW2+JtZyws5zwa/XvoaVBFd2Bc
Tt/+w6U25NqoOrWhYf5jrng21wYl3pHkr051cAny/2W4qZKDRjLdoHkY6nR9qA2+pD34tryK+icU
h3ZJP97Re4rVkizpv/Kr/0XG8D63D4PNVtAMEdsLi/fB7mzpm+K9/Onfn7h0039xyEHzzJZNtYpG
C2VUfMveazdtLkzUFeEgXx9llpazOeiGE7DzP2hcn/H2JkxNqKa5/5ghILXNyvpbnsTJTTSG2vb6
SPN7i5EYhQCc5JF7xZo9ojlIgFQEInyEaxQ+BKCV1l2gLRX05ueKWx9csYZuiDoxLN4L/h92nK+M
E15xzA6BpCF6F9jaq+gK5a8wwMG+lJNv1yc1v68YbhLhRHCP3Y1E1jTpD8PpVRcFAknLAwVwUCzB
oU81l6rKeqzVT32hYKG1cJwvTJA09X25yMuJ0E5HLMpAlFHZ1QdNS/AmVPq94QsZ+1PrruyshT14
tjuYHnEm3VwN2Sfqa6eD1XmOA4NX1YeG61jX+tGNdBSnHePu+mc82xs8NkC5DECB/Iun+3QcLy4A
aGp1fWiT/C5s71LZ2f3/RpidJqToohhfnfpQWkDQ5IOdxQuXz4VvNXEd2MYq5S2+1ukciryz1M5v
6oNF8CbJt2q9l8IleYR5x3MqsHwcZS7ekCq18JyYUfTPxcGSXfEW5yupdp3nEC00N/mFHVK+1GY+
u8Zng85iU3SuxpwKfn0AzQv7TlI2Hp0wkG5L78WF48TZRVoJ/Cn/a/4q1o5U1va033Lsas0hf9I9
qcfELXB7JKSkRindvvt5fWfM3//pi9IGc7iuiTrU987bhyMc+EqCzJCoDva4UnEWedSimxrlDR9L
wlW9aDp5aTggEohvgE4BvDELN0zhAdszjIoFNG6KJ1+4zla7E3fxg78Tu3iv3Tq34pv0swfe/it/
uz7XS+fs4+Czy0OvUqgXHYPLUD21/Akx1vX1ES6tIPg4gBiTJLFzVn/y8r7rUkbgPVkHBho0SLBq
vhFyc4hHb8y+5Vm4cAlfOBTIDNBIQzoPVYez3ImCnq12mtQfBkVZJ6J7AnSFK1+9VnAl69Se0qG+
reJvgxxvzNxx+96AV7K/PvPz829Qjacqg9QRqlJzOhf8kW7Ej10cFCVbWficNMPecBY266Wp8uJA
HQQ0htDlWbRa2UPIpx8Piuri2egoK11z1R/2l+Gxd8u/umP1OVvqNJw/Oczsw5izXVMrMSI5vc/M
YOFU6CGk0GczCh/GEqJp2vwfs3tKzRBQKK8QqbJ55v3DUoRUNAtFHFIuGgy4Sje11+pP61uHu1a6
ru+1z2JJAO38TJyOOa3rh/PvIYDix/IosPQANT28Fc2S/PN7nnttWrPnTVPo3ScAUw4apSLtrnwY
XGnTrcgX76S9tA73gxvuxt4NczfcV7v0d7BzXu1s4WguTXT2BNZ14ZMkDOLgBOGtOtwAX11ITd8D
7LOJTiWSCZAGK2L2UAjVilt42uIw3srwwnf5MfjZVfsgB4Lt9rvkk/3pUdlIz/IPr3WlZ+k5eqyO
8Wu5djbYRd61C2HFWanjfT9BRAUJCKT1TPlaUIW1SiOVD/GRqgOluWIzCfZ80iTX+rqU0l08m9it
/ddos2WOC5S1EVFhtN/dT0PbG+XOqYH/ubrPG+YCvxhv8nDrLSQic0EnYgJ28IdxZwurBbbeaj3j
pr/DF2MbbPV1vDefrLvgU3gf3InSld+GhaN6fs9PYzpwOAh94ZXPoh3Q5cHoS4wp/9at+7i7SfeJ
9onHWlsYaA7ReZ8dWHEwneyqicNxej7b0sh5tczxMHxptuF361X8cO7yl9h3wzv581itoTigiWaC
iv+ypJx+6chMJC5aNpRBEH89HduQPMcJR288CNV0B2mliqWo8aygPy3exyFmi2fpSWEBWRsP8q2x
RjJ4O/4u7rN7dVffZvtor+/im1LfaI9ZtA+xn1wIWpcmOAvwxz5I1bQKxCERieQWg7Qt22RJn+/i
IOjnTsExVY+5JYKdoFOa4VBwkHSOA07OdbkQ11x6eye96f8cYTYNKUXIoUi4d+rqKML4LhmtmzKV
b66/8BfeQSpFaPEQ3VBlnCt+h2GLXsl0jbfOozNu2/6tyjYQE66PMi347A6dAMw8g6RD4NVn+13Y
ZZRHoycefV9/HP1tG31Gqft5FPeOpG+uj3UejE7REsgteoXoT83zLltEoxI5mfGoRg5au8HnwdnL
4Z3jeTQosb5usrXolkoOF+5JMELgFyZNZY1W1my1yjFuqqhsW6RLlJtCiP2I54RnS79baT9azSZt
zE2SZduu+qtT7TUaNmQ6S/Kf54tJCw3oLi4QoFHPSJJmoAEyjOXhESrueKeO1pbaf7kKy/q1tqWl
tsXUFT9d1cmTgEbK5EwwtcNmL2OBdIzUD6p/8EhF3aHRNzkaLE2S7e3E2wXUq0YvQmQu2Nv+S1e1
2GksgaTPDgkdHXCZwB15DqEfzzIPr4toh/q68xiWNmdQL+icGKW/1WM/XGgIXxwKlIwNOh6w3lyo
ScvKoQ8J1h89QxibJEEZU649HO7zOv7TLUym/U7ytGiqo5M3Oy7J0Mhh68vjoRd4ktMJGoJf4fAZ
leN7Oe3wlDwEzUKL4ezUTENOef6EAaJDNruy9VJTK4AE46EuUdsxspvBUdahrj1RQVmNarMfa7ET
/ZJ1z3QsTi6Gqeo/cRmnyhZk/dn6YcpkJYPTV4dOLdXVKHXdnZN4YjMEgepGkfyIdIay78wx316/
JS5sXkam7ADFYDKimoMj6HgBg0zKmpHjXR5aNwY+ZZJCWu4bwV80djZ+JG87FEYNddd5tuKawJyv
/4gLs+eb8nw47BuEHubrXFfDGFhldYiFJCPOk+rxJqmdAjinU//E6BJHyqZQnjqlWqpKzLxK2cOY
CU3sV2R0USMmy5yFAV0gt3HSVofKkMLAdUwp2eVW7BwMK88eFLCjd5YTCJybxnRVAAR2+0bAVXQU
ihaWgyngGAAwBD4sKoxP8CDQsZ5EnDbMI38lIOjt48ocXKtIy931z3b29k4/fbri0DdXp7L46U9H
PUIEVeJVh7B32g14q3A9SKazcCLmsLj3L0ThjrSXJgOjzL6QXhZiyBwqRFHkECY1SrExjfZLHEfK
XWdjAa8L8exnSbXqI83eRHZV/mGPdlojdIaB0YJl4h+zUE2EGbqmnlwfzK5o96JKsu3Q28nC5zw/
+hREp0MAtXwqVM7n6QBZsJH8OtS1qW9gKKbfey9zVuY49p/iJG7RrmnDG7tL+se81JOX66t56RBw
DoE8cu1MTYHT1az0vmxakLGHPtL1nZmV0NPyTtsVNOOUoo+2ZgeOVNKlcXV94OkPz+4ervOJZcLQ
rPZsG9mSh5ZT3JuPcUMHp3W0cqfWfbvy2PcrKZK1myp2fvzhmHAnUD4Bm8qDaXL+Tieb0tVSAsvX
OHV/SdJD2HsryJFrJTn2/p/pcnPCZ2PN5jf0WSq1haceHFxvY1u/c0R9l1tLTf6zz/g+zNRpRCYJ
3fLZJs2Fbyst3iIH3XDNXz7VxtFVHtq36x/u7PWdjTLbJSh9N40cETV15XCT59Yq7G4DXywk12d7
kVEcbkTwIcimUEI9XR5yo9iTBfIafbU1xc2o3Q4VJ3+j5E/NkgvJWbBG0RKMPCknhB+d1+90LKkZ
EzmxBmb0BeKDkWwQMdL217/a2dGexkCrnIYsCEYgkadjKOjx1Q0f7hDozuh6dfw5xiPbBlMi9Hrl
KTmSdaO6zyp/fX3g8+f1dOQ5vITiUKsIp5TJj+DBtHl4Q5y0ksSPKg1fctlC8aFeq6a0aUDmtvIa
HsqCKPf0/U6O9/QLgEiD+JnEWucRDa+7HftDoRwcK9lakr8JnLcREn2bPje+tvCSn8f/02jTLT2J
o0DKna1mRXCKo0ypHJJBWfeWuSuiZFMH6rpvoqM+fPES9UuQfzIghvdS7IoWgaU8WQhqLm0pAjgE
NWg7Ke8+wh/Lflmq5HGExtcBS+h1XX/T0tC16p9yvSTecWlfgdMgguLCgqw5C9tE7NhRVVXKQfsU
YTVZfSvDu/xn4r2U+gGIz/W9dGlWQGUV8hleYVqTp5s4lJWxjmNFO6CQ+WIJ+Q7xxoemSr9UsbVw
Xi7cMgi8/fdQs1UconAInUHV6NWoL4iHbNtmwN98SQb70tackhZAykQyfMPTGZUp2g2YKnIzI6aw
gqX9xeuQLWj09qjF/U2J0dzCNzwvyZCbEuX9B3NfsiSpjm37K/cHKAPRT+4A8CY6b6LLyJxgkR0g
JEB0Ar7+LeLUrRMu93IsqyZvcCxPWliGULe1m7XX0rF8c8u4Gp9C/7cDDYpo9zp4Sd/YaLRBX0Me
0CTpGCac1zcwh7+YnrsrN7fKlSygNp/296AYKoNYx1MVZzyaykw8jFB7eKjy5gcIRrNNZjf9l+sb
fp78A7kawB06HpUPWKKy46ARJUbcshavJETXLa/4Kvy2WpUt1CeTGibZgit616PhN0j1Vl8xt+pX
o5g6sNWAZaMDsV3AO1Bulcwn6+sfd753Mw8gngnQVMFrcJSSf43nQVacwVvqPbRjtPSegi4o6u1h
WpmOBrlTWi2Egx8A2FNThmzarHMIoCYg7WqfgZ8S6MTNeFf047jfEq9Lf8q8ZU+jBFN6gEy8/DZw
0y/DaeL8a9llphO0VMuRFkb95mkQXrbzNKtoghJo0joYQc31kjOqfauEbnCEPS5wwdroZ9/MzJiq
QOKQ+EESE3KkaasDGpmS6VbS1j5aFdGasIagsAdqDJZS8Hnl8bMHThT84oFMYGV17GZXaBXSmYaR
5V+RPR9pkHua+82iRB5zY8xBT1V18vvYOKjs9pzyZx1pbeB1mdO/AjzCv0vZ1X1QCJ7sB4lyxsKN
UK0KSrIAVOABngW50S+geEd6lTRAjjhiD9MdJcNqJOByStsQenbXD4xqU9SBlMsuNV02psBAnaeD
gA2tYWzvx8PCdObP/XxE1FGUK1Mgz1P2BUaxdWBowW1RNuXCm66uGBIEyN3hjUODEihG1VQhSFuM
tjBov2ec7pIUJLiZT0FNDO0TniO7dn3Z1Amh1AqkI24ZlAlA4qayEdACELaK9f0+S5HZGfWqCRsP
eP/ro5w9ZEivIsGC+Ap9hCBvUZatd5yhN7QMII20X9WNTIO+dR9bIUFKaAZjP6Ec6RUhKKT+8FQg
zsLAoMAHV+vc/qoEAp50hrYUHMGl5QRlXQSuyILeW5ieevY+RgEYAOkNLCeez9OHBvEcQGxmgSSH
1kek23tGFpRA8FxfxPOtwlw+jaKccJrF6M5zSoSplIFoz4+/oPawJKCkdgujPIxR5hARIyGEUnPI
nT1JPfUo4sQ2jhh196Kcgrb9hTpumE8VtEWsbeVL2K4pxYs1BqY5DPiJ3Fba0lU4PzbwfVA9RvkN
34Vy0em6jpxBXsCK08OgsbDwHTD5VtGUAyJF2jC2rbVoj+hSXLgSZ08Pml8glwuKbCD1wedITke1
IOkxonSUHSBAbvvrbLi1wbhk3fAvf7qfeNqQephR4XOCV9lPi9eNQQotOzCj1dY6hOADbpOl1N9Z
fgURFsKfWa8KOdwZ4Hg6ncRhbsbQcrhHN+wQWDkxgPKR47qfW1IlOITxbllI7zTvzYiIJSurJWCd
enDxBR+FD3h8OjJgqtBrITMBnVOj3feAXoPXiUvwb/NywalcGkWxMZD8A7651Nv94KNvmwPg76Ij
Z+FsXBrEtmayTxAlwiFXzsYg0Zo5IIe7NxMHz2auF9WLBpXq9fWjob4B84rhsQQFIUiF0bKvDOPC
6fFKsBbjErrFGi3qNdRTtDpCF3+2Fo0QCwbsbFpwsUCSBpcHhBhzVef0jJiVRe3CNMQ+cXqY5t/C
frk+ofksK+8mBgBaGQdhpptRbjJ8c6fUe/RDMzcJ/Ax+DEpE6et/N4hy0oe6wAkA0fo+Q6s+FV/k
9CTcJTqFy0v190yUrYGCeQ1qS3gARvkNzG5BNo3B9WmoVg8+xslaKW8WF6kD+nNT7EHnOtzwJrBw
USmq1EHcrv5QdB6JGGW0eb6fMCyQgvUYQFZiz83nWS+hlHdIYCxcG9WkqoMops6ooG9A5+2vfmA+
042wwCCPCH1hmKW9UUzALBjToiUJhDH9dxOAw2wpRFg6xvM8Py2WmaF/FdJ+Yg/NykDjB9d+Nrzf
17d/aQzlLqL1m2eUYYxkBB7Yezf5q90tZLyXxpiP4Kd5ZKUzuVOPI0Y5Ws0MQLMgF7lYjl7YDhVw
KqeGNpWPmfRehrb6NBDWEmn8maE8Pb1q6xNrMIlKELF3DboVrkRbwl4ScCFX36/vysUTjNdzlnlF
f6gK9dRbEGXZNa49QouVh1qNLb+5o7ly/cf4D+lh/7qSn8ZSbouXof2yKOdQpvbDzr03+heHp9H1
CV08Ap8GUe5KrekZk2S2Y+DAZOZW97TQ+E/CP/QG/L1syoVpZe7XzccoJA0rEGI3GgkwdNgVf36k
AaBEeQOJSBTLTWU+jkZqv9F0GH+nCi3oPyBeDiDIdH3VLthmJJOAJkJAOzMFK++Y6BoaV3Uj9qaP
ijGCaxBJQ9oukCaqqqG3FG5e2CQMB48cmDgkJc5KcODzQz1e4niLr2CrCnIzh0bL+vqczpKqH0Ht
p1HU8zbYjCEZJPaQTZwjl111yI90DHTIJveB+DE9pEeyFHhenBo4g2ZPChUNtRs5bzOikbTDfvks
imP5y+n6yGLFQnr64jCf8g/Kc+16yJCjEgHHg74PwHoxbZd3P68v4AUjdJLjUB5sYhl5a2sYg8YM
ksnH2nhpWrBfc7bgGVzeqU+zUa4TdKVl3zYwdxLEBgTlvGDyhodakreSJZFZeqjidRsUpB9taM8w
n972rrnpSbLw0C7NWHmj3DJHWlXOFoq2UA4lkdmie10nG29RZfssIP04nZ/mrLxVhpeXBlpUxL5J
QQwYFXHQPjeP7jZ/iVlo8gh1sJKH5Tr+Q4LL2Qx/3lZVmTo3NJaDfRkWkrKoZXHQj8frB+c8NlOG
UD3WDiIlyFuIPcgO/LduCozvuQjyFj1nkZ+sub1wgBb2TVWJTwyjHH1AIfbmYEf5+ECyHPDSYt1q
/5Hl+nvXVOhlZuewnhlGyohYWdmtyPu1kb9eX7+Fy+3PDsgnN4bzLqmbjx2CpKXd3UGi5EZf0lq5
8PKfHAPFOsZaQ6zSxB7pXG6Mvg4mJ1mRTgZavquNZHN9ShcfmE/rNu/gpykZVZ1p9rxuPajNhzwG
BnhTTWXkWy9Qr4KKQgzY0FJMs3QsFLPST/83KHDsMCv7VL54w5epWWi2UMu+f10o1Mxm5qG5Hns6
N8jjFkXXwj1vi3Kd23qAVHTgAOTs+lDGbctdN325vpqXR4TgH+Jo/Kee9xJ1OsHZhPez8qOY0vuq
GMOiAMuk7T2CAjsU7RLY6Aw4/tcs/x5TeQ3aJPOlkyKWLiwtlOYbuIMjz+xBXp6tyxLEC+TG8CHW
cWsuNrGe7SO6PYFMBFUuKk9ILSmPXVq6DmuIZu/a6qvJoIiErlyQ90XA1q/+cGGVkZRJ+j71LMkT
Z1frh1joN2aDCVKEqm320kJtA+WF9fURVdp42OLTySmX3Rwd6RgxhrQ2EbltXskUomY2gEWlCQAk
CdxtsuIhKjKv9u3oPHpoG7rLoqV6xlmF7+MzAOBBCw2Eg8AednqIhVZMrJ/wGdlr8y5/11F90zzW
T8nRfaxW7L276Z7KAwZHCS1aLH9f3OBPgyvvxTjIKXYIBnceJFLm4A8xApOGUCvp75qIH4YNeymL
YPi1RB9yfqrn1Z+xt7MMKAGC6XTauclND0JXzm6oo74P/DQa26jWVlm7itvAjsiDs3DEzuyuMqLy
7utshGhhiRHF6B9J8WxMkKJP+qiOXyfIrlw/XWcvyelgarlR94tUpM18ntEFBp5LzxXR4OsLxn1p
FGX7mDYVcZ1jSmUDcXlwcaJ0Vxo/rk/lzOYpU1GMgAQy2eTOfEBTviHgEO4Kf2vWwwpihpEj6gBa
fgsYvovHEohzHAyQvqB2eno4PDHVqIvF9o55ccDZENp5pLHbdKnJ6/L6/T2OYgIyxkg/TZ69yxK0
PZm7St8QsRAwLM1l/oZPD7As2WQ0pQ8bWj4z3kUgcQ08NFgV9oJBO3dsPzbq79nMX/JppCnWzbJB
vWwH4Qf96P9onwo9yO7JDfve/ZAQmAw8HnRLXu3SGipvPXQmBr1GHXxXNKu0lgGEGCDz8XL9DC4N
olgLUxgJBZ24vbM0f+Vl2ZryXw0lq+uj/Buj9PcKKiZC0wHDgRyIvWuKVW/ttSr0372fiHycL5oe
ddnaqRZu8PXTQXTF+pcNENwIBeydKDemf8egzYKGA9ARXp/Z0jCKoZjGykpZgk2ykyoETyVQwG/F
EBF/iYH3zN08OYNntS4dbVjUHLFRYL/MkgD2aG4M34CzRNfCtAz/u2kpdqLVNb3MPaxea/2IHeu2
Et8R/YeyNqPrA50HykAxefD3wFqLvqGzzmxuFW7RNIO9G9C/R/uQPw7gKAuyn34fOcET2yx10s2m
56TAMQ849++jHwSFbrXdyxoBI69RG975JgRhQBKMu3t9ThfuFEaY64R4gUG5qBx2H1hx6GdhBD0V
MTJ2rFmPJUj53NxeenoXhlJ9HI07vZWiyWjHHRoWYkVJHZrZ7/9qPirOwYNcTyaAYdnppAxyqOE6
TRVyd+mEL81FeQ4JBa7J7DEX15WhhcKDnr2X/VKDzOUDB6ALSrpzo6GaznL8iYMYXbd3xhPfzcz+
YIpANG9FNtSXq6AWAZR+QZXzn6zh36MqdracRr0EF7K9K2do0nNrvzlLNHyX/G6cu7/HUM7d3AA1
udCh2AGpdm9DA3lVPLm7NKqf2NqLmqj/Td/tjRnyNfmut4H/tfxebv+raaooVysGvMIQo70bjQ7x
qR8hNGXly/VBLt/gf81TFWUrDRHnRYx5Su11TKEv/vXPfr+Nq+shBgXkeab3V8m0IXERt1kiukND
JxahWfCXNuhLfYZn/SazcZhxh+CCAwzxDIriATBosMboD7lW6EPkDbH2zfPq/i0fp+6rRQpBoSfd
1V8o40iHdqmVIXCIeR/lXTK8ZtIAtHxkRH4znMoeQkAwEhZU6Gb9YlYZhJMGJKvHgINgqwi41rQa
uu1Fu+DDqr7/PAsgfYmL6wTgh0rm4Xdm1SbQmzqkUEB87gvRB7QWHJlMNw0LCIPPNJ4Ld0n1mz/G
BHEI3otZV0d92k3W8VL4ZnuALe9/GZLKEAjYLCgkSCdtaDd9zfX+ZTDtm+vnQn3rMe5MRD3rK0Do
BsScp24ghrQNoevyUMdTvk3p+J6OkgSyQ00BFGbpggdzYWnnVcUJBDMjojnFtRgZ8JRysuUh9sA4
msb9Lw0XCtpOz605PcQd6//w0Z/n93lAxQBTGyS8wnTlAbWTdCWZ9uxzRwZkRCtW08R/GIpgNEwK
/KazTpIOsqPT1TS8yqGJPsiDH6ckzMeaPjqxfC2ZG/9s6n6Js+TC5gG64wKdjfGAoFAMMB4X4rCk
kAfbBSuQOXZtlIAELuRlHkdaKbyF3TtzedFCBxgdUKpAtKE0pELNEttuqlTzzANzf2dm8miDvzOv
rG2uw2+LSTTY3h2R/IGK6t6CltD1s3p2R4CgQ9ELDCLAp4D3eX5sP4Usfu3ZGkWX3cEc6bfBapKb
UU/aUBbtq1+ZkAmtUjeg1RID01mbA2Z9Mu68DZ/GlbEj2TiYmDU1vgyjtU5t805qBP2oVTCVbdAA
ils38Q2VBiCwg4lGnGLBPqjvA7S/QPkADAuEk8CfqmJkaubpWja5zsHOdS8qTbsIZDMulcUujoJD
g3SlBdf1YyU+zdTA7tZzi9oBSkBiU3ATwjM5+jeu7+MZsd9MqouKHzpBwbltQ0fzdEFdrzS7stOy
4zBA4ZFwz6NhLGN9Dw28ogwEL5z3gjZobGBZCXU+xlpI/VVuUT0nYMg8QiJy2NCxvUmaMl9PiS5u
J6rRv56BP2Jk/7c8659p1v/3Km/7/4+M7LCC/2IMnAnf/0nkvnvnIHJf17+KH+n/HBBgnHOw41/+
xcGuQfnjH1DwmqmgZkm4D1v+Fwk7wgDrH3MVASGQDt2/D8TtP1nYNfcfYMcCySHalVyk9CBA9S8a
do24/5gV0dHHhAgDfyLP93+09PPXJGUBRnusfPKr/OffPzOjfzT//B0VzUhfhEKAxH6cZ0A1FN+x
pYPRZgAbPsisi9cCzsldKykAsj2uZ17L/qEbWrkyDKjGgmhruu2KslgRPWeRrD0RULsaIkQ6oLux
Un2tOVYWdBPjt8LRRTCkWfeccUeLaDG91kP3IsbsXdKhe4ZKibXRbYR8moZWhU+bcWFaStkO04Id
wFuNJkpnlu9SeyklZMhK3IXhgVWTdwP2Q/1bhXQNCLK0zceH6og1kiZLD5aTjQhzy6WuNoVkGZ+A
L7CgzgJThBgXVNmnF9jJHJ+alaE/TGm/fvPEWBzQOU/LbZ9rq8Krh7UxxHoKPR2SvBkxTauw9+L2
iz4Z5ZHKogTSyxktGbSlP215Dgh1ALrR4q2DhvMPEPTwPTXz7laajQshT92mN4MJt0RLJ3qDxgPr
vq5FWQashE5I0HZ0aALRMPAPE+ZDdqnVqAsjvJQYUZJmH/OGFUaLHZiOZ+o1xX2pRdqNhqiHB277
5iNLWjFBUMzXuqC0GvHbyFLQrfSMyTVMHyBHg4yt28FGKz8RfmAAkwT82cjpVyhtmv3CE6FEgfPX
4T7hOoLVETIH4LU/3RWaZ9Rn0iAPFMwt7wVLGUNnWA4RGjFaX9F0ZI+rvDaTPU2q4Zb1IK0LLYLi
K2Jf6LZrCIphfGUeL8BWTl+V+btcSL3hlKBLEQ6uGkA1WeM7ed3Ihzqj39q58NV7y9jYOfl1ctth
T9AVh/n/JQMKS/X5le5jO0GXu5gedIQeYV1LOEOQcwp0O33KhWhv4VZMv4yUaKt00oE05Uyr17xq
+TNnZZKFDqRrHKxFT4NJH+M+AgceWJi5qW3MdurhoRYC7SO+S3cOmEAj0xhbEDQX3pFDN6sIQa74
Ptol6C+GdARksjEy68kaPP7N5fW3zEbdZpVmIK1Hj+aseVfUkYS6dx4AWk9J1LgSA+eO+ImDl0d4
htmSA3Xh/MJswPSi/Q0uP+pHp2tUT5KUNB30B7y/7RvJR2vWyy7sGh9raqFWZs06RvHMamjlhO7U
uU9OKjhINyDj5UfyuQjNmrKfCxZtPpinWwfGe5wO9PsjNEVP2OlnNU3T5rLyx4eiAjGzFk/kIR8d
HsXE7G641KdQ06S8mcpevk5TCcE5arvbkeX8beFLZsOlfMncIAJuI6CRAbFSXEwDwqW0qDQdekcl
KpgxsxMwAJjYJNpYEL+Gp7emSUkh7FHq4zdEcjUJygYLmA92Wa1yB3cp6MbBia5/2amrj6Ibjjbc
P7BJAeQJrLRicVuTtVBIi/ujmxfvFcEyeXaah2Awh7c5kIWoUGnO+xgOdJ0z+/EHC7pKnKF1Xp1A
l7w/ciLe8Arom7p+SGkNFvSizyMq/CxKAWXSO6vamvqb8L8j0YVSnDmBJKZuoGSoeUu4H9WOzHw3
yKYiweXP3Umq/68NNpTipKMfm8EUX62BpWtO62J7faXP3lekEOC4gHICYQ58UxX2pmnEzjuRGMdR
B51m3zBt1QgOOrIYnvfYo86sc/Nb5cZ50IBl6xvlslgKtOZz9vkc4htmFwngLc9Gp7Ea2U0+vKGm
6CDgM/jDxm2Kai0tvVm5BHcjdb1d77sPXuPQrYv+PTSK9PGD6+U7jt8blLEPaINu9lMYW/ESzZMS
BM5nAwHIh8wytgPkVUrUiUK73REWs6NfGDLM29gLM29AO4LVZIFMszlxgJJ/lbb2Yw6t+hCEovZ9
Az9qKY5QTf7Hl+AseHAkQT2qtthaSTEMXDfZ0eAG29gJqPvQhmhEXrTrbVQ4uV3RO5tbKAlCu2Zp
j1SrpY6uhIXIZnUmoTo7oi+jDsyq0VeDbkLYnRfiJRbgHM4KtGGBKgW0s5oERZNZrD2oNS8d2DPb
AAZRHFRwb8FnBseOYrSG3LCGYtDSo1vV6IqCsx5VQ9Fu484sjwUtyihJAaovtLgIi+5rabdfGxQU
h9ppX2QzuQeKZtIHZxqmtUzZUpLi/D7NBKfzaUZdAkwnH+fpU1DZaUhrxS7NjmbSpdEQu/VRmtPW
HpzkzqASb0+tdztKW/8O+EGACiBhvWA95yN5cp3wCWiQQ67ERXCBgAA///QJXlbQ1CwlmPmtGBV9
W3+0krFcIeyPb5rWMIKyi9OdJ9zqcN2YXNoaYGKQFJoZuxALnQ4MwgA74VOMgYXdrM0OxyPleRZC
wCddI3fDFs4CUR8wMs8UhN5wQ8DSCxjO6YAjo7y1akqPts+Ay4ipvBFObAeJ4M5N1ooxqJqarHjH
kmBuTwzrycs2Ui+moNOEdjvo8pugtFuPtShWdi+L0EJSNtJpaUWyisdvTcqdyB7aV6eujHXimMkC
B9fFNYMXi9TWLA1sq45chu7kOuuyI+m6bKXl5hRljL5RCPcGBres8PoWzStydjYccIUjjzY/s8qK
eYMed9rE6FGk7jOaT/pNxb0UHXHp95L696VvLqETz19XUG3qOqjQEb/56LFVAlM7zyaW6mAmp3aN
7EZM3vQ5fSTR1gGMN4gjMrcF7W/56Hs73y53mcza+7LtNjUyjysSNBpW/voqnC862kcRqugAx82N
pPPPP92QInH7VCthQ4xm8EKrdF8J6Y9TmxrRFJdLKj1KBghvCFbAQyECramIouBjnA4HZvu87cY2
OxbaZLOwBi0Q6KXshOhBPUz1T6swDshbrydtxogygt7ZDInHJtSbdNr0mYZaD7G3fTLaLyjpsncs
t73EHfTxFadHY6bGRx/mTGgI6mXF6UI8wEUmJwr8OTf3/WBML20v05vUZ50IC2TleWCxkplBh3oi
RbiX5avSxV2LDIeaT9Luu53hM/bDQ+kFGTsDMkR543RWRJrCfCgAR7xPHG08Fswmb9d39IOQW/l6
NCN42EykW1DxUbbU9eISIUiRHFkxTkEsPLFiKGhsC38iYdYZZoQIg4S8y0iU5PkmHqV5Nzbj+ObE
hr9FGcACp0u+rcWA+mFH00g3WvRRoLDjpK4bEC+Xt2R+2AatDZvGmMIM9tQf4jiyascPyt62QkTk
v5Ci1m7t+tGDZPETeIuryLLyIRJMexryluzSoh5CMx+qrRTcW4vCYeHY+uSGQHhx43UIjBbW5uzO
o68BQkJgaEKrsW7Pnuan0w6FUz1xh0k7jFXSBYQ3VVTYU7YA5vl4VtQdQJyFQhh63OG4KwG5nzRG
aQw8OTauGCPLrtwbUpSQl8NbFNXofAqqXLSrRjOmJ1BRmeAXzbo9WmCf07iYHtDNWN4ynwGYbVXv
xOUvXQ5labyzz844fI0lT1dTwld6I+RGkDbexAQ5J6vHlkA7Tyw8omfuN1CHIChDCA+NVBd1odNF
8/RurHGitIPZQNBwqgk7+FP6z6zrv83aXXAXYIfmDD94CFCGU41jrFVIfukOP2QZLlbcu/BqkwFB
u1nsraZFm0PqrsFdVkUe1x/s2uYL749x/iLgCzBBaD8BvQEX93Siegv85TDa/ABdiues2qB8r8Vj
4H6nFqQIW3fVuPmdMa189DHX43BvCn8jh+6hSn8nJAsH6i8kUBTY52wu8UUoSYLHbNajUcOxSUAz
FXUlfpiS1tyaqEgHxpiR9UQtAFigo3uHhl39uReCw+g0xaZonSnUY4gD6l47rswh7yNZTvSnhqLX
7cg1aCElNsg6AZWCw5V7f3xW5scE0QsabAB9Vi0n0A6WMHKLH3qgOVejhNR15gNpdv0an0VJWBZk
mJGOwzBgeJjdvk/XmOkghoFkLT94ad9s8k4mITPMJorHzlsY6vx9hCzf7F6jI8LE/ypnIu0zRy+l
Tw9TxpOIjEBuJzHo5DOX0DA39aUdvzC1v8cDnFt5IIlFad07WX6gzLvJvB42wGzvmtzfppaxqsz0
ofCqW2ZWIfAyQaZtRV9spDkGXi9uk2F9faHn2Z0aMuT351cEWX5IsKkd4QlvW7BY1uxQ5VCJrmwk
uywK9cmyT7fEyeEjZl4bwM23Q6oNi3HepeFRU0eVc04iIhw+3We7hgyxsAd6yCxr2jhuXT/Fo3Af
XFPepiDxA3MgMR+kpXUAiBgdAKej3PFCS+6LvgE8ToPy9O2Y18Y20ZGaKGKQyGvVmDz4Lc3uWyN+
vr5c5+EGOJhAXwFuE7TroZRx+r1l5cSmidzeoZnQRYsdBDK8p3ZUgCEuTFgxrRtX25deudTpfMF4
IneBzM1MIITkgTnb8E83wmWFxPkAZwXyiuNagoat96zppe/JT91Lpi+tAVVts9bNkPpZDCEGmy+4
0+cHF18wnxRIJqPGp3odRAzovuin9OA3zWNR1eSAFkyQDRVFsbDKZ/lu8NPgYUVUh9nODR3KnRwp
laLqSgw1lFvqgjlC83LzodPK5s7lza4Caccu7buoArckSBKjpAbeD3WEXTeCXPCP99zQwZWASMJA
7PUBZPq08kS6ztSZY3Ywoc6KXvm82XlObh+JN71ldbOtnYI/6ZzRhbaWeUeVq2lAsnjGxsPFA0r+
dMdBqSCESxp6MGLb3mgOmi580vvR9dmdmz/s5pxeQFoMUKKPiObT7IA8BTzELNIDrYf+xqeJDJF+
rFaTYz01xrggx3DhDMGyW6jxIw2LDNP880+jWcLJJbp06EET/jMr6nw9TkirIpEgb67P6/ypR5js
obQOUCOoc9TSRE2EHBqQZB16afwsW7RUGzGpX0Ea/IONrf4TYKcl2Y5Lk8OgYPw0wHoEOo/TyZUi
40RSEK8Y1NTuHbN5TcDLu2WO/uv63C7sGRL9qLOC8QIBjNrwlJZDPzV4m/ciI/26Yq2zdTI0ZxBZ
3Y1AUC1cgAvR0pwzx9mAizKDFZTraFQsRq6JGPspLdwHmxj12kuzaYeiFxIedoZWTdpv09yd7lG8
824FSlhvfldFdSbcmzqNybZO7AklltpNfnRtO2y6avhtpkP+CEBJE/IpzxYAOxf2H6ZqPmRwIXzs
yulmkBSkuA4a7PZ17VpR1Vf0qJXWfevC2SxqrUEbBhgtr+/LxYUCAgK1c+QskT9VruwYZ1XRdoLs
7bzYAMJy2zbPeffb1MgvOFTbNgVL9BgHFucQQPbbgCZgeCxvrXjTFDzI7f7FmzQfNsYJrdjYUtkt
2JTzVYExQUZkBha5aGtXVoXHoGgCN1dyIKV+6Dr/sZG6uRPEu7f0mj/KQqQL7tW5FZvjVFyHObhA
Rlc5O1XVQKpWxMkBiTQalH7hgXzd6DbXV/48dQ0ChU/DqGmHAh6/LB03OThiTeo2yn1229s+DVHE
fHPY9DZ57YYn2n1tDd+hILJUxVn8AGVl7TFLzKz3kwNOx1qTwA3Zma8HCArXXUXWvZ8/aMx/4/Ft
jD5P7k9LuhnnRgFuCU47iCRgu5CDOT3wMha51ZslrI8wQaMFVko+dr+NBPrgvPlyfbk/ko2nb9Oc
6PkQEEDR5qyux1qTZhnRk4Mp6KNuwAljFejOx4ITtH2Y5doaaf0bkUtyNyejvxq68O5ayym2VgNT
nEOXEPSDln/fjIn+m7aVAzUlpjk0qDzxq2pi5Ni7SbwivyAbUBsmG83NQXJoWQO/0/w0zaMYtJER
iA/pKksIOOwGNj5QL/XXxB7zHfFYtY577nw3NcHCthrjN9CcxfceNmnB1Fzae9woqEegvghOc9Vd
iU3R+XmVZYcOqKhbh0+/gGcTtzHR1mZPulvb7ZGAnzJkttykXKGebbxUZrWQIT73TVFkRViNEBsi
OFA4PT0ArW4h4Vsb6cHGMQSpef7bn0S26WuZ3yPKEZHRdj85a/Xf1w/DhXHhQAAS5M4il3j6Tscl
oM5MiqZPDgnEYwMKR/9YdpCMiEdy0OHE3QygB98WtHUX6J4vZFtRx0O6EXEbXAqUdk9HLrWuEwI1
hYNOULsDuPF3G3MacZOwKhQJ+oMqJuNbv9Je9aH1jyMZyQZ4bOAk2jRd2U0GeFBl7annHq+vyQUP
FnlF2FekQkF6C3qq00/LNJAyI0fk76lP3ivkQsLqCwE6AEB6CE7nQ/7ktPl95yDalITfdm7+qwHB
68OYJ0udwxcs8JxxQaoTGmaAic/798nnKtHKXjtQuYVUYj68+yXquLo75Qun4Nz5QeEQTwucH+S+
DbUWVLIMSV+oW+152e17lg73DfXrjexrJ1t4Ui48YlCzRLSKFC4MnYrFJcVkZg6R8Z4j3bbK/Z6u
E5EUgXCdPhJm2YesIkssiRdyR7jgWL1Zdw6KE+qOFoJkTo2+MPTrgy4wsGrLDpsSXH6llX0FINgN
eO+kG9aNML+0IHGEptqjOXnpFlxFAoypteuHTVtpt4buQhqq8vTfTWe9Lpy82c4rphnIPeRmcBPB
zKcrD+4kNdFPOvf2iXT4tiTCAVx5omFbk+4LDMh7YZjV/dCO+i2+yrvxBESlaZf+WPiOeZzT75g1
MSwUQ+A7ohQwv1efjp2fo6moFXF16Kai+uKAC+YGASSFK1bLaESBN3IQrG2JE79o1ihXPfz4qB+H
sNKGIuLVuCIDte+lBvLZdmLZeqgg2laMg3bHWLpE8TV/zcnXIvsAbxGwVbA6e6AsPf1aw0bWvIQx
Oehi6EJ9qJH5b+mLP01+OEz+Hx9hDAeyfdhpOGNwrJXFyREqABZrJgihOwoU48TXg+aJyKsLtnbS
oonw6LIFe3lmCOZBga6GEUA7gqt6CDWOsAvGyOQgkYkJkZtm0Cfh48Iz9FGbV5ZyvpVzogBM/FCI
OV1KxK3g5NMrf583dIM0CdLaRQDGhKDrbvwMpAWJGfFkI7tfrL8rtZsh1/d9/0LKEnWW6k4b8igB
O9CQyU0p6NquXiAvG1hZjz+thY89w03BdcGdhtcL4+UAoqQkdOoCSmeCl9q+ReFg5fIeFOU13cxx
0DNgdPmWZZ0WjbX/6I6NfdtzsDIXLEbtSh/0Aql+3d1mwLXfLNyeMxsHpSJsF3YL8TI4xpXvQkSe
y2Eck0OHavo6qeNsmyBIukGrAdicnXxrVagGI2RIdp5O6Qa6LjKyZNptWsCokqD1vA7kvli0dsx+
JahGHoEGmzbXP/Ps1lh432ZKCiRq54TNfOI+3XErqerWSA3yOKI0v+bF9wTEqeZUAN0teXR9rPMn
de4DxzDYLHjzSBApg+VTDm8RcVz1/zg7r924lWwNPxEB5nDLjmq1xJYsxxvClr3JYs7p6c9HzY2b
LYjwATYwGGjPVBcrrfAHyTa9Ktc9Sww4jEYdYWNQWKfQrNX7Od7Vczu6RytDhuks/9JagUY2/cb9
xz/oNttDSpOHDjMpRQUxu4QA2FPrEIKozqXVa+cwtPWEeoEcUKQEPPTcIszxUHXOdyzf1UMPWWpn
5aUqbSFisoblkB4Qg/XRmy3rFxtI0GtRSlSDoXNV5U5rA98dHfs/QMuIvX/8y2+WjR9OCZEeDFG8
cpOm6jEOZ4rs65cp7HfTIKyNpOZPNOh4LmgA/ftgIDdpyBGEzANeLxt4LBhXlaFf0jgez6aRZRs/
o9vY4KlxRPpBXRnv5pZjchRfdBzNOKXslevxmowNmPYtk8Ojzi1UZMCsTl675d4dhV2I3Tk7Edje
9ShpahalXZn6BYG1YdMVJQAcRytXCgpvVaqru5QbgAogz6iM5SOVpethgEtHCDcO1iVV1O4sS037
OY+DftvWvfFsa5k8S1WRYUTWJMF6ivtNA+TS2vUSyJhdq7QKOvC62V1ygpPAncLR/89qRuubPdb+
p76tEH8LMtls3Dlg3SQh5RuyOLnP3G6o7J1q5cGjFafxZ/DeYHzEUNeVO5DSH8dgMCgVqjh9y2Me
Y43rGOldhBuwG0j89w1IzuKnE3bHQqaMu3H8CrrvFKhh4ZYmst2bqEvULQ0SnwcQCGaM+5uVK1Kz
K+JB2ft6Ava9CMQQuJ2VQHvi2QpWzvDNSeClgggIIpC0HDvWRWxM1jKFbeHIF11kYleDA0Z7r9b5
VUm81Wg0rGzONzb11YKCq8e0bIZfEiyjWXu9oE1qxF2T4HirdPLJtr4rnfajae2zCBNgypUbRKfS
/pGH43OfxK4CzruMkqOGHI3vbCiY7lStOarYHEnWn7r9L9H/0BSmV6zSFxZuUSb7hq6y8KVtoj5p
9CiQMrgvaCRlFO1S6bPdjQ0K/8oTGpD7XMl2ciJtm36lP36TDMyznNVcgKpTOFzyM1qC917uC2wp
x45MX63q8xCUyW8xdS8f3y7vjgRV4n+NEVq719+zD7Sws0N98rrIGr/S5L5nZ2d3U9Mku49Hus02
mRQF5dnnCorEDYUKRKDim045ebkxPItaf62T5Mk2AQLmXX0UXa65+tj8JyrME43aTaLk0vMox2G/
LWwK+HK5splusTbzL+JRJI5EmomU6HrysaoKeZSxSg1rq9nErarf5WoXulaj+4ELXK7YVepgHtJE
sc9Rl9KrMU91CmtBG6RsaylUSzqzsB8trVC3eZ9UKw33m1tyVpeELElozW/kXr7+gblM8mflluJJ
kxPdGXZJBBjXl5WFmad5faZA4XGQWRn6JFAjr0fpeqeBhKFickzet1fUvo95OhPjricWdZvQt7+3
uXPRckc9mokYNv4kg5GDoHIwRQhbtSla66EL/d99OCOihAhZyliJ3U7S05Vt9IZAWfxaOocwoHgS
wSPbizAmjvRC0UOp9SyTV7BzInGwdGHsU6QPSzKPOjk5hjQ+CDw63EKv5QMZPFL1GbrWfqBVlwTx
qEOqVSa3FFg6ZciQ16gqjEGUqh03YYHKxqS06aajwe7ijRgcutaSLFcLMqaU65TN5AR9Xj1PD442
7Z0srV9jtcYTGiiIf1cafrDNmrE5ZE6S0XftoQONlthTRlDv2Of9LmyiajuMqjjRfPyTjqI9dIXW
fBJjb+8xJHyyR8VhIxaK+NEPsuM1RZ7vaegPO78zHnm1z7UWOYdWQrT94+3wRmxefGBIKSg8vCWf
RGjX26GIKyHHWjN4Zq7yvDlGEzwFOJz2gT8B/C/lLYYmX2ol8h/pvlue0HXcVmVTXKqptD2tIOts
U0scynCoDxPGLPdNG0LpqIPhsQBfcj/6sfUHkxNtS8FfdjH6rY8O1deVjX2TQWNVMwf//APyh3LH
9UQ6c4iNMQx7fHR6ZRfiFrNl+3aHKlPkP+yu17IRqFM2Y9fs46FS1pAK87lZfkhQ+cjD4nY368Ve
j5+W9DhqHEs9NYqsL4pUg3u2Bvs09ESkBCDjQYlE+bk1gvpHLZGltIh41Yrfu0Frr9nVvrXWF78G
YhaQKzTSZ+Dt4rIbA03t2qKxPFh80Z1sluBc7cmwzuYwPk92K3f8ugZltqjTKLVH9c8UKuqr0ibj
Mw2H+kXrfNNNCQ4fokp2nsq4zO9HLbMepTpNZ4u1eA9DLHXtQk4hrpvRvpmibmcOAamNM8JZLeqQ
rnqqV8adKhrzx4jlzaesKApnZQ/fhCUzWhMUOtE5tbSb1m+uBZQ8K7v1NIQbETmqIw/MTXQAAaxs
qrKvVioDt2mwM/eYKUOCMQZ3s3Tn6AHYF5hG2J6CLuXeKrLpBwlE8CCcAnOVuJK3UaW0e3Z/d9CH
qUTYW+9+t6GV/wSFV+24UdWNiofTyoe4eUAoINAApy8NDug2Uxk7LdIzHLa8AkVFOIi5eVeo/ZrK
yvwMXW0tuiZzsk2vmDRFX2KaNCWLZFVMjueozUOXq9KXRu1PcBmVXx/fTe8PRKZIAREkxbKRGqWh
kXQhXqcoymcPyFTmG8sP60NRq9FKan6bnc5+P1Rf6La/FcnnT/tXbo6jjDbaamJ7Ujemv7Ms0p7I
QeXvZoVtjRNN4TkZxTdNQs9xKPM5QEydT4E8Gi6aM/UPSZIikLmFeRzTMeVpkaJvZi51x54kvHM1
SoowgQznz8df6OYtfyMI09pWHTY+F+D1rx7bxMY+tLE9HDAQHJSV2jUFLmcgcLv+HNuj8yAZ2fh5
KuM1M6GbkgtDz5DtmVkFuXipNtflRkiih4Wu3U7RTu6frcGStz3Sc1Vjhm48+mvVp/cma3HU5yIP
2P7llVYZgdDiWLI9Tme8nTrJ3HZFFjyyrLguws4Lzza9pcY1w2GtwnSbWjJdaugoAoCykfkV1196
qCInjPPa9hoxKp/kDM02LURnYqrs/CHuWmUvat/Zj3aFGnlg29PWSJR8k2l1gHdNSdgQlN25Nypa
deUo/4A9BE1GmBM6L1ObkkaWIZ9ughHZxo18ngwcxowo7LBL5dUK/RHjESNEZGqCyHlsmtB6YyQE
OzZBA91oTPZdXY2ehHdnQDEHB6lIajockPC471JJdwt8EyYXlKQ4VrIQp3Caio0xwR7Wbf/Oz8ri
Lgq65iHC4myTl72uuRQ4xCa1h3FjtrL28vHmVW4XFE78jBQi64ePsrSRxEpOEUkbY0AoaQZWRh1c
RlyiHkQ64UdlNGq8afi098T0n8smUTZRY4otejjdHbHiJ9Go0S6EhwePtQUn4Kd9/WD5utjJiroG
Vri9i/itYBTAPlJYU5bKUkpntlItErpf6Pr89O1sp01wuoNJPH/8VW4fM5oQiAbNjjOEvEvRnWES
BbifRvOU6UKwCki1t6xjoxYvo6mshEy37wUDzMBR3kzAassL1sqHPNQSA7PJPuwelboxNmk3SNt/
nhGPM4tEKR0IzhLoYw6qThdB0rxyVIm/uhYPwzT8FepYHlg+yIOPh3tnUmDZae1zlYPAWaoNl0ra
YqVEn3KSevqcVuvTUvP7dmWdbiGGFGmZFypjWCSCDlnEm2Ne9a1JfuDJQfDDaEMA9KOPcH8tN5Er
m8W9GIdoPw1JtUPCQ39Sw/jTxzN9izOuX2J6ejNMhAgeXNPSVTcZmqlXyknzmimOd1qa9McpE/al
Mfwn4BTjdxh5PAlGlSdflMIsNyZV+8GB+d1Go/ZQqeFXYYz9AwyG9r4c+2EvNbJ90BB73zuFX18C
JQ/ccNK7Oz/pKdx19f2Y6G4TVPC0a7XY2F16H8VQcxIA2/nOAkfjVjCYt1UgwlOUKfla7DVftIs5
o8lCH4J3mmx5mSRX4VhWjtPqnkhbhPctazgnOSGWFieqF1h2+bWSnAsVKW48OgXAGhSr+/7xh79J
NYgG4O8RapFEw05dlDONEHWhKtU0z4acdNcaBj7a0Cvv89RutyjQ/WyMJtuDVvbMctRWQpV3biKM
xOa+G3k8wJVFZJ8raiR6q9C8JDTOateoiZtneFDrFZDkj+f5zlEi83ZMMFr0vwBzXj96iiVGTO9z
28v7UfwKnOxH2YXyyi5+7yCxjMSRs6ARm3i+Ef8KvSSzkCUJ1wQPcWkINkkvgXDk9ZtlFmkh1dHZ
krocmarMOhip/6eM4e18PNF3XiKKQvAp0Kwi1DQWuVscSZrdaqnj4TRwVvXxUR3T9Mmkar0Zyzw9
OxFPYorv6sfDvvN9ITHM9R7i6Vkg5nrmU1MLnWqj4+VprOwLJ1B2QYHJ6f9jFNw1uOvZrGCEr0dJ
lbQLq9Z3PAni6SUR8llThuTp40HeyYmgh3G+Z3r+3C9ZfEKjDZy6HUzbKxLtQpcQO1QIPCctLIpz
Yerls5br44NudV+iYJCfjDA19n5t1ftEz/q72AqaU2s0Kw/c7UFVKanOTjQYuWEXM5+lv7ZWqYz0
jMBl4Xk3/pC6urmPSuiDvpN30SaSG8TCzB56eMQVdJJ83V55i273Fa+rw/Aa9Hm+/2JrV7YcKLFC
VqHjGnnqsz7f1g3el1r8VNYId2fZlqLlGrTpNjSHI0BgNfdbEElYvkxJKGR7LBXLs6b8WxJ3wM3Q
s8j76JnW7U9N6rqVK2mhDAYvhyr9zLdVmeLcF1gsftzFSlBX0uQRm7WHsTLEoXAmZKtGv3pQzGBv
2ZVyr0ci38JVSHc2bjDbHhzDhsb9mq3WLfZkBiYQqUNRmTVal1mRLBU9CSrXc1tkxk6OeKSwgY/S
HzGdlfs6GwuvyWzlt+wEmAIDLhmneOsMA1AjCOTaF11GYkf1p3RX6nJ4KTSNUpLGu/7PB1OFrM7v
I1Dh4lsSfCORVnKpElMqujAvppM9JG0brhyBtwLe9YOpEkhygc+PFvjnxdoAOm4jhW6ZF+QpDq9h
iINLJJphn47NfRin2dZopnGXtbK6d7T2Uz1h21TovvPfyg3xzrbkucRMmo05h4Pa9WH0JXT51EJS
vH5U4rsgmvK7QjdIgCghRYjZS4X+ww9HpIGzNj4ktTVehFbetdAHv9dBYT84BUI25HwVac2IV/Jd
oKbpyWnXsurbW4PQAoV9CjtA4W9VZGn41lKkmN6kStOfoEY/Ke8UPG90d9SsYzhEnxOlnn7kSF+t
bIm34sn1ajH2LC6MrAcN5yWyRmonLeqdwfQwd3CpiZybUivc2EFRSzpN02uV/i674TWPbBeA2l1m
tiebgoSbTcR50FmwsBmiB6up3c6+j0xEBfAEqg30JZ01yczbQIS9i9gCEFo0uKibXK9nGOZgA4NQ
fwxt/b+sE8VjmgTF1tG78O7jrXObE83ZAwz4OdyBd7mIQ+QgqqW06JGaV1AdLHFB2PeJle9qABe7
OXFfCQdum1eMhbIV2BuiTAfmwPXUDLmhIdIk2mPV+zZl/lQ/SImA0ysS81XNHONkllno9nO8b8Sz
z4Qf7iiJ6C+JGUqYlkfWvupKsckjcy1ouBEdo9YDUZxaBBtkhgwtHjWJ2z0ftcb0Av8RUEBRYRY/
hq+h/k1Kla1Ad6mLzfsuy84YoA8b9HjcWP3VGNOTGdT3tXQ0bSSPXiTpUyAVg+vIj5X6IOwnswNx
GyYk4tq2cuiNowI1gMId6mOTHzrJWtvs70R+zIQoGvtdlZBhKbpKcj9lJv9QYAu/hNXsVzBV+LlF
bfEU+Ha8rdHq+NaaSr1BmKo41IW0wrC5vZPIJLBEpWHwlisudhYiYKoTRKbqmb1QzkUiPWEtv2t7
/UHpStB+ov/88VZ+yw2WB5xdBfAZsB/6AouQIFAaswqHgGzYSE+6Ue06GhUh9jBxXe/i9tkG7a9L
QNJlsZ/GbNOGQCPN/C4t8y+BbG7K6Xmwi41snEL/nOu+G0mFNw67Jg43dqMeEw3DIpzds+b541/+
zkPCt4I3xTWigpVcOnGVcm5lYaypHmn18BgirvocdEOEq0+tbHjLeOCtLtgZuiQf6lo3dr5Qxbae
AKJ//Ev0dy5oCjwcAw4oue/ySRtUkeEol+rIyU3gDvT7CNvEIlUvseh3TvysRE9pG21tKTyWqGNy
iEAKjDvJKHfUjC5OuFdD6dIVXwbpBHLSqL5E0qEykKyzX4X8aCCrV1ywPXkxg/JYOtmxt9QvIrsz
ZYl/JfCsqN71/qPfIa2GmrQbhAAhmvjVV41DqU5PcOo/JRkmH0ZDH2SSrC9Z6zzMygGkLmsc/jet
4MWOIg9+03ShwgLZ+PqyMvM5WS062asQZ9Ilrv3Jd834qzT0m5bQR1iXMXqh4FfTbMTcQhPYWp3D
4b9J+zpgNRV0HtW0oQ/3RQBrHiZ1nsl3ra39QKLPdK0seULPwZswKGs+52gLycbx4wV9J3lAXAJm
BCkmV5u2NHRENwZRuaqdPD00pnMoqUgekC1e0sJP92JSk0NU5/1Dm/vRQZYqHzB6nI4ufOp2Kxly
cm91SXsXBp29Rla4TdEAMBBJctMiAWYuRfj7LtbGAkSwNzTiFGEo6AqzN46KndjuhCsJxd20+UEg
Ou4J4rrXJpvE3pgi2XWc/CX30+FbV9Url8h7FydNX7i1oBhoXLwdkL/ymn5QfT1KoLQRCymnWle/
E96G6O7mzlOXhuJgmrgCaZUKRo1K88kKtTWVxdvXn9IHioYzE5lPYy5e/05yIiPXwHcEWnxUkAkA
IwBj634Kw7VA45b2P5dZKOqR06C4fMMYMXzUBLvGH73aHrsTclvnSS+TkwFt7SGIEcgre2gyGE+H
3wPAtA0ooJQN24XTPa9wus2ihFex0ET74HSq8tORAuuoVoH5JI+T9aAJX155V27b6pQS2NJgl7jm
VbT8rg9lq8TCLktn8Fo5PUGrGDzR0Ph2Q1mlHigMN+GGds3B0p9qeQzvZUHj3HewuW+6ODihjyhc
1Q7Hx7pKB09JI/uxN6xdW1jNGfOickcGdQiCGv2CrIwvbSP9CkyEWVau2vciL9QuEG0CH2ADGLme
RtpOOiC2VnuMqnSLSIK/BcbjdZPWbpxCXxns9qwRdZEn08cC8mQtAxuge3ZolKX2OEitsiklzdqW
dfXn47vmdt/C+qFdzJ1C1sODdj2jOBqjAihq4vl6mHmlXT+PwjEeprj459x/HogWKXUtzADkRZ0O
5rvf6WqdeFYgZUen7H5XiXOKehFteiU+Z8T+bhWn/yzjBFzdoBkIeQWoLLvven5d7sdOJKe5Jywn
+KJNxnd1DF/0IgbM4tjtMQ5zf//xJ71dt3lIeADabPRyw6XzYWVb6dTknhTY5hnZH/XcGGvgqNtI
bUYAkr+SbcAXtdTrecm91qWofBDrAP3YRc1oU3PNo51lpqo7qOrgSkkXrxzj20BjVudHIQe6Gsng
EvBo2VngozZeeNlo9AeeYOm5LvT2sYrsn06ln2mPK9SgtfGc+5Q4Vs7DLTeAtfx7+Pnn/XXNCyuS
piiuC2+SK7dLn/zkQQKV1Xc4F/aYYsnGC54RRx24e97+yu2OYhraQVX2qcQRtjA+l8TucXOYynOH
gRZl9R92UV2cQOBHpjyHzppe43s7gXwLNTea9hCo5r//9YMdOcsKexQlBWMUpBvfUXe2k6/ZxL23
Fei4kP/wBHK5Lk6WLEORNkK5QAYnDu4SEfJx4uzLaKeZO0ZtdbEmfS0OeGdMpItgj3Od20xusRRq
OZr1ZBqpN7f3TdCvulE/G1K6Fdq4i0p/U6Ht3Ha/EJd4jIpPqWM/55204fE+YQRw0bXwkPVrZ+L2
dgaXMKON2JoA+ZaV3WHKx7aIlcyL8v5rY1o5FRHZvJv0FFWNslhNi28/Agg8bmfCIXowXGzXy1uo
VSmYc+slnZ59jZMk2FelPX0RowrkShVw0xM96h/jWvXvGt15zjjQnzNREg1Z6AxWPhgz1zED7Tlt
MnEXFdb0M3WM8OXjC+mdVGUG0HPxEh8hnmQuLotcGADBqgKJc4KXY22p/rnpNbPe6Gb8bXCai5/V
+yqnxOcqkpl9LidM0XPyjZU34HaBSGx5OYlowaRRi7z+YJGtBH1Sg16UK9RJNamX9m3tlIe8MOgW
KvmaUtttvZnxCDrmq5Ie9bIxBeKwjHIoWZ7oMJFX07LYGY0dPaSVvm/sQTnnPboCrRii7coXn+OZ
6yQEDAoNUTB4cwdFX5xJ1Zo0ye6s1ouFbOxEVquHbjSkk1/D8EibXnoKgwHKUNEgkQal97vgr2Ak
hOFNflFv+9RZk8t5Z7eSHwKEAhTFJlh6rMS4LcopTRsvbVTzSCTrnwyjzLZ06fLvgG2dXZcM3z/+
DrcXIG8FmJi58GwgmbV4fZsx6MtcDB2FcFJSW4mtzaSgefbxKLcxDEilN5IIcqf0H+e//3XNRiX+
H1VSlR5iGTX4wbQ+2EohP02hI1b6re9NaOYPwc4FIMAaXw9VNEk52rZfeIMgbvDBtFATqqaVd/at
JXG9fWbqL/AKLle+21LBCj4o6Uwm+49RTRfaHJPsjgDqnKWGuVFxrtkVufGrGPXhvkNH7o/TQGnX
LDLspIphbtBF2ElJWm9MY/o5EBnte9UXLhR6DS2BBJXqwkx3o9Tpr/+6Euwr0hIIw2A/qRlef57K
bKwRAIX/iME9dZoY3l5uZvWhryjffjzUO0kfQcgcUMqsPVf+YinqFElf4DClB9XjZ0OW9yyqzt/1
cYBHubAdN+HmPmqyRPPenmYtxqZe2XjzEH8vk4apHqGXSdVuNkRaTrcZWqvKjKZ5pN4p7XtbBDvh
jPaXzk7EsY9zceyMuva6UDvnHdaJa59geaQ1lJzmGwaRY86WvkRhiVFYorB767FF8/m+t9XyTpTB
fvBnqTc52mURpzrU9IncPP4uWtO/kzrofw35xnMhdXgRJWW4H0P12+Bn/TEXSrv7eJlufiKfhsSP
cjjbmEd5PlB/nU0nCOCMjLq4dE75O+x7g5qLXd3JRpx7WgVgVhNZ++3jMW/6b7OZGYVUYlQCTv5j
MWiQocUOpzy6pJoefOoDB36REaEgk9DytAe418iphkdJU5vNUEvZGQn1dBObU2G4oVGsJQTLZ+/t
52DL+b/ohGzr+hu0QAmA5Nni0kvOr0htvqWaccCVFhuvMu9W9uQ8t6s9Oc/9r8EWR5CcWVCut8RF
b4V976PDDVIArdyPP/HtlCAuzq1cgluC8puXVekCdRw6cVEbJ32xE58chFXeVFj3HBUyypWtvrzi
KXMoABcJYzhpKPMsrniVeo7wM2bVB8avydDjOyNuik04SmvP5Lsjzf0bUlReruUNn+sS+Vs7iAvm
IbbhZmh3ucnQaZNL8hhtPv6MNxf927yIekH1zk+KvJhXH8Pk5IqHPaA0m0KL9po9d68EEoL9MEyb
yW+fixjUEeVwmDjWzgjGo5xO+yKNH8ZphF9BURw7pA2BjYusyj7QgjNqMicRxCtB/zKamn/rTDjX
Z0Ae7/nityKjZ/mR6YhLWIwqBJDMfp4aNdsVHToUuSz6bT4a/k4vhrW88701odFlIOVINksf8PoA
ZbFdVTjeiYtIDd1V2ki7F4nvu4GsZ/9IOponSWd4nidIFJ7466GkyRyNSiDDFQorxeF2MDeS0/cr
6357SOdTCiSPbUaUuGxr+mEsNVEXRJcCXiPNgpgwDCbh/uPd9d4h5WkgPWNrIWAy//2vu9dE5BCK
Yi8uvuM/JoHfeRU12VMp9cOjQEft7v8z3MzTRekCY5fFgwxwB9OTgjMKzQMhUvM/Qsxy50j2LzVR
h93Hg92+K3xB6uP0yQzQssv6B3KrahENMtfc0BnuEIV/SrlEqquN+kOS2pdIrV8/HvF2E2pILfAh
3yrMoF6vv2Y3qUXY6j1tcN0EV5wM1R7pz9bttLJfuV1vKh0EaLj26BQ7uGBnmPX1WHFnQKjKVAPI
hrZXa38/UAXdDnYNHblvTlLfSFs7tH8Z+Sc1UI+DeEj0Sz58DtNLXQE51E8KGGY1pByaTHshDeqm
srLPuC742A01ezvRUJLKV372TZ7Jz6a+R61ylukD4DNv+782XF8Ic3BIL70Yoxw3SrV+i045sWsY
2du4NIqvEYqBrtk05qMid92pU1B5iSynWdn576wVSQ60XFIPg1BgsVZG1VRmFCPO3YhGuZ9b88dB
EnBaAW+vTHqe0/V7a80OAsAUuJxIQxbtJmT8jdJJpcHLwgDFJlQD94NcZV8/3ny3R/l6lMWE8qAo
zMoPRsqYNth0TcXAwVYOsUZTyw/WDMXfOobLSc02bFDTMRUElX69kIqE8I5d1aMXZMpeqv2Xwlb9
TVxDKgzxBDiV/XcpCs6tcs6ii9mfovJZRF/GyDP8szq8BrZnRBd1NmMdN23ZbQrzAkzOS4qfdfyr
rk5p/ztoAtyIEeDZq+pve/o1tUjZ4zGANbttu63/vUdefHROjo2eS4P497emuATDWTi/ekfDpKCC
cX3E3m/jKJ8040maXmR5R2Yr9U+Ng15YdDDK/5zurle+IJvfUY7EfMO1wv8kZ5MbqdtFR3PWGfqV
BV97KXaz6JV+ehxCYal/WuJPlv2XwpC3fZ0w4zTWJ0X9WjiPdgsCSt1mSAlL4Let5A7fk5Vo5ya3
mX00AZqiYkxdnvLB8vvbhhhCcinQgy0tytZRviDDb7w2zhDcl2oYIA+fKnfQJfRzDqzPRXfXWnN0
eQuTF7uAtGJGCxK5o/A9n7K/jnMaDzZkLr/3mgpDSyGfouI4Gs1PLCQoFIXJH5qAyXZKjFcFp0ZZ
+RmNVPoytwWIU2Klp506MZ2T+ps9/J6UP45yTGz4HNJjq/+UQFbkU/EQ5/dDs49y66ueq09G+tMa
6B6jjLGhbLdyK9wGMECEyU1pdvDk3lB9DTkMrd5MNE8V8K+18EWicroRkHT2emZk92j2u5pTGivD
3rRztbc2HXjQ2RwOkMMiJFfKDIkzYxi9VmeRIqsuD8OE+GVi+M1Bj0DkoT3cKd+E5h+aNEs+xa1m
PIg8KS5x3ukPTdv6GxNo7D8/2JRlsAtEbxRM8w0wMo9jI0wwpvVqBGlzxKv3epfZG2pmbjkD0T6+
wm4vSkxeuEso+2nOjAC93k14zwfyKHJGQ/J2PxZtBgF2WAND3DRH+di80lz9s4QmgseLo2NBz1WV
QoXWnkp3PjdycweUGa/QT12asge7kFaasQkUKdhEAejMSfkV+dmrmReam1X1J7RGD1WcbLoBzr02
rXq/317lM7OOV526BYnTMhsUEX9uRuQNisLokfjSpBfDkcTGx9DoEy0W7b+Pv/vtW8j/IZ8eKVOQ
yMC6r787whulSWlc9lQJZnbjhPW+C/Jhp5lrsfM75wuWPg+VQSNxprdcjzSl+hRKAbAFC7mzbSCA
NUL7bV0/nM5BeKCo5r/2Rvv54/nd4FvnFSfmAEUE2BoA2PzB/7qmtDQHWxQmk9fDDv+SAlK8p/WV
I7ivjF5GQdsLs7LH9IYcX5ek17yR0K4SY7FptAAoBXneoYORemfCgHflpOrwjOrjHx//zNuA1eY9
5SagFjLj+hdxgsDdIxprE+0Ozc8hdtXKU1bW5mOhT2LTCyPaaV271v18Z+0pgoBABndNNrPUlsyQ
cqv8XmFFyJinQbGpduMHARSgW9llNxhBVgGmOQhIqDekT0shx1EagWnZDpgVNTK3SifjFlxNn5Mi
nkBcOo3+Z6zR6HKK5IkOgGtil/m9cIzhoKOr+L0a4hct6Kp912jaP0do8FJMcjl+HtWKJYVMxVM+
rIei8mhtBGgjGZJbDEW6cr29tw3nTt/b2zKv82IbJmUBcMYoK0/UE6iiJBzvbQT8XAXq4EOjSfo+
GsqdrDZiTyBiboXVIwWeVR5aEdoOUFa2z1v5O7SzaZPMDixjPAxrP3J+aq6fdBSwyN3pFvIlqMtd
nxW7acFgm23uNe03geDXSfWr6qQnRv8ty4DMZIEDCdIfjfOEGc+lwX1lJ6dF+K2V+1Of/rPzpDZL
5oFtoKpAB43s/vr3WI2KVLhRFV4ILe2zbvTF42RH39JBON+kOrI+dSO4fUnYZ6kKE882Q/Onil4o
BoT910hU9ExKOfn3p2oW9AGSSL+E/Hz5VLUN5jdtTUc1CcLiRdR5uO+yeNp9fCPcPoi0RXh+waOj
+wDe83ruLRjupgRm71l2Gp7bSaD6a472yu6ft91yxfF/BShABQDpkMW9kySgHOQyLyHikw9Bpix3
pW1MW1MKAdkP0T82SOYFZSxq0QSOGkDW60n1hl1MQ6HmHu5izb3cygSAvbXSR7y91rhnaPISt8xW
LMujpjZyQOZtFoh0BAHE8vopH5Tk1UGB8eMlupGNYzqUneYWFk/2LHt2PR1VmUIrkZza4yFDxKNV
/KNqRQczqsdDjibE76JSj6Jpxh/dMIoNMNd206pajFK09hJZ2Zo+2Q1edv5Bc3FqDm8QgrIX4U3R
gMGI8JX16rA/trrh2lGBTBdewz5k5jSWN3naa59CDvI2d+Sd3PTOdpLb9ivGizPzU3dymvV57zoh
ujUO6rtn/re2G6dNt4t6BHF5G43uh51GrYu05PjSNY58V+ei2shJU01uqAngc0mq/fr4Y8/hwdVO
pZtDeDLDuemZsrjX37pohwm1z1H25Br4ih5OAinA3Dm1CjohaWqLuw405kuuFOJOyNK0+Xj427Wm
PYpcGo1yfSa+LYtydhJWzhQlipcMafzi286xiKbh6CfaHqQlaPeu9g/Iff3IiijeGHlnbi3sHNQJ
u7xx6rOVJuDNJv8/zs6zN3JkS9N/pdHfeYfeDOYOsDSZTLkslcp/IVSm6b3nr9+Hund3KpmCuL1o
NBoFdSnIYMSJE+e8hsdZGUu02bEiuHKxCSW9o7mUS2ea99lNJofR3Qz977nOg7375lUkWoei3wjp
jvWF/M3lzAd91M2aVUpUF8rlnaAZrTPJ9MjfnuCr9JBRTGxaqcnAlIBJcjkK1IIsQt5ePK/kYCeT
u9xXSmlEb2yezmyt5qnWtMGrEVzfOfauOAI0gijqcoOlrgZNYFu6BixeD6bVtWccnbGVy9P2i4BL
iDvlo3xbd9LsG5H2uRABIiZlCHYSq7/z3Efm02zgKUszecA6JAyeMsTG/WrA7rds6m9g1t9xSxdt
KbW6m9ma8rMQtZzjlGX+UrOVb4JAouxXyGYdlAlb1rESDhUICTcrNOErbRP5MA/WnunIVa7J61KF
hazKvzRLNol4VsbWgOk1nce6QRaV+pVrLPh9JrOEUYBi9ehaGelx5/Ouof1y/zLq2qIBSogr0JWb
prGYaT6o7RmVvyOoDqP9pFEBFKoBiLTXk1vXaurI5TFvPqCLY4/jTQcZQyi+hAnY8PwxbFt3DbOV
qlLrfAxGBCPkatU/84UELyvruRrlQ9olblY+dJGAA8IB+eaop/sh5X4VKFhZIrQTd46ppl4oM/0R
uof3cM7DVHOErnSjYTwkRnKAiecb2ejBw3VRw8uBJ0QNkp9F5E9q4bVJ5q6JYoYoYsZfCzQvnfxO
DQF8AlcBX2x6itYcChM/bP4bjiIu0OZBzWI3EE6gt4+ZITlp+F3kaSb12MvysQ3mY06NBAGpZogS
Dkao8W9/hOvrLwUO+mMG98q1brxtSRd6K9KrasRz0C92JSz472IyiHabdScoc3iema3jRC7mynrW
wH1pFwQo0/pm1o2/BKUuT5lWGG5Ai8LBrzr0BBgHbtuYyj3Xtz1R4SvNC9DkyH5R6mLNEPq3RhtW
agaSkMmUmLSu9Isqru9QaZUoGo7CrbqE0kMkZrEdAemWRlP1xKYLvDZTpFusr78CcTgXBi3yVUym
dpY0GQ+BYhXvlHzZO3mvYyQYA1r8lHnpOtCHvIxe+qJ2SjuDlaqoFrhzPoWHWTbqx7e/32ujrKQF
mjUknrSuL0exKlEbIAb2UP1MrMRKhHB1EYW2t0d55agjmwGxhjTSWhLbJoVNX0SBqLT9O2yQjBs6
YV9lvBDsJpd/TSJ8PkXN8X0cjtTlnLRpEbAxkgXz7jCNb5lfaSdHvW4ccDkFIUBLmesT3OxNVlPm
jdaEQlq9a6xCcZQyHc9mgWp3EYfaIa6jZzyKB28E4OcUJamXgPSyE6fd09vzcj37K4yD+UDkGvr5
dlq0OJwSfF+Kd4tlPFsqBs1VKJY7x+DVICpQeNwvkHGix3zVJCmsNsTsIxHOC6Kbd/ARqf61U7kT
ja+SqXUUZA1Z/BCUuABcLqQkZpkq0iycBbVcvC4bKq/Xy8G3KnAQphklhz4e9ZMwm8YRfKCwk6G/
aCFcHAZ4lgEMXeXJKc9Q97wcX5GXQkm0UXvQxhgxduxZbWnCraYuo9Dl5qnC0KJOaFsxFXxzRj0t
zn/O1qDYcZq9U1qkylo5nR0EcT4nwwCQKBQG7BUbQ343WYnhm7Sdb9N2GO0Zx3fv7YVwdYBy+4PT
hbAXnjOrDvDl05dTnnddp6XnNK8ll+pTAZ8qoWA0dsdGik963It7e/Lq+ERwhrN61ZLlk/HlLsds
1KlhGmnx5LgoOR12Ju/GBOkQYyrVH0asxKeppDYtLYt2jx8GPpeBXp3aJTaPM/KOztszcJV9Uptk
E/AwZIX0jzfVDAuN/aCKlwquhYnbihYrn2sEhf8SZkHd2f3XG4LGGZR5mNCcJVc31GjS1CAVgCvU
QpEejGGFKyGjuDPKVfbJrIHShYWyflXaKpfT28NvmKkVJOfA6ItDEuGDmiJfdkDmPPxU52P8OS2D
6NDQ9toZ+Tq6IQiGcSiuW/Ac11vk5dDpNAZqr3fVuR87zZ0isb/HgSHBfzA5lOqUHkJ4nXaTReXJ
wONgQKzRSQp1+P72J70OCau4EQcuABqK8Fu0WGCMKr2aNj9rGjgRJEW6Y6cZjpTM42OVzDMy6DR4
SnVEYjlo5Z1ZuN5SXKqQyAc8+SLysclJRxmXiEUc8zPUmsguIEwd1V4bXHbg+2RITa+Qkj1Pteua
HOAH4o8pcquhxrKtSCOHuiDyZcoPHFyqR4JaeWR6Ve52qRp+DQUx9yNxgeBfInlqU/aJ7HLqkWMP
9fS+qFLZKbulovmoiN+0qmfTp1Wq3CqZaP3d/bYyq5HEgF1NwxVY+eUaSZZiMKtpEh9UQf5Il3yg
4qSi3RMMO8fP1XcAn8ElCHgLZVo43etu/K1aLuTgJaqSgRbhbOT5VwPbyaJEeqJp0k9BHuz1ktff
d3EQrOPReVgLUKv6/mbxL41aNLT6xQeop50dGVPs6GGW7bzVVbhaR0EymrsO5Weqr5dvVaRZgFjc
KD4IQo4ONt5wJ5mIbVNmX3YqXNfJE2OpUFleuGwEkk1orKZYyvOlFR8iXX5SVmAt5i6po4KI+qX2
03AcWvE+qOSnWG9tGZx9badNaB3DnG5pMZk/397WLyrV2xlWwTmQUtBcIHW8fHelN5t4smrxwQyr
2S30KPCQAklupFLp7UwMrGMiRqm/BGLyV6XjjGnDSY6+WfKioNze5ZaHoVZ7bEKjs7EeLw4BrYqj
bma1j9Lkz0nPIh/4pHAUU+1XkKaVWzfyTJgSlFttTPOHeCmj51oP5i8N2u1+VsrabR+r+rkuOskh
nmO/qg71HQeZ9UEq+l13nTV2X84ATUzAOeQbMNjwj7+cAcMok6SXK9iFUq+7+gh1fBykxzSRHasc
NZcxdbcdG3T7FDN06kaodxKG6145ZQW8msi6QAat5dbLRwh0I5HDAi6IXAg3iibc9UrYenVjTLc5
Wn03bZQ9j8uQ3BYiGoIYTFbwDhIFr400j++yjAlVwkU64kw7/KV3meoGbYNBcwb9PqlCvyHJOSYc
2V5N9uON0iTetWZe3dSx0jmigPS+s8wwKpdZ0e+LIFZts8yFO0mRavwWC2K9gWZTXLx7e/W9EmIR
BqFOvur5INq+jSf1JFRJX6cwbGZFOKgo0Qe60iK0EUs14TLu+rtcsBq3SRc/G5enrs7cTMH6Vhxa
7ZQn9GBJArvgif6n5VLUOPfmqOxE1+ugx0PCAeFaRY7BQXD5dcwQHFVjtgJYcbW+aecIycQM5lJi
glGJm2Sy20ERd06868hHpZamEyUvi4Nvq7yXYEVUrXyMcx2GyxOaYc29GCV7Lb51bV+s/ZV8pIDJ
XPVAEEDbnKvoN9e8BAIKIutfntXRK6cx9boxqQGU7noQXEc/igoIdJFGUd8H0rC+9W/nh6kTabVs
ls5JWqHvXbU6NZF+ar+Uoyp4ddDgTKDED3MryadEiTQnLdGNl4WpdeUkm56Ave2ldldfd30kxLzI
LQhsNFQuH6lo0QAxZpR0kJ/7wr+5k+VV/iMvgamEqhh/nIM9Ifarb/syJIh2xHu457zo5/42CxhE
T/pcBtJ5jrXQ6ZA9dZOpHP9uCRgVJHqWq8grTSKK4pcvJorIVqc0RM9qI4UHc8nMLz3S7X4ulMrT
2/v4KjkkM2MYOlFMIEyxzQ5JqjFBdhgZPbFJ+4c4ve2tBiNAyxIyB3EhRXRosXsyau83kIR3Br9G
yGDy9SIeSTWIdssWE7Gk+JnFepefR+TvjkgvBn6qGQ0FCUmCuIm9leiNtfhBNKPKG9pMwqWgHLyc
orhdjVrghKE+74T067R9fShgx8zLSincctbNdBA42KP8HCtqe6KoLbplWVrHNGw0O6VpdBpE+X2k
TU4qJqg2xakfyNleWfUaC8ZjUB1Z5W24RnCRuFwECpBKDH7G7FzU0v0sxuE9WpuKR5YNkEmqSzeD
0+FavZi6U4G5d5YWO8nV9f4iq+DqwOWBasKVTUa+hClHywBHvFefVFUIT12CapYQVZ2LlpeXKfXe
ln7lrcFpAZCGoyNikqOuCd9vGyxDrrNr8zI7z1XRIMNaWd+aSMCNrkspXY6mCLyDykFCxYxF2tZe
O1kUCd7eFNe7/PIhNnlFTo0obZo+OwtpLBxqXUi8rEzCj397FMj99Hho0ELC38LD8s6ShDRPorM8
RmDsRElwxwIS09ujvLBRLw8KyjC0DKFtIwJIzfVyRuNZVOtuLqJzaI0uh7mdp58yJXbhKh0m7Ysl
v0u0m075pI6FYySqDYjWtrLenQWshvsHI5jRY47xKRTtLn6Wl/RBKW409VcfqhjGP8nRx2DCVSIF
etmPjtkCNakzn8z8YBbjR4hQd2Y4fKqabyUeaV5TfUft+O9/LwiAnIFgGzgItqxkSD992MdyeMZT
5dbMBRmviHY341lvLNuJNAERIiW4kgS2+TYasxMZSh2dU4Tr/UqbDSeAoefPVnmIBCP0sOhonNFM
LMcAS+cXmSzZ4C7anS/6yupcWV/gm8HOcpnbnA4toh5Wj77IeRwSheYGZoPiWiF9e91cb364Zayb
NQIgV7uNglVvDWFsFOG5WJoPo7hYT3VrdB8EAhUuKLHBFYcF/P5vD0o6DUqFvB7w1jahj1pAVJGJ
tNAittlpwSjiFmA5/ivBdMhSYXDJRPecTq9flCsxE8lVFTttyO2X+6NVp4iucFegqgI+UNMT7ZNo
Lp1rFpPksozC27jOs+PbL/piw3G5mBgVcBJAExBzqFRcjmrl9NHquSnOnXVeysCRIvwNtQzFsdwu
YRgs46GHo118mMDgiuOHTOA2p3rBeKoCv6JWpacPXX9CuMU2zMch/qbWlqPPs5/OvqTgTgP9C25W
Xh6UMbIT5UnK75XowbAoA4da+6gv0mEWway3GRqPrR1zrFpxfgi6/NgilTlIndshl2m06XMO8Nmb
MzCzZgNgMepwCxqb0X97Stab0u8zQkmCCh1us8aKvAEgeTkjxsLeFsd4fF9wOPi1iC9ajRmkL5Si
Qm8ODYXOGAwv79W9EPmStV0MjdYtYCSS9tXPgVLC5dCmlUcLh1L2HqFM2e4QoH3qM+1dI3fhCf8W
Wmghcx2YeeApCdtb70fVTzqQ5Lk+I5c15DKuvHp8UwIacIo0tw41IdPAvPVpybHdmoJPb0/WVb8P
aQlu/uYqO8gqurJ6nKYwjdRGFx65evuIqFQ3JXCpcxVlrSdUWuMLfetmmli5wkgCM0+i6QWqIL1L
zNjypw6H456Suj7L2I0PkvI0m0PjdmWYvsvlRN5Z7leJ3orYgZCPOQkRlObHZpOVglX3xtAoj4EU
clGQ1fYAkaD8AsL8mxD0qJAhYuCIclDeh4up2bVuARWwSuO05NXPpc0tG/Pw5G+ewKD2aOytt9iV
wEGh+PK7p+UilFY5yY9BGUZeogut24dRsFM42sbrl1FgyOBuBgWfJu3lKFOVRcW4rE4ac1wdcN9j
19V1d3p7RbyIsPy+iKmxgbsC2a28XBy2x8KQS5nUZYL2mEhWfdAbdXYqhF6hQ4vPCAPcjKmSeqmZ
fdBXiY657b1iSCpvntD8tcyu8cp8Sn2rsKQbtFY+N5j42H30FEVxhFKy+THRxMkdlKK8ocyuExy4
ACGsUjtyKEVeoRr1nRXkmh9FVeFIi5AeqM1qjirmBsKdHaJv2FQ7Ra2qH8xUzxw1NWovEc1s5+C6
2s1MBLNAQ4HYShr6shZ/SyHjalysDpfAR1IdTzsg9+7MznCKPar8t5NT3kcuDL9z9a37FT8FOyfY
umQ2X2EF14PbWauRXBIvPzY6y50cNZ38CN7Th8SpNoarq0eJ28Lb3/uKK/bymoAu0KOChw7Q+3Ik
nBfNnM0vP1Z35lE/pg/ToTpJB4jWduhJtnjIHeVYfRo841E7GjeiWxxDN7KFw9vPsT0+t48hXz7G
pPd9PIi1/IhIsK2hBJdp35Tq2Mg6oNKdNb7dSaTKwFrW1IvEBCWRzSurylpMiRBbm6RCuzfM8FNb
WNbO5fv1QYBOU9XjXN5aXJBP1U2Q5WCnY8wUyziJPUCs8c6rrOf7xTpBlgQEBK3+VbmO0+dy2rQx
Qsl1qYqz3oeYN0O1Rg26DFdifuCilfGNzkD+rgYy5wjpsrd4rt9xhRL+q5hDVXtL2KM2PENDZfRa
THXIk3O5XrD2fCs3o4D1WkEG2O+u3XUqeMrlO+YZhZ8c3YkzBdy8txdQvn7Gffrx7RX4oorx21z+
axxK4EiAUApjz1+OYzQoYwDty9FmBH6UdWZ/HMvqUS60n+KiSYhS6vFsRzNaUVDpAnce9eFeq+LK
w0tJ95EqbN1aikZbHKSYENm5KAiC5xyV6KCK2ZG73yFPYlfEXtmxQuODZKT3iZharlV3h1mh0l5a
grZzqdnkQ/96K1pDtLFWbPZWQWGGOB50BW9VW+HjrFLxbfhWGlxQGyGf2FZDZCorSTT/3oZ+GVel
SUQUJ6miQ3s5mzNYSAMZc2oyraR9zPIsvql6bnWdmod2Vhuf22rPEfqVhQIoBZAyNTVedwtaSFUO
k7GOs3NnqJEfzIvpZArsqJd18h8/pv8Mf5Xv/rUi2v/+L/78o6xm+rdRt/njf5+rX8VT1/z61d0/
V/+1/tX/+7/+9+Uf+Zv//s3uc/d88QevgD46P/a/mvn9rxZfoZcxeYb1//x//eEfv15+y4e5+vXP
P3+UfdGtvw3JseLPf//o9POff66+Hv/x+6//988ennP+2qH5VfyI/ngq+y761RR/PBc///hf+Go0
P7r4xx93/LHd/rJfz233zz8N4x80jsh2SSGZeXBNf/4x/lp/olj/WMuAa4RdudwvfcKibLron39y
tfsH5Qq2Mn+P4PviKdOuY/Mz1foHsAHoZDTz6cb9+X+e+eKz/M9n+qPo83dlXHQtD8MC+5/tvEqL
cXCuxDR4XMSoLSgowTCmK5cwchQtaj+kipFi7CLpz4OoBodMGUD34bvu/TZx/36I3wd9AchdjErv
hkoXxzbDE0k2uSB16iDjlpE4Wdq7df8gaXeZ8b2x7pbkvZoUztA8tvL7uku8fHXctTJXSj7UxZMa
p+4wfu210S4N8ZQ332nyHHAqttPBR/8rM6ZTTt9B7x/hLxyGAN1DNXTi5E62PtQS/e82tcmFbQui
gdpOztwXxyGS7EokPaqOMha+HSXRt193A8Bjkjevuzl/lIbIhwhG4hhP5n38UNu9nduLKxxKpzlX
nvKYfWoyW3Jk29o5+S7j2vXIm8vWiA+0GADloV/U9zaI2XPQfAmlxKuL+K9+0k5q+9fOy67f7q1v
ux7Gv2WEpaYD7FEYEtyMd6i9Q+fSm7Wzg3YM/PKEwePh6e0hr9bw5fRu2YhzWY50EhgxIu/Mzouj
Hsada8WrQ5C4r5QLagjbK5XUD4vUydRCJ+PHYpKkaO/CGvm28lOefH37bTaorn9/s9/G2qyWTGuM
eljrruFDQe/np3msPzb+dFse4Q89hL/CG/msciTdFo/RMexs5cOU2OPnt59iU5h/eYrVdwwiE8WR
NT+7/Ixq1vZNkmSp0yLqK7noLUWoTtrD7FW6HYV2LNnyHmTylaVzMeZmteZSo4s4sDEmt6cBx9qi
w2IgnGg2lely2HnD69FIOCl7adRpyc62xtRUoIRcQBLXMUpBdUI5mx5DC5pyOke6W5SK4nNx6w7F
UuX3Ki6bLggM8xkrqN5va6XGs7vtz9zE5TPUqfTXnOrq31t1hEdSEbp/BEvkfBGpvfwGkiZIxL8Y
FU0tWvvZIi0IKw5uFWEGzxcIwKBpk+yEjMv8AEXH1egQnDC0Iv4BxXI5qCjlVibJuY4KvNbauRk2
B/Ke2H979tco8FuUALrOO1FVpVCxnozbakA2U0+NzXYGHI0zB4B1vacCrhfah0aEEzaVs3FLYwrY
f9roRkzRVd+7PW66rJx7a6JMq5rcC9Ax3i2XbypVICHlBMa8TGfM06TMohpI2qyi7mTral7i2l59
i/SmcOLaam6TiJJCGkuzYwldcDP0lAXfnpVNmKGcQP8dhDYQNoBslEkvn2gpra4I8R05dIq+AF1b
6tukquuT2pi/FLiMPkDWZOcw3gh5rTUMxhPXqxGsJ/7ZTEOplEknFBGDzlP+VOW9eIh7K/1oyEnq
R4rS5Fg0zIurYo9AToyL22THoA9mx4S+qNroTu+RnDedqfWZgCizFrkWgmWTtiqjgyxG5Vgv9SFC
JQntnjm9DYxBoUjZBAcxMH+mI4WUEkkmKcS9pbNqfeeicz0tYNpo9ZtwWfE0plB5+S20JaihgNUo
A7JEIoeOjcSqyAaxBGBVRu8LPZHHw6LBK/SragFbETX1s4EMso5f97gQJac6+P72AtkwgJmYF0Ie
HBB0uvhne5VVw7EVhloesPBWUC2kjru8T0Bx+wWgw/eG1sW1LapDRTU9nKcfeAFoppsZyoxmcNMk
78w8zyV7lA0B57x6WT7GshLG7s5TbkLrekwi4GiuMlbUD1AjuJw7xOo6YzQK3ScGBHfYEeZfpDEN
bHQUkXoaZumQKpgEmkZIGQOm3YluNNYqZmc56Lr2jootlrN0GgJRVQpQsOt3oNPbvf/yhNTvYHCQ
RAOe3lyX01lpjZ6mgV8Es5FhXYAeShdHmNM3lWwHXVV5QZNVYBYDBck+6OpY8+ZeEpqSE6lQ+QBD
jDsn0ibyvjwTXxjOISVypKs2K66qla4DC6/7XbJ0DgIgulNN0h4SeI0hv0XedZQVmkpw5wpIiXRT
1xE7rY/zDjF6aIm/xIbmy6g0lPopMOzlveskXg4F5Za6IzRKNFauFDaltq6nWksDf26SH7MVJyhv
SBF9JVzu46xQP1DGrZ97pS1tvUsbjMGbxkFO1nTGCWsRA13TnV29qVeuuln0PKA+riAMnHq2XOhR
IYhBQwv8oOuSn1OmqI9Wr53EMBOcBPuNI0G+vM2izjoUQiN/lChk2CPf4zCNMXL0gdDftvqwkjUG
s/OasStuUkrmxw543Pua49iThqU5vb2hrr8ZTw0QiMse9yZx2x/MOL5MJEkDvx+M5S6O0X+Z+lr0
s0Ccd/buusg234wSCMKOq+EjmIB1kf6WvmtpaOlTrFl+Wan9B7NJwuRQAzb8MldBl6BwZeRHOZFS
v5ypqB2aItH2NJ83RgYvH4lLMbX1tcu8irRePsOs92nalnLgF+1Yfy7HIH1UJ/poVTQpqZuBMsdJ
XsPay+lg8vws2Eow0tRK9RZTxB0dV/juo4FfcujliVQbdpsi8e6adV3+ldTRhKahkmEmP3SDctcP
TfKca4lW+kZOD+dYGhr8XAn5op17ytWpxuLjlF0hctQYV+rR5Xt1SGSgkcx7BVADD3m/NrXHoPPB
9vWelmfFIa+MxGtpz3mQgDM3lI3++LeXEhdukHpwgYApbDeADt9/MVs2gDUZwyGusuUYDJl+m8vp
HiBwTU83S2lVAKK4tQZa5GguXzcRBx1pclHwoyzQ3F4ZIpdSQ4uI5WS6E3IiCC5i4dGVRuW8/ZKv
LOIVEbgWUMBNgiO+HDkDDDEnaS34xVy0viDGzyVWPQ7WIZInpVXhCnkhenkNXQCv6nIn7r2yW9fs
DaEKSqTYlGyWb9xUWWouSXiqylC7C/pZfFeMQmsLMEF2XnSbMLKiLoZaH+W33Tp1US6aiPGe2LMm
fVx8UHpRzw4zWZ07aEHvllKW7oSIV98PpsVK0HuxsbocNFcGjo8eGfwuNAeva4XPBlEAX7Cx2hnp
1dcD37kKRVhcg+TLkYZIljuzlHg9biUuFBabwy3+aixDcKPkgfqkicuOhMz1yxH7wBzhaQTwUNmq
uajJmM0hU3pKM6s6GJnVHFqxDw+jmFt/7w7EWbQOxR7EUgDq9JYRLij09ZWOdTItaf/M18q8QOqf
YAQhtjFqSuGZDUZWuQkrsARM/vYeuZ5bxB1Xp90VTa0x/OXcTkuWWBCvwpMSmcVJMAEKZfIwPTTG
mjzGVeCK05Lv5V3rb72MCewJJKrWzJ4telVvTMxMkmYzPNV5k/m9pocfMlkGBbU0OD/Z9TLmJ0kU
tMiuS0mYTkjiSTfZbAk1JcAi/FpO0V4hYENcX48baq+4opHug74D5HM5E0TqqVhSy/JrE7nGUW0h
rDRkoXpUo95PIHHaotFcmX7vyWqT+SaNuKLpoYCrqyHWQBKy4DFPkYXoIqmEft72N3Uyzl9yI0FA
rxBbL58U/TYOkuodxvf9ySjS9JQV8wTJOulOSLjn76QpUO67WcluRCUGTTIO9c0007GNzc7YySeu
vz1REQ7QerOiE6BtItSoxmUDCANsQh+5jfywNCAxtC9F/RAPe5zeV8ZacxbSWq4DdBI3p8AEvbXJ
G9qTcWxE93VvfaHjId6ijo48RpV9aJddZuErBy1ILaDTmEXppEzbwkmM7sESAi3B8RP1EEkJfb2L
JjzEscdGp6P1UdlFu9yyUtfsFOMuKOdgZ4qvr0A8AgcA9zWIQORSl4uqjLFDWWRgnKmJj7SkW89C
X4euPi+yp4/pnsjxddhCxILJpR0OVBpUz+VwRQEVtMIZ82QWc38jCXF9v0zycJfNc7cjUXx9uK5N
A53uHym0hdjc5VAojffzGBXRaTL1m7AMGtT2csNVVVj7LbNJGh8ET8CLdLdWx2TnkrQtTLJb1+oU
oQsoDlc3bTOxUKAUYViEmNMVOkYxx+apDpXIKy2lcVjvi9/OufC9HTLJM7HbOBel8BlJXsOy/24A
BcZC/ObGBq0agb/LeTCzRMsn3A9OBRoIelZPrpQLy9c+G5X7JlLEwUnmPQe0dWNehs91TJQ9dACJ
VCXWb/PbeR80yYgljAE5VsliToskuidzHXfW7vViQvBXopUMQosm4RZ436NmJBQ1WjBjgahEJtey
rzSo+8Mt7HZKnK8spnUGV84IhuREiMsXshplVEcjS05Z2SJVG2gfMlFPb5GCEX2J25SjDmV2l1Qi
6tcFZt5vf8LrTcqLkiLK3Agpe76U4n+bzkoq+zQwq+QEOTzzpqAuD3Wg1fZUKqdlMNqdnfOS4G8/
H0npyp9SGXMbl9SuG9F7QBQ6EZXIHXVj8lg3gtsUQxHaQR+3N2LYJAdOqtSRzC7yo64b7LpvMEIU
e+R++zj+LvbNDKWpNPy50wKXrBZHhtiqTqVAurBEtXnsxCQ8wuef7oNFwLWKEuyzNnSPit52H9+e
w1eC7SoPLUFEJyIAPdvsgzCVorYv2uRE5zPBAQLXCxPvIjsKihDd4ea2jlrxZpy63jUnfjiBkt7J
E19KI9uJxSGCM417I6prm5gELj+fsYZIT12PyMhEgdut5Ekx7bKVPgFGTc5CDTOZklyp+gBnujsA
C+YXSRrmoziYkS+X9dd+zBevjRBwanV9hEGpab4pKCASVTyGDVLsm0Li6mk0cf8YDCb67IKgFrY6
jL+S6evUxo2tGCFCKqq1B5u8PkVpIoKgE9eQQ+q9ie91XsVJhAs0SrtqcugqqfCWeo5wIAkVF/Fq
bEmqYn5++9O+FgeAyxDaoDxCl19//tv2UKVEGHDeSE613mu2WE4lJd9Rca1GK3cuMq/sRCrxKz+X
iq8BevFyqDhseynpGhaRUEqoFYnhbR8CmZWVaToiObIHXHslkKKEwQ7k5EUVb8tUt8pmFddh0Uqt
pLuK2qB/gq7gzrpcz6LNsmQIDio0Tagmb+OLsOA9JIRLcgpAwfhUSiIHnO/otBl3704srAdBHkuX
DRTsJNqvvt/KiWPJ6PT3N/PZhclQJbKZnFrJhAkvCeUnjDqbHWLia1+NvtSL5Owa0Da53YzuKYUO
gXg2WZJXhmJwP8+D4AuGkD7qQbunlvz6eEAGuLas9/tNqEHUJG/Gnvkc4sQDnVMeZCBdDk0ymJjd
Xjvyta9HpkHzk7xq9eO7XJMpENDQMhjNaKX8FsGA1IW5u/hTujiNNN/r9fQlFMLSe3vXvfqSdMTY
5fSorjQqLHo/TVBoySmqZOioiVEfQinr7TCYhXsjFrXH/4/xoIStw+FbtW3FdXWhWvkQ4fZRSeDT
l6y4CxI+3WhR1hzKcY+F/8qRD0xtRQGvJy9J8uW0KkVWmnHNBYiap+CMOE34U0vu2ME2OQmiWnoW
NmXUW63IH0Uh2sk4XglqJOUrMX8t/0rbxBxhIZ0zWE9PFe/GmatND1PSfJsQj/DfntjXR2LprKIj
ZOab3RHRxbbSOspO0pAEXhhbjd/E9M0poaY72/21Q/jFD2CV9kCld3s+gDCcpJYa9CkSu+h7qiz1
aZ5rA2h8gl+R3lencCrM+7FcAoeMqP2iDe2eoMtVy2yF9JABoAK3Fm4hK19+2Qr6RRFIc3LiAh84
oo6IEMk6OP7cWg6RMcBiM3LJZ+0jC11EpRPqSsQyCCofdf/h+Pb0I21yFX4hXNLjRRABSh1gx8vn
UQWIwXK9CH6c1JJkd0ZU/pV3qnQ2SiNajkCcZtXvqlT9mTVZUB91NRjvpnrUvrZdNVFz1qUnvZia
+25q4H5I/SR/TgRjuNHGQfkEDTgV7Rm7sneLOWHJLabRHNnyEA4nM/06dMV7Khs99hJLbx5odua/
grgYJw8SvfYVO/bWJIwkLrdHhN6r5b3cS9lD0UEqAKQvvM9VtXonKFGS2MWYd7OdauKcoe9GdurW
gZ5Gdhxi64p+dtG5AwaRyZ0ahZgvjAJUmkNDqzazA/wEjn1SVyQ/Ggw4O01ak0G1LvtRIp37Kc9j
Ttx86sfvZjVn9yYKgp9VPFoi5HgiGtD6qAR23xu06dE1y2UX91/9Tmyk6n6qZYTilGTKv8gt0bBp
wkk/0njk2dA161N7VqPWwyfDeq7nsv2ULwgfupKW4ycSt53w1PHYSBenYS65S5xLX3OxCJ/6qYyR
/u/01LBrsYufBK2s0EYwZnOylx4sZiYl2t1oVr/wtv0UGoKheVNWSF/qLi4mX57pvz5QbB+/14De
vVSEL29TKE4kN0wMxV/n2zijgNvO9ohS4q1Jcadw8p4czIkn1Wg9BfXqz/BT0+9GJA+dp3PSfFVL
YwyxStDn/83eeSzHjaR5/FX2BaCAN1cAZegpVpXcBUFKIpDw3j39/sDu3mUVOazQ7Gk39jATMa0e
ZWUizWf+5rujtKZ1SfNbR8WuF9ZtOU/Ro5GIwLmoJUu5kOpayzHo6LtbjGobZJiyIc9c/CzrYJMb
Bb7vCwsAFeMCsI9kdsGNM5r1LkgGxXBrIBDKapSC2XZFl1s8dRLSgr4knHmX6YL2aRcUNiwDmDqI
GUd9fsi0Eo0rsJ/tVo+K4mEAxHoxQ571kUmUb7AMLh+wjKXgHXQVzQer7/vPZT5X9HUaJ2nddO6U
vRxwm2zrtIuvZ7mW71EyznQ3CUZo/KYkJaM7mYMcbUohh9vOrLTJC7Kps32lMW+KyRx/5hV6T16r
W0HvhkPVVn6hyimqiEYm/4rmIAG9NM+y7avo835Th7J/CpskdoDhQeZzm1ouv2uGKH47etruNGPu
HmdZKCObedR8HWF3fkk4xHdxG06G10yG8WS0Qy17wVjJJe59tjSwDSNggKNR75BOsIVrB1xfXk7N
8bFpoimDch0Vj0mcDPFKApz+TU1QnRVUIDVXs0WZeaFY/p40TjFKACikX8hDoTwZVE2TTTCM9j09
p1B186TQYy8ht/GhXuhfBAJsl3k1xcgaCgVbASnMe0zcVT3/4QwUWVGNEPhZlGIKxUpT8YmJeD4K
kBTVpLFBEs1Y6bzK36wpiyI3ckpOki5oV3mdHNXhusu7aVqlkegw6ZjmlHZYbKY4seXNPdzZKXe1
0Qp9roH6Z9GM2VdJi/WLrHDU2JUj8J2LF0Jz4Qyj9mVO8v4XIlgAjoUI+9BTRBI0XpMotsAaS5IA
l0Vp970eZCfxkKVtfoQx2ouuOsx2tUbDAMH5uGu/DFNqTh5cs0p3Qy3Fy4TfHWV+BPBUp6KsT9WF
08UtPIIou02HKshcu6pHAJ5ZazzE8qyReZfQSdwqr8f7CJEkdKHLgQ/asXXX3SKdF9UzSPOA5AcB
q3C6r2Moy2AK4jZHQbE32OqiFPdc4GHvzYaGOKM+T+HjQM1t9th6PT2Rvk2u+zgZn/ogj56sSRlU
8OjgTVykFRz0kpLZeZgaPFD8pqCZdLXov+3TDmEddxpCSuWD2cjKipM3Qs+busSLdSv9nMlV+9Mo
46t2Fl+Bw+vdukQ3AsZfAIP3IrHqUvZLCVHUDATq4Acg3gY37cey9tkLRXRfRjpkEnqW+bZQ5z68
bKTIsny6V9LnbtbMeCXiuX5oRBc9OHaPTwuLuceN8zoznK+kjnHsmx2PDbr73BxJn3fXKFrMGAaz
gb+XXV8KlFTZW3IaIu9rhshZeFmeBfPKTjpVrLpEiH2cauH3RKmiL/z1mB1RkuI7zckUXM4hWqqu
kDgsLnWd4rnQA7VzlVbKDhnYyEPXpFXDpNLRdJUJ6RLfkaSlvJETi7hRY0yYBM6a8WBPyGSmCFlf
p1Wis7dHCcuYvGulemUPTh3ikBEEbKYoQZ4SnRv8LZ0C0zacOJMVfM6yhQRDfDVnTW+5YxW1kdcB
YCrgQA2oFsj26Fy0TaF87/sQg8xw6G3XVMpM8YpQGq7YzLA3La20erxmhrL0zaLFLSPVihbCpwNY
eMrN4ntWVc1dSYDYearmjBgdRlSdPRVGuewOJa6DK7XqlW9SZNg3aHM7f5s+/Z9G0zvE9f8aTb/p
HrPXcPnl3/4LLo883SeKuyDm+e9FRJ/84S+4/PInpH2kRNSeX9plf4PlFe0TOTblb1T9oJQai6D3
31h5/ohoH/dOMJSLwIKu/gla/hS4vthLLuWl5cfBdeNvPo4owxc5xiGEr2GU7d7Oum4b1Fr8pPR1
bXPr9TmlZitytmBw0othHqqVVYxauOJcGi07d6q3Qr0RU4Q5SNUm4UOG+seDhmnLXZw56lfOi9gr
RhP8QJdUWxXl4JY8X7dKIU/9egxzz5gS/RBKY3fVSr30IKmV5osxGA8K+IzZtYFIXEdAiH8G8rgm
fmk/izFJKhetaRi9KvXUyBuM2b7MiEObNUYdXPzDUF2Dk1X/HRrIjfhZF03x3B5zPo65I//ryCJo
3n20v7e/H+tf/3HRpAtNZPnPzU+/yB/Tf/5Z83rzv/xdf5NFtE+0Ikn7UQgHA4nqzT+731I/Af6h
7c5u1mDOL5II/5BFDPUTeR/JtEWKBWx0Uef5hyxiaJ9oZsN7Y7+SlnEM/uQEvKmJLGUxZ8EiLe6d
EFeOD4AJADHA40e6kIxuIbCX5qq2+h9SkterIUiLTWdMBwhdh1eLd/9XyeyIMbIUcI8qaYtuMSSZ
RYUJK9eFqvO6FOm0yAoWThBf9klT35dy4+DgOQTFV26S7DHNI+kBzfpi1VsAu/CBH6feo+VLzoIX
7yrKix5F/lK5ionwQ2+RnrsSUZ4q6zqVi28YBYaRj11Y+VvrOh3KbjnGNxNky+eIWHc/UVR/luJu
o6fz2Hl06Zf3NOluzFIJf+Z1dqh1pew83j/JxsVLlb5NUi7uU0ds8rxDYt/UIOX16oA8nyFXaGFF
UiDfWfjn/rVSf/RU/B89cQu/91+/KLe/h//wHtPfv4pcUOf+i/G10Lpggf/X28Ih4gzQ5AdYzy2+
CCX+/bYY9ifQHsBVOSSASBaS1j+nS7E/gQxA9w+7AlrK9D7/+3Sp6qdFjB31DrpXNJEAkf8BG2vZ
xa92OTo89FN5whBZXA7XCzDuVcG9sK02pNcQPGTl00AgJ3+NijOMW57Ct0MwT34xxa83Mn4SSjtT
pI/BgyZkKE/fWkesdOdRCfdtr7uvPsA7p/a0V/syHwrgC9gMl9c3CJdAOMOCrpYeBtpB3nTrVKux
2tiUwISX6dt8o1pnhnxvekvTfZEpo/9/ii+R41YpdfyFH7rn4kdx0HdQVc4OclKhfZnWAkeitoSW
ENSB48uIAH+wtdwIHsrYdnsrRLO79nQjXs+h+PP5EKwDI6Pls0RFJ0MFwIdCAPzBA90CT9IPZfrN
LEtXdRrXpJT48fc6aRos84LaBOCdoiyApFMLYIuaQ1lQQdlF4LrMGu/wc22e0w1OE4ndjdjWUtrm
LJ08H0ObRPkYTeGuDORrJGPl0PClblh9PI+TRwoM9fEoyyZ5dYz0SrX7KZzDXdCvAsk1ta/Bnbnu
7dq1zpkrnS7ZMhRIJtgKnFzkAU8mpDQhvi5OGO2asq+9JFlXhpp4H0/nZVVeXwsvgyBhg9aCA2rn
VHtvHDQtjynG7epfdoK8iDeVAG8vxqfiQn3CyZFKajS66lfEZwBVDn9mcUwDZ5kjCG5qy9oSXJ+U
UVUUDvNWLaJdnx4mvdpFQ7EtlOTnUJVnPtxpGfvNUMv+efXlmlbAhx6qaIebPJZm1gPJ8F21Vq/H
m+xMH+DdL/dqVidfbqkVWBmy9zvF7C/qaPbC9g+hT8tsgNoTjaG3CIPupV7+ajayiVSqk9bMRkYP
fjKuDIHyCbKcraJso/zc3ff2cC3fB4QxF+0iOrw0Xl4N1zSGVk6aGu7GSMXzlcu19algfLwZ3xtk
aZxAmwDcC0/heBD0pWl21NwRRZQ8S+oWv/YD6cOZLf/24xBiLi5MLBzAglOboNjOwU5GarSrWiPe
6wpGGZEVSNEfXngg4JAyWISrWa2lr348GXmcag3nk2hnZxR25sr2FNK1M3N5b8UW/jehBcrriMMd
D9I4Kdr6ZsitOtSrLr2NUnGPM8nm4+/yzooRtILZIzcAI3AqPJ5Vszkb+ADslNRT+kTxal06J1N2
il9hQ9PVeTXIyVRaYAgIJTKIf3O317aq7jpf+ztKsl64fXq4n73JR7/RLy/1q3p08c2+mtzP/8Y8
FwIHzE0YLKfQbtiARRRJjdhptF4XFMxtmLer/9kY6vEXi5pUOIFc8cX0dGtPIzSPM/26d7/Wq1lo
xyNMMYJ/UVuK3dDa9SoyOr+FnXXmqL4/CBRe3HBBOJzmakNDg5MShdjlSb2NKeZG+ZkO57kRTh7a
FnBnRqbFCFxwjRx6UX5moU6Ud5bHZ3Ht++9JLG/9q0vNsjonHsQodvVa3UDG28y+cPeZZ/vid1Dy
QojD/U9rM/i3kzs9DbIbPNiefoaX+e48YeNSzyR/RiP0+EcY0dC3tTyLXZd0F+Gc+KF0jjRwZojT
3mkoKiDeYhI75862xabJz2kHnSi3/L2SOp1v9gLX9ym5VK/glgSDxuF9omO1wctp3WyKm+TGuA32
1urn98ut5fMdzYf0Jlmr22Jdb6LV5P76Nw7Xq59xcudGWdyEIlHEzjZ3ebeEsed0TdXlGjqOl9gz
r4Y42ZYgzHGKSyyxozO1CS6n302C4xmEQsSaLM90EXBfpatyg/DmYp8OSuwuXJ9D5L77QdEaAtz/
ErmdzHNuY0mMgyF2oVlthq7KHinVBb8/XszlL3kzU6hhtPxx83vT4W5psBDHm2InittAQ09Dupo6
zSvGc1iYd2fzaqDlkXt1DJVccoaiZ0nRVfOok9AwPjfEuxsUEBGcM/6DhtvJpThSj5khCcW7m6fs
Ml0rV8rXcHT7rbWq/NnTvMzPPbziV91V6Kdeh4rG52EbXcpX23/jjSGgx0YYIBq/5mSyXS6ICeYs
3ulFc6vF2e2onAP5vLjhHX+5RX9xEYEmaKM0d3KvmUUn0P5JsMLOe+t3M0v9TonHtnYRHgAhZujD
+L3HIfy5HIf02zRjCd8kWnoo9T6+MbVRfRD4bVzW+I1hJjlJtJqLuA9+2mNVcTvOS882i9vqpgti
+XkMlelnb2aycE0k8m4GGW4QEY+iAWWyuRfcqO4lHLzVRt+nlVog2JFK+WcI+fKNagb8bwMEsOM1
GQY5bpKWdkJnftLHRRh4bFCXV/LbAAF9HD60WX+Yqyy6QQzehHc8UpNejTj9FK6d1hggqENP70/U
6iB8PYmq1HXQIglQPQpmyOaGUnybbBk5PZXzJdNCR++AwnZjP398et7UJyiWOhYJDRgvlU7Dab1l
skxRBf3g7LvGwcuzNeOiuWkcTHncJu36fTclk/DBr5YxsANyV6+rGlvfzHTWKQNOQffl41+03ExH
u0IBGKXAlYVwTqH1VGcky/UyFyLud/Cmb6fyodCNZyddMAq3vE5/+qpB3yI9gcOlLtHBKYB9FiKJ
hjGUGUx2LQWfivrM9UR35WQ+MJw4R+x0cgUdfNDxtSGXuhpmhS72NnYEdNPatPxuIuz7C8JF23i2
nssPklZLvWuMWq0AozesyzqO4udMJOF951QEeWqbgLDPpSmtD13YN/ELQuNL0Abkvkh6Fb8CW83u
pXEsn9vOlH+pzdz9mHAvdtwg6DUBt2VE7Cfr7BJz6LnLSxfCWvJgVg6YYCw8lAkB1zG8Cg01+2wn
zniwI1uDgRxX+KMaEZi1FWhqNXdr2IM3YQ1Kx00zJTE2I0CByKXniWbEx3vhJT082gzchYDS2aRY
iy01xuPFs6SqidqqF3sJYM6NbKO1ICtd7SFiVxT0bNL2h2k10qUdFFCPglB7CPPwJ4CLYRU55jmz
s1OMtY2AHl2JpZhH8R+g4OnPof7ewaBN9omcYNeTKaE/BoG9lSa5XBWtEl4B8Qe2DvlrV5el5XaT
Vhw0GeyVO+pds2oqu7+tjWC8BBkqe3ORSjunDKO1g7kChcHB2gVBupaGqbjR6Cmv5bFS1ulkTJfc
kQXmIt1806eW40eDTls/brXVx0v+IkxwvORIcXEXYGZO1knafrzkA6bHtdMq8t6x0uVaKvT2ubch
7bploahXAqWY71nZzxeaUkuIUKWt/nnQXvAyMqrGIen3Pren+rEz5+keaEX0hZdO2TdTqWXuhN/s
5E3FUN63WcY7PRGkaL0HElHZAxepPhsiIbK0si65MUFYCXeuYEJ4nRPav+G2jN+iuqktl4KM+E0j
Lyw904462YukqkJB3Uz6yhOyNILjbKD3l0HhfJVA1twD0TcTV457tXX7zEq+qb2oftJtDAZXKUv5
S0VNdTdIcXujJrRA3N50JD9IEwupoY8X+W2Rh1uXrJtAmjr00rA6XmQcflNcmGJnn5hTu0YkAA+X
Tk41V6oc6aarLf2OSEm6yqJ4vmk03gG8XZ2vH/+KNwENLWH0zoCAU9yCCX0SI86JXqK03yf7poud
Lc+V4be5Zd1/PMqJFi9B96J9QNeZ/gGljDc5mBwqQjJElu+DoFTcauhMwLVoa6PzsE2YtIczUDaF
5iZQF0fVucWlNwsQnGkmZAejwbhvOHfrj3/VO3NHeWdBhuNcu+Tzxx+gaMPIyLQh3+eDba/rtjBW
85ydMwR+G88tfEpoeIvfM+nGKVEMA2AlAm1R7NOsbq4iUw5ubSk0t/aStJdTsmuLKrtWQktfDSkw
oxlNk1UWGpnXYdi2gt8/uhXgRm+EguQOAUZiUEM1f86SB7sBytQNY7Y1MUHfdmCKtr3Ul1etgS6X
HSeNN6NysCLSEF4TaOf4A8sePboolrnxStOTpGvEVXG8hKEdGpXVVMV+wHjGb0yQzI0uU2BOjGjz
8dda7tXToVg8SnrsInoaJ/duO7NN9Wou9rbZxlf0QM2VVWItMMY4JPcpJp1ZnyZ7R0G8rkSq8eLj
4d9sFmZq0D62IDFSKTuFPJhmWgST2ZZ7AtOFWjMGtzLAszNtqRcqxOksF3AFJxFOHd254wUtQRM2
YL+qPWhZAAotxDo3mdt5lVRmtFEz0a5xUZQfwiwwedWVG2AX+F4purRV03S6RE0hc8sxgS3cjipQ
JWE9CwlRuGSuRjcnio54sTPh2XKorscyH/2P12n54icTwJIK0vhifaQqCwbldYaEmFhOy7ev9s7Y
zZ5i1FASZNxdjMbYtSWEZhXW0cdDvulzkMyTzf81rG2dGrJFWhDxVs/VPpEMDYM0Jdja7aytME9g
jaTOcolkSXeTVDlT03xvsrgVoAuMQjBluJOv1apOr4bVXO+dBDkhO2htJPDnOV3poLL8RNa7XWGr
52Qd3tmKrC1FP5pvzPb04ZDrTJcbRav3cVNgBz+KAHp2dE4L9u3RJp0m/XRQBSJyPeWSKSD12pLN
tceoNsYZNHpqUe7wOgSM/njLaCA2EAXhESIPPKVhd2HTl2ZkaPsw52g5DiwB3vd5M0nIr5n4RPiG
pIVnNs2p9BGzYotSHqH7jQsQiP3jjaqGNhIRQyHtYzECioDU3vTgwp0An4MWu3DHvlKibr8oa7aB
DSSzNx7aQC/dIDnHGHj7QcmuKYqrL/sYNsjxT6m1Rhd470j7qKWxhTfl8yi6v8FzR0q0r7Ejy148
PpjY9S1m7VB54A2dtq9STc4wAMZRBlCUszLVAidKFc0rrbCzFcyMcPPxqXwbtxPfvEACiG5gQrxx
75p0W5KN1to3wvxRVNomDOrEjfXo8xjsMPMD7p4DXulckScKqHzs1pPqzAF9O+lFc9aGegKUgOOy
rPyreg1lKdJM5MP2Wu4YOLxP8yXuAxZdgWJaHKflM6/Eu6k0lKUly1ts2E5ZRFnO88Vrae8jIQNT
x+NB/Z6Dpbhv1Dnu3ZqWzoM+zQ5uidpozJ6kFkO0DkSq/2p59/+4nMqrDKwKQipKE/DCTjZ5VqVj
j46Ps4e16bhyKEkLhPv54y9tvElvkc57IcIvjBuDt/l4ladarlMR6NlBBGVPlt5n7Cs7brdlPSuz
Z6R9eyFPkaJvWr3TBy+prClxsyYv6KUC2cZ7y+6f5BKwoadD7wx9Wx+c1CtBEJFU2uWdnBaIzGt1
8m3OsGB0ja6kxh0pRojyvBnY9yRk+dcyqodxUUqsHX9QcYGbjDHBfWKq7/CIrmW/TaeOpFcS/YXa
xRHw3CSQvpA2q7kXi8b5LiDLoMegWPgJIOGKe6uEfg6K+rN6KJwZcDiu4bLkNrB6+WVB2YV+LsdG
s25ioU1uiX7G3aSCbPI4g3hIRWXxkMqV/OvjJX9nn2HxgKcqQNtFYe6U/h9pvdn0VVseQsfo1pUD
3N+ZNSl18XvVPB0cu4eQClpOcXxp9GAmw7hMDlXQnmvrvb270MkCFbT0KeFjLyCj1yesqMrMKpUy
PuBlEl5NZoh1jG7W5y6T5a85vr0YhhwFLQnkgdCwPx5GNsCZ10kQH4bQireVkO2r0DIz6jXokiym
ztvAFs1KdFL0oHSD5bLRGv/jRX97mdiLKRHNWBBzi1318W/AaMXU58IUBxm/uhua2eNhGGv5FkLB
XpvG+pxg8jvjUTOHdIm1A8HNachZqraKXcgoDlmCT5cUhf12VpeXCFeMtRFG57pxbwEWvMMAJFGm
WbrBb8RuSeuRpMbN/YDUbLtF9RUweqOHq0W7B/GXqqJUOnD4nMJ0R9NJ10Vgaz6+wZiu2uBpR0vk
OxjuzUWEBocfkzSc6YO9DfWWX8g9TiZF3na6JDh+RB3VsPhgK3wCo3aAUzE89MkRCttiWjD2XXXI
xdmy/Dv7nC4r9ohLsry4kB5/fLlCkA8qQXygTAUhkyBzTTXxXMP/nUfTtkCKgexEkYEa6ElRwIzk
Ue9tEzCBRekKHWAsk/DLXhsUZTcYjmnrsrc0N0nM+noyuuTSgMjl55Gs+QPIjTM7fnkeTk4ddWHA
G5T/wdxYJxd7pYxVLeV5chCZczcm07NpF3szCL8HVnzbFP3TxwfsbchJHAhFEY4iJe03zXssWiZL
FEVyGGajvDKl0HiQ7PkbZUvlzMTeJpPAH0ld8TkAvsZjffw12zAwsqxR84MxOz+SUG7vHeQ3buMB
B5taaYYVepfDRdYqjS9sYa7+eJ5kDNQCbCRAoXme7CW7g/iU0Ok8WLMlX2Y1Zb9SNsHIZ8Y57CGM
4jff0JGxKNNfFD4RfDwJLs1SLeLZCepDyREtt3IvNF+2IScheNtkq1KXktIrcm34MRuTJm8CaTGq
rbq4eMyLNO6urCBNs82AJBLCj6hAJ65aFsZOsavwflKkOVyZ2qyuNbNIaVWIAes21AtWvdxF2gph
iPTWFHwJX0XW+lHpB/05Rghv2ytlrV+acOcfxwQEtYuxKjmthb0V3tBWlwecZSICP6xt8d0puqnb
WAPYv4Gs+MlWMY52bayf78du0p/yMHGEh4sDWvmmhn5mm1rDtVbmzrAEGtNDEPHvuT0p/oOTx7CY
SDNwA4bvemhCeXJzjqMfLTi2S7nM8SE0mFoDzdToUYw3ytb0+iG1dk1hVDeW0Rn2OsKZskeBUkWx
yqzyTHIhdKbbqQS2AfqZT+xGVPAurK5TL0Oqm/uikoJnEmA8PcTYyZgUVVL/bVY6ek6zkaSrrujk
GfycNWaeyAv+iQxkBvKDvEALZCz45E2iLFywsGijzpPR5SzduZ0iAsxisDaORLOJr0BLAGT2NN/V
YSJ9r+xWbr1cV/oOAFGlOS6Npsn2hyJW6a4Yi6km/bZIdYkYse6iBJWszDwov85GYGLE1pNg4oKZ
BuY99s/0SMomVqH8OXIHjc+B3eU3WmQGfhKZKQTFvs6/clO3hd+pY2q5NuYE7aqgFoW+7FBNV4ii
OE+CIu5T0OsZcglhJPMX1YW5MuAJVvjPZTN0yxzbEb/TDXEhnA5QeQ/n88AboWZun9oF+ZrVa7cO
wWXuWmlBbsrGyL/D4EQepKBCLY9js+IKMC5DjOT2M3xVLzTE6KuzDgR+jIJ5wuRzvH1Rvbwzm6TW
XIvqf+6Lwkpqb85q8eDQ0tuhxhy3mJ7P4WWEU84NUKfpMaaEanrqPGY2yhbdLLuNZGmxG3bI+zZK
nv22jSyI3ZGa+r52AofPaIfR55aD9x3ZHQsyml3dS+2U/u66NL2u9RfnmFAvrkY8jhxfMpvwqWqb
8CstS8n07TKX72dAzYXbNOKgD3qyUdKqwMhPA8rnkXdlX6xC764qc4o2dlVGnaurQ2RTm5BF5lVN
OX0pJrJ5liiZTa+OdDheoYp58uTAtXRH4pqviB9UD0Wiyj+qpnZq3n5RP1R1bTVu3RCku3PQGzdO
K+rWi+05Wpe6KeWruNVX9dQmhwmSzW2piEFy4b2hMSmUGWUcA2gZI5iD+JFLtnkXznn4lMPN5+xL
6Dldphig8qGduz63zW8B3fCakEeCIm5J8/iDLio5O1RzpBnMUIv9Ok1Nh1KWUlR+ICW9uUjlT78q
22mv+jFWt3YzsAxTFXkJDGt/6IV8nQyy+SuqbawFoqLTvsraPNzxOdh5IUU3aNQSygBuERbaF8Gf
Nb4jF+hWitTs9vNImL9PhllBw6R15l+jkih4iTvpr1B1CgmeQ1nunDC1YBE385NljDpdNpRYvDbv
080U4twZ6lpOibYq5+ceg8kmk2772Llw5AxDRT1ofpn0Knw9S+j8gQb4GuqJWXlsbLVwtdbWbqSQ
zAb8eFBdZtjZyKR3Av2W1lamwh3DHq921Z7kZ7WvgnuitWEXBtL0BVbldOnkROuuNAQm4ST1OcpI
UTX9jm1nZvmqDonJ0eDWLwt1lLyFc8MnC1IBC7GoKtklfolDX5/Ze9xx2KCizd/Hn3M7EdfyEBeK
z7fLoWzbrf61VoxgOlO+eRsIOvit8YhSdnthJJw84Gi1K1UyVYfAbLLLsDFUr7Dt1OfTIQ+VSo7f
Df207ULjXFR+qpNI4Qh4OL1yahqLgNUpRKkeTS0Jp7Q7JCTXWIqgzraN9DxcwRs1Bl8uLDujNNvi
5DVOE08aftfT4ElaVnpp3jR3TSAnN6oeq/Bn4Wtfyok1P/LWNReT1aCIkw8KPrfUVmt4oZnR3jlc
05bPgnTACoZaHNKwzeEYq8SfjYJnmEvRO402EcJSGPpiWo2VwEgVGUtOJfzcmanZnymsvAWkseqU
p8mIAPSSgJ5UFnQ9iVWnU+qDqpboIsST+Xlo9ccM+blbw6nkVVEXOVKzudjE2tD6dZaN3pBZGHsX
MefAtFpQBK12rQ89z2c6pduyQZwOHoF6C5el35QA5zd9F6urQZ/ti3YMywfqNuGlTn35TDz4NvJc
ajWAYPm0FjKgJ82FmFdunByjPvQzq5lMBQrskYQfV2YaZ1ZuCS2PY+rXQ70Jch0Vb9FQsurD1EXh
ShOD4Tsz0qZ/GmJiUk8lkaYb9g4ga47Pxyjr0YRqXX4IpPJx6J3uLrTtytMkyXj+eKR35sOBgMVA
j28R5DvZCCWw+C4UZnGoF87wSHnXNRCDOFMAeGcUItglISKYpeZ7komgGWpXJvZxh2jkiWtTFN4S
E9OSP5sL2mmmAdyECgU3GCf8eNUmWQroUPfVF4S3E6/odOGVLaCLj0c5dS+g30sOyZJRYKejRN/g
eJi5aI12UoP+S+H+8Cu3cWe38CyvdJ8xtfTOAihON/fpcCdrZ5qlwC6b4WTPcJF+8BtPrKQVdzlj
xatL2RXrj2e4JDCv9/gyIgV9gBLmiy/mCUCaQAAsDRzJL2bp3LUakblWxk+4XP2WmuJMyfV0Z5yO
dZLfBDEOAaou9V/67Fo3fop4//FcXtBPH01mSbBe1ZBVZaCKOLJ8V45buY7b+t2q9y+edC91bVfx
HiJvw9Xmq2uUvH3ZPUPQOC0JkL0tusjw4Jb1xKDkZLdABSnMXNXGQ1LlsoJ2Q4GejTyh6+SVidpc
ouQNpKzM41ZeJYVQS8BkkxUBJZJTfUXOYNylcjPnZ5LYF92vV+vy8ru4X4iFaVRCCj3JYuVaRIFU
VNMhyMT4rVPaDmUTUllLiuaLrtIDD/eg4MEqhEYXx4GOipa9G0rNcDflpbnunLq+q6r+86A06TWU
8NafKjn0hZ4kDx9/w5M98vJTF8YsHSZ0kIDeHH/CmfySqM4cD85sSX43VSBKRlLLj0c52fUcZYXC
JJchphXI3b3oML3aKI3eaxIyN9YBXVj7s8gk2UvKpvMSym7bwBz+loH7f44rXFVujA84rqL7fUxt
5V//izguAbT7RAFpsahFTZVaGrfdX9zWlz/ihceIY8H5MQav/Ctyq4PCFKzY5QtiAMg18g91XHE+
LfKoqC1Q5sbIg1bhH5BbT2DZhKzkhZSdLCpcFofn1FFnNlIrTB2pPMjSUkzpI7mOVqOmXaYIydBe
nK3qthXA7NxMnSjFdL2J9FWtKht6AfPgTmKMgTdlc3g91E7Ykx5kwy/kECy8dmJeSLkaauCsZXNT
NnL0BKYl+Usw9v93HjuPu+Nf77wvj3n32HbHm4//x9+aHZYMe5oaBqoFXNfABP/Ze4ppfkL+Egn/
pZRKy5nt9V9bT/tEVQ4IEvyuhVe4NEr/2XoqfyH8ZJQXYT2CbedO+YOtd+LgDmkDF5GFdQpiZxGI
PdVNjgfVSsrMrne9MZpf7YBqZ4XU4Eaa4MS0NkW4CC2Y66ZJ1AtRd/FVnSfqIyU51RspzK4kqalQ
WrbmuxArOF8LtfmO4NPagAbGJgx/mKdXq3v/12vyUdN6+cFgbcAF0EOGMHsSkGGbIcCMAA8HZDz7
6TjPq75APKhQG2etpNE5rtCLVOerR+1lhYCqLTILVOneMAnixujsmedy1wtH/qJXzp2ZzROOTdKw
6kb7a5LqxWWbp/HWsQS8iY6GY673KWUPy3ZLqb9J2rDx4nQIPAReu+t+wOqjbtOKWp3duIUTW2t9
0q1NrBsOpgPqtP14yZZo7ngG4KMW2UEH3zBwfUs0+OoVopho8v5n7Q5d7gixtY4bIw6F52hNupqo
YMpx3VxITbf7eNw3LUnakC/JBu1tYD+0So4Hlsa4z+Z8bHcApbrLSVLFRg1LcZV1+FY5rV67gyV1
F0UYDNtykiQfmYjGx0/qnLLme7+E8WlLAtXiKThNfvDt08ogrbqdgR3YNk4L7dqO5v5akHBuJ0Nv
7im5Keu2kesLy4iBVDW4cukFBdUza/LOx6BbhVaOQ/kYCuebQBgklpyX846UsqNVlWKaN3TDoWIH
bawpHff12CAjNcpwLomK/pO9M+uNG0nT9V9pzPWhwX25mAEmyVy0S1YqvdwQsuzivgfXX38equxq
JaVSHjfQwBxg0H1TcJWZDEZ88S3vcs1pSta4len0UGkdt6gy3/W4vH0CP6Je4UbZHWwpTWGMO9qJ
EuvV+G++MoGcIS9iEmxefUAts5Q0BWR+b1d9dGWFVfkUlhnQrTxqrkKth3wy1Oa29cf8Pi7N+tzs
crbYOOXKRi6SYaMV5rThj1H7ABKKHyQZ0PsLOm/e480NVYRzSUSEVGwuKeBSG1R6QPv+Xo8abRuX
I/JnKvll7CSnWMtvLQc6FBwhi1gJTndxkBgQhA7TOPW+q3ScpuwsyqcVtEvYGgKHatWNAbvtu1wY
8gorB/kj3Z/BwjRwjNO1U9Y1jHQlUht0JZDM3FhBZZgX6BYqnzqt0r6/vzDLgRaAdH4hJGtdVcgs
lmCbxqiNCdsN7R4X+Whbdz5Ko3pXbmUxVi4+qupFlU7jGZ3V3KNleBII92qj0xKjNH8eUyNkb85/
/iLqtHpatikCsPea0hlf0hF85DkwkEad9erle2D5SPo1ORJMwOR0xBOrlG6MZ6Gwhjik3Bhf8dsc
cw9Jb+dM8UsjXQ3S4D9oemo9OXKIAfnQGBfA7KzGNZMRG9bQtIccHGNoPUW1qUOEQvUzWDcZSs88
XoPY4/Rxc1YDECmh1lQwdvopUdCpGLp+8kSrTpPbFHmWuao/6PvOqYxyFQBpFSt0H5PvTDqc75Ya
NP7KH7MgcW07afYWPMgJmJoy/UhAbRVoO5pq5ZX6iLoioLlE3gJin5iTl2XabRxROupa9Fm5DTqb
6YPd4RjmpuqMwpxS0OxrpZt73Fiq4us8tkrYbIKpji8YL0ugKVDWSlcZ0DEM4IuYiURrIanrRX4E
WDtvyn1s1hGDkDZIPF2pNSbGtar62w4d8cGrkimWzkqjRzNdFjXK/moW3pRNbgu3V3tDdnEXS0+V
Qq/A7exp8CAEPfyf5qCyCHxBrjd9HLfWvZkNzpohobxCVTTadFKpfy3gl9ziuYeUXmEY9whqh9+H
MNVPBItFPYaOBwq8mHPMFm7Mr5dnQimKMAsLYd1LWZVs1akc3JzZzKoL8mKXWWrvvX8GXwUnnkfS
hyyVM9voLCetVhlPo1BD+16Son6XhjhOGUVgbWiqnyIJvvFqOv0pAjUgW+DrpJNHxw1tUsnoJ+e+
LkJ4EKERbBIJ+s7QqMEmU4Fm/ParcY2ROJIXkTbO0j8vnwduuA38wXbuk4mh2VTpJoc2+ZHLqfr7
H41sF9YjS4lYwJIQWOnAxPxM9u97BjoojTqBF5SSv+u4ELy+9odT7ZUlsohdQi9qbq6Q8AEsWfQG
sjLBS8vJpXs9VYsdslrauovShPk2pzQ3udEiAYS4whxpXaWVvnOS+JTB17LHM29VYIogzGkLzqaM
i9zJd5SuqQvJuB/hSSBuLIE3PkuqSq49kHW27xlDphPKfJ2ZNDB+p3cFmzBw69zSHrAIjeCAl7O/
3Pvf/XUqBYQTyacZLUt5jATP8YfXtMxO4sp37o2oNd3B8c9K38nPlMpU7vGvtC4KNH9XjuZ3nixZ
TP2Lsb/GF9I8sQFfJ+bkc7PUAdueYoi6/viHEP0qEzXkZJ+KTHrygyb6bBSOflOFmvjeshijp4wC
9lkVp8MjPhZq5sptFCieZTuS8tlB2fcQihR7Zc0IDjHWQDDlLQkIfQIN60FTeUEvQmU0dinV6C/L
Y8Yyl6muBW4EoyBfvb+2r88wexyFJsiHiDbCwzl+o7YuxUB7yL+XQuQ3S7PQVu1kMjQO83YDDfDU
GX7reawb+xz5RltZwsZbLTXlDP/oe0etd/jM+F5Eow216Zta2O2JjfPG95ohgURD9g1qlctWOl3T
Rg0RIL7PbT29LzQR3ah+AKXBN0vUh8fgDFsxCW6AWnthLXpPG6gLtFZ9aojMV4EA+RmB7dqmqpHu
nNi0YxSA6cpnfmA0q3Bs7DMLlPg6LasJ3GFUfQaedQqa/taasd3Y9/R9gDkugwOpg9xKUUCaF+Sr
yPS/dvH0venUb8Ak1u/vh9fXByuGy/lsc04jYKmTj5iwWvWNId1rILncPNO+hn0J+dLQvrz/oDcO
NU+iocxWYEjE9O545/VtI7LRcIJ9EVbiK4rk06NmIOi7KvShl9yxMmLJzWO/iSi0u25aBYh8f+0x
H5xWGUCO8gQD941sgR9EkjAnChSR+uJw67lQoqzMMcEza2uHKXN/K+B6u30N2FOOG7EWlZxeguwo
17bj2zeUJeWJibLOSx+VFqz9DI8n5Sd3oVpbLAoC83aThuGeuX1/VgIfWhsRBvPvr/0bTzFQDaKo
oEMExG1x6POmbsykGgCiJCL0QhIwLwJ2cOL0vbFtZ2FKCjkqOYKmdvwuWV1YTKUZhYhmqsA7N/dA
u+i/V52ntOOP919paSbM5UXtyRVK10uBR77kb6ANrEp2XcZ7bmwvD1Cuv+zxkchdgCy1sq1DYVzr
accI20/9LL4DE4/Se10q421Pq1JeT44YH1K1dG47Wyq+qXmpn5m+W1nVVsvMRiNZBrPtwiWod+//
9vn8Hn90xqNzO+55dgk94nihTKWTHFAc8b6Rm/PYZPYLne2hSPUL2UifVKXJTgT914d8fiACcywa
YOblNWbEYTLhiBHve7wSSCqkYOOnrbwu/c45sQneehQ9R5rNsFvmsv743dLcCDINYf59X44Olk+4
1vdKbaxGJT3FSHrrUdAbHbYALjtEluNH1WqMHHHD5Uz+G3tTVQRbs06ks1BVTlm/PetELT8Zz6Aj
qBCPteXwdAhBfGu6KPaJXrV3tlmrn4PJtr6ZDMe+tMqofde6VrqajTUU18gSC7KwBEwFZ0qIxLh+
Sw9dwbLjss2QrK+D4ilJJj1xAykGooA6TK0yIjIq8sCpF5d+mdSTx5bUpnXfRM1tnhiFzjnSY6gE
qai/mFJpfqtr34T6oA1d7nY1vovnsQJIZiXJSn8jico6ixHbTy8Dsxsu5SYAHTIFZk9lN9am5llo
fgRwGcMe9dRJNd3IGdTxQmZqb7lcnvYd1AaggZ3q52JTxzIax7pZVl+kTIdjrvph+FUuBw1KQ1zU
6bqyVPwWUSbq/1D6QOPaqtpNLNExXXWFY+LC25YplkHjWFzXUtlAO4I1QWofdF29yswEp9EodppL
rRLShGLBMFwjhP4gJN+P8S8Zx4tUlPLX94+jNgemxccFIAAXl8YvecNSYUjVUr1KlLrcZ0EWotDO
Xu1dBD1Qih0Mw/I9RZ5ixI1G24RMM9jJN9+sR8Wt0rq+K7q6J2JolfVpImdnTpsLeQNiPg5XnT80
Z4xMtbN8DMpDGnQG8rd5dJ3UYQF9vNXEdQcvOV0LW+vuIjN2nhpUIRpXzfoelKduJT8qQ46iVZGl
qu32oVCGtdWL+HM0COlUGfRMP1usBOUka8GUiBbm0nQshgYnQIjVez1RnScjF1zDNSTtbKV0Zdnx
K6KQLRSigrAa5bKUt6bUI6ur0eR3XF3Jik2WAYFzUydDUQIZEf9JshhFekVdqeYq0uQvAuP3GAia
nl/xSmXn6iU5/CqeIvyoEymhhy3SQNFWembk14IPsKogc5knJvivgzCUNOqfWYwWcbhlcVm2RWz5
rVPu5UGVNoqT++eh0j0JSSvXoT1aF1YC8eb9nfY6YtEax02CQS2tTgYixxEL2ZtaOF1T7BW61l5V
1v5GzXRrLdf9eP/+o15f+VR1cxcRLhYD6CVxue4QOymUuNoHCsxBU2natTMM04nEYk6RjvcLT5nb
lfipM11cNlxoIBvCCKtqPyAl4zWyfRO2UrUOfCBqoRg/5hVFhtElw/r9t3ujdGUuhQcqH27ucy/j
8ajoZQQnq9k3pB2PsjXJV1Yhh1ejhThFMUnKbZmIdG0S/LzETOxreqXOD1z8rF1UZ/6JC/3Nn8OR
YVA7z9Je3eiiE2SPqSn2AEKHrR5le7WuweMZGPuMZcgel+3xDjft2RnI0rbDNHZ3mZ/I52oZ5ScS
2zc+PbR/xJwQN5r1DxbZnhnDA9YHuYEeD0klq/rQk/PuFNbrjVgxg5YAHbCRsRde1lpVYEN5irp+
j2aOciUH3fiEIiBJs5PqYh0X5oiekhQg+lLozXnGbx3XaDKFkVvJbQshXE65iEw5AbFnS209W8kG
IsO6Mpqe2rRpWs8wIcZhk1GFpjeNagM2WRozzwY9rXpq2JXJDntj48mPhOKqQsocdxrr+BSJdQk6
AWSG6Ap0N1mj482Af5HZtord6UE0DnvwrP5W7RpuzaTRqrMKQ2xBH2eba01zyRd5mPIufshytdxi
u2OsQqZimyyIR1oWVXE++Hm3KcJGOe8Dv/DAAw8nCoo3RC/YQIhq0C6DhPna1HVUzAjK+7APZGs8
4HDaucBG03QVYaq+rptY8hJb3k0xcE2FvfIReLN01qDwfl5ZgXOjho74AqZcbN4/ssvYN6/hfDY4
smDpMEo+jn1l14aNYebjvsrDYFVWUXfRqh1gpnYM/4VHsR/huQAEIw9dfC7cRTQT0dxx30YVsgyy
UbnYaGXbVgvrEwFweYvMb8XcA3lCTtwsHX78VrIAvGdAHtnPN6PbWWGzH3vfdoO46q7yNLGvFJOk
5v2lXBZa80NhYcp0hExsJpfdSsWpWowuOh5a6SkI+gHfIn2Q1l1AP0quwlMt5lfhjQfOsBaqdmSI
gKMsqlQ0IlPRtELeZ40zbjSSk8E1gii8LLta99QE+zZ5HiZMg0E/pFMeuhoXAlR3nKs+D+oTW/yN
NZ8pTLMa/LzsS055WzoSZ0uX97QrsRiI2uFjQc9h1feZsqlqdVgbQz+eWPO3YsAsXg9+EiwFPOs5
6r6YNdm1riVqaU97A1umi8kx8lWiR7hrDYHYNjDLMC2Tin1Z5+lGnhJ53zB68+gllRdtL64kxh0X
Rq3Ld20pCawWy+mSTL/wKlP6bREFEgl2PaNKBp70W+ax3YufivIRo2WrmPZ1GGWHuGjVObtyNnXX
lCeO2jIBYGeQZZA7a2wN2smLnVEoAwFYT5W9brXTGVOK8Swd0fgwUggtwdjJ1Bi4rQx+Ik7kb8tb
jkSdEQvSLIhhMfpbviRQEpneszPtzW6Uz0WtjreI+zy+f9Jevx4cc+LW7KjIQOm5hfRiJUck9Shx
U3mfl0nmdfzjp1zWs5WjF8lGa8rhvK6y7joLRHciw9Hmj/QyteL9nmv1OVtELmKpLzJ2AR5dEZJW
5aSPnrAl/WMGYBzmiNOqSEDqUVJ7E05uj3kTkDmLoh16TyDggTienFlrZpiy7JZ2B/EKp6zyQW1C
Yzcw+q9xYJr4myBsX2tWAUV9ysfpj0GFSeaWkB+RB43ae2QqvhjGlN7aNciFDdsggCkPmfIPfTKK
CwcsyXQuIisYNn6TRF/bAGP4OgLb4OqMGA9iNFBGjygQb1LHgqCiAVmpTqTUz82So3VCV2LmVAKv
mw3h9UUzxU67eRJnJg9xI1cXULfk1ouNYri0xigNEGNDUfFGYmqBu5WlZ3eZlceyW/gZuiwaSk+t
O0xZYaz0CoD8yhdSLlwkfx6lrI3noS3cMbRVImk15HnuxXk3OCvG8VlxIQkBbAKrxRjQXFZ1Hyfk
U4KNowoDRpMfiJViSCJy6fc0OyYpCLDpeRV/eX+LvlZ6gtOvzAhB9BboIi5V8Asp63ErEtWDpYXh
RYkF104x4iJy48DMAyJQUUSrLGyra8qaeBcgXdfDtDSL0dUrSapWBXST0K3HUJvtLNNuF8A0Wqdd
5YQr9C0Uw4PAMF7ZFdq4K8tJitLDmi/8pjOXEmu7TuJNN9E7cf3cqm+SXqHHmJmTLjYKjtonivVX
x4KjCEp+xmJw8XH+j2Mb84uySwK7eOi6qt6guUec4cuF5/hd6Ft2SbHOMCfeyUGoixUgxOpE3HnV
xya2orwOW5hOymyvsbjydWSIm9aOugfHSPpdUmTVurBEsoPsaHhTYLRnUp8g7murXMa4mbl9YcZ3
oZWN2/e//GsxGbR//hxQAcGY4VfHa9HJQ4QYXTE8jFkvvlhKb4OYEziNwuW049QNSoP50aCW6udJ
niiMAisJbnJLVTuU/VJxl2md5crJmP75kf4Xqfkf3G9/j9P871xEQfv4bDm1eqy/td+5bv7phcN/
+xMubCofKBaRgOF2nrkfM8/pJ1yYP0KIa7a8pm6fYUfcez8xm4r1ga2PQQgt3FnnZd55PyGbivkB
GgysNIW/i11BEPgNxOait46NgQlek0EBfDNuV8qf443F/ZLbZVyPXopc4T2k4eZcjPYIXaSY5G8a
0JJ2rur9TS8r7VU+2dkIRWyE3p10oXUGC6y6M4baPxujSf+EQFDjuDTzBMMsIU/fEtVPt/4k4c1k
YYx8ovx97tz880bg19OHkJHr4EKgO4GIxfGvl+TJl8cCUlzYGuNjP2jqfWIao7waHPAxoePUB6UL
wQilfoQsKqa63HabUe5RtZsTq7N6yBBAk6hlOLyIXRurVkq0hyBU1pgOWtc02MfbVmj9Z61WRmNV
oYFy2w3RtLEKrBxNK63bWTg3/zzNQi03QZrXuIOgTXlnxnF46at5cuaMyNfATdPpyIsxqbZNJCNp
8WL/3f750i+RrMdF159LAawcZCTrwWhmriRe5C+0i7ssNYsBiA6m0KUAttFSQ2MOKpu/VQn9+SgY
/0AgATSQcy5WHTtdXRFZMnimNdbrNC9l7DN9yUWtzF5ZjW8hJJHfPb/evyPOdD9q0dY//nH1WDb/
wKP1+6OIinzpijc/+alApy8KQtH81/MfBz8K71E8Hv3DmpMuxrv2Rz1+/NG0qfh12uZ/8//1D3+G
hv1Y/vjP/3gq2lzMfxtOo/lR1Jj379/HnPvHKBf/2P1If+SP/+cf/908/cgb/obnGLSvsXF+zP/x
/fEfbpuHj6/+2p/hSP9AI9TASAdIChUzcjN/hSNF/0CM4ppBgARExrP9zS8IufUBaDSiU3/CTAlk
7K5fEHJdxjDPpLs6S4rM8e3XAv3ctKzt32qILQa1sNaIQLNFCF1MuH4AnY53MSz3IcoKxMaTsEs3
DY0+NfXyya/yXZ0rXfZAV64svgWJPsAKDVFs6r5pCpTlNQzWMNROHKpFOQz9loOE4hTTWuTJEVme
T92LU8XYa0xsJ8eyObQAYttVW/tuh0lQDedIG4voCRq3LcJNQULdgkCcDIcMsJmlkryIGJFL68Fk
3oLjrWOdqI4X+QnoVPD6ZMTzQB8dH3uJIA2cjGy7A4hYiFil40tCWKnnOFWHcMDF2EntKg9rPYRE
bOmqPrnCSNECiPN0cDbcS5J1pwSBLZ/6Xce1FKM4NhfpKTh3m4CkLolKKvDTXDJRTc+NtBjXk4zQ
6KWUOK2JBC0apLa1qk11kvVVKyd5dRh66oWzRHEiC5gyWnGm7Wq9NE4WMTyvFE83xybeZ0pqfcJ0
BVq0l9RxFOpu3Rltsyp9ZUTj9d8Vcej48P9lgHkZX/7rb60C/yeGobm/+/dhaF8kP9LH9ijCzP/F
L36UpXxg2gLU24HrRPeKmPaLHzV7a9IKpVfBLObPXOhXhLE/cMZwUKG++Znz/DPCOB/othGYmFXZ
MBSBkyxCynshxj7uJiD+Q7WNTDBYM5J7kFGL7g7ACWeczFK+V5U7rbqhbvI3cX43qheFetEHZ5r8
sQwux1xb+WiZm9dltm6wnDvXnVX9CWvuKbxMnfM23xblecCG9odV8EfhZY1r7OvN3OZBLzW+tYZr
hntt6gX6TYa2iXIhzNuuvXJmx3ToWJeVAwcfHMKEsCfyqSMT01XsP4T1FxnXvtKttlgkic7eS2bp
iSpyFZTW8tso+iopX8z8ZpCvnGnXVDepepMjNYda+Mo2r5TkENAqRExuNeq7MbhMg/sOH0z+V900
1TlB/PeC5M8VZTjAJ8d8yVyS23tZFYUdZvJ9ExmfjQ5tviHQrQttsr5aA6RN4XgI02z6T9IgjCtL
GzsvnmVlXuzCNxKgRTt8/hkW1CdzVu6yub2sRazOczrbKF3ChQjVg0In/6MRyNFFoeEHFn/u7eLR
LPWHTEZwQrXrrSqXqmto6Xhf0CifW5nv/57jIMjPAXzH9oJ+zSCBy3ORkBVUhWDS7f6+Vmt505Z0
5ZpJ/yy0cZvF5jly5dIZjU9l/e8KWzflj/xe1D9+CDKlZfT6HxmX3k2P9kUeHOc9cwPpr6iE4S99
dPp7xJ85mXkRlYgvwGVmQzeUOp8Jnb+ikmJ8mP9tAhm8tmPHa0nVPzB0QKzjryrtd8LSq91LSGRQ
TOtRo4EMMHlR4VtJFBthNBgPg104l+BPmjOHwsLLYzP4aHDl7dREzvcIuTbg6BKn2Om5OpyNtVQz
ZetqrxUT1INQqac/d9TfJmXzRn1RZFnkYUyXGAWgXTFjmRc5WTaUchBEknjw5bD2fNG1q8qslFv0
EpIN0JdTONJlgH5+3nx5QEmkyrAXo/Ow0/tuGoPuIWjydp32ZYfDSnPKhHORavL38lozhwBayZyo
WIsFD8HdKIhsdg+lhc09xjvgY+vQlrZ+6PQf7Xay3TC2xWVGd9oTVtO5UlW3t+8HieMeFz/CxiKX
mMn0HFA62/M4v4ySWG98xy4Oed6Pu0aMwZexGlPPhmTySdJLdG4K379Tq0K+q3X/lMvg60XA9RS7
yRkqyKVMO+L4+ZJuNJNCa/+QC7DIfgFVBUEt+1ZDGPC6MKzOaw24PVrVDNfxoH9uybtOxO1Xnxtx
F8glOPfhxwIHenEf5yJBBw3BmcNMKnGdTG08UUM1fn+h5xc52sTzUxhKWqhOcsIoU44SeXwQ+koJ
B3GoUG87U6Okx8OzNbZ1DA74/UctmnXzR4WcAziZU8wAFFbe8bOmsuuVQh/Hw6g0hhcMSIWRDin3
MqXEeacaIbpPZQhkXEifzR7GW4oe3C5C1vyTH/jgyiOg1CeELefdfPz+zxoqCNvg2TrDT49/k25l
VZy1NYoZmvS1ZdCzrv18Fw/G3ZBKsHJL7UST4PWCU8HRPTUA1DNGW9IeVJsuJB5ICIENsVi3jul4
gYpuaphFlvf+gr96FDUQFSPFEEMw7tvFDhKVMTYUGt0hbTPGJZFueZPTwXnXm1OwqeWlPg8gtFmb
ieeRyi4x9XlZxWXo9+2hlfJsM1iOdO63Zu36tWF8LEZTXisWxiFSkZ30TFl+wPnJwNwRjgGgANH7
+APGog1LPamHQ6Yq+k4RreSZTZFudGM8JRf+KuDzKOZszBgoLxk1LNZzCMI8ciZ1OPi6f2k1yWel
AwSG+Kq2Alr67f2P92pj8jAyfuxgmLqZrxqQVqlaadfh8JQMJa048qrcTWKrgcKblZdTJGUXbW6f
wnm88VTFYJRCr4w7nJLgeDXraUrG3Arlw5Rk/rekz580tM22GoLQO6ltwEti9fXH+286L9vRESTB
QLWG4TojVNhiiwuHX6F3UADlQxcEHTRdn1qCv2D3209hPkvbGPyKhYr/4vbMu57mj/Cng9mEDpaX
jVjZUB827z9lQV4lxqEywbSUYgy4OUu4iHH+WGhdaXTmIS7tK+ZnK5xWXFmUtymeFV0N/OeLsIyV
E+/C9DDIwTqWx90gxhWCnMCSD+//nDciwJwpMKQhH3uNegZ6VkppkZkHmxlRQ6t3ohGKJPe/8tbA
TLgqkWFA6mXx1vgI9VM3CvMQhp4anQFq0i6iK/u+19faHYugnlVPsPmD7/B5sQn5/Zd8+XD1eM8W
ijVDLRvzkDtXentpWddBeIKs9nod6e1Rx1G5oIoABuT4ER0zJhmLGPFJQ9tnC84j2wBw7hC8M5Lf
3qdsUg4+eSW4jlcWUBLtcD1MWudQ9Wa/TlTaa2YFUvb9NVvMjOd9SkHPbGPeGWTwS4CQAto6Ap3p
HGy7w10vTAvxg7ko4q9+bAEf81F6qGFdT9V5P8vQlphQ/AF7XsbEUhliywV4o39BGM+ZRfDMMPHw
psq/g1fFvA5aCUZ6vh5WCH0iTSi2IeIrPm5SCbBiWxPjhV5W3W0NWWGkOBcehAW98PpWKuQdXqTs
lUYXvrzCj9H5A9Xe7FSgex10eH/4bPQKEWtjCHv8RWH7V8Gk9dYhb9JiXWa+BjEC/eH3l/lVGssq
E7upExygQ8xLj5+Sa7CsVLtxDqNP7Ex8Je+YrxeWeq46UQ8TSx/FZdvL023sY8KwRpApOzELMnnE
cXSFGjA3asltZlPSRZUy0VRshkgKDgb45LOBQZanykmyk/oiXydh8ttVChYXs1rWLJ5FT+tVea/j
ZaXUIjnIKOB61qTLrgkFwPvdheUpc8uMKSBchFk16Kj/PCg+CqMNzEJu6mAVaKWxicfK3yV9Z9zm
QVdfBHnun2nVoOJ7FpQnAsLrD8vz57IUEBol8PM18KL/XSNmkU5WnhzgTUbXpei+SFU+G7SR5JgZ
Kpj9MMBy0ArpcxUqwYnTu2hwz6d3fvwMbAbliBbk4vWHtLelMDTjQxrqq16Wtlyv9YUVyBUdtBFm
ehjgtDn68WWrkTeY1ZTuKhDDJ/bW60NE45Hu5NzNoef+bL/4YhVUv9SNUuIrYCk5YUUompXaFs32
/W/95lPAOGPNhCw/NcTxt+6nwKkq4AWHohL0HNNhOC/lWD3RnH/zKcRb0COwAdFuPH5KikRmbthJ
cjBROAVIF5ZenKF58P67LETtnr8cuRwqZTJmVvOI4vgxrd8Jv+vk+DBKiV2vEgw/JQOeQBM0httG
2e0Ulr26ckbd+VT0VXiVZk72YGa9/CQ7TQRqxx/WWu7/YVlD94cFSRIh2d5yypUEgukPJZHUrT5o
E4apzNrWaZQYXxsfP3a/UxC5ev9t3jgFvAwT5vlt5nL9+GXUIWAi77fxIZuqdNvi+OYOCJ+ixKwo
2C+quiv5xTegwHdlN55iui5mUD+XEs46EzZk+l55EhQZppdwhOJDntbGmrWLV0IqlbNaVsQmKZV4
O2qDteurVt5URm9cF50/fhx8OdoEiR/+C2cBhj7Ci8yfZgbg8VqYdH6cPsvjg5PK1lkjR8WmR532
xFl4Hc25TsgNnp9Di22RK3eONdQwUqLDZPcJkoRDuImcIDuLsmw6Q9RhOPG8NxYZnqvCEiPCxihs
mTaD4ajZrnVzcPruS2mh6luEqrHqFXM8mwbN/KyI7nOnN4GH23t8prQyIAO5ay60ukhO3KavujL0
YciuaSzOEDsmc4u3B8pppfGYCzr5qlKh0CGacwqlbB04Tbhl1zefWLh8YwY6xJUyDA5hhGjy+5v+
VUdy/hXc5cxk6c5Q7y6+dIUVdZZolphbBjaTjEqA75ADZD6Kdt3LbbXK8kDa6nWWb0bE5b+JVhv3
vqT+yJ3sFv3vj6NROycaZpbG/npxz3MXzP2VGfxGg4V8Y/7zF7FYKXo7z2y/+2xx218GbRl/NpsG
nJsP1EZd1YgjdytYsOi1j/1oXAV2Wn02qxGImBJPJnJCqZZeV3nrfw0VITdUnKlxZVqh1qy6vmuw
c0bOGM37oFP2QDYwC0C9rLgR5oT9ACm4/FkN8FFGFL/P95VTKPJK0oz0tukb5Y52W4Zvrhbpe7Up
tQFl/woQRl0E1dcgSsOnghsVo8YiBss2NTm67ZRp4wqMcIxhs+FXH7teyr/mcKoOo+0MBozCAqaa
jgldPKP4w0dVFhOsqjBxLorBzK/qog6eukzLuZUMtfimTSNOAEqofReWpGmrOMnUb1pnR7WrmoP+
TXGC6k6fZFEj6smIZAW5i2R2Yi9dRkILn0rHyoBQ9iTnGorz3aoCSLNHWXUc6MSWDo5L4SSFLnYP
8Rc5/8Wx+XdgPf6/G2FwiN4ZrbbdY9oeT1b5D/6aYTgf5okqMOgZjvBCeZL0/gO4aEpxkiVIq3PH
8dcIwwC6MbOPwVbMsjHPmoG/oBuK/AGXkDkPAEHFPa39zgTjuYX64mSStEDEIHICPyIHp+V3fDIb
Sy+FURrioU19DFfH1rwYNH+4N7JW30Utegp5M2RbM6iLW7XTynOsYUvQieZ020BrvWiTJHXTMN/i
7RO6dlEll87sVKkoQ35p5eR8JubROx1Rhguk/uXUK43Gv6zCXQIO1z/F9ziuhecSn3wXBXga47Tn
uReOX0fWa8P0GR/fGwkmXEGW2+vYtp9Qn5fOXnzk2z+X6CV0a86F/rlwP580IyUYAtBxe5a6eBHS
WqgWcV+2CBVlqbHGn8zmyukQOTPK7AJornlVtiVxyEmVU+axb7wkT6RuIrlGmdRZpGkhXKDBntVw
jMjp1vnUBBepr+uXgWGOJ261V49ikwFzRPPwWfJluZ4x+6ZzuqzaS70pNuFoPma4EbnSgGvB++v5
TFI5WtAZHglajwNBMo2M/vGnAzUEBtwcMey0ZChZMzHX2GD6e5mjG18N2QZg5cqAqovkVqd/IkLf
KQV6a/FF4D9m1g96a24tNbuwF+fjrCQVel2nn2U67ZD03mjDhwH3XPTsdmnZXMRZdFF3wa3AqGDV
qsqJG2/+sccvA1wBc1hkmGYv5+U4zB7G2AxVnGeVpJc2ltwUJJ+zeOsoChc/uVNNrle7UYPjR+ee
BhDTEnbG8eKV/WAlMW2KPeAeczv5w7RzcLq+mP2Sz/B3de4SyTJctT65Q45LE84BT55noJw8meHc
kgeBldxgOgFXZ2vREgrK3Pca1c9OnLZX6ujPVZymkzrQyUeOf/4ZL46bgooEynqDum99pdgx/0l2
OjOobZJZ7qjg8aAaCSJIgWOsgtqM1o0f4iCoN5UbY9VyXbY5tkPjVm2rx/f37auVx8QZyDtICqbQ
OE8sAmg5VClUZT/A5jAoXD8V7Y2lSLqL6WG9UrRBXXdK+FGygG29/+BFtcbKzwUhqvRgy3ELp3uy
WBIxmXJoYk+At8pU543HjCpcWX1+VzXjp1rr9nE6ji6kQXnOn77hNeP1Wu1ZSP2tgrK9DXvSp3FU
HgtRbpNW/QGrG664o39DstHT56q5pGaXu837v3yRKvPLZ6ziMysVSj/z6UWHQCoZ8Ab0ZB8qQ73y
J3Pbp6VX2M514/QXca4j6gEUWdI/Ke2f++h/s5T/AFf+4ivMONef+NXrxwz86v1jVrCzX6Dd53//
ryRF+cCwDwGSWTaOTIQP8gL+BVAb9TH6SZx1LohfSYqifUCWjKuB2SRY0mctkb+SFJ3c5hn+BW6V
DWr8FsL0ueH7z3DKLyKs/V/2vqw5bhzL+q90zDs7uC8v88AlVynFlGQtfmHItswFBAmCC0D++jlU
VdsSS6kMK76HbyImuktVkmUkCRIXF/eeBXVK9LZwEUh5Fjse+Kp4wQdp3LK8aZRHJbO8K7j5IRmm
qFhsSTmg9zwl1VM1EFb7DW2sFa84OBZOMrEfsDrIIgjOWDC3zUYV8pANLwNXw98IxlwnzrYaoI+9
ymuYfAXU8dooBVtx8tvStmMTibMTVKoBnamUjFCsKfSxvikm5SsYeypkuHVRf4NXEOBgELdHnTYB
kvQaRdcpm+vMA/X1chhZ1KtW9oPazMURtQLK0i8yPrkr2pUszg3sU00nBnBh9UH2Z/bxt1F6nkCg
TdEARZsFyodQjngbKzgebI4yiHZbqjCGbvWeB5Sa5wxT3u56f30K3JPh94mEctbHevspJUf0a1iO
IxgYjhG0Vjgky9p+pehZFhkDVc4EknfeC9zKTMRASodT2lJcsddpNRncGm9tlY0oqtbDozRcxViJ
xGvgsQPkQ+nrWuGtmxSSoNtKcwT1W4M1wSBr9H9YBxeuwqzM77RSu+cEdk4zyYDUTtBBxoOCI1mb
0JWd6To6M8cvvTMCqQ9h9rGOclbhxDUK3kZoNdh9AJwzqUH600bbhwj01MHp1alsKGWYxVWrtV4T
mgYbdRQHkgM0hnottE3G9nriNNd2lsivGeyhSAAdZuPJym3+E05PkHUvoOZCfRMN13PKQ/94YnMf
EOxhUITBnMUsvn1iQrZoSktb3nZp9TOZ6n2qYG4m3dsoJPnbAOT/gu9/gW+GCIl64pwnozOOYvBH
wThA7Y+B8AAewLYtn6ofrwPzu2P9J1CrcB3AgRAAjblxCjTu70CNP0IInsnuAI3MPqi/IjVOjKjE
Y1GitQwSEsryv2C6+CNAEwB6UdHcRgcRImt/ANN9cWR4lff+49KXJUAPCox9DhGkbU/3GbwYHe2Z
Iv6Z6KQpWQXpngNxQmisQn94nL406UqtIo+DEBq5GbyJd6jWZLVvYvWZUU02zneC1aNuPfu6aWI7
OUzeGhQCs9w4073bXxTOj3yog2rUwFz63phHzbxI0tshgddsmDqBBg0F6ynPblxyUPqDw3aNvm/t
uHYvzCJGIZDg615J9lN+1cq160KCN9lrGoouORSQUDoap2DqDo65TgE5Usk3p9okybXw7qz8qlae
CYcVg3ngc08QbnhQj2DlJS1iIOMh2jgke6uO7OoWFSFiBNADVoqNzreZeIL/mg+ZVrQnoQvfX9Px
JjNuJ3WrkHtt+jqQrZNdJu2GdlsbgU2sOcYRK5tBuHxteRe2hoZleedZYPcHnQS28EqOa0jpmtZV
5l1oIirKfcs2MtsZ4nIc4hEWhEmYZbsJ3aB6VbaVj7zOAOQZpFpj4wwbPj2EVrpR5G7+f70CMyyT
x57cMoFiWbGn9LKyDty8aSC8X14W2UaxgoJAjCfKYdne+ATqyShr2zuubBzm6+SSaSsIbTTZ1cti
+aM48j58fx7i/zN+EEIB4gEY0OC94YAGIaMP8zS4EHfPP/510z11z+2/LmHnyf911cOCPK/Sv4NF
+yZavDf839HCsf6NdQ1hubkOPOdniO5/pXWz8wRoZwbOK+gBQunud1qnu/9GlWpWUUGBCVnXjC78
T1aHOIKSE24Ghe657gFu0R+Fi7dZCRQVEclQgAIDDjEIFP5FvqD3LU2H3E4fm4FV/sAz61priwND
rUhpmmcBFH89TbB5wLtNXBP7IIUSV8N9KNqIiFcGAuuvwt07NZ25RP87zfz7emY1ptlWHPnSIs0U
vDOVEcz+R0pYs1JSu/RfvhAty+H5Di8H2qv3H3/m4jA007MAgEfIhlQGZh0x/e0W3BqQMRyV3Lgd
bWVvaTyiVPC7dIRZa8ezMuKNNIOqAcgTyiwACJ1Tacfr9+am4f0B32EcwtClMlGpXzwECmFZTKl0
rydr9L188LPGGFcmfGptZYuTgeVXuXEYdXXafnzn//xg5B4AOKBMAnQc/vf2xnkLwiZyfeNatxUt
NBwy+ALUOR+ywTdeK1atad9YGts0tfn48Sdj83tz03iD8YAB9cdzBpIWXbHFZxeDaaFan9Ej8UGq
xz+Xl1+3Wwq/tXQNFMSFdfAi69Bt3NDe2tt8bW/53t46ByXKQjf0AqiXB/PP599jG76BUYof802H
//QifavHnd/5Nn7x+xB8j+2w2qiPfO9FELfHHxffxOMYl3scsI/yGu2OLYu0w3RIL7wv8ihiONiO
sb4dfCXofCcYfCfi0fcYg37/3uE/ZdCHmKcgD49W2AdupKwAjQmAXokMX9nYEQ/VtbquI3U9rPiK
/iy2TdSFIvA23sYKi3W9AR7dqfzph3rQtug7XskrZU/3duRc6JfKBmL1OxE0UR/UGA1dy5fx3cja
KivD9zZTbB6M7TxS7yfBz82+9nvfDaDlicvwwmbT7NtNGdxQHz2PwNhm6ySwtvYhW3u37Ub45yz6
XiDXv1fu389zljBGxxVwvWXeARvgLmkspTyuwqtbSATum6Bep8fhWy4D1DTgcuuxiJq+3E+bNJr8
PNJ8zS9X0yaP6jV+NUKWvXpeH3YjODc8uIFq4wbk4ABy0H4WFRE0+HHVJaa8mv+5hLyg8I8ZNkZf
wJn6ixdXpp/j+1BslDBdQSUcf3ez+fjFfSnHL+7TgK+aCrIlcAAvR+7XZTBmQkkgGQwKADB0GQ1L
uDs5NMXWqyuYcWdtWMMYHm4FLqo9XXPx1xea7bKeZtuX79pRPAKC0q4bmsOx2UFbMK/GIdAkM+FC
UKNZb2uNuk1gYwutnnr38kUruu+ZztLA6bFC0etAcQ0CSD6WkbnvIGaZQLVjl+BB7ZAD/v2lqueW
XJLCpfTXz15+r5G9e6Z8/GKQtZgZUD7nCgZgGODIznvNqwJhApOZYsx5cUSPY6eYyoVZZddFl124
9BlKIDcaZNCdnBwMRbvUrQm0J3c1NVtoMkUTqoT6tCvUH2lmXFSmuHWK6qmuvWPj5HDS8/Y97e57
MLsSuCL41bfcFI9QS97Aszi0Rr7KeX/wanuda3coKrizjFoMLct1w+QE665sbRt5mPTyQnZkVZg5
vEuTqM6u0KSIuo5FSYps17HhfzpsysSLgM0ITbPbF0gyjRJJYlNeA+V3I7p6J+D78PFLtdiBXhYP
QApg2L0gWKA//nbqaOH2EAam2VEl2Gq6AthBIGoA3fmpgkKxB0JOs2IAKFeAVJxTbn1bPp2fGB4Y
dkCcQZCKAAj29rPdRFij7LQksqxKBo0noIsywRTP5FBWBQ62u2ZmFhktQH0f3/Xb3eclK4NEiQbN
INj2oiiyeF8swd1WCmu6Klr9mVAk79nQ0NWU6lfQkbf8ojMsf/LQY/XAY1l//OFLz60ZFO5pUIvA
MgbPDPnh29tmZp+kVW+pt41G9M1optcFNPX3Wt/CsTlRyhVQFlBqterLmtXbfMr7SwjMrgYNxyqg
PC5ts3oyzakK026CxJhk31nB2lvq8OIMB+HtPKGD9nKlNnCfM58KTYa3V1q5AIuUyB9uey1/BNTd
CqiqojprOHsw3R97gqJa3lRhOZXnOIovVOjfaxplYjRPQDFBXRKAU5TZkYq+XtOaoNzVu74+llUf
lkIkEYN5+wocbUbXGbew6+gpWjxkag/QdwONwKm+jFXZoxQEN0eAa7wLSGJsUqhN7wdTe3DHShw7
ofM156QNXr6FeU8TWaYYcYx08nWnosiT0vJgWOoVVFCLo9Ox5IvZHSYqxosi3XlONtygVc9R3Ukl
qkejGmYSqkqtqIbdBDQu9Jra7tpJk4NqDyCTjMaXl/fn/8EJ6PUB6L//t5EFkZK9Wkf/qGEfat5l
/9rX/PlNJfvlb/115IFzwr/RE8GrOjfWZz2EXyeemfmHBQd5IoQbcAd+l0dMWO2hNgIi7NzFmXuQ
v048BjQUkJfP1n0YEQeUP2Ixvz3uKKB4QKVsPjm9fY1hLZ8zkcoUJWFabKCiqcGUe1L/COP1e/RF
KuvAjEBtk0Y5VoX1SDv404/ltHo1z+8cjE5d+fJsovUzxJKm19i2rzzK3LAF1OGTgy9Wt9GxrqH6
kBxhe/aV2bqO1m59Tqft1JUvwrsBu3MrT3DlLVSXfDRP93ACPac0MV/h7/j0e8qNtw/UsyaTdUqZ
XpsKdq5eKPVTWangSg1U335u5hf7osAnKNA1S6+1sZf7WpCVU6rJX46dJ0mipyZnseG7zCNQRXOT
41TaYNKb5p3sVKy5j87Sp+ZmsbO1kBaexjz3js5Qqz7hBP7SGrQ33Uw98968TR1+zf7L3voq0+tq
6CRX4P8eU4dNl6Ca4gBm4Vgsrby7kiQx/UrrvymqQ87s2iemaynPX8KGUnYldY9F3x8m2LT6gFuM
Z7KwU4Mvli8YptCtQ8p/VFP7q1IOZVBz6/7jZ7FIN35P1WL9AsTLegf2gMe20SK9QeIJhSU32erd
nTt9qfnkNww1vCvSFJGCRoWRbsr+e5JsnW6Fr7X3PVGTMzf6AjZ9Z9UsPSjhmwaev90Oxz6B5xoT
yLX2Cr0WxaUNML5lfAMbA/5ukz/g6Os+OIL4FZZs2TS7RL2gHgn//lczWPPvUA3mL4OzosoYKfVP
IzknobzgS/2etkXwUF2eUJkNw9FQsq1hfBvdJgD8JTEkvE9XmhihJ0h8hbtwNVhBMz/QAVR0Shmo
lbcDVeJMqvqSBL83Y4s4A+ZQoUA4kx7VFwEvzxeYOZciH7cxQ7Pu/1a4Dwk7JulKq6WP+YFqoAN7
hYKD3og2v+y6DX6ZkFWiw0noHNx0ce7+PUOL8ERHUN97heVHyGuCQcWdrZDqA9Il+FrDAaEr1UDw
Wvczxm40pez9sh2qY2IVd4PLL6AE+TNn3kXO6INn5Nf6qFz2Xv4g2/QLel/PvKfhqMmdABWUZ+Pe
1ZRLp+ewQsjabZcYX0DA/QaprxC+QVlQafJrM9AoK5vQg8Rir4xBniQb7ha7bJoOdidvkBfs4N+0
7ntnr2RpkCnqbp6xXEvCMRsP7dCvJ1M7Fkr7Na+ay4oBIWrozcYb+DrLS2j/e6DAKS6UU/NwLMs7
oYhVKUnE4d4RdKJZ6aXcwXFrB4+FdTs0eyhfHgytui5LtkoHgnJAn8Rjc84D61QUXMRw5MZpY3Wk
ASoPG1wmJahYY5+te3gIXqptZV5lkwFEDAhuHweTU4FqGdjlhK1/LHAPnK30nK+KhkafGnpJA4I5
QW6CQ85iU+CFmDrb1xk7U/M7cdlLXWuzpsS1mdHETQNZ1gw9JMhkXn983Sf2uqUR1KC0QNY6VhPD
qrgFlEZa2bEoeXFVNLZ3rlV76gYWMdyojNEx07GNR6C4YKmJOgWJP77+U0PP9/VqJ3UAuPbaxmli
pYGODaDS130B/82PBz81OfOHvhpcsaSrFEbaxoPnikCxiOJrLWwwSafqn3xvFvFRQheYNbbG404Z
4wnwMF+3K/65933J4gL53aoGWG7GwsF+41kp3whOss/lFEtSqnRlAXvsso1LWT46E4rtdvr88cSf
eqqLhUq9bMwhk8BjzRumIBlRrFWNcxzN9wdHBeXtU3XgM9wNAmGnTDQz8HDlMCVzPrVWwfN+O3hh
KFVtAj0cE+l9h6gvlHzzc/2WUxe+yLNKnY+FWeddTFt3XXHBwlZDveczUw4tvLcXblRj2xAXg+te
smKtPsHRrj0ncX7qyherNIFSZ08MSMBpDc82A3jdYZEAv/Txpc8P7p85Bnhyby8d3XliCegUxl5v
QjV0QpEJPpcNKfZaOf0UZr6runKIraJK/2rj/uHpAxypt5/Y2vY4qeDdxjojP/E+BWCMtZ9atBCX
eDu2VzspEWbHY50zRHsgImBfZ24+nqoT+Rj6hW9H7/TcTXOmsHjoHGDNqKU8Ts4Ed6UhcaOpkeqK
4DULyqrRD8CK8sRvIO8cEEu7RsoA2bLBSlaTM/Zf5GQbhxIgKh/K5U6oAPHh9+UoLvjY/yA2CC32
oNnhx9d96gVaBIQOGFkpFbWLmes+p1IF/W3ozoz9fhoCNOfbKQEiCRqJHcXDdIiyoRYopmB13qnm
ALxCyS/Qd4AcEFPb7afuZdmiBX+Hwpa16WJZwmCbq8SHnPU5MZgTE7XsIqFGnVS8V7DVjnCaU7jT
+a2L2Pzxpb+/IQKy+3aqNEMB07Ufu9hy0U5OJ4vuTUDMwrbXzsHPT93AIlT0hdXicwmPM6WG5K+0
zcixq3OuQqdGn3/+akdPGsDlcum2sdMBwwbDzR/2mJ477Czow/85UqBQ9nZ0V8I6Js95EwM2YG7V
rob4nsi/AziATLxhU1TIQQEpICOXYws3q7YwmggKn+cUG07d3SJ01A7MvQ2b83ii7XXNOBRMvJ8f
P/lTQy/iRq3A8ofTrotrx/zOVPOH2g4/Ph76pU3/TvxeMg1EIo0+AU0sLmrZw4IX0EOYhno4rypg
NqQ8HUJWSDOEPMu9nWVmCEklYHUQrHZKN/WBnZXV2psSAtsyr79xaKVc0tyFdrRHa5xuRgU82YRC
prTDdpwQvoYwahlBP9hbl5l12wwJDbVJANtEXYDdFXhLZm5m+YjqaTBAc3jTwSwo9KAXunLzcgpM
tWmO7mixbQaVc7+z+xxgSBMNbTtpQ6pP7gOBhQhOfkm2Mkai34DD1j0kRIw7rbFYKFCIj0ZX/d5D
YDRQhVOEI2nRaoQZqQ9QsroWtvfgDFRGQnehMs8H5udy+AbyIXzvaf7J3WbZc2yFAoC9rJu4oxIN
4pFMvtKdoz6c2JhfOJWvVpudMdccyMBimeYUMGWwX3K1enZsBzUHtypTv2AJeoMFTh5TnaVnEtMT
UcpZBHSAcMCXVW0WI5Rn2zapal/xaLOV+nDmE06shqUokg6zIwLqPosTnlwoVHOByubnlOLmYPrO
clgKxBFAsZNBNVmMUnwfZB4XAXjJcIfIlHGrgdf+uX3IWQRzCQkiBpGJNm5ZcwV94a9qVd9+vKRP
PYFFEJc5oe7YiCYWGTUeIY5Dryt1qiN4xKrhxx9x6hEsYt0IrZPKyUcWq5l6Idj4oyDu/cdDn7r6
RazjgDcXAijiGPLp+r7rGSQuelu9tHA4/txGurTp6w0g9lX0o2M9V70L1irDxnA4C9joyk9VyM0Z
s/d6q+sV4Lz5qNuxzTQbPo/jl8ITfyTq8GujW6osTI4Ncy2GsZVZh74v+CVrP1fZN5e4JjKKPoV+
uB0Dr84t9EjPTPmJF2bunr2eD4e4CjjQxI7LodvCAf0pBcTh4xfm1NCL112X0m54q9qxk3sK+Bop
8QvRkk9e+Pypr6Io95QJvqCeFUPpRA29GgCHUcvO9MhPXfoiZTEEsDdWSe3YUuoiBPvhkIwADX88
L/PB9J1ItsTlcdl0AEgyO4ZQKDtAeEwNUo/nm94DPBlYCpjEOEIJP/6wE6vWXqxaoAA4xDINK3Zl
IwMP9jS+63LlYA/yHFXx1GQtTiGK5xFIUwBJIhh8FezmTtG954+v/sTQL9igVw85zcWoM8jeoMan
ED9VW20lLe2crdup0RdVCShAZaQYelw43MJ8za1uhkz73DZizQ//1ZWTzFMbA0SPuCpqHxRDKD4z
8+HjWdHnmX3nDVoiS+Fu4mYFhB5jWVxUnbNWXRKUcqVXt0kGlia7lLkVqtpa0mfd+FYa96o57Q3A
HNvCn79rdvlEVlNyJu4trNp+BT5wwt7crJnJeiTQrYmB+vFtKQNXlqHWwOPD07dqcoFGhQn2JOBs
ZDhUFWywEsTHxlzLBsXmuYnRwBXr48k59VDnn7+aeFEU9WTbZR0jOVgB4GL4MKbsPzn4Ii5UZpcz
HCXrOHEhnV1DpUxXzkXiE200WKi8vfIsIbZQc5fGbt+J71ZW9FvK0icU5/MVm6BeoUNacytz9i1L
hltTY3esUt1rOU5GwECD9ikE0H1C0jwabPSt6kHLQ4Pp4mrQzPRYwwYhaDvX2dQ1e8xbFUK+Uv+K
ZsOl0TTnsGenpn8RbySa/1af8CpW1OynrgPr7LnwMv742Z7IAZfgKtiF2Q20R2ncyPISkiZAROBg
B9ki+qSn4nMr11xkCAIdJJirijKGv9pT36ffbHH38eWfmBtQct68mpPT1kajDDROpBdRr4D8Gjs3
7wvdh19rcKlnmXfZBFNUWcY9epbbTE7aDTPq4lJXJqBByzzderRlLPCACQ+7VJGHyujK66k3OPBN
rFwJ0uWhKwr7W5bXw4VrVOoK9O/e73ASBBZCu7V0qa+STjxLbnRNCPczO6QWTi00/1xH3lzquKXl
lHR9NWDyO83nerbGiSL83OwvglQ+TZVRQh0uxipa2051Z3XlmYB86sHOP38Vc8Dowsm17EhM3OrZ
Y96DZp8JradGXgQcVUjwLEBDj1NupZHZ2jzKlD+TOvv9yiwCjuVwiJZOIo9pL2ikpbD2GPvm3GJd
QJt/D78IBTAdsdikSQzvrAYAkZHVoDh2rPotWu7UAoakGOBR/GTMW3v+DAPFNTU9nOy3c9uEaFOY
lVbYZQL1gzvXzFYWhbkDvPESAbUb7QbrFPYPtyRBbYDdA9iAHBlsLP0mGZqoRXUSn9S5DwI/tbrV
Xx+rgTv2uddpkfVA/k4vNLMsYzmp30iN0Koq5xbziaf+YlH56n1CN1orDFKTmA/ABbdyVef6587o
S8J17pHUVkhF4qRJL6C2ecX+ZuL/afXfWGQ8RiqKjEx0jpso+biKHaWy/PKpyV56xpcIMNlo2TS2
7G1ixs0n93NjERNqWlaasCWJjaHUQw+wsi3rubP63FUvwgJJSEVx4MTodXOZJv0D6nL3nxt6EReq
uqEE/q80huOtFaQ9YWulJFX4udEXgSGzateWg07iyeN12NbkYCa698nBF2GB1bqt2E1fxGOZ3mt2
1gat7D95KlxKZySTcA0xySoeWUVWKYfaslN/7nHqi8SAmCrwb8hqY9DO22gQLjIuL9E3n5rzJZZ0
QtUptTVIMZqNeU+L6lvFcNT/eGw49GAneufEsNSwS1JGCGRv81jVlTUC8QWWvWXfIdZajbtVSzDv
6LaV2zlGy6mDpsK9jVqsPurBmE7haOKITZVjOkyR0RtrDkUy0f4wyC1GKFEYNkrrQscodjcgWvcb
1H59k45bQ7vIUxoSAy9pfT8botqI7QZR/Q4aD3yC8OQtZM82db8d1NUcqltH+BDaXOMnE14LRahb
7B/QlN5W9ldZg7/Pu0v8oU5MJAiG37njNzf5obpftETzTfMKh90LbAbG5P7gcuvYYHJ0qKvCUrW2
g6bI5m2hhlyelplrfHrjdDdWCjlL3EjOgNbfEtyPkj0nI2Dn3ve2t14+B0NqqAXDddwfikv8GtD/
Ea7D0iSQWyjh0r+msS19lRvrzkT+IresbQP4FOPeiuS5H9gKE4LdbFDZLinNsM/VkEKiuOLNrlNX
8K7Ft6t5jxsdzadDeVVr/R4Vg/vEA9KS3evWloj0osexRqN5lOr2Pa4hRX0lLelG1x54q/t2ZT3m
Jt0nVRfRBkKsahZNKdQ+u0vdBm4exKc09W1UUPsWZqWqFslJB+oN/rWYQk2qAQ5lkK/suR3iyjvY
0leWr4pxX6ltWGaAD7KQsO18j3r/4BL7EkUAX53UsPlkUWEpbJkJtHs9OBrHbQFRWXB8vqbtnzkn
/kpMXlLoV9trmrUDVRmOEU4HRlCng1Mt+y4y4Lzh52AUBPk4nFPBOrGVv2j9vPost+Y2H4AJiUmW
XgxW/cVM7TOqwKeGXuwBDWkYqfqWxHafmVu3ThzflI44EzNOjb7YA1gvYd08H3XRsXmA7/wl6eiZ
Gqw2X+F70WixBTRoWluWMPK4wrufySzQuNhhgcECJML7P2c8LTkKvHpDtskm7aB1Z45gczLy3icv
srYSVqilLJIido3yJ3peSpx4Lbultkt+GrnlHdx+PIfvOnWbSzwzHxPTZpOdx9Dpa/YC/mfHqk0M
v0pylD96RV5WbpEHadFAYSTp4RFmc83bwjbLDSos/C0svrUz28uJG19CnUGVLaHiQqtYLWp2CT5E
eehat3zIVTipmeaYRn1RntMdPvHuLAnALlFMexqLKrakeGpK94GOs1nURyj0ExvZUgK77IyJcoBY
Yi0FQYnC99v3yOAFYHXlW5Vw6Jt45Rjqml5/7gi2RDc7UhsTV5Iy1qtiCABwQbex/GSjcSkI7zqW
Ti00S2Mi6seqYk9U1f/yhP7TfPzlrXwVeYyMt4pr9mXckPFOs4evqHeeeZlOPd9FbBjhytsVpl7E
naPeJW1x33BI9H78gE+NvYgNddHyTq21MvYG9T4h3gpKt2cSuBcJx3dW/wtf8tWUaIlb96Vn5jF3
dLqTo8p81aLmbTuOTpQVep76SuWiu1wrjQ6vq/HogD1XACNIC5ga59q6hg6xXxYKDZWxGSIh6zzK
oRQeoqigbThNTaj5pPaK4CZCoWsVCbOkOef3cepIvcTT8naEmRHzsriXlU8ssqoQSQr0yivi+rI6
Ip8ZAajAv9SWwhMa/QSkWsK+h7pzVFjxnFFNIBJhV2+nWIcECN0VUsEdkTV+hkN1Z9OIONA2ru/h
VRrNqcPgJsGcbeXGV0qu+3YIDRM9+dbcdMMPtX+AjeKnHv0S0WtTR2VWgbtD4puPa+3cItOhWP9+
3F8CerlXc4HqaBGXGstuxpz1KxRPpy+mLdzNkJd2BAV4HhGNwjNIlOm6UnQFaHIoA63hZwEzrr5I
kOHwKvDg56IHgFnQO6LD1EUorZn6VavRMG8FPwieo+hd27Y/OMWwNvpsQpwSw0HWFrmA0KIGbobV
bapBr6nP7E5bdUyQveiqNuAp1XcqZ8hE2gKiMxkwh3hCpvIFPnTXaqmGltSuso4jiZZG5pcWABnd
NEIPrWTcdzIoFwdJ5dR+VQ0srPLcuFAyz0AmP9YrGGcYX0xhTqsRTtiRUSr5T6UXxZPrCft5qAf2
DBHh9moyYM6RE49E3oSLAIQbXtu91t8n8G+OsEIcv5FOheIyjO/zQqoXCUD8ELGR5dYoFDesDeMI
RYxvRWaMUaIpSmDZJd+AtS13wNk5TVDpxQXIROmaNM1T7vLBZ2IwL12TPoNMDAntKXv0albeN9S0
9qbeJmthmu3KUhkNVFoA+FEZYriCQ0q3Fp3sN6Pd22EJgEowabmzM1t4XwBbgUxVTNB+q/O7Mufs
UCisCJUyae5wJoJSgucy+8lsNPOq6PgR23XQKRmsOhszjTA2pI3UblyRsdfwC+hKi7oVQcEgM146
TnqVkDa/ytlg4BDeKX6fF1+FhLzJSBBGRgpP0IGOesgVbQiI2rY3SuFgnTLzJ4BD5hqulNUVhgXS
gyuQ6gWgmqQSKMEh7TFVQz5uxymHJUlf2Mq3ovP00Kh6FkKOqdsYWqP48BPpV5Ao10PIbgyblFTa
toAmYBVK6Fz7OkzstmpVOqCqU/moCssIvcb0tkUl1XUHk0G/HA3qD3XuRSq3rVhx++pbVqWGBjk5
u1zVEPXeJXaR+sB3IytzxvG2rEpI4Klwg8DRD64BjV/abutzxFbAx5gd9J0HBFLb4dTSa05v+2AC
izKwymK68LCHHqHIkj53dlJHQwIJSzM1OcW5EML9ZIBDm6dYcC3qVWhdJLobjp7SHGpXGgEOGcY9
tVqDBHA5756K0oD6m2Bp1I7lGBSZauU4lAztTzCQ8YbWKtm54Ns95dwdAnPE6bIfyIhesULWfTPq
q8FOZ41wpYxQwbV912Iwlxl62W2msmVbXtX9U2Jxa8eEU8HssWQSK6Izd8KptwN06n2jx5HKaDS/
0x+sxgg8PdtyLrKQSltsmtyZQJXxvOMIOeVd5U3GI4T6jUtt6l0K5Swv3/VYmEg9y3Q7KmN3zFrm
RSl2k7Uq3LaJis6hd9pQGReWYvJ1nQ8mOmbl6PieUxrPFnGpHRSG2q8AMGn3vEe5BoXTXDtkmUeS
zaBV9ohTtST7ybAmBVXSQtu6vV6BCK0SCJuAIu73lkXvRGUVaxDBky9dC4F9sLea2vO9zJWRp1EC
r7wm11TgkkCgmjIdZ7OG0+lm9LBwZCOmH601gbHilmy0w86S6riqixokBNelGsCvroLtRzfr9mjY
LIVXdi6774XiJPNAVn/XewRFLcLFT8YVBI+ih8o0+FBGf3Sn1o4G6BlMUemVbdibjVDQnYA3sEyg
8y6yCdTBpGeHRqfDeupqI7JYL5DfOi0NIQBQ7Ypcn9CzwN1UmVb6HIqBviZcsH1GKETQqe32Tasp
Ea05ipi1q3bRZNYwd3NkGnkQYT+qKBCGsoC3XPs/HF3Zkpw4EPwiRYAQCF45+pjuuS/PvBDjsY3E
IS5d8PWbs29rh+3toUWpKjMrU0PV1lmXFVJFNTDsBaqMjo9/W633rxXauDze9jofYH1g5hl5jhF8
3dV1cnQcc7dDVKZw4H3uYOF7aldDS04aWKglGfxmZexYXtuEqpKCS/ud2hmbTC6IH6ImTPYcpYKV
2C3ALt2k6SGKYWLJG9tXnkZLZWLDKoLIiKoPxY4U7wb96+poMQnd56nMkB3K2lUnd+EKr+UY//mp
nTbvzuzu2kCKe5q58VOl67R7tnNWPwotLVCTBVEL8dSnpaGZIPlQYysLNnDBjxk9OJuJzDF0ZT38
/WUSfkVbrH9vAwd4ocL5Dh5PNVr1Zrhh3qtzJDwQhFDxYh7xHq0xskKyNUruk02uPu+SEe3NBl5e
1bS5EYtVx45aVgXZoF6R/6lO4v8gnC2EE45IsKbn/X261uhb5Brd46eKCjF497eut+3RQuRc6Cmz
v4eWwSMEiezvTCP315kp+jDIM8fpgrm4j2D3gr3yJG/a4DOU7Xcw8HvRDvCpWsPosR/ZnrMNhp5x
aOAt2tfPcPaMioH1Nk9XtZc2i9sSTuZwu0DkcmlM/LWzDQHTAz5QSn1/6BU4jFSQvcQC53ALmZy+
Xwe3IrIebaW1Ecc7uqPnCoeh6iNKUBt9hnAJEVdLhN5uRuRKPvSQaApdI8OF84Kga823Ab/fRF+T
agtihgIOSkPhcGU8op/5DlQS5G08JvhzGbnF5vxyHqCOLfspTtG0emhd6CGb+/MmEMA3LD8/UaOb
wyLC8Jg2dvqA55M6pkxz2OjV9pB1U/Dkkj6sQNx1VYdUVKh6gy46SmcU/v9LhxOqgulFTTCDOIxr
2KPPMkSeELZBRTkbC0+a/cd5wsNxxZjEFbTNksMWpR+LNd+jIc1x22hd9WOHawy9exUNkpR9lBoc
fj/cdIiGxPDMfV1R6vWBd0ZgQ25kuhppnB2sav7abNqKhsue5RksZ2UhB9IP2JyUy0uypQj1xiRQ
ijCri2BKuuOajdsRxQgYHluDI2yY8fX/7GbKkOw3UWh5WkwOW6PT0mRn28/RFdq1Jyb7NGcynpHg
QOocHqYrlA7z35/O9g6LuibnNYXvnuC6ifOUYZIYaaPLVSDKlQSdKWQ8xUcS1ew8KeEKPuKdRqSf
ygfcJDfDSMe8VnAU60n2S+xtclawHb8Ok3ttAkuLAGrfs53D6CPJ2qZsWfdv2Sw/dXp84xNSqxga
OUCnHfQhyx6TV0Za8gUENEAUWawOCu3c+7DJ9hAvWdmK7SDi1Hys+IDFykJ1J0kcnpAHUL8mxi3X
Hddn+bPfmantGcXElZp4+zrvgfhOZdedt9jvZzo38yFKUbXxxo6556nHy7FmCHns1+yo5DoUWLKH
FSPxEb0qZ8fDrHhT+chiUzhbdJFF4fO+GzSKGXZjp5Un13HgzWVqkw74o4puWvQmCt5qKs3RPvi/
2dBTXrgVgSF4ZDANyAnzNZbVsEk+sd5xdDQZZiiSboVxMXJIVrpek9mj+21Cax721Kcv47IYkzdU
RjBKCsJDYpfmYvfpHj0jfWmtfbNrC48uyP7LbW+CciN0eGq7EZ0G9CJV66LsfqkX8zdgnbtpMvkv
yaYAFrWSvu7JSGyO1fbx5BoankSyT1D2t/y2H0NImusAyPtoxHatZ4wUherF/HNnz/loLKwpoazG
gyGqDBx88yuUUvXRKb3bIukQfxYw2aEWdtinbrP0YOR6t80NvyCTRH6yZGyPWHKGwfIw9PBQEsiE
TId/wPAx35hVXDrU3YvBhsnB6yQo61r9hWOMLiDD8CUemLjbkCeIBh8d30TtAtVpuB2WNt6LGTkX
WIDolpyFSX9CuDTKIhMMrK0zPdCv/VvUO1zMx7T1BWzyMll1sUYZFRldDtkSMJjsMi93EN46H8T0
C8EI6bVVIbpDNDFYze2+x9nuh2kb54p2zYgTFexQclmkwd3UKkB3sWT04kQDu7J0mOD9jN3ekW++
IrL7ywKXPEYR8qoMANqDV3zWuVnJ8JLBjgsrEAOQdXzuP2Ya7Bku8CRvacsPfpmSI5wihvPc8wz9
rlEHeKFD5q7d9DEnY/Q5yRjuaHwPClyfcNSqpT9ht24tiXXmOEz1enUybE6t3dWt8TC+R74SLE3r
DbE30MQXbWKyO2Mj9rrAw/0a68UWK6QAeaZxpBosVOSpQHmDF1iPYQAuzOOI66Yl24IqNTZ3nYGd
VCprRAXZiZ+TaFJvqZt++oYkuAb4CFW/ygTyc3TEybaIwiPQ6i4UjcYEC+5sZquumB9FqRYmIEk0
3XO74RMAOednrNAIxIKlJHtfNfJ1c2/Vx7BqFlXp2KRvs+YaaTpbiB3vONC3S+32+x7NR9FPnP3b
gSvsORWLQiaPr9cXuwW0SAOf/GkQG3YaKV+KDvb4UJJxAWmC8AcZJ79G49LCBvCfYBn5x2BAeIAh
THSgvmaoqRk35Yyt6Zeswa0n+ma4NAzBJ9sYhOUEB+iL6yN1wo+3H1wz/JBEOrkJVAhZy6Tob4Qj
vy8KK19IpAWNQ9rw3u1rRvKYKX2K5foPEoOvuIvtiDijXlTznv1xtZDVEMKkqKehOa0rbmyNEJ88
gOfTHSbhHTJ4rFR2C7zLNwTd5qlZt3trUN22yY+Fa5vtCaNU9rRRIhFzLnxliIMZXYAvCFsPcBns
9Q4WaqeHpebYwGDpCM9WzCQxNVm1eAV/WQRvVBGRy82Y8j3Pwi1+7lOM9KhCGPI2YhVc4Jx5mtZR
VHCi2qD4sRxvQhI9q2i2QY6RMyiQoIWNNTqQIoUo76BhsQW7WxwrODrOb6330G2gkOdWyH9Ns+nC
6glJni4NS2wp9Qf4kaljq4w9jjYJK9diM1hR3+aN9dOdpYtcUZKnf2Ks5a++k80FFyV/RcpedyYx
/RnXZ5aHsBU47k1dF4wsmB53M54FTbe7MevrIup3doyyeLur8a8eEWSwn9AbzCXyIvyh3vVWTGYb
c6wauUdwtHj4oyCn1dL9zzZHSUkCUGwDspMe5Ab6x6rhe+gleUx6S6ppGZPXdEeQ0oT2+zID/c3T
HcOEH2rkhvodXUeUwpG3xY4UlmXjl2Hqm9u9Z/WjhTl9aWPsPwxoT9Dl90LemjGMnkKq6wPiG+tz
M+8L1gFj+4qdZkwVmDTOliGlN5ndL8cSrNWtCmDTwlMQlche1rigcgJfhksNSiGXG8JmEweG1cwq
vV0Do67axw4LN9lm0GQ29rSFkByoga04F0odwwWQVdJY+YsOeEyKx/wB6AeDt4H5rCXDbt+UDB9T
Eq8HtQxPi2X31G7Z0W+iL1Mt2zv4iSODYnT0IREzfJaHIMlj4tlNMAqke8KGnYNE5UQc9Jy+JSMP
i53LX6kZCxq0ukRM1l9MYL96UX90CBz9lw6NLBbDYfrlg9J4Q7efzFlR9In/DOoxPqdYA6+6eZNF
RIe00LjnXsBGN6UGkHNYEcMHrz1vsRRk5XWL4Q6fErzKTaLnCi/710ZFlwOziPFOZX9r5KsAKutd
FWrMsSZa5Q2ArscOKjxgJbuqZMcRNEd14vMeXVGFjO/s2ps+flnoQm9GhWrFlDttfjZP4e7JoZe/
pwDzaApJ5bFj2wPGI37C4G0L/mNPZPrxHamY92ywOMkLEgQ8Qr/e9RrwP90KDAzv3JQ+dWCeL7Ql
9Ekwif3KyAxvy9Kwh1ovQc6j2ed2WtpKNAtU7l2Y3AA4Ce9kjAF5DDh8/4Ps12r2u0iwS83A46d1
P5adp82hG+EzXYtOlg42La8D4IbbAK3pn9a0wJEIjKus3rJci/W2G9tXPDNZ9mz60+twBpyUIV0O
0UD5Nuq3TafPaMge4CWAsTmkXzLrXzTiB88Q8/JiIPBJQ/JbijG3xlXjHVCILbrDrKJzvCy3A+pL
7VpV7W7vz8uK9zOH/3p7ayRZrwQ7PcAblH/Qfbp9ch/9NBlLCONCuRW1X8p5jA9yza6ZaVneKcJv
Wljn4+/A4HY3W3JA+xRUjZAAuzMj3sJMlEGbXnVPI/gxJr8QvfQK017/FuG4nmQ4LtdkEMkLoH55
IEroY6IlYuuGOsXXGcPa0RzHNR3+mAYueXDGdCOOYTDeCKTSHZzSwYmNUVJgGJiRKJD4BgEQkJ/k
MUz/CjdFjyQieaBS+LcquRwJDFJuSLTCcQDzfDkOsjkAwJrKQGTsNCwTfEmWIT6wVE0FnwdR9eiD
yoQQXirNtiJEXtL7DKfAG4NsgdyIuARO3N7tdN1yzlsMDUFzE0zwC11WgXs0dAeFbbyraTvyuNO5
fY1aPHV809klpQpOsJlGF0DoPU9DTIpxjNcrHeAHpjBBohv4jvUIZHtka4EO/x51KylnXJ63884u
ph6vPJThdWpmiCuUXXLM4uS+jrYvu3WiGCY0KXADtMXoh/5IWGfRAezfyQ8KBbXfM19MVkywpsx5
uiCsGN817DaW73CZfxHxI0sM5J31kPqB7tiBkoaPvh8uNKrhT9BEb/vAYdsyZflM+XV2WBaiq7ku
y9IWC45Jvq70uo4wrO8yu1adDb8jXG2znwrMey0aRgubdGU+LdCUCD1o6OtHFmcY2vdhOwWIGHpP
OPDrFh7N9xMGirPbRnqBqVyMIIk0KeBci020Sdzwnd4kKzhdCn/QKD6GQD15OL+KmaYPqVpHlJYg
vZkz3RSEYs7zsJgFy2BxLadB2SWJOcAH9yzF6BE7RlFtO5zmIHbrIwSm7XdodM6m4BUnAlcgkbKo
Y83zkAYnp+GSBc8a9HqnxPbXPWi+1qi+mfvxbh6SNh+Iv8j9cd2Tkgf+KJFQCXrCQe0Rk6ZM42Q5
IAjqNNMdVskkQ2a2+un7fkEe/BxJlZV2Q6Xfhie71zdpSuDgL2AoO6PNfOy7vZqj7KJxwWmdHjZo
gxu122rHmc/FsNy3U3RdiKI3fDCvIE8f4K1zQZby47ri21esxrZAF7Ni6Hd3stY9NJBC5WMrTbnF
Uj10XYZcU7/b57RBAugm91+NotNBkq9lar+QFDLdMbgdFEkMYmTuHPZGYfl4SPmS/I6H/WbcrD0J
gUgQ2eKoCLRp84gEt+nNmPalB+e1aP7aM1XOa4O+lagP3s1/m7WHkhqXRa368Gcr8ypx0RMuw1ui
midQLMU+7I90CYYzpctQagoybZ+3BpIg8eaJ+dfa6BQlUL9OmccAtDwBLuiObeLSMt2VgMOnvWKm
u/Yu0KXaw5OHDrbokBRb8DXrboUPyB0X+Pih2yvWBpcZSmaUnqErYiWy510HAjoiPLMQ/IOv4dux
a9YX8xxXsDZ6js2mEPGLQL46G8psAZLkxHSSXQN1LB0SYJAK1re90e9zum4VEzXcDVZx7ebgxIP9
F7aqgsqFaJPQ45mTb9assH39E3nmb6cJ4t3Q/16YPqGRJDnFIL/37XeyZLDM1MIAB1tOqVdHRLR/
tLO8Yj6/xBvu/lqL6aUOo8vM/8QxfR+D5SZClNXi79EalJ0EGJJknby0rYYqGNA85hoXuL1IYFD6
rhL1vTqUiyzsDkskf7la8wvzqb1JNTA/2szR7UDHJ2C5cQ7J+ksHhD1f3H6z6kVDoYo1aBI6UlDu
PhAWBM+0SN92E+jQWD+wbbxZx+YD2OeYy+wrUyMAsKkQkM0j4SEcrsGMkXqRYXgWC9WFi267ekEi
rcRyizX0nhLI7ZslXH5qE4y6DXY1sv19yII1Z246bhC2KPhaFQZcWsHZNOOcUXaz782haZ5hanIJ
yUPoMNf69BPl/raO/rq1n3LIqtHtmV3fet4Dfe3934Zl5ihGlIiNkX9dRE4hTeYzdlTOGHnUGUqv
FlSL6X+7euzJjQ23ND5iPaYFkL03HOlh49aD0e7jDo18ZHKM6a8TyTbcK2nUoGRyn0HLxpfPlbo/
KwE1BZYzehTUvtY/r2qSIeTDxBzjWzgxNCvEQtkzZQhps7X822GBnczmblswog8zOgiM+90L8P2/
pCfTiWCrdEa2Xtl302PgMf5SJCl1EmuaAtkFVWSTD0DjSUmn8N/aZ08J5IOhgjlcI3pdANScq6ge
h+Nc/5bWY+IxY0n8sgJ+7N63UKYF6xF1kV2hHw+KwNqqW/HOEvtjmb7FTwQUl+2nvwb9X0Dhccbr
cEYnq6CR2wIwPwE7EEjWiUYIho2TS2+CYvwJYdud6LGiM1wsHhEypwseyEtnggt3+KPY7rVI9wie
f64zOvuLCRZ1j2yeJ6zKVCLSR87MO88kzxXX2R84fR6DBBdejUEInPh3M4S8dG772yIJLxhiANLp
2BXLioW1DVZopH9Il+YpmDFyT5HiICX9pU3qg03HtkIe+2mYSA07HyVuY0nbY0b1m1sXBOwl6hYc
54/RMGiSyMLYpEZDDXTm99hDDGdwt+5gLUyzpMCi2w9AXcDGEtHBGQ9EmzFzuZIoT0arqiQRG2rP
8Ex89xLEEZ7PCrNdCCTq6VPjfBbrrF/SFZkwiCbYsW26f85h9htp4Z80W3+DY9wrktKpCJVXJS6Y
pCDt+Gx2eoWFd8gWDpg0bk8MquqrcV2PWGAdF0Rl7NWjWa+iVdyEcMcrVfoTIEmi+Wmb47ic9HiC
KfqPj7u0oJ6Bi9ctaCMC/+0/0i9xMfXB+2SJRo4LQId5QyhDvEOcNke4oDhV05MRGJwaXXPMktvy
jinwqYaL1LGbIkg8ue9QlTZ2SmuyFJLbqYA7dXdKjH2LR7LeBbWsqz1FRjiJlT5I3/nnns3dm7At
gGEm1ueUA4oTonG3YP6Sivg0eebG8sdpNB+zYBv6jzSE4YEY9wc/6voWow17HogMXnATRPAlHtGk
cf9YgyyA48+SHig1aFESwX8Fu52PfFgVnjVqeR246GmelKv+b1WzuWuiEps+5jrhCryGUkFNuCK6
GHlYrIrj9mlMDaxTYEibYypR5R6a7NEle3qhs0IlgRNVLpn8wiqrOg5okotkd7AyCEFjQYFAj2AW
NlDPSKLZ5+Flm2FSn4WRfUSMOjz9veryzMCvT4wAvxvkc2iy3lq0Bpdk4rIg2Fs4jaTuyi40NbaQ
Jn/aHcJsQpzeTbSkSpao+YWK3YCPXT/dDu/NfNSgVDKs7pZxPNIKQaTzJewmdkbgJK2kGbYCRgyX
fqBroVqa3fVNRoEE1gZLJ1idexEhU1dKdwl/ErhS8m57pIZDBdAFWLiLwhYujXGLi7KGZ17fRvcQ
JvhHMZMf9U3wL9L4vjoVRy8sUn0ZEw3icTF76QfyPntwA073C6YJkPQuq5850iABraBwTgVej2jG
K9huJfAF8grXDABLHjvOOEAtusM17k+GmvkUWmAGQBeTuJRpul+8wEO0iPs+N7XDSYZMpqElwxVf
riuTL6pbt5sxJlPZu9g9OP4DOTDHi7XuFRopIt8cokOKfVuzR+rcC9CFIF9AozPU89qcdiuzO7+n
zZVqPRxqZBacW+eWo5XzjtRth0CkLYZP1hTJ+tZr354TL6OvWbK93OuMXmVLIc7XDEzWxH4uBURc
HrXEKNL9mLKD9Y3wnU0Du0hWS8CwdZrPLhn+1CuDNZAdQjSI0JFQKMT3oP7t5ro7J1lMz3pe97Oj
hl1hJ73HMAZsh2+H1+oef3hihZiD/S2xSGvtej3ebskaPPFR95+so9GNR34f5FP19M5SF/0GSZZA
A1MPMPfnvoC8C3cFEFNWyn0Tt0A+m8I3Db1T6ZIhwzYYgCAnAFMlNmCvVHl/BAsmqklyrM9163pe
TA84b7PpESx09L4MQYi4KibPVCt9WdDdvHTo5J+yuV3+NJZuHJvzMiqDIdA/ZBv0+CEkLlJDOhO6
mZQ7MeLBAzT7x4gYjuEOuBWRtKOzha07AN/IHVDl2HYIaG5nAiRfmxrzHMoM5NXtoTWQJeShGTkS
pLr2zk98/xPtSuMdWeDmaSfztQQz5otRZaduC1AZO4lgjaZmf3HqzdUi9/4A/SKCZqyG93qEAw+W
aRAb8Og4/mgQEni7LKk6dHbHiI/AVxAqYGgZ1rRG7cVx4wKfwYlkLbdVLlcXefGgVRNe+dqQcpB8
rFqmD23QgrIDGJoeZ/yc0OZEHPq32adfhiXDKVwBXEtjfuwGhj0kAKgp/UwSP6HdU+P2t+6hDQVb
CLK0Uc2XJdydkYnEX/jctyssZpgrKV09+BoUXhDSwPiABiRI1GpZBhhwTOd/LU5u2Kr1ruX4MiGL
Y+lXDK71EaSo+qIycf/GzKZ529YA2BC39KAXjkI/++afT1j3JPXAS24i0H517W4ygVevX0YwOWHU
HgaGNhcpldu1Zys2cDZ36ZNoOfcJg3TCd8n8vo+4fLL+t2h4s/4gN/2J0NkVbl5gz5qx+tTxrnJQ
uVe130agSgR7A6NLsemeijvwYm/dhJsz6xhOCfKm+6ydXvdla7CmAVRjrIZ1SL5Z4wAtEfzrjfP9
TUZRh9tOLwcaduFVxTooqAMdxHvIeGqg3V8ByZq7iVvQTB0C7kH78nsTMViczMsH0cu85C0mFNRE
scd/2dBbrLcBZ2lbK6DEkvzRhejRGtfoLp/AmjyMkOUdzErF87pOkAhIArFAhj+NYQ2l/ke4fUCO
+X6ILD4OMc14nrCvWoo0phXpkApH+RhdVFqLr7YDCRmI/r0ZFckVKgEpYAoWy3IO1fzJm2R8d3gm
FY+R7iuxXwxjNUiANgtZDWJrVYfIs/XLdUsDKnT5lCn3R+xOrw/d7NYCLTg9Ict5uutZEr3xTq8n
JrcBLFwEaMpP6PTXeMN8s4SHYKx1xW0PpUfcu2LYJ6jVkLSOj4Jmdh63TxpvyXELXH0Ai5NidE55
xdstKlUbdlDjgy/eM+cPWUrAF7tM3657l4AwATfU1LBgDl2k8xnEzZ+phr7O9XNWGAh/ctljp2XP
UnFEIDyArqDpbhseI85PR1FzpBHDoZQqLpP1Jw4vxZuA+7n/ENGy3COh/DvRwXKlrkFRWBGKwHra
v6Lm20okwDz1SwATqGe2TYAKljE614b3ORO8u2zAyK6KgjXXypICQM+/YUgGGFHp4epcO6O9beHJ
6Zx+dtBngleP3Vvs6xYEZwB+AxbhWEjuANREalxvd9ptZVhTTII1Xv2khw0fhTPVfcyWDxx/ft6n
zZeY2IaTH9bgo0tre7MhSRx9ErRLq26C13YhUHJ20xPasanYHEU4aC3IvYtXX1KeIvyohxhOqL4D
zQgxrKy1RCAsw1yN+BvoaCDpXNj+aRq3QxCUIBAQFFrFxThWOl0wr01TdgfRf3vQHN00Abtd1En/
B4Hv6dFmAK2ECIZTFFioIhKzXhJcQyOYNkcvdnTtdfKMPkm6sbMffX2MSP2rrjU9etGRqxeGftXz
gl/Oert23MZngTXtIwukOHfLuByn0TZPnQcukFsXkzs5W1cwG9lvPbTbiJ+NPWeezvAbtjv0NUJO
RwTsgsZf7HcaGYiIMe0/NH27TWCW0/AaN7wtthiM1Ixw2hsGsc9UDqtZvrqx9vgKDeaIPsu+OxOq
S4/Irwf4dEKY35Ffptn6q55BS1JGh2quATgRbvUN8mDdEajfdre3xJTNoFShd73/ihrBSzHwqIjY
tj4PS7a8zAgRObglYmdYctLS4W74kE4doHhD4txoAZ2IgkmoLEhgngCkAwZfI5Ybssz3tQ+7StKE
NjkIbfzb47gUehAohyG9BwH0pwFfVzErEfwoZiiBhzOI8NKlm8jZvqqbaYcBknCBfbH9NlfEbvJF
7hCN8Yaa7xQYFUC3fbmZtymu+Fbjl40EA4EeYsxjz97wV9ebGHfuCc7O3wIqSjxPbY9JLfuvHb54
r451+oDCUF8XY8VFQf4Jw4koq5Idaw9b2OmvELqKT8LWNMGbgxzIwQZvBj8VEoo4e0Jw+fKcJeks
8mkxsprHfS5rv5aNJ3O1qQGRmBZWY1TT7RmLkhs85FhU8q1Xj0s4QQrVTdDE0zlt75ssjU+wQ0Pv
vYTmBsIFj2C5eSxbv+nS0jm7XUFKvWNUxoQpWDR8Ey+wcldPmIOmlgPaNlRf29Bu95igX3k0bEeY
qcawD27MfG1C9zrtmGvpvCPFN0q/rIzpZYEfNlQwAJZBPHagIqGKxLbhEzx0PuN2/E7rpgUUIIGv
wqwBsEUyuX8B3UH9dIPZUFSVLjGrIslSYMaAW1/wm/I6Og5j3J7ZlE1YbQNlWOe0aaK5kCv1C2zg
8dt9P5LTFjfdKY0SRMQJ9UncBg3oDo+6U5LJ8TrIDbqoFJuOfFpbMMuTAv8aP0ZdIh/CegTDxeXy
uK27f5EcJnUT2Dqs3IExF0Pnjl1LPnufIkwtW+JTPIE66X68I49wTWwufRqLEqRoVEYNigNMR+18
B/3y60bi8biwqT8r+GYWVu1Y5N7jjxjSlYscbPQrTiFHaYUVh8zXb0nvf0uY95UdwqErCCKwDDji
SC11VD+NXXoK4rv/U40TOX2SZJB3c7qop3hJcFGmSwnxSrhLgr1BscOjHqr3BtxFnvTkfu+RpDSw
6PeEglzgdv/XpslBx8dmfgyiVd9RPa53CbYTd5M0Vc2hTkwbkd0G/fZ7DUNVhpMF2Lu2Ke4uo3Db
ArfrB44RRw1R+p3NcGLLNYeaSuwsqbYoWA9ezvDlA05R6Rgi0DWDGg+bVr/sOvYFun+Y7gQ1JyVE
v8lzghJ4T9dOPMxQQHy0ctz/IehbvdAAQgyuTfgEYUeHQmQU8HbCEQ5p2/eYrBEU9S3iwkOIHEuI
7qHSJPRUGzLdkAwTYKVi2j/q3kNLBMx2Bu2HxOffGcV+LOQ6UzVBhHUKQcFCpy1hlj2yBvLgPiyg
g8X14UZ23LCbCoqLTA8C0NzZZ1SetrHGcRbheoUvOFpKBBIgoWy49L2jHlRXDdq9adyzgfDuCLEX
bizX11UGVeLLHIx9ia5+O0112xQhsParkEFTQDYBxMdiwEnAp+T/m9TWBLBEk3UZINrod6prAG08
JIARu51k986jEXfNf8yd147kVramX6XR10MNvQFOH2BowpuMNJHmhkhL7z2ffr4oqU9XpkpV04MZ
4ACCoFRVBoPkNmv/6zextSS6vXur6LFyHJ8hOsl94jV9lJ8rXS3gH9ZgIU4nWrGr6ZW8REUgmtvQ
TGjfpZwt9snUEACB4DKCbaNrp8ho2SvxeGg5TXw0wPgH0oWj2A303vwwchOKGmlNtk9HdOlns34Q
UeJQT0WkpWWyjP+9BSrZxtOLBTN1UwjICcsE+LDXkOP4cR/f9RCnAKT6YdvWJUQInyi3hVxjsCUR
DsSNwAAWJqveNzBXgeJj6AbEdF8bYgalROhlOx5h81GpiMtSrh4AH8k7LFI+lLh4vCf6NzxFshdL
HNsDZ3D/LgPXWlrVXGyKORnZzyIOJSUDtI70acWJSHYkJas3VpdHbsfB6DxHM/ENTd+yD0mYaYZ6
sNGLpNn09YAYwIjhcoyy1i/NJAsOuZ9bz30Pqlfrje8Z2VivwoRqpuiLkfAKOhybeejlFZKNnuJV
p56xOKKFExzKMQlm8idVs3qsNXX2RtZCW4+jcWdECBWpiPRwpVE+EJhAd1ORIphGoda+t7IwRo7a
FMUDcHV2PTbQPoqIdOUK+yPPUOj1zlIQ3bR5N+yIACxdTEXRzGScSZS2t+iBpfq1IYU3oVj5SzGP
6cdl0iNEmi52yKY7m0rtr2DMFst88KV1WxowuNRAie0i0NUbJTCr3QRjjrFfJ07FPALb0SymOh2t
0NdB8oVRtwcshO+Z5PHBVyGfckjOzq2F44AtD/oEfmM2oWd1ynCUKz94CvhzJzZ7TsUxm2dR+th4
TFG3kTIz9hosgr3SCkoX78nASTVQjQBnNhytWHPB6280qO0u/pn0EYOoemmIzOA8EBMwCXHbkYSp
2/bSjHo9GpJ1bpnNIpqt8cPQfOaCxQ66ZPspnYKtnObqQJqG0PRoUpp4DjzkOKzLTZQC1QTTfWMi
fQcffp3FrvN6BWalqBAm6+DbLqxUvXoK5Yq2JQQjD+IOkQiQUgY0IuRvgJMi8TCq8W3Q5tIOEtqf
ndGHbky05LJiBh7EeEZt1IntAy3jlIhuFKEzh9W1OJn6Ji3NGCaBnz8lSfrYSyJAZ8gaohqIOvxi
ehSEYkYao2pwwxvBKeHzXicoGJDQp0zlSTO0BPYIYTV60DEd1OqPnMj/18lpy/fi8Jy9N//xKVH6
Pz//2Pz+c/BeXKLKPv3g5aBQ04mokun6venS9p+p6pe/+X/6h397//Ypt1P5/o+/Q2DO28unBWTg
fp8ALWnyRaf2X6rYP8WmHelTFf3f1m1Xd+Xf/uffvLaoi7b7QfT8Hx/1R5aaav5GJJpB1rymSuK3
YOI/0qNV/bdL+rMOD0I2iPBFdUtOdRv+4++q9pumEa4IW09BPWRdjDP/SI9W1d/US8Yk9G2LnE4d
VeI/H8rV76pLnudfylV186Lw/Jc6k4/RFIMvYIhQyU1V/uqzUU5ZXhdCqt/VmvSGF5Rg62KNNA57
mX0xW7In6/FHWOX+OjGNwyxx+PfDjEjUQqFH0e9hy6pvg1oFUMpnK3XGVj4NvlzRbU6rQ4aX6NoY
6/baj2GqgbdqRzHOtGNKYiilfbZrejq+hP40LpySgN3Rmrbd7L8CcZ+MMkbWk1cPWUjXUTZacn/F
4I3uEkCgAEiJnOwGtfOacuZR6pVTWarRStab0oMbk9EomE3IIcqJo9RLV6RPfubTqjKji92xeVsX
RgOxRoBAktJl9NNZpO0EF9Ga4icrmc/wqGHoZE+0nUbbKM01RL3nEEImQt8P2BiVTf/iENFBlAUw
I6XAZUORm/upLinz61J6yKrkJZLM24ZmBe092CkyFx8bnSVT2IidIXC0LhU7zsMtxC5aaCoCLI6X
ogvaDfIozflSbLGyQNiImEAyRhtS4NkP+Jpp5t9Sk+i2BK0QlhwPq8oR2sul6LaWeIZPMS2nHlMM
aZLAP+hZe4MavxlCg4RM5L7FKiqPqD04N8Cgcmstv6J2hr/YijAysyJ8oxIW7THKu5XaN/7TUGr+
QxAb4aIToWyTsxVe0cVT3QDZTimVFGJjOrhWV2I0A6dqY7VzvUYCF9GOSkpPAjV24ojrQ9ctX3St
kB46CglgXioalfJ2AV+vcXUxehNS9YSt4EYauGkIsAAXRfiRC+FHpAQfZAHKnFtyoppGE38MHlFg
qA2WEp2/FsdJWEW9MHoMk+iyM4mgauW1kVAbNqWkraa5phKo4SdwjKw208jtMxdCGgn9vk0jXDvy
XEUtgAonkKdzDwF42ReCafdSX6/jdkLplovw2ZtIuU8nubk0Rp/8wG+WszicL5RPOAWs+ppknBoV
I5PA15RlIOoHth3tgLVh9ZoLeWWXJuBSUKqnsMtLTzSkE3yhtyEezzE8v1VSFvOeqma8y7oqttuW
URR0UESBjW91vZe9DmUpSAafUkbFVV4rpySqxgZGGG9RVVoKHbWHdRD4t34VvwhzeZN3vP0i5hkk
JQyDb888L5veZgE7CRLEssqkvxlX4XZIyitx6Pe9ntKokgoXa7eSjh4zySgMzUlyBnvTMjrxJl6q
chHaMYcy5DqMR0HAP8XKzLWViwzuIr+qFCM6IaQ4yLxNu57KB7pDVIY9fWClwJumLW7EnNc3zsUT
3YVzwAGZ46h89i9Ewgl1jY1FeutGbb5L61xdREEXLcsoZ9ipsW6XDRxw+s/NbSMmhmcaon9btqwv
BC0ptmoi0qKMikjGtWux2wcmBJ6S72tMhGrL5VXRM54ArQ/VzD3hw5LSJsxKbPvEeSUF7eAacgvD
Sos/hLLbQ/ppXDS05MpTmzgxsbOIImAWZ3rlP31b/wrgXaiMqeFBxNCdWmQUpf58FnQqVLEFztV4
SY5e0YeSJN5xldLZVkWmig7nsZHVk0gOkC2benGkrwxPezZGV4w01lxTETxRgOSgVCltLIE3UtTS
NwZwQlli+jySQuLPA9ou67k1kbZYLB5GVT/kUv0gANTZpII11K6V6Y5TDkuMI6Ayqs11cnmRmaYj
BAajFSKYaqyp50Rn9OSNeev37AIiX4YU9PqhC9kpSv9Z1cOPjGTgdZFigWqUfet9++wcx2lXnLU1
bOxbP6HqqjuRFuOcvEw9YuumyBp0tcU39LRchAOMnXZQlnk4nf0o/pCbyHBmX5Q2Vj/sKwlze6hx
gNO5Bjs+THfVlOyqjN9n2ztYzbBXfH/05pptyVTjp1ytH8hEkzetGUoQzudz2dD5L3sGoqwhS1GG
riIITddBwXNLiPFLNYR8IiNhrvdWlzDWRIARSv7IGXvzoJTKqR+Yd2JQ3qCSe6qE+C7mYMtawFhI
Kiug88CrVQl9sKWBpUibE0IEUpSAQZCuUjo/N0pSkmbfxpDpBN6lzHYwds1DWg3JZpDiNw5Oil11
rewMl0y2QadzlmqAl4GsohOlVXorGbLm9AO+T+2sngYlsZYaiqU1vUgv6FG6wwHn3fr6bZGKyAdS
wH1c9xnUbfgx9/kNssurUUueRr4WHlT8ZUKzX4KJX4VGvIur6Sy0+qEvqmoZywicInLZbEXlhbZB
/ZDNKbrMmCfRmsI7/c/ETQOUwlb6xDh4yEcGNeYOtxYWT74Q4h9ljIjHkGcWEfIsBeHmtT/mVynm
GUFaPgBUweEa8fRW8qq3tYY+raUL7+w0eK4W6OhFoV1UGayCNMueJMHfTKUOFhEGb0JwefSFzgpU
IkWKcuR8w9g8jBxU7CjgO0o85n7yrbVgTOexGPxNQmK7B2cyPl063wRfBls0E8LtQBiBV6vg+ZqW
vKW0lKYxgHYXvCUdq0wJGXsllGmxAn3XHPjAdLXI+nEo9C07V80RVHiWvUozIIJVvFg2LNSOAS3N
jDBSNxXiDytitqG+1RxpYA+M8E0AAYleekXY4PdJ3ygTbsm4vsh4LNMGBeTb6CzOXczYl8oocYJs
AJJgNcgn07RFvSYYEhka8tO+cPsWBoktixfMVdX8aV9jUHtGQcGmcyFfa0MZTi6ZTi+aws7bwm8p
c0V1RVFyaoVbt+KL2kYYz3DiK1tLuD7yDZajxL8NVfHURnTWrbkuPbpA8OEqA8uydC4PQYupRJ2G
4TG18vFCj2zoyYzniP7Qc93r3EzaPFzquybKGidKBrQMM1CxSG2FhJWipoSK7spRZS2MqECb1bDO
kqWZg2CLgSen6a7JpGf8kOlq9cUTvgPdgrp5ibqWEI08eIuShuHHcpUkrP6igAykCqgcFcyWVvR8
6r1YGMpiAtD3QtVqoEOwQiI9zAnPY2ga6piSTc3aLaA+PwwVzc1eE08i0iQFDdkuMpg1LQ9Tz/2L
sK286ge+3yTSYw3BFuwZXwEna1gjo/DCdVKiF3qckZNmbLxjCyBbTPymSXvbCSQ8hVMjvOnhrC6m
moGaqGPvyJf9RVeCt6JMnoLBmug2U2KHmKbvseKhSwB1zw1zC57fmA2c0c1bM1Qop3U6G7jTroO6
rB2AjfnFr2WCLZVJeAlENjO1zCq7EZjopLEiv7wshpEaml7gy5ss1D7oHWHZVUCHpug596XfroZR
bpYWvBcv6hO2XS1F9UnQuyOrSJACJH4UBOFHMPD+6cNOFNTG7dxQL48zHgZVpNPSl8fCrWp2ojge
eYyJrmzEEE74tzPav3VQ3UevddEUH+3nc+e3Y9JrUU7YaITtf/7l3/p0dv3vcljlGPfXR9X98+tz
8beb/3X9+YDL7/xxJpWU33RRURDqKpKiGpccgj/OpPyJpnAiNDgQSpam8Dt/nEll+TeEUyJbhqhc
EuxVfIj+OJPyR5Kom6qIsFBnqJEX9uUM+rMz6TevpH8dSf/pFKdYFzet7wyDAErMsrKqfmugOvet
Az6vd6OyHwLIS8OVr3ny4N93/QKEMd8llvL43TP642z8t7zLrooob5t//F25GCn96Lo8je+vK7Js
tzII/bafFnO3SaUbcSgOeXAnhWBClewcUQQ++2np6oHuMpNXRrERRK9Tr6t2lfIXxNSEgPUuiqzK
ae5Z9O0K/ThAHh1Uc2VYkFmTxy6hVg62HXr2aXz5+XeXvwUU/ejLfzFVNayuz2K8SLZJtB7F91iD
4fckKZ6KS02c06NYVOVrLn0Y46F/lfRVGLjzcCXGTMrxYE1Xg1VDKTgIj9ELP2UI5op5BQdQkncw
bjZVdmMkd9D56eUsKDx63x4CJ2/QCm+ozz+Q4biwgnEpXDWrfJ8/wZoAoFtgTriol9PK9yAEuo3X
eaM7u2j7drNNx9wLPNOFZ+bEbuLlR8F+MezMbjyMHcJdvJMnp8Xv0b8HPoEQiHDqVh4OY7iKq7Uv
Peo0/dM7thQoF4Zyl+CiPMCaTu+tkY5Og/3FhaamuSkkyP4olgszWPQKebObp4ZqeJOwjUVHji3V
taBwSlvh19FeBGwLrRFJbD4g0UHPg+oOSuIpmY7IPiGMGPoqrW+5YH/RPUuu1CDE9RdxvVGr3ZAd
1PZc5ZtkWikaOPQKfFdSV2N/VXVHMyBzaSn2a6V/0+n8UZN0/SorgPlwu4GcO13Tj2CrddgxshVm
l/jOu91doyy15Dqc99o+RahC6wc3Dle7xhUnKOzSuygrzoK61zm6tezi9ZHSlX+kDVJSqYKeP8Jq
exzwR5IHu39WX4l7wsYTDyuQTx2tXRPTEdQ5v5N370jXo+HQ67ZLkppfC/9ovqhh+pgvGx5so0NS
Wg030cMoU3xZ0v2gBxQzB9yCJk5bGU0hiY2WDCtfDZ2E1y7sYSpLxTZLfLSvz/AVpMCpIUK7PKfQ
G4ns02wOKAo94XSlGNscE5nzzL9wSYGcA69tHU3nbrq4mB50fdNa56ZfkBK86L1mrXjpJr2zVvJG
W1gLbSF6lotEW1SXyUseHX4+xb6Z3f1ohl28075blkZdysLWtLqtcJNeofLYIBw/KgeM/Df5AWP3
Tb6XrrJf2Ez+RbqDYn3xmYyhzsO542r5rjtXh/pqvCmewptgqXnxoT5kj9NN7tV781D8317xsix+
d3+Q3hCChGa3lY7ixt/o53ldLcNjstd35lHbpAdxp6/ke447t794ouJfOIQpXyMg+3SAiS5p3VY5
VpUDwQOiBg4u0r11iDbjGgz8diygR9jZmbSydbXSvXmRrJgCGwhKG/7fonaVdbPJd9arsuh3hNce
kahs8yuUOghj02YV+vvWsvE8ESL3gsND9kEJsJCpl2UvSGAyOxFdbmAaKEDkXsuUTRgO2fLeQsb7
IuXOcIpGN5WhV9AMhqfvxB6Quj0b0Lic3aFYnIyGRs+im9YanPiHcicD8DDndm1/EmtHrBZlu9R0
qHKb4GANUCJ2aYTEkDR2e/qYclfgts/JxA8jSg7YdYWtf+hQRBDMLrOTuId+SV1vPlfX1cHa3jZL
WgshgKXkyHAq9+2KTjzYTvdArPd0NSGvWmSCHdEj5JJrLnCcSUSxLS+uHBAuABr8uCRHZSnBhKBd
dcHClJdVtumqd4vVtyg/rIekeU3Lx1Y5y/lHIK5rY2XGq/FV3g9b4THBXix2JdXFuUjflMGqg636
Lr7Ee2VNbxEyYurWr8HL/EibtsetAunZy3glns5RxaK1HZOnvuPI4taKI+gr/uOiE4EKn67Ei3jf
LluPAdF8QDacX6PD5HHSXVVnpTpZ6mUfURxekrVqthOWCfZwr1+L1+IJ7dCt8gAz144WIVOSyIpV
55CceW7dN/TULjaBbnC0rnj60sDyuLBaB0lxz1iR3ZK1N7LbNd4si2SZr7R97WE748wL0OzJHhwk
hXblJYeickSn3PULqGBH8SO82uL6YUNCd3lR9sDlY8dYpw+VZx07mAAMPltyY4Anb9iz6a0ND4qZ
bW64xXJt2aGDCYESuezc0Ebup6N0CJ6aZNlap0BhTT43zIMAxvnFC4s2O+rB/EV8t7bVdflYPzII
Kv5J0CrhL+LWzcoEOfIYnjjXZDYEww9xQQ86uoPZLQgLs19jKNPeapDqwqNUTXZxpxlYQ8OrWuqX
HrktXYvTjZkulJN4ZQ5spdeY1SjXaN5P9XN80E7Vg3SajuZO8FihPWXH+dZJHDr2duzO9q3uBKvi
WngwFtru8jAFJ3T8zVO7tvjb8QIzOhfa0CLZG05pP0qOvuhuoTAsQ29aVYvH0XkdPWRtu+QNjmj0
2D5HV+nBv8H5sHZGbgkv5atkU8FG5NPQrm/mDXuWG4Jx2OozVjgEa8Q5zGNXHgHtPOlFam0sOzwO
7Kq+7SEslRN2TbibVSDOlBc4Mlwz7kb24MgDXeOojQnXIl/0W2ab+hajU34QLTCurYlfDpUimokZ
FYOtL5qbcq/7CPaWgJPIW5bFjpk4L7MdctIyxFZpp3nCIThFwrl4Mhbtro+Ad5wsc4ePAYaKtZ4Y
+PJe6JeNshBHzNEWo7WQTU9rnORJ9YKVulEWMdWSvpbupXtlpXrtmt6fuUybtbToDvO6O1QHfZOd
he18NZz6V/kiwVo1oVOjGNFs1KohI7lycD+JXxEiZyeatBA6SdnKaUmabpCuIyxpOjvqsfHbmcmW
o/7Quc140pRV3WxnomkVexadCqS71ejYuPJ85U+HcfLm5Yj1wLgp7/ObZBts212TbIryLEuPpfFi
JU+6cG88BHOCE5uxwvbDJ1gbgoTd3AbTB7rMPPbiu/SEX/Btk6cvRg6TL4BODGpxWSmHVbwH0KRA
hZGrmx4iKcCnAVz2TXiAEXZl3dODyBzAqSdCFnaGhTmi7AqJjJTW4sUndvWevZuPxrV8JV5Nx2we
7Y56L7X91/Y5eGyv+1PwUA1X6dAuRb335LFyxhJ/ImpC8PWqWkET9aOnIF1quWQPlPklTGDa8ndq
vQ6TdZpDfSrs+jrHx7K9Md/bNxUjhZ52BJqHXXdoj+qjfkOR000PqkA4FPr+Bhd0CQklfiz2aNjT
cxQd+34Z9GuorWmwUK+Lt9jf9vkKTWl5Y57F/iVpaH+thQc67Q/AwhdBFW6RRUP1ttFNx3qROxc7
qwuGyhQvCBwNATjPc7fw80WEjhx22kj1Wfqu0Y+7klI40IO9hb28BdUcOMAtBwjJTqWsw7sSjVqB
Lqq9p/O21wZ3hpnLss0iqzlVtNSt60xa5P5Waa8qaVEqx05YcjKqt1TPhM/pO3WVHKsbaGygIWcN
Tm7tppWTdQ6wajm5FxZsSannTfjQ0xijECV4pd9eGisZzSoPc6M5Y4RFjvjI7sat+TvVtU7+a/CG
65RW87ElAQTZo45oLOwWtF2ECYeHhTZR47pUmQPGfoqjSrbCAqHY2XvGIaNZatL1bJ20dmvAoh8u
7zT+wOQnuZJ37Wli7JWrsH5WEFZhL6G+WPjDcQDU1o254Wwn1XcR9qQwL+DPYvdEIhgWF9DzaNDT
8tkq8XZMX6QQXIjuRqdDpNedMDln9GX08S2icwe4RAGDROk4nVkbT99ikj1N2CrdQesOyUn1ouvk
WTuWD0rxlD7AqSnuo5viqNxBOLal9hzTbls37ngtPV2xJnmtU95FLv48ZcVJK0ydEJO2YoX5KKYh
WoBmyp4aV4V+dCGxKAgg8b+T7rG72gaSZCPSc8Q1zMh5OXvEoQBFTavpJShO8o1GhhKeOSHHkyG/
7W5CPg2a/720F28rEiRRSaJgwSHChQfK4XI8Da8KYsbUZtBVZGTRe4Ce5+AEy9HglZbHLsaH+964
NRfNVUpTEO9JCPrOBBnqpn0yfTsSF4K8tMqtod7WJdIUx8JzNfM6N2lWqOzc6kXN7PQOE3Zz293k
p/QdCG3cM8IDwlCpw/BPfIk+4t34CD8xxw/xDqHtvX8owA8B2UFcgxWGw/NbdW9Rk4F8l5fCRkaa
bRDd5pDThUdWvRCvec0m/HvR+R/RZFYxAb79NvLjAUbThPWMApsG7PhBd9S70LTZAZJ3PaYN6kji
IW72Agisv6k5LjXNWR5djSpnMSBGD1HyCRVY67Asa8FWhUepeibZ1Ru6bJ+qE8k66LYehrr2xuLj
W/n9/wEaO0D+zD+Kr/DZf0dgTAf/+BkwhsKwf28+4WKXX/kdFzOAxTQo5pqoS6KifcfVMOTfgLV0
UZSx8JN1TeeQ9AcuZvwmwsVQsVRVdEAxuGz/hYsJ4m/AaJrIb8L9gNFlQa/4N5CxzzbsNEgMS+Uq
lkn70TQt9QvWE03jRHsAr+uov7Z0qKRBTv+QUSqljFajrqOtZP1bRuxc05QUSTYVWTKtyw1+8fD3
rTHMC/rnyBWx15ZSxvSUy6333Wv4AfZmfDYg/+MyqqaJkqHLkv4NE/zuECr5ZaZkKIVdghZt2DKI
i1dNbY8gR0iuo8ciuU/SFYqyJt1UOCDQbkL0SUIIZIVgXd1xpsGgRE8PpeDSPGhbp2XzZk0LaP3Z
uezMpUskZ9MRpIY9sQMpFBdFjkrmTjoAeqB5GvptOUFmtxG7KSEnFCd+Tt6UZ9A7DNC+tebcZl7E
oBKv02uFJnxwY3ZpTqm6jERti1IxD25mIaDz7l02UsLA+1Uyu/4vUiL+NA54J/LFisoEqFU1+Qtg
ied1JUoocFwcJAZbxBEiHKwA5X5/nWD6S5MxwOVt1k8/f0k/ekeqIREcz8XRRn65bJqX2lQEXFbE
NGMhzp1k5+Q5/AJn+Za39S+c5fehYMgyNwaYzND7gkf0jYzlj+oTSGbg+OtWhqvmS/xyBqwBiv6V
uqqU2Vbr5yw/N+lB0o4ZBO8yJhZ9K0EUpYyA8raWbjkZmeNVbd0nbBG5eDTkjWRso/p4EawPeEON
w+Ok3Ok0QIz+MegOY/LS57+YPz+8HRM7MJVHJ19m0Wd4BatbY4RfLbqB6Uj6sQCUNNJ4QUDJMKFo
jzjGxxeQAFPxfnRH/H+14QpvL5xBXF9cFeayK4+ZuAirbTo/a/Q+w3VfqW6KRLJu7vQAFkTjlcM6
qTwMIIz4YKkXkx77YjA6JCeMTkgEpsW//vlo+Jxt8ftrMnVDZC1kEGLL/vm+gmb2xyHRZzclaIXu
5ozM2hxdJDsxdGGy5uRK/cW4l+g+fIfQ/35NS4I0p12yGtQLLe57qErR5izMZW12AxWUJnpGzO4f
Qk3dDahX8TsA/MPHYoVtmeJgMxsuIUq4P7/tyyD/MjpVA84enDnd4r6/4HOF4pdGneuj2xkcFQHK
8RfysjF/HSBN/d68+mt23g+uBT9FYaZfprv15XZxauvEvGEBwVpwctFi0Tc3FqaPpRy9yX7x8zu7
fNrXO8OBXGejwsUGVunnhzuVSjHLNIhduVV2RYx6sIhVaM6yBliV1ucE11s8ETwzNn8x5X+wsLB/
Gqol6RqbrPZlXxvHsUqqFrHeGINtDWobQ1tDvvDz+/vBVdjYLbiTkgSN6euAVTtRzlXuEQ9fNKVd
XqGPUJXpF+NDuoz7L49Rgx1Pvgx9Mvy0vjzGJFKKXOnE2bWwkjUnTCRSpAtKJwEg9C3Mn/iYCwlG
CiNlotAOv1ikf7A3aBJXhSfIZs168/ktIlJMW1XvZze6OKXF4nPV4oUjTj2oCskbmwABJiP4F1f9
wWKgSVQHEk1Arvq1MrGQnBlaSnZZkY/JMpSl2Wms2BPB/P0ejAfXN/vnb/OHV2RVNURZFk2alZ/v
MyEaDp1sObtxgcGuijobjiAmXf6cSQ4+OdCwY+g3P7/oDyb/t+6oplwGEpL2zxct/axo2n7EI0A6
ajXIaqDTZuqt4mMylV8M1x9eC57vZd4zGb9mxfsq2bhJwrX8krPCFAkQVGhSYdtRghhIv5iCP7oa
V4JTRo3LavPlcaKxTIOUAeIm3V0/0StSZ+RU8tQDZnEk+vljvEyBr1NEv/COsQulmNYuX+a7Yk8R
g5Gug8RKEw34T4/CAGQfqr8YIX++JRkxuaRorNeigmHm56t0AY4YIs6cLoc1TDXSp76HaIb9hSor
0S92pj+tnXTSNVW1oA+qusru9PlaEFSUbmgMcvtUtr8hNocV+jgwyUQ84+uAvaQ0r5sEJbMebn7+
MKVLPfTpaXJtXTVF2TAol1jZPl87nKYSjYV8KTCiVzJT7po4g4etDimMOhIuxMolFAN/xSFb9EGD
vmxu7jCH+NXk+NOM5HtYogbVzIB09o1U8P1b9UfIJkSykMQzt28ys8Mr6cRNfoKNPOnkkTB3v3jq
P7x1ylEKAZ3TkKZ+ecVxhXHo2HeiqySdj9Orj6TSOulVO9iVhY+uEcmnqMMb2tIq0+4s9SPvLa+F
J/irb3K50peXAP1B4/Rn6ZKOx+vnlwClU5IMg4DBKJk7L8raFtowDG9MIM6VqR0n4llxA1ZMzIvp
bY0DFDT86TQrPAhqH/6i6PzTJsCBk0OirLFQqazHXzYBuvtdNEsxUZJWGThJGF5WY6fKJ8wEa+zo
5XCTleHHzwei+qdpbRnkl8kq716FvXE5V38/AKCRw+SNzMkVJfR02UfPASEIHorynTkDTIaVLkAg
gEfoNfrCms+Zjv/JQWye0h5ruLUsPIX0/yqcpUv7FF16j4h7BsvFfc3Il5iRJ9q7rLqAsyqNlPTG
D4GvvFJeF8E5nh57aKfmaUj2Y3P8+a1J39a/z++XSvdS+CmyTPGsfRlps6BL8VjyRON6pYobgdOn
ob1N5lU24NffPGKf7vT60Z9gWG7xNO6mW0D0oVxkZD9U2qEezlIAS686qSDrUfugd8vWeDDLVc6x
tlhmQHPWAnalts4AkHq3TB0B9JaoSQRGV8GAZ966IJFnWPgxJmM7RnbenYTgTU73vbxVyuci39Pe
fByTlQItQnc7/aRIwHGu8jA+EjSA51wf3qTpQcZdudsBfOkaAJkWPoxIOfF5Ez6CECYooUILOIw0
PTM6Wr43XU+SE8xQoVe5iOOZdtXWWzhkuC0W1kqj/ZTfDq9x7GTRde4T0LVMkCnFrnxnINwXr8L5
QDl+8W+mXTJ7pFkC0HPMxrOqDDBbdBp88NH5okg2/BvS+UxjhyyO8kUw15dS9OIyaGxN4mXFVf9I
QgvaM7otVgtrwYXUstN8R++OorzIMMDHbZ6oOmETW4d4etWlq9DHpqRdzyRRhC9j7hHkkpd7yNxq
vTDQTCH5hwFhEV77LOr7Cp0LTGsOY7h5bOH3SBiT4gSAAab5ix3+zwsmYwo7NxNoSRQ58n6eLya7
U4brPgVpoZi2JAEZ10Hs4RJ738cpDt2s67/YE380RXXqX80E0lHNryGJiY8Jaz1eanz+A3+5XiU8
BpOZX0yXb6jQ1+lCZSaassjOJIlfloIqGrVqgl7rEhoFC0qEHiWfFKJXVXq6cHBM8amsb6fuelTf
FPW9gR/c07uERimL67Bx4ZFAlNUJPuvdzvQwrMOIXbOWg7Q0ZHzuUIiYD3EnEzTu9f1DiATc9q+F
bdbQ2bALLzxxaFGxx6AMpB8VbAzMCeFjLsJtu2/JOb90uvGOdCBK7+tDdSPTBE0dnZ5B5MLWL05A
CgXCCGkZHLD4LLsVKlUrs9d0BNGQpK99e2tGNzm48fQxLwLRy2k4dkgcXCZ9ySl+qkjtjVJH1O6x
YMUTTfO3DZBz72KsHTVroVlYwUNdH8pwha2/pbhjfwMiYBKUkGA9tcS4Cpq7QlM1Z4rYYbVQzU3T
PGpg5Cd/vi/Su0zFI5lZ1v9v6s5rt3Jja7dPRIPFWLxdOSlLrVbfEOrEnDOf/gzK9rbWUliwgXPx
AxuC3d6tYihWzZrzm+MT32RCmSbpdrUYZy3CH0t5Rnpm5Fd6RTrMShdlcd0mu6zBCQRJ08/P3/ib
WIszo8pWQ4rSABT/sjW8iuhqegvsokAL1llhsTCD9ge8dI43prEfwWgv/v1okNB1By2i5MxxMrs0
K6UZyeiGRdrp89Agi9cVVFnsyhXA6MIzo7090ZHyJRdFF5+KLNI8FauUEdA9mj+HxSglNYKkTRee
bpcrGhcujIaZZ0V2v5JFNHcrcQdh3Dyz/bzz1RImE8uaAiiS9ZIWefV0Q3sSmkfcbz86bOcxjdsp
DL8zX+17o+C7R36ZYJmQ+eQIUKrVKCOJ1wSG5D+DbqCg5bTnDuHvTBR+ua5Zqk1KXJ7uo1rsYLNQ
eZygbHMVj1ARm5YeqFq4YCHlqJ15d28DoWkskkWGqZokNk7CshA7raRpEe8AGSk2obJzVNJoE1Gm
xq/MTU22cQnL8N/NTykIgniI5BrIlvJPJwt77o6F2bdYN6bdU551KIHkhTZ+LwAqnbnB04MHQzGM
RtytE3YjbT8eKmz71LO6jLS2cBqYRFT6JITIwnnQfRLp7q4NgI3qwbD6/BZP966pKiC5NWoDOvHl
S2T+akriyqNrPc4ai9BlpQVMBvVYoLCwU8DA2Jqro2KfGfLNdygFu6VjctohzObofzJBdV8VDXgk
EutmDpJbQbvfBgu7w18Oj9TlmNIbEmraGk4mUthRnPk+TqcuwzscsaaeXKJbDnrHjzqIFZocYSMv
nLggzTpg3JARNpXAtyDdO7efP+DTmTuNBuaB9l9Btcc6DQ5IL1ku7SHAyvurqqM2qkK7kQXkhLye
2i+l/Fanvz8f881L1TjEkrzSeZ8aZauTO8yttgZFjZmhKvsSpQciG9s1kekraB3KvPkd0WBxZgK/
pIZehwpS0wl9SDpwCLBJAJ58LDSPKCJrsNbK5PUYQN3DGdE9yPLBLpATUBRVcyLGDjJcupJ0PuT5
Vk0O/EurXI8dLfKrUaFSjzblm98+hCJfKRl9WqCG8kOTXfBzgODQORx5aQxD4sL/18mvG/HA70AE
yy8wAUgSW8fR9FcVaCLCPYzZw+cP98304T5tSSKCgG9KXZ/cJx1GhjnIKIWfXt65XQkXPTcaupzQ
aphWrp+ZrW8WBnI4zJypjOI4ZCamd/3qA6XbabB6PwkWBASwWxLEEQXgpyTHajeOf4+6n2FkEFy3
qXH9+Y2+O7JgeIJbusv1k5HxA7VEjXHhYgijX3jOdUsb0P28aH1lTW/ByqlGzGeW2uicGfjtE+aW
SQiSMSc4MLST9aHRaPYBCBFQpVRhuXkNeXObw9ZQA71Pzu1kb4oRkmfLcxXGlHsh53rytcBKw8et
HvsFbY4UqqpFWVrWJsEPwuwsvFPwVU+dNr2kUOYtrJjmbumdy7m8pMaPvx6qItRDyTZzLRRjjl+z
nkPPS8q+X+gCRVy8LVS6g9sHgd+BpiEyN4Kl2j2gKBfePQy4avK0DbYAcNdpvGXCjxnKIDXa1wom
qs9Jhi+EhlSkRfiAUpuD2R3mCzQnrVTr2im2HOw5hyZIXoU7z7NiUYcrt3im+IIsjI+Jn3yEAuJa
SYIj97Zj/KULVrUD2AvVpp4z2MHlV/s1sei/rg/xSiAZkHangkz2wzl5Gm0opJe4Zksa+jIQ+EPA
ZarxbrPR9+cCZz4a/JvMXJSeeZPVVUHbJxDAz6f/m4V7KpYjIyCRqhOrydPci2sGdTFyFBATTGEM
1GUv0Vu1X+ze9uYBBlijp6w+H/PtzGcnBjKlvdSFWUePZ0Es4wI/XYAk4NsWTYO2bQxhJHgGaRFD
nX0+GEUMft3RpNNJdZEsRiLBsOxSx8PRgl2OmHthM3Oj/wD5ThfAF1Pn9LSMvBsXgt9AR/Nc+TE5
ElLOLPFUO7QkfWhJBzgWzSpjpj6Me28LeBoj58S9Ksyf/Gz6x8a5moxli7UUqH9qFuweTuJz31za
TCHo8SYp1i2tGwHEsHKZarfwUHpUZvBPPYcUORNvnqhzDkb8zMXMgsgMp6GZGcUcX1J60l/8w8k+
LE1tDmVaAr8GtA+tl54PHTD6GofvxF/FyqYw124414vZFHW7eAXP0mv9aryGtgPbJ763H5GWokAA
0E3Dukg3iGgdY214P1O56vM1uefx0uFI18Jlm5Ja2p3lLTJrA4Mwdi5zc1WWGLjNwUaE6jav8H9a
pypsgkvUVPVADnNdeWv+0BhWTroetfVQb6N0NUm5ulX4rQqvdG+HyjKYIaj0D9pl/7X7neytb9pa
OaS/aJtsI3PpmVcIokCcZiAq6Z+KEJANP8riIY9+BMkNDh2kAcQ1rr6e2KkOonT4C3Pnp38xnlmh
32wN08TRKE85KmErVbjjiaPEYjAS8G8LtRqYBk4++baR1NErNCw4bO/GJDYAemveQqWauz0zcd+d
t1Q3mLxTtvw0SRuY4DS1RtQLaLbLjE7ggWRlN7RrBYAIbwt4OTUCegLcDoFAi7XY5xfw5jPl9i2k
AOR8bEOSrD++fcENh1Y5+U8qFb2VPl4zRXMXjygsx7Q/M9ibdYi4nESPyd6kTsvRyZogAx/UYqXX
mFKW3qYa3Asy9Nj3mahbhvjZq5kM4UAz7+f3qOlvFwfGRSwk2RclpYDjm0xgT2DHbNUL2KLuWrTa
pN8AIZbGobFm1U72galPGgh4pl3UX9WxhUK6DcScGil2wYRpS6hfe3pSqkXaaL+SMZU74jaNDgkT
xF4dKOQXA2xZ6knA+Pnlv31qhBBMzinCNyDiTDP4Vdg0Um1sFYcWplYp9lgkbyjBzYOOmBFPB/RI
HdDa8MzxfnoTx8spY2om2fqpGubIk13LSuDeOhU+LkNTIL00+7VlNbsWmi6FHIVlNTknt3o7EV/A
QzpG07bGKfXkLlu3dkihIIki8VHvYuU7lhB0rjfKZTcU9//2iU61IGRk0zQUzgRZev1EgyxrK6iM
0D/Yi9aFSjbO7qmMOPQP2M0ihfizIyxOV58P+/ahMvdUwQ4MFoNU58nB2IHZDdc1w895QrhUoloi
t1HXWKkMuDSrX6OwSc5M/bcRoc6EmXKelMIpPcrp03g1eVKzEmbhR9lC9PioUgNCLNtOreEwBLdw
CCDRWHG3i/KEbr1GK1apxJi4FdG/XmbBOk0qLc6qjqGdnuMA6uhWVOiwkCNtRos5HFQnpp0FhI5b
0JVTMIV7C6muOd58/tTfTqzjkU+eetiNjV3LaWSY2710l60TOFjTm/bSC8887rebyfFYJ59NTv7Z
ZjlLFlWhfBsk532/0ZFBYklQX471wdAAeIDl8s+MO8X1x58r47KsshSQJUPxefyWE1jNTt74JAE9
AdltqBrML1LvzPntvSdJWM8Rg40CVeTJJ+qNZugpPn7kZkInWoAt5aB3M5hKwRxO6TmxwTtT1zFQ
GTFxddvkO9WObyocKtMZM9oYgDD+CKzoNzYa4CuFe9Gxc2QuHn/E1H5s21sqj96GUuj286mjvd2d
p0swWQB1wzFRNh5fgldSrGRzBJ/ffsv9KZ2e4kaKnjE9uPmEGC3bYJ8p9H3Uhng2BoVmNwoBsY/r
e1SL7lCS2ACbY2HI3pjNrARzvpQTusdXUrzJ/PRf77BcsK1NEhSOXjy24wtudDPUBbLYhR8qVzlM
VOEZ+coq4XpYw4p0VUebMX3Cnz+nNxMDC1/YPzZiXFLupnUSQ0nFTVChhIBXLHDJWR6Cye3njmE/
6kkk/8tgOoG+RoKRY830Lbxa0TJXGnVb+dHCCUosEHDonnWReGryfF1Rt/23d4Y+Eqgdhzcm4Bup
MboltSt9Ch69V34viyrd5NJZN+D7cbO3zry8t49x+nyJQcmaTpn9kztzq8YHdQKkl/zlRlp4DLtG
OwP6DR4nsH5/fmdvNiODwagiEI+x3xqnX9eg9IjaBKWlguLByg5pB8HO6jmlwVwkdrtN/M46s0qJ
c2OebEZKQrGmDciGSBftQ2tF6yynZSNKG/VrU9EsMvaUsenaweGynwu/3AAtcnYRoTvG148jxooL
q1eMve1iQJvq9hndyptIi2eCWIA8DQUjSz0VqvVDA53YNIIFpwCFHlA9vtLq70Xmrq0MkrQDQFjG
XX5mlZle69HijbjHmPLyDDudYU+j097CuEaLQ7KNiruNlfE7tpXn8v8vZdR/RpFkg0BUo9QnXz1N
5FM1lUR75GmaS1No7OcrNcgQ9vqkp9Wku6n4o+9pbd04kSc2gzKEi8YRP6uo+ToY4973B8Tm3Zhv
Nd9/ZuHNt51KD2gu9Luq1MMzn8HxJvrnlUq+a40vAWn96WrSZEbZQWTCwi+3LnQnuawL6DUNvnzb
nDMukA0/8A7wdI0zr18cvwlG1kihk1GnBqTLt+l0P8UsmnIQ30RQb8Leon+5HzZlEcerIQOvj43t
ujJRFLvAbpdD7+MRsU+yLU7MJQyc8cvnn+hJdeHleiwsP162dbST5smG24dKZ6tlRKOlgemmXtAy
JheKZ5dLp6IVzcuy9Vg7X1HegOfHxeHM93r8uf41PEkjg+4OouRTBSU2drRfhQyPQVqGoWJ/r/QV
zQTqdVHR91gBMzwz4vEH+PeInNIAjRr6m4Na3jfWQFGBTyEFg6jiwHVNb9+I2fDC9Ad9U7T2VscA
+88Z9/+h7egq/5Xe1eWvX/XFc/5/ofloyvV93Hx0/Vw+//gV/wWMrY56kKa/+TebR/sDETadQpwi
BPOR//I3m0f8gdYNceEUbExwnv/1IAn7D5R/hDfETkS0hCP/60ESJp1LlKxe5NVTg438Nx1IJ7vK
n2weMs4vX8+rQEBx4elG7uShUIaXYZTMNTfZRbUKpMdYjD2dGrryNbIBYhB5aaWOPIckDqDOjXDx
zu50IDQ9jma5vnn1DK//XFRfU3tMnserFf1/VwQH9yg06c1ayzp7qHZhru6kUnjIaHJvVqOp2Usa
QZsMFz23TOj0HuqDNEM8rQxYh8kIWj3UUOVB1OuNcSdaokmbWpdQcB+xK1B6QWInK7zO7m2ntldx
jWlHP4aYzmXhrYbx260wONa5ibqLm+DJ0EdsJLP7MQkvuaEvw4hvldaX6KXiytskpWJiRpfVMBi4
QPg/v0yJMXmCm8PoXQNmu/fRBFJDvbSTyKY3lbbxzgy/6h0si0IRPxBVfhFNb5GzV+8GM4MF0PKj
qa2rcawWnz/Qlzaefzavfx7o9KBfvWJR55ZSF327c0IS1y3M6EZwz54vg6XTiVmORMWKJ/tTTG1c
ymp5+JSlNuK7CAF2jxdnVa0zs9M4ZOMA6Fm/SkwLk/ZbY9MopGA0HZrKQkZ0Nsu0S7adlxPEakM4
d0AKLsuBPHI3trR3wlwDIwd4E2ufe1vQcd3a7Q3mOmeCAc38YO5Mi/GrW7X6Wm0jBc/UwaXpm2RT
mYY3RAYXPORN3VImaCGmzn3TtR9dnfk72N2TEUymnpggzsy62CB0oZ8a49COnnBH+9GA81+PlUbJ
1Itp2EUgx2RPb/zBu24woT+zeJ+k2f55S1Nc++rSI8yuhlDB2Lp0PTLFHc5mu0DVFg47JVqItWq4
txJtijeZ1jngwy31i0V/spPgR4EfWG5X8RzTTzRvBVijjklLdkAcHIwVHTu7xZvy7vMJ9S44hzXj
VATmA4YFcO+XOyoSczwOp1wPptDuYmgba1H33o/SZPrI7D7Wwzuwv6TJfYi3Bjj3MssPyYTK6stz
gedHL/0k4rfwQiFdih+AxG+1CeiIbviyzu2qL4X59z6fk3gbT0gr9NQSGNSQH4q4OFQ1Te2FRbbb
bDWcSu20nvuqhSuKQZr/pSLrB+4s1pI7DwcwSgD+levV+6aqypkXR2vdpH3cjoMnNY7uhFZtstD+
9fm7OY46/plF2vEssiOawwaIkLseo0TD++UkJdoJuDKUFjjjn1lSTmKrf4Y5OauarH9BEjQgk7Ju
q1l0L0CaMQZv3WpyZsAStvGSbgx66OnW//zOXqq9772HKc3w6gNxU69K+zgtdp0z3hmD3IfQPWeo
weNZ1Vm/oyB1F+XQKw94Ms+DIdyElrkCiQCdrKypjwSgNfvWrOkHV7+GxeRqXrbfnaxjLZNgl4n5
z+kltfdfAzLQ42u1zEGx3EHmu7prqeIM2kwLgA8VRjPOpDFqs6CI15bnPGhatfLNsaeZNXksNcAU
0kO7xPayHNT6KxatC9fzLsmCLBIHFbwBl9m39l0f/CgC7bYbMI0g5lAXuVCWVaJenHnY0+R++7Dp
TD6+gVFWRYf7ULEbA7ClEZbeVYrsSLfu4Z4+mpQIC61ZJ0aEg0o5nTFWtM1hW0y+xKkuhjiYc4q6
IdKdUTG97TIVBaf9g4V24yZ4Ieleca56qX90qSdrfppC5E5cp9jhKmPgXafJw1jn3WyMghY202gt
vYEIxe9pOG7pLJp5IrrNrFy9MgVMWJwVRhq4VJyCPcTsCWxlE0/tWeom+rKOqmoTa+6D0oVfdFc8
DJn+zcHmkWxJvG6q4FmthE8kQoAd9JCwhT3sZUL6m8bxex2k9efv46UL8b33cbI7uEVUy8wQ+U4L
fXAPwd6y3F1iOb9aE6PoFKpE+ZXXtTdHfWWU9V5NrVUap+dUaS/HxvfGn9beVx9fKuuy0ZiZuwjQ
8DweB+ySEoIeS1TY+xFSOAbAUJHSo6Wo3fdIN37kSlHPg8bO2K70ck13DXLhwVvEg8ln2/zsExB2
vSlwoqtw2DES0XjzvEQx7PdFssjH+ibPI0B7HjaUHNzyco/T4d4gJQt02+8WKe6EYJIphlJNOsi8
i9aO4m2oBDyPmiIJzZArFCDqCACJplR1fBhlvNUrHfOfksqkW6i3nEi7VeuX30w3hARlutfmQMeS
nimXbVo/RLH96OvRU8siDgALqypP3+Q+lMTOKlfYCT99/oJPkqV/r6h0vRw/YFutOgnzvdmpPQFt
5RX3VWsUi7ylutzoKublPnA+vYQdha8QUIsu1ZYWi+KCnThakZkAtxYZzyQ9CM9zvER91/OXbl3v
yq6vZ2VPIPz5tRrvR+jISo+vtc1qr2j1psVbxr8s2wu7hZidXmMCsZ/y2DOjMXdmZ2uL3hbLkrhA
Cto/nbKl9wByI7CdHmZv5mNylZZXUf80evGFrWBHmsM2lsUmp3G/gxJc2camHPV1bHjcq7tzYVrG
kbVAEbGMsm+udFBva2I+2OVtZNn7TMf4DX+IwRVLRbuJrQNr70xRDkn7s9fslWdp88CPl58/hw/f
2clm646sc37XljtTQR1QN0F8H6WRjTKrDLZCooF1ZTARS/oRbKgExMtCrYykPoU5PgcK5VsjHBEy
JWm8rFQa4vVCJkuhQc/RDd+guNuP5y52uqj3vuCTLVsZpFA9L6l3YRIhkMgc8AqBFQ4Xbuq7xMry
yoNMvsimD1DVG3tuZCEgNSc7UIrzbqsUlPPMN/3gGpuNBvcoqcyxMoaf3kJhwBe2nqejimlNHoVL
qzoTz1gfre4nuz5YbiySTCfbVaZaL0YD4X9UR9YmqgKxap18XOo+YDkSaCBvjKyDPJTKmdVglJN4
xSEcg1u7cK/yZtiYYmImmcTMeRwCqWwsY7JtNcEiG85cT8IaBZ0drywbPJWmga/M7QTaDCLweSWC
p8bxruss8eYagPYNvb405ExmjwUeV7TB8B8KQTMCKPkBLWedYIIQ3pouQd8UNbpVnC18CDftED/J
0r8O6HnIDXxa+Yq2+ChdSiVdhq49AhKcbNg9XU3nNAhWW3eIoJW3U1Svpv26aq3HOsKqwLUzDI4k
rwlg9qTGk/rqzNT+YLaclstpwrUaDq/5zlVAbuQ5h4mq6nL2PZxW5m1Nx6PnIYy3s+YXrpqYUCtI
W0SPQ4uDfdUy0ysTo0TxKCpzF43g9EP9oE+QaFHo5hWOCgcjTSGO0Mn0+SV/cCrB5ep4Vcq6PDXs
MI93USQf/bb+Vve8A1PtUOZo/jUNuY8k8x8Tzb/q46pex1nJSjk5Howp6ttCC64rmONDGNz+xys6
iUx0lly/t1MyGYUIrsQQkoEPWq2+c/V04ysWnqwaoiWNYufSF4ZYBGHawR1WdqWR+faaBcakmYWc
0QVWtMEaBxTvzHf1Qd4H1fXx09Lawa4hzuQ7vAhBjehoSE0dUZL+otpotB49Er59inVVexybR6dW
kVyZNKAlop33cW9c+U0GyalrNPIJasbCHdazM0/uuHT4v93wtMiPOU5Ak5RodyneWdoo1liHoRyS
F7bMthafumzGlWnKeSL8M5XuD+fPyQ6caIkqtHjodm4g1nWEwVpiIkcL5B7qOq1i6rpynEVhwh7r
2xk+KQ8VgFwtGHB6ceBHj/p4Lf36v9Bb6Q051Rzw0s2uEKLf2W37oIexNXnAgXWM+msXmOwM9/kY
aH/6C2uQfcoqgfD3DuMlYKbGaC71WgG+JrwfWWBgrFKGz5ZUzvSWa9MjeWcvOSW5MC/VvFH6Ztf4
ALDI4XjfgAv7v7EjcnZlm1UbzSvErCAYDQII1mTD4qr6pppAFAOyAa3QEYdJrH3IGAQ7osvuBjeD
ALFrfGu2Op5p4ZNtc6BL1YEGrPqMMOejHfvFNOtVGIvwnmaLWmJNV7QPZu3IZRVivFQDts/L5Akv
2G+dxwZhUBYxjPrZZn3GwgfIndn4l4mlXFQTDtBosBbABhCRYM/094vgl5cS1Z6Z/dMp8b3He7Ln
Wbky+kpnNjtNdMnMUcMLUSCwDNT0p140nJ4y74oIEoLZWBykkR1ENvnCqZIrS7g8Vtj7UbJhFe6j
jbkBLewLJdf+C4L/Pkv432kOHxDK/03+vj6l5l+9pTdmcXd5+VzHw3u5/r/+7t/ZfusPg7y9ivDB
+cvo7Z9sv4NYEk6/MCgZT90ufxHHhPjDQGDEX6JqqlO3M/+X7bf+mMBQ7FFAolH+0D/yr7L976+r
aHyPV/3S7/R2YPZu9ZKAKv3hatYi4XibCrFWymxu5NnO6a4azzmzK0/bydupDE7teMAkw3lOq9hN
RlVfFK2z1hq1mMkx+BIM+fdXb+L6z9/2umLwweFYf8kMvPqqVTyP/Vj1hm1EqmE0kCXWi45anwdz
su2/u5I1KsADWcdgE25nXaczw7XO3OFLrf+9W9SObzG2EjEERoShZditswSRiKtg1TTOBLJkG48t
A509QR0uV7BhkkOabM7c9xS6vzfy9Oev7lt3lMBJC4WWU2msMf3EWndr4gLseVjtqe11R3e1PR2X
cEx2Aa2eGfajSXSyPEV4AhamLLLtgEvRVXMZX9WPkAjSL9k1HiOfD/L+EZOWu+NbUwSn3WrMUNfB
988NZyGcbj2U+GcDaMocAulz7JKPZs8pUyEYOtUpsOjddpZcjwPGcaQVdXfqloBQbOpYbY1rTpD7
Jr0nRFokSbn8/CanJea9F/iSPnz1Aq0Rb+9RdFB/JwNiFf25vYbgvAkoZ5lI/PKKJ2rsC4k7K/C6
z0d9f3dB+3P8aKXTK1gYjwjOOebkUBh0tV8rrbGmQ29h9C5hJ4eYzlh/PtyHN3my5rQm3qdFLeU2
/5rfBb+g6CFrwtzQfSwv3ISGhjP39eFAJ2tN5Jah1CO92Dp4T2f6Pfo6FNHOy/QZWdE8wJ9KsxKh
/qCeXeAQgnzwEk+yISYyi6Fzy2xbc3KcB1/E1/Qi8y/8u6CQK/863Wq7rsHYepy3QA1ca4ex2WV6
QVt8D2p09sMN96QQMeVpDxF82Hn1Jbw2lef2oMyUGWulp18Uz9lldhs3Sx1XDVAS5oWydObVquSP
b8JwW1/IXDzGBXSYR9pzZj8oiWoo/hay2tT6roKwqmEpN/GQbyt5IZZinh1kPbfX1ZYocWNulb07
bPtVvzDmsDyGdbkD1ayujMWwTfFjX7nVD59++moTJLt6U146txa/Mc7TWX+f3Cqr5qq4hq2aBjeG
+z181A/eWrbrYuPts02ogrAdKZL+jG8CXLLKRfvdwEgivVR2XbDo1+U6XdvhvtlU/3FlPG2yJGxy
vFgZtC1AF+yyHRLnOCnWbjGz2vDazuRCuPoiabWZ5J85sZ+bg9OkfmdJPm1VU/SuKKJe1bbN9Pmq
2swWDvabGG1r33w3oL7rzqvyWyDEzGVZaev8Oglo/yALUZ/9wk/gJn8fn5C+HH/iEXXQatRadyuN
vUrGUE0c9Kxy0TnhDrwfNYh45lXxY9ype+yl9SXeyLvRh11WVQtzIh1VuVCXVYrKuO1mHPApXgN1
mixDh05ZN17rbIuguEWFVuJ7PsOEu911UgSrhMa0gtZk9sSGGkF8pShYHXSKSidZLQ5J1wB3Jqo1
K/yeSzkPY+/RHgIm2/AQegIeh/RX2Bfp87YZnoLUv6p6wMN17FG3Ma57YV4MqbmQYVys9MSmc5Yu
SIy9bDu5BLqLGJ2+o8C/y/xq45F8mDWCJjk7KlZDyEEIb8XLNNOu8Ime1/l3T34T5w4XH20kpwyO
EK5BbBS5u3VxuC++Oo73XSrqog+aazvnCY7L2spvB3khoW2XvHHW4TNByAdr+qnmrqG62nIWdLfC
Lb775FRSqSPSIASgayvwyIwyFetSP7emv5+Voy/veIIZpURLqSbutkjX3Jrpkitjkk+75izLbn0O
qlVw62NDMIbexv6vhUdC7uOBR73Xkt5D4WdhbJhGDcQXyHuxvvCxNnTCfI/SrjVv0uz2zO710Z2e
7F6GnrSVjjZml25zGhriqnygaXozvdSQ7FukXLRlfG0KdmpL24/eztl+PvIHEdCLzO5VbDAoaRNV
uRXuWokphKFhC9ruK0chEhj2Of8+hUGfD/VBOZeP6/ipZmoXS7xx4S0NYH1cZDfm/WS52njVg7RS
IiM44PU4087mzj+Kml/+/NXt9WNVprTjiy09K3slGGdud0sX+CLxYaQIsafXeOYO9hVC5bXJpUQD
vZ6f3+6fxNl3VumXCOLV4EY1WHocEPL1JCc6Z4MFGPRNugkzMoaid1yO2OoXI2aJiqL6kPoRpSfn
ilq6KMrLdOz3Y9xt48J9gq150LU5Suq1jtFIoYdzpcapeoVLfaTvimqVZfthZClaR+VK4e3R/kiH
k9+00Lo2A0cSjchAKqyyas8qu8GupgGXXuAlkVr+tHHPfWoE3a0+gp36buDiSJDorzEUKJ1tKjcI
K3p7M5YbWCVqv0ShY2NOQr2Nahi+uu5+iL7q2mWX7F3jq2ncNtq90z/mxu/a+JKkd6Jd463R2r/b
emPT71xtVQyXxDqJNmqyFv100ZW/KntavjZKi8/Y1jO3po8/5irUUDeA6HUFQPVcO7SSTiDZAsu3
U2UT6vpVVDb3oVYe9Aw1rDvijhrtnbzYNg5o9aFYenh56Mjdo8bZtii92gLjiWg7hvqdVdZrDHgo
210a8lG3HtosXQfDgIMCeyife50b+xD3LN8J1r7sfwo6UWw53DkxaeZKl7+VVNwOlXww6kuoSFtS
m/eOjpeZnvyoHX9vBwD2DZKflb8dKmvpx+XCg7bj0/Yp6GISQ/WjUwC7EeUk4PXyMH0eVQdifODf
gENbDyNy5tB4SOJwDV8Bo1QehoLTxSyU6kH1o/sQadMQYkP+yw/gFuHpUxXfKvd34G1KLA0cGLsD
dQK9u/ChIYVmuVYzc1zGaQe9ytoUHoc6LIN7nLPMSO46Xdt6Sr5MsOgYCvpPcQdr8w5b2mFtWrsi
iPcylzeT5jut+2XR6DTFBtiVzEeP7cbXNm2V3cV9ehUCMQmFQXiibl00EDOyzX0xPZorzpT3dfSo
R8OEiORMYDeSUCm8jZLuR55iZpmqQN7yrW002zivLqxYXQ4hZnEGXnRDIH8ZWn/X5BeF0c0zvMrJ
WZawQ7C0bIeNpga7zjNuo964aAbrrvPs7xLbjjGqF5GqbfxJJmyaBwTt1nBdRDSTFeZNq3YHTcL6
Hy1U083aJF+hJ2KjuNkW2SSVELmxfFzu1KVpmntZF/uwibB+elJyl++3v/E9w0PdRt4WVyUjCp7x
BF2R+56NVTPT1a+srLMJhJsG18IKzu2TGgvoewvNSSAmBqBBmQYCrxi2Y9VvZNHiDYtLtS8X5nTc
/J2EU7sjIZU1koo/s8K99Pu9M+6phtLG8t6wKx1TIJ3WMM+98Go+8IS2klAlHQhHDbEY7ojYnVxW
UJ6zBHKFu/AI+FTrrnihVYFK8yhAk3hWcxUcPQjqtF62uMFl7ibE28kT9GLrcKJlOI/siKI8Li9P
qkq0A2ZIWzquueqEwR5JclIqaxfXkpYQDRPkZaNhvuTceC2etLeR3cyo48/t+6Qb52cW+Q+OZchj
j5Ijo9+OWL57EXlx8AXp3sVSTrtP1Sd2mJnJqVP2Dca2CCK9ft4P1xWu3A4xq2pBJhlumn5L+a3v
MLGBVpbjPeRo+oHI7TKhZeXGj84RH14YBu+9q9NYShj+aJhRuU0GrFnYhG2FPmqvW+O8XRu3qnNZ
jhTaABNG2k2JM61ME4oz9UFz61XS2fMyQHmTXwfaRYurO5NM28foCIucx+xPBfN5A0m3RLxYM92+
N0WOAYa7rlTcLKg596EFRRILLxAmCApW2ALgrugvRvTwWYEnJMIi9J6WiZEKK0aR3YPcCJxxnug0
Pug/4uT3dAQwaS0PamAAZKojz54JGsFrI5nJUgWf1fIIn5XuG6zEeacdcrghmjLc1GCaNRqztfIm
qrexv9XCKwPilzVGpM9Y4BQ6WNLgkD32eb3KNAkphqIdnmdF58yHsFql/PpyskVy46WXWHOnfkop
VSX2vcHubfTfbRbdZizPTKuXLuv33tZJAKrYqadHdJ1uw4MMxTqj5r2ONet6qLO1F1WY42zN+q4J
v3gdifj+qYBYl7RzD2fowWqWY4MMoK7ujcmfLd6H3qKKsE8JXw5ZO2TPdyagrh63cq/EJNuNlk0E
452+6sFx12GED2SEbXdA162bzRJL2yZ4jmiyXfi0vOsD6QOynV0dzdMIwGQLDJEqLUo4LJnRdTv2
BmbrIkzYV810ORbZEp7EUiAjAT6BvuucnNX+IG4+1YgabinofnbLrRk/uZWGZ7p1wea9V1v6VT3c
VWV/WQTOjdYYP3MluG/UtW+rFxovLvLiS70stq1V3IhyazDNwwG/OwvQSBk9VL7xqCXV1vLqJebp
C8XI5rgkz810OkS3mEakT1ZVHjqv30slo0YPlSJ+bpx07rCXjl606Afl/3F3Jst1I1mafpW02kON
eVhUL+488HKeNzBKojADDsfoWNVr9Ov1k/QHhiJDYoZCpUyztrSKTUgieXkv4HA/w3++fwtCex2z
GlWpXWh5fSEGdx8JLJZrCEldtzPUs11R7Zvkoh+rtduOJwFrXyVix4j6tiiwdOf/te6ue+ludRD9
6T0DuGt3zpirmzAVi17O7u0L10vWkw4u1/FX4yxeD3+2efygaQkU9vtdropg+AdWGh+S2l35AURN
0VwB06Jo2R9VezFq/HPub0XkrJg3uStCC37tuMgNjJ1UsP15WfGth/BnT8a7JGJSPWhr39D2ford
dimto64uGlUZlDNpVYLP/Wjh6517wy3h996abtp9lPlHpwIYgAVUULdX+ADRI58YIVwq9aDyuwnR
ZuxSVhiKj0U37SnrH8xgsQxzYlC/vZ6qKj3ABlqYwW5w9m32kxbnj5J5fT7Rv0kRPGE7XjvkLsoM
m9pY/GhR0RKom2ePxVWfuseyje5N3TpW49G1NAgtXf2T4/uHv/xdYT+b0Av4ch7ToSCsDHNVl/6x
EsFLYXfHuIa5oLCwUxED7+0lqv6j5LZqCOz++uz8UT6ovwtb8tJwNVNG3j4tvAspsAGrgaV2GZ1n
avy4FLzVrgbncqrS+7/+nX9ewQAi8v31lqj2dWPEFtYgrS1pFvk+oiSLBoqJ1g3la4xlnPPP3V3z
vbxVT/TWh5pu7VO3vnPZm50w3wjnsxkHR8e/LRKxqmj027G81Bx19OLp6JAH/fVH/fPM/m2m59ul
1delEVi56ezdgZJc4W6n7ly5GN3zMRt0B/hr/Cz+nLeBf3wmIUJ8f1XNflLx1JIn1hhQDtYq9Ys7
nc84X1kNSzf5pUG7ORopR2VjrcrE5RwgNEUK+def9QdFefM9x7AsW9la1uTvM07LAshzqqwlffaN
y/WcxRQtGBwTm+2B0CPjbf2Tv/fdxpjnvSEHVOJ72CwE9gCZ3VUd3jeoAONyOhpcehd57Ciyy7r6
6fX+0a19twcGCVAxhw7ufoTVBMtk15T3vqIwgPQHaKqHXnaXg8Sl/ZB2EcIH+2qMHoewfe6s9DKi
Hm1JexWFP2tu/eipereL5bWVMDFPbi1y8yUE+tnYzjHRnW0WIiUp9KPU1NEInZ+tt3mD+LP19m7j
Ak1BF7nH+3Iw048+rcfClQccleb9yrfitZk4qwqzO5Lhf/I+v9uqGieKHM1nhTs8OYmtr0xHrKzh
MYz8VWw2lwM+Dr54rL2trkX/3F71XhxXxJ0D5z3QiNj7I0CHY0q3rOMJnrdFv/SOOs1Kg1P3J5/x
B1f1vbKtc5D3yczW9hGlv3nDqHhOR3SxcynQlPoCuxOeX2PlAOZ5+52/NNR5+z9L48E0hufNbk4/
nui8aFqW6d9u4iSr2pfyb//rjz/um/yl/PztjOffX++r8sN2PzBwAUQVDAHyDp0996vyg684Pm4G
0IYN27dnvNpX5YdtfZh933TMBGaSAPYZf1d+8CViHgbafTia8ElgwP2C09z7mifBIHYWNq+Hl4tF
Tvae4uiaYV5FZTLdabXxYCvzIOPyKpUGeVwORg14O6y9Da9zNLPQW6NafbWVugn96h4wxskooN2k
DbU+POCn+Dqc+k3UChB8w9bJk/usmlwAmGO6ccN051ALXPdVR7Oyiij6qRsls6tgKJnSxCu1Vs9+
5RxLP7xVaB/JZzS1CCZrBUekWQRV9dpjhbdIUXUymxfcWqlxU2j1GtXmro/8hvxUzlau7hf28wtk
8WeovPe+4d1WnnaLa/lFWNAi8JNd3eHQ6ms7ORZPBUkw1ndk91YVLmLG+ZdFVr1KE9dc0TEU2A50
iuwSjpgzcyZ1erNDj1FsX6nnqqSIFI/Zk0YwC4oEb9BIJR+phdzA0K4X0nD6pcNZOjD1vcDq+d4f
GB0QnX8xn7CNg9Q0M9trraFAajSbofDuG4iGyzioMS+OzY1th7tA8FKNbKzFYA83UUZ9XJvMQ6DC
L+ZAJ9jgqmh9jrl1wLUdKSJSE+xwAkeRCWmX9ywJnLOsIVFucSDu0+LK9FocZeuCYLu+52epdPve
TrkeL1tZG0xi+Lwt/+zb3nlc9cU6TMiX/BQj98KvX9Octx5oNJn7uADKbTOsNEYm3WzJnZia+j6N
pofBwlhA1y4oCh7zlBy1nOprbdA/ORBNqLnYKIDhuC3KRl4bHeNEQXeu0W0Y1Cs13cskSp5KIzOW
TVO+RgwyUhjapEyRLUK/eJ0KJLuQw5k38xIGufK0R/qMo4Jo0mA3puohQGas0vHZ6aLLKvHOc0+b
ha3alw4yZl5NN5FNuatRjVjljQZ6XgU7Jkqw7axz4p5QWztpfV0bUP96Hffh+j4zyDS86j7XZzh7
d1JmeW1UfrIcquIeJeSNGeTRStOmmyRnEC6qrNWUtIxiqjRcTJaEkhRTbO1N57H3JS70YbjTKWs6
sX0WmBQgw6bEwjCVr5nBHZbmUYuzqz4I8Ziyl54V79BjHLpavvZ+tst8A/On4mQk8y0I/avR7sEH
93INJB1fhd5ZpNTNe6/eurVxFjN/RvUnvLDIyZY8Y08a9AXeHoM36otpNAzsaTs9xalaoE1u0qdQ
6M9DJ9Y+VZpuyK8MxczuMOTkF11wWw/2p0AYlM+dvWiLt7c2EDCXuvYli+2Dl3t7oXFx7ME4s4P4
o9KdW4jTR9UX0Woa7EOuZ7vAEtdNNt7otbZz0mKnfFaFZscfY01c6+b4XA3+l568fKitA7SmY6qm
57Ry95mjnoeyeB2FeRwcsr5vNvnL3+KT7wRkczj0R9jydW90AFjYkFchwHp8/ZukD+1d4mA+Nd2V
fqavQHQ8pkYuGG5IVww7fRpGSi+eu5nC8ixqm8e0AEg6uJufvIvvSya/vQvYvpjhGah8Abl9/y4K
1Eg1qD2dd1GItRWFUEYzB2yDRrskPwvy6iYVxXNhREehwkMlrSszSr60GCv/+uF/Sj7Jqqm+tP9j
NJ7oYFFRcsD++Pw/veQv6uVvx04m+f/9r//TZPPftlK9fH4hFti9fKyKl+TPNKB/f+0/YgEOdQf8
NndzBtj+EQs4H2bSOVZjBCNQOugr/xELoKN3TC8ApA9W0+X+N1XXxv/5H8QClosPG1gVMimgEPav
xALfJwVeQDpIGEI0BJ0QYOD7LF8FmczNUpd3boimqGZE03ZXonFXld6t+OFNVohtWqmfiK9hXbx7
zOZfDCXU5TmzgTS9V9xBazHrFkzlnYjVWnoxdWL7LgmytZZzBukGaIehwZtw6k9IDfFa760cjvcg
aTc4S2KD7YBlbWM3B3t0N2ZcPKdYVMdU5kqzv06lvs7TbhXpEHZqcTlUH43C2aqiXLrggYs8u63E
x5gGLUPLZ3Y1MTfr3qaqPwUuW0pA/y0bmTIoKfZM49ZK3SevLVCA28Gt3urewqp1Sbs6/RjbYqvj
VBpM9Fnt5MWKnA5gtH8bFRSjpXiiPHQHrWlv1e0qT5LPMQdNFkcQCcbr3u3oZ5ErLVPpnw+5dwtC
+Hp+SYLTfT/wVhoN80/pXwxBj8OKGcYb4EcUfnFKwklEy5rNnHSMHZ44JNYtNKA1hfOzUg8/KdHL
fTmUjCmln+O4SzdZRpLiDeIxCMO1sKbnUREPNLEW0zXWNubUr00XZRy6itHGucGzAO7iOHje1ZQw
S+BnRphBIgiARFBr9PLmIMipS7s4M3xt7dLcsRMQjG73kxT+rUTw7a7McoGBMhPkiDywRHiXVNcN
BI3R0OSd7jPFOTrH2MFipVbojJwrFTLIbbnDhZkmt3hLHuMgX9s4uDO5eZ5w8LaxuBHAPmqGgJH/
No9RPt6DJFu1ldjGmrOjjQKvI2QCpwehbe+8wrxigHibhMFekdEuigq9nltfVuF4XzREfzG3PXXP
kIU8GmFHthmilMBTiIEm5oRj5gkwLWAVU5tcyT5AlWd01/iPcM9wE0ywc1vkcb/Mc/LwGM1lnD9j
VrHIcuesbjiwe614hlK7LDqHII1h4k6Jp9yRh6nPziF77jorugrc4rIwvbM0Hy8ia7wQdX0TROEq
z7Vjndl3cULpOzDvehltDOIRFRaXHo/JGNvnmYlDkj2e+ugT1lgrtyguI8F7jUvwxdmqNlghBtOm
ebH3y+7AAj0DxvczUJT+J/sAYOuAzY8aPFCtdze2z6QsysFt7qQe3Ao3uE11nDVzf6M6+Sj1kqzC
GC+wHFqLNj21A304WV2H/bayy2XojBdgbrfMK54lPt4CFRBcaIKmME/CyXGzF5duqN3aqlsluXcm
JlQHlrvSc3pLmjEeZV3vndHZ2l5/wud1z1jysvWGdSPah5CdsAmLZWzZ25LnLWWsO8kYTnWrbZjL
A2rqlSXTj2Gcnw29S4MB0lZdDvcSlxrR4eLlo8RICgYhwZ607YYQe2tFbFZE+gpDq77ricyLWRDO
pReX9EV3yulOImC4Srg8w3hMswtVbYlOrTlFVn9RWLQY6KQV3kjWj4tW3GxSYzgVgbkFyQFZ2iiW
tURr2MF+qoLzuL7HMfQiHMSuyj4HGBBNDnnD6DGI/UmafASc7LgJh64RO9rAlylh/5xO7YXFzh9q
l98con8SX72TyL6dOMT2lgHC9M2M9p2YitipcJ1ENHdc61PXsqVEzjZSOIXZ5a6mRomX3M4Po6vc
C5G5BGt8MrathvvSyGVkcSA/eLLTYh3YiVjEebUTE+GYBWzbtnch85zNkJ37RYfdcvfQ+GhvLeuu
DpNP81Ni8tySNG6ky+ikCvZu5Z/LIPhJEEkg8V0MOe9WFhk+sx/Mabgc0d/FkHZu1p6bTe1dnHr1
kuHU7QAzXskho0f5Uwuj+Yq93xstG9s6HiI6Eu9HH3pNWpoYOErtqj04RbXxFkwRk4970bGtnbvQ
G4i9nTPJcAeOMgu9A1Fr9Aw0eRj2/fXtfTej+xa4zh8Y9zEIfJQ33tXwLYe+rzX0w91AIjSl9X72
HMjnQ7UuXcRBLoOkRBm5vZWeveuF2A2tw0Susyl4nvQMakLlnqetdd7mnKhjeIg776yK68exLC/T
MjrW7KhmX+4rPHHMvrpkfvIyceSDPUXHvnZQb5h3hdZfuy0fs1TdA/4155Y23kuc9SQ+dVEafS6K
etvTD/NVd9JzB4/J5LXh1DZdHFlSfgkhUOGXN5mS/aKOlIQSVDdLP1T3Bt+zqEPxFBXWlc03LLSc
fd7UbhvdPQN0fhR5MfzkAJxXzLf3mDLNbDuEw4g+V4feax6FEdpJHHNZXc3aUdRmRjP87db9Upnv
f2CkTxuJy/bNKv6Hea7bpKikdvbatK/f1vSAef72k1/jeNP7MBv2GJ7v+D6cd0LyrzU90/6g2wTp
b6NcgHZ5QL/G8ZrPzBbbXOAwVqzjvjNPG34N5LVgnvRywMZbQIB9DM9+KZLn9b5bIy7GM5ik8oqc
pxZv8j3uMR1c4diTLo6YuZVqGZmYTqoIz9ZRw2U4FVSJEuFiopf62Tr0bLmfKhk/6OFkcSp0DQyN
ytcfxyGMP4M0bW6DzAy/9JoCAea5cbo2BDiRhYhznJGIhmOgXzI8JC6pKsUmU/JIltOp7KouBjsF
FKTyPMQHped+wiS6OO8AsyxBl2Zrcu98Y3ZyObRxBwnMlleOlY9LHaaNHLpunGcttVsc+KoXZ+Bd
YIsu+G4RaOA8rGoesXcj/oWGc4hFOxrKi0FN7ueExP717b00oQf1Q8JZ8tdoW+HpxPp0pRz+NI59
clV5tXZbN6O+JzrLeFW/s+x1GHXoGSUTlIjtkunktV51Nnne2PMJ+/iz3hl8OAhtfBAE84+WcDPk
QgwQNJmmw+UgUp3metcp7WHRLO00U5sUU1NtwvgATn5iXk+ZdM+ipi1uW0gzTzgXhE/GaIzV0u80
NS4ndyqdSzMU08m3hxBkm0E/3I5sYF4OnoiMtMH6ibiJvkoCjBSr8ZAmHSK7vizrB8OsYPE1Znjb
jl7BFBydzp2ik0vVrScJCPU6Y8B2yKyFWfT2fdgX8eWQmUy5TtLqBFW9sXkQhe88Q9/zdo3gTsdj
39waRqg99GGGmntqgn3WR+U6hFq4x+syPHjNaC5Nynmidadnh47qZwhMYCZUYjUgyVGUmnbwpDNq
dD4O8USEZw8XXun73OxJQzjrF5e2XsWf/WzuAeuD+YSRXXY5jl34NHSZ1S1cBdcvIu9YkTarYxS+
yQD7DXML8fmYpP5pKvvqcYxa/bGGtnqXoAe61PuYOVmfb7EzO7uHjZ8uulDX1r43l8aok66rAXaS
FhfgcTXf39q5kvs6nXq8P9xsHYyyv+P8uUhS0UA468s12FfrJe59BmDiGRWEQnzaAfcKD2Xgxsh+
Mr1dGmEhntyAIrLOJAp2VUZ0WWRd9Dwh9t0OUlG6bHk20dygeJ5kdiKqz05WLpOr3CDaVkllLYyp
TbZ2jOipdSwic7dzjlHSltumYJAnD2LEammJNXPO6/WDV964YcVYtdkh5O48eRmbjrYuEuyBSls+
BvQil8kUqJNlquJLHpTjuduq+BQS0XwO3URtXabbl02a6rskS7JTrjLCBmXZ97lKcKTEMDffYEUf
pcsolz1RWCQ7jKh1WSENbhD1GDymRtgztZEN6M5yuKfAXsIMOZhvhqcmarzzLrM58A10rwnV0YM2
Gv6BsezsJgzt6oihgppL8WN2q8dm9RgpL76Ju9i8wgizOUoXEbGyyujAtKW4q2SYorgNh/aAfU23
F4mnnTJLb05OknT3fZQbZ/XY0oVspD1dVr1ZX3ZT3p0Jbyqv66ynJdtBFInYZ/ZFqBs4vCDpdvTa
fXHCrju4cRTeWQqfocixs1UpimH3zZnzJ4Hxu0H6t+2bAwdUL5aGgGLfeIbfFB5FiMNAGRvZ0Tai
/L6yI9xzKUS4Od7XeAfjonh0o87FidhywD0Z/aNA1LD1VNs9OmkybBOt7bchXd4HxjPPxaAL/HJc
86ZIvfRRhyp+tIifN2kppv3o1MghPUzvgQdWwU+6lPYbz/2PeAXTWw+Wk0PlkpIXrnP2+wjYtAky
LSGOHY2JB7+02TUTtxy/jNPUPcfzNZRNPRYL9+3qztdZzVe8nK99PN8FIRt3lzDftMsnrbw28747
s0fEGNmY6pcjx9KptxIybVUb+jaInKRZ1PNtNxUSLW3C+8JWfZYvxLxApnmpNPOi6eblk8wLKZ6X
FEOm1WM9LzPqd6w4KivVsZuXYaRYkGxg3aEx2uGERD9dtfPCFUmsnZQeEvi1dPeT1sPCecTNjwlg
+3NQm2zMpmBDRJm1KkcDVy6o11Co1AlgoL4ORRavEFgOTbhP8UeWtMXgvXU80VGa7DvduwiovZTH
kn2fds+qdPNjrD9nyTGdXjSHoVTOFUhy6XVqPUp0Va344iTkkc8Rp6nb4ps60c86FfF1KV/K8a62
yvVY7M3qIh0/Br5YWKjr6KAImwD50WAWGkr1Cjxh8hD0ZH+kKRyqgtm+szJN1igwXyiyySijMyc3
rXfrDnLdYuIND0QvODu7/iMzG0m4TJ1kn8GdyjExPXpecx19FN4uId1mAAFkBy7105OWPyiaa/pl
VjrwdVZJsQmDT765Ux89lsyQXHTBxlcnZeTo6YtFDmstrJONxTXOrWBNf8SPH1pQaz3QsCYflg6C
Er+MFKiXfJ/YggBdN+/Ksj8v+nGRDg6OK9aRvWs967ujEtor4FGTczCmltOMBzRwDAxID/8p19Za
E3m4qa3aYdB3AqAHowehWMN15NL5xpnWFzRANRSEBCcG4UBJZueYw8L0NEqW9nkhp02bBSiJlWKG
pRwfA6c/6/Jp1RBrtVGkQYQyNn5inwKmQVKn2DjJXGp7ci0SisS0vkzD8KiX5qdc6Suins/mBE5b
Y6J1FOtOljgeit1YN8eB3n/RVodBdA4Ei/DRwPCqrM5zW7LbJfoFgkG80kznBvLgzjPL3VjcTNFm
Ko+2/XHqGMuEd6JZiITddGkwl4v9m8WkWkCBc5TqzJmGkhlNM2aQ0VRyPRUJ1uJQrRZOzcCJXySI
D1I4eRjPnet+eCm7lk6dOtercZtGEfyl4COkkvVQ0jfsMNMajBxbDc8z11Hp3eQdsy8MjBaH0Xtp
Km6LvVT+R8u7ZUrUpPzsYxMOny39VGHHq9Gz9bAIU+mwLtOTaULuwUksjNcKT+KmiC5AsRd0zTJP
MqaNtspA+7HNtYcJTGKJW2zblcshvRLVhlWmi2Rvyic63WH+7JT2g9M6Gy3UF1p63uhPEegnAPtF
UEDKv3EsRl0pNWbmqmgOCZKe1psrGHXfg0sA8YRkUSB0j9CURccEvLq6lOAOHmI8xyOkfHkkAcbv
I534Y5ZG45Bj8qSkFD7ahynA+9xCEt0uWuPCH9N1V7tLT372ImbDT9adMi4zH6vMF5mgdE0/MxU1
vVINWxpg30axLPuzxsQS5zI3p5Ooz3kCnabdVcFzkB3N5KIvq4U13MiuZL7J2JnptV9kZ5aer7px
WKYWg7HICmOzX8rhlEGfmjDTY5gXmb6jd4zoyI01MMi3DtW4t9oK6ItCp7lRgbGRRJ9T3aw960Hk
57ZTbPXuSztVfJEB5uo5ono/0bit8PocmAQBbsH7bdZ+e+VRz+5ZJhET21DFmOY8+NE5gTpKofxj
HN068jKAZpAaj1IC4LOwni6+iHxaxjlxb7o383LdghaepuzektPS6deJGDGKjK86xosSZPCfI9wR
ovhIaUtrjF0ZnNvM4ea3JeMWhdjJaA5XjEXsiwedEiqCgRZ375GQnGmnwZ0WFrb14xM0hwWc473S
/R31j7UR7YZkWNjDFzszmDHeCH3flvXajF/q9Flv1231lbAOLSV6RTeZq6gqv+tPviugvR2t5HkY
Q/qz9xLhNWngN3EC4gERWUaVH8cqZCGlcoDy6vsspCSo6aonVakErYK2vJC2Al6GmU7/zDxuQDwz
knlYxanVNXVgoIHgogpzz6HIysUL50hAewsK1BwfZHOk4JltvtEbNz3qheK5mzSfxr5RXbRdIndt
2diHeNCHldV5M001ZW68T9neAjiNIpNqBa0YX4ThXhTJbORKVByjdh/aTeIx1NjR+onVQenXIj8m
TbL3wU8vyFsWVvbqVR8rAUcMsHB9V2XTqvJKb9VxSBwQW8wzeTrPVbgL9QL7wabfWYXa9Ga8y0VM
M3xqt4Vb4ndpdtNwrmey2EwC7DdugtTL9ZNWdCcXWTcKFOsxlVfa4O8L3MBsoJY0rFeGf2qL60gV
R5LbV5OSo3WfmxGte2rMjpj5gysnQHcc33Y0i+pjNnjnaGbXVtmjxcLdvpWMMVjaTsunvRvQvOnL
u5a747URk8Dq4Ie0GZrPU8JxrF0q+6WI233lhFeld0fGA+bTwEuVIczeRW0udwUOfl3dHiffuzFQ
huSTtejjZuGmt1WdLfopfAaUfrQYaqu/uNM9CPVlFphL3SPkx5zgJ3XOd5ObrEV0NFQ1GP4NUDn9
Q/tw0h2ZS6fuj6k3EDpM+tIROYXG7plYaDplRlZvcb9L1kMTYZKo02gwK6lvIkEA+BY//1L56l9R
qX3HK9q+VucvxWvzvuE9v5u/U42a//32ZZ7buaT03V/WZZu06qp7pV332nR5+7tca/7O/+4X//b6
9iq3Srz+5398qjpksrwaLP7y2zLVb5H2X0rZVlT2K5rWty/ZaxMnxcuf/vzXMpdlfPC5ofgK05vF
rOCPMtf8FdrV2OlgSEq1ipj+a5nL8j7QvPGgHCGcmFvZqNq+VrnmL1kkAxhfYFZo8YK/0q5+t+Bw
XaPGNRe6fN2joQ4m6fvND03bVGlOXl1FxZfUvhvpwsqsWdFgh0c3+z5GSypFGBBKktIZ4Ct/tuTf
Naz+4R28k7eS7GdWIHkHTPnz/I2LhsGZipbPcFJ7hxapX18l3XPhthjCGYilPv/6Ov/vlWn/lafh
33Cho4PQGWT5S9HG5YuWJ9qnOHmBUtF9u8z/+Onf1rkXfEDyMCsfaETN+oO/yzL4Cr8J3xwstt+q
st+sc7QXaCdxe7Jcix+Zc/Tf17n5gaXPPugZLHUcOX/NiuPNfOuPBJq0lqYra21Wjn57ugcmzguC
hv2uquxkG7r0AkstYUTJnORzwGG3GE0sYxxtAGlRQSk0mfwhIkv0ozJzU+yrzpwWme8nL14vq4PU
x+jesSvnEE35Yzo0z2NXN1QHPO3olMWtK/tx6fgSZyz8jBZOXCjkaUIsKVEJjuo03+ZZcIhxh7uO
rVEzVlVAw7Rq/Ast7IazPGizeyfL7Ef6uDYZmUq6Rc+bP9Vl/kw51Qd8xZBgE4oQ6YLGmIXl3BjO
C/VGCQQQ6HqcNCFCK3tZmkOzMpomPdEJqU5lGKtdJWCNGlLVSNVL3qXiu3fYyg+fHGDvNzGqVcY3
DeLHQbnuc8SGdoiyyVuLGv/fSufwVI0qztq84jktGfmn1xNWr1ZqQ6Vx8TCpNE8ioirLTxO6vI2c
3Og2pA1w77WGuxhqPSFRzORBCwwixyixrupKWevGNadNnmfdITYISoB+E5gGOn/Mwgi+Cetr6Xpl
wAy7Pw2LEN9oRlBxR6aNEJ0Pcw5aGna/D52wRD4guk8NTSofionj5USiINJMXQ6HmotJkYsRMydo
rK0N2Iw6xJinp16U4kR9srwEe1TuwoTkd5Hj27KJ3azbWrIqT3brmjuR6um5yzDRQ5f0YllpoXft
pnFwga4PK+Go6u9UlecHWYEeihl+I3Eq8otJVNl5MGKWRFcVBHCIYaErjB5eehuGZLF+uhiqOD51
gopim862mLiMrJBvVIsRwfrCxrhxrev1pK2zOFU6NXS9gcPWLv3RoklH6b4JfHU/9Fb6MYqloFzX
X6F40xaFpMROiuVfeJJOZZMyZxe23C7LZDAnVM2rU4QZ/gLoFbzY/FqN+6Vo4l/ZZf9990/0jD8W
vd28lNGf7Jr8zN93TVtHf46pm2vps8/s700wz/+AUJF5KR8xJpZv81d+jw5AGjJJxX/0ufAunb0U
f981jQ8I2VDPE2nMtmrwcn6PlL7mQgRZP86N5uDkmzbpH7sm+/K3u+YQRjYHboIlsTk+9klnkFG2
1ExlCHMjorKTkgmtHTcpD8lEDi30sVxUJclIFyUAFwK7W4ponkyE3rSqVVqvtKIqcMYrn+ke4lFj
69Oh9kXxIqOw3ycYNW4AeLfrUbc9egvUKkfmeZfAEkYLmD3FtTRz7twKj4bck5s8MsU5mwXggSxo
X5JgoPyuo5eiw51sRM1E7sKT7vBRDa1+6Ep4WeAE9UNZB9VSdsClBxz3DsLt7bVfCwlmLDCzhV/Y
YJz0KuXJdHQDqpo/e8/ZZENe5d5jD9HNfSpB8q63CzVMFa7LA+eFEcqlCIqCOtg07hNYlYu+Fw9a
GrRgk+xZEl+r+yQYofcksXpF89VtAonJvcLfZ1nqIAHMZhZGZSlT/lXpLN1cfNH02TS9r8VCJ2NY
DO5sD1R5iM9tVD1KZwzdMSrcLhBqRbnyZ/kyJW3DS7olidN1bjvxOobPMUxdwIcApr3roiHfMYqI
D2Y7RZ/zFt1rnkbetV+GtCqqYTo5pupXWitJCZNm2GRepW18H0MrWh270jUf/TGL10YTq6Vjd81S
AD1eBKENZsK2qwNECSYMM5l5m26cMAsfxtu4Trf+SC2uqLIS43d5emuKQOaLYbj3GgSSEZLV6G8t
DzENLTlwq+PaHdJwrzyKQUYHNlD5wGQikaMh6CkNlv4Y7Wq0ZYVLM6tIBnlG1TdDC4gGgoiG6eQ2
D54x9raWFRKiQzQSZNpThVIi1MV9j3bvpofhsIqjzkPi5bvkgFaLu8FEbS0fxgHiWyLvu67ptt40
NGtbc4sdjhb5w//fMPTfd4Mkd/nxBnn2Itr4Jf+TPZIf+22P9PUP9OBNmK+09udA8NvIMsCtGr/s
3xQEMx3s9z1SZ/iHWaEAgSahAVvhH3uk/gETP9Sy5Fauga7I+bU9ck5Q3keWHsbZ7/ZIwNUWZZRa
2+JkiiipEVT5/exQZsm+FMOwEGP8VLJsbGU8jaRgCzolNM3E3ukbsQgzoB+dVT0ZSM6bYnxyq+hR
VWuvyw4+XDvV2Nu0uzIlbebeKL6ExXSrmeoxnobb1kjLZR9Mq0lvwK7iRbaMmqRZNlZ8XoXRftQo
Q8k03gRtcN5RKlgEXrYFLNgvYg+Vr1DMyGjqxcYyCTIFERYN9EnIRWl0BKr5lyB1GLpIzsJePeet
sRPgNODW3JqNC9QfzerS9fWdy0NGlEJPpL+ODPkYN+6nkZK70pPXDhYQDVN8GEzzIQWZ0KGb6Fr/
IyT2EYIkcxzhyPxg512kfr5q6p4HNL4Z2YoXjY9LBT7kvgmUvCI3qXLjNooGY6Uc+fr/2DuT5raR
bc9/lYre9AoVmIdFLy4GgqREUrImSxuEJFuYB2IGOvq79w+265ZE+0rPN3rR73VHVdguq8gEEpkH
J8/5D40yfMrKQNoxWUXUNlSwL+Wx6FxzpnpV5uVusvB6iKMWCZ/CsAc50lfTsd+LFPoI8NKM/nj4
pUIxmALK7EYYTB2rGC6GQJ4/z5gDHQVbziiY8R1wjz5pBA1Hywaa0np7ac6lhY7O3hJSaaMj8ySI
RnSTot2Be/c9EnQDupOSzUtqX8Si6cGGtdwZ0Ic3TRPVY71dh1OKPIrYXqMYOqwAlPbYAUBy8Y/g
APy4i8fzSKMVdmxSX+xB3k1W1x/msNa+jCaWI4nyjJ2LuSb+Ql8YqYeBP0abrh+crBIvrAaUMdLU
MZ2esHbM6YgHgpGl2zKQj2s1NTmXYPfwgvm61yeT9Z0A/v9yqrd4fEMWtCgPg+43FWwl3wtq+7J+
KbP0B5nhdWz75Rf9KBTpxp8WZrtYHqscisHw/5UKSstPJOIfaMSFn/CK4yjIJh9S5SX+kQ1CiiBN
/JELCrL1Jzkg9Z2F9wLE7bdO0G8hmEvh6ts3qRbAYvJVjuNvMsLMDBfszDG667a8xLEH+zx/iF1+
E0h/HuIE6thKSlvz3o3uXPMmfOw/Z4feYCRMiT5SUFlC898h+6eRTqtemWGUKeJI0V3p1euLzHn1
sH+k0W9aCm+BYz++HioIj1GkhPeNq/GqoxAWXZGq0RDdDegI2d1+vgtW4nW1j1fvD/RNsfmn+3g1
EA//dZquSqOZVPIY3RUqqFgvx3RrBXnTeopWG/SWt9q23VZnwQUYZxuZFbfeKx49B+RLVukGTsoq
t1aS4b1/VdIvZ/fVVZ28GLNkDPU5m6K72lzPrZOuV+VXy+tWrTe49eN42z+MnNqlj2Z9WYHvTcZJ
pSeqA1k9GgwrbiW3vkYe/RwJBuGuuenPpG1gNxe4JPBiK7Zb4/rfuGXDVCHgkAdwlCM8vH4QwlFI
dDVpozvpmZesiTzbQ+l09xAQ1Osaa61DuoplTxvs9On9kZcvPr3p1wOfbEtLppMiSstSmzyDLgsd
odvncv3+ICdV4u8L+vUoJzsT0bPIUPnlTkdMBjmce4opUm6n8TIgR7MFjCI41CveH1d5e/z8a9yF
OYjFtC5/u65XG6mPy8RE2CO6U3OvLpp2hQr77A0m8hMVMGUahYroUC2/zLUENgZdVLGnW13r7Zkh
CTTHF6px2IOLFKOx3GWSuqe8lmI2YlwlQv0gFOZtmpuJlwd5YMfS6Bey8FKCY1kbpWGB7xPi1ajI
blo0dzNWtZ40YwX2/l2emnt/C60GVPS/7vKkAYlRjjEhbxzdyb5waC/C3fgpdqR9aPe305N0D9Dr
I/+TtzX3n+f1JG4USQjmTp6jO+VKNR0JlI6terkHrOEgRI752ZQ/epLLN/68Tv++x5OYEEzg2uqj
FN0dvfzxuIbPjGOuN66yc9ExGke0vP5itjM390ZUzhyFlDDEh87p03WM9hZN7nXkZxuMA33+Oz0I
rnz2A7D9L8sdvwognKI548FgAPV7MitY24lR0XKN9fl8Zu0h7j+8/6QXxYGfZsGUlrYO2GVIh8t6
f7We0TM7Kmodx3fUXR2dxq69wzbxU/2lxZLIBtTqPSOOd7wx7/G2dyc8ACSa81780J6Bq2/Nlb6Z
LuQrkXBeOdNd6AYeFgQBNrobYSVdjRdHZJnt4CsuwfeDrX1B9ySVvEvRBZ33BaUhmwLjGUZaNnjf
8OJxsJMPgvCJUNX3lfX6Dk/WMiqhktjCf7vjuONFm94tDoI9r9A3BK/git7wSVTtdBtdmRtk76bV
7KC05uYr9Um3qVw/AH3h9+NV5CFf6HYfXN5yIHz3AZw8YjLwuVClILqb/OR82oqR09ym687v1y3+
qtR/Wn/cSlvxPNoqFxaSeh9cgParffB6fk72AdzEQewDVkBqV+d0+u8zd15TkTobLlLn2lgnLgJr
burc4SXiIqzGogBu4bTbZode7Nl4WTxdPD6Pl5kXrzIncT53KOAr9yaWNi5O2MmuvJM/AWICpbAb
zj6yypR/FZChyerkoSp5zamjYiSnsTDKUXzXuq1bbGrZ1X3rWVshjr1KVoZHTK48/Wr2ukP8hYbd
Tei+vL+HToiuP1bYQmxDaoLzvX4yg3IUYrunJ/FdfCvfyl+FT+oX/JLaLUxtAA2II1ImQgv9g1Hf
HvJ/HvUkucCkPAWtlMd3yao6aGvBvmjOWz/aDmcfbaETVaefhzrJJerKqKxAYKh0DxIr3xERghU1
BS/YEzhL7/07O4HJ/jzcSQZxVKyS+l4R36l+sB3d1A32qKe64/noEpD245PgTffiBpi2W9vDprmC
sOrGd+9fxa835qunepJhGFOezUbOTbMp/cGv1rMPVukQPVn7cIvzllftkP5IdsEe0fvJf390eYlK
p28nExYQuFvOdvQv38ZlWBijlAfMAWKSbuYmB7A/Z5kbuYITO9XLcH90Oxc9i618Frp16+5MB6HP
9y+CHv6vrkIXNRMqChx27aQXP+GFWJUqc/B580QBw/58tXu6XcX7o124rLjG6c9K+2mzezLsM5Rc
bMnNHU+2va0PYty+2KhO7hzApjj5Nrc/6/5DYyer3L8mhkSrT17qrM8jd4WHI9+3ufBU7q+3n27D
1VVuH4INb2FndeYUTu02tmLvqBrZjf1wuTNWZ6X/cJnah5nPajZ8OM1VfdG+HN3sfFztDr0LxdMJ
XCezHX9yL76uLu4/PXvTgY6W7M2r2N4dgLLYWGTaZ72rbw871Xu4jhzFfkm5093tg3u0r28pF9nP
WB87hx2KlpvcXpf2dWYzvi2tFPvzKtgAvP82AdJKdyKXb2341tn+engwuLjL0s3tq/1kf9k9zNyC
eya43qeDXdvnmcNlb9zV5fYWx0V7x/18ARm6ull/QTaUi0PxxF7fdE7gfPkceLcPwQZIm3OByieR
9irlz6VzYC6X1TGePfE84J/YOfcMqs3eaPbl7srt3d2mta/90X6Y/Icz58voKvzVw8hNic5M1ORd
bnHljX944KRGzmU5q9zxsTZapbvW/gRPzpkudL4F8rfLvlvx/a3tqTbyzcsfnj3N83zTdsat4jhX
3naPkru/uViN9v36hktVHL93No19gXo06/b8bn91ljl7++J8Zjmfr7eWIzhH19ueb71P56a9tdzP
R/ts3dlXtbfRPHSiPYdMC0VIltfLI1wch4x0Zn78e9VWWXEXodduTZvwvuvsfWF7azRSeLjYFjr7
K9lee5H9BTdBJlTZPkeuP6yErbK15dWjvb8Bw3Yd2g+Rk/s6E+d94rfK3obLs0vsWwu6ZWEj0c5f
nn81HG9b+cGZt5Wc5cq+ls7KRf7W7R39sD9nIK7TqZzdIXa9F8/d+l+XRMfbf9l1zrbzLPuGgCba
w4VXeP7X2UnWR2/XbS8nZ4eEzKp3pVXrrlN7vYPA48jbW3b3xLLaHa57dzU5yCm4N7e7g2Z/Xhvs
iN41fdH31q1r2Le7s0uuPHXJyDwQo/Zkn3Xe4TZ17dJ9Ueyrz19Yycs2MuyX3PXWN7eOd7FFp9ne
+/dMX26/3K4/DzazO7nJ/vG8tk17fx8699Nq9LZeezm5pj17vSf4WJ3ayVlg827nHx8FZjtcrZns
Cvub0OVbl+/rHMvVXGG5oBvvhqtrvW3gXF1+fhrss9FtmBDDZuetGrveXN+KPDHdN5nCS8PNbhCE
XFf7els424+MY9RfRtlX8W15x77KfrGP1mP1SHxD7sH+LJx9nt2nXcOqueVJsWE3kbNTHYT/WfBP
137r5ZtnygbHzZ1pny+5a+/hT+Jc/XtZIcBPjrgy+kyogb25sCoJJJQo65jKQbERvTB2Ar9CR9XO
rpJVSwFqOOhrjAALD5AtC+79wP9NAeent8+r4U/ewFZkRbpaNEtOKF8+lPtxA3DX9mNP2Qdr/aCv
cAg/HD840//qsGOJmqyJik5h8fSeEdKPe1MZ4rumjisvwqPbkhMOG9LxsUCRBcpdhSr9WBsfVfl+
tQosCpb6cp5Hj31JMV+tgjw3F24YAw/evBFfzBf1fvgsf+ZEUu2MC+HadL5N72+Vo//Roe/xmMXI
ztld/fWx+6N8+eOqfWzjpo2f/zOgErVFLPdft9H25R/5Y/Hfmz9OhfS+fe57gVnR/pR44EvmbsmU
qRbO83fCraL+STNsUcHhiYB/XAAFf/XRpD9JRWCfQ4Kl0SYtOol/Yw04yZi4qNJNWyT4fktEz/hm
oPT3NqDCAxACwANVdhCwCI6dpIBZP3SCrNEZmaRuk8Tnx1rZkxCBWAaAFcnZqgjii1jRb7rA3FZK
tjVQDoN5mKnpmQRvFCy0eG9UkuEIkHLBVn0NZ2U15eE5kl+iDtjZDFZS/Ni08oMQUGRQ45IaCw1r
J+nbR9wMnaNoNylWE3PTnBca4uyhaThUFR9l1ZfldXJlJQd6MnXlDqo9VavARKPFwd6xgn3layaI
hotDq8OfMHYy8nPR+RjZnY8IXa44Q4hzvENraMA7tsU6ifeCgckDzhQbUbChoYgqOhcXVgre0Y0R
5UjO4mp1LB0tcGH6malhH305RV9hBa0muyI6uYmbHYLw5XijiJ+OO/hDOGbzq5KSz8zn2SpbaXdC
4AL3yh/Mya+ualKW1L4WJAd7YZTom/hrJH0qrpDQvj5m+1K4ldPW1syZFjwJjqCUZFfg4Hb078Ua
d4XEaYTRDwiSFVD9KJ/dTTae19ZxrXeXpeBHRGx66QMtsCKD9Ejq5jduAc8U9mL3eXoWHoSH6Vn8
9rv47ffl1+ixffn+a/QoP7cv8vNf//QvyaPmoyny3L+oz5qvW1hfySiAT/u+WQXTyvKP6bkMWl5F
Mp9Wsq10CsXvbME17JGzFwfLlst7uBizgemGLX/OHtXFCwvsyDXi5J/gLKctxha+jYfbBk+pEZ5L
6EPYGYJDmjsSngvkykjol4f6iHPIAV6JAuqgtw0EeHsbA/W8PJiwdxREGiYbRJfMLwU+KoIHhuB+
dMzewi6AzqcD7oVP83t6RRewhipmWw+9o5Klevx/5mOpesVkGw8+APWkepbNg0ZvGVknRfTDzgGa
q4/oyLjTBfcZBQ4uKRh9qNc4jqjX00X0FOAl0uCBdmYU21FeQ0zE73Eddeo3cxM9+xQKz2FzyPVz
eZN1q9Dn42V0O46fRgXSzvZCF1eJ8JmlGqpHl/elI4WtK8PtFbGhMadyNQqhG0Zk3Ibgdv2GkupU
OrF6Vmu1rYywZNdK74vwkAz3KGA2DPxC49jQHndjJDoCriM0PH0tQI1/V50D5xhX6rZsz83LB22u
bchzeNlZh7oFKOmFJfsbwOZ1I1DCB4AzC/huubAWk94eXqLreL9zV0iyb82XFUr/pbAfHncCQpOc
YFLLoTkycwaJLuEa98iZ7BGpb9xmhn5wTgkuuxYOfeTxjfLkacj5oueDAmMb4G1xntJ5j+/MCDjL
BPbjfHBwMB6FwAOr46ii4ssaOPyFQyjnbrVYnsccoGLRNWa6stFZ1sIBQ8rSRD6l2dbJ+WJ9FHaI
z51bNSgAgUPBTJ/ew9P0McRNJbTlW4hQx0/58SU1VVxonDwbPUO2y08zGOioggQ325VJgDnI6jZp
xHXxJYbgGzmqg4F9EUMWaS0HR3H+2/xyWIVokFY80cQeNxKEPzvHPNB4QK7YiYyv1iDctckq0yB5
bCblLLc8I6NRHl5H0p1qatypjzlNWtwW4u0iF4MG/t58RBoKoasGN3NHnrdDdqYAn6Ld3ekIW626
7EKcMCly1GrVh+fdzrgbiIeSXV7ml9gH8u+k2sK3PxSHbtfsvv01f/f9JxQJ+TOxihNn6CD7/P1f
DYzD13IXj2jSbAiM89l8Nw0VcQp/QHteqGlULmzz4qjutcCRpieWvQLNb3xqoOMXzV6b6BPIdwJZ
nurGHXvqqNstOE8BHmEmPknF7IbCJ4MOeogpU0VhnKswig2ASWTMgBMMOTtgG8irqNrU2g2KngMd
CTedDDuZu5hgrX9uOJZSpsaZjlktJKegQXKkIBsyN094FTCyayEPAJPE7OBQQWorG2iZ9mgHVvU5
Q/8QGtsq7Q38DhAIfdTP8RgZnGPaOOpxF5V7PbwteT1S+rWKNWB5A8WJaDXvq8nOVUebnVH+XFD+
beccRo+AVe3oxSZ7B+NAU569KZUvWgOvdxhPwvGxliyv2Gps2ri9U7XRwx7Ws6DuyQYmk2Wwyobq
JdQ4IieEWBXWFhRSqx3cVL4JpPSJF/t9kqmWPYLuUNGqjDUIyZ14kbe1F4BIE1WAb/OliJKnGWLd
YWEB20lOp0qbptARqavOMh1iL4aKikAboKy9YXgZwnOzuUvh9uu6RKFAjNAtvRCULkdZDMbZHBIo
pvgyhmmIDhiEP3j4Tm0JKk4n/ZmMvdh4JYW0FEzDS2XVE4ujS/bB0akKc3vo55WQ+riuP2hSv0dN
/XzUsoOBmFme6V/kQj0P1UNUPP5+RnqovhZXbf31a7t7rP4TsGJUGS219zJQvyT1/OOqe/pCTl3H
z+1r2MOPT/8zD0UuVwR/pXwD/P/IQbU/dXRWUOm3ILuD9nqVg35jCcCeoZu+tGVMCmd/5aDyn5wg
aLrSRIM8cIJtfQ/rKn9zn3ibfxLNINQgJ63oKopLbw8mcXUUNAVvU+cYWNTdc5SvMiupCTUIEJrw
/GUT5RIJRmt+UatwjcLOm0pjB/hM9cq2OdNyfQ260RnmHIdOfVv26h7toTNzSG/jKtqL0XzTj/rI
a9DYZt3g93WzltKeLSwj6hpua1X8VKppZAsprFw1177kEalEn+a2Ir3oZhhLMHIHP8uyyi+T5MlI
U/1r1fcoPMqzLCGpYSHgAdVwrwkwFHrTaKHmSspmjOhvgjHtbtv0qNmKnI0P4hTI7qjklSNIgnkZ
FTqs4scwrcpDWCdkFpX+XInx6EaJBvSqbvJtaA39qtCM6ACDLVqrSYMcQLVg2xCvMDe6Qhe2bmv9
E35zV6Golc9GVEJQDFvJFeBB7duk01ZlpgDXquETRE50DHo7LUxtDdL/7pgTBqmDYmGq8irLQSo5
YL5kRxGri8U7Q0nGHHL0MfWNrr6qZMJerzfRs4Z6U13y/zTGsE3zBim/vNq0x5K8l7Aa16iTlakP
MMzLymkz9KUbiNF20nCwTc8QODszk2JjQtqu89umhTNoKnYgFiuk921Tm/eLun41kWwlQXQ7hT3/
Q7mPVF431qIKjWXbkxYaq0LuLnj092NFm7oKHcn8DOh/NVtUNtViM2d+Qy4kGFcG7rFCgY5xUdgW
94Q8kJNY+rkUCT1syu4CZnVxXyU6M6z0RtvYUhBWUBrgECcaKaqkVs1Gkov0VmlllDCLYJ9X6aae
s3o1FiIQC0W6CabqqgknzAyDJDkcUUIRyq0WJF9VbC+jZMVmWxkJDGtBRlGgDbWrPkkNFvAzJLDs
gtxGWzddvE16zUkDLjE/9oI7dEPqKP20go6osjKLL6wDwZmNEYqnWqUrWQwqJMmyQxYY+c5ADNJp
jtr5WMv5RlHhkseiOjvof2E124YHdZ4LO0yxFFMtTAYizlz/9QMu3Cw4MRZB6F+f+q+74ulXirl/
f/Z7xNU0VLN0OIaGDJbM0pdD/Peoy0+WLh4CVkTRb6q5/zz5y/qfCN2LqsVVfBfX/2fUXX4EYXoR
p+MKFznd34m8bytRBjRHUHFAe4ntBHFFOml7SHLO9tA61TWgD6Sd2iwkmM+JkmJOFNW+VeKXmR3P
X03Uxfew/gajtbQJX0X7b6MaaMBJOAjL8k/ER/4i1qck0lypgnnfmoZGyQD++4QZd6/G+6le6Aq6
4id5dhFqkeE0tKfO0jq6SYiyLu+R2RGLRF39/lr9jxFl/rOlED9W5bt1rH88dX/suoaE6jtXd/Pl
f/y3vz/3z9UsgrGyqNb+AES+Ws0igDudOpUB/OebC9CPOpas/WkuLENglejdIv7HeviRQyw/WvrZ
osSLij1Hb/I38oiTau6ynNGkpoqmola5iOsuXb5X9U2hm8tBKCPFPbbhVplIrAE7u1GAqaPIOxqN
+iT1Bi26shaD11kf1r3I6RqhxxVkjXSlzdK0BkG3wQWPuKmZ5b8RDf9rrrClhogDB6B+2KYLoXqp
If7r8Pk/P3lX3qdbz/1ff9wtYoU1+etUx28W3y+/8p95rEW0UgiPsomO5N9C5FRaWX8Q+LkaVqO4
VFr/qqcqf5IMQ8+y+NQPjfK/c1kICwtTnKSQXjRp7m+sQwLn2wj3q7l4vRDrtlNqOKEobOWBZtea
hmGyHiG0Vs247cWqHQ995JeoxmqZcJmo/S0HNbfDL77R1GQrKnh6om3iI0iw73rsRtFKg0S0T49N
9mCaY4CmsoqE3qQD4ZFD2Se3vVPqBixglpTbSSJbNetJPYipFWOJOL9kWnivClGxmmZzOBeygOPw
SF80yz8NoB4oTEbBZddOOHP2pbqpFp8Aq+XgNw2FO1gW2kK1hdQUfNj6+KkG2I9riISWOYh5fxry
AdS9tJhbJqtyNEAMUljITXVl9cVdmkTVhRpTd8PijpNjXF+XKopzdbwvcv2TGBm9rYm1oxxNRNYS
iBSKsZ/L+La14stEkNB1EXc4ifq1BgQxT5vuXMN7wum1RYYpqZBJkRFIR/HIV8VO9opG3ClV/iIG
mNHWYYLF3SifY7d3Ps0iTWH1SGGnNzt7EEVEBrLHJtD3YTQ21Jxx8UK+IoXUWWursR1IDRsTW2Ct
86DFhudFxQld6infNGiQVWHqBPBi0yBDMBLLFjmcfRSMxq8ogr0Aa2+cSMOqOEunTSsBrEtDnGXM
R4jAmyAtbE4BUEOTI8JQHH883O0PRZy9dFM920nVteSoOZ1do64OOgI0YZdRnUmSDE3cSKQa0mDb
sJEncbKzWlD3qJpjSSsmta8yhXbXqFQAxHFdNpJxNUhPRjElDs4hMWJ8KNCF8kyGXSAEpbV17448
466cE+ys5ps8MvwGae/a6fTAOxZjeTFFMGfbehguZi3V7V4YhO1cNPdNE1l+XrHijOy5L5TjquXE
02JE46lab2C+jtpYfRyLs0aazg1BLHyhH2+atpoW5zSTvmNFZVfubNx87UrO1paRH9KkgbqMskjc
Um7s0IZ5Kbp4FS/JutL6R2S47aZTnK6IvL6KkUiAL05lvJ4ejuhUpYj4lQJOsFNx2RaSX4Nb7fPq
7BgizCbe9xx2LLx8tBpx/iDEOoeHQYHimGhsDutiNDMftUGgqz46fIkVr6x92pmo/1a2rtyqsbZb
pEACEyyKIEgHCPAyPjuhJxo1YkB4md/8H8xN/m8koL0X/f9Rd09vQj3x83tgF3QLYQ5yC9IEIvJr
uynBEP8UF6auoZJPG0vZ4Z+hXaIWsQBHya//yVP7Edr5kYqMAe8kkm0DBsVvpRgncCUuS8cJi74b
pDi+DdTUSYphJu1kCCkoiUHKLzVxYCfMM9pJUDeQW5SGHBvEOL/GnCncStOxm30tNwq0tOb0Om6q
fitideOGmDocVQx/7Bhi6KFCjLODd29pENeDeK8LifFJHsziqjcbs1zJeh18b33/Vm/2P5iK9F95
YdVf/6Bc1vyx6oovNG/L4j9B5WyhR/zrHOQfFPvjLHu7EPnEXytRxvcM3UfSBUOjMLUALr+f3ARd
+VNexIlZiSDGyD5IrH8kGZL5JxjNhTsOM5IshOX2V7LLj8AfU2JTIDR9U535nSTjBKvIFekokpPk
YqujLVrOSw7yKtmd877oUIFU3XKRPdPE+I7KbuZNVflcWu2TGZuXHZFwDXC02tK7QfVURZn21Yz9
6iz3lm+zXAWimDr+MzJlOw6mJydINethjQ4mYCde0ohN9lteKF/RW70eBbQpE6HAcQsRiLIoz5uZ
AtoH4y/4kL/Pkt/HJ+mHqq9ziOa88nYWrKmupKY7qi7scSF2VVlWHASZ8D/ONUC5gTi3vFsFJMHs
STdEhC1Nao10mdMB2deCblY+oAEYHkMaySbJh6vjrWbLdVmvKfVVpfvtgv//tnt1alygy/96211H
X/+wH6PH/LF5fdRcPvRj5xnynyjCoRFPPEd7/5twzI+dByGZmgG6TZw0/lKt+euYuagz6bwBIOUt
n3l9zBQh8aFqjlGiaiDqYCi/s/OWU+TrJScCVBLhPmPyQU0HQfS3S06rh2ZSJK3yragHIKAM8Jpq
vfpejPiXjIjThf19FA5TvLdgS1snwCisdzpVGfGtCAOy/TawWMtW7qSCuthxT4XbFvRpXz2IX+zm
X96ZKhmYHSyn9VNu3lxG8zypeuXnqlx6lJ1rRxDp3L4/yvIgfppARYXIiIqGQQVrqUq9ilxdSMW+
Cxrq6FJ+DF01LrAnwca3ROPGanM3lEqRzm4bh+dT1gp0r0Ih2ypFEWtQ7I7a5igeR9nusvwplgfq
u0NRdspVglps58uVQXcKDrdwPkWFIF90khbKqw6z9uRM5e2+6zj+HSopz9C4boXd+zd3wtfSAP0g
H2YiropfBsWOb0i8Vzc3lLOFQW1f+s0sqBcCp7MJ78UIjXU62Ted3gUcqcB3Na0VrJJa7NeqWiWr
SYK5SDvQ+Mht4VsN7+1yJTQjXowwCWo12uLM9Xq2dQsat2kcSx+1Q30LDGm8j8d+ALJTTreTYGUX
wqykfigghjOaBUbK4qh+wHr6eWHJC8SbFA0pNo7fJ1FaK9UAoXGj8I0gG+5ivcl3vRFPH7yMflpX
Cid+qpkc+nUwbj/lZrFYiOEQQlOqOKCZQ5ltRV0gaY+F+oM1/NPuJPgAWJcINgyE1MHbSVW1VpYa
sYh8NS+OZ/nYjnct7glYF5bFjTiOwhcpRDvyd/cnoyJBvQjHYaOHfMLbUVGVPk6sm9CnKMrBA0RI
tu3SJl+/v4Z/mkeDpYLNGdPJY6Nh+HaYUDb6o9RKRz+mELiNYuyfMpPd02aYa78/1E8L49tQlAUR
3KMyc0reDCoEXsZmOPpC2yTXEd70DRJWHzi0LavrzQ5gEJ6TpHMKYIPqJwE7QZh2QG/5mwUWHqft
mK7ldsSAqLbqXdZpxu+GbsPCjhaN7cX/lpqk8nb+4gX2qU/j0S/N4UJW4vOZbp3bCb2Xj8KzNhbV
Bwv/F7MIco8heR2RWZ4CSgOi4FzoSAPnph46+VL0LJToIwLVr0dZfER0RJHYym9vy+gKOYd+W/lS
IVv2LHdQMnEF+P0VAeqRQhwRdAHJnqS1BhLkiIZhGzfUR6iKyfA0SrAU3192PyXPSPaQKTAOPQjS
PuvkEaFg1h9ZldyLqswoxg4F6MAZyYlZus2lST83gyRdH+FpYshK2eEoFyHGCqL+QRz51ZzSGYKo
zkJBB3L5+au3hVz0mSYHPLmhairkvy0FMWst+GBBntDCWYjcLjVxdjTy9eBMT243Pqa62UjcrgXG
BaCO3NpJhEFePlxNeY9AEAWUWAG5J5Z+GB83QSU9jCH8RnQvMqfEK8O20Ht+/yH88t4JZMw/Z2oU
Nd/eu6qFaYD4Q+VPSnctBLKwojD3URr1q0Eg9RCkWbW8m5fY8GqCFa2JdbFmkKpCk14QeiTWVDX8
YD39ImIuNW8srXnFYZJzktE0jZmWCfoyPuJ14rpLq/g6Japtx8ZIPgjOy1edBLPlRS6in0MVG93G
tzc08TAgVXeV35etQM3KzD1T1Aq3khN098cU7F2Ol2AtTtUHN/nzpkGXBfoshQ+L3Mb4Rhl/NZeB
HgaJWmEzqA9Nfw+coNgWTSj4FX5rrkJ2dtYZQ/m1YQXvhjzNtpmqBI4eaB+JLywP7c0cUOUB+SwT
H0CLkFe8nQOBMlHZllbpy+HxRRSFxKumPgPii9g7umQ/5Hj/46n4cmSgm8DtLyoDpy/7JjDDJs+E
wk/UPEmduqCIaPcs330StMM6zctg8rCfmW5+c4Mw7tJSw0UDWRJpOSG9XruthjVBMtAGGDgt7XBx
wiIac4gP3o7qElFPZpPjBXByzjMqQfEk4o7QRoyxm3I/64T25mia08aasm4d1LlwNlXIA5ntNGwi
XJIwrzOyvdFg+4jrmOnoXT7fM3HTRjVzpNkyDeMmVx2orIZTaV0bnfo5x4DmMhV4DXJ26X0dqTWc
vDErtJIBxGAdVltFQGa/EDHFEwStu1QMtffSsMZPNOvFs6Kbo7NAhPtnUsDwlFYBu2IWsd+2xKQ0
7AIfmGa6r/JZd6eZuPbbj0GBMU4znsjAseUkhAgWit+yMRV+NE0azjCk6Mekv39/kKUvdfoUGMUg
3VrMazlivn3YgywIeNOMhV8H2XNYxbgM6YUTx4g7WFIfu2lfXESKcFWIoAJRrAEfrQP4DleyQiNB
KqrzcqxroOwUut+/tJ8iDqddRGdE2Alo2nBse3tlXRD3pXmcWf7y2G1mqa7duVLAdct0VpArZQfI
RAE1lkz3/ZF/CqsnI5/MiXa0ErMb6BfkNJicrtdoWgH2dPO4+4iL+9N7YhkK4gMZIj1MVHve3mTY
z/IgdkPhmzX+nNijRs5Rj7QPpvKXoyBzQC0CsgVd8bejpEqlBImw7Oimk3wl57kqc3D7/qz9ahDQ
V3TbobKS9J6EDVHQjjEWuLlfS+bRnTvZsMsBBa/3R/nVqqAuQR2UIieHhZNnoytgwoIq4dmQXMDG
UNPPUTBo7tQM5S7BwG07hC34MvpSxb8xi1T7li4B+xKNkbez2Kf4IEEbzv2oUONbNRMLV6hx2nz/
Bn+1IekYUFqkoISa0EnONDfBBF4xzn05P+pn8JSHPVExcmkyqXQV1ejx/fF+MaE8MIovDIhwlLg8
1ldvV3kcxqOsJznNsQYzFgViQ92HgGBKOpVtB2xP7g3eMwUaUO+PvCTuJy8AnLupjKH6C9T0VFnA
ykwIQGWf+fOU167WKIozd3ONuHCd4L81aF5oFLWLzt3RLqtK+gAP9Iv1+mb4k63XsYgqoWsyX/jf
pJ1Xk9tWmob/0KIKOdyCIEh2VEstK9ygZNlCOMgZ+PX7oGdqS0RjiPLsjV0uyz7EiV94Q6WPSHxW
4jDiKL0TvWwsJ91/XlM+kaqasRpFjAE+Ro3BKJC0AOUZyjmh0ORimtT5hoZv2j+dVC5LLhQ0y4iX
wLZeL+csjUTVRZSeCv4dvijF14Fb4ZttJ+bB6UzeQLRJkXyxikM29vbl9ujvN5OCTTvRqEFcCiZj
tXkHLZT7wpRxva3EM3e04+mdJT1XXY03Tplj1Ns38pOV7gnqrBw93lJeWgKESvQ4yLAWZ8nfd7Gi
VUMYYz12qipatY8iqwNYWomORPeYVtrfKstLBlJjLvgy0op+JA2AWjBMgVwcs3B0vozpjD6NhWk3
NKPa/FY3Sm951LikHwOd7wSNmgnqTpvYteHKHVY9B2ue2o+ykHCGKLuOtEUNA4Wm7tC3iq/aSfNH
brTdRRNh8b0LLSTIS7ssSzcckP4mz/HUSjLtb1pooxolFUP0XdhZ/fftJXm/zWHwEThTLCLZo51/
PTNDm41J0GMAbDmS/A1/NOjBcV3sxBHvClPwBTWNZArKINWAN4jUb7dI3s9aJlVtcZIocATouiqD
A+tBy19tWiWu2th7BsHvC4zgF5eUhPFAYHFfXn8YouJNZNdxfpIRpL2YGTaPE35JHucjvHPUAA0N
MSymXWVA9QWf5meQwntB2vvvXn7Egl+ncsWzsNrw2dgUQsXi+tQ7S3SeOn1111WzfVHGEFZYZoXK
vRzY81+3F3Xr43kA2eh0+MlG1l040wyicDb07NTGlsCYtJCfePolT7dq9GSGtn2Ko8T+HrQWfJ0C
hzTAHvPp9o94f3+DoiQno6/IS0yX43oBHCmqMwDuvBy5Vr6mmoUtU9y2R2uogHuEkUhcavnJfRIh
eakLYe2Mvz0Jv/2A1Q4oIGT1VaBmp04bMZNo5+Rl1A1M1PoBMrxhlPehKVvwPbT00OuF5MZox+48
Yu+P1/UkrI5X0E6yFUxadqri7kfY5vZHDGQXtOP/dao+/OtN/B26ujUI3VaanVT3+PvqUm8bytu9
Ki+7TIs+NChpu2BotfN/MwodzbcVZWNdr2cUiqEra+IbK9BlDxd09UMdTPbOA/W+KGSr9CoosWkU
YBas8fUwWo9YqW5XhFEJEKBMH9CAbaY3zXvpscWSAC+8sf+QB6TzeY7f29SM4m9bT7XjPErmE1Ao
gZ5qJzxdtMk/Dgquf9xqDjp8RxNHaVhOu5hP2GJNL0j9d97tmV4e/evIh1FA/IEahYZMbnc9BVE0
aFWnMAW5XqafNa3KH+ZKgJjTo50s+334wUjoIQMlUKjDrUv3QYnjYKen2WmaY+Vg1zkkD8uJjmVc
f2+tfC8H2BtuldNLKq8ajwvDyWlw0ArN9EzU3qGJ2MkFiSNpZyI3x6PDA+YWsVSkVK8nsmnDoYr7
DKu0Pgg/Z1qhnKQmMr2osjCusnHxvb1w2+PZIDZ1nhF6ItfjDUEGJWdivCDvpId0COGYTTqQRbuZ
TmoAXfYfj4dYNT1kxOlIEdc93xxIYTRMtJaiOJ8PptlFR9sofszK3NxbMz71t4d7q3KvNuYisgVc
VdXApC6MrN/DKCksVJw9IMjx1vVYYolfbYnvXtv6RYismwxXtQe8p8TiIZGquziwPSsrvFoRvlSE
DwW9Pk9gkIxPqZdioKulBZRmsNCpHO0s/XJNrH8quAvAKAoeM/Smrn9qH9B76Es6iHpqye6iD6lp
z3TqS7iareOBgnV2FmM5++9GXGyYEMbl4K4vLisMlah1THHSMBVBs15aKlT4COIL+xiauXkXWrh3
xbQZd67MZRe/GxhYD+UVGeTPOkXrw2LOpWIUAF47dF5KrBWaAqHq24u/kllbYmjqcBqR1HKYUMVa
xTIA4eahCCJxamFnHVIaWr6VR/hOt451Huo5vlMDa/6RtrHmOUonP8n96FyMFMOmUu/tpxjY8M6X
L4u4+nKwPVxeS0FygXhfL3Lj1Dkq6Ancr8KQL1reEuHIseJpqb3X5NwcipsE/IcJIXG99au0tynu
8vWixTUol0H2qmGbXfAg/XJ7ojeWk/uKdirB61L6WT2AmVrBzWnshFwlyIBRVfjBChRJb4+ycVWB
0KIDQVIP1WFdrWjkCb+OskgQK2Dn2L3ifOqSHkX2IJhPedVHr7fH25g/xPkYkNPIBpJXgRB99Z58
UEvwEVb0Oxogo2/FNf58Xf5vMNN/LIxvDsWX0fcAdknv8XpXdFKRjbHaJqco62deGfwG50lTL2aX
6Dvv59sOW+1Ax9QgK2nsDHhL68VqlKLreiemCK8Mr04V6QenF8XJKPvaA/fcnGu5ls9zPkW+WZn6
I87e+QW1++Fes8G2R7GuH7FBrv7SrNCoXGk0/q5hE+JqXMceUu8I6wv6B1oqJfemwBNkyoP+WWCk
5BnB6IAkrtN/CotAzxHWio3uKd12hFxW8yebAPrxwj2NNDs8s0dIZTI6sXNdvr+gNWpKCnZ3dEpU
XL2uR0Fdr4lTINKnopp7HwcV89gbdnca9aQ4maYU+BV30s4L9n5r0GvkdV6+isaYtQpAtClq+yyN
YuxGYNdgj2kcqwK8jmX1O/t9I/sg6yGM+1d/H3ee6+8bpSSCQqBFp65GA2XoYB0gZ67edSi+HodI
jQ9wUdtnY6CDMAzw/s2wzr3bh+79VUJ/BkAYTRiNt20NPelJ7YANZvGpBnLkG0XaHo3R+Dd96D+e
t5Vc8fIyMAxixXSjeB6I268/tesk8BKQMU4pjm6EAKGkHOtEDjxpDkaatYF2TkGIPJRZkV+ioA6f
Jyf/Hgal8TAPPR4ubOJ7bZqr0+3Pf4964oexzJQeDMrO/MP1D1PovWimqi5rICEUGGO9XI0h7mbZ
rLr4kY04+PaoiiV95mHpa52RuAKFWcfzMYAlu/OCbm0+im7ISi53O7nN9a8xzHHQq8KMTmFjGt+C
aZL9nmQIlVZh/Mtx4T8uyftYhFXne6lHE6+9O8JGw/OstQZmEWxvKqZNiT4DnSu8cfEgznUMlEL8
mSiA7JXatvY9uYuKLQAkKDSdVnOudm3cTxp8bDVxkLoZ1QRqgqJTd+mHczujcTtJj1iyIdpZTurJ
jrT60+1l35hnchpbpsSJoAAp8fU8W0PXYT4fCqLwqjhq9OjOWjF1hxrxqp0DtnGJqTw0QBOBV1M+
Wz01WpxE5vT2qqlqcydFpn0HALpF9sQWx8bAsqRrsaC6/X0bp1rlRIMmRRaUaHO1jywzL6dE8JRO
qiYdakmpPZqUu/He1jQuHhHUcDAwV9b+Dlpe2flc6cmJh+9pHhP7ecps+eJEdngoYcjgv1Wi9yEH
CoG8LMUXs9Emr4v1BlPQsKLxaUsPtA7ulVIp/7g9BZu/DYAbdSVaf9xs10scaWFq2uOcnHAVeEIU
p3pI7B7NU6fQd9Tptiabt2JpQS9mkWvyJq7TbWmmWXJCFiaZXRO1OtfSOzhtt7/ofTwGio4OC/j8
N5DratMSjEmzUuaEYjBED4Fu4hEQN38nqvzMvZXujLa1b5dOnwJmj5dh3Vtpa1VG4I/AmQwy8OdG
J2aOK8Qq9azyIytMPbSw9J19u7VoABVIUYCiGvgaXy9akjpONYwOIWde4MhWmqFvOkS3Wq/t9U3f
+tLXcRllR55eYk6eJm2NGZadWMEzO2CDSMqnqDURfGifCEAfAkM94l1wTozq0ghqo5iSI6fwUa4q
AMzNkx0jTRZSdR/qJz0YP1tlf7690luvEpYuFLd4eqAkG6tLw7KEhH+ZkZxSSp8HEaOmZY4Q1Swl
HjwzE2iLJXX5NBtqceETw2MXzP3JkuBilipSOTs/R2Pa300VaRRoJ4LlN4bs70l91RATiZqzlPRT
eYxhNNyPGdqJXSk+hM3wcUgM2QMNTmMA2OpBmO14B7+iPmpV2/iRoDF2+xct99e7H7Twdpd+NJDl
1eFGTWSU1YGLJykt/QLcw3HzUq6gNMrqpcw0useRY34p1Kg/T3P5XwRNLAqFg4X+vaCKrrdpjxVM
JPcsjzOUJPMKtqkFQK6d2GTzIxdmCAhoCMNvjK7fOiIB+tppL02MQtvkgG5I9YdsT4iiCA1iJsce
G8BedpNBz54aeKk7c/z2Fe8mmTSTzqpp0SFZbcIxyULJKXqyzFQheYleun52u8q8DIo4lMh2Vej8
GSyw2TnPWs4N5FTJMzXB13ooT7MS+KVseW2juLDLziIWdypyay3Ki3AbT3qe/GxF+WCF/QPARWQU
xYtcDr+MqXzAgxYvqvhoGOFrWIwf0Ll5UnLk3EA1gppxXDNNTqMjDohhfRhH8SWrip9L1GrVlU9y
fAdk1yeVe9RszsfUXoQUnORhdCsAOUO+ZEj2RVSlP2gG/rM9qoTB/Rg6d+gGPQ5t53eZeskk5UNp
Zhd5Cn9KYriPBuSiuuhZFZOKsyoGilaKO1lxGMziaytp5942TsGYXwKlQy9rqC5SU326ve8370c0
NJa2M9DLxYf594NoaV1YDQMHMcrph8baKPtZG8X8DMd5vT3U1qtG8gVajTIe7k2rocbYmTtHLO+n
pNinyJliFxbvHsh/exR0kyBtcBmv9ZMq4SSg0OTklIdOdTewk1xTUov/4oWGs0zEuTAJgMJdT1s1
aqma4gp50jsFqbZATnAWHdPL7RnbWBwOosqLQlGB4tdqxsrREGlOE/cETkoHaYSsmi3ywBflXkd2
+T+tTiYj0aGnpYMkwBpfZ/Q1Lnw6N8Nk2vNDLwn9IIvCvmiFQN0TMaadXGFjlYjvoI6SEZMYvxl4
/HYTZZT62k7ly1Kq8Pfd0CVPEPj3sM3bo3BPUq1eOrPLK/TbKBQRukwmijxlXY0LXWaYx7Dnzb29
SpujoFor/yvwX+8Fiyh1SJe5y82pujdjB/44KMmdqs/mXqDuCNcLBA5ksOtv4cWeVS3qklOXKKGv
t9mEOGheHg2rDI+3P+itWPVuN5BZo84LYJgFuh6r7+V4kFooHcnE9YBZdoxLpG1hwnqulTJ67nDR
nY+xaonaBxqGAeNMkXi4q3VcjNw6CuZ7uO165XJOitjjZRVfaqxnX8Xs/GUE83yUxtb4Y4zNKj0K
SwKsl09O+qhMABzcqrR6/a4zStVw+RMtEl5o8rqRMvTDaZzMhFjfUqbwoJPZ/bRAo/oC510QEKHu
5Hec+Ep5CdTa0Y+LqepXs46T7pDW2QBX3ug7ZK0hW+F2i+f1KS3AFx8CbKm/yeTtGJThfQB5uVdp
Z2rGTwApBk6RGR2F3Cqy5xq3GDVHxejQjF08uwX9tA+DDRwD4KGafi9bR11+3zSezXDmp7aO0YtD
Y2fmV1wR5Y+tiQM8glNt/QWXmuZPGNMtIvNdVDoeb7b4ypG58F/mnWukho7aampgQlMaSXtw1N78
polE+1iTBhmgoAaB33hvYgpZCUuM7mSZxUsN+vPcZUqZIC/aoSY4md18V5dJ+Blv2eoyUe79kJlR
feymqKAXP6uP1aB0vmxMuMrGViwfwlgdkYotFaqZllnNX7RmtGkuBFKUebe320ZesDSvqJXQtKek
s9rZUq0EVSEb8SkzKA2Xjv13pzWYQNXJB7kuuztM6fWdQGjryBJ44xa2IBxp011v8BovYvJKaupW
m0lIokrzMYrNaKemuXWpcoqg6VP040FajvRv108Xtswn3ePTQK5HLKMa/WlGNAPBs2B6nAel8m/P
5NYdsahkg3SC5GasO6uyPMgDqinxSWuphkHhbbBFoyAzZPbn2yNtrZmNEiKArYW+6KwmMO+zmWLV
GJ9iM2l9KdTsj1I+UV7PpuFUken9mZrznjPW1nxChgFWQw2Y8HX5Ub/NZ9qpeBaVoJ3zYVTv2J/9
RcvGAg3C8Sf9NXlnk2zMJkVi5MAAKi2K/KtotQ46S8nNhiy8jLKDI4zCK8v4rxn60fH2bG5lZwxF
k4fKNGCHdc8YKdS6EQUJv2nX2WuQ8pjIdq0g3hRbCBpXFr7TiOZoDaRsXNHN+1otm2M4E3yGvbzH
RtlY3Ktfs0zMb/NsZ0llyQG9jHEcDn2BdKKR6Rne6wIksJCyi6Nz3d2egs3JRr6IojGgYALE6zHb
lnvSqjn/TZc6RySoSq8rJ8OfLbRabw+1sY30RZiJ2JASE7fO9VBc+2jbtDkh7yzSMzB02Q8TrIzb
Sm+OckON/vZ4G2QRGjW/Dbh6Tgc76UYVgDDW3eD0wmQEehTqVAnrAB3YHD9IepzSBbv33FfLQTu0
qeUcoc3tBF3LoVw96xTMAVxQUqK+Zq8O7WDARhUKic5C7vD6ui0pSuffUeGUjwlCM8e20Svk1YV0
Vstu7zitlPXfKvao3GkGlVeKELA4rucd2NOYJ5bKnSHnaD2OxRGdoMMgqofW7P6eLfOIiK5vivqP
YEgu4FEeCOAObAdPastvo1J8RcPxkprZsyX3hzHtXtXO2TNh2ngZcOoG3AA+FuTmmoXZQ40Kq6VD
NKB5eagR2TuKDknz21tiYxS0KpgHSpzOQo28ngoB5F3OpZAeyWQPbtepxUnYQtm5wDY23sIz5nq2
F6Yx5+p6GDnV4KzHpM21BIR6qJzsaIpWnLN5DC70g60HR0rKj0WObqlcR8ZRNWv5lDXxr9uf+/7E
LY1Kkj6Lu5HOyOpwD0HXTFZQUfSL1OJBGE1xriRNPZESFj+qSrPO/7/xlt/z2wWG8BWiMmA8fGtK
Jk9PQHKNswiPVTQZlAHqaofp/kYcvz5ZOn0HGcw4BXlKG6srRXXYNDRUdB9WVPSx1KLZQKNAQIIO
7BZ1phmgbfeE5E35Ck4jppbdGMVrHDQa/t5F0Gl+pVh54lqIeKDmX+TafRs19uTNYCobrwzNwT5G
fQKSZJ4aC7UrzchktxeB8jEoOS5u2sQjfotpkagPyJ1VFQXWDieVqKtlVOa7UfvROUbRotyb15Er
g0X+y8nF8AOCc/Y1toqWgBc8ReHWeoICVjs386WOdLXyk2am5J7Lg50edEHa6yqYlPvTmMof4VrK
sgucubVRO8FN/hwYReUcYqbqoY/btPNCU8rIUiQDb6lUN0rPHJ25PxhVWKQeIsgllLVsNIU3Up16
GYXVxXiUY0NjSA1mFEEw4pmFQv3XKej1l9GOK3yH8nFM72mZjbZHK3+w+kbxU82UM890ZhM0UJ+N
j/z65KGvs1o/iCkXAbKesraHtt3ADhKyLphTDDsdm/N2vdlUKU3A5VkOCgbqRWidJrmSXjuJ2xZa
ctCnqT6KYkKm1tYDV2mwz+B3lRz6OH620R2+ix1pDr0c6RZEH/bQaG8F7tXWBGxBXwwNwbfqy/XP
S5C7bePKdvzGaia3CuUD6MbC1XIDswVLORAHf4TfiBWyNkig8YRrlDiD6Dr4hY9ok7pB0NyXVo5m
4d7UbVwLkJrpJiGvwYtkLLfkb8fUKtHkCXiLfKuNHoZZsya3luSXPC70L4rE8b19K7x7/ohVKXIp
yHc7KsWh1fMXtlUSRdUcn/QwHw7sKPswR0n/aOsUAsckBDsRNMdYKItucrsTdLyLqZbB+UT6LPSt
36Hm5jHTuh65uROc/sjNtPCDOeR/KAJR7bIrfxl6/+H2124OSNuXUBl1Jjqy15MbS7NdDWXPQ9aX
wSkVefvJnKCuOBN1Vr0yTLezEZC7Pei7dw1QP81BXnkmmQh9dQ/mEty4qOcr5c4kghlSbC+CaW9P
v9s3yyjEMLwlGgC0dSHRwTfZkUI+rQoVDLIMmbKtlEbYaUwdwoGY1Nz+qmWqro7QMh6FKorWFOkx
IbqeynxULQVL2SWPs56qAtYvRSX7MTAXf5Shsw69WhpL22Kva7M5nb8NvLpaqj6sx84i4UmyGE+d
Oez9oG/2kL8b08nLTNgNdh/w1xpjN5p606vxBGChyLsT4myW384o+pnyND4KY5f59z4sgaxMJLhU
nBdcwhoGJoWhpCZBFZ2CEjsjs0u1j2U4andlyE5t7BjJ9KlLT1NvBPdKaCGSHmt4zjmJ9Hp7YTfm
16D9SdwLY4O+9ioMK8ekQgc0jAiIp5+5oYVPsaHIl9uDqBvb52qU1fZBtMioJRvGcIDM5yJumRxU
qfmbKg3sHJ4Plz7MxalGPwlpSFDiw8UGcUqEhzXXCZJD1Nr1kV6a7g1CPgb4U+TJFB2nmI5DzIs+
yvLL0CQf2oymCYBHN64s/G8U/Z6iinls2rbZORBbOwbowdJLBOnBGbw+EFVX9oGliujUNHhcDKQw
R2HKn4Gl9R7qxnukvPfpMRsGfRUT1hrlDWXdDx+tTErm1gpPUV/9ZcWp6iWTrn1AC37wUJX9aGiT
OIIZix64gFsqR0HqTyY8qx4lQu/2cm7cq7yjQNdBQnDFGSvcUa7ZbQHTH1+mUkuOkjaEqAQ1GEir
A+WP1NR9O533CgQbW2jpAKA5sIDXYNdcTzgZY5gpLRsV14uXPEzUVyfssk8KGIFXJdIrrF0oDqP/
bwV7u3fjexmakgvnlA6Rsdq9FH9Qgo7j6DRYxX2ozNieB0EFiielj21RQmxFDDl9/DpaHfdU8JJa
GCSY1U/qGX9V2N+IocLdKOt/mZGgnZsS7kn9D7oe5xApO6+pu0coFIv/S/XDMorm2GV5e8Tz5p+/
TRCAyX4XnOHS/7yew64rTGNymMMxV1vfsVrLdxSEGm5vj40rBa7K2zoBqlhUvK9iGoqccQy7IDwN
pJEeO1qFXzjZOwdwc1HAvNESgkDBsbgepRNC0EBE/QgwzHxAjkD2IpEql8zk09p5ySSooO1shc1P
g7exqEyAf1l31gRqnU5vaeGp0Z2fVasgIh7G2fH2/L2vEhBIc8qxWaEovPQKrz+tqAM9sYEcoPSQ
lM96ZWI2oswYJeVYuuUhhmNUU8QR+J/0WSqr9lDVqXwEuxl/Apw2HIZ+1Kl468ZzP7e6RzdQIYat
rfk+KfHUG0XHXyXEa3eiy83ZAc2AYAFVbMqv1787SeI4aCWZJekcXOFUJI7MPvp1e3a2B0EMkIB8
uXlXh7EURVDbFYPIZtOetCQzjmadl94/H4UoGcYF8EVKcatRNKsVAz0tFnpGoCKf0PHtlqjg9ijv
EydWeoHKLGI/UCbXEWrWCUcPrJabNJSTP6phxk1QprtkzjESPNRoPPBhUCcGUM1zOb6g42KBEABK
KUDCn4dx6t1C1KBZ8nzPl3QrRqFoLzOKatmIVK3mQA1p1Iewz33eku4HaDLNDSF+HeRsru5kA6ub
BlXNhWSAR5iZQjXsTLzNymZvlpaBVsEn/QNIgEg0LYq7qzh+Rvw770QrYSFZOM9hPD5UoWSfZznT
fSPRsue8RP06coJfNKWwidNDAoC5H19Ko1Bebi/ZxvZDzo/Ino4JcjtrPkLoNEONBq/kl+lUeQhs
KRj/Qa35p6Ms+EmibSBUi+jj6rFrCgWGxYzyk5mqoyu3SX2JUrEnqPH+CmUU5nO5QTlPa2ahLk+m
yJU58AH8qV5dTtM5RpnvoKrxeFbBl2CroY47J4sS37vlZFhaF7yp9BXQs7m+Jpp40mpjbLEy6xCT
ipWHEuujn/SCbBnjTYHnPLhkxy2dokbQO2vSj0ZgjXizZcaIZ6c88wiXlvwRoN30Ak5M4hGWn83E
cT6FvS6+jwVIuKMDyJYu0Kxmr1GkqT8rzZwwzra6yTzMfSx/71IlG71KtyeJKlKb6ZexHpHEdWjY
pocgEGrnpdqcvCb1lAawGmNncuMswunN0sAMeo2SOKMXG0UYeEFvSM7BltQ6AfuSho/91MYPddYF
38ZBQkZ2dMofcdhNOF0mEBldFazsS9+V+mdlGLNfuHLmfyZlWC1WarIx0JY0erazE5MXSPGfQm+d
pxiBI9NrcpmhAsrcI7vcHInArKEEsmJCeJ97Ef1M7IoTUIgm/iENjoK9nTSiB6wW3R/mPMF8h/zx
h1LM5ezWGnvglERqfurVFmO7Elzrz1FXumczznHfgpFTnydFt14yHBgMUEeq9KDUehwcNcA7eFlq
9KhVSU6/R5I9fMlLvXlJdQXfrkBuXmy6R4jeZw+iyyQE1exOzgEMlRRc8iF4NfvKuOd2sV5TaqMv
VZIEx4xyUePVuTPdF7S9nXMrJbHuYoPkSF5tN6X8Z2mJ1nb1wYljvJoSo0ZOU5AqoNcmNW4mBc7g
w/MOv2Mi2FdepyjdU9JHYsIzoJT0w/9gBom4TqWCI4mtxTsRl70XSZj5Uy/nxucUlZLMRX0z+DBW
TvsxBH8VurktQE8r2WKaScIdfrZTU3pB3jv74/bpX0739X0HQgjyOO0wxGHe0QfC2rHGQCSBHzZI
gwYRAg1doagnqzE///ORQO4sDFQ0MMjsr48ikUWl1rhS+DViI/dlE/1qO1E9yU4T74SeW98EQAzz
OoJ40Omr2KBIwjDq8RTwa1IDvwqz+n4uA+PQdNLX29/0HgkPvBZlMhRvuDvpzq6GEnZp2xIb1C/D
Bpkmbc5eJYtOP3eDduYhmbxIb+j0AzD2ohADMvhCe1fr2/es1pAfwQ+QiYFp9awuuaHUgNINgeNn
oTn76WhmrjE6o1/o+Wd16u4hSteuGdgDNpXNjzyxKW50TnFfS+3fofM9kYb7tg2+xbZ5b0aa+asr
kZVvEq08356tjXWhkAS3kExW5kpeTdZYWbMuF+y1VmrwKYjsv9Im647wo/8tMf8fuREbr41OXxeY
FswQWm+rjNkOA4BbWhr4gWEWXp8ZtPs6y/IoZOP6WacafpUgQf75vqP5s6hVLXpa4NWud3gYxEPC
MJSmrVD+2rfK5IZqMpz5s+Z/MZWwnKgfcXCRfF4dJktpdSfKGcoRkYwTMfaBAIYq9CTbeeerNvc4
USn724ZjA/n0+rMcQ3QDWh6O39cDMJkiyKyjIxnNsZlV55gCs7gMPL5HyVB6r7LL/FIRSew85cvc
rfc4EjrkeGjfYhm2mlszjMOJSoXjz4mS+hQNaZBHo+3HMw1rNHHr12okO0mNfG9VN0emrYLcExcK
e/f68w05ixIppWzeQu4+5nlduXpU2XdSj7SqiIfw81Qk9VEVhrqzyO/jP4B0uKzDOaSmrKzjPztE
TqUO4eB2oNyR1y+xk5mcPbWprVOJEyqhGXr6sPRWMztUtGnifHT8XApir0nM4AdsrwfQddZOQ3zz
e8hCQMxQVHknUK0TBFWpUB1fj83qia5hwc6N98BGy3q82ylg7w0eGYVS4/IrfmtzGCAmHAIORsmR
cuprrfE1ZUwf5TKpH3Mqr+7tW225tdbj4ZhHYAtyj2R9dRT7OolGUEaOL+VR9exMiN6EZVsei6LH
4XHuVa9vNZwAGi16zuthr8+/ddVxm5InsFdUY40yiI05jeSM4QPNGi5WNDof1MSS3E5FloV+F2Qw
7Dy/3P7mrTPx26BriamhVAKQbgza0JX82ZiY1mtWFvvw8LKXydFrOM34EEuW+Xp74M2vpRIKLhNq
EFn59eK25jjX4JJYXPpniIbUhWdraXqW26o+TG1UfEKC6+ftMTcqypRgVKC6Sy+JTGJ1A3SmkQRI
OXFClOhHkZK/kJ5Hf/W6KR06bep9hFLm2u1zXcVYM8zvajR73VBqMj9oDe7oKWvANEoTzRPriyHV
1YfGaM0ndUagIGOL+JB1zXOFEeahpz/s077Ho53iGrBMtFWRg8v5T7XuZ51n4cfbX7e5fZETR++W
3Qv0+XpG9WQsomJgRo1cEo0rg7e675rFpxqnhJ9xio6qUMLoXrZCzVWcoN6TW9m4f6ju8rjoFFwp
Q63un6ieLbItnpe2qNtHWY5TrL7t7rG29Owwa3nxKBt99mC3luM2SNe7VVQN2EFnpZcrQvZMYaWX
rBvt84C0GEayfXBMcXKmCV0Zh14GUdniPHavSrPsDkhuBYh3nlHZQkdyzszHOFXCI/oW8mfD7ke3
KRvLcxD5O8phE3myChpl5LccTHz87pEYRDVN0Wgt4zpNh/vYaTRRdBS+aKDqUVud7GzOH3VU/78q
Sigut1dr4wpF+RC5X2APFL7WQbTcpZUk1+wpo836x9LunaMcR9rOlbZxvBepdzpUKF7Tz1ztiSgz
4kC1KwJKQ7KOYTYidloqiRfWDaWiSaSemrWZX/CY+Le/byuWXXAr1HS5vUlMVrd3ESv90GMJTU6V
ZJcy0ipMa2GJdAfbHOUAFc5y+p4aiXIpQw6EGgl02VJ832CC4SoH7kP/lsd196ktcUE4IPkkP9hy
VOSoTDcNEsyxEl+i2cLM9vYv3zhH/HCYTNxLi9Pk6mYSk7ClVFrmLFe0sxSm7cFSxxJ4dlV4s6p3
nmloyM2RUPiS0+2BCLdOkQail/duqfKtsaghWI8R91KCtAyI7aQGutuWTXo2lGDnCt7aggC2KBVx
AQHm1a4vjLixLWTw+FAl7kM/ttHQC+VQ3tmC76VIqIQSvC8BkAF0+K1J9dszPsZZnDVzTYSH71vs
K01s1y54WwT4RkK19BD3Sf+pqevwpXGM+W4I0jg9x1Ia0/4A20kOVEwt/sajE3+6vdRvyNfVk78U
zMBWUVGisLS8Ur/9tsKxpCSwUscfWtOrJOf7mIA0lDGoz0PjjPfzfV+kT05AjSTUP2aD/Kfo58dy
wku7LvFGGrCJjg+GjMkWhfGy1Q7CGs+SUhxVpIwlB1p9yIbptN6Dw1O7KtIyO/O78ZBS9FtgA5A1
qcetopYYV3ABxcH2SZBAunbgU7Ky0w+NbjwoTtt61gIM3Zm3ZWus543+OngFcuXFw+x63tJJFt08
m7Y/WR0ee3FiPDvAJnKK3iM2k5ANHZz4wvpPiOvqVxDXQ43TnvNDqilJuVUfT88TZPOfAdjG2tPH
8TGhOp+5kREn31RJQeByQin1SyqMNnLrAg3VwxQE6lcRJMoem3frwBtweeF3EoxQXLz+mLFDwz7K
J9tvnR9pms33SN9ml7wEUWb3KDXXMgZtUVWLoxbCfLg9lRs92kWbyQCuA6IWQvHq1UwDJbBK+CR+
Qj/YtZLqXgmak5TUr3Jo0/pWcDHv0k+5o3yMTOmXDlVGjZs9Kd7NXWTROiI/enu+r+dAQQ45FIDR
/Dl0npQhWur3M+9lHodHJ6ha1wr+vv3hW7cPaHvSoSUKBM50PeLQpWg9kRf7pTKgQZRhG15EXEG3
R3lDzqx3KjccHgzQi2Eyr094LKPk0vG8teH0HdKu7edZDTEFgLiniix2S0EzvKShchlFXp9BHHcH
R4mMz3YwQl6NLf1kKmH1v+ydyXLcVpaGX8XhdcONeYho1wJAgslBIkVZUkkbhFqSMc8znr6/y7K7
mMgsouhVL3pTZQVFXQwX557hH67WVQxuk3I6MsqOsQE19FvECLUgr2nfzmacv0XV/fUDSyGqLjBB
AmSCt9DpU+pWTSq7WrODZlSzW0Z8aiCrU4dVpYq39ppKbyJJmndCysVXQ44M4xmGGQiX00Xph68o
s6x2QGcmpYPZmIAtG2MnQ7j02dGohC3FuJIqTz1dxVzbutXCyQ5yBXtCWEsmbdHJCZq1Sj8YRtLd
JWvi3BblaL9v8ybfWf5SN4QmiBCYQZlAkIdP1w/bsXFyifWzJUVqhXSMXDJLriuQEV4fxs57K08m
soBpdWUro3tuDurORVx80gL2BZKP03E7/JTqBOjVSPfDjnXFXUJLP/ZIbvgvfwQvr+LIm0/NAK84
0zm3Awl/37uhK1EMcKT+r9wLeDkFgBmwffyPT85SujYLDZaOraoMWA0MiuVHNiIuf+FewLKgd0RK
C5TtdJXcyLRCH0b2ZhJHBGTzfYka4k5QvrQ1AeHBF4TnJDTQTxdR7bJHMphoOMelep/ba/J2dUjE
pMVOj1puoRkydwg/NJV6cECb7dzjpTqVWRdXgD8T3NKt+EyIV3Olo7bMpxFb6Eyl7QrPOxswN2hs
+0tvOunfdS2bKxdTJXl1E9nAbzgDTK3fUHFmjot1Tx3hslOGvw8jPTfXkarR9gEaWcw6SgPlUWXh
PqKmUlDbax2YvmaKFaOXNVZ9v+ITF3nawP+6UtaISYrlFI+Ez+hRc/Luy8sv9VKZQq7N3JgcDGT/
5gwElRHXY5OTw1TQw4G4G2QPnApQNKdjSk196LXB8GbZWt6/vPKlc0+QhJkoEoNgWJy+6UxVG5OB
OqfQGsUPLXYQfmNmf1fa9r092I+xhenjyyua/IvbA+n5ipsNrOc2ABeZcwgtZZ8xyrfcUtcjzC9v
nVZp55u8lHzjvQEGDFlfeG1bwl7TDsmQDZyy+SSVfy/aam7cGl3vQ9OhVRGTedytHeqz5SJ9jM3e
uZlQp/Rnzc68wR6+g65/tUEg5HKOdcHuAykBnvj0ibeOZA8SQ5AgQvXtWJb6ePNvVB0X3uvJKpsv
eB3jNopEYF0QJbhCTVwPUAU0mSp23UMWLcm9JP+FegoNNhukGU0tym7t9M7Yu5PkiDCrVetEIbAu
nimaGy/vn3MBLx4gOjpC4+YJ57PZQCa+hEoFVJHmkjq+MwYnJl8pGry3lfjQRYr9scVgOFi6sPU7
fdFuKq3UvzJ/HO8VI8xv4kySvHUAdvHyhV0ImsLMGFQo1bNMU/H09lGL1fuxQqEmXs0WK3dA0nhO
UikNsuEVWcHwDBPVYDS0T7bcjh9eXv1cRMZB0kk8EyQSYORvLSsKCpGVYUYYUDKOreek0fQmDo2x
9hL4G0j04W/oZ3YXPSqN0E4RpH687iXJul37xsDpEcwwVuYUKD723dIBM6Y8DtIqycW3wNflZnau
71z2hcgHmZbaWJBCAUZu4o81q4aUTqLj5KjTm2UYiptGaoaPTh4jLzKil2LR+Apk7OV3uDcXkgLG
EcyKoaoDGdnOVjNZoXE2IIpA72j4rqTz4KXjau+w7y+s8gSB5Eu3hPKtcbopnDRPR3O1rUBZ8Gp1
HbvWOtfQ62Inqp5/79BNAVoKnh5RbttOlnOr1aputIKwc3JflrL4MU7b1DP02bqaKXvcwgmzx5f3
3IVFxbAFdBFQGAGKOb05tmNdZwrWJXqodo272s7yUDnKp9BU27uqXstvrTWbO8nBhZBO2xASpmhY
oCu2HfPgaZTQf4qtAPHs6IaGa/e4GPQW7EjR0FalX9oodfi2dcCczLPpvEU+pA4qkyFmZzO91q36
9QUDbTI+fXqZAuq6xQTFgx1GdqeZQe6E+VHLmuEKh9vm8PLjPj85WQWeK3p84Lqg2Z0+7jrX4wTv
MjPA8S4/tuQTPkoiPop6M0VKtSciu7fcZut2mtP17CozgAVkep1ctwdnBMErW0Poq8n4+iydz59i
j4mahhDl03t/1otKcqmVVmkxg1mr26u5Zwab19K0s33OAw6riASdGI3Z43bK1HamhqVDZwZmqGa+
Fnbzu1GLNCB4EuthiXxngTjw1mTeIxeK53Wa+NBoBIvNqU9TmIH36evLo9op8qU28czOJG/JO+Tw
9Ly5TjJr3BtFnC/F7QHn4IFCHNp2NusceRwSSCNIqkm9hpEXXstz1qQ7QefCHQkBIGwymN6T021S
GXoGRQTpygjyWIpusyRVjyMwoqBqrGonWl9YClYtgxqBZISFtTlc9SFGbKKM4XUnUoV03tp4OI84
fl2te62gi0sJYTvhVQY8a/Oe4i5OunZy9KA0kiqQJiRwo0mdrhR4hDub8UIAxRPMlHG9EICALRyb
QVrbx6uuB7hgw7PNQsQf48h4K69J9klpFfmKlt2689YuTCZ4jHwFOoxqSFBbyrysUDThTq2hY0sR
3ExI28217Ye5pd+Medaigznqj1OkfksdLXmfacAI8YJJgnl1nKs4M5SbFS0R38z1PojsLA/qrpXd
HjGjOyucPr4c9S48o6cmGfky7nEInZ1+NlQkIUXgyqwBe3qCHbEh8HSQaMe2COPjy4tdiHnUnYyf
eTYCJy32xrMYxIzOsZF/0oMON+xbUg/jSlqkEZ1DDFAWqZhejfonzQLeQ7WLNCcIy9P1prye+IRB
5IYrsM1WgeVc2EWyc1cXdvQTWwlDZyFLsf14rHRMmzpPWMVc9EfTyZdDlK89cv+E85cfoLjgTZCj
kIWgzvAICPgWpoojeV5qqUVXcGmV+9DpIkQJkr1U+wLYH/Esojgi3AyzGWmfPremsGYDyVY1wKxY
upEcO3zssqhmKoWOSeYmulQd7Kaer3Efm38UVbsE5azP1y36EPeMaIxbx2QcaiRNtSK6k+foUygZ
3itJ7A5WvHYeoEjzwcjjJXjtA2I4TDtT9Hz5+KxNIOu1purN2laDzKDJntfhN9tuo7+yiJByQQxU
Exnh6eNRmrUYEFFWAynB+qAYqu6LGTXlby/fyvnHgk0yZR7aUjSJmLufrqIXUZYiRkBrGYU9lzlM
7K19T5kAjAKV6GTP+e9CiXO6oHq6oDRB8k5n00LsQupvlryt6F3GxY+pypKb+C6G66cMo0d5ZiH1
MlCJJXMcIAs1fS5wuoINbjmPXVc1Byuhx0kNWV51NQJ7Lz+X88+Ny2SsJtrHDFS2Az8tWRtAe5YV
LEnWeM1AIlhP8uCCBdB2XvQFugFroR1AE5d4xVFy+kjwLXLAcGG/nURIIUI9a32lqhRPatI5CMua
Tjny3ddyXXU+Sk2LP2a65JllU+7EmPMPnwvB3EB0cinottQ+3aFCg/FhBTiSjccpRFteW5y95tGF
pjXLwCRgHABh5gyjFJVr3oWMr5k6RND9ISsdozAe3MZuqK6MGvWXBcnGHBey2xo0NAqRirLzfi/d
qrC6FPNGcHRbXFaVxpQ9zPyDOLJ0PFfjytPkQX91JCXRFyBj4AuUFtsRo1zbSiUMmYKknyw/XKbl
mJZWeXh5r4oU7TReswokXiSEhODHdv/IQzvDolEFpc0CBGgr81FZrR9TbFF0qwqMpykrblRygJ3U
59JHImTORYtXaPeIC3t20iIp24d5o/MQ19q67TsjPHRhjlW4Uu4tdSlOEZ1IvYGYIk6inS6Fp4Im
1Qvvaxrm0h9TJlqKkqS4Kvcc6ob++kLmqURjRASCVhBwTtdTULrupHmyAlNdqmt1SHI3H2N7J3W4
eFfEd/HViwC8uatRWQRwf6azUFq2x9SkpgxPymNSTB+0uckfXt4oTxSxs50iBnG0akgftx94Qt8v
Bh/Ilweo6VCVzeyFzqCCQV7CQI206HrVRkZIdCIArybzjYo3JKSPOj8WM3q8JIq9r8i9fi2nGqoR
xZj7vZR8h4movmGSpwD5Naqj0iv1TZ+Nn9cceoWjgE0Yw2K4L0tLO0B6iFy0QCJfQYrd7xVwKFEa
liD91/jq5Ru+9HzpopGcCaqPvJ1La82g1ctKR0VqczXI8ywMaDuwHpwAxo+asocpFS9s+4AJa8Jb
kzkAUv+n2yZjACiHsW0GS1+V6OwPjmfxHP0YTw0virTa7aDHHNHcNY8T+VcA8wRjgKmN7xN9so/N
MGquFK1LYKwY6uSDPnmLDJNk7ArFRUt/fDNg+nMXcT4yN7G7Gye056NtjpM/rALsOUXLtbU6rQcE
TK5cBzXhY92G+CPj7KF1qNaale2yim1WM7ZbqXGlLlp6W81oC/xHrbR9lLStFWQFBMpaWrubPOXc
Wxkyfnr55VwKW8+f1Wbz10oTs8cYEHWO2rhtX2gfjd5Q7psw1bxGU80r5OUMzwE05b288oXgD54L
ITmHkpcmgtg2z+LWHFWO3lkJYXk0mrthRltdybvu+PIqF6Ij6DiOdPRMRYzcpFagZOfMhN0cjHmP
7WNu1MdEq+5mY+52wsh5eYUd17OVNruuKDSkzvOIMBJFhqep5YQlBiBtaQVyZElY5ray1P6Vhwh3
ghxYJKlbZxMJPkffdCmnjlHOV6VTS8wM0j0886WHSDee8ZgYABnbRmHcxFGt1zQKs3ZAoUaWSvTS
JvWml4w9zNzFpYgWAkADlndrdBxLbRIZSm6RbGaN3zjqe9i+6bGrQCm8vDMujD8oeZ4tJTbosw1Y
FfkAZtc0A8k0rDeOFddBF1bZnQ4HK5idsP4iVfnvqT33rjk28U1ik+sNZWu5TS63t0NpfssB/O/k
RP/isph/oBN3gbrTj6WT9EXBd6GVsnxlKZhm+otdqeohqWTTteF+IUuRTMt9Xax664ZG093ak153
foMDxtFcKqBn6Bw1f896ed5rnl4oGem+iyEn8GC8pLaiQQhc8fJHXpEem0hPxEFdzberY31RnPU+
lkBVyQoFjA7zLU4ftGE+jmr8ZhKI5yFLHpZaujaV8mNl9N6iyW87S/KmFQHal1/veXgh26Nxx8ED
GwZxsNO32zF+7NXKWAME9cNrVN4GT0YHcGcTnZ9tYhUqdOEzTJEoRlnP9pAdysaAGNkaGF3cUA3k
b8IsfKuMnelZMlTP194TpxEta0BI8FrOOjj1ECYGRCU1GFStCSAT5pBYO+nDy6s8pd2b81OUHzDc
yYjoPGxuiiaRtXY57XFbkkKQAcO03DpGNB76pEf5Cz+qoFC7+hjhfOLWazUdsbdrfPLi/LDM2nSQ
sAw4ZMWSHqU81986Q7remZMJ9p3j9ZCaq/LpP6BjKKDgDezaa0yv5dKaDuBadBfG1B6y8QI0ji1L
t1+4Qwhq42YzLGuzRFamm4HQ2Pu21F3loq8z+qmso+0ezr0naaN6JanF+hA7JaBLJ6H5URTGkcH+
Lu/+fG9yOTSpBLMdptfWhwP/3XlJU8cMYoFt6doCFSM10q+MUC/cNF8R/LWlxCuEPqGcmz/asRwh
nueZS2Y/ulMrD0ELjXVne4n3evbeaaYAJafu5MA83cyOBKonJ1kIuji8IyUq35tZ1LzvR8SMa1n+
YSZWfSyg/AbaikLly7vu0jOhSmO8h04XTJ3NQa1OY5aaaWgGlIqLryTzillRsucPff69wldDCZR+
Edkoqoyntzgo4dTR/GbQVuHOa4TDdFcu+QcdnsYh7Z3XI5lYDpc48JgW9dkWoiCoGkPSWmYwxKF1
CGct8RsVJe2XH92FQR7L4Fmh04um8tyKfhVdrCnSxICpzLLBRUYp92i5f1rVxvEX/vvLtCC50bbG
jRZV6E7bb2zJ8ONh/vjyhZw/XSzmkZlECgmGGsKup0+3VTvFjPJJDeYl/0yxqnqGBAE6cnIbSFrZ
7+zX81yB5eCM8T5p+6OwdrpcY4w4I5ulGuirJA0uDaTBHfMivlXNSn/1IOh0re325ExF9TGjERjK
851pjt8tFTnNv/D8MBxCrZqvD/O20xvKqzAzWhNk5rLAUbUHRz5oS10drLanJrWWvc7IpQdoQL4W
DxHgvi5S2menF5a8iwAMK8Fs1b1boVd3TxpZHjpDmQ8v39qlpWjgyTRI6GkzfThdqpQLFCXQ9gKe
UMqHIQFCJvc21mtWmO0sdWkXmuK2CCJQJbfjT3R9IZDjCkGpqev3WlXXN8j81ocIGOBtWJfNzjYU
u/o0bHIW0xSBoSLImVuMH+F6yeKk4tZWmZbgRFvvkGD9SsXXF4dQbgpfgpXoz7mz9wWcB02WVpkR
wMQl/9j6UAI4T9QuypUAo/v2qsLBxC0xuNl5oJdX4XtG5gj1vW3bZ+2lpVHsRMHNV9G9fqDDhPbB
nr/ZpR3CDJRSENkhyG2bHVIPbY18Ka9NuALA8lpWrDtrTGT0pt25oUs7BFAOJy+FE4iVzceMlLYC
s6xRAjntcjeNZtNv40H1Iyp/t4dEvFMaXsg/gAcr2Koh42UgOSXu/dmHJlB66yQhc50rffIg2QgG
6XJkuBmeDIeCDRS7GnrivumE6lFu5PVaV5vGa0ur88KpLnd27Pn9cznUPsjICFG37egk7ChTGWrL
AZ0k87BU9gCKL8PUDdroAbrV19d++6fLbY6FUq6UkRCE72FnQ4GSmySYOC8DWMa/vbzS+U4l3+fD
F4ox5GXbgNahpFAUJSsJvY8rpwmnQ66UzY71zPlOZZTIyUO/lQoSZtrp27S7EondylkRm+vKa1Ly
KCiBf17TetsbMT8h5E+DC0g05IfQjwUWxAjqdC2nbIqIalMOhqELNW+S5/DLWqqG5jcTyj/uKHVh
5k95uJKV4ap+mwI0rYOoreLhhr8yRYeqU2PpSgqzekSYUGrfLbOtfR71VGu8tbJWP8az720TT0OJ
gcoKFrg3+xaV2jKxu0dVGr4Z6Vh/wCssVdywHtZP6Rq2k9u3A5TIeJRUJhTplOf3sT1RBxRK2ijo
/0o8lqwF+jpb1Qc5nxT4btqkfzG6gRg8i3mL/9rXb1LPA0WhbyCY65sQgqsTM1NzlIO5K/qrdk5k
atQ4/vzyKhdks4i5op/JxIKmyFb9ICY5hYqGhnw4S8x9kyl+W5Zri4AeqgjpnVEvUgrPoTRSHyuz
BoqpPfYPTjpo9FxDbblLJGO6zYawv+/XLIQZCM5qrzAVMex047BvaHmJwQp2T1vwxQrpKW9rpaej
PKMtb9axx/zDRnN4stfZnytdWl1DUm35qhlz7DrD0AHS2+WmMdEHmfTed8CF3tISCb8aXZsUwhyr
z69rM9SKo+X05Ahp32hgG5LuYHQWMqFaUydfGRSPzlWUGCwQIyK7up2GcySULBtiZgX2qnQpZkrF
BYJQN57eVeFR6+kCwnxW1bfQfNa7xOqsR1mfcSCTm77s/NDCMcxFrSwuPdQmh4OiIlbiKaHhzG5a
ySPsrlHt7pa0zr0UvipM4SIrv3ZGiblrJ0vK54QE5U1S4bhyXIqF7g0K8+rBRvu9AjICUt0LU/SI
3S5u9dnPbWMY7zSn6Ki4tBi9lJhxJJ1g2vIvb6jzBAIkDgkYqAUQTfoW2jjJWaLOZbYE2myWt4LT
6mtTXLxtewlAS+HEkMG78t7M5j3h2fN4ycrgM+ggUjicMS1wS2UM7DCabw15PKrAUn3NLsedvXhh
FapGDXcVTj4L1YrTGEaSqUtTSpOkH9IJKdkV6wN9Nl8NEMW0Qnz7gn1J4reJyorRWAjz9WsQVX1y
a4IR8xKzsP/CvTxfZZM6ZA1Uca1tV8hFzeAXzVIFjgaf6+UdcX7CcC+APsgVeGAoSJw+scnOJgnl
K55YVjZu1Saaq2fl6kVEuJ3i8clycBMoANKBFSRmatRtm6KjyVttbBYVXIc+0FyI5yL/1FJVtTe5
pK5EBClv7rpZjspbKWthTcfahM9MJC+V5KaaZJuHftX7r3Udj3eOrcfhlR4uzQeHvnfstbUE962G
FIiWV+NIrtOuA6Z9Vam+7UM4s/7YKOleF/nCF8VuE50EYbwA3u30+WUZBlEL3dFgsTP7Zpn6iDFO
J4i1slp6pd1JB6lY6MjHsfXqM0ig6lgYjBVJzJaIlZdTiiNOyquLdNnPU+jxtJDlv7KKQAwKsJtN
qXh6gxG4XitZ7CWgEKLPahSTL2nhXnlxnicKYgD12p/IlNNVWrktIDHqUAAWLf64GmN/BU4xv6oQ
APIKB+G5l7f9BY4lHT4GNaKLAV5wm5hOq5m3A7PYoAD5fJv36lh5SrJ+irQQ4W0+bneuyYadRTE+
wpZyHnCRr68ssJKuZo/lY1uu3bVcRSNWYHg3SKOM/FtSgWma1Oaotw0ZeJ1+13s5/gB9qNwJQefP
S0QfoikdEGAL20my2dXWIDf6HLS6MgVTW2Z38ZKY70NjVjH2HcydxPoCaEVMtuAcIkyJ8oO+iRMk
N2OIssuM5pMDgjtNopsk7sKbWZU/mLOWBoiUQCBB8/BIzVF4SqUPb5Ja+/Dye7t0HQxsRNItJvV0
NU83SrOEqSnP/QRgtaz/DmwrhxzE9O+hqqP2d0miKQNIYCrKg9ZMy7tSsVoLPzjra6lPxZ5UxXnw
pLYTWm+kgYILuUmZ5zwx2BpPat7MFLXWGu4MhOb8YsnVV58GwIVoaXBqC0S5sTlzrDTGNCpnqXGc
oi/jIg1+B3xnp9649HjpXtMPIjcQ3PLN48UHyzFHM58CGty/IaoTevnItHZZEYyZ87u1N25ma9I9
SR2vjT79b9oNe0C4CyUspSJFFWUVuTWg6NNXrC6GNeZLzLbO0FAy2El4LKrRfa5rjUtvr2II4GjB
XA6F109LdxOmeDlUSdR7RTLqO5FCbOzTQ4uroWPFdIfpC2X16dVkNa2PUTLGoEhM7bHu6tWfhira
YRNe2ElovKOmJmaedOs3x4jS2NAjOlaRGrVBiD/q3verOaSuLGndzh2dTV0EZVE024QkKaXrtpcz
TVDCyacb6GxFg9eoUySf8lpbfjfVJCZjjtq1ck0klAdS1npALR//GbUoBv0A9zmllmuqTAe4F62F
O0Ta9LEtR0W6wU0wbVFKyEsyWJgs7ypbrh4tFH6+52OFvVOJIW46ymwZnL/MvWJpexSL26IHR3gS
4w7AuadvSq5LSUc3DBMbwGYHqk7784w087eh1LDh62P7XR4a+RdbyqJrvZqsN3ot1S4yzgyPEmSu
a31sb9vCUhc3zWSHm1KsI/BbENIxnPKXA9l2W4mLpQ1Khwa4kQAMnF5sW9eSGc5DE0x6aXnxulpk
LdO6k91tjwlWYS8hYkLTGvmo7dA+tFohEJA2AaAxWKIDNU4e15UbJsuXEiDJy/d0BvYUy9HfhVgG
Bl+g4E5vimTM7mOBakK++JsRmX2wNqQmiiLVN1o750d7NTowlY32Tp9j/SjLmJo6RSodO6P577Sd
OE3VqDs4FTyPbi6s22KWr51BWvbi3IXHrzJVFphedLyZ/59eaQ7ALh7JRoMqNuO31tIkd1oeO+/U
3myvFaliONRrYYsRRVs9QsdcHlOrEk3/BYhKqqe16q1dpb1bHX1PFf3SpRGA6ZdRXdCG2QSccsEO
3aiLJphxaYfFp8VBVkV7tg4XPhbSH1aBV0B/advAsBoZR5iwxod6afO3qLN3b7CZGr0hKY03dVia
b5ChzQ4xuro7NegZHpRdgpMALkrgzQGDb5lXYaEivofVSZAbxcfCrBw30mR0WNpMHt7POIS9DTv4
r3oXfq4zE3HmbJ523v823KIjSc9etmmkQymiw3L6+vFwNtTJ0sZgXHEhT1qzu2laWlcoaeypi19c
SgyqhGKRAF6fLoUEqpT0NjJra2b/6LJFu16q5JNZ1Hs8iLPnKm7KpBiguKIiQBr2dCWkwquitoox
aEJ8SOUYVx4ry7T35tJGhyZDqWVGNc8Pp7z9LZPL9aBrr+YScA0UxSIzc0jlte3RYkY8bWV0hmC1
AV1oSdFzWPR7wfPCMxWlt63TfZXxSd4809RYHXiT4QDTtczAUXahR4U03BYU//7LMe3SUnCyDJ4r
/XQmrKcPNe5A41mVOQA9yYlkepTfVNXS3MzTnhbe9osUjw5IKN8FzXLMEDZ7cjW0eYoj5u2xJZde
JDFmGWwjO7a4ZrvaqnWPmPf2ASChPZPMM98wsTR6UnSaOSoYm21uEr82rZ3qdgiiZBnwDNMU16gH
OPVO1LpKvJY0auOyed/FoviW1ytzAHg2KG19u8ROfQxVils+NyPQtCLD3lBff2vCMt0pei69C2HA
LoA2Amojfv58tsEII4zBkwbyBCLBRKH+qo3q8QBW2Nh57dsgDGJCYKzJJQgRjPE3VS+p/DLgLd8E
Tl/L3qKTEA1TuHdgPil/PE8uWcagL0bfVMDd4OWe3hENT/ARUVUHmj4g+g1WdfkSAixf4W2nyg3z
9ab0ssxwos/loraKSy87TdDU1KYQGVxT8+MmWwpU8rTsIOexejVNkdK7RjPAJKlHKOxuUeUjRDV6
7DPwUFxXXKmwSgnubZd86o2QqihF6P+hSmk0017vDbBWaZt0Xm6W9nf+DfmHoQ/9h1rXoshPx24s
GavCgXPZTQSaTpI/Dkbfk1akRgzYVJ+l9KAWrVEETmgg3mGXyvDOGBWsdVV5HhVXUpLqtpHWNujK
wvAa3sJdMXQYBjIriFIvgVZXuwWfw32vj5h6vPxRb9MiHjuCqeLsF8zO8/DvpPqkp0Yd5NU4+7KW
1VeT4+LDVCuJtbOWiEWbV0z6RfueYh0glbl5xWiELECzizoA4tr6haOGPjK+GdAaRtS1JYU+mp97
p/uT/tfpqlDUTLxXRYeIvG+TRAw1FE+g3Ql32EnAQxM9z/zCbIXx+Lg690aTOwNDwSkF6xvyYxQO
W/mbYcV4Sa8LvJTEXMIviPCs02Exk+VtM2SVcaVXfRcHuorCbdiGZsZgKl/rw4xm/nJtOm3yuEDU
HV0phsV9SJo+VN0Sb4dD6MRopWnU57MnpdqMjxDFn+ozpoVjbxV9BCuajHEIrClKMoQiFBn1efZ/
5mIONq+HyU605brN5uWbrBcjsyWzutaFreUiY4XFMvrwm8RHjZP8OjoV54IBy+TlnfM0Pz15sA6J
GV8JAnwcsWSQp19s2fRyIdVdRr+D15lKKXPTYhjWh2StswJSSZW5qtxqJd9QFvfHvq+1no5ZL31Z
c2SpruV1rH5ow5qAb6NV6g5FgU7TEqeW5YbNODwOQIfvZWVsDk63dv1BV0JTuULxiudUjFo2weYW
9g1TuVTFw8u3d1Z7E4bYLMIKRgMAyAs4vb04HrQ+G9ok6PHDhpw06sPq65rUPISLI1l4RSZO7WVS
zDmRw5pr/XGundyrZ8hjh8rWFTrVYfWPlPE/TyTVu7/9F3/+VtULwNu43/zxb/fjj7Yf2h8/vfla
dz8FQ/n9a59U5X+Jf+R/f+n0n/jbm+RbW3XV7/32b538Eiv9cSX+1/7ryR8OJUDD5d3wo10ef1CT
9k8LRD8q8Tf/3R/+9OPpX/ltqX/8+vO3akCIiX8t4uJ//uNH199//VlMkP/z+T//x8/efi34Ne/r
Unwtf7ru8q/l9277ez++dv2vP0uW8wtlL9KVJNZ08inuf/5p+vH0I1v5hYkPzXdCAu+YiPTzTyWS
tvGvPyv8Fr1dMkciBaeQOKSgyv7xIwiPbAbYtdTVuDT8/OcVPvzjo/jHW+KB/PHnn2i6POBS03e/
/nzWdxAgGbBTCG2Jq6AmPd1c5TxOZVnH6KkkWX+VUgXcq0Xszis8H6Wbo6DXlOQzMjLf7UmNHix5
xsdi7Xy5UTA0ycaQCFE5yC0vlRu1S6q5dWKrB+FP/9Dp4+wpY3o9mOPnHDvebwyblGtzBuf47MFf
uo3tvPMJ68OEibYtcpJnBm0xMuJJqzEoXzU2ZpR9sOqldtVmQgffnOPh7bIsV3Gz9KqnxjW5U1rP
mldF1XhktpfcVyqd5FyZzbtGmrUbWaZxVdvlDJI6H4f3rZ3Vj/Naf5LzPXmIJwLaSfSCtSUgC+wD
TUwrNl0H1c6SJgK8GnSo3McHRW9/Q11m/lzpDaIzDux1z5zr6mu16OVj3UwfcMKU35QRtiJJURaa
p2tl+jDKRf0xbdZ8cdXOCQGtm4PsRk4x/YiRx74u4/4zKDbtupDj8StQT5UUYCnKd709VJ4kLwxZ
0cW6bqnzLdeJyencqgf/q+dlHSxx8kk28zDywdOEHCWLESMOltBtfHqRr4oq/zJCnESVfzP2/B+M
KiJx/ddRxa+KpEy+MQv4R4gScUj8xh/xxFR+EcQIBiWwGUWlzAf7RzzhR8z62UA2PQrIyiJ6/RlP
jF9M8KfMczgdIZUK1tmf8cT4hV45uDVweZxtJESviSdP4tzPdzORTmiGi06CAMU/lTXP6gFFntK4
T5TGV/uCrxFrEZzidVVyQymfATVzlq2uVSM+xc5aSgcKWN75iBKjm5sVVu1OvWz/yMr0Rqeh3ni5
Uz9AZVSvhg7YpesUavm7Ch1pcB3awLVrzFZr+6oz4adbWN1tYgJX8+I00u9aexruUntcPtWVisJe
rI/FR/QE1Q/AagbcVrP1xmmS+Tbk84L9VLdt4jVEycMcr28BTzRD8P+7e3tmOmytf727r9of5dfv
J5tb/MI/NzfoV4aXHEoG0VCkOv/c3ByFuLfQRRa2G2LI9OfmVn/BDQO8DyUzcKmnueGfm1v5BVoU
/GJcE2l9WhCKXnFYbmtd8IJEaPoAQuIXZ4VN2bBwWpe11aS+Ro6JMHJjHiTIHkf8xPbmyGfSjWIt
Lpe5Ep87/7VZS6mKGI+KLvUbw5He5MPIFxTqpkDlfMH5tfPUTDguwwZZpqh+yBOMGctoqX17QWYE
amfqZWjPT8MKIDor9YNZrF2wRNJwNRVVUIwV8KQMyftFldDNt1H6X1FQ8TSkNFwTTBhfXrW+KfNe
e/fshV84q7c9Fe6MOsgQqrBCNHwrSomZlelkIcuvEsYtPSHOU+ZOKF23DcWIrkM5cUx3HYo9pdht
A+EfK4NNF1uMaCd+/iw2YRUxYhdQpjS/y+hgjEXpg9ndo8udiYGzjEA8MkNADZYOC/v7+TIViu7J
4DiJP4Gcw9TckOtDNsSDLzulFboFeYqvpnaYe/gBhN/6MI0+L/X6qZnSxfKUTDLfW9J6Yy2ZelUX
Rd+6Rl5pv8cUW+9mcBWlq+hTO/jJWEWOmw5DejvbSvolbWe0iC27aukvmNqt1mT99TAZf3h9/P8Z
/ezEJS9/tqtFZXGS+j9QffTVT4/Jt+r5Of30W3/GMs5VpuIQxBgl8X8iu/8zllm/QJTgdNSQKuIj
FxXfn7HM/oW/yrgXjyuArISzfx7U1i8ENwOvHPJ1EYms18Sys8QfASgoI8gV0N/kc9jy0Eu0+kfw
KcWhCqFr1esw+XpXWIn7P+ydV3bcWLamp1ITABe8eQ1Dik4SJUrJzBcsMVOENwEPzKjH0RPr74Sh
AkGmeCX0A273RdXKVZVBEnHcPtv8/79V5IoXderHqw2OxlWvWp9tuf4caFG6puWyf0V2QV5Apwre
WQFHlvbY5JdCyb4xY/8RH7O+8v2NsyxTJMjriD6BUkPjTCBoV5u4r9ZH8/6KNTlN5YgEMBB4mTQO
XPoXhYs215XAVWiDC32iWEp9XdKROvhIdbREvIOGO3WotIufv/P0HkBcnWK8kB+lRwpwj5OYyTMk
qUp7TIiby2ifOfGTaqV/OTIwnJ+/6NRgnb7oJLFRO90QYCe8ta7HfxWhlyztxLn/9XcwGuALYnfp
p0axQquH2AB5dimX7AVye2CJqiJ/Y5legBgYCoKeJI5Qp6TwaZwMhRtFpucjnSjowuisvDi+zhLn
DxiNF7S+eGiK+ktRKtRGKuU8HJS7xO7eSKOIRTl2TLdfQOC26WCOe3wqXm1mjeLkYSCtnCi7ibM2
uh0qUBRRUymrpv31itr2fWSPFRwGcKun9RDaMGnlkLouRKtNv8w2waOf0N+q9OxhgUTYh9Sh7FoY
Osqr4VNjbj7/fFmJBV4OGAInaVWOOBWZU86NlnaSPiBlsSY7dJUbm/exRF903QyfPPr53UWmcRfQ
pvQiaXKaV1rxo66FTyTtbnIEdRd+AiEh6qHgZfLgn2uklj/WOkDxwLhLLLrvSOb7IYye5FJ/D1I8
WmV9rKGigIh8VqOQp0SGe5U4pf8xUlCGRoPmnyaG1VjI/KN3qdJqEb2Nh+Az6Jy/Ite8L239Dury
nS3zZt3yvoRaGy9ptfRo5eSrNwONOcXb2sqliydfg8RuSVNg654WPKQdOuVOr71HF67OwqnlP+0+
dBaN+MiIVOMz3WCqtanGSMr6dvHOLDuVMIFXgeLPl3pPdVtCA/tOp0vEKij506Tqb9DiuyMTn+5G
pob6bU/y+FpHPpsErhStU9SUrmRrE90GUfkQpRmjAlWL5zQky7Zr7ZWUVah7G+b7jUaj4MEw/5Ss
Mv2jclp31VelQxtaZk5C83xpRIhCeGnpXKg4SAvClEcztt53jf3eCMHYRCUuWRzVznlv2Pema3Yw
3sLh1gYmsbR8Pwcbjb5cGqTNipvnvWKk2kLtHaqMEg1bB0u7IyH6SMHzK9QhdeVY5YOb+PE6sfgK
SpD2X8S6ulZ6E1aWTRud2P9QO7RPCi1lWed2uTSyRF41QHrXul+AS0Usd9mJSd5OY6fTmJkOsPbK
p0/CF8vT1LUM5HzVa3SiSZXUueh9kNZ2YL13/Ni5MAryMpvetBe5HzxSDwmXWgTdTQg+k71o1XUp
+cN5W2rDuywz7pAlNa4zm63QDZ1x3TINPp7teRHxpnBw+lvXcwGYSlq0MqKNunQT/i+lc2m92cRP
dps/UBe73H53aDDpBczjyzQZmmXWDd/aRn0yXYnOgSidEkNmdL9ikND/n8zeG84jBAyXXtk7SwLf
5js8tmpth/3mXdTEd4kZZBd21kHU1/jekRMMlFrKhyFM5ZURmtEqUACrx3FbrpSSeXL8wDvXwrS/
EK0ZFlZaPQCyZCsYwZPk6elF1hcPVWdF6842yV1Lcb60EhaTNnZcr06Q46Mrd44C8CFo+GZSuOG3
3fRGHBq54Q+3NT/k5vxrcdxrAWPvG82HN6ITf/uQ75BHgZ2ZRE9GwyGLh+SRyvt7v1VuVbf9sJGd
ezLp4SLqyuh2o7HhB+z2Bd2goPO3+h11Cme5KTt7hdgNPAilXacx9Zoqpf1Hr93FIQdJNb1HzWFi
UF3lHW7xYCDQp0v5gyQxU70V/GGVgOfklgVTBoapOr50H1LuuPUtvwf9TOccg84VNJAb/m6ArC47
276XhyFauYl0T7WlA8Ji30NwfarK+DH1OLIQhO5LX5HWwvhWlRWtNmXxECbqXRHkHFqVw4FmnbZA
LiZbKIVLclnqlpXaGqtNJqULTcdkDFbRXeVB1V11CeqOiSlpoktytSAT6b/Xqnpwl7rHclolS2OU
fElZksJbeeA7tTGask0eP9LdjREkfpNTCPFAlG3qZdFkyd/J4F9Guh0snZwTX4bFQ2H5j41WPxRJ
8RBnYu71TF1aJgwT32Kf2D7fO7P9pzjYDOfbcyrl1n0SUwOuQztYeD2SN0VWZO9oB8ap8AzmrWGT
2I103/URm0tyrpwozs/trI8+gcqKv1K676MlbSX7C8R3v1PNjVZqp4GU1vktV1bv4oiqJFem+60M
jW5hCLfPdYRp3HTKjWZl1D+ixFAuULjZEM1Z7QelYi0Hr+4+2hpGMGyVaF3AhaBEROTSFmxtesKU
YLsSVXqH6I29igvpW9+hoa/ZiYqSdJa9q1UMfmRkDzSF1jk2aJve6CgkIrUyqJ+UIXDFhu6L68bq
sbRaJCWUxiWUdyIfgEWk1NK7ROcrK2bdX4Bc50v0DZY+0e4oX2MXO9TuqghgCyCssPyjiH3/QySl
8doojG+0MI4oiSUIvzklqSZfkx86XTeuy26Tn7sbOf9Tkezuwk7d/lYCxWSs5NB/LD0p+hTI0jeF
fprBMgB7BwBPjhNIVIO0VluFLHm70f9BBA30pKLRMsHjsCCtwQn3vHjd9SrEFwUheAul/4c2jB87
8J6AH0GyZ+xgjQvb7vi7eVM8bK9F/NY7lIzUdVrSJrCUxb1I2fY6Ec5GYhvvtYF9mFocgxyDoQ0Q
cdXEKK51pZKWZdl+MJoq+AtVKnu1tRFRYL6Xyzz9LKXho4fM4lXu+cqiytTgHBMv7pT4HiAhPErT
8oh47ftuqNVllAV0DVY/5hp9+zLrb92P/0yt6DrqJZ9EA15CSdl8kaUJzXEbWV0WAQdOxcSd1zR2
xemITWQlo2ChoSRx3W3k6KbvLAIV16aXpEwczaG7VKPmc1g2ybkay/WqQtfno9pyh5Rt2V2lOWYd
j/IBTgvDVOWSl3Ie42gz/FUHDsUh/zHwmD8qAE+5x08rG3FohYOxdRdSpXigRfkjrcFz7qxSQ6MC
TPrPPbXTfAh+MTxU1F4ACkGfP+XXagmhXtoN/jq2sVWmJd23vAmjGT61QQGmLaC1uko59Y33bmXF
Rx4x4Fl0XNCLp+ROGHhSj+5I+del4kkry2o++PQxqir/StObOzeKrUWuIBqALLG8kAva+7nZrVlJ
XxVr8xDq/oUVpeki0bnPB13DZYvCpVxs1ingSZqMfPbaKESpTFWWflleuhVVbLuSFpor/UHm7rOR
F9cbxab+3hlXaB5/Ucr6n1CN3ymeBVKebd3E7hP9kKqlnwRXaG7ipsVN9x6h3egq6TnLqYvhBixy
2QrfvQ04NGLPGaH+XkuxOqHWS+skxkKWVfShR7AcCYSAe5NEIV5j7HAk23KAr90Dx8gjKuD5oK1r
SX0D1vYiQEWRAbwn/oqFGC6ckJNsUG7lJq3qpBUyTtIagQKcNMW8HCzvKaTCtOBiffr5htri7U8W
lkI4anYkINhS2kmspdYaslBuLK1SMVMsjn4Jlnq403zHW5fl8GdtW5ebkFslifWLxrXfC3dSHTDo
idOoy6oiAFAG7lzhM8ktLpBY5QJnoNeix87nKk2wIU1qX/boqKBAVVxmavy0yYsHDYUYdNCIa0Lt
rkMFeOGUEc0TghwviGtf9YN43VT6narjOgp3UwLIniY44aXM6QxULgkoyv3Cb+QKr42gZevTNQAl
ljSoozrGEZG4n6KokN4piP+SazDe5wM/SSD10IVKeZ+B8A0WZRumFCi5k+Gsdle7m5GYyxM90tpe
ltBo9vuIr1g4S7XNMawJd3Gscis4Ti8Jx65cEao81mYbrYS7pQUIK5mo/uI8u1ceuLcd7PyX0mv3
WcJ/Tyvko/rXf61KdvE9E8Xq8vRPzbAsRkBytM9fpNw+f6OC/Z/roKrK/1Bv/8/7701QjpNv/P4h
+UZJQDeEgpFGFEjnIzIrh+Sbega6VkE1gT7aoPvEgTwk36wzXRTcSbkDioANRw7hUEiwzoT4AYVl
0NSkzZB5+IVCwhbLOj6hAIHI4gF0EpXrU3BfmAe96IEkA1apwlv0SqJPWqrJPcfKUz+GXRRf+Hbm
Xxm0P6U7lZE1JYAwtwZhYmG2iQWqDkeiVf7Oaj84lzsl+hr0PXVtOzP692qlFOxv+HvYNiORruMu
/8v2mu5RCD6R7gehtgQUUHynVPgWq/QFXgV5bFFjhE6IGAzVmpP0GIrQHu1rumHlGWbwzYEI9NQp
pnQTki8XDaQ0EaCnyqWELslnh4yWsnC0IXgYNs0lzDYwqtt98ksH6kP+Pf1cFd+/V0BVTg/D6Fz9
960rb5lB/1562x2gm/rvYFR+2/7W4djIZ1RHDKEtRnAkUtM/jo1yRk2XZBaUd5wFTtCPY6OfkWAC
WCSj4mCDWeGwHY6NdoYYEOqtODd0R+V0/cqxeVlcRkSJHUkRkFOKktfJXVr0iN3m6Fesgl47hwQS
OOuyk8gWcFSgfBl/J7BMP7e+U93EStEai14r44uoz64Dw0q/Qw3Ts4VVWXDQIHPrCxTjh2+V7fk3
VdumN4Mph/FqyDb0qQTVWn9Qu+JGSxz9YySpzrfUDYKPXu8On6QgUJaebfib2xLhbFSTCe/guZvZ
sFSSXj5PpKZP15Wxab4OdkqeTa4JrmI3edfRGezXt/d/7TL4b7y1BRfi37f2fV1Eu1th+Y2STPka
Joty4/P1YClnQsGBwioJaVXHS3re55Z6xvYyuQMEY51c8Y/rQaWYDGgUXjH1S24HIfe33+d8xJYU
HUmgboB7gJH7C9fDaUQAGMwQrZyQL+KS4rSNXcaeVgmuX5EmUNuo+kqPCW+hkOMUjSLQgKuCp6YI
86+aknHQnyftlVrKaV1j+15OuECDCSQu4zsuXA49zR1zuFfnzJy6akqt+BQS5C4DOUUZ5+fvwiaM
0vHiXSBFuJspkNGwSszBUS2Wqaybpum9c/rYRZQ1SIWVKCnuzgYG+3V4m/jGx/eseAvoSbxbvHDQ
mCcg+rLUrcRUeAu+QLKuyqQ9t1wlekcGI6VFXZfcSJm7VvWLomyTy5+P8NTx58XQmBE9AKtH+v+U
52W0tTfYMe/ukFtcWz6AFGm4zeQ6OFeLQFkXuf5WKPnKAmJouXJFHwwF/Y/xpGqGS5ZYRpCmdTfB
0k1l+kfY4bA0Nob/Bu7/lZmFdyn4kQzORMh3/CrH8fOilSTyQ2UefFRdOO7OkAaXYMujawmQghHJ
11Bs4ndxZb5JV3pl93ACOXAq2p50GeGeOt49plTSfE4ySAc0mb30c2u4kHuynAn64O+SVilWmgp7
z077+jwIB6Lpij5Lit1C2ojoI63yS3JgvDEnr00/tRYkiNjXCBCcXE+DYvglqXBS4zpy2yZgvCUc
FiS7A8Lin2+uFzqxYltTI6a2jKtFyuvk/CibsA1iPfDPITtn11njGo9+Zsd/pc3G+EK6qKHFS7vM
5TC9rKMbaZPIS61Gjzigv+o5OAgKQIr7pmDRC8eWrwUZRIFBIQv1PYHtOV4Yyq65V5U6pqvT8FaL
2Erozo5+7SrIHSXjpozte4I75T2QdwRx8rb3l4nr9u+dTGuv6A8k/VGbHb/VK7G/KnUT2QsAqpsb
laa5fapZ7qpKvFVZ2PpN4EmPSQSOE5Uf4n+po997aLbGZ0o9OJVvzPjL8wy0DgoQp5kUJft+PLTI
gpaI0yutC+Lfc6MZ6mvLCROSSpncyUs38+Wnzs2Q6O2lrltpeuV2aBU06gK5/NxaFESat0kn4d/m
Te78kSSl2a82nucD+tT67I2K6wvtKNw4hZgKjSJuMRM3bPx9OxhnPZpwLhl7N1tVRVhvllkKdJ98
X3Id+pnyqaQ7YIbxTevbIdTtj6FaQ/cMe1eKFsrGTUiha5XG91crD42csoKHBCCILLADNE8QeeWF
rXuf6R7Vfgw2sn+HyrkbLKSss64DOhx9JOMSfwpiY4k2E0wmCI4rt670i41fqleUjI1PgYl6+lIp
O5J+Sk9WeEiHLxGdnr+EwB//rnToB0pNC76fL+dLC+KQ+eKiBjFJDkw/OataYzSGp+nu2tWC5kuc
9/IFTIBfpixBjAIBRHoP1AZkrpM1yNETciVHhhdEX7tVq/bfs9y03xiK+CPjS46XgBDDFuJ9w4sb
L7REeWPYGJCPlNasqDQN1kOhagmccRo0Bw0ZtTpvi2VfpOobV9wrb6aaijNAz0vuABEvH5/2sKyc
HglCZ90YWojEExUEHymlRV+UUNatL61X+F/Ru7PeGPErjA9hY9jeeBAQx7dogyPvofDNQPJDzVlr
maxlC62z3a9aU5Tf1DKEBe8UhoQQmSydR0GL5r5MYfddRv0Gglyo5oLubOU3fiT3/xBV32xakvuq
EAJeRClETFcNpevGt7T7QfJoMWmmqf9JitLkbzOW0JTMnfBjV0fuxc+35MsrdWc4ge6SfGBzjmez
y7VND5PPWfu505zrre18pmxPQ6YKA2919Tmg4Pdk+P0LR+re0sx5fUo5cOhBgTcEVjN+ewT4T9Ll
wllnUV5fVIXuL10pLZYpxaWLMNo0H2IpyRZ5T9laCjNuWMWIzodY1j4mqtuvN6n9NbIAjHe+Cz1F
HboFESYymJluwpppkfcqWnWVy/l3T6OPRZ0U3+KABpOVqr0piSuumZMjwWnAVqMiA0jphUBO1ymN
31jWeuOp1qcBc7JwdSe49pMKJp6okCwFQesyqFx9FaNMdNnR0/ijW5Te158v6gvgi4HMJOx70eKA
uPpF15QujTUtiDLOSBEVXMh18a2pB/SQtLq8tGk98oE+WfJio0PFoj7ZLKLeulG0ovr0xhcRFu10
TnCBUfIXnNkX28thNSk9+3yRTXGT1vQzHAz5EhRucIOHhkISWS/4Q95NX0r6Oy0HhaCEWbzKA9V4
4/y+stO3Aq3QTZDjftG72ddUqrY4duhOZtoXz4/sW5OTel2i1riKdc+6sDzlG0L4/TVYic0bepyv
mH6hh4C1JIYDAXfio2SIeFnhhrej8u/e0uiVTssJSvrb+f6lrNP/82G5iDCeI8wXKVsKKlVQ+v/5
GhRe8CpRCnjzc1Bu6mcgu0UGCZI6LdyFLvohZ6ufkfIRDS5UPEtqXSzZIWdrn+Hi4G5CkcbvxtV5
DsoV+wzmtgLLk0SvLXRifiUoF/bv+PiA5yJjwBkQSv8iDTy2j/1QFDk0SgeftAAv1HblMi3NRUPR
Pe6fjqbp4+6vHrOyTgMJ8S7KRRCRAa5zF5wEV3IZD3FToo5WpQZcUM8L1yZ15rXjl2+YpxeaW9tX
kVTFWxS9wE+75XRD6jhuwLCG1l+mmnPd2F/TpGtXNFqOzhMoEYuuaS7pnSOhUpA/9FZHLUX+CHYl
+yvRnhrvk6To4dqQwAW5tAaGk7jQtEhdIs+drP23uP+nXrj4vqLNNJc/uQPa5Y2XIbSLxGhbWnDX
PfWdodwQ17RZvrBa4r1ccZH9IuPzhi+99QZHi0+gxQ5DIgPwLUKs2vitMZnDuO4T+qSGtrG0N9md
t2meYtWJ78yuuKVNG9VQqc1u/QAESacpa703nduGdGOK5ONqk4erILDvfL0i2SFrdAFq4MttbvPm
aydF7XmgKHR5p2sAsk5gcI0EjVRqZ3/1EL/jKM8+t4V51zVlt650ACg9cLxlbdr+2rCCi8iQfXAw
1MRp2Nwvi8IBBOvl6zLL4z/KQlrSeTR4QxH9lSw/qTA6jguBAnJpp8TBou28Fsqgs/LtulsVFpRx
rY/+SeMkWATczau69B6SqjLx7d0b2XWuYqiPizz3zDf8phcC+KKNFlBcNMwJy6j5nkRmfRZZkI+h
UctOkC0a4c31OfFEiB4wUhchd1uMWxWoq8hXdHqjVPQe0Ytla2z+aBuzeON+eWEpxl/nVJje0evM
iprMWTlSHqGjsvFWjUZ9Uau/Fu3wq4GMGDz7EnkRNBjIs4vb7sgVDjov0bXGsVcbSr4Lp62atZeb
zRsn4BWwAPJjaKqJHneQ30+d00TP+1gJGtHT3g0XTVf9pQFGWVpBfZtIME68cFgJZeGrHOUH2twa
Vz0UzNWwMC3feFeasbz0M6u8MLvkU057pGUYN+9oRvaPltaAXpzbOlbc26GVPZpx1LRcVJt1ngUX
ki6ZBBYl0pEN6JWgWW5850tBj6raLfVryvoITFJgXmw8tFvBxGXrvA0XvZlUANBWNlSMy42XJCsw
XlD9JTpa2n6y1ruyWFqx+02Sw3+itP3T8+TNjQ06R3K8YYVkI6wLB5MSBV+agOamtrlBsTYDMcB7
/HWEiuTSaegV8nPL/+peBoKgQWgnqcZ0j5fT7+JNS4sVZwWJv6efyjILvWGhpbR0qwzp3m/87FpB
R4byhy8tgNwAj0et1rCXDb+282H+NX16Gt+JvYXBg4pMPKDR72f8ZSwnryvbde0VHDu09EpIdomc
gQj522kXOSAbUJvVW53BXn0p7hkqCXQaRDdn/FJ5aBOMBC9NvY9NVTnnntlUC9QbbweaaSzsKKzZ
bX++Me+n3rEYKtQ+1IdoCoVJFof66BilLZmUZhNyvRv1ZUlOfg2RKrpomNOskZylVNZ/ofUigSi2
/urR7L1OGuMdUAT/Dd/4hb709psgSsSZxlV/oTXlVsaQ5bUHSL5A1K9P5GbpymA2fQv4sLwB5Dsg
27nceF1x5RZhB6qxsteqJb3P8UqubBPEcU0YBjDs3c8naQvSP7kGKekKpQVy2oiwnNiaKIhpboYk
9spJ/tSsTfwh7t/3EdImLb110LTl8Mj5RaZrl5q2HEzwcHoNEKihxdw6TIxqFXncUYrcwDqj5VOW
O3+WiWYs4xIVklD7FKgFip1l6FzAc+KvIf+3tFJzqdn1wm3CWwSY7TUkgj+7oKevCHIkZvTNlBsH
QjK7A3Bc1IbvAFYjCCp5op1hEC4qaQOr1PS/iV5OqDj3NKVWhhvL+0DfWmA/SYIchldeSzKSvm0C
sy9moj2vC1dmv7FW4DUjgGExVTz9jYTxazeFBeteWFXcPEf4gUebjvohen6uZa/a0GlWWi1RVKzW
ahV8AZ29b3vwPwHJMW3LYkv+e0Dy+dvjtxFkRPz4ofatnYmUAbldbrl9jHEIP/hIhB2UG+h/amAm
foQf1hkUPxG3UMXSdp7hofbNRzTWpSwubOiv8rVe6PhRVSShSxVLVCWp0p+YRSXMTWtA4GQ1VI50
0UfWO3RYnIVdt0/qgMh6e2/mXskpav8uPeUSDqJ8KQ05aLjEXmVDcROnjXqLl3seS5p+a1Q7C/o/
2+toe1Gw/Pn2EhClxTf82P/9v+LvSX+817a/e9hr6hmKYgIYAXVNMOW5Aw97DXiSMAYU1oCCgt0b
7bVtwUuQekQMLLbhj71Glwg0JCg8oYWDP/4roe7Wjo/tPL3z+PsUx9EfJ/QZ26WyqAOLbgbqqpd9
nU6/fbXo6DHL//rCpruQPfViU1nfndC9N4MkXiRVQFkEgJ1VVw4A+uDevbEL2znXewfcsmqtUke7
REVRga5afa0oEi2jJLt1YmSGJLCXQUVTyaZx61UoVDcLRWourM7aLNKwK9a91iXX8hBdEYT+s12g
X9q1/z9ggzBqQvfvJ6ZRbN3bb+zd7yMJnP0vHjaudiZaxxgWhS5tuwd/bFztTBGxFzLQZE63W/Ao
R0MDAMrRVArIT2/TN4eNa59RI6far6NAubWsv4CbeMV1gnVNQz3KUkIR6rQeUWWZT/FK17jGUcov
FCEYYWy+GsFCz/KvFYj8hZul93Xat0Tynr6M4gCdpDqpl5IZ/lEFdbvUTb9fHc3kK+mcrdM+Pk9C
3QzJYmQ2EOw5jZVbNKLpKtpoMO5bOqcg1vbOKORrEkePuAASKnHuX1JVKQs/Hj7mefGRtvc1+hjZ
135Aw8uKL6yYikaR218UpaCjCBx9ILK3hCoxjkwsL6jtGgss/cdhcMuV1VpwF6KGHkIFMuArL9Lj
pWMPpEkgkyyB3l+osC5MGyk6YM89BWv5mmJVvBv4L52uueRA91/6VZGoZ8Uk8elWKuk+g+wzlpn6
L/3QYfe+/of2V8kbqlPCro8O6vYbbQWvfvYHYrS3qvofhKl0ncSnQelD1zgNPFwvcZZ6+48V6wyp
NHwd0buVFx3NzL+N/efDeinD9fLv/Oyb/xC6ET3vJg1dUuQzVI55BIH/aNCSgROHL0aKGFSOeHav
mtHghQzhpMGjGoaSD0ZWBG7HY7eYFEwvGE2kg8SD8zivhaeSO3Xw5pnDpbQVWDsaOxWDM2JVId48
tzGTppy03JKi4CtCpRcSuIdlPR465xwEDrlROuptn7nNACHV1DlQ7TNY7jgVAsd/NHjVOBO9MYDp
zM7Iifz0pIVXCCzJ96oiCXs0ZEwfZAKyRqKbj3hmd8opm0wauAacHH1Y7jb8TPGM7ZxpnlFqJ9Ci
Kfz22RnUGZl4EdVPmgEFL5uUgih17h7W+GgLSIaDFhb5JJzs3RTs9tqMpmB3HHcp6Gcv6RecGw68
GDkh7n6AjPBoBlTMAQ4PmcH9M7tDIOpBk/aAQclbANcoB+7G+MLyofgBg4NGArtn+74ZbQEy7ROn
QNJEmgSoG5mS0fLTF+0MAteWfLQb/O7EzWj0IGomjl51QEpQImL4zyt8dAR0aGzAcIE/2buPd4H/
jKZg6gTokJF4/s0G4AeLgYNIhAAonhnugak+AFchyUBEs4Q3cbT4mnEGzlSjU9RcnT7RgWaS/dPM
M+AqQISc/fKOZwAqGvYR5J+zczdmtO8FNHfS0GGhUoYlet9fbqLaf7T4240P1hDncPuiGQ1d4KUm
DZ2ihPD0QXMBDds+Y+cPtij0LNEOkTLe9pnd8u8W5fddH13G/SWWBTT52gyQ9gFoLmhtovUdz+wm
ANG8ibtAd6DnifyyaN8unvEm0ODhkfcFerzfI/Oz/Lu00+9vAonIll1Oy1acvN0ztgGcEyAMaNwB
zBfP7BxgaN4Td4Gqi/ufvpe0x3llCkj18W+BTx4maHa7QIi8TLKGxPqQLkQMNHb+NZt6NJ+AH90u
/vxWXzDZJg0d95aunpDThb758eUHDR3TJzr2zHToou4zaegSuUyQYUJfYTR00WUCwy92wy7HPb9l
F3iFSWPnyHOoFVN4dUerLkHYBq+ByuUh67Wb5Bm5Pi+4679az8GeiQazUJiRLRXPeApUgCZUO3EL
91mh3RUzoxmY6vbi+IjmN9Si97c+Bv1oD2AR8AeYIWOuux+Nl4nb31Dp+yBAmMK1Pxo7jR3I8whi
6v4m3AWWM1r8fSzy+x6PapLzBO+PYvZujOPVN0h7axAzttrC+9OBpZnTDIhW4JOMn0TGQ9xqQkpA
DHFbvTzaBRQDzmwmAZdgdocf9bOJo9fZALhytL/eG7ix/VNgBwk8ChJ6+zOwfd+cNoAIUyZtAJz+
7fhIbD+P8Wj9DeIe+l+A3vsxQzM7A4J/PmkKdKYA5BsSifvqzknaB0tokBffwuLmNXZBP500dFUj
2w0knBV+bfUdggGwUwAA9wnf2cU7aK9MnAKJpB8BH5TvfXLjJPVF3hMfAHYr0mzbZ3ZzICRSJu0C
CXUuhgbF/xDXnmQ/wAOIlD9O4mz9oBcgxF/1hXWBaQAVS5V394wjIQDSZ7RfQThpD3WZX/ZjaiCE
vyNSfIzx1RQYSUCE0aBJ7hMA88sCCrjxpINAwIMKHAEfTvXRJYgZ1DXa6D27CbOLBIVi2KSRixy4
LaiosA22z9gToigE4wAmySEFPrvdr9hTnUEFTxdNWyAgh4hntAkkG+APmVG0OvdX5ex2geh4NWkX
cMTxcnB1Dr7gOCDaYkQ00Qxtd+PMyREWOlWTxi5R4wLLCJ4PoOP2YY8fGQFxQlCIdKCpbt80o8FP
TnsD3CXIhXMNjvyVoUs2wBAA5iQC94Hy7NZftLmbtPwC3gTLG1LKbgZE+8uj1efyFxEC2Jf94Z/f
JtiZo9/PhkjsAjQohNLT3tMdx0HbOiioTzQs53YAhMzmpNWXCIQUk/5N0JFfOwHUheCSECoZu4hr
Vod/ahKUi48mXYiBiL6TR3ueogAEMu48IXLN9M5o0NrUMevqGa1kUS1yxpucdAh9NFAr2SPJZjRm
MDkTdzkYTgo8UKgwddsHI3a03qS7yHPj4EPD3j1zW3aAOROnQCKZA08KD2Z/04mC1mgOEAvSkanm
Kpzb6PeOxwQLL8o9SA2h6rdf4JPND7yNjn1kxHfHa0abn66nE1deMc+Ed0PfvNd9HG54EkDAvPf3
//xoPPpUfC+GXiiA4N6fbHpZJLrZFzAs57bpkQGauPBAd6hi0BLmCLl+dOIliwQ49p4KyP6Z3RxM
znGaLLy47FDX2e1uPLjjKXBMbkPgb/ahzjk/D0/0opnk4gHvFy486m+HdR7NgQ20B2AzTt4+9p3d
LpgMcVO4+0AzIAGwT3GeWAFIfjCldz1MxTbZuRszugT+L6D7FYCO6HlZqN/sntEmkNDvp18Vkup7
KP2MBr9tdzLpBNDmmb1NJnOf3zghsgL+J8BH7Gt+C7/nE/++54NjI1TMBKj91XW3gXiR2SMDsC8C
zc8Bmhzj0hscXRB8oEMKAwt3fAkYFEAgd/zAgM8u1BXaWZNOAFE+jr0Qlt4/Ywso2RTCNML8ZyT4
7FK8bOGJc0CUB0EfzJewpsfrLz4gMKTMeTgk2zfNyAQKyZpJ6w/IW0gXoAmyvwHHVQ4uSKHfK9N4
fbc/5ncDTo5/ATXi6qP/c3CDxjkAAQiA/WMKEszhgmTKZ7QJROwyaRMYBgQn2t8oR87u0TkQtG9Q
zvSimtv23+ddf/8WFLR+yniCv/a8v49GTk4MmANCB4dIaHY5bgQCJy4+Pg5Dp4HIIf3DHzyaAu5I
Hogeh49nl/nk7E6cAl0IW9PkACd4NHbqX9h/RLJBfW6f2Vm/yRgPAJ9o6hHrH6Raxvc/HjApfjgO
hxzQ7MJg2PcTVx8yGyUeEF90Fds+Yy/QAfEsbIB1BAedl/0Xu3aS/aeKbVHkFaHuaP+LKqdoqEIG
dH5u3z4xN8H2k+LDsJ2wenCDhMfLoIXk2cwWeupFjztHKRNeq4BJHhl5bWflAXPtrfz8jrk51ctH
wZZwDktHA+7x4IVqkSNUXmaX4Np/o9/f4yZKXDqVHcC8uxtsfMFR28OqORz83afzy3OQop5q3BzE
ErHrxgulLvVMo5cTbYv3dn92592eGtuA5t/teGEsj847jTcNFBKfYY2i5DsvU0dKduq623Bzwadg
4HfX+riyt5UuAN5KcmN2g5/MYBKcXYobPxgM45BWguG0nRPCnt3czM7yCZneST4NLB54ufSREVCw
o60Pcx95PvJZ9n7oswvpJlf0Yahg02nhc8Dnjw+/kG1kZgC3/Ih553X49yfy9689dKsg5yCAe4jb
x3sAGA/jFxTPvWWYn/3b6+j8/hTATufO0yApjJOaorOyKOcAW98Nfnb7X51e1YelqKHLox25NUcm
AEErCv4AN+kGsH12LsaMMnpizSZZP6AdQJq4AEa2TzKhNhLr2s+Y9tn5+fS4nDh0Vbh1EJTBN7zm
8m7p+wDayXjtPp7d1YeM6sQpgJsAaQUd7BPVSu4+RaDdzMPYdy+a08afCm0RFX2USmSkecZbH8aK
8PYx+fs0/uzsHpmHievOzW4JMDL+zXjw4gMIzbPGMU42eSKVD1Fj2y7wyNpLbAl0vARZaXZJLORT
Jy45OSwd+J6oUT578seDR8CSDn54AXuy8vwoahQXJ86BIKWT0SK5c3Ld2WR8BMqBWGiutl5Qayfd
9Fx3iE7D9SKDvX3YUUcbgNarwPjF7tgL4s3I2CMuN3HwqJEoUBQgYL7Kz6R+I8r6QFh+YJvmFeko
07X6ZPx5gds/VDDpgfRyB+BWiQbsOxOxnfQ57QNlqgXAozeBcCDLsLeC41yPIZjM8BhFr+/DGZnX
PpjM1SOjQ9cqWsPDWN0+J6aQBP8WyXQo880w0ztZvEajciMk+I91CY5MIXRFYl7RpHz/zC7sw4xP
NYia0CQnrgXWu31ObgOVy0D8+8MczC4A4BqbOAW0QEabnwZd8FZHhhAqOzERWdE9cWJOFnA6XxUs
9y7dcTCBo7FLFph+gWIRcO/ts/M7ZjUHu2TEhJQX1Q6DLsnGMyV1NAfwlzCC1DhnyOXZd0yZMHYo
HUCVwfFhQo6NHq1a8P9V8I27Z35Gb08r+/2xA9/Z9qEw6Me3fcbRL60qLIy+/cxjml2dD5T1RKOn
nCFIRnPDE5NHEhhwOz15kG89zMy8HB/CtolDF4lu2ImY/LG5R6VIMLsMeirOdOx4oxPHvpWqI7YX
Vc7tMz78lk4+CIMvb1v18QPz2/nTCSyCpEGADxlk7OvAbqIGIOSZ5grepmPSxPVHiAvQ8hiceWT8
JSFVa0BhQ690/2xfOKdbX5/q8gLrQaYHUcqDYuvYDChcDnhGnIO5YjiVyTQ28Ntb8Lqt7+FbXPJH
2wAE+x4lPKuF3xVeJlz7UBeAsLCwe+D+2PjRnMbB9OMZ7D2f2cU6ymR1Iond7TAB5jaVdrTkAH9w
CEwaG+9LoPMb/GTqkgRsVQXCpALP3y3x+AIQbVuQ50Kc/kDsmJ3xM6Y6AMS6Jrk9Ah6u9qP1l0zS
ggiXCb93rpZ/ujA/yGyR9T+pcnLpoVmAhOfhmd/en8xbUYUMqS5r1okuHze+cHfJohwIfTsXY06G
f7I0P/cZuD3Rluhk0wtFSpSa6NuyB1DMaNjbXTqt0kMlh+Iu9Y5xgp+qPm0oFW66/e0/v/1uTHV0
KfRQ1Ba9mPZ5jLGTh68voOuY+vmZ+KkFPq5yW7SZJKO5M2jj1Rc4VnHBIdO6SyLMac9P7r8IAQ+N
DlK28jinIyp7FLxEB5K5rfhkXgq2HUYWKi/G2KFFkmSrtagdeu3MLprnStquxu/79EJ1TsW2I7zz
g2175NcgyMflDlf5iM8ws4SWACFMsvPUqRAdhnALJW37jLe+higJIY9Cn4u5enaCTjtxEgR8WwGl
ijjX8yiP9gEoVgtUi2Yf1bnmtQ8ObKLfPwto08FKEl0GfuC0j6ZAYLq4FMwZdtwU2LtJR4DlFXcd
1Nv9nTeO7AxkOdFltmlFtH3RjK48mgFPHTvxC1uekG7s45hwMUXrDdov7fyAGY59qunDjaPfoGo+
V6vGUyDUSOg/ZSDZtj8Ss7sCFaEYOmnviytQU0CnQ0h8Xuijcy8B6ROtuWBwzQ/POL3xAt4u9xpW
7RDAjt1dyUJznKEbdB7YXQw7WzMrE7A7mRMsvyAosAGEKs32GR8DnF8Ee3Qgj7tPZ4jl2UuF/P4U
4OWQ2sUYvGBtkteyRSy4r+rt2/3MaP0ny1HQfAQbqGskN/cLfJLhEiB3yr3cBnuKw+yuAr7XRDNI
CyKHU06NbE/fHHvByE+boLnwD3/ECfNyANXJ0F5oalTuTXOrRHB0A4Bzk9Gs/dGben7LP7nvCMl7
UrgO8vLjWhaKLKjxaQLUvXt2VaQZHX90NKZufRJ9tNkTnWVfjX1owmcgegOveTcF81v+ySQuwVrA
xUe6YD8DJ16A0G3iB7CQs/OBuLknrj96FIYlsrnjQW8zfZSziK53bsEM130qkBvMhmmJ/xw4+8zl
keVDrQ4cFxC/Q/e12aU8ccwmrr5Gmk+Dz/Ic+44NIILUO0VGupJv3zQn0zcZwr3tPkvF/vlWH6dA
JeDNBH903ZptUR+fdeIGEPhlGqsgXTHe/ACdSIuS9aP54O6Z2/rDxZk4dm4+1JhlZKn3Q8SgHJ1/
yQDVAXldsQ4sztkZgK200qQEgCj4yGCW6Liwu9/HBkAAvalxPnfonV8ApE5G9J5odhwY0XMydZPb
K4Fb3RZzNftHPu9oq1uCzGKYlLP3ge7srP3e9fr9GB/8jgCsQdv8AVI6mgFB3BWgPXb63Azd/+Hu
apbbOI7wq2zpYrsqKosgKUpVsasIEKJoEhRNUHTFtwEwAkZc7MD7QxpMpSqXPETOOfmQW4656U3y
JPl6F0OjB0sAxHRERknFZRBIb2/PTE//fl22lgQdciBOwrmn0SMzP4YfcsS/4deiWWH27dML8TRm
XRQBy48wB7zb15i0dOfHzC8/wCrKNibEQp7e+ofmtxDfAv4WQY/NQjh8/ZH7gX8HYFoHu4qvn1h4
I7x4meZLQPu5+nxKZM2vP2p5djF9DWbQ7BBU2YWndAnMxoBtfgawDVDasQsI7trK3eevaQIF4FoQ
CakMoicX7cag6FCbD/4uTIbtF656GUbk3D4AhOFrQNlQ/87TOwOhtj6AqrC+MGjvgW9A7xJ9Rz08
1X+engx2Q21+mAG4BtHFT5ME5xYew3fgCCEXiGLO6uWf3PoHI6/TCC6atO66Mj0diLI3lH2ho3eu
t+GJXQPBuX6qYccc6R2UO/H1h78L+wDwJrOEylqKf40fZd//sVLYrZGJB+0kN7nR2Y+FTqfnOivi
fOUP7icQaSI3PRp89wxLBhw79tOL6URXxKuf0efv+7ZIcnr00NikHCsw9yVxOveR/TZb+PHs5cv3
mj1r/k/t+VdljLlv3B/fGp2qtD+all9MZ291qsb6u2f7RZanKjbq2dzLbuFu/p3P754xRufuh2WE
T236wcZX0VEWq2Tg6JEoAWzQQKnfaxiLWzso+QOOkfuaXrPucXXvfTe04b6Fd6//8O/nRNGgbk5G
6ctY9g/DkUpMlqvEyZ6WBkc2dN33b3XaU+YjJwyfL5hwOtYJ36cr902lGZZt06ZKhrEa6GzkOCxP
u4AgOlOVjFXKyEowPCr8RYMVGSrcZlok2jg65VYQ4LWlxj074GtGcJCh3HZTE52o5IopLfJgQglD
VSScqMDGfWuTYXRM/+junzseScQAMXMf71N8qzfwUTKwic64kEsgolBhgLJPVeBY/KAmXDWgKjRc
CsfTdDi99dVZ2ZIdKgZcZPkI65dqtjOAMB/OdtcW9bQFNsaxulVXo0WRCJzrE2Uz9/LlRiZnLlTO
HdVXduGIkD8STBlnz/omDhW3BxNW8cBcay4Lim8KEFZT/0zTdJhQwqd6omJHplw6mjsaSvVMpaqv
45mtx8VB0N/h9K8WTJWyNDeYMHwGM5kYKFDHJQmlQQHaUNpdkwzVBGrDkSopUzlBKOWLkTK+Ud2g
RpVgwuqjWZQ0ktcSpM0N1/tlXimY4yK9IrPQV3NoGQ3n+f1tT9eIg0JkoXxfGp0nauwIlVtDQtW9
gzdnr6OjvEiLSfRt1M5tavOixguj6XACLzJ74HGRqGxkUjzS/aupeyhCANvupTe3ebqTVOXxtE7f
oNaaQBhD16djBoNYR22V5Y4YrREGKC+lDi1yl0da5nXMpNYdmSsLax5Su/vXGn8ZqSMgQjo+Nhdb
R8VqqrBAqYn/89e/Z1f06TCdqoECB29Vz46VWzWmDxH7QAsy8jahYr0wY5s+P9FZzrQi1QdtE5Zt
KP2uhlNw5bZ79u2BUXYKf8lEPxbJQFn3BFpLKkbGYCj3p83FemCvBhYCvFBXcCPNWDmS1VNeIhwm
sHjHqjCpuZqnTWAYNNHW/W3zVzhTz2PzvD8y6nmWFY4e8T97hsDad+Fp11AW0EEnapKPPLOmEs3K
S+ARA0uIe219gZGllkqgT+YXWkJ1HaZaJ77NQ20JoRqjo381faYXALwXTrarTJJHZwi8pjpC/DPq
mF8KjXSII01nC1An7uPmR/d9YnI9iLq5yj0jltKZoeJpgQDCw9H+WKemz5aVIuLLPHfcIGvdhS2V
ml5Pc+MQtVI08WhZrKii/3gHGF3LgHr6AkPDcQ+RYbbUAtt0H2GqNGVUVyrn1cGvMnvBed0S2PVN
HQ9Nwa3zrfDD1LQZBFuqg7c6vdVDe+2FG6kKJ/TIgnmVFjgdFaFS0QjYH80iHuKkshUktMdQdg80
RcmZXUN52FCyRynE4OWdBDZcO8utdzgIFSOU29atJuPLEaI1IzScULJvzMKdSTMog8mq1Oo654sK
hoOJpyrpa0eHJEFzE0OpHpoerrGcp2OouTuYMBLNSaanjhIxTK3ewXR1OlYJJyshB9hRXLpUoxDK
bCu1KufbF+Ue4XTfFgihpUwIJTReKL9HCFZ6ygF1OeH8HuUq5twSckYotz/o1NtgKCcXIIu4Q0dN
NTNJtyRuoBOVX3u7QSLrd2LyUeGbJiXcZqiEu7G9Vlc+ywIyPjHQ67lOEO8wXM47Aur9pPhVI8Fa
pNyvlohPdmw8gEzcLiOthoCh+7i5t9KxifLcLcJFCl1ARLZyzqxEmPFU5yOdkqZg1hSadsI5Rlbx
RnFdIXE1n9kFxfZa4FI+Qw60GHohFgn3+xwhR8+eKpvNQzcEnWi/WgSlPOHrhigWtGZqEhYzQGO7
AOkJggaODJ24BjXgBUviWsGhSweOUkm4IXDZdW/0gF8egDlzT9lcQ3RvTI4SIn8bl41YobJ4f5VC
xMy4bBBcczDdKgZzjIzfwHK3UaIq5RLGVR/7roVaRMdsuYxUYhvKOzQyLig9TPmGlvBquqgE45dq
2U0fyjEyJDqyH3AM2WnBqEBqLQmlXpV7oBhBo66Gc4+RDBL23LHN7DWT9msUQmKoXzjzn/5G56bO
NUNPAjoPMDEGo9gBo7+9s/pxjxdaq9JsoaG1ef5JH6FWd/5PbZH62aYakU5xS1caSgJauzWdeDEc
iRzSIUqCEClOzYTx+0LgXjyC286I0hS40LN4lKVK83IViSsRvP7imCsXTOLe+sGmA08EEurouLhR
JmfcbgtI9kQjyMuzEWhKcY/Z/PZ+B3POUSlFSw0FodvgR+UFbgAkFU61q4qBifZT5d9R1KgfynJ3
6oVKGxJVjrNcD/EctccGRRBeyoc6rUNZ/wnZ+aiJ6lpHqjI1BITyJ41SHUZVItJ7aiNsuq+yyDcZ
cc25h22+oQ/JoYq6RW+AGiOkwNhR3AEMuMChuSiSXt2dTcAZhI0Q/hb7vSLqFJlylMqjWVEXkNGf
z9vd9vll++AvEW0eBESjhf2/B9Drnd3tl1sY5E5wgDs0LWP5Vq27rJdc4VW3DzMa2vNX/KrvZ9yQ
aADWAPuXkZoZEH4DDx6Q4C0Wenf472wf6c0Vv2E9No/VDPTBT/LuLfovs1deM7u7n0B398l/cctd
XQuvF5b/gXS96tiyT8fbUA+j2C5SO2G+YZXhDSJaeRN12fOy/COIdm3rVtWnFkS3Kkqv4bmcPeeW
0anUhwn5HZ0E7lWhbf7VDjAgdwAFtPcKKmLxcn/YM85gLgx93+0llWFheBz+hyEzwGIlJMp79Q/i
fWvVLmDPKG8jEoz1TuMV2v2Bc1LCfi+7Odd9UBMBTtOvqfLYe4GKR+BnAalqdxezg8rB4MHv1dGZ
naAyccyXCkqccOxpJC8AsTGsZWnCb91366jhKNU9txykH/a20UGO/74ifCRMRFtekL3ug+4qTaJ7
IruEUQgEg53X2wi9vQD209IAS/XYx7ulSDevc0cV/18NqfEQpUbsthAwavepA4QRXbh/5sS05ulv
2jxDUTsjS3hh9x6/dekics3tZIEUSRMV4WjoctyVZo4A2dZIDeZpSoRTz/Wk6MVQdwjyIQMTtah/
hz1k231yt9DDF+9Aj20fHhQes/p5AjsQvZA6tdzlXm0Dry6BalmUVPN2LJpDFroH7wr/SpMwuZOR
o0z7Z3fZzbbmXm+piY4udTpgltfSy3lNygcfDXKjOdvxNKkrVDLt4XTCvECJvqz2L4VCq4ZBqeVh
AZeC6ZSXAjqlnZrc62AkZNtgYeQjYydcXUvU1F/g2B+ie5hTJoyyUI4P0ebAlOtq9IHVh/AQzfRs
yVZH19cgurARUBUbLoDWp3/lOhp8dXRtDW9Ow5CecPLHOpkyUZTjsENX7cT0fKugnLcbTBeGbj5i
lwtSMeFSAL+eFAjfNZTbDirrhyrr8zK2cvBoOOmpzXlXDlCrJViO1Q3TwYBBFCHrEV3mzq15Y3Rw
kfb96hSBI9FRBbSv4TW5Wy8FznJF2feotySuuY69Jf2LrgW3WlXgRmAbnxqY+IyqxJVRUuX3BVCo
3GM2NxSr+/h502SZKhy5UhY0ljL03J1/+q1IABXkKFWEBYR8Ds+E9+GUIwxC+e3qaX+k49hLPEhU
e87iTgsxyMYLgTOIzkDtFTA1JEo+u9Tio6ITDRCO+TVsEGh+sLBRHeXhFjQk8qrdwktVljDXodxe
WO6llbCqoUS7n/5hows7/vRb2Tdxln76Z9I3PE6LEYPhskYSxnihPFRJCNBVya2voIGRGU74/XDh
gEtU2SJOcIWulOiNyphZBPjScJ6BOWY8m76cMhm6S9qIwyATw0wCwBCHM/zzgg+CYcwCZM24p3o3
XGNIpMorHbp4viVKVpto77+AMccKMhCvDxfHfm/Kwaf2gDkB8B5MAMaUYMTRCXtvhTZ9vDhs1QgZ
Gomd53+WbJz/Uxs5kDtgQ/Ys94374zLcAfSGmVu+6wRUXMsCfiM693J8EgA77TjqqvhaoXfQrT8Z
SHsCYZxDBFw0rlfmqy5mJYvfg+drehGA+xpQWmieYWTy3cfNDdFTCDhVw4JxvLW0B3dNls8QveCw
BVure5jqdufnSc8j4fVFYjLWpsp3V2+dR1wJ16btlE+LQFhn6ovXQLD6hoVaiPlX+J9pv/206PHD
E34oUd9gcCRL47Sp0h4sa0eUNJWAokLqqjAx11MSKFLELRQr11MCjieFblEVC4XCSEvUv7XUFKVe
daVSEj1PLW93SMSpDuwYZikvfpEwIB3d+sSMBAQdEDd8IA+JSjRcuwPgYBTcg5OIpLxFnSxzADBh
zR3FzS/dH7CPvfUDvnc4XfQQkcPih9ckUnfU0ZFRVIJlqbYksnVn6HbOLZl63DeUqLSsIFOOTZ5n
pTY91deGaxAJvLLqKSdFn0cKGxKNHRdoCzMDNSjZv7A9VCG5jVLeBRK9tRdwzyv5tLAvbVanDDFj
1T13841fCerSoBkfSDbUVUKp+EorLOAlSiQ3mhQjz0bRpUmHplbJo4Q0/L3ed5c+QeDCbqLH1cus
NSQ8lha8CkCkOhGUW0oicN5V3Cpq7AnoN6Bf5lG7gGPoJz4aEkH5anfChMlHn36L9Xg6L5VdmcAu
XqCj8ARes07T2gRyTdULVLdA9PWbEvTim/mXoHnxK53GebP59zhA3V/nBiIwW939v9b6fhaCoZ1X
1YIyUhuY/UtchMcqgU6H0HceLM9SzMc1fewmEIg9VASJ/qBmqm55RG5bQIWRG8fCRBI58ZaNrV/R
IYF52u7DpuQBIgkItzcwgPsjKsfxajskYqlvVHx1b6umwO19WGD6APNEAeTo1EuAUYBENkJFbGuU
Y0LpzOTTzQkTgjTcaKbGt17thnN8ptPCUSG9hfFM7uPm3L5PC5/ZhsQJuUSS8hYwgWzhUI68iuM6
hf95QnF1xftf4KVQoR+irUmNLVscCUujCagnP2wkYOh2Sd3aWkN6W4B8y5L38fWxRkohGX5T54dI
eAVlAw11lBHoBlRa3XMkgGla1rpZRczplECneWM+GneESQdJQO6/AfgG9X865M8SEMH008VZIEtB
NNc0XmZ3IdBlpguzRiQSEDP6ZfaSFpvczbvOMRr1whF4JC4GBKIYUsdi11Hx8NSPBtDKbIeW79Dp
H8AZjN3f2M5Cd5nbFJvfRMfAhO7BxXKUyitOohyiNUrR8IoY7ux1+AMEOD/VN1FLxTUoGxLQI6fG
q1uTKHa+VAmShtyckPCVT1EfyKlKnFkS8M8aCU6OggkUELeWm2+7M5P3EeOovVzQ8ybwADVBUoVe
YbEcfksG8Tz2q/kENjUuqQxI5PWTUCSSy1XY4K2OEZz/Q7SfITiXoXqwijjSiUV6BGj+rSIZMTsF
rYjhi3Jhr2Cbsp2K4fUSdAHz6MiQBmtIzFa6KIB85TErsDN/wvKaKgL7psgx9oIxLpEzWjAyGxIg
Ay0adEPRe3do5/neRbBpbw+9j7uAInqBVlkJLLoZWkWFTA4A9MSm0bsCcztgL9aacXt7eDImxO++
wnRIdAOv7nt5RMenpp841PGZfxvSzcsBi+Z//aAo3gOAEOqamT/vW1ZtMmVZgXtJx8CyQqdDbZFF
YGdTYhDVeZH5NaISScaLT/9G0eVUzx9JtKq7j/fd03U74PO4/XVd525ZPk8JSN27rxXDfsDur2t3
/wLfsqbX/st7y7rW/if2liu29Ow26MdwMr//LwAAAP//</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size">
        <cx:f>_xlchart.v1.9</cx:f>
      </cx:numDim>
    </cx:data>
    <cx:data id="1">
      <cx:numDim type="size">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accent2"/>
                </a:solidFill>
              </a:rPr>
              <a:t>Monthly Rolling Revenue by Quarters</a:t>
            </a:r>
            <a:endParaRPr lang="en-US" sz="1400" b="1" i="0" u="none" strike="noStrike" baseline="0">
              <a:solidFill>
                <a:schemeClr val="accent2"/>
              </a:solidFill>
              <a:latin typeface="Calibri" panose="020F0502020204030204"/>
            </a:endParaRPr>
          </a:p>
        </cx:rich>
      </cx:tx>
    </cx:title>
    <cx:plotArea>
      <cx:plotAreaRegion>
        <cx:series layoutId="treemap" uniqueId="{0C370FDA-CAA8-4B07-A953-7DFC8539A137}" formatIdx="0">
          <cx:tx>
            <cx:txData>
              <cx:f>_xlchart.v1.8</cx:f>
              <cx:v>Row Labels</cx:v>
            </cx:txData>
          </cx:tx>
          <cx:dataId val="0"/>
          <cx:layoutPr>
            <cx:parentLabelLayout val="overlapping"/>
          </cx:layoutPr>
        </cx:series>
        <cx:series layoutId="treemap" hidden="1" uniqueId="{7D2816ED-AC8F-4CF2-AC36-B96469C9ED7F}" formatIdx="1">
          <cx:tx>
            <cx:txData>
              <cx:f>_xlchart.v1.10</cx:f>
              <cx:v>Monthly Rolling Revenue</cx:v>
            </cx:txData>
          </cx:tx>
          <cx:dataId val="1"/>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_xlchart.v1.18</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accent2"/>
                </a:solidFill>
              </a:rPr>
              <a:t>Weekly Order Growth % by Start of Month </a:t>
            </a:r>
            <a:endParaRPr lang="en-US" sz="1400" b="1" i="0" u="none" strike="noStrike" baseline="0">
              <a:solidFill>
                <a:schemeClr val="accent2"/>
              </a:solidFill>
              <a:latin typeface="Calibri" panose="020F0502020204030204"/>
            </a:endParaRPr>
          </a:p>
        </cx:rich>
      </cx:tx>
    </cx:title>
    <cx:plotArea>
      <cx:plotAreaRegion>
        <cx:series layoutId="waterfall" uniqueId="{73FB9FF9-9A40-44FE-8ABB-07A4699A1DB4}">
          <cx:tx>
            <cx:txData>
              <cx:f>_xlchart.v1.17</cx:f>
              <cx:v>Weekly Order Growth %</cx:v>
            </cx:txData>
          </cx:tx>
          <cx:dataId val="0"/>
          <cx:layoutPr>
            <cx:subtotals/>
          </cx:layoutPr>
        </cx:series>
      </cx:plotAreaRegion>
      <cx:axis id="0">
        <cx:catScaling gapWidth="0.5"/>
        <cx:title>
          <cx:tx>
            <cx:txData>
              <cx:v>start of month</cx:v>
            </cx:txData>
          </cx:tx>
          <cx:txPr>
            <a:bodyPr spcFirstLastPara="1" vertOverflow="ellipsis" horzOverflow="overflow" wrap="square" lIns="0" tIns="0" rIns="0" bIns="0" anchor="ctr" anchorCtr="1"/>
            <a:lstStyle/>
            <a:p>
              <a:pPr algn="ctr" rtl="0">
                <a:defRPr/>
              </a:pPr>
              <a:r>
                <a:rPr lang="en-US" sz="900" b="1" i="0" u="none" strike="noStrike" baseline="0">
                  <a:solidFill>
                    <a:schemeClr val="accent2"/>
                  </a:solidFill>
                  <a:latin typeface="Calibri" panose="020F0502020204030204"/>
                </a:rPr>
                <a:t>start of month</a:t>
              </a:r>
            </a:p>
          </cx:txPr>
        </cx:title>
        <cx:tickLabels/>
      </cx:axis>
      <cx:axis id="1">
        <cx:valScaling/>
        <cx:title>
          <cx:tx>
            <cx:rich>
              <a:bodyPr spcFirstLastPara="1" vertOverflow="ellipsis" horzOverflow="overflow" wrap="square" lIns="0" tIns="0" rIns="0" bIns="0" anchor="ctr" anchorCtr="1"/>
              <a:lstStyle/>
              <a:p>
                <a:pPr algn="ctr" rtl="0">
                  <a:defRPr/>
                </a:pPr>
                <a:r>
                  <a:rPr lang="en-US" sz="900" b="1" i="0" u="none" strike="noStrike" baseline="0">
                    <a:solidFill>
                      <a:schemeClr val="accent2"/>
                    </a:solidFill>
                    <a:effectLst/>
                    <a:latin typeface="Calibri" panose="020F0502020204030204"/>
                    <a:ea typeface="Calibri" panose="020F0502020204030204" pitchFamily="34" charset="0"/>
                    <a:cs typeface="Calibri" panose="020F0502020204030204" pitchFamily="34" charset="0"/>
                  </a:rPr>
                  <a:t>Weekly Order Growth % </a:t>
                </a:r>
                <a:endParaRPr lang="en-US" sz="900" b="0" i="0" u="none" strike="noStrike" baseline="0">
                  <a:solidFill>
                    <a:schemeClr val="accent2"/>
                  </a:solidFill>
                  <a:latin typeface="Calibri" panose="020F0502020204030204"/>
                </a:endParaRPr>
              </a:p>
            </cx:rich>
          </cx:tx>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198120</xdr:colOff>
      <xdr:row>1</xdr:row>
      <xdr:rowOff>137160</xdr:rowOff>
    </xdr:from>
    <xdr:to>
      <xdr:col>18</xdr:col>
      <xdr:colOff>68580</xdr:colOff>
      <xdr:row>18</xdr:row>
      <xdr:rowOff>160020</xdr:rowOff>
    </xdr:to>
    <xdr:graphicFrame macro="">
      <xdr:nvGraphicFramePr>
        <xdr:cNvPr id="2" name="Chart 1">
          <a:extLst>
            <a:ext uri="{FF2B5EF4-FFF2-40B4-BE49-F238E27FC236}">
              <a16:creationId xmlns:a16="http://schemas.microsoft.com/office/drawing/2014/main" id="{34AF6915-C2AC-2620-41BA-9670B0E4B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388620</xdr:colOff>
      <xdr:row>5</xdr:row>
      <xdr:rowOff>114300</xdr:rowOff>
    </xdr:from>
    <xdr:to>
      <xdr:col>14</xdr:col>
      <xdr:colOff>518160</xdr:colOff>
      <xdr:row>12</xdr:row>
      <xdr:rowOff>45720</xdr:rowOff>
    </xdr:to>
    <xdr:sp macro="" textlink="">
      <xdr:nvSpPr>
        <xdr:cNvPr id="2" name="Rectangle: Rounded Corners 1">
          <a:extLst>
            <a:ext uri="{FF2B5EF4-FFF2-40B4-BE49-F238E27FC236}">
              <a16:creationId xmlns:a16="http://schemas.microsoft.com/office/drawing/2014/main" id="{BF9CC173-E82F-5DA7-57DD-A226522A0265}"/>
            </a:ext>
          </a:extLst>
        </xdr:cNvPr>
        <xdr:cNvSpPr/>
      </xdr:nvSpPr>
      <xdr:spPr>
        <a:xfrm>
          <a:off x="1325880" y="1028700"/>
          <a:ext cx="9669780" cy="1211580"/>
        </a:xfrm>
        <a:prstGeom prst="round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472440</xdr:colOff>
      <xdr:row>7</xdr:row>
      <xdr:rowOff>15240</xdr:rowOff>
    </xdr:from>
    <xdr:to>
      <xdr:col>3</xdr:col>
      <xdr:colOff>251460</xdr:colOff>
      <xdr:row>10</xdr:row>
      <xdr:rowOff>121920</xdr:rowOff>
    </xdr:to>
    <xdr:sp macro="" textlink="">
      <xdr:nvSpPr>
        <xdr:cNvPr id="3" name="Rectangle: Rounded Corners 2">
          <a:extLst>
            <a:ext uri="{FF2B5EF4-FFF2-40B4-BE49-F238E27FC236}">
              <a16:creationId xmlns:a16="http://schemas.microsoft.com/office/drawing/2014/main" id="{F6D97718-7540-0B7F-ECD3-EEFE27F27F77}"/>
            </a:ext>
          </a:extLst>
        </xdr:cNvPr>
        <xdr:cNvSpPr/>
      </xdr:nvSpPr>
      <xdr:spPr>
        <a:xfrm>
          <a:off x="1409700" y="1295400"/>
          <a:ext cx="1592580" cy="655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548640</xdr:colOff>
      <xdr:row>7</xdr:row>
      <xdr:rowOff>22860</xdr:rowOff>
    </xdr:from>
    <xdr:to>
      <xdr:col>4</xdr:col>
      <xdr:colOff>1173480</xdr:colOff>
      <xdr:row>10</xdr:row>
      <xdr:rowOff>121920</xdr:rowOff>
    </xdr:to>
    <xdr:sp macro="" textlink="">
      <xdr:nvSpPr>
        <xdr:cNvPr id="8" name="Rectangle: Rounded Corners 7">
          <a:extLst>
            <a:ext uri="{FF2B5EF4-FFF2-40B4-BE49-F238E27FC236}">
              <a16:creationId xmlns:a16="http://schemas.microsoft.com/office/drawing/2014/main" id="{6C5F3A31-0FBD-4209-B109-FBDC85AAD9EA}"/>
            </a:ext>
          </a:extLst>
        </xdr:cNvPr>
        <xdr:cNvSpPr/>
      </xdr:nvSpPr>
      <xdr:spPr>
        <a:xfrm>
          <a:off x="3299460" y="1303020"/>
          <a:ext cx="1592580" cy="6477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152400</xdr:colOff>
      <xdr:row>7</xdr:row>
      <xdr:rowOff>7620</xdr:rowOff>
    </xdr:from>
    <xdr:to>
      <xdr:col>7</xdr:col>
      <xdr:colOff>525780</xdr:colOff>
      <xdr:row>10</xdr:row>
      <xdr:rowOff>137160</xdr:rowOff>
    </xdr:to>
    <xdr:sp macro="" textlink="">
      <xdr:nvSpPr>
        <xdr:cNvPr id="9" name="Rectangle: Rounded Corners 8">
          <a:extLst>
            <a:ext uri="{FF2B5EF4-FFF2-40B4-BE49-F238E27FC236}">
              <a16:creationId xmlns:a16="http://schemas.microsoft.com/office/drawing/2014/main" id="{89F2459A-DD88-4543-8A94-CE0369C77776}"/>
            </a:ext>
          </a:extLst>
        </xdr:cNvPr>
        <xdr:cNvSpPr/>
      </xdr:nvSpPr>
      <xdr:spPr>
        <a:xfrm>
          <a:off x="5143500" y="1287780"/>
          <a:ext cx="1592580" cy="6781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68580</xdr:colOff>
      <xdr:row>6</xdr:row>
      <xdr:rowOff>121920</xdr:rowOff>
    </xdr:from>
    <xdr:to>
      <xdr:col>10</xdr:col>
      <xdr:colOff>441960</xdr:colOff>
      <xdr:row>10</xdr:row>
      <xdr:rowOff>121920</xdr:rowOff>
    </xdr:to>
    <xdr:sp macro="" textlink="">
      <xdr:nvSpPr>
        <xdr:cNvPr id="10" name="Rectangle: Rounded Corners 9">
          <a:extLst>
            <a:ext uri="{FF2B5EF4-FFF2-40B4-BE49-F238E27FC236}">
              <a16:creationId xmlns:a16="http://schemas.microsoft.com/office/drawing/2014/main" id="{AFA7C7F3-6975-4025-8206-CB22201C32D9}"/>
            </a:ext>
          </a:extLst>
        </xdr:cNvPr>
        <xdr:cNvSpPr/>
      </xdr:nvSpPr>
      <xdr:spPr>
        <a:xfrm>
          <a:off x="6888480" y="1219200"/>
          <a:ext cx="1592580" cy="731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121920</xdr:colOff>
      <xdr:row>6</xdr:row>
      <xdr:rowOff>129540</xdr:rowOff>
    </xdr:from>
    <xdr:to>
      <xdr:col>13</xdr:col>
      <xdr:colOff>495300</xdr:colOff>
      <xdr:row>10</xdr:row>
      <xdr:rowOff>106680</xdr:rowOff>
    </xdr:to>
    <xdr:sp macro="" textlink="">
      <xdr:nvSpPr>
        <xdr:cNvPr id="11" name="Rectangle: Rounded Corners 10">
          <a:extLst>
            <a:ext uri="{FF2B5EF4-FFF2-40B4-BE49-F238E27FC236}">
              <a16:creationId xmlns:a16="http://schemas.microsoft.com/office/drawing/2014/main" id="{7D2FF84E-6BA1-4A08-ACD5-3C0D779C94C2}"/>
            </a:ext>
          </a:extLst>
        </xdr:cNvPr>
        <xdr:cNvSpPr/>
      </xdr:nvSpPr>
      <xdr:spPr>
        <a:xfrm>
          <a:off x="8770620" y="1226820"/>
          <a:ext cx="1592580" cy="708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792480</xdr:colOff>
      <xdr:row>7</xdr:row>
      <xdr:rowOff>68580</xdr:rowOff>
    </xdr:from>
    <xdr:ext cx="1036320" cy="264560"/>
    <xdr:sp macro="" textlink="">
      <xdr:nvSpPr>
        <xdr:cNvPr id="12" name="TextBox 11">
          <a:extLst>
            <a:ext uri="{FF2B5EF4-FFF2-40B4-BE49-F238E27FC236}">
              <a16:creationId xmlns:a16="http://schemas.microsoft.com/office/drawing/2014/main" id="{13AED512-B275-AEEA-3C93-A6F897D3D16F}"/>
            </a:ext>
          </a:extLst>
        </xdr:cNvPr>
        <xdr:cNvSpPr txBox="1"/>
      </xdr:nvSpPr>
      <xdr:spPr>
        <a:xfrm>
          <a:off x="1729740" y="1348740"/>
          <a:ext cx="10363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chemeClr val="accent2"/>
              </a:solidFill>
              <a:effectLst/>
              <a:latin typeface="+mn-lt"/>
              <a:ea typeface="+mn-ea"/>
              <a:cs typeface="+mn-cs"/>
            </a:rPr>
            <a:t>Total Costs</a:t>
          </a:r>
          <a:r>
            <a:rPr lang="en-US">
              <a:solidFill>
                <a:schemeClr val="accent2"/>
              </a:solidFill>
            </a:rPr>
            <a:t> </a:t>
          </a:r>
          <a:endParaRPr lang="en-US" sz="1100">
            <a:solidFill>
              <a:schemeClr val="accent2"/>
            </a:solidFill>
          </a:endParaRPr>
        </a:p>
      </xdr:txBody>
    </xdr:sp>
    <xdr:clientData/>
  </xdr:oneCellAnchor>
  <xdr:oneCellAnchor>
    <xdr:from>
      <xdr:col>3</xdr:col>
      <xdr:colOff>800100</xdr:colOff>
      <xdr:row>7</xdr:row>
      <xdr:rowOff>45720</xdr:rowOff>
    </xdr:from>
    <xdr:ext cx="1242060" cy="220980"/>
    <xdr:sp macro="" textlink="">
      <xdr:nvSpPr>
        <xdr:cNvPr id="14" name="TextBox 13">
          <a:extLst>
            <a:ext uri="{FF2B5EF4-FFF2-40B4-BE49-F238E27FC236}">
              <a16:creationId xmlns:a16="http://schemas.microsoft.com/office/drawing/2014/main" id="{B5E0B0F4-39A6-42BF-A73B-6168A7E86AEE}"/>
            </a:ext>
          </a:extLst>
        </xdr:cNvPr>
        <xdr:cNvSpPr txBox="1"/>
      </xdr:nvSpPr>
      <xdr:spPr>
        <a:xfrm>
          <a:off x="3550920" y="1325880"/>
          <a:ext cx="124206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accent2"/>
              </a:solidFill>
              <a:effectLst/>
              <a:latin typeface="+mn-lt"/>
              <a:ea typeface="+mn-ea"/>
              <a:cs typeface="+mn-cs"/>
            </a:rPr>
            <a:t>Total Revenues</a:t>
          </a:r>
          <a:endParaRPr lang="en-US" sz="1100">
            <a:solidFill>
              <a:schemeClr val="accent2"/>
            </a:solidFill>
          </a:endParaRPr>
        </a:p>
      </xdr:txBody>
    </xdr:sp>
    <xdr:clientData/>
  </xdr:oneCellAnchor>
  <xdr:oneCellAnchor>
    <xdr:from>
      <xdr:col>5</xdr:col>
      <xdr:colOff>457200</xdr:colOff>
      <xdr:row>6</xdr:row>
      <xdr:rowOff>152400</xdr:rowOff>
    </xdr:from>
    <xdr:ext cx="1036320" cy="264560"/>
    <xdr:sp macro="" textlink="">
      <xdr:nvSpPr>
        <xdr:cNvPr id="15" name="TextBox 14">
          <a:extLst>
            <a:ext uri="{FF2B5EF4-FFF2-40B4-BE49-F238E27FC236}">
              <a16:creationId xmlns:a16="http://schemas.microsoft.com/office/drawing/2014/main" id="{68442D85-97D7-46C7-A278-4B2360587942}"/>
            </a:ext>
          </a:extLst>
        </xdr:cNvPr>
        <xdr:cNvSpPr txBox="1"/>
      </xdr:nvSpPr>
      <xdr:spPr>
        <a:xfrm>
          <a:off x="5448300" y="1249680"/>
          <a:ext cx="10363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chemeClr val="accent2"/>
              </a:solidFill>
              <a:effectLst/>
              <a:latin typeface="+mn-lt"/>
              <a:ea typeface="+mn-ea"/>
              <a:cs typeface="+mn-cs"/>
            </a:rPr>
            <a:t>Total </a:t>
          </a:r>
          <a:r>
            <a:rPr lang="en-US" sz="1100" b="1" i="0" u="none" strike="noStrike" baseline="0">
              <a:solidFill>
                <a:schemeClr val="accent2"/>
              </a:solidFill>
              <a:effectLst/>
              <a:latin typeface="+mn-lt"/>
              <a:ea typeface="+mn-ea"/>
              <a:cs typeface="+mn-cs"/>
            </a:rPr>
            <a:t> Profits</a:t>
          </a:r>
          <a:endParaRPr lang="en-US" sz="1100">
            <a:solidFill>
              <a:schemeClr val="accent2"/>
            </a:solidFill>
          </a:endParaRPr>
        </a:p>
      </xdr:txBody>
    </xdr:sp>
    <xdr:clientData/>
  </xdr:oneCellAnchor>
  <xdr:oneCellAnchor>
    <xdr:from>
      <xdr:col>8</xdr:col>
      <xdr:colOff>243840</xdr:colOff>
      <xdr:row>6</xdr:row>
      <xdr:rowOff>137160</xdr:rowOff>
    </xdr:from>
    <xdr:ext cx="1242060" cy="264560"/>
    <xdr:sp macro="" textlink="">
      <xdr:nvSpPr>
        <xdr:cNvPr id="16" name="TextBox 15">
          <a:extLst>
            <a:ext uri="{FF2B5EF4-FFF2-40B4-BE49-F238E27FC236}">
              <a16:creationId xmlns:a16="http://schemas.microsoft.com/office/drawing/2014/main" id="{77681B1E-9911-40FB-A3DF-DF47DDAC204B}"/>
            </a:ext>
          </a:extLst>
        </xdr:cNvPr>
        <xdr:cNvSpPr txBox="1"/>
      </xdr:nvSpPr>
      <xdr:spPr>
        <a:xfrm>
          <a:off x="7063740" y="1234440"/>
          <a:ext cx="12420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i="0" u="none" strike="noStrike">
              <a:solidFill>
                <a:schemeClr val="accent2"/>
              </a:solidFill>
              <a:effectLst/>
              <a:latin typeface="+mn-lt"/>
              <a:ea typeface="+mn-ea"/>
              <a:cs typeface="+mn-cs"/>
            </a:rPr>
            <a:t>Profit</a:t>
          </a:r>
          <a:r>
            <a:rPr lang="en-US" sz="1100" b="1" i="0" u="none" strike="noStrike" baseline="0">
              <a:solidFill>
                <a:schemeClr val="accent2"/>
              </a:solidFill>
              <a:effectLst/>
              <a:latin typeface="+mn-lt"/>
              <a:ea typeface="+mn-ea"/>
              <a:cs typeface="+mn-cs"/>
            </a:rPr>
            <a:t> Margin %</a:t>
          </a:r>
          <a:endParaRPr lang="en-US" sz="1100">
            <a:solidFill>
              <a:schemeClr val="accent2"/>
            </a:solidFill>
          </a:endParaRPr>
        </a:p>
      </xdr:txBody>
    </xdr:sp>
    <xdr:clientData/>
  </xdr:oneCellAnchor>
  <xdr:oneCellAnchor>
    <xdr:from>
      <xdr:col>11</xdr:col>
      <xdr:colOff>411480</xdr:colOff>
      <xdr:row>6</xdr:row>
      <xdr:rowOff>144780</xdr:rowOff>
    </xdr:from>
    <xdr:ext cx="1036320" cy="243840"/>
    <xdr:sp macro="" textlink="">
      <xdr:nvSpPr>
        <xdr:cNvPr id="17" name="TextBox 16">
          <a:extLst>
            <a:ext uri="{FF2B5EF4-FFF2-40B4-BE49-F238E27FC236}">
              <a16:creationId xmlns:a16="http://schemas.microsoft.com/office/drawing/2014/main" id="{E62643DF-9AA0-4524-941C-361C07177404}"/>
            </a:ext>
          </a:extLst>
        </xdr:cNvPr>
        <xdr:cNvSpPr txBox="1"/>
      </xdr:nvSpPr>
      <xdr:spPr>
        <a:xfrm>
          <a:off x="9060180" y="1242060"/>
          <a:ext cx="103632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i="0" u="none" strike="noStrike">
              <a:solidFill>
                <a:schemeClr val="accent2"/>
              </a:solidFill>
              <a:effectLst/>
              <a:latin typeface="+mn-lt"/>
              <a:ea typeface="+mn-ea"/>
              <a:cs typeface="+mn-cs"/>
            </a:rPr>
            <a:t>Total Costs</a:t>
          </a:r>
          <a:r>
            <a:rPr lang="en-US">
              <a:solidFill>
                <a:schemeClr val="accent2"/>
              </a:solidFill>
            </a:rPr>
            <a:t> </a:t>
          </a:r>
          <a:endParaRPr lang="en-US" sz="1100">
            <a:solidFill>
              <a:schemeClr val="accent2"/>
            </a:solidFill>
          </a:endParaRPr>
        </a:p>
      </xdr:txBody>
    </xdr:sp>
    <xdr:clientData/>
  </xdr:oneCellAnchor>
  <xdr:oneCellAnchor>
    <xdr:from>
      <xdr:col>1</xdr:col>
      <xdr:colOff>723900</xdr:colOff>
      <xdr:row>8</xdr:row>
      <xdr:rowOff>114300</xdr:rowOff>
    </xdr:from>
    <xdr:ext cx="1059180" cy="243840"/>
    <xdr:sp macro="" textlink="$A$4">
      <xdr:nvSpPr>
        <xdr:cNvPr id="18" name="TextBox 17">
          <a:extLst>
            <a:ext uri="{FF2B5EF4-FFF2-40B4-BE49-F238E27FC236}">
              <a16:creationId xmlns:a16="http://schemas.microsoft.com/office/drawing/2014/main" id="{526CED56-FCB6-793C-65D6-4BECF79913B1}"/>
            </a:ext>
          </a:extLst>
        </xdr:cNvPr>
        <xdr:cNvSpPr txBox="1"/>
      </xdr:nvSpPr>
      <xdr:spPr>
        <a:xfrm>
          <a:off x="1661160" y="1577340"/>
          <a:ext cx="105918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0367672-0B5C-401E-8090-F77F7C628103}" type="TxLink">
            <a:rPr lang="en-US" sz="1100" b="1" i="0" u="none" strike="noStrike">
              <a:solidFill>
                <a:srgbClr val="000000"/>
              </a:solidFill>
              <a:latin typeface="Calibri"/>
              <a:ea typeface="Calibri"/>
              <a:cs typeface="Calibri"/>
            </a:rPr>
            <a:t> 11,175,042.76 </a:t>
          </a:fld>
          <a:endParaRPr lang="en-US" sz="1100" b="1"/>
        </a:p>
      </xdr:txBody>
    </xdr:sp>
    <xdr:clientData/>
  </xdr:oneCellAnchor>
  <xdr:oneCellAnchor>
    <xdr:from>
      <xdr:col>3</xdr:col>
      <xdr:colOff>777240</xdr:colOff>
      <xdr:row>8</xdr:row>
      <xdr:rowOff>106680</xdr:rowOff>
    </xdr:from>
    <xdr:ext cx="1188720" cy="243840"/>
    <xdr:sp macro="" textlink="$B$4">
      <xdr:nvSpPr>
        <xdr:cNvPr id="19" name="TextBox 18">
          <a:extLst>
            <a:ext uri="{FF2B5EF4-FFF2-40B4-BE49-F238E27FC236}">
              <a16:creationId xmlns:a16="http://schemas.microsoft.com/office/drawing/2014/main" id="{AAECC5A6-5926-9944-FD45-7D84B0E32B24}"/>
            </a:ext>
          </a:extLst>
        </xdr:cNvPr>
        <xdr:cNvSpPr txBox="1"/>
      </xdr:nvSpPr>
      <xdr:spPr>
        <a:xfrm>
          <a:off x="3528060" y="1569720"/>
          <a:ext cx="118872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97C2B1B-54C7-43FE-9DDA-1D0EB74E90DC}" type="TxLink">
            <a:rPr lang="en-US" sz="1100" b="1" i="0" u="none" strike="noStrike">
              <a:solidFill>
                <a:srgbClr val="000000"/>
              </a:solidFill>
              <a:latin typeface="Calibri"/>
              <a:ea typeface="Calibri"/>
              <a:cs typeface="Calibri"/>
            </a:rPr>
            <a:t> 12,636,612.44 </a:t>
          </a:fld>
          <a:endParaRPr lang="en-US" sz="1100" b="1"/>
        </a:p>
      </xdr:txBody>
    </xdr:sp>
    <xdr:clientData/>
  </xdr:oneCellAnchor>
  <xdr:oneCellAnchor>
    <xdr:from>
      <xdr:col>5</xdr:col>
      <xdr:colOff>441960</xdr:colOff>
      <xdr:row>8</xdr:row>
      <xdr:rowOff>45720</xdr:rowOff>
    </xdr:from>
    <xdr:ext cx="1059180" cy="228600"/>
    <xdr:sp macro="" textlink="$C$4">
      <xdr:nvSpPr>
        <xdr:cNvPr id="20" name="TextBox 19">
          <a:extLst>
            <a:ext uri="{FF2B5EF4-FFF2-40B4-BE49-F238E27FC236}">
              <a16:creationId xmlns:a16="http://schemas.microsoft.com/office/drawing/2014/main" id="{D882BB79-3385-11F4-6CD4-243DFDC8FED4}"/>
            </a:ext>
          </a:extLst>
        </xdr:cNvPr>
        <xdr:cNvSpPr txBox="1"/>
      </xdr:nvSpPr>
      <xdr:spPr>
        <a:xfrm>
          <a:off x="5433060" y="1508760"/>
          <a:ext cx="1059180" cy="228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C352830-0612-4A10-B69C-810D97586F55}" type="TxLink">
            <a:rPr lang="en-US" sz="1100" b="1" i="0" u="none" strike="noStrike">
              <a:solidFill>
                <a:srgbClr val="000000"/>
              </a:solidFill>
              <a:latin typeface="Calibri"/>
              <a:ea typeface="Calibri"/>
              <a:cs typeface="Calibri"/>
            </a:rPr>
            <a:t> 1,461,569.68 </a:t>
          </a:fld>
          <a:endParaRPr lang="en-US" sz="1100" b="1"/>
        </a:p>
      </xdr:txBody>
    </xdr:sp>
    <xdr:clientData/>
  </xdr:oneCellAnchor>
  <xdr:oneCellAnchor>
    <xdr:from>
      <xdr:col>11</xdr:col>
      <xdr:colOff>518160</xdr:colOff>
      <xdr:row>8</xdr:row>
      <xdr:rowOff>22860</xdr:rowOff>
    </xdr:from>
    <xdr:ext cx="731520" cy="205740"/>
    <xdr:sp macro="" textlink="$E$4">
      <xdr:nvSpPr>
        <xdr:cNvPr id="21" name="TextBox 20">
          <a:extLst>
            <a:ext uri="{FF2B5EF4-FFF2-40B4-BE49-F238E27FC236}">
              <a16:creationId xmlns:a16="http://schemas.microsoft.com/office/drawing/2014/main" id="{4D317CAB-D85D-5651-EDF0-0407BD28663E}"/>
            </a:ext>
          </a:extLst>
        </xdr:cNvPr>
        <xdr:cNvSpPr txBox="1"/>
      </xdr:nvSpPr>
      <xdr:spPr>
        <a:xfrm>
          <a:off x="9166860" y="1485900"/>
          <a:ext cx="731520" cy="205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F57578E-5D39-4B38-92AC-7811776867E4}" type="TxLink">
            <a:rPr lang="en-US" sz="1100" b="1" i="0" u="none" strike="noStrike">
              <a:solidFill>
                <a:srgbClr val="000000"/>
              </a:solidFill>
              <a:latin typeface="Calibri"/>
              <a:ea typeface="Calibri"/>
              <a:cs typeface="Calibri"/>
            </a:rPr>
            <a:t>491.16</a:t>
          </a:fld>
          <a:endParaRPr lang="en-US" sz="1100" b="1"/>
        </a:p>
      </xdr:txBody>
    </xdr:sp>
    <xdr:clientData/>
  </xdr:oneCellAnchor>
  <xdr:oneCellAnchor>
    <xdr:from>
      <xdr:col>8</xdr:col>
      <xdr:colOff>426720</xdr:colOff>
      <xdr:row>8</xdr:row>
      <xdr:rowOff>15240</xdr:rowOff>
    </xdr:from>
    <xdr:ext cx="777240" cy="243840"/>
    <xdr:sp macro="" textlink="$D$4">
      <xdr:nvSpPr>
        <xdr:cNvPr id="22" name="TextBox 21">
          <a:extLst>
            <a:ext uri="{FF2B5EF4-FFF2-40B4-BE49-F238E27FC236}">
              <a16:creationId xmlns:a16="http://schemas.microsoft.com/office/drawing/2014/main" id="{9F84CE18-9C71-EEF3-8B32-0F836518A777}"/>
            </a:ext>
          </a:extLst>
        </xdr:cNvPr>
        <xdr:cNvSpPr txBox="1"/>
      </xdr:nvSpPr>
      <xdr:spPr>
        <a:xfrm>
          <a:off x="7246620" y="1478280"/>
          <a:ext cx="77724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C2E6592-5D51-4EB2-902E-F70ABE1862F7}" type="TxLink">
            <a:rPr lang="en-US" sz="1100" b="1" i="0" u="none" strike="noStrike">
              <a:solidFill>
                <a:srgbClr val="000000"/>
              </a:solidFill>
              <a:latin typeface="Calibri"/>
              <a:ea typeface="Calibri"/>
              <a:cs typeface="Calibri"/>
            </a:rPr>
            <a:t>11.57%</a:t>
          </a:fld>
          <a:endParaRPr lang="en-US" sz="1100" b="1"/>
        </a:p>
      </xdr:txBody>
    </xdr:sp>
    <xdr:clientData/>
  </xdr:oneCellAnchor>
  <xdr:twoCellAnchor>
    <xdr:from>
      <xdr:col>6</xdr:col>
      <xdr:colOff>563880</xdr:colOff>
      <xdr:row>19</xdr:row>
      <xdr:rowOff>114300</xdr:rowOff>
    </xdr:from>
    <xdr:to>
      <xdr:col>16</xdr:col>
      <xdr:colOff>251460</xdr:colOff>
      <xdr:row>37</xdr:row>
      <xdr:rowOff>152400</xdr:rowOff>
    </xdr:to>
    <mc:AlternateContent xmlns:mc="http://schemas.openxmlformats.org/markup-compatibility/2006">
      <mc:Choice xmlns:cx4="http://schemas.microsoft.com/office/drawing/2016/5/10/chartex" Requires="cx4">
        <xdr:graphicFrame macro="">
          <xdr:nvGraphicFramePr>
            <xdr:cNvPr id="23" name="Chart 22">
              <a:extLst>
                <a:ext uri="{FF2B5EF4-FFF2-40B4-BE49-F238E27FC236}">
                  <a16:creationId xmlns:a16="http://schemas.microsoft.com/office/drawing/2014/main" id="{B15A1F4E-D6E2-7803-538B-EF2DBC92D7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72300" y="3589020"/>
              <a:ext cx="5783580" cy="33299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121920</xdr:colOff>
      <xdr:row>1</xdr:row>
      <xdr:rowOff>30480</xdr:rowOff>
    </xdr:from>
    <xdr:to>
      <xdr:col>18</xdr:col>
      <xdr:colOff>121920</xdr:colOff>
      <xdr:row>14</xdr:row>
      <xdr:rowOff>120015</xdr:rowOff>
    </xdr:to>
    <mc:AlternateContent xmlns:mc="http://schemas.openxmlformats.org/markup-compatibility/2006">
      <mc:Choice xmlns:a14="http://schemas.microsoft.com/office/drawing/2010/main" Requires="a14">
        <xdr:graphicFrame macro="">
          <xdr:nvGraphicFramePr>
            <xdr:cNvPr id="24" name="Continent">
              <a:extLst>
                <a:ext uri="{FF2B5EF4-FFF2-40B4-BE49-F238E27FC236}">
                  <a16:creationId xmlns:a16="http://schemas.microsoft.com/office/drawing/2014/main" id="{B5166BAB-F380-62B4-BF14-846E44376A8A}"/>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1104900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381000</xdr:colOff>
      <xdr:row>1</xdr:row>
      <xdr:rowOff>38100</xdr:rowOff>
    </xdr:from>
    <xdr:to>
      <xdr:col>7</xdr:col>
      <xdr:colOff>1036320</xdr:colOff>
      <xdr:row>14</xdr:row>
      <xdr:rowOff>127635</xdr:rowOff>
    </xdr:to>
    <mc:AlternateContent xmlns:mc="http://schemas.openxmlformats.org/markup-compatibility/2006">
      <mc:Choice xmlns:a14="http://schemas.microsoft.com/office/drawing/2010/main" Requires="a14">
        <xdr:graphicFrame macro="">
          <xdr:nvGraphicFramePr>
            <xdr:cNvPr id="3" name="Continent 1">
              <a:extLst>
                <a:ext uri="{FF2B5EF4-FFF2-40B4-BE49-F238E27FC236}">
                  <a16:creationId xmlns:a16="http://schemas.microsoft.com/office/drawing/2014/main" id="{E6A53929-479C-3A2D-F682-24BAF6583E89}"/>
                </a:ext>
              </a:extLst>
            </xdr:cNvPr>
            <xdr:cNvGraphicFramePr/>
          </xdr:nvGraphicFramePr>
          <xdr:xfrm>
            <a:off x="0" y="0"/>
            <a:ext cx="0" cy="0"/>
          </xdr:xfrm>
          <a:graphic>
            <a:graphicData uri="http://schemas.microsoft.com/office/drawing/2010/slicer">
              <sle:slicer xmlns:sle="http://schemas.microsoft.com/office/drawing/2010/slicer" name="Continent 1"/>
            </a:graphicData>
          </a:graphic>
        </xdr:graphicFrame>
      </mc:Choice>
      <mc:Fallback>
        <xdr:sp macro="" textlink="">
          <xdr:nvSpPr>
            <xdr:cNvPr id="0" name=""/>
            <xdr:cNvSpPr>
              <a:spLocks noTextEdit="1"/>
            </xdr:cNvSpPr>
          </xdr:nvSpPr>
          <xdr:spPr>
            <a:xfrm>
              <a:off x="9745980" y="2209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45720</xdr:colOff>
      <xdr:row>0</xdr:row>
      <xdr:rowOff>7620</xdr:rowOff>
    </xdr:from>
    <xdr:to>
      <xdr:col>19</xdr:col>
      <xdr:colOff>388620</xdr:colOff>
      <xdr:row>20</xdr:row>
      <xdr:rowOff>167640</xdr:rowOff>
    </xdr:to>
    <xdr:graphicFrame macro="">
      <xdr:nvGraphicFramePr>
        <xdr:cNvPr id="2" name="Chart 1">
          <a:extLst>
            <a:ext uri="{FF2B5EF4-FFF2-40B4-BE49-F238E27FC236}">
              <a16:creationId xmlns:a16="http://schemas.microsoft.com/office/drawing/2014/main" id="{3FDBC326-DAE3-233D-021A-75F1ED6AD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472440</xdr:colOff>
      <xdr:row>52</xdr:row>
      <xdr:rowOff>152400</xdr:rowOff>
    </xdr:from>
    <xdr:to>
      <xdr:col>17</xdr:col>
      <xdr:colOff>464820</xdr:colOff>
      <xdr:row>71</xdr:row>
      <xdr:rowOff>60960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5A254CF-54FF-271B-023D-24D42F18C8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987540" y="9662160"/>
              <a:ext cx="6088380" cy="3383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259080</xdr:colOff>
      <xdr:row>5</xdr:row>
      <xdr:rowOff>7620</xdr:rowOff>
    </xdr:from>
    <xdr:to>
      <xdr:col>3</xdr:col>
      <xdr:colOff>91440</xdr:colOff>
      <xdr:row>18</xdr:row>
      <xdr:rowOff>97155</xdr:rowOff>
    </xdr:to>
    <mc:AlternateContent xmlns:mc="http://schemas.openxmlformats.org/markup-compatibility/2006">
      <mc:Choice xmlns:a14="http://schemas.microsoft.com/office/drawing/2010/main" Requires="a14">
        <xdr:graphicFrame macro="">
          <xdr:nvGraphicFramePr>
            <xdr:cNvPr id="10" name="Year-Quarter">
              <a:extLst>
                <a:ext uri="{FF2B5EF4-FFF2-40B4-BE49-F238E27FC236}">
                  <a16:creationId xmlns:a16="http://schemas.microsoft.com/office/drawing/2014/main" id="{AD129A14-DE8D-AF97-0CAE-DCC8D613FE68}"/>
                </a:ext>
              </a:extLst>
            </xdr:cNvPr>
            <xdr:cNvGraphicFramePr/>
          </xdr:nvGraphicFramePr>
          <xdr:xfrm>
            <a:off x="0" y="0"/>
            <a:ext cx="0" cy="0"/>
          </xdr:xfrm>
          <a:graphic>
            <a:graphicData uri="http://schemas.microsoft.com/office/drawing/2010/slicer">
              <sle:slicer xmlns:sle="http://schemas.microsoft.com/office/drawing/2010/slicer" name="Year-Quarter"/>
            </a:graphicData>
          </a:graphic>
        </xdr:graphicFrame>
      </mc:Choice>
      <mc:Fallback>
        <xdr:sp macro="" textlink="">
          <xdr:nvSpPr>
            <xdr:cNvPr id="0" name=""/>
            <xdr:cNvSpPr>
              <a:spLocks noTextEdit="1"/>
            </xdr:cNvSpPr>
          </xdr:nvSpPr>
          <xdr:spPr>
            <a:xfrm>
              <a:off x="1120140" y="922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342900</xdr:colOff>
      <xdr:row>22</xdr:row>
      <xdr:rowOff>72390</xdr:rowOff>
    </xdr:from>
    <xdr:to>
      <xdr:col>19</xdr:col>
      <xdr:colOff>556260</xdr:colOff>
      <xdr:row>49</xdr:row>
      <xdr:rowOff>76200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BAA8B4EA-590D-FB74-61AE-E992256EBC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286000" y="4095750"/>
              <a:ext cx="11643360" cy="49415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312420</xdr:colOff>
      <xdr:row>51</xdr:row>
      <xdr:rowOff>152401</xdr:rowOff>
    </xdr:from>
    <xdr:to>
      <xdr:col>7</xdr:col>
      <xdr:colOff>15240</xdr:colOff>
      <xdr:row>60</xdr:row>
      <xdr:rowOff>144781</xdr:rowOff>
    </xdr:to>
    <mc:AlternateContent xmlns:mc="http://schemas.openxmlformats.org/markup-compatibility/2006">
      <mc:Choice xmlns:a14="http://schemas.microsoft.com/office/drawing/2010/main" Requires="a14">
        <xdr:graphicFrame macro="">
          <xdr:nvGraphicFramePr>
            <xdr:cNvPr id="6" name="Year">
              <a:extLst>
                <a:ext uri="{FF2B5EF4-FFF2-40B4-BE49-F238E27FC236}">
                  <a16:creationId xmlns:a16="http://schemas.microsoft.com/office/drawing/2014/main" id="{76754C61-74B1-7DE7-7435-5567F6BBA04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244340" y="9479281"/>
              <a:ext cx="1828800"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243840</xdr:colOff>
      <xdr:row>146</xdr:row>
      <xdr:rowOff>0</xdr:rowOff>
    </xdr:from>
    <xdr:to>
      <xdr:col>6</xdr:col>
      <xdr:colOff>601980</xdr:colOff>
      <xdr:row>159</xdr:row>
      <xdr:rowOff>89535</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6B7D909B-CAA9-C89F-D64D-B1B6BDB2E9E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175760" y="26700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893845601851" createdVersion="8" refreshedVersion="8" minRefreshableVersion="3" recordCount="0" supportSubquery="1" supportAdvancedDrill="1" xr:uid="{AE691585-19DB-4D71-A507-875B2F2B062B}">
  <cacheSource type="external" connectionId="6"/>
  <cacheFields count="3">
    <cacheField name="[Measures].[Total Order Quantity]" caption="Total Order Quantity" numFmtId="0" hierarchy="42" level="32767"/>
    <cacheField name="[Product].[Sub-Category].[Sub-Category]" caption="Sub-Category" numFmtId="0" hierarchy="21" level="1">
      <sharedItems count="17">
        <s v="Accessories"/>
        <s v="Appliances"/>
        <s v="Art"/>
        <s v="Binders"/>
        <s v="Bookcases"/>
        <s v="Chairs"/>
        <s v="Copiers"/>
        <s v="Envelopes"/>
        <s v="Fasteners"/>
        <s v="Furnishings"/>
        <s v="Labels"/>
        <s v="Machines"/>
        <s v="Paper"/>
        <s v="Phones"/>
        <s v="Storage"/>
        <s v="Supplies"/>
        <s v="Tables"/>
      </sharedItems>
    </cacheField>
    <cacheField name="[Measures].[Total Returned Order Quantities]" caption="Total Returned Order Quantities" numFmtId="0" hierarchy="43" level="32767"/>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fieldsUsage count="2">
        <fieldUsage x="-1"/>
        <fieldUsage x="1"/>
      </fieldsUsage>
    </cacheHierarchy>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oneField="1">
      <fieldsUsage count="1">
        <fieldUsage x="0"/>
      </fieldsUsage>
    </cacheHierarchy>
    <cacheHierarchy uniqueName="[Measures].[Total Returned Order Quantities]" caption="Total Returned Order Quantities" measure="1" displayFolder="" measureGroup="sales" count="0" oneField="1">
      <fieldsUsage count="1">
        <fieldUsage x="2"/>
      </fieldsUsage>
    </cacheHierarchy>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893857407405" createdVersion="8" refreshedVersion="8" minRefreshableVersion="3" recordCount="0" supportSubquery="1" supportAdvancedDrill="1" xr:uid="{8A30F567-5A32-4746-886F-EDD0168E9DC9}">
  <cacheSource type="external" connectionId="6"/>
  <cacheFields count="4">
    <cacheField name="[Measures].[Cumulative Profit]" caption="Cumulative Profit" numFmtId="0" hierarchy="57" level="32767"/>
    <cacheField name="[Measures].[Weekly Order Growth %]" caption="Weekly Order Growth %" numFmtId="0" hierarchy="60" level="32767"/>
    <cacheField name="[Measures].[Weekly Orders]" caption="Weekly Orders" numFmtId="0" hierarchy="58" level="32767"/>
    <cacheField name="[Measures].[Last Week Orders]" caption="Last Week Orders" numFmtId="0" hierarchy="59" level="32767"/>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oneField="1">
      <fieldsUsage count="1">
        <fieldUsage x="0"/>
      </fieldsUsage>
    </cacheHierarchy>
    <cacheHierarchy uniqueName="[Measures].[Weekly Orders]" caption="Weekly Orders" measure="1" displayFolder="" measureGroup="sales" count="0" oneField="1">
      <fieldsUsage count="1">
        <fieldUsage x="2"/>
      </fieldsUsage>
    </cacheHierarchy>
    <cacheHierarchy uniqueName="[Measures].[Last Week Orders]" caption="Last Week Orders" measure="1" displayFolder="" measureGroup="sales" count="0" oneField="1">
      <fieldsUsage count="1">
        <fieldUsage x="3"/>
      </fieldsUsage>
    </cacheHierarchy>
    <cacheHierarchy uniqueName="[Measures].[Weekly Order Growth %]" caption="Weekly Order Growth %" measure="1" displayFolder="" measureGroup="sales" count="0" oneField="1">
      <fieldsUsage count="1">
        <fieldUsage x="1"/>
      </fieldsUsage>
    </cacheHierarchy>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893858333337" createdVersion="8" refreshedVersion="8" minRefreshableVersion="3" recordCount="0" supportSubquery="1" supportAdvancedDrill="1" xr:uid="{B73E61B0-5C58-4252-B2F2-1D57EAD5B123}">
  <cacheSource type="external" connectionId="6"/>
  <cacheFields count="2">
    <cacheField name="[Date].[Year].[Year]" caption="Year" numFmtId="0" hierarchy="5" level="1">
      <sharedItems containsSemiMixedTypes="0" containsString="0" containsNumber="1" containsInteger="1" minValue="2013" maxValue="2013" count="1">
        <n v="2013"/>
      </sharedItems>
      <extLst>
        <ext xmlns:x15="http://schemas.microsoft.com/office/spreadsheetml/2010/11/main" uri="{4F2E5C28-24EA-4eb8-9CBF-B6C8F9C3D259}">
          <x15:cachedUniqueNames>
            <x15:cachedUniqueName index="0" name="[Date].[Year].&amp;[2013]"/>
          </x15:cachedUniqueNames>
        </ext>
      </extLst>
    </cacheField>
    <cacheField name="[Date].[Quarter].[Quarter]" caption="Quarter" numFmtId="0" hierarchy="6" level="1">
      <sharedItems containsSemiMixedTypes="0" containsString="0" containsNumber="1" containsInteger="1" minValue="2" maxValue="2" count="1">
        <n v="2"/>
      </sharedItems>
      <extLst>
        <ext xmlns:x15="http://schemas.microsoft.com/office/spreadsheetml/2010/11/main" uri="{4F2E5C28-24EA-4eb8-9CBF-B6C8F9C3D259}">
          <x15:cachedUniqueNames>
            <x15:cachedUniqueName index="0" name="[Date].[Quarter].&amp;[2]"/>
          </x15:cachedUniqueNames>
        </ext>
      </extLst>
    </cacheField>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Quarter]" caption="Quarter" attribute="1" defaultMemberUniqueName="[Date].[Quarter].[All]" allUniqueName="[Date].[Quarter].[All]" dimensionUniqueName="[Date]" displayFolder="" count="2" memberValueDatatype="20" unbalanced="0">
      <fieldsUsage count="2">
        <fieldUsage x="-1"/>
        <fieldUsage x="1"/>
      </fieldsUsage>
    </cacheHierarchy>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35678819442" createdVersion="8" refreshedVersion="8" minRefreshableVersion="3" recordCount="0" supportSubquery="1" supportAdvancedDrill="1" xr:uid="{16712490-6F9D-47DA-8501-E3AA6E0158E4}">
  <cacheSource type="external" connectionId="6"/>
  <cacheFields count="5">
    <cacheField name="[Location].[Country].[Country]" caption="Country" numFmtId="0" hierarchy="16" level="1">
      <sharedItems count="144">
        <s v="Afghanistan"/>
        <s v="Albania"/>
        <s v="Algeria"/>
        <s v="Angola"/>
        <s v="Argentina"/>
        <s v="Armenia"/>
        <s v="Australia"/>
        <s v="Austria"/>
        <s v="Azerbaijan"/>
        <s v="Bangladesh"/>
        <s v="Barbados"/>
        <s v="Belarus"/>
        <s v="Belgium"/>
        <s v="Benin"/>
        <s v="Bolivia"/>
        <s v="Bosnia and Herzegovina"/>
        <s v="Brazil"/>
        <s v="Bulgaria"/>
        <s v="Burundi"/>
        <s v="Cambodia"/>
        <s v="Cameroon"/>
        <s v="Canada"/>
        <s v="Central African Republic"/>
        <s v="Chile"/>
        <s v="China"/>
        <s v="Colombia"/>
        <s v="Costa Rica"/>
        <s v="Cote d'Ivoire"/>
        <s v="Croatia"/>
        <s v="Cuba"/>
        <s v="Czechia"/>
        <s v="Democratic Republic of the Congo"/>
        <s v="Denmark"/>
        <s v="Djibouti"/>
        <s v="Dominican Republic"/>
        <s v="Ecuador"/>
        <s v="Egypt"/>
        <s v="El Salvador"/>
        <s v="Estonia"/>
        <s v="Eswatini"/>
        <s v="Ethiopia"/>
        <s v="Finland"/>
        <s v="France"/>
        <s v="Gabon"/>
        <s v="Georgia"/>
        <s v="Germany"/>
        <s v="Ghana"/>
        <s v="Greece"/>
        <s v="Guadeloupe"/>
        <s v="Guatemala"/>
        <s v="Guinea"/>
        <s v="Guinea-Bissau"/>
        <s v="Guyana"/>
        <s v="Haiti"/>
        <s v="Honduras"/>
        <s v="Hong Kong"/>
        <s v="Hungary"/>
        <s v="India"/>
        <s v="Indonesia"/>
        <s v="Iran"/>
        <s v="Iraq"/>
        <s v="Ireland"/>
        <s v="Israel"/>
        <s v="Italy"/>
        <s v="Jamaica"/>
        <s v="Japan"/>
        <s v="Jordan"/>
        <s v="Kazakhstan"/>
        <s v="Kenya"/>
        <s v="Kyrgyzstan"/>
        <s v="Lebanon"/>
        <s v="Lesotho"/>
        <s v="Liberia"/>
        <s v="Libya"/>
        <s v="Lithuania"/>
        <s v="Madagascar"/>
        <s v="Malaysia"/>
        <s v="Mali"/>
        <s v="Martinique"/>
        <s v="Mauritania"/>
        <s v="Mexico"/>
        <s v="Moldova"/>
        <s v="Mongolia"/>
        <s v="Montenegro"/>
        <s v="Morocco"/>
        <s v="Mozambique"/>
        <s v="Myanmar"/>
        <s v="Namibia"/>
        <s v="Nepal"/>
        <s v="Netherlands"/>
        <s v="New Zealand"/>
        <s v="Nicaragua"/>
        <s v="Niger"/>
        <s v="Nigeria"/>
        <s v="North Macedonia"/>
        <s v="Norway"/>
        <s v="Pakistan"/>
        <s v="Panama"/>
        <s v="Papua New Guinea"/>
        <s v="Paraguay"/>
        <s v="Peru"/>
        <s v="Philippines"/>
        <s v="Poland"/>
        <s v="Portugal"/>
        <s v="Qatar"/>
        <s v="Republic of the Congo"/>
        <s v="Romania"/>
        <s v="Russia"/>
        <s v="Rwanda"/>
        <s v="Saudi Arabia"/>
        <s v="Senegal"/>
        <s v="Sierra Leone"/>
        <s v="Singapore"/>
        <s v="Slovakia"/>
        <s v="Slovenia"/>
        <s v="Somalia"/>
        <s v="South Africa"/>
        <s v="South Korea"/>
        <s v="South Sudan"/>
        <s v="Spain"/>
        <s v="Sudan"/>
        <s v="Sweden"/>
        <s v="Switzerland"/>
        <s v="Syria"/>
        <s v="Taiwan"/>
        <s v="Tanzania"/>
        <s v="Thailand"/>
        <s v="Togo"/>
        <s v="Trinidad and Tobago"/>
        <s v="Tunisia"/>
        <s v="Turkey"/>
        <s v="Turkmenistan"/>
        <s v="Uganda"/>
        <s v="Ukraine"/>
        <s v="United Arab Emirates"/>
        <s v="United Kingdom"/>
        <s v="United States"/>
        <s v="Uruguay"/>
        <s v="Uzbekistan"/>
        <s v="Venezuela"/>
        <s v="Vietnam"/>
        <s v="Yemen"/>
        <s v="Zambia"/>
        <s v="Zimbabwe"/>
      </sharedItems>
    </cacheField>
    <cacheField name="[Location].[State].[State]" caption="State" numFmtId="0" hierarchy="15" level="1">
      <sharedItems count="918">
        <s v="Hirat"/>
        <s v="Kabul"/>
        <s v="Kandahar"/>
        <s v="Durrës"/>
        <s v="Shkodër"/>
        <s v="Vlorë"/>
        <s v="Alger"/>
        <s v="Annaba"/>
        <s v="Batna"/>
        <s v="Bechar"/>
        <s v="Bejaia"/>
        <s v="Constantine"/>
        <s v="Djelfa"/>
        <s v="Guelma"/>
        <s v="Laghouat"/>
        <s v="Mostaganem"/>
        <s v="Oran"/>
        <s v="Saida"/>
        <s v="Skikda"/>
        <s v="Tipaza"/>
        <s v="Benguela"/>
        <s v="Bie"/>
        <s v="Huambo"/>
        <s v="Luanda"/>
        <s v="Buenos Aires"/>
        <s v="Chaco"/>
        <s v="Chubut"/>
        <s v="Corrientes"/>
        <s v="Entre Ríos"/>
        <s v="Jujuy"/>
        <s v="La Pampa"/>
        <s v="Mendoza"/>
        <s v="Misiones"/>
        <s v="Neuquén"/>
        <s v="Provincia de Buenos Aires"/>
        <s v="Salta"/>
        <s v="San Juan"/>
        <s v="San Luis"/>
        <s v="Santa Fe"/>
        <s v="Santiago del Estero"/>
        <s v="Lori"/>
        <s v="Australian Capital Territory"/>
        <s v="New South Wales"/>
        <s v="Northern Territory"/>
        <s v="Queensland"/>
        <s v="South Australia"/>
        <s v="Tasmania"/>
        <s v="Victoria"/>
        <s v="Western Australia"/>
        <s v="Carinthia"/>
        <s v="Salzburg"/>
        <s v="Styria"/>
        <s v="Tyrol"/>
        <s v="Upper Austria"/>
        <s v="Vienna"/>
        <s v="Baki"/>
        <s v="Chittagong"/>
        <s v="Dhaka"/>
        <s v="Khulna"/>
        <s v="Rajshahi"/>
        <s v="Sylhet"/>
        <s v="Saint Michael"/>
        <s v="Brest"/>
        <s v="Homyel'"/>
        <s v="Hrodna"/>
        <s v="Vitsyebsk"/>
        <s v="Antwerp"/>
        <s v="Brussels"/>
        <s v="East Flanders"/>
        <s v="Flemish Brabant"/>
        <s v="Hainaut"/>
        <s v="Limburg"/>
        <s v="Namur"/>
        <s v="West Flanders"/>
        <s v="Donga"/>
        <s v="Littoral"/>
        <s v="Mono"/>
        <s v="Ouémé"/>
        <s v="Beni"/>
        <s v="Chuquisaca"/>
        <s v="Cochabamba"/>
        <s v="Oruro"/>
        <s v="Potosí"/>
        <s v="Santa Cruz"/>
        <s v="Federation of Bosnia and Herzegovina"/>
        <s v="Acre"/>
        <s v="Alagoas"/>
        <s v="Amapá"/>
        <s v="Amazonas"/>
        <s v="Bahia"/>
        <s v="Ceará"/>
        <s v="Espírito Santo"/>
        <s v="Federal District"/>
        <s v="Goiás"/>
        <s v="Maranhão"/>
        <s v="Mato Grosso"/>
        <s v="Mato Grosso do Sul"/>
        <s v="Minas Gerais"/>
        <s v="Pará"/>
        <s v="Paraíba"/>
        <s v="Parana"/>
        <s v="Pernambuco"/>
        <s v="Piauí"/>
        <s v="Rio de Janeiro"/>
        <s v="Rio Grande do Norte"/>
        <s v="Rio Grande do Sul"/>
        <s v="Rondônia"/>
        <s v="Roraima"/>
        <s v="Santa Catarina"/>
        <s v="São Paulo"/>
        <s v="Sergipe"/>
        <s v="Tocantins"/>
        <s v="Plovdiv"/>
        <s v="Sliven"/>
        <s v="Sofiya-Grad"/>
        <s v="Varna"/>
        <s v="Bujumbura-Mairie"/>
        <s v="Phnom Penh"/>
        <s v="Adamaoua"/>
        <s v="Centre"/>
        <s v="Est"/>
        <s v="Extreme-Nord"/>
        <s v="Nord"/>
        <s v="Nord-Ouest"/>
        <s v="Ouest"/>
        <s v="Sud-Ouest"/>
        <s v="Alberta"/>
        <s v="British Columbia"/>
        <s v="Manitoba"/>
        <s v="Nova Scotia"/>
        <s v="Ontario"/>
        <s v="Quebec"/>
        <s v="Saskatchewan"/>
        <s v="Bangui"/>
        <s v="Arica y Parinacota"/>
        <s v="Atacama"/>
        <s v="Biobio"/>
        <s v="Los Lagos"/>
        <s v="Magallanes y Antártica Chilena"/>
        <s v="O'Higgins"/>
        <s v="Santiago"/>
        <s v="Valparaíso"/>
        <s v="Anhui"/>
        <s v="Beijing"/>
        <s v="Chongqing"/>
        <s v="Fujian"/>
        <s v="Gansu"/>
        <s v="Guangdong"/>
        <s v="Guangxi"/>
        <s v="Guizhou"/>
        <s v="Hainan"/>
        <s v="Hebei"/>
        <s v="Heilongjiang"/>
        <s v="Henan"/>
        <s v="Hubei"/>
        <s v="Hunan"/>
        <s v="Inner Mongolia"/>
        <s v="Jiangsu"/>
        <s v="Jiangxi"/>
        <s v="Jilin"/>
        <s v="Liaoning"/>
        <s v="Qinghai"/>
        <s v="Shaanxi"/>
        <s v="Shandong"/>
        <s v="Shanghai"/>
        <s v="Shanxi"/>
        <s v="Sichuan"/>
        <s v="Tianjin"/>
        <s v="Xinjiang Uygur"/>
        <s v="Yunnan"/>
        <s v="Zhejiang"/>
        <s v="Antioquia"/>
        <s v="Atlántico"/>
        <s v="Bogota"/>
        <s v="Bolívar"/>
        <s v="Boyacá"/>
        <s v="Caldas"/>
        <s v="Cesar"/>
        <s v="Chocó"/>
        <s v="Cundinamarca"/>
        <s v="Huila"/>
        <s v="Magdalena"/>
        <s v="Nariño"/>
        <s v="Norte de Santander"/>
        <s v="Quindío"/>
        <s v="Risaralda"/>
        <s v="Santander"/>
        <s v="Tolima"/>
        <s v="Valle del Cauca"/>
        <s v="Alajuela"/>
        <s v="Haut-Sassandra"/>
        <s v="Lacs"/>
        <s v="Lagunes"/>
        <s v="Vallee Du Bandama"/>
        <s v="Grad Zagreb"/>
        <s v="Primorsko-Goranska"/>
        <s v="Splitsko-Dalmatinska"/>
        <s v="Artemisa"/>
        <s v="Camagüey"/>
        <s v="Ciego de Ávila"/>
        <s v="Cienfuegos"/>
        <s v="Granma"/>
        <s v="Guantánamo"/>
        <s v="Holguín"/>
        <s v="Isla de la Juventud"/>
        <s v="Las Tunas"/>
        <s v="Matanzas"/>
        <s v="Mayabeque"/>
        <s v="Pinar del Río"/>
        <s v="Sancti Spíritus"/>
        <s v="Santiago de Cuba"/>
        <s v="Villa Clara"/>
        <s v="Hradec Kralove"/>
        <s v="Liberec"/>
        <s v="Moravian-Silesian"/>
        <s v="Plzen"/>
        <s v="Prague"/>
        <s v="Usti nad Labem"/>
        <s v="Bandundu"/>
        <s v="Bas-Congo"/>
        <s v="Equateur"/>
        <s v="Kasai-Occidental"/>
        <s v="Kasai-Oriental"/>
        <s v="Katanga"/>
        <s v="Kinshasa"/>
        <s v="Orientale"/>
        <s v="South Kivu"/>
        <s v="Hovedstaden"/>
        <s v="South Denmark"/>
        <s v="Djibouti"/>
        <s v="Barahona"/>
        <s v="Duarte"/>
        <s v="Espaillat"/>
        <s v="La Romana"/>
        <s v="La Vega"/>
        <s v="Monseñor Nouel"/>
        <s v="Peravia"/>
        <s v="San Cristóbal"/>
        <s v="San Pedro de Macorís"/>
        <s v="Santo Domingo"/>
        <s v="Azuay"/>
        <s v="Guayas"/>
        <s v="Pichincha"/>
        <s v="Al Bahr Al Ahmar"/>
        <s v="Al Buhayrah"/>
        <s v="Al Fayyum"/>
        <s v="Al Gharbiyah"/>
        <s v="Al Minya"/>
        <s v="Al Qahirah"/>
        <s v="Ash Sharqiyah"/>
        <s v="Aswan"/>
        <s v="Asyut"/>
        <s v="Bani Suwayf"/>
        <s v="Bur Sa'id"/>
        <s v="Qina"/>
        <s v="Suhaj"/>
        <s v="Cuscatlán"/>
        <s v="La Libertad"/>
        <s v="San Salvador"/>
        <s v="Santa Ana"/>
        <s v="Sonsonate"/>
        <s v="Harjumaa"/>
        <s v="Tartumaa"/>
        <s v="Manzini"/>
        <s v="Dire Dawa"/>
        <s v="Finland Proper"/>
        <s v="Kymenlaakso"/>
        <s v="Uusimaa"/>
        <s v="Alsace-Champagne-Ardenne-Lorraine"/>
        <s v="Aquitaine-Limousin-Poitou-Charentes"/>
        <s v="Auvergne"/>
        <s v="Auvergne-Rhône-Alpes"/>
        <s v="Bourgogne-Franche-Comté"/>
        <s v="Brittany"/>
        <s v="Centre-Val de Loire"/>
        <s v="Corsica"/>
        <s v="Ile-de-France"/>
        <s v="Languedoc-Roussillon-Midi-Pyrénées"/>
        <s v="Nord-Pas-de-Calais-Picardie"/>
        <s v="Normandy"/>
        <s v="Pays de la Loire"/>
        <s v="Provence-Alpes-Côte d'Azur"/>
        <s v="Estuaire"/>
        <s v="Imereti"/>
        <s v="Tbilisi"/>
        <s v="Baden-Württemberg"/>
        <s v="Bavaria"/>
        <s v="Berlin"/>
        <s v="Brandenburg"/>
        <s v="Bremen"/>
        <s v="Hamburg"/>
        <s v="Hesse"/>
        <s v="Lower Saxony"/>
        <s v="Mecklenburg-Vorpommern"/>
        <s v="North Rhine-Westphalia"/>
        <s v="Rhineland-Palatinate"/>
        <s v="Saarland"/>
        <s v="Saxony"/>
        <s v="Saxony-Anhalt"/>
        <s v="Schleswig-Holstein"/>
        <s v="Thuringia"/>
        <s v="Ashanti"/>
        <s v="Greater Accra"/>
        <s v="Northern"/>
        <s v="Attica"/>
        <s v="Guadeloupe"/>
        <s v="Chimaltenango"/>
        <s v="Escuintla"/>
        <s v="Guatemala"/>
        <s v="Huehuetenango"/>
        <s v="Quezaltenango"/>
        <s v="Kankan"/>
        <s v="Kindia"/>
        <s v="Nzérékoré"/>
        <s v="Bissau"/>
        <s v="Upper Demerara-Berbice"/>
        <s v="Artibonite"/>
        <s v="Atlántida"/>
        <s v="Choluteca"/>
        <s v="Cortés"/>
        <s v="Francisco Morazán"/>
        <s v="Yoro"/>
        <s v="Hong Kong"/>
        <s v="Budapest"/>
        <s v="Gyor"/>
        <s v="Andhra Pradesh"/>
        <s v="Assam"/>
        <s v="Bihar"/>
        <s v="Chandigarh"/>
        <s v="Chhattisgarh"/>
        <s v="Delhi"/>
        <s v="Gujarat"/>
        <s v="Haryana"/>
        <s v="Jammu and Kashmir"/>
        <s v="Jharkhand"/>
        <s v="Karnataka"/>
        <s v="Kerala"/>
        <s v="Madhya Pradesh"/>
        <s v="Maharashtra"/>
        <s v="Manipur"/>
        <s v="Odisha"/>
        <s v="Puducherry"/>
        <s v="Punjab"/>
        <s v="Rajasthan"/>
        <s v="Tamil Nadu"/>
        <s v="Telangana"/>
        <s v="Uttar Pradesh"/>
        <s v="Uttarakhand"/>
        <s v="West Bengal"/>
        <s v="Aceh"/>
        <s v="Bali"/>
        <s v="Bengkulu"/>
        <s v="Jakarta"/>
        <s v="Jambi"/>
        <s v="Jawa Barat"/>
        <s v="Jawa Tengah"/>
        <s v="Jawa Timur"/>
        <s v="Kalimantan Barat"/>
        <s v="Kalimantan Selatan"/>
        <s v="Kalimantan Timur"/>
        <s v="Nusa Tenggara Barat"/>
        <s v="Nusa Tenggara Timur"/>
        <s v="Papua"/>
        <s v="Riau"/>
        <s v="Sulawesi Tengah"/>
        <s v="Sulawesi Tenggara"/>
        <s v="Sulawesi Utara"/>
        <s v="Sumatera Barat"/>
        <s v="Sumatera Selatan"/>
        <s v="Sumatera Utara"/>
        <s v="Yogyakarta"/>
        <s v="Ardabil"/>
        <s v="Bushehr"/>
        <s v="Esfahan"/>
        <s v="Fars"/>
        <s v="Gilan"/>
        <s v="Golestan"/>
        <s v="Hamadan"/>
        <s v="Hormozgan"/>
        <s v="Kerman"/>
        <s v="Kermanshah"/>
        <s v="Khuzestan"/>
        <s v="Kordestan"/>
        <s v="Lorestan"/>
        <s v="Markazi"/>
        <s v="Mazandaran"/>
        <s v="Qazvin"/>
        <s v="Qom"/>
        <s v="Razavi Khorasan"/>
        <s v="Sistan Va Baluchestan"/>
        <s v="South Khorasan"/>
        <s v="Tehran"/>
        <s v="Yazd"/>
        <s v="Zanjan"/>
        <s v="Al Basrah"/>
        <s v="Al Qadisiyah"/>
        <s v="Arbil"/>
        <s v="Babil"/>
        <s v="Baghdad"/>
        <s v="Dhi Qar"/>
        <s v="Diyala"/>
        <s v="Karbala'"/>
        <s v="Maysan"/>
        <s v="Ninawa"/>
        <s v="Salah Ad Din"/>
        <s v="Cork"/>
        <s v="Dublin"/>
        <s v="South Dublin"/>
        <s v="Central"/>
        <s v="Haifa"/>
        <s v="Jerusalem"/>
        <s v="Southern"/>
        <s v="Tel Aviv"/>
        <s v="Abruzzi"/>
        <s v="Apulia"/>
        <s v="Calabria"/>
        <s v="Campania"/>
        <s v="Emilia-Romagna"/>
        <s v="Friuli-Venezia Giulia"/>
        <s v="Lazio"/>
        <s v="Liguria"/>
        <s v="Lombardy"/>
        <s v="Marche"/>
        <s v="Piedmont"/>
        <s v="Sardinia"/>
        <s v="Sicily"/>
        <s v="Trentino-Alto Adige"/>
        <s v="Tuscany"/>
        <s v="Umbria"/>
        <s v="Veneto"/>
        <s v="Saint Catherine"/>
        <s v="Aichi"/>
        <s v="Chiba"/>
        <s v="Fukuoka"/>
        <s v="Hiroshima"/>
        <s v="Hokkaido"/>
        <s v="Hyogo"/>
        <s v="Kagawa"/>
        <s v="Kanagawa"/>
        <s v="Nagano"/>
        <s v="Nagasaki"/>
        <s v="Oita"/>
        <s v="Osaka"/>
        <s v="Saitama"/>
        <s v="Shizuoka"/>
        <s v="Tokyo"/>
        <s v="Yamaguchi"/>
        <s v="'Amman"/>
        <s v="Almaty"/>
        <s v="Almaty City"/>
        <s v="Aqmola"/>
        <s v="Astana"/>
        <s v="Pavlodar"/>
        <s v="Qaraghandy"/>
        <s v="Qostanay"/>
        <s v="Zhambyl"/>
        <s v="Coast"/>
        <s v="Nairobi"/>
        <s v="Nyanza"/>
        <s v="Rift Valley"/>
        <s v="Bishkek"/>
        <s v="Osh"/>
        <s v="Beirut"/>
        <s v="North Lebanon"/>
        <s v="Maseru"/>
        <s v="Montserrado"/>
        <s v="Banghazi"/>
        <s v="Misratah"/>
        <s v="Kaunas"/>
        <s v="Klaipeda"/>
        <s v="Panevezys"/>
        <s v="Šiauliai"/>
        <s v="Vilnius"/>
        <s v="Analamanga"/>
        <s v="Atsinanana"/>
        <s v="Boeny"/>
        <s v="Diana"/>
        <s v="Kuala Lumpur"/>
        <s v="Negeri Sembilan"/>
        <s v="Pahang"/>
        <s v="Perak"/>
        <s v="Sabah"/>
        <s v="Sarawak"/>
        <s v="Selangor"/>
        <s v="Trengganu"/>
        <s v="Bamako"/>
        <s v="Kayes"/>
        <s v="Mopti"/>
        <s v="Martinique"/>
        <s v="Nouakchott"/>
        <s v="Baja California"/>
        <s v="Baja California Sur"/>
        <s v="Campeche"/>
        <s v="Chiapas"/>
        <s v="Chihuahua"/>
        <s v="Coahuila"/>
        <s v="Colima"/>
        <s v="Distrito Federal"/>
        <s v="Durango"/>
        <s v="Guanajuato"/>
        <s v="Guerrero"/>
        <s v="Hidalgo"/>
        <s v="Jalisco"/>
        <s v="México"/>
        <s v="Michoacán"/>
        <s v="Morelos"/>
        <s v="Nayarit"/>
        <s v="Nuevo León"/>
        <s v="Oaxaca"/>
        <s v="Puebla"/>
        <s v="Querétaro"/>
        <s v="Quintana Roo"/>
        <s v="San Luis Potosí"/>
        <s v="Sinaloa"/>
        <s v="Sonora"/>
        <s v="Tabasco"/>
        <s v="Tamaulipas"/>
        <s v="Veracruz"/>
        <s v="Yucatán"/>
        <s v="Zacatecas"/>
        <s v="Balti"/>
        <s v="Chisinau"/>
        <s v="Ulaanbaatar"/>
        <s v="Podgorica"/>
        <s v="Chaouia-Ouardigha"/>
        <s v="Doukkala-Abda"/>
        <s v="Fès-Boulemane"/>
        <s v="Gharb-Chrarda-Béni Hssen"/>
        <s v="Grand Casablanca"/>
        <s v="Marrakech-Tensift-El Haouz"/>
        <s v="Meknès-Tafilalet"/>
        <s v="Rabat-Salé-Zemmour-Zaer"/>
        <s v="Souss-Massa-Draâ"/>
        <s v="Tadla-Azilal"/>
        <s v="Tanger-Tétouan"/>
        <s v="Taza-Al Hoceima-Taounate"/>
        <s v="Cidade De Maputo"/>
        <s v="Manica"/>
        <s v="Maputo"/>
        <s v="Nampula"/>
        <s v="Niassa"/>
        <s v="Sofala"/>
        <s v="Tete"/>
        <s v="Zambezia"/>
        <s v="Yangon"/>
        <s v="Khomas"/>
        <s v="Drenthe"/>
        <s v="Friesland"/>
        <s v="Gelderland"/>
        <s v="Groningen"/>
        <s v="North Brabant"/>
        <s v="North Holland"/>
        <s v="Overijssel"/>
        <s v="South Holland"/>
        <s v="Utrecht"/>
        <s v="Auckland"/>
        <s v="Bay of Plenty"/>
        <s v="Canterbury"/>
        <s v="Gisborne"/>
        <s v="Hawke's Bay"/>
        <s v="Manawatu-Wanganui"/>
        <s v="Marlborough"/>
        <s v="Nelson"/>
        <s v="Northland"/>
        <s v="Otago"/>
        <s v="Southland"/>
        <s v="Taranaki"/>
        <s v="Waikato"/>
        <s v="Wellington"/>
        <s v="Chinandega"/>
        <s v="Estelí"/>
        <s v="Granada"/>
        <s v="Managua"/>
        <s v="Masaya"/>
        <s v="Matagalpa"/>
        <s v="Maradi"/>
        <s v="Niamey"/>
        <s v="Zinder"/>
        <s v="Abia"/>
        <s v="Abuja Capital Territory"/>
        <s v="Adamawa"/>
        <s v="Akwa Ibom"/>
        <s v="Anambra"/>
        <s v="Bauchi"/>
        <s v="Benue"/>
        <s v="Borno"/>
        <s v="Cross River"/>
        <s v="Delta"/>
        <s v="Edo"/>
        <s v="Enugu"/>
        <s v="Gombe"/>
        <s v="Imo"/>
        <s v="Kaduna"/>
        <s v="Kano"/>
        <s v="Katsina"/>
        <s v="Kwara"/>
        <s v="Lagos"/>
        <s v="Niger"/>
        <s v="Ogun"/>
        <s v="Ondo"/>
        <s v="Osun"/>
        <s v="Oyo"/>
        <s v="Plateau"/>
        <s v="Rivers"/>
        <s v="Yobe"/>
        <s v="Kumanovo"/>
        <s v="Buskerud"/>
        <s v="Hordaland"/>
        <s v="Oslo"/>
        <s v="Rogaland"/>
        <s v="Baluchistan"/>
        <s v="F.C.T."/>
        <s v="Khyber Pakhtunkhwa"/>
        <s v="Sindh"/>
        <s v="Chiriquí"/>
        <s v="Colón"/>
        <s v="Panama"/>
        <s v="National Capital"/>
        <s v="Ancash"/>
        <s v="Arequipa"/>
        <s v="Ayacucho"/>
        <s v="Callao"/>
        <s v="Junín"/>
        <s v="Lima (city)"/>
        <s v="Loreto"/>
        <s v="Piura"/>
        <s v="Puno"/>
        <s v="Ucayali"/>
        <s v="Calabarzon"/>
        <s v="Central Luzon"/>
        <s v="Cordillera"/>
        <s v="Western Visayas"/>
        <s v="Greater Poland"/>
        <s v="Lodz"/>
        <s v="Lublin"/>
        <s v="Lubusz"/>
        <s v="Masovia"/>
        <s v="Opole"/>
        <s v="Podlaskie"/>
        <s v="Pomerania"/>
        <s v="Silesia"/>
        <s v="Braga"/>
        <s v="Coimbra"/>
        <s v="Lisboa"/>
        <s v="Porto"/>
        <s v="Ad Dawhah"/>
        <s v="Niari"/>
        <s v="Arges"/>
        <s v="Bacau"/>
        <s v="Bihor"/>
        <s v="Botosani"/>
        <s v="Braila"/>
        <s v="Brasov"/>
        <s v="Buzau"/>
        <s v="Cluj"/>
        <s v="Constanta"/>
        <s v="Dolj"/>
        <s v="Galati"/>
        <s v="Giurgiu"/>
        <s v="Gorj"/>
        <s v="Iasi"/>
        <s v="Maramures"/>
        <s v="Mehedinti"/>
        <s v="Neamt"/>
        <s v="Prahova"/>
        <s v="Satu Mare"/>
        <s v="Sibiu"/>
        <s v="Timis"/>
        <s v="Arkhangel'sk"/>
        <s v="Astrakhan'"/>
        <s v="Bashkortostan"/>
        <s v="Belgorod"/>
        <s v="Bryansk"/>
        <s v="Chelyabinsk"/>
        <s v="Dagestan"/>
        <s v="Irkutsk"/>
        <s v="Ivanovo"/>
        <s v="Kabardino-Balkariya"/>
        <s v="Kaliningrad"/>
        <s v="Kaluga"/>
        <s v="Stavropol'"/>
        <s v="Voronezh"/>
        <s v="Yaroslavl'"/>
        <s v="Kigali"/>
        <s v="Al Jawf"/>
        <s v="Al Madinah"/>
        <s v="Ar Riyad"/>
        <s v="'Asir"/>
        <s v="Jizan"/>
        <s v="Makkah"/>
        <s v="Tabuk"/>
        <s v="Dakar"/>
        <s v="Thies"/>
        <s v="Ziguinchor"/>
        <s v="Singapore"/>
        <s v="Nitra"/>
        <s v="Ljubljana"/>
        <s v="Banaadir"/>
        <s v="Jubbada Hoose"/>
        <s v="Woqooyi Galbeed"/>
        <s v="Eastern Cape"/>
        <s v="Free State"/>
        <s v="Gauteng"/>
        <s v="Kwazulu-natal"/>
        <s v="Limpopo"/>
        <s v="Mpumalanga"/>
        <s v="North-West"/>
        <s v="Western Cape"/>
        <s v="Busan"/>
        <s v="Daegu"/>
        <s v="Daejeon"/>
        <s v="Gyeonggi"/>
        <s v="Gyeongsangnam"/>
        <s v="Seoul"/>
        <s v="Ulsan"/>
        <s v="Central Equatoria"/>
        <s v="Andalusía"/>
        <s v="Asturias"/>
        <s v="Balearic Islands"/>
        <s v="Basque Country"/>
        <s v="Cantabria"/>
        <s v="Castile and León"/>
        <s v="Castile-La Mancha"/>
        <s v="Catalonia"/>
        <s v="Ceuta"/>
        <s v="Galicia"/>
        <s v="Madrid"/>
        <s v="Murcia"/>
        <s v="Navarra"/>
        <s v="Valenciana"/>
        <s v="Gezira"/>
        <s v="Khartoum"/>
        <s v="Red Sea"/>
        <s v="White Nile"/>
        <s v="Skåne"/>
        <s v="Stockholm"/>
        <s v="Uppsala"/>
        <s v="Värmland"/>
        <s v="Västra Götaland"/>
        <s v="Basel-Stadt"/>
        <s v="Bern"/>
        <s v="Geneva"/>
        <s v="Lucerne"/>
        <s v="St. Gallen"/>
        <s v="Vaud"/>
        <s v="Zürich"/>
        <s v="Dayr Az Zawr"/>
        <s v="Hims"/>
        <s v="Taipei City"/>
        <s v="Arusha"/>
        <s v="Dar Es Salaam"/>
        <s v="Kigoma"/>
        <s v="Kilimanjaro"/>
        <s v="Mara"/>
        <s v="Mbeya"/>
        <s v="Morogoro"/>
        <s v="Mwanza"/>
        <s v="Pwani"/>
        <s v="Shinyanga"/>
        <s v="Bangkok"/>
        <s v="Nakhon Ratchasima"/>
        <s v="Maritime"/>
        <s v="Plateaux"/>
        <s v="Chaguanas"/>
        <s v="San Fernando"/>
        <s v="Tunis"/>
        <s v="Adana"/>
        <s v="Adiyaman"/>
        <s v="Afyonkarahisar"/>
        <s v="Aksaray"/>
        <s v="Amasya"/>
        <s v="Ankara"/>
        <s v="Antalya"/>
        <s v="Aydin"/>
        <s v="Balikesir"/>
        <s v="Batman"/>
        <s v="Bingol"/>
        <s v="Bolu"/>
        <s v="Bursa"/>
        <s v="Canakkale"/>
        <s v="Corum"/>
        <s v="Denizli"/>
        <s v="Diyarbakir"/>
        <s v="Elazig"/>
        <s v="Erzurum"/>
        <s v="Eskisehir"/>
        <s v="Gaziantep"/>
        <s v="Hatay"/>
        <s v="Igdir"/>
        <s v="Istanbul"/>
        <s v="Izmir"/>
        <s v="Kahramanmaras"/>
        <s v="Kayseri"/>
        <s v="Kirsehir"/>
        <s v="Kocaeli"/>
        <s v="Konya"/>
        <s v="Kutahya"/>
        <s v="Malatya"/>
        <s v="Manisa"/>
        <s v="Mardin"/>
        <s v="Mersin"/>
        <s v="Nevsehir"/>
        <s v="Ordu"/>
        <s v="Osmaniye"/>
        <s v="Samsun"/>
        <s v="Sanliurfa"/>
        <s v="Sivas"/>
        <s v="Tekirdag"/>
        <s v="Trabzon"/>
        <s v="Usak"/>
        <s v="Van"/>
        <s v="Yalova"/>
        <s v="Ashgabat"/>
        <s v="Mary"/>
        <s v="Jinja"/>
        <s v="Kampala"/>
        <s v="Cherkasy"/>
        <s v="Chernihiv"/>
        <s v="Dnipropetrovs'k"/>
        <s v="Donetsk"/>
        <s v="Ivano-Frankivsk"/>
        <s v="Kharkiv"/>
        <s v="Kherson"/>
        <s v="Khmel'nyts'kyy"/>
        <s v="Kirovohrad"/>
        <s v="Luhans'k"/>
        <s v="L'viv"/>
        <s v="Mykolayiv"/>
        <s v="Poltava"/>
        <s v="Rivne"/>
        <s v="Sevastopol'"/>
        <s v="Sumy"/>
        <s v="Ternopil'"/>
        <s v="Vinnytsya"/>
        <s v="Zaporizhzhya"/>
        <s v="Zhytomyr"/>
        <s v="'Ajman"/>
        <s v="Ra's Al Khaymah"/>
        <s v="England"/>
        <s v="Scotland"/>
        <s v="Wales"/>
        <s v="Alabama"/>
        <s v="Arizona"/>
        <s v="Arkansas"/>
        <s v="California"/>
        <s v="Colorado"/>
        <s v="Connecticut"/>
        <s v="Delaware"/>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 v="Montevideo"/>
        <s v="Andijan"/>
        <s v="Namangan"/>
        <s v="Qashqadaryo"/>
        <s v="Surxondaryo"/>
        <s v="Anzoátegui"/>
        <s v="Aragua"/>
        <s v="Bolivar"/>
        <s v="Carabobo"/>
        <s v="Distrito Capital"/>
        <s v="Guárico"/>
        <s v="Lara"/>
        <s v="Mérida"/>
        <s v="Miranda"/>
        <s v="Monagas"/>
        <s v="Portuguesa"/>
        <s v="Táchira"/>
        <s v="Vargas"/>
        <s v="Zulia"/>
        <s v="Dà Nang"/>
        <s v="Ho Chí Minh City"/>
        <s v="Kiên Giang"/>
        <s v="Thủ Dô Hà Nội"/>
        <s v="Tỉnh Cần Thơ"/>
        <s v="Al Hudaydah"/>
        <s v="Ta'izz"/>
        <s v="Copperbelt"/>
        <s v="Eastern"/>
        <s v="Lusaka"/>
        <s v="Bulawayo"/>
        <s v="Harare"/>
        <s v="Manicaland"/>
      </sharedItems>
    </cacheField>
    <cacheField name="[Location].[City].[City]" caption="City" numFmtId="0" hierarchy="14" level="1">
      <sharedItems count="2569">
        <s v="Herat"/>
        <s v="Kabul"/>
        <s v="Kandahar"/>
        <s v="Durres"/>
        <s v="Shkoder"/>
        <s v="Vlore"/>
        <s v="Algiers"/>
        <s v="Annaba"/>
        <s v="Barika"/>
        <s v="Batna"/>
        <s v="Bechar"/>
        <s v="Bejaia"/>
        <s v="Constantine"/>
        <s v="Ain Oussera"/>
        <s v="Guelma"/>
        <s v="Laghouat"/>
        <s v="Mostaganem"/>
        <s v="Oran"/>
        <s v="Saida"/>
        <s v="Skikda"/>
        <s v="Baraki"/>
        <s v="Benguela"/>
        <s v="Kuito"/>
        <s v="Huambo"/>
        <s v="Luanda"/>
        <s v="Buenos Aires"/>
        <s v="Presidencia Roque Sáenz Peña"/>
        <s v="Resistencia"/>
        <s v="Comodoro Rivadavia"/>
        <s v="Paraná"/>
        <s v="San Salvador de Jujuy"/>
        <s v="Santa Rosa"/>
        <s v="Mendoza"/>
        <s v="Posadas"/>
        <s v="Neuquén"/>
        <s v="Bahía Blanca"/>
        <s v="La Plata"/>
        <s v="Mar del Plata"/>
        <s v="Quilmes"/>
        <s v="Salta"/>
        <s v="San Juan"/>
        <s v="San Luis"/>
        <s v="Avellaneda"/>
        <s v="Rosario"/>
        <s v="San Justo"/>
        <s v="Santa Fe"/>
        <s v="Santiago del Estero"/>
        <s v="Vanadzor"/>
        <s v="Canberra"/>
        <s v="Albury"/>
        <s v="Armidale"/>
        <s v="Broken Hill"/>
        <s v="Cessnock"/>
        <s v="Coffs Harbour"/>
        <s v="Dubbo"/>
        <s v="Forster"/>
        <s v="Goulburn"/>
        <s v="Griffith"/>
        <s v="Katoomba"/>
        <s v="Lismore"/>
        <s v="Newcastle"/>
        <s v="Nowra"/>
        <s v="Orange"/>
        <s v="Port Macquarie"/>
        <s v="Queanbeyan"/>
        <s v="Sydney"/>
        <s v="Wagga Wagga"/>
        <s v="Wollongong"/>
        <s v="Alice Springs"/>
        <s v="Darwin"/>
        <s v="Palmerston"/>
        <s v="Brisbane"/>
        <s v="Bundaberg"/>
        <s v="Cairns"/>
        <s v="Caloundra"/>
        <s v="Gladstone"/>
        <s v="Gold Coast"/>
        <s v="Mackay"/>
        <s v="Maryborough"/>
        <s v="Mount Isa"/>
        <s v="Rockhampton"/>
        <s v="Toowoomba"/>
        <s v="Townsville"/>
        <s v="Adelaide"/>
        <s v="Gawler"/>
        <s v="Mount Gambier"/>
        <s v="Murray Bridge"/>
        <s v="Whyalla"/>
        <s v="Burnie"/>
        <s v="Devonport"/>
        <s v="Hobart"/>
        <s v="Launceston"/>
        <s v="Ballarat"/>
        <s v="Bendigo"/>
        <s v="Geelong"/>
        <s v="Melbourne"/>
        <s v="Melton"/>
        <s v="Mildura"/>
        <s v="Sunbury"/>
        <s v="Traralgon"/>
        <s v="Warrnambool"/>
        <s v="Wodonga"/>
        <s v="Albany"/>
        <s v="Bunbury"/>
        <s v="Geraldton"/>
        <s v="Kwinana"/>
        <s v="Mandurah"/>
        <s v="Perth"/>
        <s v="Klagenfurt"/>
        <s v="Villach"/>
        <s v="Salzburg"/>
        <s v="Graz"/>
        <s v="Innsbruck"/>
        <s v="Linz"/>
        <s v="Wels"/>
        <s v="Vienna"/>
        <s v="Baku"/>
        <s v="Chittagong"/>
        <s v="Dhaka"/>
        <s v="Tongi"/>
        <s v="Khulna"/>
        <s v="Rajshahi"/>
        <s v="Sylhet"/>
        <s v="Bridgetown"/>
        <s v="Pinsk"/>
        <s v="Homyel'"/>
        <s v="Mazyr"/>
        <s v="Hrodna"/>
        <s v="Lida"/>
        <s v="Orsha"/>
        <s v="Antwerp"/>
        <s v="Brussels"/>
        <s v="Ghent"/>
        <s v="Leuven"/>
        <s v="Charleroi"/>
        <s v="Genk"/>
        <s v="Hasselt"/>
        <s v="Namur"/>
        <s v="Djougou"/>
        <s v="Cotonou"/>
        <s v="Lokossa"/>
        <s v="Porto-Novo"/>
        <s v="Trinidad"/>
        <s v="Sucre"/>
        <s v="Cochabamba"/>
        <s v="Oruro"/>
        <s v="Potosí"/>
        <s v="Santa Cruz de la Sierra"/>
        <s v="Sarajevo"/>
        <s v="Cruzeiro do Sul"/>
        <s v="Rio Branco"/>
        <s v="Arapiraca"/>
        <s v="Maceió"/>
        <s v="Penedo"/>
        <s v="Pilar"/>
        <s v="São Miguel dos Campos"/>
        <s v="Macapá"/>
        <s v="Manaus"/>
        <s v="Bom Jesus da Lapa"/>
        <s v="Brumado"/>
        <s v="Camaçari"/>
        <s v="Eunápolis"/>
        <s v="Feira de Santana"/>
        <s v="Jacobina"/>
        <s v="Juazeiro"/>
        <s v="Salvador"/>
        <s v="Vitória da Conquista"/>
        <s v="Camocim"/>
        <s v="Caucaia"/>
        <s v="Fortaleza"/>
        <s v="Limoeiro do Norte"/>
        <s v="Quixadá"/>
        <s v="São Benedito"/>
        <s v="Serra"/>
        <s v="Brasília"/>
        <s v="Águas Lindas de Goiás"/>
        <s v="Goiânia"/>
        <s v="Valparaíso de Goiás"/>
        <s v="Barreirinhas"/>
        <s v="Grajaú"/>
        <s v="Paço do Lumiar"/>
        <s v="Pinheiro"/>
        <s v="Presidente Dutra"/>
        <s v="São Luís"/>
        <s v="Cuiabá"/>
        <s v="Pontes e Lacerda"/>
        <s v="Campo Grande"/>
        <s v="Belo Horizonte"/>
        <s v="Betim"/>
        <s v="Conselheiro Lafaiete"/>
        <s v="Ibirité"/>
        <s v="Itaúna"/>
        <s v="Juiz de Fora"/>
        <s v="Montes Claros"/>
        <s v="Nova Serrana"/>
        <s v="Passos"/>
        <s v="Pirapora"/>
        <s v="Ponte Nova"/>
        <s v="Vespasiano"/>
        <s v="Castanhal"/>
        <s v="Itaituba"/>
        <s v="Oriximiná"/>
        <s v="Santarém"/>
        <s v="Bayeux"/>
        <s v="João Pessoa"/>
        <s v="Apucarana"/>
        <s v="Arapongas"/>
        <s v="Colombo"/>
        <s v="Curitiba"/>
        <s v="Francisco Beltrão"/>
        <s v="Londrina"/>
        <s v="Maringá"/>
        <s v="Paranaguá"/>
        <s v="Toledo"/>
        <s v="Bezerros"/>
        <s v="Cabo de Santo Agostinho"/>
        <s v="Jurema"/>
        <s v="Palmares"/>
        <s v="Paulista"/>
        <s v="Recife"/>
        <s v="Surubim"/>
        <s v="Teresina"/>
        <s v="Barra Mansa"/>
        <s v="Duque de Caxias"/>
        <s v="Niterói"/>
        <s v="Petrópolis"/>
        <s v="São Gonçalo"/>
        <s v="Teresópolis"/>
        <s v="Vassouras"/>
        <s v="Açu"/>
        <s v="Mossoró"/>
        <s v="Natal"/>
        <s v="Caxias do Sul"/>
        <s v="Pelotas"/>
        <s v="Porto Alegre"/>
        <s v="Rio Grande"/>
        <s v="São Leopoldo"/>
        <s v="Sapucaia do Sul"/>
        <s v="Uruguaiana"/>
        <s v="Ariquemes"/>
        <s v="Ji-Paraná"/>
        <s v="Boa Vista"/>
        <s v="Araranguá"/>
        <s v="Balneário Camboriú"/>
        <s v="Blumenau"/>
        <s v="Chapecó"/>
        <s v="Criciúma"/>
        <s v="Gaspar"/>
        <s v="Indaial"/>
        <s v="Itajaí"/>
        <s v="Joinville"/>
        <s v="Barretos"/>
        <s v="Birigui"/>
        <s v="Bragança Paulista"/>
        <s v="Cruzeiro"/>
        <s v="Franca"/>
        <s v="Francisco Morato"/>
        <s v="Guaratinguetá"/>
        <s v="Guarulhos"/>
        <s v="Ibiúna"/>
        <s v="Indaiatuba"/>
        <s v="Itapecerica da Serra"/>
        <s v="Jacareí"/>
        <s v="Jaú"/>
        <s v="José Bonifácio"/>
        <s v="Jundiaí"/>
        <s v="Limeira"/>
        <s v="Lorena"/>
        <s v="Mauá"/>
        <s v="Osasco"/>
        <s v="Presidente Prudente"/>
        <s v="Registro"/>
        <s v="Ribeirão Preto"/>
        <s v="Santana de Parnaíba"/>
        <s v="Santo André"/>
        <s v="São Bernardo do Campo"/>
        <s v="São José dos Campos"/>
        <s v="São Paulo"/>
        <s v="Sorocaba"/>
        <s v="Sumaré"/>
        <s v="Taubaté"/>
        <s v="Valinhos"/>
        <s v="Aracaju"/>
        <s v="Araguaína"/>
        <s v="Plovdiv"/>
        <s v="Sliven"/>
        <s v="Sofia"/>
        <s v="Varna"/>
        <s v="Bujumbura"/>
        <s v="Phnom Penh"/>
        <s v="Ngaoundere"/>
        <s v="Yaounde"/>
        <s v="Bertoua"/>
        <s v="Maroua"/>
        <s v="Edea"/>
        <s v="Nkongsamba"/>
        <s v="Garoua"/>
        <s v="Bamenda"/>
        <s v="Foumban"/>
        <s v="Calgary"/>
        <s v="Edmonton"/>
        <s v="Burnaby"/>
        <s v="Saanich"/>
        <s v="Surrey"/>
        <s v="Winnipeg"/>
        <s v="Dartmouth"/>
        <s v="Brampton"/>
        <s v="Guelph"/>
        <s v="Kingston"/>
        <s v="Kitchener"/>
        <s v="Markham"/>
        <s v="Mississauga"/>
        <s v="North York"/>
        <s v="Oakville"/>
        <s v="Oshawa"/>
        <s v="Ottawa"/>
        <s v="St. Catharines"/>
        <s v="Toronto"/>
        <s v="Vaughan"/>
        <s v="Whitby"/>
        <s v="Windsor"/>
        <s v="Montréal"/>
        <s v="Quebec"/>
        <s v="Regina"/>
        <s v="Saskatoon"/>
        <s v="Bangui"/>
        <s v="Arica"/>
        <s v="Copiapó"/>
        <s v="Talcahuano"/>
        <s v="Puerto Montt"/>
        <s v="Punta Arenas"/>
        <s v="Rancagua"/>
        <s v="Puente Alto"/>
        <s v="San Bernardo"/>
        <s v="Santiago"/>
        <s v="San Antonio"/>
        <s v="Valparaíso"/>
        <s v="Viña del Mar"/>
        <s v="Anqing"/>
        <s v="Bengbu"/>
        <s v="Hefei"/>
        <s v="Huaibei"/>
        <s v="Huainan"/>
        <s v="Beijing"/>
        <s v="Chongqing"/>
        <s v="Fuzhou"/>
        <s v="Jinjiang"/>
        <s v="Luoyang"/>
        <s v="Quanzhou"/>
        <s v="Sanming"/>
        <s v="Zhangzhou"/>
        <s v="Lanzhou"/>
        <s v="Suzhou"/>
        <s v="Chaozhou"/>
        <s v="Dongguan"/>
        <s v="Donghai"/>
        <s v="Foshan"/>
        <s v="Guangzhou"/>
        <s v="Huizhou"/>
        <s v="Jiangmen"/>
        <s v="Jieyang"/>
        <s v="Meizhou"/>
        <s v="Shantou"/>
        <s v="Shanwei"/>
        <s v="Shenzhen"/>
        <s v="Wuchuan"/>
        <s v="Zhanjiang"/>
        <s v="Zhuhai"/>
        <s v="Guilin"/>
        <s v="Lianzhou"/>
        <s v="Nanning"/>
        <s v="Wuzhou"/>
        <s v="Bijie"/>
        <s v="Haikou"/>
        <s v="Sanya"/>
        <s v="Baoding"/>
        <s v="Handan"/>
        <s v="Shijiazhuang"/>
        <s v="Tangshan"/>
        <s v="Zhangjiakou"/>
        <s v="Binzhou"/>
        <s v="Daqing"/>
        <s v="Hailin"/>
        <s v="Harbin"/>
        <s v="Jixi"/>
        <s v="Mudanjiang"/>
        <s v="Qiqihar"/>
        <s v="Qitaihe"/>
        <s v="Shangzhi"/>
        <s v="Shuangyashan"/>
        <s v="Suihua"/>
        <s v="Wuchang"/>
        <s v="Zhaoyuan"/>
        <s v="Jiaozuo"/>
        <s v="Luohe"/>
        <s v="Nanyang"/>
        <s v="Pingdingshan"/>
        <s v="Puyang"/>
        <s v="Xinxiang"/>
        <s v="Yunyang"/>
        <s v="Zhengzhou"/>
        <s v="Ezhou"/>
        <s v="Huangshi"/>
        <s v="Jingmen"/>
        <s v="Laohekou"/>
        <s v="Shashi"/>
        <s v="Wuhan"/>
        <s v="Xiangfan"/>
        <s v="Xianning"/>
        <s v="Xinshi"/>
        <s v="Yicheng"/>
        <s v="Yingcheng"/>
        <s v="Changsha"/>
        <s v="Chenzhou"/>
        <s v="Hengyang"/>
        <s v="Lianyuan"/>
        <s v="Wuxi"/>
        <s v="Xiangtan"/>
        <s v="Yueyang"/>
        <s v="Zhuzhou"/>
        <s v="Baotou"/>
        <s v="Chifeng"/>
        <s v="Hohhot"/>
        <s v="Jining"/>
        <s v="Changshu"/>
        <s v="Changzhou"/>
        <s v="Huaiyin"/>
        <s v="Jiangyan"/>
        <s v="Licheng"/>
        <s v="Nantong"/>
        <s v="Qidong"/>
        <s v="Taizhou"/>
        <s v="Xinghua"/>
        <s v="Xuzhou"/>
        <s v="Yancheng"/>
        <s v="Yangzhou"/>
        <s v="Zhenjiang"/>
        <s v="Nanchang"/>
        <s v="Pingxiang"/>
        <s v="Yichun"/>
        <s v="Changchun"/>
        <s v="Huadian"/>
        <s v="Jilin"/>
        <s v="Jiutai"/>
        <s v="Shulan"/>
        <s v="Anshan"/>
        <s v="Chaoyang"/>
        <s v="Dalian"/>
        <s v="Fengcheng"/>
        <s v="Fushun"/>
        <s v="Kaiyuan"/>
        <s v="Liaoyang"/>
        <s v="Shenyang"/>
        <s v="Tieling"/>
        <s v="Wafangdian"/>
        <s v="Xining"/>
        <s v="Xi'an"/>
        <s v="Xianyang"/>
        <s v="Heze"/>
        <s v="Jinan"/>
        <s v="Laiyang"/>
        <s v="Ninghai"/>
        <s v="Qingdao"/>
        <s v="Shouguang"/>
        <s v="Weifang"/>
        <s v="Xintai"/>
        <s v="Shanghai"/>
        <s v="Datong"/>
        <s v="Taiyuan"/>
        <s v="Xinzhou"/>
        <s v="Yuci"/>
        <s v="Chengdu"/>
        <s v="Leshan"/>
        <s v="Mianyang"/>
        <s v="Nanchong"/>
        <s v="Tongchuan"/>
        <s v="Zigong"/>
        <s v="Tianjin"/>
        <s v="Aksu"/>
        <s v="Korla"/>
        <s v="Shihezi"/>
        <s v="Kunming"/>
        <s v="Hangzhou"/>
        <s v="Jiaxing"/>
        <s v="Jinhua"/>
        <s v="Ningbo"/>
        <s v="Shaoxing"/>
        <s v="Wenzhou"/>
        <s v="Yiwu"/>
        <s v="Bello"/>
        <s v="Medellín"/>
        <s v="Barranquilla"/>
        <s v="Soledad"/>
        <s v="Bogotá"/>
        <s v="Cartagena"/>
        <s v="Duitama"/>
        <s v="Manizales"/>
        <s v="Valledupar"/>
        <s v="Quibdó"/>
        <s v="Mosquera"/>
        <s v="Soacha"/>
        <s v="Neiva"/>
        <s v="Santa Marta"/>
        <s v="Cúcuta"/>
        <s v="Ocaña"/>
        <s v="Armenia"/>
        <s v="Dos Quebradas"/>
        <s v="Pereira"/>
        <s v="Bucaramanga"/>
        <s v="Floridablanca"/>
        <s v="Ibagué"/>
        <s v="Palmira"/>
        <s v="Quesada"/>
        <s v="Daloa"/>
        <s v="Yamoussoukro"/>
        <s v="Abidjan"/>
        <s v="Bouake"/>
        <s v="Zagreb"/>
        <s v="Rijeka"/>
        <s v="Split"/>
        <s v="Artemisa"/>
        <s v="Camagüey"/>
        <s v="Ciego de Ávila"/>
        <s v="Morón"/>
        <s v="Cienfuegos"/>
        <s v="Bayamo"/>
        <s v="Manzanillo"/>
        <s v="Guantánamo"/>
        <s v="Holguín"/>
        <s v="Moa"/>
        <s v="Nueva Gerona"/>
        <s v="Las Tunas"/>
        <s v="Puerto Padre"/>
        <s v="Cárdenas"/>
        <s v="Matanzas"/>
        <s v="San José de las Lajas"/>
        <s v="Consolación del Sur"/>
        <s v="Pinar del Río"/>
        <s v="Sancti Spíritus"/>
        <s v="Contramaestre"/>
        <s v="Palma Soriano"/>
        <s v="Santiago de Cuba"/>
        <s v="Santa Clara"/>
        <s v="Hradec Kralove"/>
        <s v="Liberec"/>
        <s v="Ostrava"/>
        <s v="Plzen"/>
        <s v="Prague"/>
        <s v="Usti nad Labem"/>
        <s v="Bandundu"/>
        <s v="Kikwit"/>
        <s v="Matadi"/>
        <s v="Mbandaka"/>
        <s v="Kananga"/>
        <s v="Mbuji-mayi"/>
        <s v="Kalemie"/>
        <s v="Kolwezi"/>
        <s v="Likasi"/>
        <s v="Lubumbashi"/>
        <s v="Kinshasa"/>
        <s v="Kisangani"/>
        <s v="Bukavu"/>
        <s v="Uvira"/>
        <s v="Copenhagen"/>
        <s v="Frederiksberg"/>
        <s v="Esbjerg"/>
        <s v="Odense"/>
        <s v="Djibouti"/>
        <s v="Santa Cruz de Barahona"/>
        <s v="San Francisco de Macorís"/>
        <s v="Moca"/>
        <s v="La Romana"/>
        <s v="La Vega"/>
        <s v="Bonao"/>
        <s v="Baní"/>
        <s v="Bajos de Haina"/>
        <s v="San Juan de la Maguana"/>
        <s v="San Pedro de Macorís"/>
        <s v="Santiago de los Caballeros"/>
        <s v="Santo Domingo"/>
        <s v="Cuenca"/>
        <s v="Guayaquil"/>
        <s v="Quito"/>
        <s v="Santo Domingo de los Colorados"/>
        <s v="Hurghada"/>
        <s v="Al Fayyum"/>
        <s v="Al Mahallah al Kubra"/>
        <s v="Tanta"/>
        <s v="Al Minya"/>
        <s v="Mallawi"/>
        <s v="Cairo"/>
        <s v="Abu Kabir"/>
        <s v="Aswan"/>
        <s v="Asyut"/>
        <s v="Beni Suef"/>
        <s v="Port Said"/>
        <s v="Qena"/>
        <s v="San Martín"/>
        <s v="Antiguo Cuscatlán"/>
        <s v="Apopa"/>
        <s v="Cuscatancingo"/>
        <s v="Delgado"/>
        <s v="Ilopango"/>
        <s v="Mejicanos"/>
        <s v="San Salvador"/>
        <s v="Soyapango"/>
        <s v="Santa Ana"/>
        <s v="Sonsonate"/>
        <s v="Tallinn"/>
        <s v="Tartu"/>
        <s v="Manzini"/>
        <s v="Dire Dawa"/>
        <s v="Turku"/>
        <s v="Kotka"/>
        <s v="Espoo"/>
        <s v="Helsinki"/>
        <s v="Vantaa"/>
        <s v="Bar-le-Duc"/>
        <s v="Chaumont"/>
        <s v="Colmar"/>
        <s v="Epinal"/>
        <s v="Forbach"/>
        <s v="Haguenau"/>
        <s v="Hayange"/>
        <s v="Metz"/>
        <s v="Mulhouse"/>
        <s v="Nancy"/>
        <s v="Reims"/>
        <s v="Saint-Avold"/>
        <s v="Saint-Louis"/>
        <s v="Schiltigheim"/>
        <s v="Strasbourg"/>
        <s v="Verdun"/>
        <s v="Agen"/>
        <s v="Bayonne"/>
        <s v="Biarritz"/>
        <s v="Bordeaux"/>
        <s v="Bressuire"/>
        <s v="Brive-la-Gaillarde"/>
        <s v="Cognac"/>
        <s v="Gradignan"/>
        <s v="La Rochelle"/>
        <s v="La Teste-de-Buch"/>
        <s v="Le Bouscat"/>
        <s v="Limoges"/>
        <s v="Mont-de-Marsan"/>
        <s v="Niort"/>
        <s v="Pau"/>
        <s v="Pessac"/>
        <s v="Rochefort"/>
        <s v="Talence"/>
        <s v="Villenave-d'Ornon"/>
        <s v="Villeneuve-sur-Lot"/>
        <s v="Clermont-Ferrand"/>
        <s v="Cournon-d'Auvergne"/>
        <s v="Vichy"/>
        <s v="Albertville"/>
        <s v="Annecy"/>
        <s v="Bourg-en-Bresse"/>
        <s v="Bron"/>
        <s v="Echirolles"/>
        <s v="Firminy"/>
        <s v="Fontaine"/>
        <s v="Givors"/>
        <s v="Grenoble"/>
        <s v="Lyon"/>
        <s v="Meyzieu"/>
        <s v="Montbrison"/>
        <s v="Oyonnax"/>
        <s v="Rillieux-la-Pape"/>
        <s v="Roanne"/>
        <s v="Saint-Chamond"/>
        <s v="Saint-Priest"/>
        <s v="Thonon-les-Bains"/>
        <s v="Valence"/>
        <s v="Vaulx-en-Velin"/>
        <s v="Villefontaine"/>
        <s v="Villeurbanne"/>
        <s v="Auxerre"/>
        <s v="Beaune"/>
        <s v="Belfort"/>
        <s v="Dijon"/>
        <s v="Lons-le-Saunier"/>
        <s v="Brest"/>
        <s v="Landerneau"/>
        <s v="Lanester"/>
        <s v="Lorient"/>
        <s v="Pontivy"/>
        <s v="Quimper"/>
        <s v="Rennes"/>
        <s v="Saint-Brieuc"/>
        <s v="Saint-Malo"/>
        <s v="Vannes"/>
        <s v="Blois"/>
        <s v="Bourges"/>
        <s v="Chartres"/>
        <s v="Dreux"/>
        <s v="Tours"/>
        <s v="Ajaccio"/>
        <s v="Bastia"/>
        <s v="Alfortville"/>
        <s v="Antony"/>
        <s v="Argenteuil"/>
        <s v="Aubervilliers"/>
        <s v="Aulnay-sous-Bois"/>
        <s v="Bagneux"/>
        <s v="Bagnolet"/>
        <s v="Bondy"/>
        <s v="Boulogne-Billancourt"/>
        <s v="Bry-sur-Marne"/>
        <s v="Cergy"/>
        <s v="Champigny-sur-Marne"/>
        <s v="Chaville"/>
        <s v="Chelles"/>
        <s v="Choisy-le-Roi"/>
        <s v="Clamart"/>
        <s v="Clichy"/>
        <s v="Clichy-sous-Bois"/>
        <s v="Colombes"/>
        <s v="Conflans-Sainte-Honorine"/>
        <s v="Corbeil-Essonnes"/>
        <s v="Cormeilles-en-Parisis"/>
        <s v="Courbevoie"/>
        <s v="Deuil-la-Barre"/>
        <s v="Drancy"/>
        <s v="Ermont"/>
        <s v="Evry"/>
        <s v="Fontainebleau"/>
        <s v="Fontenay-aux-Roses"/>
        <s v="Franconville"/>
        <s v="Fresnes"/>
        <s v="Gennevilliers"/>
        <s v="Grigny"/>
        <s v="Guyancourt"/>
        <s v="Issy-les-Moulineaux"/>
        <s v="Ivry-sur-Seine"/>
        <s v="La Celle-Saint-Cloud"/>
        <s v="Le Blanc-Mesnil"/>
        <s v="Le Chesnay"/>
        <s v="Le Plessis-Robinson"/>
        <s v="Les Lilas"/>
        <s v="Les Mureaux"/>
        <s v="Les Pavillons-sous-Bois"/>
        <s v="Les Ulis"/>
        <s v="Levallois-Perret"/>
        <s v="Livry-Gargan"/>
        <s v="Longjumeau"/>
        <s v="Maisons-Alfort"/>
        <s v="Maisons-Laffitte"/>
        <s v="Malakoff"/>
        <s v="Mantes-la-Jolie"/>
        <s v="Massy"/>
        <s v="Melun"/>
        <s v="Meudon"/>
        <s v="Montesson"/>
        <s v="Montgeron"/>
        <s v="Montreuil"/>
        <s v="Montrouge"/>
        <s v="Nanterre"/>
        <s v="Neuilly-Plaisance"/>
        <s v="Neuilly-sur-Marne"/>
        <s v="Neuilly-sur-Seine"/>
        <s v="Noisy-le-Grand"/>
        <s v="Noisy-le-Sec"/>
        <s v="Palaiseau"/>
        <s v="Pantin"/>
        <s v="Paris"/>
        <s v="Pierrefitte-sur-Seine"/>
        <s v="Poissy"/>
        <s v="Pontault-Combault"/>
        <s v="Pontoise"/>
        <s v="Rambouillet"/>
        <s v="Roissy-en-Brie"/>
        <s v="Rueil-Malmaison"/>
        <s v="Saint-Denis"/>
        <s v="Saint-Michel-sur-Orge"/>
        <s v="Saint-Ouen"/>
        <s v="Sarcelles"/>
        <s v="Sartrouville"/>
        <s v="Sevran"/>
        <s v="Suresnes"/>
        <s v="Thiais"/>
        <s v="Trappes"/>
        <s v="Tremblay-en-France"/>
        <s v="Versailles"/>
        <s v="Villejuif"/>
        <s v="Villeneuve-le-Roi"/>
        <s v="Villiers-le-Bel"/>
        <s v="Villiers-sur-Marne"/>
        <s v="Vincennes"/>
        <s v="Viroflay"/>
        <s v="Vitry-sur-Seine"/>
        <s v="Albi"/>
        <s v="Carcassonne"/>
        <s v="Castelnau-le-Lez"/>
        <s v="Castres"/>
        <s v="Colomiers"/>
        <s v="Frontignan"/>
        <s v="Lunel"/>
        <s v="Mauguio"/>
        <s v="Montauban"/>
        <s v="Montpellier"/>
        <s v="Muret"/>
        <s v="Narbonne"/>
        <s v="Pamiers"/>
        <s v="Perpignan"/>
        <s v="Tarbes"/>
        <s v="Toulouse"/>
        <s v="Abbeville"/>
        <s v="Amiens"/>
        <s v="Arras"/>
        <s v="Beauvais"/>
        <s v="Boulogne-sur-Mer"/>
        <s v="Calais"/>
        <s v="Carvin"/>
        <s v="Creil"/>
        <s v="Douai"/>
        <s v="Faches-Thumesnil"/>
        <s v="Hazebrouck"/>
        <s v="La Madeleine"/>
        <s v="Laon"/>
        <s v="Lens"/>
        <s v="Lille"/>
        <s v="Maubeuge"/>
        <s v="Mons-en-Baroeul"/>
        <s v="Nogent-sur-Oise"/>
        <s v="Outreau"/>
        <s v="Roubaix"/>
        <s v="Saint-Quentin"/>
        <s v="Tourcoing"/>
        <s v="Villeneuve-d'Ascq"/>
        <s v="Wasquehal"/>
        <s v="Wattrelos"/>
        <s v="Caen"/>
        <s v="Dieppe"/>
        <s v="Evreux"/>
        <s v="Flers"/>
        <s v="Le Havre"/>
        <s v="Le Petit-Quevilly"/>
        <s v="Lisieux"/>
        <s v="Louviers"/>
        <s v="Mont-Saint-Aignan"/>
        <s v="Rouen"/>
        <s v="Vernon"/>
        <s v="Angers"/>
        <s v="Carquefou"/>
        <s v="Cholet"/>
        <s v="La Baule-Escoublac"/>
        <s v="Laval"/>
        <s v="Le Mans"/>
        <s v="Les Herbiers"/>
        <s v="Nantes"/>
        <s v="Saint-Herblain"/>
        <s v="Saint-Nazaire"/>
        <s v="Aix-en-Provence"/>
        <s v="Antibes"/>
        <s v="Arles"/>
        <s v="Avignon"/>
        <s v="Cagnes-sur-Mer"/>
        <s v="Cannes"/>
        <s v="Carpentras"/>
        <s v="Cavaillon"/>
        <s v="Draguignan"/>
        <s v="Gap"/>
        <s v="Grasse"/>
        <s v="Istres"/>
        <s v="La Seyne-sur-Mer"/>
        <s v="Le Pontet"/>
        <s v="Marignane"/>
        <s v="Marseille"/>
        <s v="Martigues"/>
        <s v="Menton"/>
        <s v="Miramas"/>
        <s v="Mougins"/>
        <s v="Nice"/>
        <s v="Pertuis"/>
        <s v="Saint-Laurent-du-Var"/>
        <s v="Six-Fours-les-Plages"/>
        <s v="Toulon"/>
        <s v="Vallauris"/>
        <s v="Libreville"/>
        <s v="K'ut'aisi"/>
        <s v="Tbilisi"/>
        <s v="Baden-Baden"/>
        <s v="Freiburg"/>
        <s v="Friedrichshafen"/>
        <s v="Heidelberg"/>
        <s v="Heilbronn"/>
        <s v="Karlsruhe"/>
        <s v="Mannheim"/>
        <s v="Offenburg"/>
        <s v="Pforzheim"/>
        <s v="Reutlingen"/>
        <s v="Sindelfingen"/>
        <s v="Stuttgart"/>
        <s v="Ulm"/>
        <s v="Villingen-Schwenningen"/>
        <s v="Waiblingen"/>
        <s v="Aschaffenburg"/>
        <s v="Augsburg"/>
        <s v="Erlangen"/>
        <s v="Ingolstadt"/>
        <s v="Munich"/>
        <s v="Nuremberg"/>
        <s v="Regensburg"/>
        <s v="Berlin"/>
        <s v="Brandenburg"/>
        <s v="Cottbus"/>
        <s v="Potsdam"/>
        <s v="Bremen"/>
        <s v="Bremerhaven"/>
        <s v="Hamburg"/>
        <s v="Darmstadt"/>
        <s v="Frankfurt"/>
        <s v="Friedberg"/>
        <s v="Kassel"/>
        <s v="Langen"/>
        <s v="Offenbach"/>
        <s v="Wetzlar"/>
        <s v="Wiesbaden"/>
        <s v="Celle"/>
        <s v="Delmenhorst"/>
        <s v="Emden"/>
        <s v="Hanover"/>
        <s v="Hildesheim"/>
        <s v="Langenhagen"/>
        <s v="Lohne"/>
        <s v="Munster"/>
        <s v="Oldenburg"/>
        <s v="Wilhelmshaven"/>
        <s v="Wolfsburg"/>
        <s v="Greifswald"/>
        <s v="Neubrandenburg"/>
        <s v="Rostock"/>
        <s v="Schwerin"/>
        <s v="Aachen"/>
        <s v="Arnsberg"/>
        <s v="Bielefeld"/>
        <s v="Bochum"/>
        <s v="Bonn"/>
        <s v="Bottrop"/>
        <s v="Castrop-Rauxel"/>
        <s v="Cologne"/>
        <s v="Dinslaken"/>
        <s v="Dormagen"/>
        <s v="Dorsten"/>
        <s v="Dortmund"/>
        <s v="Duisburg"/>
        <s v="Erftstadt"/>
        <s v="Essen"/>
        <s v="Euskirchen"/>
        <s v="Gelsenkirchen"/>
        <s v="Grevenbroich"/>
        <s v="Gronau"/>
        <s v="Gummersbach"/>
        <s v="Hagen"/>
        <s v="Halle"/>
        <s v="Hamm"/>
        <s v="Herne"/>
        <s v="Herten"/>
        <s v="Kerpen"/>
        <s v="Krefeld"/>
        <s v="Langenfeld"/>
        <s v="Leverkusen"/>
        <s v="Lippstadt"/>
        <s v="Marl"/>
        <s v="Menden"/>
        <s v="Moers"/>
        <s v="Oberhausen"/>
        <s v="Paderborn"/>
        <s v="Pulheim"/>
        <s v="Ratingen"/>
        <s v="Recklinghausen"/>
        <s v="Remscheid"/>
        <s v="Siegen"/>
        <s v="Solingen"/>
        <s v="Troisdorf"/>
        <s v="Unna"/>
        <s v="Velbert"/>
        <s v="Viersen"/>
        <s v="Witten"/>
        <s v="Wuppertal"/>
        <s v="Koblenz"/>
        <s v="Ludwigshafen am Rhein"/>
        <s v="Mainz"/>
        <s v="Trier"/>
        <s v="Worms"/>
        <s v="Neunkirchen"/>
        <s v="Chemnitz"/>
        <s v="Dresden"/>
        <s v="Leipzig"/>
        <s v="Zwickau"/>
        <s v="Magdeburg"/>
        <s v="Flensburg"/>
        <s v="Kiel"/>
        <s v="Norderstedt"/>
        <s v="Erfurt"/>
        <s v="Gera"/>
        <s v="Jena"/>
        <s v="Weimar"/>
        <s v="Kumasi"/>
        <s v="Accra"/>
        <s v="Tamale"/>
        <s v="Athens"/>
        <s v="Les Abymes"/>
        <s v="Chimaltenango"/>
        <s v="Escuintla"/>
        <s v="Amatitlán"/>
        <s v="Chinautla"/>
        <s v="Mixco"/>
        <s v="Petapa"/>
        <s v="Villa Canales"/>
        <s v="Villa Nueva"/>
        <s v="Huehuetenango"/>
        <s v="Quetzaltenango"/>
        <s v="Kankan"/>
        <s v="Kindia"/>
        <s v="Nzerekore"/>
        <s v="Bissau"/>
        <s v="Linden"/>
        <s v="Gonaïves"/>
        <s v="Carrefour"/>
        <s v="La Ceiba"/>
        <s v="Choluteca"/>
        <s v="Choloma"/>
        <s v="San Pedro Sula"/>
        <s v="Tegucigalpa"/>
        <s v="El Progreso"/>
        <s v="Kowloon"/>
        <s v="Budapest"/>
        <s v="Gyor"/>
        <s v="Anantapur"/>
        <s v="Guntur"/>
        <s v="Nellore"/>
        <s v="Tirupati"/>
        <s v="Vijayawada"/>
        <s v="Visakhapatnam"/>
        <s v="Guwahati"/>
        <s v="Aurangabad"/>
        <s v="Bihar Sharif"/>
        <s v="Darbhanga"/>
        <s v="Gaya"/>
        <s v="Muzaffarpur"/>
        <s v="Patna"/>
        <s v="Chandigarh"/>
        <s v="Bhilai"/>
        <s v="Durg"/>
        <s v="Korba"/>
        <s v="Delhi"/>
        <s v="Bhavnagar"/>
        <s v="Jamnagar"/>
        <s v="Rajkot"/>
        <s v="Surat"/>
        <s v="Vadodara"/>
        <s v="Faridabad"/>
        <s v="Gorakhpur"/>
        <s v="Panipat"/>
        <s v="Jammu"/>
        <s v="Bokaro"/>
        <s v="Jamshedpur"/>
        <s v="Ranchi"/>
        <s v="Bangalore"/>
        <s v="Belgaum"/>
        <s v="Bellary"/>
        <s v="Gulbarga"/>
        <s v="Hubli"/>
        <s v="Mangalore"/>
        <s v="Mysore"/>
        <s v="Kochi"/>
        <s v="Kollam"/>
        <s v="Kozhikode"/>
        <s v="Thiruvananthapuram"/>
        <s v="Bhopal"/>
        <s v="Dewas"/>
        <s v="Gwalior"/>
        <s v="Indore"/>
        <s v="Jabalpur"/>
        <s v="Mau"/>
        <s v="Ratlam"/>
        <s v="Satna"/>
        <s v="Ujjain"/>
        <s v="Akola"/>
        <s v="Amravati"/>
        <s v="Bhiwandi"/>
        <s v="Dhule"/>
        <s v="Ichalkaranji"/>
        <s v="Kalyan"/>
        <s v="Kolhapur"/>
        <s v="Mumbai"/>
        <s v="Nagpur"/>
        <s v="Nasik"/>
        <s v="Parbhani"/>
        <s v="Pimpri"/>
        <s v="Pune"/>
        <s v="Sangli"/>
        <s v="Solapur"/>
        <s v="Thane"/>
        <s v="Ulhasnagar"/>
        <s v="Imphal"/>
        <s v="Bhubaneswar"/>
        <s v="Brahmapur"/>
        <s v="Cuttack"/>
        <s v="Puducherry"/>
        <s v="Amritsar"/>
        <s v="Bhatinda"/>
        <s v="Ludhiana"/>
        <s v="Ajmer"/>
        <s v="Bhilwara"/>
        <s v="Bikaner"/>
        <s v="Fatehpur"/>
        <s v="Jaipur"/>
        <s v="Jodhpur"/>
        <s v="Kota"/>
        <s v="Raipur"/>
        <s v="Ambattur"/>
        <s v="Avadi"/>
        <s v="Chennai"/>
        <s v="Coimbatore"/>
        <s v="Madurai"/>
        <s v="Nagercoil"/>
        <s v="Salem"/>
        <s v="Tiruchchirappalli"/>
        <s v="Tirunelveli"/>
        <s v="Hyderabad"/>
        <s v="Nizamabad"/>
        <s v="Warangal"/>
        <s v="Agra"/>
        <s v="Aligarh"/>
        <s v="Allahabad"/>
        <s v="Bareilly"/>
        <s v="Bilaspur"/>
        <s v="Firozabad"/>
        <s v="Jhansi"/>
        <s v="Kanpur"/>
        <s v="Lucknow"/>
        <s v="Meerut"/>
        <s v="Mirzapur"/>
        <s v="Moradabad"/>
        <s v="Saharanpur"/>
        <s v="Varanasi"/>
        <s v="Srinagar"/>
        <s v="Asansol"/>
        <s v="Baranagar"/>
        <s v="Barddhaman"/>
        <s v="Bhatpara"/>
        <s v="Durgapur"/>
        <s v="Kamarhati"/>
        <s v="Kulti"/>
        <s v="Naihati"/>
        <s v="Panihati"/>
        <s v="Banda Aceh"/>
        <s v="Denpasar"/>
        <s v="Bengkulu"/>
        <s v="Jakarta"/>
        <s v="Jambi"/>
        <s v="Bandung"/>
        <s v="Bekasi"/>
        <s v="Bogor"/>
        <s v="Cirebon"/>
        <s v="Depok"/>
        <s v="Tasikmalaya"/>
        <s v="Pekalongan"/>
        <s v="Purwokerto"/>
        <s v="Semarang"/>
        <s v="Surakarta"/>
        <s v="Tegal"/>
        <s v="Jember"/>
        <s v="Kediri"/>
        <s v="Malang"/>
        <s v="Probolinggo"/>
        <s v="Surabaya"/>
        <s v="Pontianak"/>
        <s v="Banjarmasin"/>
        <s v="Balikpapan"/>
        <s v="Samarinda"/>
        <s v="Mataram"/>
        <s v="Kupang"/>
        <s v="Jayapura"/>
        <s v="Dumai"/>
        <s v="Pekanbaru"/>
        <s v="Palu"/>
        <s v="Kendari"/>
        <s v="Manado"/>
        <s v="Padang"/>
        <s v="Palembang"/>
        <s v="Binjai"/>
        <s v="Medan"/>
        <s v="Pematangsiantar"/>
        <s v="Yogyakarta"/>
        <s v="Ardabil"/>
        <s v="Borazjan"/>
        <s v="Kashan"/>
        <s v="Khomeynishahr"/>
        <s v="Najafabad"/>
        <s v="Fasa"/>
        <s v="Shiraz"/>
        <s v="Rasht"/>
        <s v="Gorgan"/>
        <s v="Hamadan"/>
        <s v="Malayer"/>
        <s v="Bandar Abbas"/>
        <s v="Kerman"/>
        <s v="Kermanshah"/>
        <s v="Abadan"/>
        <s v="Ahvaz"/>
        <s v="Khorramshahr"/>
        <s v="Masjed Soleyman"/>
        <s v="Sanandaj"/>
        <s v="Saqqez"/>
        <s v="Borujerd"/>
        <s v="Khorramabad"/>
        <s v="Arak"/>
        <s v="Saveh"/>
        <s v="Amol"/>
        <s v="Babol"/>
        <s v="Sari"/>
        <s v="Qazvin"/>
        <s v="Takestan"/>
        <s v="Qom"/>
        <s v="Mashhad"/>
        <s v="Neyshabur"/>
        <s v="Quchan"/>
        <s v="Sabzevar"/>
        <s v="Torbat-e Heydariyeh"/>
        <s v="Zahedan"/>
        <s v="Birjand"/>
        <s v="Shahriar"/>
        <s v="Tehran"/>
        <s v="Varamin"/>
        <s v="Yazd"/>
        <s v="Zanjan"/>
        <s v="Basra"/>
        <s v="Ad Diwaniyah"/>
        <s v="Arbil"/>
        <s v="Al Hillah"/>
        <s v="Baghdad"/>
        <s v="An Nasiriyah"/>
        <s v="Baqubah"/>
        <s v="Karbala'"/>
        <s v="Al Amarah"/>
        <s v="Mosul"/>
        <s v="Samarra'"/>
        <s v="Cork"/>
        <s v="Dublin"/>
        <s v="Tallaght"/>
        <s v="Haifa"/>
        <s v="Jerusalem"/>
        <s v="Ashdod"/>
        <s v="Ashqelon"/>
        <s v="Bene Beraq"/>
        <s v="Holon"/>
        <s v="Ramat Aviv"/>
        <s v="Ramat Gan"/>
        <s v="Tel Aviv"/>
        <s v="Pescara"/>
        <s v="Altamura"/>
        <s v="Bari"/>
        <s v="Brindisi"/>
        <s v="Cerignola"/>
        <s v="Foggia"/>
        <s v="Lecce"/>
        <s v="Molfetta"/>
        <s v="Taranto"/>
        <s v="Benevento"/>
        <s v="Marano di Napoli"/>
        <s v="Naples"/>
        <s v="Pozzuoli"/>
        <s v="Torre del Greco"/>
        <s v="Bologna"/>
        <s v="Cesena"/>
        <s v="Faenza"/>
        <s v="Ferrara"/>
        <s v="Imola"/>
        <s v="Modena"/>
        <s v="Parma"/>
        <s v="Ravenna"/>
        <s v="Reggio nell'Emilia"/>
        <s v="Rimini"/>
        <s v="Trieste"/>
        <s v="Aprilia"/>
        <s v="Fiumicino"/>
        <s v="Guidonia Montecelio"/>
        <s v="Latina"/>
        <s v="Pomezia"/>
        <s v="Rome"/>
        <s v="Tivoli"/>
        <s v="Velletri"/>
        <s v="Viterbo"/>
        <s v="Genoa"/>
        <s v="La Spezia"/>
        <s v="Bergamo"/>
        <s v="Brescia"/>
        <s v="Como"/>
        <s v="Gallarate"/>
        <s v="Milan"/>
        <s v="Monza"/>
        <s v="Sesto San Giovanni"/>
        <s v="Fano"/>
        <s v="Pesaro"/>
        <s v="Moncalieri"/>
        <s v="Novara"/>
        <s v="Turin"/>
        <s v="Cagliari"/>
        <s v="Quartu Sant'Elena"/>
        <s v="Sassari"/>
        <s v="Acireale"/>
        <s v="Agrigento"/>
        <s v="Catania"/>
        <s v="Gela"/>
        <s v="Marsala"/>
        <s v="Messina"/>
        <s v="Modica"/>
        <s v="Palermo"/>
        <s v="Trapani"/>
        <s v="Vittoria"/>
        <s v="Bolzano"/>
        <s v="Trento"/>
        <s v="Carrara"/>
        <s v="Florence"/>
        <s v="Grosseto"/>
        <s v="Lucca"/>
        <s v="Pisa"/>
        <s v="Prato"/>
        <s v="Siena"/>
        <s v="Perugia"/>
        <s v="Rovigo"/>
        <s v="Treviso"/>
        <s v="Venice"/>
        <s v="Verona"/>
        <s v="Vicenza"/>
        <s v="Portmore"/>
        <s v="Spanish Town"/>
        <s v="Handa"/>
        <s v="Kasugai"/>
        <s v="Toyohashi"/>
        <s v="Funabashi"/>
        <s v="Matsudo"/>
        <s v="Kawasaki"/>
        <s v="Asahikawa"/>
        <s v="Himeji"/>
        <s v="Kita-ku"/>
        <s v="Nishinomiya"/>
        <s v="Takamatsu"/>
        <s v="Aoba-ku"/>
        <s v="Hiratsuka"/>
        <s v="Nagasaki"/>
        <s v="Matsubara"/>
        <s v="Yokkaichi"/>
        <s v="Hirakata"/>
        <s v="Sakai"/>
        <s v="Takatsuki"/>
        <s v="Kawagoe"/>
        <s v="Kawaguchi"/>
        <s v="Fuji"/>
        <s v="Edogawa-ku"/>
        <s v="Tokyo"/>
        <s v="Shimonoseki"/>
        <s v="Ube"/>
        <s v="Amman"/>
        <s v="Wadi as Sir"/>
        <s v="Sarkand"/>
        <s v="Almaty"/>
        <s v="Kokshetau"/>
        <s v="Astana"/>
        <s v="Ekibastuz"/>
        <s v="Pavlodar"/>
        <s v="Qaraghandy"/>
        <s v="Temirtau"/>
        <s v="Qostanay"/>
        <s v="Taraz"/>
        <s v="Mombasa"/>
        <s v="Nairobi"/>
        <s v="Kisumu"/>
        <s v="Nakuru"/>
        <s v="Bishkek"/>
        <s v="Osh"/>
        <s v="Beirut"/>
        <s v="Tripoli"/>
        <s v="Maseru"/>
        <s v="Monrovia"/>
        <s v="Benghazi"/>
        <s v="Misratah"/>
        <s v="Kaunas"/>
        <s v="Klaipeda"/>
        <s v="Panevezys"/>
        <s v="Siauliai"/>
        <s v="Vilnius"/>
        <s v="Antananarivo"/>
        <s v="Toamasina"/>
        <s v="Mahajanga"/>
        <s v="Antsiranana"/>
        <s v="Kuala Lumpur"/>
        <s v="Seremban"/>
        <s v="Kuantan"/>
        <s v="Ipoh"/>
        <s v="Taiping"/>
        <s v="Kota Kinabalu"/>
        <s v="Sandakan"/>
        <s v="Tawau"/>
        <s v="Kuching"/>
        <s v="Shah Alam"/>
        <s v="Kuala Terengganu"/>
        <s v="Bamako"/>
        <s v="Kayes"/>
        <s v="Mopti"/>
        <s v="Fort-de-France"/>
        <s v="Nouakchott"/>
        <s v="Ensenada"/>
        <s v="Mexicali"/>
        <s v="Rosarito"/>
        <s v="Tijuana"/>
        <s v="La Paz"/>
        <s v="Campeche"/>
        <s v="Ciudad del Carmen"/>
        <s v="San Cristóbal de Las Casas"/>
        <s v="Tapachula"/>
        <s v="Tuxtla Gutiérrez"/>
        <s v="Chihuahua"/>
        <s v="Delicias"/>
        <s v="Juárez"/>
        <s v="Acuña"/>
        <s v="Monclova"/>
        <s v="Piedras Negras"/>
        <s v="Saltillo"/>
        <s v="Torreón"/>
        <s v="Villa Frontera"/>
        <s v="Colima"/>
        <s v="Tecomán"/>
        <s v="Azcapotzalco"/>
        <s v="Coyoacán"/>
        <s v="Cuajimalpa"/>
        <s v="Mexico City"/>
        <s v="Miguel Hidalgo"/>
        <s v="Milpa Alta"/>
        <s v="Tlalpan"/>
        <s v="Durango"/>
        <s v="Gómez Palacio"/>
        <s v="Celaya"/>
        <s v="Guanajuato"/>
        <s v="Irapuato"/>
        <s v="León"/>
        <s v="Salamanca"/>
        <s v="San Francisco del Rincón"/>
        <s v="Silao"/>
        <s v="Chilpancingo"/>
        <s v="Iguala"/>
        <s v="Zihuatanejo"/>
        <s v="Tulancingo"/>
        <s v="Guadalajara"/>
        <s v="Guzmán"/>
        <s v="Ocotlán"/>
        <s v="Puerto Vallarta"/>
        <s v="Tlaquepaque"/>
        <s v="Zapopan"/>
        <s v="Coacalco"/>
        <s v="Ixtapaluca"/>
        <s v="Metepec"/>
        <s v="Nicolás Romero"/>
        <s v="San Pablo de las Salinas"/>
        <s v="Tlalnepantla"/>
        <s v="Toluca"/>
        <s v="Apatzingán de la Constitución"/>
        <s v="Heroica Zitácuaro"/>
        <s v="Hidalgo"/>
        <s v="Morelia"/>
        <s v="Sahuayo de José María Morelos"/>
        <s v="Cuernavaca"/>
        <s v="Jiutepec"/>
        <s v="Temixco"/>
        <s v="Tepic"/>
        <s v="Apodaca"/>
        <s v="Cadereyta"/>
        <s v="Garza García"/>
        <s v="General Escobedo"/>
        <s v="Monterrey"/>
        <s v="Santa Catarina"/>
        <s v="Salina Cruz"/>
        <s v="Atlixco"/>
        <s v="Cholula"/>
        <s v="Puebla"/>
        <s v="Tehuacán"/>
        <s v="Teziutlán"/>
        <s v="Querétaro"/>
        <s v="San Juan del Río"/>
        <s v="Cancún"/>
        <s v="Chetumal"/>
        <s v="San Luis Potosí"/>
        <s v="Soledad Díez Gutiérrez"/>
        <s v="Valles"/>
        <s v="Culiacán"/>
        <s v="Guasave"/>
        <s v="Los Mochis"/>
        <s v="Guaymas"/>
        <s v="Hermosillo"/>
        <s v="Obregón"/>
        <s v="San Luis Río Colorado"/>
        <s v="Frontera"/>
        <s v="Villahermosa"/>
        <s v="Madero"/>
        <s v="Miramar"/>
        <s v="Nuevo Laredo"/>
        <s v="Reynosa"/>
        <s v="Tampico"/>
        <s v="Victoria"/>
        <s v="Acayucan"/>
        <s v="Coatzacoalcos"/>
        <s v="Córdoba"/>
        <s v="Orizaba"/>
        <s v="Poza Rica de Hidalgo"/>
        <s v="San Andrés Tuxtla"/>
        <s v="Veracruz"/>
        <s v="Progreso"/>
        <s v="Fresnillo de González Echeverría"/>
        <s v="Balti"/>
        <s v="Chisinau"/>
        <s v="Ulan Bator"/>
        <s v="Podgorica"/>
        <s v="Berrechid"/>
        <s v="Khouribga"/>
        <s v="Settat"/>
        <s v="El Jadida"/>
        <s v="Safi"/>
        <s v="Fes"/>
        <s v="Kenitra"/>
        <s v="Sidi Qacem"/>
        <s v="Casablanca"/>
        <s v="Marrakech"/>
        <s v="Meknes"/>
        <s v="Khemisset"/>
        <s v="Rabat"/>
        <s v="Agadir"/>
        <s v="Beni Mellal"/>
        <s v="Larache"/>
        <s v="Tangier"/>
        <s v="Tetouan"/>
        <s v="Taza"/>
        <s v="Maputo"/>
        <s v="Chimoio"/>
        <s v="Matola"/>
        <s v="Nampula"/>
        <s v="Lichinga"/>
        <s v="Beira"/>
        <s v="Tete"/>
        <s v="Quelimane"/>
        <s v="Yangon"/>
        <s v="Windhoek"/>
        <s v="Kathmandu"/>
        <s v="Assen"/>
        <s v="Emmen"/>
        <s v="Leeuwarden"/>
        <s v="Apeldoorn"/>
        <s v="Nijmegen"/>
        <s v="Groningen"/>
        <s v="Heerlen"/>
        <s v="Maastricht"/>
        <s v="Sittard"/>
        <s v="Bergen op Zoom"/>
        <s v="Breda"/>
        <s v="Eindhoven"/>
        <s v="Helmond"/>
        <s v="Oosterhout"/>
        <s v="Roosendaal"/>
        <s v="Tilburg"/>
        <s v="Amstelveen"/>
        <s v="Amsterdam"/>
        <s v="Haarlem"/>
        <s v="Velsen"/>
        <s v="Zaanstad"/>
        <s v="Almelo"/>
        <s v="Deventer"/>
        <s v="Enschede"/>
        <s v="Zwolle"/>
        <s v="Alphen aan den Rijn"/>
        <s v="Dordrecht"/>
        <s v="Rotterdam"/>
        <s v="Schiedam"/>
        <s v="Spijkenisse"/>
        <s v="The Hague"/>
        <s v="Amersfoort"/>
        <s v="Nieuwegein"/>
        <s v="Utrecht"/>
        <s v="Zeist"/>
        <s v="Auckland"/>
        <s v="Manukau City"/>
        <s v="Papakura"/>
        <s v="Waitakere"/>
        <s v="Rotorua"/>
        <s v="Tauranga"/>
        <s v="Christchurch"/>
        <s v="Timaru"/>
        <s v="Gisborne"/>
        <s v="Napier"/>
        <s v="Palmerston North"/>
        <s v="Blenheim"/>
        <s v="Nelson"/>
        <s v="Whangarei"/>
        <s v="Dunedin"/>
        <s v="Invercargill"/>
        <s v="New Plymouth"/>
        <s v="Hamilton"/>
        <s v="Taupo"/>
        <s v="Lower Hutt"/>
        <s v="Masterton"/>
        <s v="Paraparaumu"/>
        <s v="Porirua"/>
        <s v="Upper Hutt"/>
        <s v="Wellington"/>
        <s v="Chinandega"/>
        <s v="Estelí"/>
        <s v="Granada"/>
        <s v="Managua"/>
        <s v="Tipitapa"/>
        <s v="Masaya"/>
        <s v="Matagalpa"/>
        <s v="Maradi"/>
        <s v="Niamey"/>
        <s v="Zinder"/>
        <s v="Aba"/>
        <s v="Abuja"/>
        <s v="Mubi"/>
        <s v="Ikot Ekpene"/>
        <s v="Onitsha"/>
        <s v="Bauchi"/>
        <s v="Makurdi"/>
        <s v="Maiduguri"/>
        <s v="Calabar"/>
        <s v="Ugep"/>
        <s v="Warri"/>
        <s v="Benin City"/>
        <s v="Enugu"/>
        <s v="Gombe"/>
        <s v="Owerri"/>
        <s v="Kaduna"/>
        <s v="Zaria"/>
        <s v="Kano"/>
        <s v="Funtua"/>
        <s v="Katsina"/>
        <s v="Ilorin"/>
        <s v="Lagos"/>
        <s v="Minna"/>
        <s v="Abeokuta"/>
        <s v="Shagamu"/>
        <s v="Akure"/>
        <s v="Owo"/>
        <s v="Ilesha"/>
        <s v="Ibadan"/>
        <s v="Jos"/>
        <s v="Port Harcourt"/>
        <s v="Damaturu"/>
        <s v="Kumanovo"/>
        <s v="Drammen"/>
        <s v="Bergen"/>
        <s v="Oslo"/>
        <s v="Sandnes"/>
        <s v="Stavanger"/>
        <s v="Quetta"/>
        <s v="Islamabad"/>
        <s v="Peshawar"/>
        <s v="Gujranwala"/>
        <s v="Lahore"/>
        <s v="Multan"/>
        <s v="Rawalpindi"/>
        <s v="Sargodha"/>
        <s v="Sukkur"/>
        <s v="David"/>
        <s v="Colón"/>
        <s v="Arraiján"/>
        <s v="La Chorrera"/>
        <s v="Panama City"/>
        <s v="San Miguelito"/>
        <s v="Port Moresby"/>
        <s v="San Lorenzo"/>
        <s v="Chimbote"/>
        <s v="Arequipa"/>
        <s v="Ayacucho"/>
        <s v="Callao"/>
        <s v="Huancayo"/>
        <s v="Trujillo"/>
        <s v="Lima"/>
        <s v="Iquitos"/>
        <s v="Puno"/>
        <s v="Pucallpa"/>
        <s v="Antipolo"/>
        <s v="Bacoor"/>
        <s v="Cainta"/>
        <s v="Calamba"/>
        <s v="San Pedro"/>
        <s v="Angeles City"/>
        <s v="San Jose del Monte"/>
        <s v="Baguio City"/>
        <s v="Caloocan"/>
        <s v="Las Pinas"/>
        <s v="Makati"/>
        <s v="Manila"/>
        <s v="Marikina"/>
        <s v="Pasig"/>
        <s v="Valenzuela"/>
        <s v="Bacolod City"/>
        <s v="Poznan"/>
        <s v="Lodz"/>
        <s v="Piotrkow Trybunalski"/>
        <s v="Lublin"/>
        <s v="Plock"/>
        <s v="Radom"/>
        <s v="Warsaw"/>
        <s v="Opole"/>
        <s v="Bialystok"/>
        <s v="Gdansk"/>
        <s v="Gdynia"/>
        <s v="Slupsk"/>
        <s v="Bielsko-Biala"/>
        <s v="Bytom"/>
        <s v="Chorzow"/>
        <s v="Gliwice"/>
        <s v="Katowice"/>
        <s v="Ruda Slaska"/>
        <s v="Sosnowiec"/>
        <s v="Tychy"/>
        <s v="Zabrze"/>
        <s v="Coimbra"/>
        <s v="Amadora"/>
        <s v="Lisbon"/>
        <s v="Porto"/>
        <s v="Vila Nova de Gaia"/>
        <s v="Doha"/>
        <s v="Loubomo"/>
        <s v="Pitesti"/>
        <s v="Bacau"/>
        <s v="Oradea"/>
        <s v="Botosani"/>
        <s v="Braila"/>
        <s v="Brasov"/>
        <s v="Buzau"/>
        <s v="Cluj-Napoca"/>
        <s v="Constanta"/>
        <s v="Craiova"/>
        <s v="Galati"/>
        <s v="Giurgiu"/>
        <s v="Targu Jiu"/>
        <s v="Iasi"/>
        <s v="Baia Mare"/>
        <s v="Drobeta-Turnu Severin"/>
        <s v="Piatra-Neamt"/>
        <s v="Ploiesti"/>
        <s v="Satu Mare"/>
        <s v="Sibiu"/>
        <s v="Timisoara"/>
        <s v="Arkhangelsk"/>
        <s v="Severodvinsk"/>
        <s v="Astrakhan'"/>
        <s v="Blagoveshchensk"/>
        <s v="Oktyabr'skiy"/>
        <s v="Salavat"/>
        <s v="Sterlitamak"/>
        <s v="Ufa"/>
        <s v="Belgorod"/>
        <s v="Gubkin"/>
        <s v="Bryansk"/>
        <s v="Chelyabinsk"/>
        <s v="Magnitogorsk"/>
        <s v="Miass"/>
        <s v="Zlatoust"/>
        <s v="Derbent"/>
        <s v="Kaspiysk"/>
        <s v="Khasavyurt"/>
        <s v="Makhachkala"/>
        <s v="Angarsk"/>
        <s v="Irkutsk"/>
        <s v="Usol'ye-Sibirskoye"/>
        <s v="Ivanovo"/>
        <s v="Nal'chik"/>
        <s v="Kaliningrad"/>
        <s v="Kaluga"/>
        <s v="Voronezh"/>
        <s v="Yaroslavl'"/>
        <s v="Kigali"/>
        <s v="Sakaka"/>
        <s v="Yanbu al Bahr"/>
        <s v="Riyadh"/>
        <s v="Al Hufuf"/>
        <s v="Al Mubarraz"/>
        <s v="Abha"/>
        <s v="Jizan"/>
        <s v="Jeddah"/>
        <s v="Mecca"/>
        <s v="Tabuk"/>
        <s v="Dakar"/>
        <s v="Thies Nones"/>
        <s v="Ziguinchor"/>
        <s v="Bo"/>
        <s v="Singapore"/>
        <s v="Nitra"/>
        <s v="Ljubljana"/>
        <s v="Mogadishu"/>
        <s v="Kismaayo"/>
        <s v="Hargeysa"/>
        <s v="East London"/>
        <s v="Port Elizabeth"/>
        <s v="Umtata"/>
        <s v="Bloemfontein"/>
        <s v="Centurion"/>
        <s v="Johannesburg"/>
        <s v="Pretoria"/>
        <s v="Randfontein"/>
        <s v="Soweto"/>
        <s v="Springs"/>
        <s v="Westonaria"/>
        <s v="Durban"/>
        <s v="Pietermaritzburg"/>
        <s v="Stanger"/>
        <s v="Giyani"/>
        <s v="Potchefstroom"/>
        <s v="Rustenburg"/>
        <s v="Cape Town"/>
        <s v="George"/>
        <s v="Stellenbosch"/>
        <s v="Busan"/>
        <s v="Daegu"/>
        <s v="Daejeon"/>
        <s v="Anyang"/>
        <s v="Bucheon"/>
        <s v="Goyang"/>
        <s v="Kwangju"/>
        <s v="Suwon"/>
        <s v="Changwon"/>
        <s v="Seoul"/>
        <s v="Ulsan"/>
        <s v="Juba"/>
        <s v="Dos Hermanas"/>
        <s v="El Ejido"/>
        <s v="Estepona"/>
        <s v="Fuengirola"/>
        <s v="Huelva"/>
        <s v="Jerez de la Frontera"/>
        <s v="Marbella"/>
        <s v="Mijas"/>
        <s v="Seville"/>
        <s v="Oviedo"/>
        <s v="Palma de Mallorca"/>
        <s v="Barakaldo"/>
        <s v="Bilbao"/>
        <s v="Getxo"/>
        <s v="Irun"/>
        <s v="San Sebastian"/>
        <s v="Vitoria"/>
        <s v="Santander"/>
        <s v="Burgos"/>
        <s v="Ponferrada"/>
        <s v="Segovia"/>
        <s v="Valladolid"/>
        <s v="Zamora"/>
        <s v="Albacete"/>
        <s v="Puertollano"/>
        <s v="Talavera de la Reina"/>
        <s v="Badalona"/>
        <s v="Castelldefels"/>
        <s v="El Prat de Llobregat"/>
        <s v="Girona"/>
        <s v="Granollers"/>
        <s v="Reus"/>
        <s v="Sabadell"/>
        <s v="Sant Boi de Llobregat"/>
        <s v="Tarragona"/>
        <s v="Ceuta"/>
        <s v="Lugo"/>
        <s v="Pontevedra"/>
        <s v="Vigo"/>
        <s v="Alcobendas"/>
        <s v="Coslada"/>
        <s v="Fuenlabrada"/>
        <s v="Getafe"/>
        <s v="Las Rozas de Madrid"/>
        <s v="Madrid"/>
        <s v="Majadahonda"/>
        <s v="Parla"/>
        <s v="Valdemoro"/>
        <s v="Lorca"/>
        <s v="Molina de Segura"/>
        <s v="Murcia"/>
        <s v="Pamplona"/>
        <s v="Alicante"/>
        <s v="Benidorm"/>
        <s v="Elda"/>
        <s v="Elx"/>
        <s v="Orihuela"/>
        <s v="Torrevieja"/>
        <s v="Wad Madani"/>
        <s v="Khartoum"/>
        <s v="Bur Sudan"/>
        <s v="Ad Diwem"/>
        <s v="Helsingborg"/>
        <s v="Lund"/>
        <s v="Haninge"/>
        <s v="Huddinge"/>
        <s v="Nacka"/>
        <s v="Solna"/>
        <s v="Stockholm"/>
        <s v="Uppsala"/>
        <s v="Karlstad"/>
        <s v="Gothenburg"/>
        <s v="Basel"/>
        <s v="Berne"/>
        <s v="Geneva"/>
        <s v="Lucerne"/>
        <s v="St. Gallen"/>
        <s v="Lausanne"/>
        <s v="Winterthur"/>
        <s v="Zurich"/>
        <s v="Dayr az Zawr"/>
        <s v="Homs"/>
        <s v="Taipei"/>
        <s v="Arusha"/>
        <s v="Dar es Salaam"/>
        <s v="Kigoma"/>
        <s v="Uvinza"/>
        <s v="Moshi"/>
        <s v="Musoma"/>
        <s v="Mbeya"/>
        <s v="Morogoro"/>
        <s v="Mwanza"/>
        <s v="Shinyanga"/>
        <s v="Bangkok"/>
        <s v="Nakhon Ratchasima"/>
        <s v="Lome"/>
        <s v="Atakpame"/>
        <s v="Chaguanas"/>
        <s v="San Fernando"/>
        <s v="Tunis"/>
        <s v="Adana"/>
        <s v="Kozan"/>
        <s v="Adiyaman"/>
        <s v="Afyon"/>
        <s v="Aksaray"/>
        <s v="Amasya"/>
        <s v="Ankara"/>
        <s v="Cankaya"/>
        <s v="Etimesgut"/>
        <s v="Mamak"/>
        <s v="Polatli"/>
        <s v="Sincan"/>
        <s v="Alanya"/>
        <s v="Antalya"/>
        <s v="Aydin"/>
        <s v="Nazilli"/>
        <s v="Balikesir"/>
        <s v="Bandirma"/>
        <s v="Batman"/>
        <s v="Bingol"/>
        <s v="Bolu"/>
        <s v="Bursa"/>
        <s v="Inegol"/>
        <s v="Canakkale"/>
        <s v="Corum"/>
        <s v="Denizli"/>
        <s v="Diyarbakir"/>
        <s v="Elazig"/>
        <s v="Erzurum"/>
        <s v="Eskisehir"/>
        <s v="Gaziantep"/>
        <s v="Antakya"/>
        <s v="Iskenderun"/>
        <s v="Igdir"/>
        <s v="Bagcilar"/>
        <s v="Beykoz"/>
        <s v="Esenyurt"/>
        <s v="Istanbul"/>
        <s v="Kartal"/>
        <s v="Maltepe"/>
        <s v="Silivri"/>
        <s v="Uskudar"/>
        <s v="Bornova"/>
        <s v="Buca"/>
        <s v="Gaziemir"/>
        <s v="Izmir"/>
        <s v="Menemen"/>
        <s v="Torbali"/>
        <s v="Kahramanmaras"/>
        <s v="Kayseri"/>
        <s v="Kirsehir"/>
        <s v="Gebze"/>
        <s v="Kocaeli"/>
        <s v="Konya"/>
        <s v="Kutahya"/>
        <s v="Malatya"/>
        <s v="Manisa"/>
        <s v="Salihli"/>
        <s v="Soma"/>
        <s v="Turgutlu"/>
        <s v="Mardin"/>
        <s v="Mersin"/>
        <s v="Mezitli"/>
        <s v="Tarsus"/>
        <s v="Nevsehir"/>
        <s v="Ordu"/>
        <s v="Osmaniye"/>
        <s v="Samsun"/>
        <s v="Sanliurfa"/>
        <s v="Viransehir"/>
        <s v="Sivas"/>
        <s v="Corlu"/>
        <s v="Trabzon"/>
        <s v="Usak"/>
        <s v="Van"/>
        <s v="Yalova"/>
        <s v="Ashgabat"/>
        <s v="Mary"/>
        <s v="Jinja"/>
        <s v="Kampala"/>
        <s v="Cherkasy"/>
        <s v="Uman'"/>
        <s v="Chernihiv"/>
        <s v="Nizhyn"/>
        <s v="Dniprodzerzhyns'k"/>
        <s v="Dnipropetrovs'k"/>
        <s v="Kryvyy Rih"/>
        <s v="Nikopol'"/>
        <s v="Donets'k"/>
        <s v="Horlivka"/>
        <s v="Kramators'k"/>
        <s v="Mariupol'"/>
        <s v="Ivano-Frankivs'k"/>
        <s v="Kharkiv"/>
        <s v="Kherson"/>
        <s v="Khmel'nyts'kyy"/>
        <s v="Kirovohrad"/>
        <s v="Oleksandriya"/>
        <s v="Lisichansk"/>
        <s v="Luhans'k"/>
        <s v="L'viv"/>
        <s v="Mykolayiv"/>
        <s v="Kremenchuk"/>
        <s v="Poltava"/>
        <s v="Rivne"/>
        <s v="Sevastopol"/>
        <s v="Sumy"/>
        <s v="Ternopil'"/>
        <s v="Vinnytsya"/>
        <s v="Berdyans'k"/>
        <s v="Zaporizhzhya"/>
        <s v="Zhytomyr"/>
        <s v="Ajman"/>
        <s v="Ras al Khaymah"/>
        <s v="Aylesbury"/>
        <s v="Barnsley"/>
        <s v="Basildon"/>
        <s v="Bath"/>
        <s v="Bedford"/>
        <s v="Birkenhead"/>
        <s v="Birmingham"/>
        <s v="Blackburn"/>
        <s v="Blackpool"/>
        <s v="Bognor Regis"/>
        <s v="Bolton"/>
        <s v="Bournemouth"/>
        <s v="Bradford"/>
        <s v="Brighton"/>
        <s v="Bristol"/>
        <s v="Burnley"/>
        <s v="Bury"/>
        <s v="Cambridge"/>
        <s v="Carlisle"/>
        <s v="Chelmsford"/>
        <s v="Chester"/>
        <s v="Chesterfield"/>
        <s v="Colchester"/>
        <s v="Coventry"/>
        <s v="Crewe"/>
        <s v="Derby"/>
        <s v="Dewsbury"/>
        <s v="Doncaster"/>
        <s v="Dudley"/>
        <s v="Eastbourne"/>
        <s v="Exeter"/>
        <s v="Farnborough"/>
        <s v="Gateshead"/>
        <s v="Gloucester"/>
        <s v="Gosport"/>
        <s v="Gravesend"/>
        <s v="Great Yarmouth"/>
        <s v="Guildford"/>
        <s v="Halesowen"/>
        <s v="Halifax"/>
        <s v="Harlow"/>
        <s v="Harrogate"/>
        <s v="Harrow"/>
        <s v="Hartlepool"/>
        <s v="Hastings"/>
        <s v="Hemel Hempstead"/>
        <s v="High Wycombe"/>
        <s v="Hove"/>
        <s v="Huddersfield"/>
        <s v="Ipswich"/>
        <s v="Kettering"/>
        <s v="Kingswood"/>
        <s v="Leeds"/>
        <s v="Leicester"/>
        <s v="Letchworth"/>
        <s v="Lincoln"/>
        <s v="Liverpool"/>
        <s v="London"/>
        <s v="Loughborough"/>
        <s v="Lowestoft"/>
        <s v="Luton"/>
        <s v="Maidenhead"/>
        <s v="Manchester"/>
        <s v="Mansfield"/>
        <s v="Margate"/>
        <s v="Middlesbrough"/>
        <s v="Newcastle upon Tyne"/>
        <s v="Northampton"/>
        <s v="Norwich"/>
        <s v="Nottingham"/>
        <s v="Oldham"/>
        <s v="Oxford"/>
        <s v="Peterborough"/>
        <s v="Plymouth"/>
        <s v="Poole"/>
        <s v="Portsmouth"/>
        <s v="Preston"/>
        <s v="Reading"/>
        <s v="Redditch"/>
        <s v="Rochdale"/>
        <s v="Rotherham"/>
        <s v="Rugby"/>
        <s v="Runcorn"/>
        <s v="Sale"/>
        <s v="Sheffield"/>
        <s v="Shrewsbury"/>
        <s v="Slough"/>
        <s v="Solihull"/>
        <s v="Southend-on-Sea"/>
        <s v="Stockport"/>
        <s v="Stockton-on-Tees"/>
        <s v="Stoke-on-Trent"/>
        <s v="Sunderland"/>
        <s v="Swindon"/>
        <s v="Tamworth"/>
        <s v="Torquay"/>
        <s v="Wakefield"/>
        <s v="Wallasey"/>
        <s v="Walsall"/>
        <s v="Warrington"/>
        <s v="Washington"/>
        <s v="Waterlooville"/>
        <s v="Watford"/>
        <s v="West Bromwich"/>
        <s v="Weston-super-Mare"/>
        <s v="Widnes"/>
        <s v="Wigan"/>
        <s v="Woking"/>
        <s v="Wolverhampton"/>
        <s v="Worcester"/>
        <s v="Worthing"/>
        <s v="York"/>
        <s v="Aberdeen"/>
        <s v="Dundee"/>
        <s v="East Kilbride"/>
        <s v="Edinburgh"/>
        <s v="Glasgow"/>
        <s v="Livingston"/>
        <s v="Paisley"/>
        <s v="Barry"/>
        <s v="Cardiff"/>
        <s v="Rhondda"/>
        <s v="Swansea"/>
        <s v="Decatur"/>
        <s v="Hoover"/>
        <s v="Mobile"/>
        <s v="Montgomery"/>
        <s v="Tuscaloosa"/>
        <s v="Avondale"/>
        <s v="Chandler"/>
        <s v="Gilbert"/>
        <s v="Glendale"/>
        <s v="Mesa"/>
        <s v="Phoenix"/>
        <s v="Scottsdale"/>
        <s v="Sierra Vista"/>
        <s v="Tempe"/>
        <s v="Tucson"/>
        <s v="Yuma"/>
        <s v="Fayetteville"/>
        <s v="Hot Springs"/>
        <s v="Jonesboro"/>
        <s v="Little Rock"/>
        <s v="Anaheim"/>
        <s v="Bakersfield"/>
        <s v="Brentwood"/>
        <s v="Camarillo"/>
        <s v="Chico"/>
        <s v="Chula Vista"/>
        <s v="Costa Mesa"/>
        <s v="Danville"/>
        <s v="El Cajon"/>
        <s v="Encinitas"/>
        <s v="Escondido"/>
        <s v="Fresno"/>
        <s v="Hesperia"/>
        <s v="Huntington Beach"/>
        <s v="Inglewood"/>
        <s v="Laguna Niguel"/>
        <s v="Lake Forest"/>
        <s v="Lancaster"/>
        <s v="Lodi"/>
        <s v="Long Beach"/>
        <s v="Los Angeles"/>
        <s v="Manteca"/>
        <s v="Mission Viejo"/>
        <s v="Modesto"/>
        <s v="Moreno Valley"/>
        <s v="Oakland"/>
        <s v="Oxnard"/>
        <s v="Pasadena"/>
        <s v="Pomona"/>
        <s v="Rancho Cucamonga"/>
        <s v="Redlands"/>
        <s v="Redondo Beach"/>
        <s v="Riverside"/>
        <s v="Roseville"/>
        <s v="Sacramento"/>
        <s v="Salinas"/>
        <s v="San Bernardino"/>
        <s v="San Diego"/>
        <s v="San Francisco"/>
        <s v="San Jose"/>
        <s v="Santa Barbara"/>
        <s v="Stockton"/>
        <s v="Sunnyvale"/>
        <s v="Thousand Oaks"/>
        <s v="Torrance"/>
        <s v="Vallejo"/>
        <s v="Visalia"/>
        <s v="Westminster"/>
        <s v="Woodland"/>
        <s v="Aurora"/>
        <s v="Broomfield"/>
        <s v="Colorado Springs"/>
        <s v="Denver"/>
        <s v="Fort Collins"/>
        <s v="Longmont"/>
        <s v="Louisville"/>
        <s v="Loveland"/>
        <s v="Parker"/>
        <s v="Pueblo"/>
        <s v="Thornton"/>
        <s v="Fairfield"/>
        <s v="Meriden"/>
        <s v="Middletown"/>
        <s v="Milford"/>
        <s v="Waterbury"/>
        <s v="Dover"/>
        <s v="Wilmington"/>
        <s v="Apopka"/>
        <s v="Boca Raton"/>
        <s v="Boynton Beach"/>
        <s v="Coral Springs"/>
        <s v="Daytona Beach"/>
        <s v="Deltona"/>
        <s v="Fort Lauderdale"/>
        <s v="Hialeah"/>
        <s v="Hollywood"/>
        <s v="Homestead"/>
        <s v="Jacksonville"/>
        <s v="Lakeland"/>
        <s v="Miami"/>
        <s v="North Miami"/>
        <s v="Orlando"/>
        <s v="Palm Coast"/>
        <s v="Pembroke Pines"/>
        <s v="Plantation"/>
        <s v="Pompano Beach"/>
        <s v="Port Saint Lucie"/>
        <s v="Saint Petersburg"/>
        <s v="Tallahassee"/>
        <s v="Tampa"/>
        <s v="West Palm Beach"/>
        <s v="Atlanta"/>
        <s v="Macon"/>
        <s v="Marietta"/>
        <s v="Roswell"/>
        <s v="Sandy Springs"/>
        <s v="Smyrna"/>
        <s v="Boise"/>
        <s v="Lewiston"/>
        <s v="Meridian"/>
        <s v="Bloomington"/>
        <s v="Bolingbrook"/>
        <s v="Chicago"/>
        <s v="Des Plaines"/>
        <s v="Elmhurst"/>
        <s v="Evanston"/>
        <s v="Frankfort"/>
        <s v="Highland Park"/>
        <s v="Naperville"/>
        <s v="Park Ridge"/>
        <s v="Peoria"/>
        <s v="Quincy"/>
        <s v="Rockford"/>
        <s v="Skokie"/>
        <s v="Wheeling"/>
        <s v="Woodstock"/>
        <s v="Greenwood"/>
        <s v="Indianapolis"/>
        <s v="La Porte"/>
        <s v="Mishawaka"/>
        <s v="Noblesville"/>
        <s v="Urbandale"/>
        <s v="Waterloo"/>
        <s v="Garden City"/>
        <s v="Olathe"/>
        <s v="Overland Park"/>
        <s v="Wichita"/>
        <s v="Bowling Green"/>
        <s v="Georgetown"/>
        <s v="Henderson"/>
        <s v="Murray"/>
        <s v="Owensboro"/>
        <s v="Richmond"/>
        <s v="Bossier City"/>
        <s v="Lafayette"/>
        <s v="Monroe"/>
        <s v="Bangor"/>
        <s v="Baltimore"/>
        <s v="Clinton"/>
        <s v="Rockville"/>
        <s v="Everett"/>
        <s v="Lawrence"/>
        <s v="Leominster"/>
        <s v="Lowell"/>
        <s v="New Bedford"/>
        <s v="Revere"/>
        <s v="Ann Arbor"/>
        <s v="Canton"/>
        <s v="Dearborn"/>
        <s v="Dearborn Heights"/>
        <s v="Detroit"/>
        <s v="Grand Rapids"/>
        <s v="Holland"/>
        <s v="Jackson"/>
        <s v="Lansing"/>
        <s v="Lincoln Park"/>
        <s v="Midland"/>
        <s v="Sterling Heights"/>
        <s v="Taylor"/>
        <s v="Trenton"/>
        <s v="Westland"/>
        <s v="Apple Valley"/>
        <s v="Eagan"/>
        <s v="Lakeville"/>
        <s v="Maple Grove"/>
        <s v="Minneapolis"/>
        <s v="Rochester"/>
        <s v="Saint Paul"/>
        <s v="Woodbury"/>
        <s v="Gulfport"/>
        <s v="Hattiesburg"/>
        <s v="Southaven"/>
        <s v="Independence"/>
        <s v="Saint Charles"/>
        <s v="Saint Louis"/>
        <s v="Great Falls"/>
        <s v="Helena"/>
        <s v="Fremont"/>
        <s v="Omaha"/>
        <s v="Las Vegas"/>
        <s v="North Las Vegas"/>
        <s v="Reno"/>
        <s v="Sparks"/>
        <s v="Nashua"/>
        <s v="Belleville"/>
        <s v="East Orange"/>
        <s v="Hackensack"/>
        <s v="Lakewood"/>
        <s v="Morristown"/>
        <s v="Paterson"/>
        <s v="Perth Amboy"/>
        <s v="Plainfield"/>
        <s v="Vineland"/>
        <s v="Westfield"/>
        <s v="Albuquerque"/>
        <s v="Carlsbad"/>
        <s v="Farmington"/>
        <s v="Las Cruces"/>
        <s v="Auburn"/>
        <s v="Buffalo"/>
        <s v="Freeport"/>
        <s v="Hempstead"/>
        <s v="Jamestown"/>
        <s v="Mount Vernon"/>
        <s v="New Rochelle"/>
        <s v="New York City"/>
        <s v="Niagara Falls"/>
        <s v="Oceanside"/>
        <s v="Troy"/>
        <s v="Utica"/>
        <s v="Watertown"/>
        <s v="Yonkers"/>
        <s v="Asheville"/>
        <s v="Burlington"/>
        <s v="Cary"/>
        <s v="Charlotte"/>
        <s v="Concord"/>
        <s v="Durham"/>
        <s v="Greensboro"/>
        <s v="Greenville"/>
        <s v="Hickory"/>
        <s v="Raleigh"/>
        <s v="Thomasville"/>
        <s v="Wilson"/>
        <s v="Fargo"/>
        <s v="Akron"/>
        <s v="Cincinnati"/>
        <s v="Cleveland"/>
        <s v="Columbus"/>
        <s v="Cuyahoga Falls"/>
        <s v="Lorain"/>
        <s v="Marion"/>
        <s v="Medina"/>
        <s v="Newark"/>
        <s v="Broken Arrow"/>
        <s v="Lawton"/>
        <s v="Muskogee"/>
        <s v="Norman"/>
        <s v="Oklahoma City"/>
        <s v="Tulsa"/>
        <s v="Gresham"/>
        <s v="Hillsboro"/>
        <s v="Portland"/>
        <s v="Redmond"/>
        <s v="Tigard"/>
        <s v="Allentown"/>
        <s v="Bethlehem"/>
        <s v="Philadelphia"/>
        <s v="Cranston"/>
        <s v="Providence"/>
        <s v="Warwick"/>
        <s v="Woonsocket"/>
        <s v="Columbia"/>
        <s v="Mount Pleasant"/>
        <s v="North Charleston"/>
        <s v="Sioux Falls"/>
        <s v="Chattanooga"/>
        <s v="Clarksville"/>
        <s v="Hendersonville"/>
        <s v="Johnson City"/>
        <s v="Knoxville"/>
        <s v="Lebanon"/>
        <s v="Memphis"/>
        <s v="Murfreesboro"/>
        <s v="Nashville"/>
        <s v="Allen"/>
        <s v="Amarillo"/>
        <s v="Austin"/>
        <s v="Beaumont"/>
        <s v="Brownsville"/>
        <s v="Bryan"/>
        <s v="Carrollton"/>
        <s v="Cedar Hill"/>
        <s v="College Station"/>
        <s v="Coppell"/>
        <s v="Corpus Christi"/>
        <s v="Dallas"/>
        <s v="Edinburg"/>
        <s v="El Paso"/>
        <s v="Fort Worth"/>
        <s v="Frisco"/>
        <s v="Garland"/>
        <s v="Grand Prairie"/>
        <s v="Haltom City"/>
        <s v="Harlingen"/>
        <s v="Houston"/>
        <s v="Huntsville"/>
        <s v="Irving"/>
        <s v="Laredo"/>
        <s v="League City"/>
        <s v="Lubbock"/>
        <s v="Mcallen"/>
        <s v="Mesquite"/>
        <s v="Odessa"/>
        <s v="Pearland"/>
        <s v="Pharr"/>
        <s v="Plano"/>
        <s v="Port Arthur"/>
        <s v="Round Rock"/>
        <s v="San Angelo"/>
        <s v="Texas City"/>
        <s v="The Colony"/>
        <s v="Waco"/>
        <s v="Draper"/>
        <s v="Lehi"/>
        <s v="Orem"/>
        <s v="Pleasant Grove"/>
        <s v="Provo"/>
        <s v="Salt Lake City"/>
        <s v="West Jordan"/>
        <s v="Alexandria"/>
        <s v="Arlington"/>
        <s v="Charlottesville"/>
        <s v="Chesapeake"/>
        <s v="Hampton"/>
        <s v="Harrisonburg"/>
        <s v="Newport News"/>
        <s v="Springfield"/>
        <s v="Suffolk"/>
        <s v="Virginia Beach"/>
        <s v="Waynesboro"/>
        <s v="Bellevue"/>
        <s v="Bellingham"/>
        <s v="Covington"/>
        <s v="Des Moines"/>
        <s v="Edmonds"/>
        <s v="Kent"/>
        <s v="Longview"/>
        <s v="Olympia"/>
        <s v="Pasco"/>
        <s v="Seattle"/>
        <s v="Spokane"/>
        <s v="Vancouver"/>
        <s v="Appleton"/>
        <s v="Eau Claire"/>
        <s v="Franklin"/>
        <s v="Green Bay"/>
        <s v="Kenosha"/>
        <s v="La Crosse"/>
        <s v="Madison"/>
        <s v="Milwaukee"/>
        <s v="Montevideo"/>
        <s v="Andijon"/>
        <s v="Namangan"/>
        <s v="Qarshi"/>
        <s v="Termez"/>
        <s v="Barcelona"/>
        <s v="El Tigre"/>
        <s v="Puerto La Cruz"/>
        <s v="Maracay"/>
        <s v="Bolívar"/>
        <s v="Guayana"/>
        <s v="Guacara"/>
        <s v="Valencia"/>
        <s v="Caracas"/>
        <s v="Barquisimeto"/>
        <s v="Mérida"/>
        <s v="Charallave"/>
        <s v="Petare"/>
        <s v="Maturín"/>
        <s v="Guanare"/>
        <s v="San Cristóbal"/>
        <s v="Catia La Mar"/>
        <s v="Cabimas"/>
        <s v="Maracaibo"/>
        <s v="Da Nang"/>
        <s v="Ho Chi Minh City"/>
        <s v="Rach Gia"/>
        <s v="Hanoi"/>
        <s v="Can Tho"/>
        <s v="Al Hudaydah"/>
        <s v="Taizz"/>
        <s v="Kabwe"/>
        <s v="Chingola"/>
        <s v="Kitwe"/>
        <s v="Ndola"/>
        <s v="Chipata"/>
        <s v="Lusaka"/>
        <s v="Livingstone"/>
        <s v="Bulawayo"/>
        <s v="Chitungwiza"/>
        <s v="Epworth"/>
        <s v="Harare"/>
        <s v="Mutare"/>
      </sharedItems>
    </cacheField>
    <cacheField name="[Measures].[Correlation (Revenue vs. Shipping Days)]" caption="Correlation (Revenue vs. Shipping Days)" numFmtId="0" hierarchy="56" level="32767"/>
    <cacheField name="[Location].[Continent].[Continent]" caption="Continent" numFmtId="0" hierarchy="17"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2" memberValueDatatype="7" unbalanced="0"/>
    <cacheHierarchy uniqueName="[Date].[Start of Month]" caption="Start of Month" attribute="1" time="1" defaultMemberUniqueName="[Date].[Start of Month].[All]" allUniqueName="[Date].[Start of Month].[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Start of Week]" caption="Start of Week" attribute="1" time="1" defaultMemberUniqueName="[Date].[Start of Week].[All]" allUniqueName="[Date].[Start of Week].[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2" memberValueDatatype="20" unbalanced="0"/>
    <cacheHierarchy uniqueName="[Date].[Start of Week (Year)]" caption="Start of Week (Year)" attribute="1" defaultMemberUniqueName="[Date].[Start of Week (Year)].[All]" allUniqueName="[Date].[Start of Week (Year)].[All]" dimensionUniqueName="[Date]" displayFolder="" count="2" memberValueDatatype="130" unbalanced="0"/>
    <cacheHierarchy uniqueName="[Date].[Start of Week (Quarter)]" caption="Start of Week (Quarter)" attribute="1" defaultMemberUniqueName="[Date].[Start of Week (Quarter)].[All]" allUniqueName="[Date].[Start of Week (Quarter)].[All]" dimensionUniqueName="[Date]" displayFolder="" count="2" memberValueDatatype="130" unbalanced="0"/>
    <cacheHierarchy uniqueName="[Date].[Start of Week (Month)]" caption="Start of Week (Month)" attribute="1" defaultMemberUniqueName="[Date].[Start of Week (Month)].[All]" allUniqueName="[Date].[Start of Week (Month)].[All]" dimensionUniqueName="[Date]" displayFolder="" count="2" memberValueDatatype="130" unbalanced="0"/>
    <cacheHierarchy uniqueName="[Date].[Start of Month (Year)]" caption="Start of Month (Year)" attribute="1" defaultMemberUniqueName="[Date].[Start of Month (Year)].[All]" allUniqueName="[Date].[Start of Month (Year)].[All]" dimensionUniqueName="[Date]" displayFolder="" count="2" memberValueDatatype="130" unbalanced="0"/>
    <cacheHierarchy uniqueName="[Date].[Start of Month (Quarter)]" caption="Start of Month (Quarter)" attribute="1" defaultMemberUniqueName="[Date].[Start of Month (Quarter)].[All]" allUniqueName="[Date].[Start of Month (Quarter)].[All]" dimensionUniqueName="[Date]" displayFolder="" count="2" memberValueDatatype="130" unbalanced="0"/>
    <cacheHierarchy uniqueName="[Date].[Start of Month (Month)]" caption="Start of Month (Month)" attribute="1" defaultMemberUniqueName="[Date].[Start of Month (Month)].[All]" allUniqueName="[Date].[Start of Month (Month)].[All]" dimensionUniqueName="[Date]" displayFolder="" count="2" memberValueDatatype="130" unbalanced="0"/>
    <cacheHierarchy uniqueName="[Date].[Year-Quarter]" caption="Year-Quarter" attribute="1" defaultMemberUniqueName="[Date].[Year-Quarter].[All]" allUniqueName="[Date].[Year-Quarter].[All]" dimensionUniqueName="[Date]" displayFolder="" count="2" memberValueDatatype="130" unbalanced="0"/>
    <cacheHierarchy uniqueName="[Location].[City]" caption="City" attribute="1" defaultMemberUniqueName="[Location].[City].[All]" allUniqueName="[Location].[City].[All]" dimensionUniqueName="[Location]" displayFolder="" count="2" memberValueDatatype="130" unbalanced="0">
      <fieldsUsage count="2">
        <fieldUsage x="-1"/>
        <fieldUsage x="2"/>
      </fieldsUsage>
    </cacheHierarchy>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ountry]" caption="Country" attribute="1" defaultMemberUniqueName="[Location].[Country].[All]" allUniqueName="[Location].[Country].[All]" dimensionUniqueName="[Location]" displayFolder="" count="2" memberValueDatatype="130" unbalanced="0">
      <fieldsUsage count="2">
        <fieldUsage x="-1"/>
        <fieldUsage x="0"/>
      </fieldsUsage>
    </cacheHierarchy>
    <cacheHierarchy uniqueName="[Location].[Continent]" caption="Continent" attribute="1" defaultMemberUniqueName="[Location].[Continent].[All]" allUniqueName="[Location].[Continent].[All]" dimensionUniqueName="[Location]" displayFolder="" count="2" memberValueDatatype="130" unbalanced="0">
      <fieldsUsage count="2">
        <fieldUsage x="-1"/>
        <fieldUsage x="4"/>
      </fieldsUsage>
    </cacheHierarchy>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return_table].[Returned]" caption="Returned" attribute="1" defaultMemberUniqueName="[return_table].[Returned].[All]" allUniqueName="[return_table].[Returned].[All]" dimensionUniqueName="[return_table]" displayFolder="" count="2" memberValueDatatype="130" unbalanced="0"/>
    <cacheHierarchy uniqueName="[return_table].[Order ID]" caption="Order ID" attribute="1" defaultMemberUniqueName="[return_table].[Order ID].[All]" allUniqueName="[return_table].[Order ID].[All]" dimensionUniqueName="[return_table]"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Discount %]" caption="Discount %" attribute="1" defaultMemberUniqueName="[sales].[Discount %].[All]" allUniqueName="[sales].[Discount %].[All]" dimensionUniqueName="[sales]" displayFolder="" count="2" memberValueDatatype="5" unbalanced="0"/>
    <cacheHierarchy uniqueName="[sales].[Unit Manufacturing Cost]" caption="Unit Manufacturing Cost" attribute="1" defaultMemberUniqueName="[sales].[Unit Manufacturing Cost].[All]" allUniqueName="[sales].[Unit Manufacturing Cost].[All]" dimensionUniqueName="[sales]" displayFolder="" count="2" memberValueDatatype="5" unbalanced="0"/>
    <cacheHierarchy uniqueName="[sales].[Unit Shipping Cost]" caption="Unit Shipping Cost" attribute="1" defaultMemberUniqueName="[sales].[Unit Shipping Cost].[All]" allUniqueName="[sales].[Unit Shipping Cost].[All]" dimensionUniqueName="[sales]" displayFolder="" count="2" memberValueDatatype="5"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hipping Days]" caption="Shipping Days" attribute="1" defaultMemberUniqueName="[sales].[Shipping Days].[All]" allUniqueName="[sales].[Shipping Days].[All]" dimensionUniqueName="[sales]" displayFolder="" count="2"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2"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2"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oneField="1">
      <fieldsUsage count="1">
        <fieldUsage x="3"/>
      </fieldsUsage>
    </cacheHierarchy>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35684837961" createdVersion="8" refreshedVersion="8" minRefreshableVersion="3" recordCount="0" supportSubquery="1" supportAdvancedDrill="1" xr:uid="{756DABF5-6247-4174-A35D-8C597095BE35}">
  <cacheSource type="external" connectionId="6"/>
  <cacheFields count="5">
    <cacheField name="[sales].[Ship Mode].[Ship Mode]" caption="Ship Mode" numFmtId="0" hierarchy="28" level="1">
      <sharedItems count="4">
        <s v="First Class"/>
        <s v="Same Day"/>
        <s v="Second Class"/>
        <s v="Standard Class"/>
      </sharedItems>
    </cacheField>
    <cacheField name="[Product].[Category].[Category]" caption="Category" numFmtId="0" hierarchy="20" level="1">
      <sharedItems count="3">
        <s v="Furniture"/>
        <s v="Office Supplies"/>
        <s v="Technology"/>
      </sharedItems>
    </cacheField>
    <cacheField name="[Measures].[Average Shipping Days]" caption="Average Shipping Days" numFmtId="0" hierarchy="50" level="32767"/>
    <cacheField name="[Measures].[Profit Margin %]" caption="Profit Margin %" numFmtId="0" hierarchy="48" level="32767"/>
    <cacheField name="[Location].[Continent].[Continent]" caption="Continent" numFmtId="0" hierarchy="17"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2" memberValueDatatype="130" unbalanced="0">
      <fieldsUsage count="2">
        <fieldUsage x="-1"/>
        <fieldUsage x="4"/>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2" memberValueDatatype="130" unbalanced="0">
      <fieldsUsage count="2">
        <fieldUsage x="-1"/>
        <fieldUsage x="0"/>
      </fieldsUsage>
    </cacheHierarchy>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oneField="1">
      <fieldsUsage count="1">
        <fieldUsage x="3"/>
      </fieldsUsage>
    </cacheHierarchy>
    <cacheHierarchy uniqueName="[Measures].[Average Order Value]" caption="Average Order Value" measure="1" displayFolder="" measureGroup="sales" count="0"/>
    <cacheHierarchy uniqueName="[Measures].[Average Shipping Days]" caption="Average Shipping Days" measure="1" displayFolder="" measureGroup="sales" count="0" oneField="1">
      <fieldsUsage count="1">
        <fieldUsage x="2"/>
      </fieldsUsage>
    </cacheHierarchy>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63006481485" createdVersion="8" refreshedVersion="8" minRefreshableVersion="3" recordCount="0" supportSubquery="1" supportAdvancedDrill="1" xr:uid="{E4B081E0-7897-4D13-8CE4-C2B53EEE0CD9}">
  <cacheSource type="external" connectionId="6"/>
  <cacheFields count="3">
    <cacheField name="[Date].[Start of Month].[Start of Month]" caption="Start of Month" numFmtId="0" hierarchy="1" level="1">
      <sharedItems containsSemiMixedTypes="0" containsNonDate="0" containsDate="1" containsString="0" minDate="2012-01-01T00:00:00" maxDate="2015-12-02T00:00:00" count="48">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sharedItems>
    </cacheField>
    <cacheField name="[Measures].[Weekly Order Growth %]" caption="Weekly Order Growth %" numFmtId="0" hierarchy="60" level="32767"/>
    <cacheField name="[Date].[Year].[Year]" caption="Year" numFmtId="0" hierarchy="5"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2" memberValueDatatype="7" unbalanced="0"/>
    <cacheHierarchy uniqueName="[Date].[Start of Month]" caption="Start of Month" attribute="1" time="1" defaultMemberUniqueName="[Date].[Start of Month].[All]" allUniqueName="[Date].[Start of Month].[All]" dimensionUniqueName="[Date]" displayFolder="" count="2" memberValueDatatype="7" unbalanced="0">
      <fieldsUsage count="2">
        <fieldUsage x="-1"/>
        <fieldUsage x="0"/>
      </fieldsUsage>
    </cacheHierarchy>
    <cacheHierarchy uniqueName="[Date].[Month Name]" caption="Month Name" attribute="1" defaultMemberUniqueName="[Date].[Month Name].[All]" allUniqueName="[Date].[Month Name].[All]" dimensionUniqueName="[Date]" displayFolder="" count="2" memberValueDatatype="130" unbalanced="0"/>
    <cacheHierarchy uniqueName="[Date].[Start of Week]" caption="Start of Week" attribute="1" time="1" defaultMemberUniqueName="[Date].[Start of Week].[All]" allUniqueName="[Date].[Start of Week].[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20" unbalanced="0"/>
    <cacheHierarchy uniqueName="[Date].[Start of Week (Year)]" caption="Start of Week (Year)" attribute="1" defaultMemberUniqueName="[Date].[Start of Week (Year)].[All]" allUniqueName="[Date].[Start of Week (Year)].[All]" dimensionUniqueName="[Date]" displayFolder="" count="2" memberValueDatatype="130" unbalanced="0"/>
    <cacheHierarchy uniqueName="[Date].[Start of Week (Quarter)]" caption="Start of Week (Quarter)" attribute="1" defaultMemberUniqueName="[Date].[Start of Week (Quarter)].[All]" allUniqueName="[Date].[Start of Week (Quarter)].[All]" dimensionUniqueName="[Date]" displayFolder="" count="2" memberValueDatatype="130" unbalanced="0"/>
    <cacheHierarchy uniqueName="[Date].[Start of Week (Month)]" caption="Start of Week (Month)" attribute="1" defaultMemberUniqueName="[Date].[Start of Week (Month)].[All]" allUniqueName="[Date].[Start of Week (Month)].[All]" dimensionUniqueName="[Date]" displayFolder="" count="2" memberValueDatatype="130" unbalanced="0"/>
    <cacheHierarchy uniqueName="[Date].[Start of Month (Year)]" caption="Start of Month (Year)" attribute="1" defaultMemberUniqueName="[Date].[Start of Month (Year)].[All]" allUniqueName="[Date].[Start of Month (Year)].[All]" dimensionUniqueName="[Date]" displayFolder="" count="2" memberValueDatatype="130" unbalanced="0"/>
    <cacheHierarchy uniqueName="[Date].[Start of Month (Quarter)]" caption="Start of Month (Quarter)" attribute="1" defaultMemberUniqueName="[Date].[Start of Month (Quarter)].[All]" allUniqueName="[Date].[Start of Month (Quarter)].[All]" dimensionUniqueName="[Date]" displayFolder="" count="2" memberValueDatatype="130" unbalanced="0"/>
    <cacheHierarchy uniqueName="[Date].[Start of Month (Month)]" caption="Start of Month (Month)" attribute="1" defaultMemberUniqueName="[Date].[Start of Month (Month)].[All]" allUniqueName="[Date].[Start of Month (Month)].[All]" dimensionUniqueName="[Date]" displayFolder="" count="2" memberValueDatatype="130" unbalanced="0"/>
    <cacheHierarchy uniqueName="[Date].[Year-Quarter]" caption="Year-Quarter" attribute="1" defaultMemberUniqueName="[Date].[Year-Quarter].[All]" allUniqueName="[Date].[Year-Quarter].[All]" dimensionUniqueName="[Date]"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ountry]" caption="Country" attribute="1" defaultMemberUniqueName="[Location].[Country].[All]" allUniqueName="[Location].[Country].[All]" dimensionUniqueName="[Location]" displayFolder="" count="2" memberValueDatatype="130" unbalanced="0"/>
    <cacheHierarchy uniqueName="[Location].[Continent]" caption="Continent" attribute="1" defaultMemberUniqueName="[Location].[Continent].[All]" allUniqueName="[Location].[Continent].[All]" dimensionUniqueName="[Location]" displayFolder="" count="2" memberValueDatatype="130"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return_table].[Returned]" caption="Returned" attribute="1" defaultMemberUniqueName="[return_table].[Returned].[All]" allUniqueName="[return_table].[Returned].[All]" dimensionUniqueName="[return_table]" displayFolder="" count="2" memberValueDatatype="130" unbalanced="0"/>
    <cacheHierarchy uniqueName="[return_table].[Order ID]" caption="Order ID" attribute="1" defaultMemberUniqueName="[return_table].[Order ID].[All]" allUniqueName="[return_table].[Order ID].[All]" dimensionUniqueName="[return_table]"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Discount %]" caption="Discount %" attribute="1" defaultMemberUniqueName="[sales].[Discount %].[All]" allUniqueName="[sales].[Discount %].[All]" dimensionUniqueName="[sales]" displayFolder="" count="2" memberValueDatatype="5" unbalanced="0"/>
    <cacheHierarchy uniqueName="[sales].[Unit Manufacturing Cost]" caption="Unit Manufacturing Cost" attribute="1" defaultMemberUniqueName="[sales].[Unit Manufacturing Cost].[All]" allUniqueName="[sales].[Unit Manufacturing Cost].[All]" dimensionUniqueName="[sales]" displayFolder="" count="2" memberValueDatatype="5" unbalanced="0"/>
    <cacheHierarchy uniqueName="[sales].[Unit Shipping Cost]" caption="Unit Shipping Cost" attribute="1" defaultMemberUniqueName="[sales].[Unit Shipping Cost].[All]" allUniqueName="[sales].[Unit Shipping Cost].[All]" dimensionUniqueName="[sales]" displayFolder="" count="2" memberValueDatatype="5"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hipping Days]" caption="Shipping Days" attribute="1" defaultMemberUniqueName="[sales].[Shipping Days].[All]" allUniqueName="[sales].[Shipping Days].[All]" dimensionUniqueName="[sales]" displayFolder="" count="2"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2"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2"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oneField="1">
      <fieldsUsage count="1">
        <fieldUsage x="1"/>
      </fieldsUsage>
    </cacheHierarchy>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70059953703" createdVersion="8" refreshedVersion="8" minRefreshableVersion="3" recordCount="0" supportSubquery="1" supportAdvancedDrill="1" xr:uid="{F0BCCD1A-CDD7-4838-82B5-AB31217F58AB}">
  <cacheSource type="external" connectionId="6"/>
  <cacheFields count="3">
    <cacheField name="[Measures].[Monthly Rolling Revenue]" caption="Monthly Rolling Revenue" numFmtId="0" hierarchy="61" level="32767"/>
    <cacheField name="[Date].[Quarter].[Quarter]" caption="Quarter" numFmtId="0" hierarchy="6"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Date].[Quarter].&amp;[1]"/>
            <x15:cachedUniqueName index="1" name="[Date].[Quarter].&amp;[2]"/>
            <x15:cachedUniqueName index="2" name="[Date].[Quarter].&amp;[3]"/>
            <x15:cachedUniqueName index="3" name="[Date].[Quarter].&amp;[4]"/>
          </x15:cachedUniqueNames>
        </ext>
      </extLst>
    </cacheField>
    <cacheField name="[Date].[Year].[Year]" caption="Year" numFmtId="0" hierarchy="5"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2" memberValueDatatype="7" unbalanced="0"/>
    <cacheHierarchy uniqueName="[Date].[Start of Month]" caption="Start of Month" attribute="1" time="1" defaultMemberUniqueName="[Date].[Start of Month].[All]" allUniqueName="[Date].[Start of Month].[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Start of Week]" caption="Start of Week" attribute="1" time="1" defaultMemberUniqueName="[Date].[Start of Week].[All]" allUniqueName="[Date].[Start of Week].[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fieldsUsage count="2">
        <fieldUsage x="-1"/>
        <fieldUsage x="2"/>
      </fieldsUsage>
    </cacheHierarchy>
    <cacheHierarchy uniqueName="[Date].[Quarter]" caption="Quarter" attribute="1" defaultMemberUniqueName="[Date].[Quarter].[All]" allUniqueName="[Date].[Quarter].[All]" dimensionUniqueName="[Date]" displayFolder="" count="2" memberValueDatatype="20" unbalanced="0">
      <fieldsUsage count="2">
        <fieldUsage x="-1"/>
        <fieldUsage x="1"/>
      </fieldsUsage>
    </cacheHierarchy>
    <cacheHierarchy uniqueName="[Date].[Start of Week (Year)]" caption="Start of Week (Year)" attribute="1" defaultMemberUniqueName="[Date].[Start of Week (Year)].[All]" allUniqueName="[Date].[Start of Week (Year)].[All]" dimensionUniqueName="[Date]" displayFolder="" count="2" memberValueDatatype="130" unbalanced="0"/>
    <cacheHierarchy uniqueName="[Date].[Start of Week (Quarter)]" caption="Start of Week (Quarter)" attribute="1" defaultMemberUniqueName="[Date].[Start of Week (Quarter)].[All]" allUniqueName="[Date].[Start of Week (Quarter)].[All]" dimensionUniqueName="[Date]" displayFolder="" count="2" memberValueDatatype="130" unbalanced="0"/>
    <cacheHierarchy uniqueName="[Date].[Start of Week (Month)]" caption="Start of Week (Month)" attribute="1" defaultMemberUniqueName="[Date].[Start of Week (Month)].[All]" allUniqueName="[Date].[Start of Week (Month)].[All]" dimensionUniqueName="[Date]" displayFolder="" count="2" memberValueDatatype="130" unbalanced="0"/>
    <cacheHierarchy uniqueName="[Date].[Start of Month (Year)]" caption="Start of Month (Year)" attribute="1" defaultMemberUniqueName="[Date].[Start of Month (Year)].[All]" allUniqueName="[Date].[Start of Month (Year)].[All]" dimensionUniqueName="[Date]" displayFolder="" count="2" memberValueDatatype="130" unbalanced="0"/>
    <cacheHierarchy uniqueName="[Date].[Start of Month (Quarter)]" caption="Start of Month (Quarter)" attribute="1" defaultMemberUniqueName="[Date].[Start of Month (Quarter)].[All]" allUniqueName="[Date].[Start of Month (Quarter)].[All]" dimensionUniqueName="[Date]" displayFolder="" count="2" memberValueDatatype="130" unbalanced="0"/>
    <cacheHierarchy uniqueName="[Date].[Start of Month (Month)]" caption="Start of Month (Month)" attribute="1" defaultMemberUniqueName="[Date].[Start of Month (Month)].[All]" allUniqueName="[Date].[Start of Month (Month)].[All]" dimensionUniqueName="[Date]" displayFolder="" count="2" memberValueDatatype="130" unbalanced="0"/>
    <cacheHierarchy uniqueName="[Date].[Year-Quarter]" caption="Year-Quarter" attribute="1" defaultMemberUniqueName="[Date].[Year-Quarter].[All]" allUniqueName="[Date].[Year-Quarter].[All]" dimensionUniqueName="[Date]"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ountry]" caption="Country" attribute="1" defaultMemberUniqueName="[Location].[Country].[All]" allUniqueName="[Location].[Country].[All]" dimensionUniqueName="[Location]" displayFolder="" count="2" memberValueDatatype="130" unbalanced="0"/>
    <cacheHierarchy uniqueName="[Location].[Continent]" caption="Continent" attribute="1" defaultMemberUniqueName="[Location].[Continent].[All]" allUniqueName="[Location].[Continent].[All]" dimensionUniqueName="[Location]" displayFolder="" count="2" memberValueDatatype="130" unbalanced="0"/>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return_table].[Returned]" caption="Returned" attribute="1" defaultMemberUniqueName="[return_table].[Returned].[All]" allUniqueName="[return_table].[Returned].[All]" dimensionUniqueName="[return_table]" displayFolder="" count="2" memberValueDatatype="130" unbalanced="0"/>
    <cacheHierarchy uniqueName="[return_table].[Order ID]" caption="Order ID" attribute="1" defaultMemberUniqueName="[return_table].[Order ID].[All]" allUniqueName="[return_table].[Order ID].[All]" dimensionUniqueName="[return_table]"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Discount %]" caption="Discount %" attribute="1" defaultMemberUniqueName="[sales].[Discount %].[All]" allUniqueName="[sales].[Discount %].[All]" dimensionUniqueName="[sales]" displayFolder="" count="2" memberValueDatatype="5" unbalanced="0"/>
    <cacheHierarchy uniqueName="[sales].[Unit Manufacturing Cost]" caption="Unit Manufacturing Cost" attribute="1" defaultMemberUniqueName="[sales].[Unit Manufacturing Cost].[All]" allUniqueName="[sales].[Unit Manufacturing Cost].[All]" dimensionUniqueName="[sales]" displayFolder="" count="2" memberValueDatatype="5" unbalanced="0"/>
    <cacheHierarchy uniqueName="[sales].[Unit Shipping Cost]" caption="Unit Shipping Cost" attribute="1" defaultMemberUniqueName="[sales].[Unit Shipping Cost].[All]" allUniqueName="[sales].[Unit Shipping Cost].[All]" dimensionUniqueName="[sales]" displayFolder="" count="2" memberValueDatatype="5"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hipping Days]" caption="Shipping Days" attribute="1" defaultMemberUniqueName="[sales].[Shipping Days].[All]" allUniqueName="[sales].[Shipping Days].[All]" dimensionUniqueName="[sales]" displayFolder="" count="2"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2"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2"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oneField="1">
      <fieldsUsage count="1">
        <fieldUsage x="0"/>
      </fieldsUsage>
    </cacheHierarchy>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71370486113" createdVersion="8" refreshedVersion="8" minRefreshableVersion="3" recordCount="0" supportSubquery="1" supportAdvancedDrill="1" xr:uid="{476E3D51-BB3E-4E75-936B-AE107DCFFD3B}">
  <cacheSource type="external" connectionId="6"/>
  <cacheFields count="3">
    <cacheField name="[Location].[Country].[Country]" caption="Country" numFmtId="0" hierarchy="16" level="1">
      <sharedItems count="163">
        <s v="Afghanistan"/>
        <s v="Albania"/>
        <s v="Algeria"/>
        <s v="Angola"/>
        <s v="Argentina"/>
        <s v="Armenia"/>
        <s v="Australia"/>
        <s v="Austria"/>
        <s v="Azerbaijan"/>
        <s v="Bahrain"/>
        <s v="Bangladesh"/>
        <s v="Barbados"/>
        <s v="Belarus"/>
        <s v="Belgium"/>
        <s v="Belize"/>
        <s v="Benin"/>
        <s v="Bhutan"/>
        <s v="Bolivia"/>
        <s v="Bosnia and Herzegovina"/>
        <s v="Botswana"/>
        <s v="Brazil"/>
        <s v="Bulgaria"/>
        <s v="Burkina Faso"/>
        <s v="Burundi"/>
        <s v="Cambodia"/>
        <s v="Cameroon"/>
        <s v="Canada"/>
        <s v="Central African Republic"/>
        <s v="Chad"/>
        <s v="Chile"/>
        <s v="China"/>
        <s v="Colombia"/>
        <s v="Costa Rica"/>
        <s v="Cote d'Ivoire"/>
        <s v="Croatia"/>
        <s v="Cuba"/>
        <s v="Cyprus"/>
        <s v="Czechia"/>
        <s v="Democratic Republic of the Congo"/>
        <s v="Denmark"/>
        <s v="Djibouti"/>
        <s v="Dominican Republic"/>
        <s v="Ecuador"/>
        <s v="Egypt"/>
        <s v="El Salvador"/>
        <s v="Equatorial Guinea"/>
        <s v="Eritrea"/>
        <s v="Estonia"/>
        <s v="Eswatini"/>
        <s v="Ethiopia"/>
        <s v="Finland"/>
        <s v="France"/>
        <s v="French Guiana"/>
        <s v="Gabon"/>
        <s v="Georgia"/>
        <s v="Germany"/>
        <s v="Ghana"/>
        <s v="Greece"/>
        <s v="Guadeloupe"/>
        <s v="Guatemala"/>
        <s v="Guinea"/>
        <s v="Guinea-Bissau"/>
        <s v="Guyana"/>
        <s v="Haiti"/>
        <s v="Honduras"/>
        <s v="Hong Kong"/>
        <s v="Hungary"/>
        <s v="India"/>
        <s v="Indonesia"/>
        <s v="Iran"/>
        <s v="Iraq"/>
        <s v="Ireland"/>
        <s v="Israel"/>
        <s v="Italy"/>
        <s v="Jamaica"/>
        <s v="Japan"/>
        <s v="Jordan"/>
        <s v="Kazakhstan"/>
        <s v="Kenya"/>
        <s v="Kuwait"/>
        <s v="Kyrgyzstan"/>
        <s v="Laos"/>
        <s v="Lebanon"/>
        <s v="Lesotho"/>
        <s v="Liberia"/>
        <s v="Libya"/>
        <s v="Lithuania"/>
        <s v="Luxembourg"/>
        <s v="Madagascar"/>
        <s v="Malawi"/>
        <s v="Malaysia"/>
        <s v="Mali"/>
        <s v="Martinique"/>
        <s v="Mauritania"/>
        <s v="Mexico"/>
        <s v="Moldova"/>
        <s v="Mongolia"/>
        <s v="Montenegro"/>
        <s v="Morocco"/>
        <s v="Mozambique"/>
        <s v="Myanmar"/>
        <s v="Namibia"/>
        <s v="Nepal"/>
        <s v="Netherlands"/>
        <s v="New Zealand"/>
        <s v="Nicaragua"/>
        <s v="Niger"/>
        <s v="Nigeria"/>
        <s v="North Macedonia"/>
        <s v="Norway"/>
        <s v="Oman"/>
        <s v="Pakistan"/>
        <s v="Panama"/>
        <s v="Papua New Guinea"/>
        <s v="Paraguay"/>
        <s v="Peru"/>
        <s v="Philippines"/>
        <s v="Poland"/>
        <s v="Portugal"/>
        <s v="Qatar"/>
        <s v="Republic of the Congo"/>
        <s v="Romania"/>
        <s v="Russia"/>
        <s v="Rwanda"/>
        <s v="Saudi Arabia"/>
        <s v="Senegal"/>
        <s v="Serbia"/>
        <s v="Sierra Leone"/>
        <s v="Singapore"/>
        <s v="Slovakia"/>
        <s v="Slovenia"/>
        <s v="Somalia"/>
        <s v="South Africa"/>
        <s v="South Korea"/>
        <s v="South Sudan"/>
        <s v="Spain"/>
        <s v="Sudan"/>
        <s v="Suriname"/>
        <s v="Sweden"/>
        <s v="Switzerland"/>
        <s v="Syria"/>
        <s v="Taiwan"/>
        <s v="Tajikistan"/>
        <s v="Tanzania"/>
        <s v="Thailand"/>
        <s v="The Gambia"/>
        <s v="Togo"/>
        <s v="Trinidad and Tobago"/>
        <s v="Tunisia"/>
        <s v="Turkey"/>
        <s v="Turkmenistan"/>
        <s v="Uganda"/>
        <s v="Ukraine"/>
        <s v="United Arab Emirates"/>
        <s v="United Kingdom"/>
        <s v="United States"/>
        <s v="Uruguay"/>
        <s v="Uzbekistan"/>
        <s v="Venezuela"/>
        <s v="Vietnam"/>
        <s v="Yemen"/>
        <s v="Zambia"/>
        <s v="Zimbabwe"/>
      </sharedItems>
    </cacheField>
    <cacheField name="[Measures].[Total Orders]" caption="Total Orders" numFmtId="0" hierarchy="62" level="32767"/>
    <cacheField name="[Location].[Continent].[Continent]" caption="Continent" numFmtId="0" hierarchy="17"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2" memberValueDatatype="7" unbalanced="0"/>
    <cacheHierarchy uniqueName="[Date].[Start of Month]" caption="Start of Month" attribute="1" time="1" defaultMemberUniqueName="[Date].[Start of Month].[All]" allUniqueName="[Date].[Start of Month].[All]" dimensionUniqueName="[Date]" displayFolder="" count="2" memberValueDatatype="7" unbalanced="0"/>
    <cacheHierarchy uniqueName="[Date].[Month Name]" caption="Month Name" attribute="1" defaultMemberUniqueName="[Date].[Month Name].[All]" allUniqueName="[Date].[Month Name].[All]" dimensionUniqueName="[Date]" displayFolder="" count="2" memberValueDatatype="130" unbalanced="0"/>
    <cacheHierarchy uniqueName="[Date].[Start of Week]" caption="Start of Week" attribute="1" time="1" defaultMemberUniqueName="[Date].[Start of Week].[All]" allUniqueName="[Date].[Start of Week].[All]" dimensionUniqueName="[Date]" displayFolder="" count="2" memberValueDatatype="7" unbalanced="0"/>
    <cacheHierarchy uniqueName="[Date].[Day Name]" caption="Day Name" attribute="1" defaultMemberUniqueName="[Date].[Day Name].[All]" allUniqueName="[Date].[Day Name].[All]" dimensionUniqueName="[Date]" displayFolder="" count="2" memberValueDatatype="130"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2" memberValueDatatype="20" unbalanced="0"/>
    <cacheHierarchy uniqueName="[Date].[Start of Week (Year)]" caption="Start of Week (Year)" attribute="1" defaultMemberUniqueName="[Date].[Start of Week (Year)].[All]" allUniqueName="[Date].[Start of Week (Year)].[All]" dimensionUniqueName="[Date]" displayFolder="" count="2" memberValueDatatype="130" unbalanced="0"/>
    <cacheHierarchy uniqueName="[Date].[Start of Week (Quarter)]" caption="Start of Week (Quarter)" attribute="1" defaultMemberUniqueName="[Date].[Start of Week (Quarter)].[All]" allUniqueName="[Date].[Start of Week (Quarter)].[All]" dimensionUniqueName="[Date]" displayFolder="" count="2" memberValueDatatype="130" unbalanced="0"/>
    <cacheHierarchy uniqueName="[Date].[Start of Week (Month)]" caption="Start of Week (Month)" attribute="1" defaultMemberUniqueName="[Date].[Start of Week (Month)].[All]" allUniqueName="[Date].[Start of Week (Month)].[All]" dimensionUniqueName="[Date]" displayFolder="" count="2" memberValueDatatype="130" unbalanced="0"/>
    <cacheHierarchy uniqueName="[Date].[Start of Month (Year)]" caption="Start of Month (Year)" attribute="1" defaultMemberUniqueName="[Date].[Start of Month (Year)].[All]" allUniqueName="[Date].[Start of Month (Year)].[All]" dimensionUniqueName="[Date]" displayFolder="" count="2" memberValueDatatype="130" unbalanced="0"/>
    <cacheHierarchy uniqueName="[Date].[Start of Month (Quarter)]" caption="Start of Month (Quarter)" attribute="1" defaultMemberUniqueName="[Date].[Start of Month (Quarter)].[All]" allUniqueName="[Date].[Start of Month (Quarter)].[All]" dimensionUniqueName="[Date]" displayFolder="" count="2" memberValueDatatype="130" unbalanced="0"/>
    <cacheHierarchy uniqueName="[Date].[Start of Month (Month)]" caption="Start of Month (Month)" attribute="1" defaultMemberUniqueName="[Date].[Start of Month (Month)].[All]" allUniqueName="[Date].[Start of Month (Month)].[All]" dimensionUniqueName="[Date]" displayFolder="" count="2" memberValueDatatype="130" unbalanced="0"/>
    <cacheHierarchy uniqueName="[Date].[Year-Quarter]" caption="Year-Quarter" attribute="1" defaultMemberUniqueName="[Date].[Year-Quarter].[All]" allUniqueName="[Date].[Year-Quarter].[All]" dimensionUniqueName="[Date]"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ountry]" caption="Country" attribute="1" defaultMemberUniqueName="[Location].[Country].[All]" allUniqueName="[Location].[Country].[All]" dimensionUniqueName="[Location]" displayFolder="" count="2" memberValueDatatype="130" unbalanced="0">
      <fieldsUsage count="2">
        <fieldUsage x="-1"/>
        <fieldUsage x="0"/>
      </fieldsUsage>
    </cacheHierarchy>
    <cacheHierarchy uniqueName="[Location].[Continent]" caption="Continent" attribute="1" defaultMemberUniqueName="[Location].[Continent].[All]" allUniqueName="[Location].[Continent].[All]" dimensionUniqueName="[Location]" displayFolder="" count="2" memberValueDatatype="130" unbalanced="0">
      <fieldsUsage count="2">
        <fieldUsage x="-1"/>
        <fieldUsage x="2"/>
      </fieldsUsage>
    </cacheHierarchy>
    <cacheHierarchy uniqueName="[Product].[Product ID]" caption="Product ID" attribute="1" defaultMemberUniqueName="[Product].[Product ID].[All]" allUniqueName="[Product].[Product ID].[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return_table].[Returned]" caption="Returned" attribute="1" defaultMemberUniqueName="[return_table].[Returned].[All]" allUniqueName="[return_table].[Returned].[All]" dimensionUniqueName="[return_table]" displayFolder="" count="2" memberValueDatatype="130" unbalanced="0"/>
    <cacheHierarchy uniqueName="[return_table].[Order ID]" caption="Order ID" attribute="1" defaultMemberUniqueName="[return_table].[Order ID].[All]" allUniqueName="[return_table].[Order ID].[All]" dimensionUniqueName="[return_table]" displayFolder="" count="2" memberValueDatatype="130" unbalanced="0"/>
    <cacheHierarchy uniqueName="[sales].[Row ID]" caption="Row ID" attribute="1" defaultMemberUniqueName="[sales].[Row ID].[All]" allUniqueName="[sales].[Row ID].[All]" dimensionUniqueName="[sales]" displayFolder="" count="2" memberValueDatatype="20" unbalanced="0"/>
    <cacheHierarchy uniqueName="[sales].[Order ID]" caption="Order ID" attribute="1" defaultMemberUniqueName="[sales].[Order ID].[All]" allUniqueName="[sales].[Order ID].[All]" dimensionUniqueName="[sales]" displayFolder="" count="2" memberValueDatatype="130" unbalanced="0"/>
    <cacheHierarchy uniqueName="[sales].[Order Date]" caption="Order Date" attribute="1" time="1" defaultMemberUniqueName="[sales].[Order Date].[All]" allUniqueName="[sales].[Order Date].[All]" dimensionUniqueName="[sales]" displayFolder="" count="2" memberValueDatatype="7" unbalanced="0"/>
    <cacheHierarchy uniqueName="[sales].[Ship Date]" caption="Ship Date" attribute="1" time="1" defaultMemberUniqueName="[sales].[Ship Date].[All]" allUniqueName="[sales].[Ship Date].[All]" dimensionUniqueName="[sales]" displayFolder="" count="2" memberValueDatatype="7" unbalanced="0"/>
    <cacheHierarchy uniqueName="[sales].[Ship Mode]" caption="Ship Mode" attribute="1" defaultMemberUniqueName="[sales].[Ship Mode].[All]" allUniqueName="[sales].[Ship Mode].[All]" dimensionUniqueName="[sales]" displayFolder="" count="2" memberValueDatatype="130" unbalanced="0"/>
    <cacheHierarchy uniqueName="[sales].[Customer Segment]" caption="Customer Segment" attribute="1" defaultMemberUniqueName="[sales].[Customer Segment].[All]" allUniqueName="[sales].[Customer Segment].[All]" dimensionUniqueName="[sales]" displayFolder="" count="2" memberValueDatatype="130" unbalanced="0"/>
    <cacheHierarchy uniqueName="[sales].[City]" caption="City" attribute="1" defaultMemberUniqueName="[sales].[City].[All]" allUniqueName="[sales].[City].[All]" dimensionUniqueName="[sales]" displayFolder="" count="2" memberValueDatatype="130" unbalanced="0"/>
    <cacheHierarchy uniqueName="[sales].[Product ID]" caption="Product ID" attribute="1" defaultMemberUniqueName="[sales].[Product ID].[All]" allUniqueName="[sales].[Product ID].[All]" dimensionUniqueName="[sales]" displayFolder="" count="2" memberValueDatatype="130" unbalanced="0"/>
    <cacheHierarchy uniqueName="[sales].[Quantity]" caption="Quantity" attribute="1" defaultMemberUniqueName="[sales].[Quantity].[All]" allUniqueName="[sales].[Quantity].[All]" dimensionUniqueName="[sales]" displayFolder="" count="2" memberValueDatatype="20" unbalanced="0"/>
    <cacheHierarchy uniqueName="[sales].[Unit Price]" caption="Unit Price" attribute="1" defaultMemberUniqueName="[sales].[Unit Price].[All]" allUniqueName="[sales].[Unit Price].[All]" dimensionUniqueName="[sales]" displayFolder="" count="2" memberValueDatatype="5" unbalanced="0"/>
    <cacheHierarchy uniqueName="[sales].[Discount %]" caption="Discount %" attribute="1" defaultMemberUniqueName="[sales].[Discount %].[All]" allUniqueName="[sales].[Discount %].[All]" dimensionUniqueName="[sales]" displayFolder="" count="2" memberValueDatatype="5" unbalanced="0"/>
    <cacheHierarchy uniqueName="[sales].[Unit Manufacturing Cost]" caption="Unit Manufacturing Cost" attribute="1" defaultMemberUniqueName="[sales].[Unit Manufacturing Cost].[All]" allUniqueName="[sales].[Unit Manufacturing Cost].[All]" dimensionUniqueName="[sales]" displayFolder="" count="2" memberValueDatatype="5" unbalanced="0"/>
    <cacheHierarchy uniqueName="[sales].[Unit Shipping Cost]" caption="Unit Shipping Cost" attribute="1" defaultMemberUniqueName="[sales].[Unit Shipping Cost].[All]" allUniqueName="[sales].[Unit Shipping Cost].[All]" dimensionUniqueName="[sales]" displayFolder="" count="2" memberValueDatatype="5" unbalanced="0"/>
    <cacheHierarchy uniqueName="[sales].[Order Priority]" caption="Order Priority" attribute="1" defaultMemberUniqueName="[sales].[Order Priority].[All]" allUniqueName="[sales].[Order Priority].[All]" dimensionUniqueName="[sales]" displayFolder="" count="2" memberValueDatatype="130" unbalanced="0"/>
    <cacheHierarchy uniqueName="[sales].[Shipping Days]" caption="Shipping Days" attribute="1" defaultMemberUniqueName="[sales].[Shipping Days].[All]" allUniqueName="[sales].[Shipping Days].[All]" dimensionUniqueName="[sales]" displayFolder="" count="2"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2"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2"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oneField="1">
      <fieldsUsage count="1">
        <fieldUsage x="1"/>
      </fieldsUsage>
    </cacheHierarchy>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71370949075" createdVersion="8" refreshedVersion="8" minRefreshableVersion="3" recordCount="0" supportSubquery="1" supportAdvancedDrill="1" xr:uid="{91D78869-57F8-4755-B74B-069D03E33854}">
  <cacheSource type="external" connectionId="6"/>
  <cacheFields count="6">
    <cacheField name="[Measures].[Total Costs]" caption="Total Costs" numFmtId="0" hierarchy="45" level="32767"/>
    <cacheField name="[Measures].[Total Revenues]" caption="Total Revenues" numFmtId="0" hierarchy="46" level="32767"/>
    <cacheField name="[Measures].[Total Profits]" caption="Total Profits" numFmtId="0" hierarchy="47" level="32767"/>
    <cacheField name="[Measures].[Profit Margin %]" caption="Profit Margin %" numFmtId="0" hierarchy="48" level="32767"/>
    <cacheField name="[Measures].[Average Order Value]" caption="Average Order Value" numFmtId="0" hierarchy="49" level="32767"/>
    <cacheField name="[Location].[Continent].[Continent]" caption="Continent" numFmtId="0" hierarchy="17" level="1">
      <sharedItems containsSemiMixedTypes="0" containsNonDate="0" containsString="0"/>
    </cacheField>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2" memberValueDatatype="130" unbalanced="0">
      <fieldsUsage count="2">
        <fieldUsage x="-1"/>
        <fieldUsage x="5"/>
      </fieldsUsage>
    </cacheHierarchy>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oneField="1">
      <fieldsUsage count="1">
        <fieldUsage x="0"/>
      </fieldsUsage>
    </cacheHierarchy>
    <cacheHierarchy uniqueName="[Measures].[Total Revenues]" caption="Total Revenues" measure="1" displayFolder="" measureGroup="sales" count="0" oneField="1">
      <fieldsUsage count="1">
        <fieldUsage x="1"/>
      </fieldsUsage>
    </cacheHierarchy>
    <cacheHierarchy uniqueName="[Measures].[Total Profits]" caption="Total Profits" measure="1" displayFolder="" measureGroup="sales" count="0" oneField="1">
      <fieldsUsage count="1">
        <fieldUsage x="2"/>
      </fieldsUsage>
    </cacheHierarchy>
    <cacheHierarchy uniqueName="[Measures].[Profit Margin %]" caption="Profit Margin %" measure="1" displayFolder="" measureGroup="sales" count="0" oneField="1">
      <fieldsUsage count="1">
        <fieldUsage x="3"/>
      </fieldsUsage>
    </cacheHierarchy>
    <cacheHierarchy uniqueName="[Measures].[Average Order Value]" caption="Average Order Value" measure="1" displayFolder="" measureGroup="sales" count="0" oneField="1">
      <fieldsUsage count="1">
        <fieldUsage x="4"/>
      </fieldsUsage>
    </cacheHierarchy>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91371759257" createdVersion="8" refreshedVersion="8" minRefreshableVersion="3" recordCount="0" supportSubquery="1" supportAdvancedDrill="1" xr:uid="{5D8CBB8E-2D85-4F12-BC4E-699CCA44C3BD}">
  <cacheSource type="external" connectionId="6"/>
  <cacheFields count="4">
    <cacheField name="[Measures].[Cumulative Profit]" caption="Cumulative Profit" numFmtId="0" hierarchy="57" level="32767"/>
    <cacheField name="[Date].[Year].[Year]" caption="Year" numFmtId="0" hierarchy="5" level="1">
      <sharedItems containsSemiMixedTypes="0" containsNonDate="0" containsString="0"/>
    </cacheField>
    <cacheField name="[Date].[Year-Quarter].[Year-Quarter]" caption="Year-Quarter" numFmtId="0" hierarchy="13" level="1">
      <sharedItems containsSemiMixedTypes="0" containsNonDate="0" containsString="0"/>
    </cacheField>
    <cacheField name="[Date].[Start of Week].[Start of Week]" caption="Start of Week" numFmtId="0" hierarchy="3" level="1">
      <sharedItems containsSemiMixedTypes="0" containsNonDate="0" containsDate="1" containsString="0" minDate="2012-01-01T00:00:00" maxDate="2015-11-30T00:00:00" count="48">
        <d v="2012-01-01T00:00:00"/>
        <d v="2012-01-29T00:00:00"/>
        <d v="2012-02-26T00:00:00"/>
        <d v="2012-04-01T00:00:00"/>
        <d v="2012-04-29T00:00:00"/>
        <d v="2012-05-27T00:00:00"/>
        <d v="2012-07-01T00:00:00"/>
        <d v="2012-07-29T00:00:00"/>
        <d v="2012-08-26T00:00:00"/>
        <d v="2012-09-30T00:00:00"/>
        <d v="2012-10-28T00:00:00"/>
        <d v="2012-11-25T00:00:00"/>
        <d v="2012-12-30T00:00:00"/>
        <d v="2013-01-27T00:00:00"/>
        <d v="2013-02-24T00:00:00"/>
        <d v="2013-03-31T00:00:00"/>
        <d v="2013-04-28T00:00:00"/>
        <d v="2013-05-26T00:00:00"/>
        <d v="2013-06-30T00:00:00"/>
        <d v="2013-07-28T00:00:00"/>
        <d v="2013-09-01T00:00:00"/>
        <d v="2013-09-29T00:00:00"/>
        <d v="2013-10-27T00:00:00"/>
        <d v="2013-12-01T00:00:00"/>
        <d v="2013-12-29T00:00:00"/>
        <d v="2014-01-26T00:00:00"/>
        <d v="2014-02-23T00:00:00"/>
        <d v="2014-03-30T00:00:00"/>
        <d v="2014-04-27T00:00:00"/>
        <d v="2014-06-01T00:00:00"/>
        <d v="2014-06-29T00:00:00"/>
        <d v="2014-07-27T00:00:00"/>
        <d v="2014-08-31T00:00:00"/>
        <d v="2014-09-28T00:00:00"/>
        <d v="2014-10-26T00:00:00"/>
        <d v="2014-11-30T00:00:00"/>
        <d v="2014-12-28T00:00:00"/>
        <d v="2015-02-01T00:00:00"/>
        <d v="2015-03-01T00:00:00"/>
        <d v="2015-03-29T00:00:00"/>
        <d v="2015-04-26T00:00:00"/>
        <d v="2015-05-31T00:00:00"/>
        <d v="2015-06-28T00:00:00"/>
        <d v="2015-07-26T00:00:00"/>
        <d v="2015-08-30T00:00:00"/>
        <d v="2015-09-27T00:00:00"/>
        <d v="2015-11-01T00:00:00"/>
        <d v="2015-11-29T00:00:00"/>
      </sharedItems>
    </cacheField>
  </cacheFields>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2" memberValueDatatype="7" unbalanced="0">
      <fieldsUsage count="2">
        <fieldUsage x="-1"/>
        <fieldUsage x="3"/>
      </fieldsUsage>
    </cacheHierarchy>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fieldsUsage count="2">
        <fieldUsage x="-1"/>
        <fieldUsage x="1"/>
      </fieldsUsage>
    </cacheHierarchy>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2"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2"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2" memberValueDatatype="130" unbalanced="0">
      <fieldsUsage count="2">
        <fieldUsage x="-1"/>
        <fieldUsage x="2"/>
      </fieldsUsage>
    </cacheHierarchy>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oneField="1">
      <fieldsUsage count="1">
        <fieldUsage x="0"/>
      </fieldsUsage>
    </cacheHierarchy>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dimensions count="6">
    <dimension name="Date" uniqueName="[Date]" caption="Date"/>
    <dimension name="Location" uniqueName="[Location]" caption="Location"/>
    <dimension measure="1" name="Measures" uniqueName="[Measures]" caption="Measures"/>
    <dimension name="Product" uniqueName="[Product]" caption="Product"/>
    <dimension name="return_table" uniqueName="[return_table]" caption="return_table"/>
    <dimension name="sales" uniqueName="[sales]" caption="sales"/>
  </dimensions>
  <measureGroups count="5">
    <measureGroup name="Date" caption="Date"/>
    <measureGroup name="Location" caption="Location"/>
    <measureGroup name="Product" caption="Product"/>
    <measureGroup name="return_table" caption="return_table"/>
    <measureGroup name="sales" caption="sales"/>
  </measureGroups>
  <maps count="9">
    <map measureGroup="0" dimension="0"/>
    <map measureGroup="1" dimension="1"/>
    <map measureGroup="2" dimension="3"/>
    <map measureGroup="3" dimension="4"/>
    <map measureGroup="4" dimension="0"/>
    <map measureGroup="4" dimension="1"/>
    <map measureGroup="4" dimension="3"/>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89385335648" createdVersion="3" refreshedVersion="8" minRefreshableVersion="3" recordCount="0" supportSubquery="1" supportAdvancedDrill="1" xr:uid="{17BC8EE3-F571-4B06-B5D2-11631E95B865}">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2"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2607457"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01639467593" createdVersion="3" refreshedVersion="8" minRefreshableVersion="3" recordCount="0" supportSubquery="1" supportAdvancedDrill="1" xr:uid="{921F64F5-A816-4415-A8F1-5D89C0E0F2BF}">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2"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7298845"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838.963418402775" createdVersion="3" refreshedVersion="8" minRefreshableVersion="3" recordCount="0" supportSubquery="1" supportAdvancedDrill="1" xr:uid="{9635A057-27D3-4A8E-83EE-28E89464E75D}">
  <cacheSource type="external" connectionId="6">
    <extLst>
      <ext xmlns:x14="http://schemas.microsoft.com/office/spreadsheetml/2009/9/main" uri="{F057638F-6D5F-4e77-A914-E7F072B9BCA8}">
        <x14:sourceConnection name="ThisWorkbookDataModel"/>
      </ext>
    </extLst>
  </cacheSource>
  <cacheFields count="0"/>
  <cacheHierarchies count="69">
    <cacheHierarchy uniqueName="[Date].[Order Date]" caption="Order Date" attribute="1" time="1" defaultMemberUniqueName="[Date].[Order Date].[All]" allUniqueName="[Date].[Order Date].[All]" dimensionUniqueName="[Date]" displayFolder="" count="0" memberValueDatatype="7" unbalanced="0"/>
    <cacheHierarchy uniqueName="[Date].[Start of Month]" caption="Start of Month" attribute="1" time="1" defaultMemberUniqueName="[Date].[Start of Month].[All]" allUniqueName="[Date].[Start of Month].[All]" dimensionUniqueName="[Date]" displayFolder="" count="0" memberValueDatatype="7" unbalanced="0"/>
    <cacheHierarchy uniqueName="[Date].[Month Name]" caption="Month Name" attribute="1" defaultMemberUniqueName="[Date].[Month Name].[All]" allUniqueName="[Date].[Month Name].[All]" dimensionUniqueName="[Date]" displayFolder="" count="0" memberValueDatatype="130" unbalanced="0"/>
    <cacheHierarchy uniqueName="[Date].[Start of Week]" caption="Start of Week" attribute="1" time="1" defaultMemberUniqueName="[Date].[Start of Week].[All]" allUniqueName="[Date].[Start of Week].[All]" dimensionUniqueName="[Date]" displayFolder="" count="0" memberValueDatatype="7" unbalanced="0"/>
    <cacheHierarchy uniqueName="[Date].[Day Name]" caption="Day Name" attribute="1" defaultMemberUniqueName="[Date].[Day Name].[All]" allUniqueName="[Date].[Day Name].[All]" dimensionUniqueName="[Date]" displayFolder="" count="0" memberValueDatatype="130"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0" memberValueDatatype="20" unbalanced="0"/>
    <cacheHierarchy uniqueName="[Date].[Start of Week (Year)]" caption="Start of Week (Year)" attribute="1" defaultMemberUniqueName="[Date].[Start of Week (Year)].[All]" allUniqueName="[Date].[Start of Week (Year)].[All]" dimensionUniqueName="[Date]" displayFolder="" count="0" memberValueDatatype="130" unbalanced="0"/>
    <cacheHierarchy uniqueName="[Date].[Start of Week (Quarter)]" caption="Start of Week (Quarter)" attribute="1" defaultMemberUniqueName="[Date].[Start of Week (Quarter)].[All]" allUniqueName="[Date].[Start of Week (Quarter)].[All]" dimensionUniqueName="[Date]" displayFolder="" count="0" memberValueDatatype="130" unbalanced="0"/>
    <cacheHierarchy uniqueName="[Date].[Start of Week (Month)]" caption="Start of Week (Month)" attribute="1" defaultMemberUniqueName="[Date].[Start of Week (Month)].[All]" allUniqueName="[Date].[Start of Week (Month)].[All]" dimensionUniqueName="[Date]" displayFolder="" count="0" memberValueDatatype="130" unbalanced="0"/>
    <cacheHierarchy uniqueName="[Date].[Start of Month (Year)]" caption="Start of Month (Year)" attribute="1" defaultMemberUniqueName="[Date].[Start of Month (Year)].[All]" allUniqueName="[Date].[Start of Month (Year)].[All]" dimensionUniqueName="[Date]" displayFolder="" count="0" memberValueDatatype="130" unbalanced="0"/>
    <cacheHierarchy uniqueName="[Date].[Start of Month (Quarter)]" caption="Start of Month (Quarter)" attribute="1" defaultMemberUniqueName="[Date].[Start of Month (Quarter)].[All]" allUniqueName="[Date].[Start of Month (Quarter)].[All]" dimensionUniqueName="[Date]" displayFolder="" count="0" memberValueDatatype="130" unbalanced="0"/>
    <cacheHierarchy uniqueName="[Date].[Start of Month (Month)]" caption="Start of Month (Month)" attribute="1" defaultMemberUniqueName="[Date].[Start of Month (Month)].[All]" allUniqueName="[Date].[Start of Month (Month)].[All]" dimensionUniqueName="[Date]" displayFolder="" count="0" memberValueDatatype="130" unbalanced="0"/>
    <cacheHierarchy uniqueName="[Date].[Year-Quarter]" caption="Year-Quarter" attribute="1" defaultMemberUniqueName="[Date].[Year-Quarter].[All]" allUniqueName="[Date].[Year-Quarter].[All]" dimensionUniqueName="[Date]"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Continent]" caption="Continent" attribute="1" defaultMemberUniqueName="[Location].[Continent].[All]" allUniqueName="[Location].[Continent].[All]" dimensionUniqueName="[Location]"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return_table].[Returned]" caption="Returned" attribute="1" defaultMemberUniqueName="[return_table].[Returned].[All]" allUniqueName="[return_table].[Returned].[All]" dimensionUniqueName="[return_table]" displayFolder="" count="0" memberValueDatatype="130" unbalanced="0"/>
    <cacheHierarchy uniqueName="[return_table].[Order ID]" caption="Order ID" attribute="1" defaultMemberUniqueName="[return_table].[Order ID].[All]" allUniqueName="[return_table].[Order ID].[All]" dimensionUniqueName="[return_table]" displayFolder="" count="0" memberValueDatatype="130" unbalanced="0"/>
    <cacheHierarchy uniqueName="[sales].[Row ID]" caption="Row ID" attribute="1" defaultMemberUniqueName="[sales].[Row ID].[All]" allUniqueName="[sales].[Row ID].[All]" dimensionUniqueName="[sales]" displayFolder="" count="0" memberValueDatatype="20" unbalanced="0"/>
    <cacheHierarchy uniqueName="[sales].[Order ID]" caption="Order ID" attribute="1" defaultMemberUniqueName="[sales].[Order ID].[All]" allUniqueName="[sales].[Order ID].[All]" dimensionUniqueName="[sales]" displayFolder="" count="0" memberValueDatatype="130" unbalanced="0"/>
    <cacheHierarchy uniqueName="[sales].[Order Date]" caption="Order Date" attribute="1" time="1" defaultMemberUniqueName="[sales].[Order Date].[All]" allUniqueName="[sales].[Order Date].[All]" dimensionUniqueName="[sales]" displayFolder="" count="0" memberValueDatatype="7" unbalanced="0"/>
    <cacheHierarchy uniqueName="[sales].[Ship Date]" caption="Ship Date" attribute="1" time="1" defaultMemberUniqueName="[sales].[Ship Date].[All]" allUniqueName="[sales].[Ship Date].[All]" dimensionUniqueName="[sales]" displayFolder="" count="0" memberValueDatatype="7" unbalanced="0"/>
    <cacheHierarchy uniqueName="[sales].[Ship Mode]" caption="Ship Mode" attribute="1" defaultMemberUniqueName="[sales].[Ship Mode].[All]" allUniqueName="[sales].[Ship Mode].[All]" dimensionUniqueName="[sales]" displayFolder="" count="0" memberValueDatatype="130" unbalanced="0"/>
    <cacheHierarchy uniqueName="[sales].[Customer Segment]" caption="Customer Segment" attribute="1" defaultMemberUniqueName="[sales].[Customer Segment].[All]" allUniqueName="[sales].[Customer Segment].[All]" dimensionUniqueName="[sales]" displayFolder="" count="0" memberValueDatatype="130" unbalanced="0"/>
    <cacheHierarchy uniqueName="[sales].[City]" caption="City" attribute="1" defaultMemberUniqueName="[sales].[City].[All]" allUniqueName="[sales].[City].[All]" dimensionUniqueName="[sales]" displayFolder="" count="0" memberValueDatatype="130" unbalanced="0"/>
    <cacheHierarchy uniqueName="[sales].[Product ID]" caption="Product ID" attribute="1" defaultMemberUniqueName="[sales].[Product ID].[All]" allUniqueName="[sales].[Product 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5" unbalanced="0"/>
    <cacheHierarchy uniqueName="[sales].[Unit Manufacturing Cost]" caption="Unit Manufacturing Cost" attribute="1" defaultMemberUniqueName="[sales].[Unit Manufacturing Cost].[All]" allUniqueName="[sales].[Unit Manufacturing Cost].[All]" dimensionUniqueName="[sales]" displayFolder="" count="0" memberValueDatatype="5" unbalanced="0"/>
    <cacheHierarchy uniqueName="[sales].[Unit Shipping Cost]" caption="Unit Shipping Cost" attribute="1" defaultMemberUniqueName="[sales].[Unit Shipping Cost].[All]" allUniqueName="[sales].[Unit Shipping Cost].[All]" dimensionUniqueName="[sales]" displayFolder="" count="0" memberValueDatatype="5" unbalanced="0"/>
    <cacheHierarchy uniqueName="[sales].[Order Priority]" caption="Order Priority" attribute="1" defaultMemberUniqueName="[sales].[Order Priority].[All]" allUniqueName="[sales].[Order Priority].[All]" dimensionUniqueName="[sales]" displayFolder="" count="0" memberValueDatatype="130" unbalanced="0"/>
    <cacheHierarchy uniqueName="[sales].[Shipping Days]" caption="Shipping Days" attribute="1" defaultMemberUniqueName="[sales].[Shipping Days].[All]" allUniqueName="[sales].[Shipping Days].[All]" dimensionUniqueName="[sales]" displayFolder="" count="0" memberValueDatatype="20" unbalanced="0"/>
    <cacheHierarchy uniqueName="[Date].[Start of Month (Month Index)]" caption="Start of Month (Month Index)" attribute="1" defaultMemberUniqueName="[Date].[Start of Month (Month Index)].[All]" allUniqueName="[Date].[Start of Month (Month Index)].[All]" dimensionUniqueName="[Date]" displayFolder="" count="0" memberValueDatatype="20" unbalanced="0" hidden="1"/>
    <cacheHierarchy uniqueName="[Date].[Start of Week (Month Index)]" caption="Start of Week (Month Index)" attribute="1" defaultMemberUniqueName="[Date].[Start of Week (Month Index)].[All]" allUniqueName="[Date].[Start of Week (Month Index)].[All]" dimensionUniqueName="[Date]" displayFolder="" count="0" memberValueDatatype="20" unbalanced="0" hidden="1"/>
    <cacheHierarchy uniqueName="[Measures].[Sum of Year]" caption="Sum of Year" measure="1" displayFolder="" measureGroup="Date" count="0">
      <extLst>
        <ext xmlns:x15="http://schemas.microsoft.com/office/spreadsheetml/2010/11/main" uri="{B97F6D7D-B522-45F9-BDA1-12C45D357490}">
          <x15:cacheHierarchy aggregatedColumn="5"/>
        </ext>
      </extLst>
    </cacheHierarchy>
    <cacheHierarchy uniqueName="[Measures].[Total Order Quantity]" caption="Total Order Quantity" measure="1" displayFolder="" measureGroup="sales" count="0"/>
    <cacheHierarchy uniqueName="[Measures].[Total Returned Order Quantities]" caption="Total Returned Order Quantities" measure="1" displayFolder="" measureGroup="sales" count="0"/>
    <cacheHierarchy uniqueName="[Measures].[Total return]" caption="Total return" measure="1" displayFolder="" measureGroup="sales" count="0"/>
    <cacheHierarchy uniqueName="[Measures].[Total Costs]" caption="Total Costs" measure="1" displayFolder="" measureGroup="sales" count="0"/>
    <cacheHierarchy uniqueName="[Measures].[Total Revenues]" caption="Total Revenues" measure="1" displayFolder="" measureGroup="sales" count="0"/>
    <cacheHierarchy uniqueName="[Measures].[Total Profits]" caption="Total Profits" measure="1" displayFolder="" measureGroup="sales" count="0"/>
    <cacheHierarchy uniqueName="[Measures].[Profit Margin %]" caption="Profit Margin %" measure="1" displayFolder="" measureGroup="sales" count="0"/>
    <cacheHierarchy uniqueName="[Measures].[Average Order Value]" caption="Average Order Value" measure="1" displayFolder="" measureGroup="sales" count="0"/>
    <cacheHierarchy uniqueName="[Measures].[Average Shipping Days]" caption="Average Shipping Days" measure="1" displayFolder="" measureGroup="sales" count="0"/>
    <cacheHierarchy uniqueName="[Measures].[Avg Revenue]" caption="Avg Revenue" measure="1" displayFolder="" measureGroup="sales" count="0"/>
    <cacheHierarchy uniqueName="[Measures].[Avg Shipping Days]" caption="Avg Shipping Days" measure="1" displayFolder="" measureGroup="sales" count="0"/>
    <cacheHierarchy uniqueName="[Measures].[Covariance]" caption="Covariance" measure="1" displayFolder="" measureGroup="sales" count="0"/>
    <cacheHierarchy uniqueName="[Measures].[StdDev Revenue]" caption="StdDev Revenue" measure="1" displayFolder="" measureGroup="sales" count="0"/>
    <cacheHierarchy uniqueName="[Measures].[StdDev Shipping Days]" caption="StdDev Shipping Days" measure="1" displayFolder="" measureGroup="sales" count="0"/>
    <cacheHierarchy uniqueName="[Measures].[Correlation (Revenue vs. Shipping Days)]" caption="Correlation (Revenue vs. Shipping Days)" measure="1" displayFolder="" measureGroup="sales" count="0"/>
    <cacheHierarchy uniqueName="[Measures].[Cumulative Profit]" caption="Cumulative Profit" measure="1" displayFolder="" measureGroup="sales" count="0"/>
    <cacheHierarchy uniqueName="[Measures].[Weekly Orders]" caption="Weekly Orders" measure="1" displayFolder="" measureGroup="sales" count="0"/>
    <cacheHierarchy uniqueName="[Measures].[Last Week Orders]" caption="Last Week Orders" measure="1" displayFolder="" measureGroup="sales" count="0"/>
    <cacheHierarchy uniqueName="[Measures].[Weekly Order Growth %]" caption="Weekly Order Growth %" measure="1" displayFolder="" measureGroup="sales" count="0"/>
    <cacheHierarchy uniqueName="[Measures].[Monthly Rolling Revenue]" caption="Monthly Rolling Revenue" measure="1" displayFolder="" measureGroup="sales" count="0"/>
    <cacheHierarchy uniqueName="[Measures].[Total Orders]" caption="Total Orders" measure="1" displayFolder="" measureGroup="sales" count="0"/>
    <cacheHierarchy uniqueName="[Measures].[__XL_Count sales]" caption="__XL_Count sales" measure="1" displayFolder="" measureGroup="sales" count="0" hidden="1"/>
    <cacheHierarchy uniqueName="[Measures].[__XL_Count return_table]" caption="__XL_Count return_table" measure="1" displayFolder="" measureGroup="return_table" count="0" hidden="1"/>
    <cacheHierarchy uniqueName="[Measures].[__XL_Count Location]" caption="__XL_Count Location" measure="1" displayFolder="" measureGroup="Location" count="0" hidden="1"/>
    <cacheHierarchy uniqueName="[Measures].[__XL_Count Product]" caption="__XL_Count Product" measure="1" displayFolder="" measureGroup="Product" count="0" hidden="1"/>
    <cacheHierarchy uniqueName="[Measures].[__XL_Count Date]" caption="__XL_Count Date" measure="1" displayFolder="" measureGroup="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880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22AE1-2FBA-43B1-94EA-AA4C90B31D5A}" name="PivotTable1" cacheId="158" applyNumberFormats="0" applyBorderFormats="0" applyFontFormats="0" applyPatternFormats="0" applyAlignmentFormats="0" applyWidthHeightFormats="1" dataCaption="Values" tag="a06d6d31-c031-49f9-b542-4dfcec2645f6" updatedVersion="8" minRefreshableVersion="3" useAutoFormatting="1" subtotalHiddenItems="1" itemPrintTitles="1" createdVersion="8" indent="0" outline="1" outlineData="1" multipleFieldFilters="0" chartFormat="20" rowHeaderCaption="Sub-Category">
  <location ref="A1:C19" firstHeaderRow="0"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0"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4361B1-DA40-44CF-99AE-6960F12953C4}" name="PivotTable5" cacheId="656" applyNumberFormats="0" applyBorderFormats="0" applyFontFormats="0" applyPatternFormats="0" applyAlignmentFormats="0" applyWidthHeightFormats="1" dataCaption="Values" tag="77b4df2f-2795-466c-b187-864a8cddc13f" updatedVersion="8" minRefreshableVersion="3" useAutoFormatting="1" itemPrintTitles="1" createdVersion="8" indent="0" outline="1" outlineData="1" multipleFieldFilters="0">
  <location ref="A15:B179" firstHeaderRow="1" firstDataRow="1" firstDataCol="1"/>
  <pivotFields count="3">
    <pivotField axis="axisRow" allDrilled="1" subtotalTop="0" showAll="0" dataSourceSort="1" defaultSubtotal="0" defaultAttributeDrillState="1">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s>
    </pivotField>
    <pivotField dataField="1" subtotalTop="0" showAll="0" defaultSubtotal="0"/>
    <pivotField allDrilled="1" subtotalTop="0" showAll="0" dataSourceSort="1" defaultSubtotal="0" defaultAttributeDrillState="1"/>
  </pivotFields>
  <rowFields count="1">
    <field x="0"/>
  </rowFields>
  <rowItems count="16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t="grand">
      <x/>
    </i>
  </rowItems>
  <colItems count="1">
    <i/>
  </colItems>
  <dataFields count="1">
    <dataField fld="1"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7620A4-D349-4B0C-85BD-9461424A0A77}" name="PivotTable1" cacheId="659" applyNumberFormats="0" applyBorderFormats="0" applyFontFormats="0" applyPatternFormats="0" applyAlignmentFormats="0" applyWidthHeightFormats="1" dataCaption="Values" tag="241b7972-89a5-44b1-b940-46728f2d2cf6" updatedVersion="8" minRefreshableVersion="3" useAutoFormatting="1" itemPrintTitles="1" createdVersion="8" indent="0" outline="1" outlineData="1" multipleFieldFilters="0">
  <location ref="A1:E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5DC9AB-A513-4023-8344-3BD6B3D4FCE1}" name="PivotTable12" cacheId="324" applyNumberFormats="0" applyBorderFormats="0" applyFontFormats="0" applyPatternFormats="0" applyAlignmentFormats="0" applyWidthHeightFormats="1" dataCaption="Values" tag="be16faee-bb05-4989-aa04-41006658bc6b" updatedVersion="8" minRefreshableVersion="3" useAutoFormatting="1" itemPrintTitles="1" createdVersion="8" indent="0" outline="1" outlineData="1" multipleFieldFilters="0">
  <location ref="E1:F3648" firstHeaderRow="1" firstDataRow="1" firstDataCol="1"/>
  <pivotFields count="5">
    <pivotField axis="axisRow" allDrilled="1" subtotalTop="0" showAll="0" dataSourceSort="1" defaultSubtotal="0" defaultAttributeDrillState="1">
      <items count="1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s>
    </pivotField>
    <pivotField axis="axisRow" allDrilled="1" subtotalTop="0" showAll="0" dataSourceSort="1" defaultSubtotal="0" defaultAttributeDrillState="1">
      <items count="9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s>
    </pivotField>
    <pivotField axis="axisRow" allDrilled="1" subtotalTop="0" showAll="0" dataSourceSort="1" defaultSubtotal="0" defaultAttributeDrillState="1">
      <items count="25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s>
    </pivotField>
    <pivotField dataField="1" subtotalTop="0" showAll="0" defaultSubtotal="0"/>
    <pivotField allDrilled="1" subtotalTop="0" showAll="0" dataSourceSort="1" defaultSubtotal="0" defaultAttributeDrillState="1"/>
  </pivotFields>
  <rowFields count="3">
    <field x="0"/>
    <field x="1"/>
    <field x="2"/>
  </rowFields>
  <rowItems count="3647">
    <i>
      <x/>
    </i>
    <i r="1">
      <x/>
    </i>
    <i r="2">
      <x/>
    </i>
    <i r="1">
      <x v="1"/>
    </i>
    <i r="2">
      <x v="1"/>
    </i>
    <i r="1">
      <x v="2"/>
    </i>
    <i r="2">
      <x v="2"/>
    </i>
    <i>
      <x v="1"/>
    </i>
    <i r="1">
      <x v="3"/>
    </i>
    <i r="2">
      <x v="3"/>
    </i>
    <i r="1">
      <x v="4"/>
    </i>
    <i r="2">
      <x v="4"/>
    </i>
    <i r="1">
      <x v="5"/>
    </i>
    <i r="2">
      <x v="5"/>
    </i>
    <i>
      <x v="2"/>
    </i>
    <i r="1">
      <x v="6"/>
    </i>
    <i r="2">
      <x v="6"/>
    </i>
    <i r="1">
      <x v="7"/>
    </i>
    <i r="2">
      <x v="7"/>
    </i>
    <i r="1">
      <x v="8"/>
    </i>
    <i r="2">
      <x v="8"/>
    </i>
    <i r="2">
      <x v="9"/>
    </i>
    <i r="1">
      <x v="9"/>
    </i>
    <i r="2">
      <x v="10"/>
    </i>
    <i r="1">
      <x v="10"/>
    </i>
    <i r="2">
      <x v="11"/>
    </i>
    <i r="1">
      <x v="11"/>
    </i>
    <i r="2">
      <x v="12"/>
    </i>
    <i r="1">
      <x v="12"/>
    </i>
    <i r="2">
      <x v="13"/>
    </i>
    <i r="1">
      <x v="13"/>
    </i>
    <i r="2">
      <x v="14"/>
    </i>
    <i r="1">
      <x v="14"/>
    </i>
    <i r="2">
      <x v="15"/>
    </i>
    <i r="1">
      <x v="15"/>
    </i>
    <i r="2">
      <x v="16"/>
    </i>
    <i r="1">
      <x v="16"/>
    </i>
    <i r="2">
      <x v="17"/>
    </i>
    <i r="1">
      <x v="17"/>
    </i>
    <i r="2">
      <x v="18"/>
    </i>
    <i r="1">
      <x v="18"/>
    </i>
    <i r="2">
      <x v="19"/>
    </i>
    <i r="1">
      <x v="19"/>
    </i>
    <i r="2">
      <x v="20"/>
    </i>
    <i>
      <x v="3"/>
    </i>
    <i r="1">
      <x v="20"/>
    </i>
    <i r="2">
      <x v="21"/>
    </i>
    <i r="1">
      <x v="21"/>
    </i>
    <i r="2">
      <x v="22"/>
    </i>
    <i r="1">
      <x v="22"/>
    </i>
    <i r="2">
      <x v="23"/>
    </i>
    <i r="1">
      <x v="23"/>
    </i>
    <i r="2">
      <x v="24"/>
    </i>
    <i>
      <x v="4"/>
    </i>
    <i r="1">
      <x v="24"/>
    </i>
    <i r="2">
      <x v="25"/>
    </i>
    <i r="1">
      <x v="25"/>
    </i>
    <i r="2">
      <x v="26"/>
    </i>
    <i r="2">
      <x v="27"/>
    </i>
    <i r="1">
      <x v="26"/>
    </i>
    <i r="2">
      <x v="28"/>
    </i>
    <i r="1">
      <x v="27"/>
    </i>
    <i r="1">
      <x v="28"/>
    </i>
    <i r="2">
      <x v="29"/>
    </i>
    <i r="1">
      <x v="29"/>
    </i>
    <i r="2">
      <x v="30"/>
    </i>
    <i r="1">
      <x v="30"/>
    </i>
    <i r="2">
      <x v="31"/>
    </i>
    <i r="1">
      <x v="31"/>
    </i>
    <i r="2">
      <x v="32"/>
    </i>
    <i r="1">
      <x v="32"/>
    </i>
    <i r="2">
      <x v="33"/>
    </i>
    <i r="1">
      <x v="33"/>
    </i>
    <i r="2">
      <x v="34"/>
    </i>
    <i r="1">
      <x v="34"/>
    </i>
    <i r="2">
      <x v="35"/>
    </i>
    <i r="2">
      <x v="36"/>
    </i>
    <i r="2">
      <x v="37"/>
    </i>
    <i r="2">
      <x v="38"/>
    </i>
    <i r="1">
      <x v="35"/>
    </i>
    <i r="2">
      <x v="39"/>
    </i>
    <i r="1">
      <x v="36"/>
    </i>
    <i r="2">
      <x v="40"/>
    </i>
    <i r="1">
      <x v="37"/>
    </i>
    <i r="2">
      <x v="41"/>
    </i>
    <i r="1">
      <x v="38"/>
    </i>
    <i r="2">
      <x v="42"/>
    </i>
    <i r="2">
      <x v="43"/>
    </i>
    <i r="2">
      <x v="44"/>
    </i>
    <i r="2">
      <x v="45"/>
    </i>
    <i r="1">
      <x v="39"/>
    </i>
    <i r="2">
      <x v="46"/>
    </i>
    <i>
      <x v="5"/>
    </i>
    <i r="1">
      <x v="40"/>
    </i>
    <i r="2">
      <x v="47"/>
    </i>
    <i>
      <x v="6"/>
    </i>
    <i r="1">
      <x v="41"/>
    </i>
    <i r="2">
      <x v="48"/>
    </i>
    <i r="1">
      <x v="42"/>
    </i>
    <i r="2">
      <x v="49"/>
    </i>
    <i r="2">
      <x v="50"/>
    </i>
    <i r="2">
      <x v="51"/>
    </i>
    <i r="2">
      <x v="52"/>
    </i>
    <i r="2">
      <x v="53"/>
    </i>
    <i r="2">
      <x v="54"/>
    </i>
    <i r="2">
      <x v="55"/>
    </i>
    <i r="2">
      <x v="56"/>
    </i>
    <i r="2">
      <x v="57"/>
    </i>
    <i r="2">
      <x v="58"/>
    </i>
    <i r="2">
      <x v="59"/>
    </i>
    <i r="2">
      <x v="60"/>
    </i>
    <i r="2">
      <x v="61"/>
    </i>
    <i r="2">
      <x v="62"/>
    </i>
    <i r="2">
      <x v="63"/>
    </i>
    <i r="2">
      <x v="64"/>
    </i>
    <i r="2">
      <x v="65"/>
    </i>
    <i r="2">
      <x v="66"/>
    </i>
    <i r="2">
      <x v="67"/>
    </i>
    <i r="1">
      <x v="43"/>
    </i>
    <i r="2">
      <x v="68"/>
    </i>
    <i r="2">
      <x v="69"/>
    </i>
    <i r="2">
      <x v="70"/>
    </i>
    <i r="1">
      <x v="44"/>
    </i>
    <i r="2">
      <x v="71"/>
    </i>
    <i r="2">
      <x v="72"/>
    </i>
    <i r="2">
      <x v="73"/>
    </i>
    <i r="2">
      <x v="74"/>
    </i>
    <i r="2">
      <x v="75"/>
    </i>
    <i r="2">
      <x v="76"/>
    </i>
    <i r="2">
      <x v="77"/>
    </i>
    <i r="2">
      <x v="78"/>
    </i>
    <i r="2">
      <x v="79"/>
    </i>
    <i r="2">
      <x v="80"/>
    </i>
    <i r="2">
      <x v="81"/>
    </i>
    <i r="2">
      <x v="82"/>
    </i>
    <i r="1">
      <x v="45"/>
    </i>
    <i r="2">
      <x v="83"/>
    </i>
    <i r="2">
      <x v="84"/>
    </i>
    <i r="2">
      <x v="85"/>
    </i>
    <i r="2">
      <x v="86"/>
    </i>
    <i r="2">
      <x v="87"/>
    </i>
    <i r="1">
      <x v="46"/>
    </i>
    <i r="2">
      <x v="88"/>
    </i>
    <i r="2">
      <x v="89"/>
    </i>
    <i r="2">
      <x v="90"/>
    </i>
    <i r="2">
      <x v="91"/>
    </i>
    <i r="1">
      <x v="47"/>
    </i>
    <i r="2">
      <x v="92"/>
    </i>
    <i r="2">
      <x v="93"/>
    </i>
    <i r="2">
      <x v="94"/>
    </i>
    <i r="2">
      <x v="95"/>
    </i>
    <i r="2">
      <x v="96"/>
    </i>
    <i r="2">
      <x v="97"/>
    </i>
    <i r="2">
      <x v="98"/>
    </i>
    <i r="2">
      <x v="99"/>
    </i>
    <i r="2">
      <x v="100"/>
    </i>
    <i r="2">
      <x v="101"/>
    </i>
    <i r="1">
      <x v="48"/>
    </i>
    <i r="2">
      <x v="102"/>
    </i>
    <i r="2">
      <x v="103"/>
    </i>
    <i r="2">
      <x v="104"/>
    </i>
    <i r="2">
      <x v="105"/>
    </i>
    <i r="2">
      <x v="106"/>
    </i>
    <i r="2">
      <x v="107"/>
    </i>
    <i>
      <x v="7"/>
    </i>
    <i r="1">
      <x v="49"/>
    </i>
    <i r="2">
      <x v="108"/>
    </i>
    <i r="2">
      <x v="109"/>
    </i>
    <i r="1">
      <x v="50"/>
    </i>
    <i r="2">
      <x v="110"/>
    </i>
    <i r="1">
      <x v="51"/>
    </i>
    <i r="2">
      <x v="111"/>
    </i>
    <i r="1">
      <x v="52"/>
    </i>
    <i r="2">
      <x v="112"/>
    </i>
    <i r="1">
      <x v="53"/>
    </i>
    <i r="2">
      <x v="113"/>
    </i>
    <i r="2">
      <x v="114"/>
    </i>
    <i r="1">
      <x v="54"/>
    </i>
    <i r="2">
      <x v="115"/>
    </i>
    <i>
      <x v="8"/>
    </i>
    <i r="1">
      <x v="55"/>
    </i>
    <i r="2">
      <x v="116"/>
    </i>
    <i>
      <x v="9"/>
    </i>
    <i r="1">
      <x v="56"/>
    </i>
    <i r="2">
      <x v="117"/>
    </i>
    <i r="1">
      <x v="57"/>
    </i>
    <i r="2">
      <x v="118"/>
    </i>
    <i r="2">
      <x v="119"/>
    </i>
    <i r="1">
      <x v="58"/>
    </i>
    <i r="2">
      <x v="120"/>
    </i>
    <i r="1">
      <x v="59"/>
    </i>
    <i r="2">
      <x v="121"/>
    </i>
    <i r="1">
      <x v="60"/>
    </i>
    <i r="2">
      <x v="122"/>
    </i>
    <i>
      <x v="10"/>
    </i>
    <i r="1">
      <x v="61"/>
    </i>
    <i r="2">
      <x v="123"/>
    </i>
    <i>
      <x v="11"/>
    </i>
    <i r="1">
      <x v="62"/>
    </i>
    <i r="2">
      <x v="124"/>
    </i>
    <i r="1">
      <x v="63"/>
    </i>
    <i r="2">
      <x v="125"/>
    </i>
    <i r="2">
      <x v="126"/>
    </i>
    <i r="1">
      <x v="64"/>
    </i>
    <i r="2">
      <x v="127"/>
    </i>
    <i r="2">
      <x v="128"/>
    </i>
    <i r="1">
      <x v="65"/>
    </i>
    <i r="2">
      <x v="129"/>
    </i>
    <i>
      <x v="12"/>
    </i>
    <i r="1">
      <x v="66"/>
    </i>
    <i r="2">
      <x v="130"/>
    </i>
    <i r="1">
      <x v="67"/>
    </i>
    <i r="2">
      <x v="131"/>
    </i>
    <i r="1">
      <x v="68"/>
    </i>
    <i r="2">
      <x v="132"/>
    </i>
    <i r="1">
      <x v="69"/>
    </i>
    <i r="2">
      <x v="133"/>
    </i>
    <i r="1">
      <x v="70"/>
    </i>
    <i r="2">
      <x v="134"/>
    </i>
    <i r="1">
      <x v="71"/>
    </i>
    <i r="2">
      <x v="135"/>
    </i>
    <i r="2">
      <x v="136"/>
    </i>
    <i r="1">
      <x v="72"/>
    </i>
    <i r="2">
      <x v="137"/>
    </i>
    <i r="1">
      <x v="73"/>
    </i>
    <i>
      <x v="13"/>
    </i>
    <i r="1">
      <x v="74"/>
    </i>
    <i r="2">
      <x v="138"/>
    </i>
    <i r="1">
      <x v="75"/>
    </i>
    <i r="2">
      <x v="139"/>
    </i>
    <i r="1">
      <x v="76"/>
    </i>
    <i r="2">
      <x v="140"/>
    </i>
    <i r="1">
      <x v="77"/>
    </i>
    <i r="2">
      <x v="141"/>
    </i>
    <i>
      <x v="14"/>
    </i>
    <i r="1">
      <x v="78"/>
    </i>
    <i r="2">
      <x v="142"/>
    </i>
    <i r="1">
      <x v="79"/>
    </i>
    <i r="2">
      <x v="143"/>
    </i>
    <i r="1">
      <x v="80"/>
    </i>
    <i r="2">
      <x v="144"/>
    </i>
    <i r="1">
      <x v="81"/>
    </i>
    <i r="2">
      <x v="145"/>
    </i>
    <i r="1">
      <x v="82"/>
    </i>
    <i r="2">
      <x v="146"/>
    </i>
    <i r="1">
      <x v="83"/>
    </i>
    <i r="2">
      <x v="147"/>
    </i>
    <i>
      <x v="15"/>
    </i>
    <i r="1">
      <x v="84"/>
    </i>
    <i r="2">
      <x v="148"/>
    </i>
    <i>
      <x v="16"/>
    </i>
    <i r="1">
      <x v="85"/>
    </i>
    <i r="2">
      <x v="149"/>
    </i>
    <i r="2">
      <x v="150"/>
    </i>
    <i r="1">
      <x v="86"/>
    </i>
    <i r="2">
      <x v="151"/>
    </i>
    <i r="2">
      <x v="152"/>
    </i>
    <i r="2">
      <x v="153"/>
    </i>
    <i r="2">
      <x v="154"/>
    </i>
    <i r="2">
      <x v="155"/>
    </i>
    <i r="1">
      <x v="87"/>
    </i>
    <i r="2">
      <x v="156"/>
    </i>
    <i r="1">
      <x v="88"/>
    </i>
    <i r="2">
      <x v="157"/>
    </i>
    <i r="1">
      <x v="89"/>
    </i>
    <i r="2">
      <x v="158"/>
    </i>
    <i r="2">
      <x v="159"/>
    </i>
    <i r="2">
      <x v="160"/>
    </i>
    <i r="2">
      <x v="161"/>
    </i>
    <i r="2">
      <x v="162"/>
    </i>
    <i r="2">
      <x v="163"/>
    </i>
    <i r="2">
      <x v="164"/>
    </i>
    <i r="2">
      <x v="165"/>
    </i>
    <i r="2">
      <x v="166"/>
    </i>
    <i r="1">
      <x v="90"/>
    </i>
    <i r="2">
      <x v="167"/>
    </i>
    <i r="2">
      <x v="168"/>
    </i>
    <i r="2">
      <x v="169"/>
    </i>
    <i r="2">
      <x v="170"/>
    </i>
    <i r="2">
      <x v="171"/>
    </i>
    <i r="2">
      <x v="172"/>
    </i>
    <i r="1">
      <x v="91"/>
    </i>
    <i r="2">
      <x v="173"/>
    </i>
    <i r="1">
      <x v="92"/>
    </i>
    <i r="2">
      <x v="174"/>
    </i>
    <i r="1">
      <x v="93"/>
    </i>
    <i r="2">
      <x v="175"/>
    </i>
    <i r="2">
      <x v="176"/>
    </i>
    <i r="2">
      <x v="177"/>
    </i>
    <i r="1">
      <x v="94"/>
    </i>
    <i r="2">
      <x v="178"/>
    </i>
    <i r="2">
      <x v="179"/>
    </i>
    <i r="2">
      <x v="180"/>
    </i>
    <i r="2">
      <x v="181"/>
    </i>
    <i r="2">
      <x v="182"/>
    </i>
    <i r="2">
      <x v="183"/>
    </i>
    <i r="1">
      <x v="95"/>
    </i>
    <i r="2">
      <x v="184"/>
    </i>
    <i r="2">
      <x v="185"/>
    </i>
    <i r="1">
      <x v="96"/>
    </i>
    <i r="2">
      <x v="186"/>
    </i>
    <i r="1">
      <x v="97"/>
    </i>
    <i r="2">
      <x v="187"/>
    </i>
    <i r="2">
      <x v="188"/>
    </i>
    <i r="2">
      <x v="189"/>
    </i>
    <i r="2">
      <x v="190"/>
    </i>
    <i r="2">
      <x v="191"/>
    </i>
    <i r="2">
      <x v="192"/>
    </i>
    <i r="2">
      <x v="193"/>
    </i>
    <i r="2">
      <x v="194"/>
    </i>
    <i r="2">
      <x v="195"/>
    </i>
    <i r="2">
      <x v="196"/>
    </i>
    <i r="2">
      <x v="197"/>
    </i>
    <i r="2">
      <x v="198"/>
    </i>
    <i r="1">
      <x v="98"/>
    </i>
    <i r="2">
      <x v="199"/>
    </i>
    <i r="2">
      <x v="200"/>
    </i>
    <i r="2">
      <x v="201"/>
    </i>
    <i r="2">
      <x v="202"/>
    </i>
    <i r="1">
      <x v="99"/>
    </i>
    <i r="2">
      <x v="203"/>
    </i>
    <i r="2">
      <x v="204"/>
    </i>
    <i r="1">
      <x v="100"/>
    </i>
    <i r="2">
      <x v="205"/>
    </i>
    <i r="2">
      <x v="206"/>
    </i>
    <i r="2">
      <x v="207"/>
    </i>
    <i r="2">
      <x v="208"/>
    </i>
    <i r="2">
      <x v="209"/>
    </i>
    <i r="2">
      <x v="210"/>
    </i>
    <i r="2">
      <x v="211"/>
    </i>
    <i r="2">
      <x v="212"/>
    </i>
    <i r="2">
      <x v="213"/>
    </i>
    <i r="1">
      <x v="101"/>
    </i>
    <i r="2">
      <x v="214"/>
    </i>
    <i r="2">
      <x v="215"/>
    </i>
    <i r="2">
      <x v="216"/>
    </i>
    <i r="2">
      <x v="217"/>
    </i>
    <i r="2">
      <x v="218"/>
    </i>
    <i r="2">
      <x v="219"/>
    </i>
    <i r="2">
      <x v="220"/>
    </i>
    <i r="1">
      <x v="102"/>
    </i>
    <i r="2">
      <x v="221"/>
    </i>
    <i r="1">
      <x v="103"/>
    </i>
    <i r="2">
      <x v="222"/>
    </i>
    <i r="2">
      <x v="223"/>
    </i>
    <i r="2">
      <x v="224"/>
    </i>
    <i r="2">
      <x v="225"/>
    </i>
    <i r="2">
      <x v="226"/>
    </i>
    <i r="2">
      <x v="227"/>
    </i>
    <i r="2">
      <x v="228"/>
    </i>
    <i r="1">
      <x v="104"/>
    </i>
    <i r="2">
      <x v="229"/>
    </i>
    <i r="2">
      <x v="230"/>
    </i>
    <i r="2">
      <x v="231"/>
    </i>
    <i r="1">
      <x v="105"/>
    </i>
    <i r="2">
      <x v="232"/>
    </i>
    <i r="2">
      <x v="233"/>
    </i>
    <i r="2">
      <x v="234"/>
    </i>
    <i r="2">
      <x v="235"/>
    </i>
    <i r="2">
      <x v="236"/>
    </i>
    <i r="2">
      <x v="237"/>
    </i>
    <i r="2">
      <x v="238"/>
    </i>
    <i r="1">
      <x v="106"/>
    </i>
    <i r="2">
      <x v="239"/>
    </i>
    <i r="2">
      <x v="240"/>
    </i>
    <i r="1">
      <x v="107"/>
    </i>
    <i r="2">
      <x v="241"/>
    </i>
    <i r="1">
      <x v="108"/>
    </i>
    <i r="2">
      <x v="242"/>
    </i>
    <i r="2">
      <x v="243"/>
    </i>
    <i r="2">
      <x v="244"/>
    </i>
    <i r="2">
      <x v="245"/>
    </i>
    <i r="2">
      <x v="246"/>
    </i>
    <i r="2">
      <x v="247"/>
    </i>
    <i r="2">
      <x v="248"/>
    </i>
    <i r="2">
      <x v="249"/>
    </i>
    <i r="2">
      <x v="250"/>
    </i>
    <i r="1">
      <x v="109"/>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2">
      <x v="272"/>
    </i>
    <i r="2">
      <x v="273"/>
    </i>
    <i r="2">
      <x v="274"/>
    </i>
    <i r="2">
      <x v="275"/>
    </i>
    <i r="2">
      <x v="276"/>
    </i>
    <i r="2">
      <x v="277"/>
    </i>
    <i r="2">
      <x v="278"/>
    </i>
    <i r="2">
      <x v="279"/>
    </i>
    <i r="2">
      <x v="280"/>
    </i>
    <i r="2">
      <x v="281"/>
    </i>
    <i r="1">
      <x v="110"/>
    </i>
    <i r="2">
      <x v="282"/>
    </i>
    <i r="1">
      <x v="111"/>
    </i>
    <i r="2">
      <x v="283"/>
    </i>
    <i>
      <x v="17"/>
    </i>
    <i r="1">
      <x v="112"/>
    </i>
    <i r="2">
      <x v="284"/>
    </i>
    <i r="1">
      <x v="113"/>
    </i>
    <i r="2">
      <x v="285"/>
    </i>
    <i r="1">
      <x v="114"/>
    </i>
    <i r="2">
      <x v="286"/>
    </i>
    <i r="1">
      <x v="115"/>
    </i>
    <i r="2">
      <x v="287"/>
    </i>
    <i>
      <x v="18"/>
    </i>
    <i r="1">
      <x v="116"/>
    </i>
    <i r="2">
      <x v="288"/>
    </i>
    <i>
      <x v="19"/>
    </i>
    <i r="1">
      <x v="117"/>
    </i>
    <i r="2">
      <x v="289"/>
    </i>
    <i>
      <x v="20"/>
    </i>
    <i r="1">
      <x v="118"/>
    </i>
    <i r="2">
      <x v="290"/>
    </i>
    <i r="1">
      <x v="119"/>
    </i>
    <i r="2">
      <x v="291"/>
    </i>
    <i r="1">
      <x v="120"/>
    </i>
    <i r="2">
      <x v="292"/>
    </i>
    <i r="1">
      <x v="121"/>
    </i>
    <i r="2">
      <x v="293"/>
    </i>
    <i r="1">
      <x v="75"/>
    </i>
    <i r="2">
      <x v="294"/>
    </i>
    <i r="2">
      <x v="295"/>
    </i>
    <i r="1">
      <x v="122"/>
    </i>
    <i r="2">
      <x v="296"/>
    </i>
    <i r="1">
      <x v="123"/>
    </i>
    <i r="2">
      <x v="297"/>
    </i>
    <i r="1">
      <x v="124"/>
    </i>
    <i r="2">
      <x v="298"/>
    </i>
    <i r="1">
      <x v="125"/>
    </i>
    <i>
      <x v="21"/>
    </i>
    <i r="1">
      <x v="126"/>
    </i>
    <i r="2">
      <x v="299"/>
    </i>
    <i r="2">
      <x v="300"/>
    </i>
    <i r="1">
      <x v="127"/>
    </i>
    <i r="2">
      <x v="301"/>
    </i>
    <i r="2">
      <x v="302"/>
    </i>
    <i r="2">
      <x v="303"/>
    </i>
    <i r="1">
      <x v="128"/>
    </i>
    <i r="2">
      <x v="304"/>
    </i>
    <i r="1">
      <x v="129"/>
    </i>
    <i r="2">
      <x v="305"/>
    </i>
    <i r="1">
      <x v="130"/>
    </i>
    <i r="2">
      <x v="306"/>
    </i>
    <i r="2">
      <x v="307"/>
    </i>
    <i r="2">
      <x v="308"/>
    </i>
    <i r="2">
      <x v="309"/>
    </i>
    <i r="2">
      <x v="310"/>
    </i>
    <i r="2">
      <x v="311"/>
    </i>
    <i r="2">
      <x v="312"/>
    </i>
    <i r="2">
      <x v="313"/>
    </i>
    <i r="2">
      <x v="314"/>
    </i>
    <i r="2">
      <x v="315"/>
    </i>
    <i r="2">
      <x v="316"/>
    </i>
    <i r="2">
      <x v="317"/>
    </i>
    <i r="2">
      <x v="318"/>
    </i>
    <i r="2">
      <x v="319"/>
    </i>
    <i r="2">
      <x v="320"/>
    </i>
    <i r="1">
      <x v="131"/>
    </i>
    <i r="2">
      <x v="321"/>
    </i>
    <i r="2">
      <x v="322"/>
    </i>
    <i r="1">
      <x v="132"/>
    </i>
    <i r="2">
      <x v="323"/>
    </i>
    <i r="2">
      <x v="324"/>
    </i>
    <i>
      <x v="22"/>
    </i>
    <i r="1">
      <x v="133"/>
    </i>
    <i r="2">
      <x v="325"/>
    </i>
    <i>
      <x v="23"/>
    </i>
    <i r="1">
      <x v="134"/>
    </i>
    <i r="2">
      <x v="326"/>
    </i>
    <i r="1">
      <x v="135"/>
    </i>
    <i r="2">
      <x v="327"/>
    </i>
    <i r="1">
      <x v="136"/>
    </i>
    <i r="2">
      <x v="328"/>
    </i>
    <i r="1">
      <x v="137"/>
    </i>
    <i r="2">
      <x v="329"/>
    </i>
    <i r="1">
      <x v="138"/>
    </i>
    <i r="2">
      <x v="330"/>
    </i>
    <i r="1">
      <x v="139"/>
    </i>
    <i r="2">
      <x v="331"/>
    </i>
    <i r="1">
      <x v="140"/>
    </i>
    <i r="2">
      <x v="332"/>
    </i>
    <i r="2">
      <x v="333"/>
    </i>
    <i r="2">
      <x v="334"/>
    </i>
    <i r="1">
      <x v="141"/>
    </i>
    <i r="2">
      <x v="335"/>
    </i>
    <i r="2">
      <x v="336"/>
    </i>
    <i r="2">
      <x v="337"/>
    </i>
    <i>
      <x v="24"/>
    </i>
    <i r="1">
      <x v="142"/>
    </i>
    <i r="2">
      <x v="338"/>
    </i>
    <i r="2">
      <x v="339"/>
    </i>
    <i r="2">
      <x v="340"/>
    </i>
    <i r="2">
      <x v="341"/>
    </i>
    <i r="2">
      <x v="342"/>
    </i>
    <i r="1">
      <x v="143"/>
    </i>
    <i r="2">
      <x v="343"/>
    </i>
    <i r="1">
      <x v="144"/>
    </i>
    <i r="2">
      <x v="344"/>
    </i>
    <i r="1">
      <x v="145"/>
    </i>
    <i r="2">
      <x v="345"/>
    </i>
    <i r="2">
      <x v="346"/>
    </i>
    <i r="2">
      <x v="347"/>
    </i>
    <i r="2">
      <x v="348"/>
    </i>
    <i r="2">
      <x v="349"/>
    </i>
    <i r="2">
      <x v="350"/>
    </i>
    <i r="1">
      <x v="146"/>
    </i>
    <i r="2">
      <x v="351"/>
    </i>
    <i r="2">
      <x v="352"/>
    </i>
    <i r="1">
      <x v="147"/>
    </i>
    <i r="2">
      <x v="353"/>
    </i>
    <i r="2">
      <x v="354"/>
    </i>
    <i r="2">
      <x v="355"/>
    </i>
    <i r="2">
      <x v="356"/>
    </i>
    <i r="2">
      <x v="357"/>
    </i>
    <i r="2">
      <x v="358"/>
    </i>
    <i r="2">
      <x v="359"/>
    </i>
    <i r="2">
      <x v="360"/>
    </i>
    <i r="2">
      <x v="361"/>
    </i>
    <i r="2">
      <x v="362"/>
    </i>
    <i r="2">
      <x v="363"/>
    </i>
    <i r="2">
      <x v="364"/>
    </i>
    <i r="2">
      <x v="365"/>
    </i>
    <i r="2">
      <x v="366"/>
    </i>
    <i r="2">
      <x v="367"/>
    </i>
    <i r="1">
      <x v="148"/>
    </i>
    <i r="2">
      <x v="368"/>
    </i>
    <i r="2">
      <x v="369"/>
    </i>
    <i r="2">
      <x v="370"/>
    </i>
    <i r="2">
      <x v="371"/>
    </i>
    <i r="1">
      <x v="149"/>
    </i>
    <i r="2">
      <x v="372"/>
    </i>
    <i r="1">
      <x v="150"/>
    </i>
    <i r="2">
      <x v="373"/>
    </i>
    <i r="2">
      <x v="374"/>
    </i>
    <i r="1">
      <x v="151"/>
    </i>
    <i r="2">
      <x v="375"/>
    </i>
    <i r="2">
      <x v="376"/>
    </i>
    <i r="2">
      <x v="377"/>
    </i>
    <i r="2">
      <x v="378"/>
    </i>
    <i r="2">
      <x v="379"/>
    </i>
    <i r="1">
      <x v="152"/>
    </i>
    <i r="2">
      <x v="380"/>
    </i>
    <i r="2">
      <x v="381"/>
    </i>
    <i r="2">
      <x v="382"/>
    </i>
    <i r="2">
      <x v="383"/>
    </i>
    <i r="2">
      <x v="384"/>
    </i>
    <i r="2">
      <x v="385"/>
    </i>
    <i r="2">
      <x v="386"/>
    </i>
    <i r="2">
      <x v="387"/>
    </i>
    <i r="2">
      <x v="388"/>
    </i>
    <i r="2">
      <x v="389"/>
    </i>
    <i r="2">
      <x v="390"/>
    </i>
    <i r="2">
      <x v="391"/>
    </i>
    <i r="2">
      <x v="392"/>
    </i>
    <i r="1">
      <x v="153"/>
    </i>
    <i r="2">
      <x v="393"/>
    </i>
    <i r="2">
      <x v="394"/>
    </i>
    <i r="2">
      <x v="395"/>
    </i>
    <i r="2">
      <x v="396"/>
    </i>
    <i r="2">
      <x v="397"/>
    </i>
    <i r="2">
      <x v="398"/>
    </i>
    <i r="2">
      <x v="399"/>
    </i>
    <i r="2">
      <x v="400"/>
    </i>
    <i r="1">
      <x v="154"/>
    </i>
    <i r="2">
      <x v="401"/>
    </i>
    <i r="2">
      <x v="402"/>
    </i>
    <i r="2">
      <x v="403"/>
    </i>
    <i r="2">
      <x v="404"/>
    </i>
    <i r="2">
      <x v="405"/>
    </i>
    <i r="2">
      <x v="406"/>
    </i>
    <i r="2">
      <x v="407"/>
    </i>
    <i r="2">
      <x v="408"/>
    </i>
    <i r="2">
      <x v="409"/>
    </i>
    <i r="2">
      <x v="410"/>
    </i>
    <i r="2">
      <x v="411"/>
    </i>
    <i r="1">
      <x v="155"/>
    </i>
    <i r="2">
      <x v="412"/>
    </i>
    <i r="2">
      <x v="413"/>
    </i>
    <i r="2">
      <x v="414"/>
    </i>
    <i r="2">
      <x v="415"/>
    </i>
    <i r="2">
      <x v="416"/>
    </i>
    <i r="2">
      <x v="417"/>
    </i>
    <i r="2">
      <x v="418"/>
    </i>
    <i r="2">
      <x v="419"/>
    </i>
    <i r="1">
      <x v="156"/>
    </i>
    <i r="2">
      <x v="420"/>
    </i>
    <i r="2">
      <x v="421"/>
    </i>
    <i r="2">
      <x v="422"/>
    </i>
    <i r="2">
      <x v="423"/>
    </i>
    <i r="1">
      <x v="157"/>
    </i>
    <i r="2">
      <x v="424"/>
    </i>
    <i r="2">
      <x v="425"/>
    </i>
    <i r="2">
      <x v="426"/>
    </i>
    <i r="2">
      <x v="427"/>
    </i>
    <i r="2">
      <x v="428"/>
    </i>
    <i r="2">
      <x v="429"/>
    </i>
    <i r="2">
      <x v="430"/>
    </i>
    <i r="2">
      <x v="431"/>
    </i>
    <i r="2">
      <x v="432"/>
    </i>
    <i r="2">
      <x v="433"/>
    </i>
    <i r="2">
      <x v="434"/>
    </i>
    <i r="2">
      <x v="435"/>
    </i>
    <i r="2">
      <x v="436"/>
    </i>
    <i r="1">
      <x v="158"/>
    </i>
    <i r="2">
      <x v="437"/>
    </i>
    <i r="2">
      <x v="438"/>
    </i>
    <i r="2">
      <x v="439"/>
    </i>
    <i r="1">
      <x v="159"/>
    </i>
    <i r="2">
      <x v="440"/>
    </i>
    <i r="2">
      <x v="441"/>
    </i>
    <i r="2">
      <x v="442"/>
    </i>
    <i r="2">
      <x v="443"/>
    </i>
    <i r="2">
      <x v="444"/>
    </i>
    <i r="1">
      <x v="160"/>
    </i>
    <i r="2">
      <x v="445"/>
    </i>
    <i r="2">
      <x v="446"/>
    </i>
    <i r="2">
      <x v="447"/>
    </i>
    <i r="2">
      <x v="448"/>
    </i>
    <i r="2">
      <x v="449"/>
    </i>
    <i r="2">
      <x v="450"/>
    </i>
    <i r="2">
      <x v="451"/>
    </i>
    <i r="2">
      <x v="452"/>
    </i>
    <i r="2">
      <x v="453"/>
    </i>
    <i r="2">
      <x v="454"/>
    </i>
    <i r="1">
      <x v="161"/>
    </i>
    <i r="2">
      <x v="455"/>
    </i>
    <i r="1">
      <x v="162"/>
    </i>
    <i r="2">
      <x v="456"/>
    </i>
    <i r="2">
      <x v="457"/>
    </i>
    <i r="1">
      <x v="163"/>
    </i>
    <i r="2">
      <x v="458"/>
    </i>
    <i r="2">
      <x v="459"/>
    </i>
    <i r="2">
      <x v="460"/>
    </i>
    <i r="2">
      <x v="461"/>
    </i>
    <i r="2">
      <x v="462"/>
    </i>
    <i r="2">
      <x v="463"/>
    </i>
    <i r="2">
      <x v="464"/>
    </i>
    <i r="2">
      <x v="465"/>
    </i>
    <i r="1">
      <x v="164"/>
    </i>
    <i r="2">
      <x v="466"/>
    </i>
    <i r="1">
      <x v="165"/>
    </i>
    <i r="2">
      <x v="467"/>
    </i>
    <i r="2">
      <x v="468"/>
    </i>
    <i r="2">
      <x v="469"/>
    </i>
    <i r="2">
      <x v="470"/>
    </i>
    <i r="1">
      <x v="166"/>
    </i>
    <i r="2">
      <x v="471"/>
    </i>
    <i r="2">
      <x v="472"/>
    </i>
    <i r="2">
      <x v="473"/>
    </i>
    <i r="2">
      <x v="474"/>
    </i>
    <i r="2">
      <x v="475"/>
    </i>
    <i r="2">
      <x v="476"/>
    </i>
    <i r="1">
      <x v="167"/>
    </i>
    <i r="2">
      <x v="477"/>
    </i>
    <i r="1">
      <x v="168"/>
    </i>
    <i r="2">
      <x v="478"/>
    </i>
    <i r="2">
      <x v="479"/>
    </i>
    <i r="2">
      <x v="480"/>
    </i>
    <i r="1">
      <x v="169"/>
    </i>
    <i r="2">
      <x v="481"/>
    </i>
    <i r="1">
      <x v="170"/>
    </i>
    <i r="2">
      <x v="482"/>
    </i>
    <i r="2">
      <x v="483"/>
    </i>
    <i r="2">
      <x v="484"/>
    </i>
    <i r="2">
      <x v="485"/>
    </i>
    <i r="2">
      <x v="486"/>
    </i>
    <i r="2">
      <x v="487"/>
    </i>
    <i r="2">
      <x v="488"/>
    </i>
    <i>
      <x v="25"/>
    </i>
    <i r="1">
      <x v="171"/>
    </i>
    <i r="2">
      <x v="489"/>
    </i>
    <i r="2">
      <x v="490"/>
    </i>
    <i r="1">
      <x v="172"/>
    </i>
    <i r="2">
      <x v="491"/>
    </i>
    <i r="2">
      <x v="492"/>
    </i>
    <i r="1">
      <x v="173"/>
    </i>
    <i r="2">
      <x v="493"/>
    </i>
    <i r="1">
      <x v="174"/>
    </i>
    <i r="2">
      <x v="494"/>
    </i>
    <i r="1">
      <x v="175"/>
    </i>
    <i r="2">
      <x v="495"/>
    </i>
    <i r="1">
      <x v="176"/>
    </i>
    <i r="2">
      <x v="496"/>
    </i>
    <i r="1">
      <x v="177"/>
    </i>
    <i r="2">
      <x v="497"/>
    </i>
    <i r="1">
      <x v="178"/>
    </i>
    <i r="2">
      <x v="498"/>
    </i>
    <i r="1">
      <x v="179"/>
    </i>
    <i r="2">
      <x v="499"/>
    </i>
    <i r="2">
      <x v="500"/>
    </i>
    <i r="1">
      <x v="180"/>
    </i>
    <i r="2">
      <x v="501"/>
    </i>
    <i r="1">
      <x v="181"/>
    </i>
    <i r="2">
      <x v="502"/>
    </i>
    <i r="1">
      <x v="182"/>
    </i>
    <i r="1">
      <x v="183"/>
    </i>
    <i r="2">
      <x v="503"/>
    </i>
    <i r="2">
      <x v="504"/>
    </i>
    <i r="1">
      <x v="184"/>
    </i>
    <i r="2">
      <x v="505"/>
    </i>
    <i r="1">
      <x v="185"/>
    </i>
    <i r="2">
      <x v="506"/>
    </i>
    <i r="2">
      <x v="507"/>
    </i>
    <i r="1">
      <x v="186"/>
    </i>
    <i r="2">
      <x v="508"/>
    </i>
    <i r="2">
      <x v="509"/>
    </i>
    <i r="1">
      <x v="187"/>
    </i>
    <i r="2">
      <x v="510"/>
    </i>
    <i r="1">
      <x v="188"/>
    </i>
    <i r="2">
      <x v="511"/>
    </i>
    <i>
      <x v="26"/>
    </i>
    <i r="1">
      <x v="189"/>
    </i>
    <i r="2">
      <x v="512"/>
    </i>
    <i>
      <x v="27"/>
    </i>
    <i r="1">
      <x v="190"/>
    </i>
    <i r="2">
      <x v="513"/>
    </i>
    <i r="1">
      <x v="191"/>
    </i>
    <i r="2">
      <x v="514"/>
    </i>
    <i r="1">
      <x v="192"/>
    </i>
    <i r="2">
      <x v="515"/>
    </i>
    <i r="1">
      <x v="193"/>
    </i>
    <i r="2">
      <x v="516"/>
    </i>
    <i>
      <x v="28"/>
    </i>
    <i r="1">
      <x v="194"/>
    </i>
    <i r="2">
      <x v="517"/>
    </i>
    <i r="1">
      <x v="195"/>
    </i>
    <i r="2">
      <x v="518"/>
    </i>
    <i r="1">
      <x v="196"/>
    </i>
    <i r="2">
      <x v="519"/>
    </i>
    <i>
      <x v="29"/>
    </i>
    <i r="1">
      <x v="197"/>
    </i>
    <i r="2">
      <x v="520"/>
    </i>
    <i r="1">
      <x v="198"/>
    </i>
    <i r="2">
      <x v="521"/>
    </i>
    <i r="1">
      <x v="199"/>
    </i>
    <i r="2">
      <x v="522"/>
    </i>
    <i r="2">
      <x v="523"/>
    </i>
    <i r="1">
      <x v="200"/>
    </i>
    <i r="2">
      <x v="524"/>
    </i>
    <i r="1">
      <x v="201"/>
    </i>
    <i r="2">
      <x v="525"/>
    </i>
    <i r="2">
      <x v="526"/>
    </i>
    <i r="1">
      <x v="202"/>
    </i>
    <i r="2">
      <x v="527"/>
    </i>
    <i r="1">
      <x v="203"/>
    </i>
    <i r="2">
      <x v="528"/>
    </i>
    <i r="2">
      <x v="529"/>
    </i>
    <i r="1">
      <x v="204"/>
    </i>
    <i r="2">
      <x v="530"/>
    </i>
    <i r="1">
      <x v="205"/>
    </i>
    <i r="2">
      <x v="531"/>
    </i>
    <i r="2">
      <x v="532"/>
    </i>
    <i r="1">
      <x v="206"/>
    </i>
    <i r="2">
      <x v="533"/>
    </i>
    <i r="2">
      <x v="534"/>
    </i>
    <i r="1">
      <x v="207"/>
    </i>
    <i r="2">
      <x v="535"/>
    </i>
    <i r="1">
      <x v="208"/>
    </i>
    <i r="2">
      <x v="536"/>
    </i>
    <i r="2">
      <x v="537"/>
    </i>
    <i r="1">
      <x v="209"/>
    </i>
    <i r="2">
      <x v="538"/>
    </i>
    <i r="1">
      <x v="210"/>
    </i>
    <i r="2">
      <x v="539"/>
    </i>
    <i r="2">
      <x v="540"/>
    </i>
    <i r="2">
      <x v="541"/>
    </i>
    <i r="1">
      <x v="211"/>
    </i>
    <i r="2">
      <x v="542"/>
    </i>
    <i>
      <x v="30"/>
    </i>
    <i r="1">
      <x v="212"/>
    </i>
    <i r="2">
      <x v="543"/>
    </i>
    <i r="1">
      <x v="213"/>
    </i>
    <i r="2">
      <x v="544"/>
    </i>
    <i r="1">
      <x v="214"/>
    </i>
    <i r="2">
      <x v="545"/>
    </i>
    <i r="1">
      <x v="215"/>
    </i>
    <i r="2">
      <x v="546"/>
    </i>
    <i r="1">
      <x v="216"/>
    </i>
    <i r="2">
      <x v="547"/>
    </i>
    <i r="1">
      <x v="217"/>
    </i>
    <i r="2">
      <x v="548"/>
    </i>
    <i>
      <x v="31"/>
    </i>
    <i r="1">
      <x v="218"/>
    </i>
    <i r="2">
      <x v="549"/>
    </i>
    <i r="2">
      <x v="550"/>
    </i>
    <i r="1">
      <x v="219"/>
    </i>
    <i r="2">
      <x v="551"/>
    </i>
    <i r="1">
      <x v="220"/>
    </i>
    <i r="2">
      <x v="552"/>
    </i>
    <i r="1">
      <x v="221"/>
    </i>
    <i r="2">
      <x v="553"/>
    </i>
    <i r="1">
      <x v="222"/>
    </i>
    <i r="2">
      <x v="554"/>
    </i>
    <i r="1">
      <x v="223"/>
    </i>
    <i r="2">
      <x v="555"/>
    </i>
    <i r="2">
      <x v="556"/>
    </i>
    <i r="2">
      <x v="557"/>
    </i>
    <i r="2">
      <x v="558"/>
    </i>
    <i r="1">
      <x v="224"/>
    </i>
    <i r="2">
      <x v="559"/>
    </i>
    <i r="1">
      <x v="225"/>
    </i>
    <i r="2">
      <x v="560"/>
    </i>
    <i r="1">
      <x v="226"/>
    </i>
    <i r="2">
      <x v="561"/>
    </i>
    <i r="2">
      <x v="562"/>
    </i>
    <i>
      <x v="32"/>
    </i>
    <i r="1">
      <x v="227"/>
    </i>
    <i r="2">
      <x v="563"/>
    </i>
    <i r="2">
      <x v="564"/>
    </i>
    <i r="1">
      <x v="228"/>
    </i>
    <i r="2">
      <x v="565"/>
    </i>
    <i r="2">
      <x v="566"/>
    </i>
    <i>
      <x v="33"/>
    </i>
    <i r="1">
      <x v="229"/>
    </i>
    <i r="2">
      <x v="567"/>
    </i>
    <i>
      <x v="34"/>
    </i>
    <i r="1">
      <x v="230"/>
    </i>
    <i r="2">
      <x v="568"/>
    </i>
    <i r="1">
      <x v="231"/>
    </i>
    <i r="2">
      <x v="569"/>
    </i>
    <i r="1">
      <x v="232"/>
    </i>
    <i r="2">
      <x v="570"/>
    </i>
    <i r="1">
      <x v="233"/>
    </i>
    <i r="2">
      <x v="571"/>
    </i>
    <i r="1">
      <x v="234"/>
    </i>
    <i r="2">
      <x v="572"/>
    </i>
    <i r="1">
      <x v="235"/>
    </i>
    <i r="2">
      <x v="573"/>
    </i>
    <i r="1">
      <x v="236"/>
    </i>
    <i r="2">
      <x v="574"/>
    </i>
    <i r="1">
      <x v="237"/>
    </i>
    <i r="2">
      <x v="575"/>
    </i>
    <i r="1">
      <x v="36"/>
    </i>
    <i r="2">
      <x v="576"/>
    </i>
    <i r="1">
      <x v="238"/>
    </i>
    <i r="2">
      <x v="577"/>
    </i>
    <i r="1">
      <x v="140"/>
    </i>
    <i r="2">
      <x v="578"/>
    </i>
    <i r="1">
      <x v="239"/>
    </i>
    <i r="2">
      <x v="579"/>
    </i>
    <i>
      <x v="35"/>
    </i>
    <i r="1">
      <x v="240"/>
    </i>
    <i r="2">
      <x v="580"/>
    </i>
    <i r="1">
      <x v="241"/>
    </i>
    <i r="2">
      <x v="581"/>
    </i>
    <i r="1">
      <x v="242"/>
    </i>
    <i r="2">
      <x v="582"/>
    </i>
    <i r="2">
      <x v="583"/>
    </i>
    <i>
      <x v="36"/>
    </i>
    <i r="1">
      <x v="243"/>
    </i>
    <i r="2">
      <x v="584"/>
    </i>
    <i r="1">
      <x v="244"/>
    </i>
    <i r="1">
      <x v="245"/>
    </i>
    <i r="2">
      <x v="585"/>
    </i>
    <i r="1">
      <x v="246"/>
    </i>
    <i r="2">
      <x v="586"/>
    </i>
    <i r="2">
      <x v="587"/>
    </i>
    <i r="1">
      <x v="247"/>
    </i>
    <i r="2">
      <x v="588"/>
    </i>
    <i r="2">
      <x v="589"/>
    </i>
    <i r="1">
      <x v="248"/>
    </i>
    <i r="2">
      <x v="590"/>
    </i>
    <i r="1">
      <x v="249"/>
    </i>
    <i r="2">
      <x v="591"/>
    </i>
    <i r="1">
      <x v="250"/>
    </i>
    <i r="2">
      <x v="592"/>
    </i>
    <i r="1">
      <x v="251"/>
    </i>
    <i r="2">
      <x v="593"/>
    </i>
    <i r="1">
      <x v="252"/>
    </i>
    <i r="2">
      <x v="594"/>
    </i>
    <i r="1">
      <x v="253"/>
    </i>
    <i r="2">
      <x v="595"/>
    </i>
    <i r="1">
      <x v="254"/>
    </i>
    <i r="2">
      <x v="596"/>
    </i>
    <i r="1">
      <x v="255"/>
    </i>
    <i>
      <x v="37"/>
    </i>
    <i r="1">
      <x v="256"/>
    </i>
    <i r="2">
      <x v="597"/>
    </i>
    <i r="1">
      <x v="257"/>
    </i>
    <i r="2">
      <x v="598"/>
    </i>
    <i r="1">
      <x v="258"/>
    </i>
    <i r="2">
      <x v="599"/>
    </i>
    <i r="2">
      <x v="600"/>
    </i>
    <i r="2">
      <x v="601"/>
    </i>
    <i r="2">
      <x v="602"/>
    </i>
    <i r="2">
      <x v="603"/>
    </i>
    <i r="2">
      <x v="604"/>
    </i>
    <i r="2">
      <x v="605"/>
    </i>
    <i r="1">
      <x v="259"/>
    </i>
    <i r="2">
      <x v="606"/>
    </i>
    <i r="1">
      <x v="260"/>
    </i>
    <i r="2">
      <x v="607"/>
    </i>
    <i>
      <x v="38"/>
    </i>
    <i r="1">
      <x v="261"/>
    </i>
    <i r="2">
      <x v="608"/>
    </i>
    <i r="1">
      <x v="262"/>
    </i>
    <i r="2">
      <x v="609"/>
    </i>
    <i>
      <x v="39"/>
    </i>
    <i r="1">
      <x v="263"/>
    </i>
    <i r="2">
      <x v="610"/>
    </i>
    <i>
      <x v="40"/>
    </i>
    <i r="1">
      <x v="264"/>
    </i>
    <i r="2">
      <x v="611"/>
    </i>
    <i>
      <x v="41"/>
    </i>
    <i r="1">
      <x v="265"/>
    </i>
    <i r="2">
      <x v="612"/>
    </i>
    <i r="1">
      <x v="266"/>
    </i>
    <i r="2">
      <x v="613"/>
    </i>
    <i r="1">
      <x v="267"/>
    </i>
    <i r="2">
      <x v="614"/>
    </i>
    <i r="2">
      <x v="615"/>
    </i>
    <i r="2">
      <x v="616"/>
    </i>
    <i>
      <x v="42"/>
    </i>
    <i r="1">
      <x v="268"/>
    </i>
    <i r="2">
      <x v="617"/>
    </i>
    <i r="2">
      <x v="618"/>
    </i>
    <i r="2">
      <x v="619"/>
    </i>
    <i r="2">
      <x v="620"/>
    </i>
    <i r="2">
      <x v="621"/>
    </i>
    <i r="2">
      <x v="622"/>
    </i>
    <i r="2">
      <x v="623"/>
    </i>
    <i r="2">
      <x v="624"/>
    </i>
    <i r="2">
      <x v="625"/>
    </i>
    <i r="2">
      <x v="626"/>
    </i>
    <i r="2">
      <x v="627"/>
    </i>
    <i r="2">
      <x v="628"/>
    </i>
    <i r="2">
      <x v="629"/>
    </i>
    <i r="2">
      <x v="630"/>
    </i>
    <i r="2">
      <x v="631"/>
    </i>
    <i r="2">
      <x v="632"/>
    </i>
    <i r="1">
      <x v="269"/>
    </i>
    <i r="2">
      <x v="633"/>
    </i>
    <i r="2">
      <x v="634"/>
    </i>
    <i r="2">
      <x v="635"/>
    </i>
    <i r="2">
      <x v="636"/>
    </i>
    <i r="2">
      <x v="637"/>
    </i>
    <i r="2">
      <x v="638"/>
    </i>
    <i r="2">
      <x v="639"/>
    </i>
    <i r="2">
      <x v="640"/>
    </i>
    <i r="2">
      <x v="641"/>
    </i>
    <i r="2">
      <x v="642"/>
    </i>
    <i r="2">
      <x v="643"/>
    </i>
    <i r="2">
      <x v="644"/>
    </i>
    <i r="2">
      <x v="645"/>
    </i>
    <i r="2">
      <x v="646"/>
    </i>
    <i r="2">
      <x v="647"/>
    </i>
    <i r="2">
      <x v="648"/>
    </i>
    <i r="2">
      <x v="649"/>
    </i>
    <i r="2">
      <x v="650"/>
    </i>
    <i r="2">
      <x v="651"/>
    </i>
    <i r="2">
      <x v="652"/>
    </i>
    <i r="1">
      <x v="270"/>
    </i>
    <i r="2">
      <x v="653"/>
    </i>
    <i r="2">
      <x v="654"/>
    </i>
    <i r="2">
      <x v="655"/>
    </i>
    <i r="1">
      <x v="271"/>
    </i>
    <i r="2">
      <x v="656"/>
    </i>
    <i r="2">
      <x v="657"/>
    </i>
    <i r="2">
      <x v="658"/>
    </i>
    <i r="2">
      <x v="659"/>
    </i>
    <i r="2">
      <x v="660"/>
    </i>
    <i r="2">
      <x v="661"/>
    </i>
    <i r="2">
      <x v="662"/>
    </i>
    <i r="2">
      <x v="663"/>
    </i>
    <i r="2">
      <x v="664"/>
    </i>
    <i r="2">
      <x v="665"/>
    </i>
    <i r="2">
      <x v="666"/>
    </i>
    <i r="2">
      <x v="667"/>
    </i>
    <i r="2">
      <x v="668"/>
    </i>
    <i r="2">
      <x v="669"/>
    </i>
    <i r="2">
      <x v="670"/>
    </i>
    <i r="2">
      <x v="671"/>
    </i>
    <i r="2">
      <x v="672"/>
    </i>
    <i r="2">
      <x v="673"/>
    </i>
    <i r="2">
      <x v="674"/>
    </i>
    <i r="2">
      <x v="675"/>
    </i>
    <i r="2">
      <x v="676"/>
    </i>
    <i r="2">
      <x v="677"/>
    </i>
    <i r="1">
      <x v="272"/>
    </i>
    <i r="2">
      <x v="678"/>
    </i>
    <i r="2">
      <x v="679"/>
    </i>
    <i r="2">
      <x v="680"/>
    </i>
    <i r="2">
      <x v="681"/>
    </i>
    <i r="2">
      <x v="682"/>
    </i>
    <i r="1">
      <x v="273"/>
    </i>
    <i r="2">
      <x v="683"/>
    </i>
    <i r="2">
      <x v="684"/>
    </i>
    <i r="2">
      <x v="685"/>
    </i>
    <i r="2">
      <x v="686"/>
    </i>
    <i r="2">
      <x v="687"/>
    </i>
    <i r="2">
      <x v="688"/>
    </i>
    <i r="2">
      <x v="689"/>
    </i>
    <i r="2">
      <x v="690"/>
    </i>
    <i r="2">
      <x v="691"/>
    </i>
    <i r="2">
      <x v="692"/>
    </i>
    <i r="1">
      <x v="274"/>
    </i>
    <i r="2">
      <x v="693"/>
    </i>
    <i r="2">
      <x v="694"/>
    </i>
    <i r="2">
      <x v="695"/>
    </i>
    <i r="2">
      <x v="696"/>
    </i>
    <i r="2">
      <x v="697"/>
    </i>
    <i r="1">
      <x v="275"/>
    </i>
    <i r="2">
      <x v="698"/>
    </i>
    <i r="2">
      <x v="699"/>
    </i>
    <i r="1">
      <x v="276"/>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2">
      <x v="786"/>
    </i>
    <i r="2">
      <x v="787"/>
    </i>
    <i r="2">
      <x v="788"/>
    </i>
    <i r="2">
      <x v="789"/>
    </i>
    <i r="2">
      <x v="790"/>
    </i>
    <i r="2">
      <x v="791"/>
    </i>
    <i r="1">
      <x v="277"/>
    </i>
    <i r="2">
      <x v="792"/>
    </i>
    <i r="2">
      <x v="793"/>
    </i>
    <i r="2">
      <x v="794"/>
    </i>
    <i r="2">
      <x v="795"/>
    </i>
    <i r="2">
      <x v="796"/>
    </i>
    <i r="2">
      <x v="797"/>
    </i>
    <i r="2">
      <x v="798"/>
    </i>
    <i r="2">
      <x v="799"/>
    </i>
    <i r="2">
      <x v="800"/>
    </i>
    <i r="2">
      <x v="801"/>
    </i>
    <i r="2">
      <x v="802"/>
    </i>
    <i r="2">
      <x v="803"/>
    </i>
    <i r="2">
      <x v="804"/>
    </i>
    <i r="2">
      <x v="805"/>
    </i>
    <i r="2">
      <x v="806"/>
    </i>
    <i r="2">
      <x v="807"/>
    </i>
    <i r="1">
      <x v="278"/>
    </i>
    <i r="2">
      <x v="808"/>
    </i>
    <i r="2">
      <x v="809"/>
    </i>
    <i r="2">
      <x v="810"/>
    </i>
    <i r="2">
      <x v="811"/>
    </i>
    <i r="2">
      <x v="812"/>
    </i>
    <i r="2">
      <x v="813"/>
    </i>
    <i r="2">
      <x v="814"/>
    </i>
    <i r="2">
      <x v="815"/>
    </i>
    <i r="2">
      <x v="816"/>
    </i>
    <i r="2">
      <x v="817"/>
    </i>
    <i r="2">
      <x v="818"/>
    </i>
    <i r="2">
      <x v="819"/>
    </i>
    <i r="2">
      <x v="820"/>
    </i>
    <i r="2">
      <x v="821"/>
    </i>
    <i r="2">
      <x v="822"/>
    </i>
    <i r="2">
      <x v="823"/>
    </i>
    <i r="2">
      <x v="824"/>
    </i>
    <i r="2">
      <x v="825"/>
    </i>
    <i r="2">
      <x v="826"/>
    </i>
    <i r="2">
      <x v="827"/>
    </i>
    <i r="2">
      <x v="828"/>
    </i>
    <i r="2">
      <x v="829"/>
    </i>
    <i r="2">
      <x v="830"/>
    </i>
    <i r="2">
      <x v="831"/>
    </i>
    <i r="2">
      <x v="832"/>
    </i>
    <i r="1">
      <x v="279"/>
    </i>
    <i r="2">
      <x v="833"/>
    </i>
    <i r="2">
      <x v="834"/>
    </i>
    <i r="2">
      <x v="835"/>
    </i>
    <i r="2">
      <x v="836"/>
    </i>
    <i r="2">
      <x v="837"/>
    </i>
    <i r="2">
      <x v="838"/>
    </i>
    <i r="2">
      <x v="839"/>
    </i>
    <i r="2">
      <x v="840"/>
    </i>
    <i r="2">
      <x v="841"/>
    </i>
    <i r="2">
      <x v="842"/>
    </i>
    <i r="2">
      <x v="843"/>
    </i>
    <i r="1">
      <x v="280"/>
    </i>
    <i r="2">
      <x v="844"/>
    </i>
    <i r="2">
      <x v="845"/>
    </i>
    <i r="2">
      <x v="846"/>
    </i>
    <i r="2">
      <x v="847"/>
    </i>
    <i r="2">
      <x v="848"/>
    </i>
    <i r="2">
      <x v="849"/>
    </i>
    <i r="2">
      <x v="850"/>
    </i>
    <i r="2">
      <x v="851"/>
    </i>
    <i r="2">
      <x v="852"/>
    </i>
    <i r="2">
      <x v="853"/>
    </i>
    <i r="1">
      <x v="281"/>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2">
      <x v="877"/>
    </i>
    <i r="2">
      <x v="878"/>
    </i>
    <i r="2">
      <x v="879"/>
    </i>
    <i>
      <x v="43"/>
    </i>
    <i r="1">
      <x v="282"/>
    </i>
    <i r="2">
      <x v="880"/>
    </i>
    <i>
      <x v="44"/>
    </i>
    <i r="1">
      <x v="283"/>
    </i>
    <i r="2">
      <x v="881"/>
    </i>
    <i r="1">
      <x v="284"/>
    </i>
    <i r="2">
      <x v="882"/>
    </i>
    <i>
      <x v="45"/>
    </i>
    <i r="1">
      <x v="285"/>
    </i>
    <i r="2">
      <x v="883"/>
    </i>
    <i r="2">
      <x v="884"/>
    </i>
    <i r="2">
      <x v="885"/>
    </i>
    <i r="2">
      <x v="886"/>
    </i>
    <i r="2">
      <x v="887"/>
    </i>
    <i r="2">
      <x v="888"/>
    </i>
    <i r="2">
      <x v="889"/>
    </i>
    <i r="2">
      <x v="890"/>
    </i>
    <i r="2">
      <x v="891"/>
    </i>
    <i r="2">
      <x v="892"/>
    </i>
    <i r="2">
      <x v="893"/>
    </i>
    <i r="2">
      <x v="894"/>
    </i>
    <i r="2">
      <x v="895"/>
    </i>
    <i r="2">
      <x v="896"/>
    </i>
    <i r="2">
      <x v="897"/>
    </i>
    <i r="1">
      <x v="286"/>
    </i>
    <i r="2">
      <x v="898"/>
    </i>
    <i r="2">
      <x v="899"/>
    </i>
    <i r="2">
      <x v="900"/>
    </i>
    <i r="2">
      <x v="901"/>
    </i>
    <i r="2">
      <x v="902"/>
    </i>
    <i r="2">
      <x v="903"/>
    </i>
    <i r="2">
      <x v="904"/>
    </i>
    <i r="1">
      <x v="287"/>
    </i>
    <i r="2">
      <x v="905"/>
    </i>
    <i r="1">
      <x v="288"/>
    </i>
    <i r="2">
      <x v="906"/>
    </i>
    <i r="2">
      <x v="907"/>
    </i>
    <i r="2">
      <x v="908"/>
    </i>
    <i r="1">
      <x v="289"/>
    </i>
    <i r="2">
      <x v="909"/>
    </i>
    <i r="2">
      <x v="910"/>
    </i>
    <i r="1">
      <x v="290"/>
    </i>
    <i r="2">
      <x v="911"/>
    </i>
    <i r="1">
      <x v="291"/>
    </i>
    <i r="2">
      <x v="912"/>
    </i>
    <i r="2">
      <x v="913"/>
    </i>
    <i r="2">
      <x v="914"/>
    </i>
    <i r="2">
      <x v="915"/>
    </i>
    <i r="2">
      <x v="916"/>
    </i>
    <i r="2">
      <x v="917"/>
    </i>
    <i r="2">
      <x v="918"/>
    </i>
    <i r="2">
      <x v="919"/>
    </i>
    <i r="1">
      <x v="292"/>
    </i>
    <i r="2">
      <x v="920"/>
    </i>
    <i r="2">
      <x v="921"/>
    </i>
    <i r="2">
      <x v="922"/>
    </i>
    <i r="2">
      <x v="923"/>
    </i>
    <i r="2">
      <x v="924"/>
    </i>
    <i r="2">
      <x v="925"/>
    </i>
    <i r="2">
      <x v="926"/>
    </i>
    <i r="2">
      <x v="927"/>
    </i>
    <i r="2">
      <x v="928"/>
    </i>
    <i r="2">
      <x v="929"/>
    </i>
    <i r="2">
      <x v="930"/>
    </i>
    <i r="1">
      <x v="293"/>
    </i>
    <i r="2">
      <x v="931"/>
    </i>
    <i r="2">
      <x v="932"/>
    </i>
    <i r="2">
      <x v="933"/>
    </i>
    <i r="2">
      <x v="934"/>
    </i>
    <i r="1">
      <x v="294"/>
    </i>
    <i r="2">
      <x v="935"/>
    </i>
    <i r="2">
      <x v="936"/>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2">
      <x v="968"/>
    </i>
    <i r="2">
      <x v="969"/>
    </i>
    <i r="2">
      <x v="970"/>
    </i>
    <i r="2">
      <x v="971"/>
    </i>
    <i r="2">
      <x v="972"/>
    </i>
    <i r="2">
      <x v="973"/>
    </i>
    <i r="2">
      <x v="974"/>
    </i>
    <i r="2">
      <x v="975"/>
    </i>
    <i r="2">
      <x v="976"/>
    </i>
    <i r="2">
      <x v="977"/>
    </i>
    <i r="2">
      <x v="978"/>
    </i>
    <i r="2">
      <x v="979"/>
    </i>
    <i r="2">
      <x v="980"/>
    </i>
    <i r="2">
      <x v="981"/>
    </i>
    <i r="1">
      <x v="295"/>
    </i>
    <i r="2">
      <x v="982"/>
    </i>
    <i r="2">
      <x v="983"/>
    </i>
    <i r="2">
      <x v="984"/>
    </i>
    <i r="2">
      <x v="985"/>
    </i>
    <i r="2">
      <x v="986"/>
    </i>
    <i r="1">
      <x v="296"/>
    </i>
    <i r="2">
      <x v="987"/>
    </i>
    <i r="1">
      <x v="297"/>
    </i>
    <i r="2">
      <x v="988"/>
    </i>
    <i r="2">
      <x v="989"/>
    </i>
    <i r="2">
      <x v="990"/>
    </i>
    <i r="2">
      <x v="991"/>
    </i>
    <i r="1">
      <x v="298"/>
    </i>
    <i r="2">
      <x v="992"/>
    </i>
    <i r="1">
      <x v="299"/>
    </i>
    <i r="2">
      <x v="993"/>
    </i>
    <i r="2">
      <x v="994"/>
    </i>
    <i r="2">
      <x v="995"/>
    </i>
    <i r="1">
      <x v="300"/>
    </i>
    <i r="2">
      <x v="996"/>
    </i>
    <i r="2">
      <x v="997"/>
    </i>
    <i r="2">
      <x v="998"/>
    </i>
    <i r="2">
      <x v="999"/>
    </i>
    <i>
      <x v="46"/>
    </i>
    <i r="1">
      <x v="301"/>
    </i>
    <i r="2">
      <x v="1000"/>
    </i>
    <i r="1">
      <x v="302"/>
    </i>
    <i r="2">
      <x v="1001"/>
    </i>
    <i r="1">
      <x v="303"/>
    </i>
    <i r="2">
      <x v="1002"/>
    </i>
    <i>
      <x v="47"/>
    </i>
    <i r="1">
      <x v="304"/>
    </i>
    <i r="2">
      <x v="1003"/>
    </i>
    <i>
      <x v="48"/>
    </i>
    <i r="1">
      <x v="305"/>
    </i>
    <i r="2">
      <x v="1004"/>
    </i>
    <i>
      <x v="49"/>
    </i>
    <i r="1">
      <x v="306"/>
    </i>
    <i r="2">
      <x v="1005"/>
    </i>
    <i r="1">
      <x v="307"/>
    </i>
    <i r="2">
      <x v="1006"/>
    </i>
    <i r="1">
      <x v="308"/>
    </i>
    <i r="2">
      <x v="1007"/>
    </i>
    <i r="2">
      <x v="1008"/>
    </i>
    <i r="2">
      <x v="1009"/>
    </i>
    <i r="2">
      <x v="1010"/>
    </i>
    <i r="2">
      <x v="1011"/>
    </i>
    <i r="2">
      <x v="1012"/>
    </i>
    <i r="1">
      <x v="309"/>
    </i>
    <i r="2">
      <x v="1013"/>
    </i>
    <i r="1">
      <x v="310"/>
    </i>
    <i r="2">
      <x v="1014"/>
    </i>
    <i>
      <x v="50"/>
    </i>
    <i r="1">
      <x v="311"/>
    </i>
    <i r="2">
      <x v="1015"/>
    </i>
    <i r="1">
      <x v="312"/>
    </i>
    <i r="2">
      <x v="1016"/>
    </i>
    <i r="1">
      <x v="313"/>
    </i>
    <i r="2">
      <x v="1017"/>
    </i>
    <i>
      <x v="51"/>
    </i>
    <i r="1">
      <x v="314"/>
    </i>
    <i r="2">
      <x v="1018"/>
    </i>
    <i>
      <x v="52"/>
    </i>
    <i r="1">
      <x v="315"/>
    </i>
    <i r="2">
      <x v="1019"/>
    </i>
    <i>
      <x v="53"/>
    </i>
    <i r="1">
      <x v="316"/>
    </i>
    <i r="2">
      <x v="1020"/>
    </i>
    <i r="1">
      <x v="124"/>
    </i>
    <i r="2">
      <x v="1021"/>
    </i>
    <i>
      <x v="54"/>
    </i>
    <i r="1">
      <x v="317"/>
    </i>
    <i r="2">
      <x v="1022"/>
    </i>
    <i r="1">
      <x v="318"/>
    </i>
    <i r="2">
      <x v="1023"/>
    </i>
    <i r="1">
      <x v="319"/>
    </i>
    <i r="2">
      <x v="1024"/>
    </i>
    <i r="2">
      <x v="1025"/>
    </i>
    <i r="1">
      <x v="320"/>
    </i>
    <i r="2">
      <x v="1026"/>
    </i>
    <i r="1">
      <x v="321"/>
    </i>
    <i r="2">
      <x v="1027"/>
    </i>
    <i>
      <x v="55"/>
    </i>
    <i r="1">
      <x v="322"/>
    </i>
    <i r="2">
      <x v="1028"/>
    </i>
    <i>
      <x v="56"/>
    </i>
    <i r="1">
      <x v="323"/>
    </i>
    <i r="2">
      <x v="1029"/>
    </i>
    <i r="1">
      <x v="324"/>
    </i>
    <i r="2">
      <x v="1030"/>
    </i>
    <i>
      <x v="57"/>
    </i>
    <i r="1">
      <x v="325"/>
    </i>
    <i r="2">
      <x v="1031"/>
    </i>
    <i r="2">
      <x v="1032"/>
    </i>
    <i r="2">
      <x v="1033"/>
    </i>
    <i r="2">
      <x v="1034"/>
    </i>
    <i r="2">
      <x v="1035"/>
    </i>
    <i r="2">
      <x v="1036"/>
    </i>
    <i r="1">
      <x v="326"/>
    </i>
    <i r="2">
      <x v="1037"/>
    </i>
    <i r="1">
      <x v="327"/>
    </i>
    <i r="2">
      <x v="1038"/>
    </i>
    <i r="2">
      <x v="1039"/>
    </i>
    <i r="2">
      <x v="1040"/>
    </i>
    <i r="2">
      <x v="1041"/>
    </i>
    <i r="2">
      <x v="1042"/>
    </i>
    <i r="2">
      <x v="1043"/>
    </i>
    <i r="1">
      <x v="328"/>
    </i>
    <i r="2">
      <x v="1044"/>
    </i>
    <i r="1">
      <x v="329"/>
    </i>
    <i r="2">
      <x v="1045"/>
    </i>
    <i r="2">
      <x v="1046"/>
    </i>
    <i r="2">
      <x v="1047"/>
    </i>
    <i r="1">
      <x v="330"/>
    </i>
    <i r="2">
      <x v="1048"/>
    </i>
    <i r="1">
      <x v="331"/>
    </i>
    <i r="2">
      <x v="1049"/>
    </i>
    <i r="2">
      <x v="1050"/>
    </i>
    <i r="2">
      <x v="1051"/>
    </i>
    <i r="2">
      <x v="1052"/>
    </i>
    <i r="2">
      <x v="1053"/>
    </i>
    <i r="1">
      <x v="332"/>
    </i>
    <i r="2">
      <x v="1054"/>
    </i>
    <i r="2">
      <x v="1055"/>
    </i>
    <i r="2">
      <x v="1056"/>
    </i>
    <i r="1">
      <x v="333"/>
    </i>
    <i r="2">
      <x v="1057"/>
    </i>
    <i r="1">
      <x v="334"/>
    </i>
    <i r="2">
      <x v="1058"/>
    </i>
    <i r="2">
      <x v="1059"/>
    </i>
    <i r="2">
      <x v="1060"/>
    </i>
    <i r="1">
      <x v="335"/>
    </i>
    <i r="2">
      <x v="1061"/>
    </i>
    <i r="2">
      <x v="1062"/>
    </i>
    <i r="2">
      <x v="1063"/>
    </i>
    <i r="2">
      <x v="1064"/>
    </i>
    <i r="2">
      <x v="1065"/>
    </i>
    <i r="2">
      <x v="1066"/>
    </i>
    <i r="2">
      <x v="1067"/>
    </i>
    <i r="1">
      <x v="336"/>
    </i>
    <i r="2">
      <x v="1068"/>
    </i>
    <i r="2">
      <x v="1069"/>
    </i>
    <i r="2">
      <x v="1070"/>
    </i>
    <i r="2">
      <x v="1071"/>
    </i>
    <i r="1">
      <x v="337"/>
    </i>
    <i r="2">
      <x v="1072"/>
    </i>
    <i r="2">
      <x v="1073"/>
    </i>
    <i r="2">
      <x v="1074"/>
    </i>
    <i r="2">
      <x v="1075"/>
    </i>
    <i r="2">
      <x v="1076"/>
    </i>
    <i r="2">
      <x v="1077"/>
    </i>
    <i r="2">
      <x v="1078"/>
    </i>
    <i r="2">
      <x v="1079"/>
    </i>
    <i r="2">
      <x v="1080"/>
    </i>
    <i r="1">
      <x v="338"/>
    </i>
    <i r="2">
      <x v="1081"/>
    </i>
    <i r="2">
      <x v="1082"/>
    </i>
    <i r="2">
      <x v="1083"/>
    </i>
    <i r="2">
      <x v="1084"/>
    </i>
    <i r="2">
      <x v="1085"/>
    </i>
    <i r="2">
      <x v="1086"/>
    </i>
    <i r="2">
      <x v="1087"/>
    </i>
    <i r="2">
      <x v="1088"/>
    </i>
    <i r="2">
      <x v="1089"/>
    </i>
    <i r="2">
      <x v="1090"/>
    </i>
    <i r="2">
      <x v="1091"/>
    </i>
    <i r="2">
      <x v="1092"/>
    </i>
    <i r="2">
      <x v="1093"/>
    </i>
    <i r="2">
      <x v="1094"/>
    </i>
    <i r="2">
      <x v="1095"/>
    </i>
    <i r="2">
      <x v="1096"/>
    </i>
    <i r="2">
      <x v="1097"/>
    </i>
    <i r="1">
      <x v="339"/>
    </i>
    <i r="2">
      <x v="1098"/>
    </i>
    <i r="1">
      <x v="340"/>
    </i>
    <i r="2">
      <x v="1099"/>
    </i>
    <i r="2">
      <x v="1100"/>
    </i>
    <i r="2">
      <x v="1101"/>
    </i>
    <i r="1">
      <x v="341"/>
    </i>
    <i r="2">
      <x v="1102"/>
    </i>
    <i r="1">
      <x v="342"/>
    </i>
    <i r="2">
      <x v="1103"/>
    </i>
    <i r="2">
      <x v="1104"/>
    </i>
    <i r="2">
      <x v="1105"/>
    </i>
    <i r="1">
      <x v="343"/>
    </i>
    <i r="2">
      <x v="1106"/>
    </i>
    <i r="2">
      <x v="1107"/>
    </i>
    <i r="2">
      <x v="1108"/>
    </i>
    <i r="2">
      <x v="1109"/>
    </i>
    <i r="2">
      <x v="1110"/>
    </i>
    <i r="2">
      <x v="1111"/>
    </i>
    <i r="2">
      <x v="1112"/>
    </i>
    <i r="2">
      <x v="1113"/>
    </i>
    <i r="1">
      <x v="344"/>
    </i>
    <i r="2">
      <x v="1114"/>
    </i>
    <i r="2">
      <x v="1115"/>
    </i>
    <i r="2">
      <x v="1116"/>
    </i>
    <i r="2">
      <x v="1117"/>
    </i>
    <i r="2">
      <x v="1118"/>
    </i>
    <i r="2">
      <x v="1119"/>
    </i>
    <i r="2">
      <x v="1120"/>
    </i>
    <i r="2">
      <x v="1121"/>
    </i>
    <i r="2">
      <x v="1122"/>
    </i>
    <i r="1">
      <x v="345"/>
    </i>
    <i r="2">
      <x v="1123"/>
    </i>
    <i r="2">
      <x v="1124"/>
    </i>
    <i r="2">
      <x v="1125"/>
    </i>
    <i r="1">
      <x v="346"/>
    </i>
    <i r="2">
      <x v="1126"/>
    </i>
    <i r="2">
      <x v="1127"/>
    </i>
    <i r="2">
      <x v="1128"/>
    </i>
    <i r="2">
      <x v="1129"/>
    </i>
    <i r="2">
      <x v="1130"/>
    </i>
    <i r="2">
      <x v="1131"/>
    </i>
    <i r="2">
      <x v="1132"/>
    </i>
    <i r="2">
      <x v="1133"/>
    </i>
    <i r="2">
      <x v="1134"/>
    </i>
    <i r="2">
      <x v="1135"/>
    </i>
    <i r="2">
      <x v="1136"/>
    </i>
    <i r="2">
      <x v="1137"/>
    </i>
    <i r="2">
      <x v="1138"/>
    </i>
    <i r="2">
      <x v="1139"/>
    </i>
    <i r="1">
      <x v="347"/>
    </i>
    <i r="2">
      <x v="1140"/>
    </i>
    <i r="1">
      <x v="348"/>
    </i>
    <i r="2">
      <x v="1141"/>
    </i>
    <i r="2">
      <x v="1142"/>
    </i>
    <i r="2">
      <x v="1143"/>
    </i>
    <i r="2">
      <x v="1144"/>
    </i>
    <i r="2">
      <x v="1145"/>
    </i>
    <i r="2">
      <x v="1146"/>
    </i>
    <i r="2">
      <x v="1147"/>
    </i>
    <i r="2">
      <x v="1148"/>
    </i>
    <i r="2">
      <x v="1149"/>
    </i>
    <i>
      <x v="58"/>
    </i>
    <i r="1">
      <x v="349"/>
    </i>
    <i r="2">
      <x v="1150"/>
    </i>
    <i r="1">
      <x v="350"/>
    </i>
    <i r="2">
      <x v="1151"/>
    </i>
    <i r="1">
      <x v="351"/>
    </i>
    <i r="2">
      <x v="1152"/>
    </i>
    <i r="1">
      <x v="352"/>
    </i>
    <i r="2">
      <x v="1153"/>
    </i>
    <i r="1">
      <x v="353"/>
    </i>
    <i r="2">
      <x v="1154"/>
    </i>
    <i r="1">
      <x v="354"/>
    </i>
    <i r="2">
      <x v="1155"/>
    </i>
    <i r="2">
      <x v="1156"/>
    </i>
    <i r="2">
      <x v="1157"/>
    </i>
    <i r="2">
      <x v="1158"/>
    </i>
    <i r="2">
      <x v="1159"/>
    </i>
    <i r="2">
      <x v="1160"/>
    </i>
    <i r="1">
      <x v="355"/>
    </i>
    <i r="2">
      <x v="1161"/>
    </i>
    <i r="2">
      <x v="1162"/>
    </i>
    <i r="2">
      <x v="1163"/>
    </i>
    <i r="2">
      <x v="1164"/>
    </i>
    <i r="2">
      <x v="1165"/>
    </i>
    <i r="1">
      <x v="356"/>
    </i>
    <i r="2">
      <x v="1166"/>
    </i>
    <i r="2">
      <x v="1167"/>
    </i>
    <i r="2">
      <x v="1168"/>
    </i>
    <i r="2">
      <x v="1169"/>
    </i>
    <i r="2">
      <x v="1170"/>
    </i>
    <i r="1">
      <x v="357"/>
    </i>
    <i r="2">
      <x v="1171"/>
    </i>
    <i r="1">
      <x v="358"/>
    </i>
    <i r="2">
      <x v="1172"/>
    </i>
    <i r="1">
      <x v="359"/>
    </i>
    <i r="2">
      <x v="1173"/>
    </i>
    <i r="2">
      <x v="1174"/>
    </i>
    <i r="1">
      <x v="360"/>
    </i>
    <i r="2">
      <x v="1175"/>
    </i>
    <i r="1">
      <x v="361"/>
    </i>
    <i r="2">
      <x v="1176"/>
    </i>
    <i r="1">
      <x v="362"/>
    </i>
    <i r="2">
      <x v="1177"/>
    </i>
    <i r="1">
      <x v="363"/>
    </i>
    <i r="2">
      <x v="1178"/>
    </i>
    <i r="2">
      <x v="1179"/>
    </i>
    <i r="1">
      <x v="364"/>
    </i>
    <i r="2">
      <x v="1180"/>
    </i>
    <i r="1">
      <x v="365"/>
    </i>
    <i r="2">
      <x v="1181"/>
    </i>
    <i r="1">
      <x v="366"/>
    </i>
    <i r="2">
      <x v="1182"/>
    </i>
    <i r="1">
      <x v="367"/>
    </i>
    <i r="2">
      <x v="1183"/>
    </i>
    <i r="1">
      <x v="368"/>
    </i>
    <i r="2">
      <x v="1184"/>
    </i>
    <i r="1">
      <x v="369"/>
    </i>
    <i r="2">
      <x v="1185"/>
    </i>
    <i r="2">
      <x v="1186"/>
    </i>
    <i r="2">
      <x v="1187"/>
    </i>
    <i r="1">
      <x v="370"/>
    </i>
    <i r="2">
      <x v="1188"/>
    </i>
    <i>
      <x v="59"/>
    </i>
    <i r="1">
      <x v="371"/>
    </i>
    <i r="2">
      <x v="1189"/>
    </i>
    <i r="1">
      <x v="372"/>
    </i>
    <i r="2">
      <x v="1190"/>
    </i>
    <i r="1">
      <x v="373"/>
    </i>
    <i r="2">
      <x v="1191"/>
    </i>
    <i r="2">
      <x v="1192"/>
    </i>
    <i r="2">
      <x v="1193"/>
    </i>
    <i r="1">
      <x v="374"/>
    </i>
    <i r="2">
      <x v="1194"/>
    </i>
    <i r="2">
      <x v="1195"/>
    </i>
    <i r="1">
      <x v="375"/>
    </i>
    <i r="2">
      <x v="1196"/>
    </i>
    <i r="1">
      <x v="376"/>
    </i>
    <i r="2">
      <x v="1197"/>
    </i>
    <i r="1">
      <x v="377"/>
    </i>
    <i r="2">
      <x v="1198"/>
    </i>
    <i r="2">
      <x v="1199"/>
    </i>
    <i r="1">
      <x v="378"/>
    </i>
    <i r="2">
      <x v="1200"/>
    </i>
    <i r="1">
      <x v="379"/>
    </i>
    <i r="2">
      <x v="1201"/>
    </i>
    <i r="1">
      <x v="380"/>
    </i>
    <i r="2">
      <x v="1202"/>
    </i>
    <i r="1">
      <x v="381"/>
    </i>
    <i r="2">
      <x v="1203"/>
    </i>
    <i r="2">
      <x v="1204"/>
    </i>
    <i r="2">
      <x v="1205"/>
    </i>
    <i r="2">
      <x v="1206"/>
    </i>
    <i r="1">
      <x v="382"/>
    </i>
    <i r="2">
      <x v="1207"/>
    </i>
    <i r="2">
      <x v="1208"/>
    </i>
    <i r="1">
      <x v="383"/>
    </i>
    <i r="2">
      <x v="1209"/>
    </i>
    <i r="2">
      <x v="1210"/>
    </i>
    <i r="1">
      <x v="384"/>
    </i>
    <i r="2">
      <x v="1211"/>
    </i>
    <i r="2">
      <x v="1212"/>
    </i>
    <i r="1">
      <x v="385"/>
    </i>
    <i r="2">
      <x v="1213"/>
    </i>
    <i r="2">
      <x v="1214"/>
    </i>
    <i r="2">
      <x v="1215"/>
    </i>
    <i r="1">
      <x v="386"/>
    </i>
    <i r="2">
      <x v="1216"/>
    </i>
    <i r="2">
      <x v="1217"/>
    </i>
    <i r="1">
      <x v="387"/>
    </i>
    <i r="2">
      <x v="1218"/>
    </i>
    <i r="1">
      <x v="388"/>
    </i>
    <i r="2">
      <x v="1219"/>
    </i>
    <i r="2">
      <x v="1220"/>
    </i>
    <i r="2">
      <x v="1221"/>
    </i>
    <i r="2">
      <x v="1222"/>
    </i>
    <i r="2">
      <x v="1223"/>
    </i>
    <i r="1">
      <x v="389"/>
    </i>
    <i r="2">
      <x v="1224"/>
    </i>
    <i r="1">
      <x v="390"/>
    </i>
    <i r="2">
      <x v="1225"/>
    </i>
    <i r="1">
      <x v="391"/>
    </i>
    <i r="2">
      <x v="1226"/>
    </i>
    <i r="2">
      <x v="1227"/>
    </i>
    <i r="2">
      <x v="1228"/>
    </i>
    <i r="1">
      <x v="392"/>
    </i>
    <i r="2">
      <x v="1229"/>
    </i>
    <i r="1">
      <x v="393"/>
    </i>
    <i r="2">
      <x v="1230"/>
    </i>
    <i>
      <x v="60"/>
    </i>
    <i r="1">
      <x v="394"/>
    </i>
    <i r="2">
      <x v="1231"/>
    </i>
    <i r="1">
      <x v="395"/>
    </i>
    <i r="2">
      <x v="1232"/>
    </i>
    <i r="1">
      <x v="396"/>
    </i>
    <i r="2">
      <x v="1233"/>
    </i>
    <i r="1">
      <x v="397"/>
    </i>
    <i r="2">
      <x v="1234"/>
    </i>
    <i r="1">
      <x v="398"/>
    </i>
    <i r="2">
      <x v="1235"/>
    </i>
    <i r="1">
      <x v="399"/>
    </i>
    <i r="2">
      <x v="1236"/>
    </i>
    <i r="1">
      <x v="400"/>
    </i>
    <i r="2">
      <x v="1237"/>
    </i>
    <i r="1">
      <x v="401"/>
    </i>
    <i r="2">
      <x v="1238"/>
    </i>
    <i r="1">
      <x v="402"/>
    </i>
    <i r="2">
      <x v="1239"/>
    </i>
    <i r="1">
      <x v="403"/>
    </i>
    <i r="2">
      <x v="1240"/>
    </i>
    <i r="1">
      <x v="404"/>
    </i>
    <i r="2">
      <x v="1241"/>
    </i>
    <i>
      <x v="61"/>
    </i>
    <i r="1">
      <x v="405"/>
    </i>
    <i r="2">
      <x v="1242"/>
    </i>
    <i r="1">
      <x v="406"/>
    </i>
    <i r="2">
      <x v="1243"/>
    </i>
    <i r="1">
      <x v="407"/>
    </i>
    <i r="2">
      <x v="1244"/>
    </i>
    <i>
      <x v="62"/>
    </i>
    <i r="1">
      <x v="408"/>
    </i>
    <i r="1">
      <x v="409"/>
    </i>
    <i r="2">
      <x v="1245"/>
    </i>
    <i r="1">
      <x v="410"/>
    </i>
    <i r="2">
      <x v="1246"/>
    </i>
    <i r="1">
      <x v="411"/>
    </i>
    <i r="2">
      <x v="1247"/>
    </i>
    <i r="2">
      <x v="1248"/>
    </i>
    <i r="1">
      <x v="412"/>
    </i>
    <i r="2">
      <x v="1249"/>
    </i>
    <i r="2">
      <x v="1250"/>
    </i>
    <i r="2">
      <x v="1251"/>
    </i>
    <i r="2">
      <x v="1252"/>
    </i>
    <i r="2">
      <x v="1253"/>
    </i>
    <i>
      <x v="63"/>
    </i>
    <i r="1">
      <x v="413"/>
    </i>
    <i r="2">
      <x v="1254"/>
    </i>
    <i r="1">
      <x v="414"/>
    </i>
    <i r="2">
      <x v="1255"/>
    </i>
    <i r="2">
      <x v="1256"/>
    </i>
    <i r="2">
      <x v="1257"/>
    </i>
    <i r="2">
      <x v="1258"/>
    </i>
    <i r="2">
      <x v="1259"/>
    </i>
    <i r="2">
      <x v="1260"/>
    </i>
    <i r="2">
      <x v="1261"/>
    </i>
    <i r="2">
      <x v="1262"/>
    </i>
    <i r="1">
      <x v="415"/>
    </i>
    <i r="1">
      <x v="416"/>
    </i>
    <i r="2">
      <x v="1263"/>
    </i>
    <i r="2">
      <x v="1264"/>
    </i>
    <i r="2">
      <x v="1265"/>
    </i>
    <i r="2">
      <x v="1266"/>
    </i>
    <i r="2">
      <x v="1267"/>
    </i>
    <i r="1">
      <x v="417"/>
    </i>
    <i r="2">
      <x v="1268"/>
    </i>
    <i r="2">
      <x v="1269"/>
    </i>
    <i r="2">
      <x v="1270"/>
    </i>
    <i r="2">
      <x v="1271"/>
    </i>
    <i r="2">
      <x v="1272"/>
    </i>
    <i r="2">
      <x v="1273"/>
    </i>
    <i r="2">
      <x v="1274"/>
    </i>
    <i r="2">
      <x v="1275"/>
    </i>
    <i r="2">
      <x v="1276"/>
    </i>
    <i r="2">
      <x v="1277"/>
    </i>
    <i r="1">
      <x v="418"/>
    </i>
    <i r="2">
      <x v="1278"/>
    </i>
    <i r="1">
      <x v="419"/>
    </i>
    <i r="2">
      <x v="1279"/>
    </i>
    <i r="2">
      <x v="1280"/>
    </i>
    <i r="2">
      <x v="1281"/>
    </i>
    <i r="2">
      <x v="1282"/>
    </i>
    <i r="2">
      <x v="1283"/>
    </i>
    <i r="2">
      <x v="1284"/>
    </i>
    <i r="2">
      <x v="1285"/>
    </i>
    <i r="2">
      <x v="1286"/>
    </i>
    <i r="2">
      <x v="1287"/>
    </i>
    <i r="1">
      <x v="420"/>
    </i>
    <i r="2">
      <x v="1288"/>
    </i>
    <i r="2">
      <x v="1289"/>
    </i>
    <i r="1">
      <x v="421"/>
    </i>
    <i r="2">
      <x v="1290"/>
    </i>
    <i r="2">
      <x v="1291"/>
    </i>
    <i r="2">
      <x v="1292"/>
    </i>
    <i r="2">
      <x v="1293"/>
    </i>
    <i r="2">
      <x v="1294"/>
    </i>
    <i r="2">
      <x v="1295"/>
    </i>
    <i r="2">
      <x v="1296"/>
    </i>
    <i r="1">
      <x v="422"/>
    </i>
    <i r="2">
      <x v="1297"/>
    </i>
    <i r="2">
      <x v="1298"/>
    </i>
    <i r="1">
      <x v="423"/>
    </i>
    <i r="2">
      <x v="1299"/>
    </i>
    <i r="2">
      <x v="1300"/>
    </i>
    <i r="2">
      <x v="1301"/>
    </i>
    <i r="1">
      <x v="424"/>
    </i>
    <i r="2">
      <x v="1302"/>
    </i>
    <i r="2">
      <x v="1303"/>
    </i>
    <i r="2">
      <x v="1304"/>
    </i>
    <i r="1">
      <x v="425"/>
    </i>
    <i r="2">
      <x v="1305"/>
    </i>
    <i r="2">
      <x v="1306"/>
    </i>
    <i r="2">
      <x v="1307"/>
    </i>
    <i r="2">
      <x v="1308"/>
    </i>
    <i r="2">
      <x v="1309"/>
    </i>
    <i r="2">
      <x v="1310"/>
    </i>
    <i r="2">
      <x v="1311"/>
    </i>
    <i r="2">
      <x v="1312"/>
    </i>
    <i r="2">
      <x v="1313"/>
    </i>
    <i r="2">
      <x v="1314"/>
    </i>
    <i r="1">
      <x v="426"/>
    </i>
    <i r="2">
      <x v="1315"/>
    </i>
    <i r="2">
      <x v="1316"/>
    </i>
    <i r="1">
      <x v="427"/>
    </i>
    <i r="2">
      <x v="1317"/>
    </i>
    <i r="2">
      <x v="1318"/>
    </i>
    <i r="2">
      <x v="1319"/>
    </i>
    <i r="2">
      <x v="1320"/>
    </i>
    <i r="2">
      <x v="1321"/>
    </i>
    <i r="2">
      <x v="1322"/>
    </i>
    <i r="2">
      <x v="1323"/>
    </i>
    <i r="1">
      <x v="428"/>
    </i>
    <i r="2">
      <x v="1324"/>
    </i>
    <i r="1">
      <x v="429"/>
    </i>
    <i r="2">
      <x v="1325"/>
    </i>
    <i r="2">
      <x v="1326"/>
    </i>
    <i r="2">
      <x v="1327"/>
    </i>
    <i r="2">
      <x v="1328"/>
    </i>
    <i r="2">
      <x v="1329"/>
    </i>
    <i>
      <x v="64"/>
    </i>
    <i r="1">
      <x v="430"/>
    </i>
    <i r="2">
      <x v="1330"/>
    </i>
    <i r="2">
      <x v="1331"/>
    </i>
    <i>
      <x v="65"/>
    </i>
    <i r="1">
      <x v="431"/>
    </i>
    <i r="2">
      <x v="1332"/>
    </i>
    <i r="2">
      <x v="1333"/>
    </i>
    <i r="2">
      <x v="1334"/>
    </i>
    <i r="1">
      <x v="432"/>
    </i>
    <i r="2">
      <x v="1335"/>
    </i>
    <i r="2">
      <x v="1336"/>
    </i>
    <i r="1">
      <x v="433"/>
    </i>
    <i r="2">
      <x v="1337"/>
    </i>
    <i r="1">
      <x v="434"/>
    </i>
    <i r="1">
      <x v="435"/>
    </i>
    <i r="2">
      <x v="1338"/>
    </i>
    <i r="1">
      <x v="436"/>
    </i>
    <i r="2">
      <x v="1339"/>
    </i>
    <i r="2">
      <x v="1340"/>
    </i>
    <i r="2">
      <x v="1341"/>
    </i>
    <i r="1">
      <x v="437"/>
    </i>
    <i r="2">
      <x v="1342"/>
    </i>
    <i r="1">
      <x v="438"/>
    </i>
    <i r="2">
      <x v="1343"/>
    </i>
    <i r="2">
      <x v="1344"/>
    </i>
    <i r="1">
      <x v="439"/>
    </i>
    <i r="1">
      <x v="440"/>
    </i>
    <i r="2">
      <x v="1345"/>
    </i>
    <i r="1">
      <x v="441"/>
    </i>
    <i r="2">
      <x v="1346"/>
    </i>
    <i r="2">
      <x v="1347"/>
    </i>
    <i r="1">
      <x v="442"/>
    </i>
    <i r="2">
      <x v="1348"/>
    </i>
    <i r="2">
      <x v="1349"/>
    </i>
    <i r="2">
      <x v="1350"/>
    </i>
    <i r="1">
      <x v="443"/>
    </i>
    <i r="2">
      <x v="1351"/>
    </i>
    <i r="2">
      <x v="1352"/>
    </i>
    <i r="1">
      <x v="444"/>
    </i>
    <i r="2">
      <x v="1353"/>
    </i>
    <i r="1">
      <x v="445"/>
    </i>
    <i r="2">
      <x v="1354"/>
    </i>
    <i r="2">
      <x v="1355"/>
    </i>
    <i r="1">
      <x v="446"/>
    </i>
    <i r="2">
      <x v="1356"/>
    </i>
    <i r="2">
      <x v="1357"/>
    </i>
    <i>
      <x v="66"/>
    </i>
    <i r="1">
      <x v="447"/>
    </i>
    <i r="2">
      <x v="1358"/>
    </i>
    <i r="2">
      <x v="1359"/>
    </i>
    <i>
      <x v="67"/>
    </i>
    <i r="1">
      <x v="448"/>
    </i>
    <i r="2">
      <x v="1360"/>
    </i>
    <i r="1">
      <x v="449"/>
    </i>
    <i r="2">
      <x v="1361"/>
    </i>
    <i r="1">
      <x v="450"/>
    </i>
    <i r="2">
      <x v="1362"/>
    </i>
    <i r="1">
      <x v="451"/>
    </i>
    <i r="2">
      <x v="1363"/>
    </i>
    <i r="1">
      <x v="452"/>
    </i>
    <i r="2">
      <x v="1364"/>
    </i>
    <i r="2">
      <x v="1365"/>
    </i>
    <i r="1">
      <x v="453"/>
    </i>
    <i r="2">
      <x v="1366"/>
    </i>
    <i r="2">
      <x v="1367"/>
    </i>
    <i r="1">
      <x v="454"/>
    </i>
    <i r="2">
      <x v="1368"/>
    </i>
    <i r="1">
      <x v="455"/>
    </i>
    <i r="2">
      <x v="1369"/>
    </i>
    <i>
      <x v="68"/>
    </i>
    <i r="1">
      <x v="456"/>
    </i>
    <i r="2">
      <x v="1370"/>
    </i>
    <i r="1">
      <x v="457"/>
    </i>
    <i r="2">
      <x v="1371"/>
    </i>
    <i r="1">
      <x v="458"/>
    </i>
    <i r="2">
      <x v="1372"/>
    </i>
    <i r="1">
      <x v="459"/>
    </i>
    <i r="2">
      <x v="1373"/>
    </i>
    <i>
      <x v="69"/>
    </i>
    <i r="1">
      <x v="460"/>
    </i>
    <i r="2">
      <x v="1374"/>
    </i>
    <i r="1">
      <x v="461"/>
    </i>
    <i r="2">
      <x v="1375"/>
    </i>
    <i>
      <x v="70"/>
    </i>
    <i r="1">
      <x v="462"/>
    </i>
    <i r="2">
      <x v="1376"/>
    </i>
    <i r="1">
      <x v="463"/>
    </i>
    <i r="2">
      <x v="1377"/>
    </i>
    <i>
      <x v="71"/>
    </i>
    <i r="1">
      <x v="464"/>
    </i>
    <i r="2">
      <x v="1378"/>
    </i>
    <i>
      <x v="72"/>
    </i>
    <i r="1">
      <x v="465"/>
    </i>
    <i r="2">
      <x v="1379"/>
    </i>
    <i>
      <x v="73"/>
    </i>
    <i r="1">
      <x v="466"/>
    </i>
    <i r="2">
      <x v="1380"/>
    </i>
    <i r="1">
      <x v="467"/>
    </i>
    <i r="2">
      <x v="1381"/>
    </i>
    <i>
      <x v="74"/>
    </i>
    <i r="1">
      <x v="468"/>
    </i>
    <i r="2">
      <x v="1382"/>
    </i>
    <i r="1">
      <x v="469"/>
    </i>
    <i r="2">
      <x v="1383"/>
    </i>
    <i r="1">
      <x v="470"/>
    </i>
    <i r="2">
      <x v="1384"/>
    </i>
    <i r="1">
      <x v="471"/>
    </i>
    <i r="2">
      <x v="1385"/>
    </i>
    <i r="1">
      <x v="472"/>
    </i>
    <i r="2">
      <x v="1386"/>
    </i>
    <i>
      <x v="75"/>
    </i>
    <i r="1">
      <x v="473"/>
    </i>
    <i r="2">
      <x v="1387"/>
    </i>
    <i r="1">
      <x v="474"/>
    </i>
    <i r="2">
      <x v="1388"/>
    </i>
    <i r="1">
      <x v="475"/>
    </i>
    <i r="2">
      <x v="1389"/>
    </i>
    <i r="1">
      <x v="476"/>
    </i>
    <i r="2">
      <x v="1390"/>
    </i>
    <i>
      <x v="76"/>
    </i>
    <i r="1">
      <x v="477"/>
    </i>
    <i r="2">
      <x v="1391"/>
    </i>
    <i r="1">
      <x v="478"/>
    </i>
    <i r="2">
      <x v="1392"/>
    </i>
    <i r="1">
      <x v="479"/>
    </i>
    <i r="2">
      <x v="1393"/>
    </i>
    <i r="1">
      <x v="480"/>
    </i>
    <i r="2">
      <x v="1394"/>
    </i>
    <i r="2">
      <x v="1395"/>
    </i>
    <i r="1">
      <x v="481"/>
    </i>
    <i r="2">
      <x v="1396"/>
    </i>
    <i r="2">
      <x v="1397"/>
    </i>
    <i r="2">
      <x v="1398"/>
    </i>
    <i r="1">
      <x v="482"/>
    </i>
    <i r="2">
      <x v="1399"/>
    </i>
    <i r="1">
      <x v="483"/>
    </i>
    <i r="2">
      <x v="1400"/>
    </i>
    <i r="1">
      <x v="484"/>
    </i>
    <i r="2">
      <x v="1401"/>
    </i>
    <i>
      <x v="77"/>
    </i>
    <i r="1">
      <x v="485"/>
    </i>
    <i r="2">
      <x v="1402"/>
    </i>
    <i r="1">
      <x v="486"/>
    </i>
    <i r="2">
      <x v="1403"/>
    </i>
    <i r="1">
      <x v="487"/>
    </i>
    <i r="2">
      <x v="1404"/>
    </i>
    <i>
      <x v="78"/>
    </i>
    <i r="1">
      <x v="488"/>
    </i>
    <i r="2">
      <x v="1405"/>
    </i>
    <i>
      <x v="79"/>
    </i>
    <i r="1">
      <x v="489"/>
    </i>
    <i r="2">
      <x v="1406"/>
    </i>
    <i>
      <x v="80"/>
    </i>
    <i r="1">
      <x v="490"/>
    </i>
    <i r="2">
      <x v="1407"/>
    </i>
    <i r="2">
      <x v="1408"/>
    </i>
    <i r="2">
      <x v="1409"/>
    </i>
    <i r="2">
      <x v="1410"/>
    </i>
    <i r="1">
      <x v="491"/>
    </i>
    <i r="2">
      <x v="1411"/>
    </i>
    <i r="1">
      <x v="492"/>
    </i>
    <i r="2">
      <x v="1412"/>
    </i>
    <i r="2">
      <x v="1413"/>
    </i>
    <i r="1">
      <x v="493"/>
    </i>
    <i r="2">
      <x v="1414"/>
    </i>
    <i r="2">
      <x v="1415"/>
    </i>
    <i r="2">
      <x v="1416"/>
    </i>
    <i r="1">
      <x v="494"/>
    </i>
    <i r="2">
      <x v="1417"/>
    </i>
    <i r="2">
      <x v="1418"/>
    </i>
    <i r="2">
      <x v="1419"/>
    </i>
    <i r="1">
      <x v="495"/>
    </i>
    <i r="2">
      <x v="1420"/>
    </i>
    <i r="2">
      <x v="1421"/>
    </i>
    <i r="2">
      <x v="1422"/>
    </i>
    <i r="2">
      <x v="1423"/>
    </i>
    <i r="2">
      <x v="1424"/>
    </i>
    <i r="2">
      <x v="1425"/>
    </i>
    <i r="1">
      <x v="496"/>
    </i>
    <i r="2">
      <x v="1426"/>
    </i>
    <i r="2">
      <x v="1427"/>
    </i>
    <i r="1">
      <x v="497"/>
    </i>
    <i r="2">
      <x v="1428"/>
    </i>
    <i r="2">
      <x v="1429"/>
    </i>
    <i r="2">
      <x v="1430"/>
    </i>
    <i r="2">
      <x v="1431"/>
    </i>
    <i r="2">
      <x v="1432"/>
    </i>
    <i r="2">
      <x v="1433"/>
    </i>
    <i r="2">
      <x v="1434"/>
    </i>
    <i r="1">
      <x v="498"/>
    </i>
    <i r="2">
      <x v="1435"/>
    </i>
    <i r="2">
      <x v="1436"/>
    </i>
    <i r="1">
      <x v="499"/>
    </i>
    <i r="2">
      <x v="1437"/>
    </i>
    <i r="2">
      <x v="1438"/>
    </i>
    <i r="2">
      <x v="1439"/>
    </i>
    <i r="2">
      <x v="1440"/>
    </i>
    <i r="2">
      <x v="1441"/>
    </i>
    <i r="2">
      <x v="1442"/>
    </i>
    <i r="2">
      <x v="1443"/>
    </i>
    <i r="1">
      <x v="500"/>
    </i>
    <i r="2">
      <x v="1444"/>
    </i>
    <i r="2">
      <x v="1445"/>
    </i>
    <i r="2">
      <x v="1446"/>
    </i>
    <i r="1">
      <x v="501"/>
    </i>
    <i r="2">
      <x v="1447"/>
    </i>
    <i r="1">
      <x v="502"/>
    </i>
    <i r="2">
      <x v="1448"/>
    </i>
    <i r="2">
      <x v="1449"/>
    </i>
    <i r="2">
      <x v="1450"/>
    </i>
    <i r="2">
      <x v="1451"/>
    </i>
    <i r="2">
      <x v="1452"/>
    </i>
    <i r="2">
      <x v="1453"/>
    </i>
    <i r="1">
      <x v="503"/>
    </i>
    <i r="2">
      <x v="1454"/>
    </i>
    <i r="2">
      <x v="1455"/>
    </i>
    <i r="2">
      <x v="1456"/>
    </i>
    <i r="2">
      <x v="1457"/>
    </i>
    <i r="2">
      <x v="1458"/>
    </i>
    <i r="2">
      <x v="1459"/>
    </i>
    <i r="2">
      <x v="1460"/>
    </i>
    <i r="1">
      <x v="504"/>
    </i>
    <i r="2">
      <x v="1461"/>
    </i>
    <i r="2">
      <x v="1462"/>
    </i>
    <i r="2">
      <x v="1463"/>
    </i>
    <i r="2">
      <x v="1464"/>
    </i>
    <i r="2">
      <x v="1465"/>
    </i>
    <i r="1">
      <x v="505"/>
    </i>
    <i r="2">
      <x v="1466"/>
    </i>
    <i r="2">
      <x v="1467"/>
    </i>
    <i r="2">
      <x v="1468"/>
    </i>
    <i r="1">
      <x v="506"/>
    </i>
    <i r="2">
      <x v="1469"/>
    </i>
    <i r="1">
      <x v="507"/>
    </i>
    <i r="2">
      <x v="1470"/>
    </i>
    <i r="2">
      <x v="1471"/>
    </i>
    <i r="2">
      <x v="1472"/>
    </i>
    <i r="2">
      <x v="1473"/>
    </i>
    <i r="2">
      <x v="1474"/>
    </i>
    <i r="2">
      <x v="1475"/>
    </i>
    <i r="1">
      <x v="508"/>
    </i>
    <i r="2">
      <x v="1476"/>
    </i>
    <i r="1">
      <x v="509"/>
    </i>
    <i r="2">
      <x v="1477"/>
    </i>
    <i r="2">
      <x v="1478"/>
    </i>
    <i r="2">
      <x v="1479"/>
    </i>
    <i r="2">
      <x v="1480"/>
    </i>
    <i r="2">
      <x v="1481"/>
    </i>
    <i r="1">
      <x v="510"/>
    </i>
    <i r="2">
      <x v="1482"/>
    </i>
    <i r="2">
      <x v="1483"/>
    </i>
    <i r="1">
      <x v="511"/>
    </i>
    <i r="2">
      <x v="1484"/>
    </i>
    <i r="2">
      <x v="1485"/>
    </i>
    <i r="1">
      <x v="512"/>
    </i>
    <i r="2">
      <x v="1486"/>
    </i>
    <i r="2">
      <x v="1487"/>
    </i>
    <i r="2">
      <x v="1488"/>
    </i>
    <i r="1">
      <x v="513"/>
    </i>
    <i r="2">
      <x v="1489"/>
    </i>
    <i r="2">
      <x v="1490"/>
    </i>
    <i r="2">
      <x v="1491"/>
    </i>
    <i r="1">
      <x v="514"/>
    </i>
    <i r="2">
      <x v="1492"/>
    </i>
    <i r="2">
      <x v="1493"/>
    </i>
    <i r="2">
      <x v="1494"/>
    </i>
    <i r="2">
      <x v="1495"/>
    </i>
    <i r="1">
      <x v="515"/>
    </i>
    <i r="2">
      <x v="1496"/>
    </i>
    <i r="2">
      <x v="1497"/>
    </i>
    <i r="1">
      <x v="516"/>
    </i>
    <i r="2">
      <x v="1498"/>
    </i>
    <i r="2">
      <x v="1499"/>
    </i>
    <i r="2">
      <x v="1500"/>
    </i>
    <i r="2">
      <x v="1501"/>
    </i>
    <i r="2">
      <x v="1502"/>
    </i>
    <i r="2">
      <x v="1503"/>
    </i>
    <i r="1">
      <x v="517"/>
    </i>
    <i r="2">
      <x v="1504"/>
    </i>
    <i r="2">
      <x v="1505"/>
    </i>
    <i r="2">
      <x v="1506"/>
    </i>
    <i r="2">
      <x v="1507"/>
    </i>
    <i r="2">
      <x v="1508"/>
    </i>
    <i r="2">
      <x v="1509"/>
    </i>
    <i r="2">
      <x v="1510"/>
    </i>
    <i r="1">
      <x v="518"/>
    </i>
    <i r="2">
      <x v="1511"/>
    </i>
    <i r="1">
      <x v="519"/>
    </i>
    <i r="2">
      <x v="1512"/>
    </i>
    <i>
      <x v="81"/>
    </i>
    <i r="1">
      <x v="520"/>
    </i>
    <i r="2">
      <x v="1513"/>
    </i>
    <i r="1">
      <x v="521"/>
    </i>
    <i r="2">
      <x v="1514"/>
    </i>
    <i>
      <x v="82"/>
    </i>
    <i r="1">
      <x v="522"/>
    </i>
    <i r="2">
      <x v="1515"/>
    </i>
    <i>
      <x v="83"/>
    </i>
    <i r="1">
      <x v="523"/>
    </i>
    <i r="2">
      <x v="1516"/>
    </i>
    <i>
      <x v="84"/>
    </i>
    <i r="1">
      <x v="524"/>
    </i>
    <i r="2">
      <x v="1517"/>
    </i>
    <i r="2">
      <x v="1518"/>
    </i>
    <i r="2">
      <x v="1519"/>
    </i>
    <i r="1">
      <x v="525"/>
    </i>
    <i r="2">
      <x v="1520"/>
    </i>
    <i r="2">
      <x v="1521"/>
    </i>
    <i r="1">
      <x v="526"/>
    </i>
    <i r="2">
      <x v="1522"/>
    </i>
    <i r="1">
      <x v="527"/>
    </i>
    <i r="2">
      <x v="1523"/>
    </i>
    <i r="2">
      <x v="1524"/>
    </i>
    <i r="1">
      <x v="528"/>
    </i>
    <i r="2">
      <x v="1525"/>
    </i>
    <i r="1">
      <x v="529"/>
    </i>
    <i r="2">
      <x v="1526"/>
    </i>
    <i r="1">
      <x v="530"/>
    </i>
    <i r="2">
      <x v="1527"/>
    </i>
    <i r="1">
      <x v="531"/>
    </i>
    <i r="2">
      <x v="1528"/>
    </i>
    <i r="2">
      <x v="1529"/>
    </i>
    <i r="1">
      <x v="532"/>
    </i>
    <i r="2">
      <x v="1530"/>
    </i>
    <i r="1">
      <x v="533"/>
    </i>
    <i r="2">
      <x v="1531"/>
    </i>
    <i r="1">
      <x v="534"/>
    </i>
    <i r="2">
      <x v="1532"/>
    </i>
    <i r="2">
      <x v="1533"/>
    </i>
    <i r="2">
      <x v="1534"/>
    </i>
    <i r="1">
      <x v="535"/>
    </i>
    <i r="2">
      <x v="1535"/>
    </i>
    <i>
      <x v="85"/>
    </i>
    <i r="1">
      <x v="536"/>
    </i>
    <i r="2">
      <x v="1536"/>
    </i>
    <i r="1">
      <x v="537"/>
    </i>
    <i r="2">
      <x v="1537"/>
    </i>
    <i r="1">
      <x v="538"/>
    </i>
    <i r="2">
      <x v="1538"/>
    </i>
    <i r="1">
      <x v="539"/>
    </i>
    <i r="2">
      <x v="1539"/>
    </i>
    <i r="1">
      <x v="540"/>
    </i>
    <i r="2">
      <x v="1540"/>
    </i>
    <i r="1">
      <x v="541"/>
    </i>
    <i r="2">
      <x v="1541"/>
    </i>
    <i r="1">
      <x v="542"/>
    </i>
    <i r="2">
      <x v="1542"/>
    </i>
    <i r="1">
      <x v="543"/>
    </i>
    <i r="2">
      <x v="1543"/>
    </i>
    <i>
      <x v="86"/>
    </i>
    <i r="1">
      <x v="544"/>
    </i>
    <i r="2">
      <x v="1544"/>
    </i>
    <i>
      <x v="87"/>
    </i>
    <i r="1">
      <x v="545"/>
    </i>
    <i r="2">
      <x v="1545"/>
    </i>
    <i>
      <x v="88"/>
    </i>
    <i r="1">
      <x v="408"/>
    </i>
    <i r="2">
      <x v="1546"/>
    </i>
    <i>
      <x v="89"/>
    </i>
    <i r="1">
      <x v="546"/>
    </i>
    <i r="2">
      <x v="1547"/>
    </i>
    <i r="2">
      <x v="1548"/>
    </i>
    <i r="1">
      <x v="547"/>
    </i>
    <i r="2">
      <x v="1549"/>
    </i>
    <i r="1">
      <x v="548"/>
    </i>
    <i r="2">
      <x v="1550"/>
    </i>
    <i r="2">
      <x v="1551"/>
    </i>
    <i r="1">
      <x v="549"/>
    </i>
    <i r="2">
      <x v="1552"/>
    </i>
    <i r="1">
      <x v="71"/>
    </i>
    <i r="2">
      <x v="1553"/>
    </i>
    <i r="2">
      <x v="1554"/>
    </i>
    <i r="2">
      <x v="1555"/>
    </i>
    <i r="1">
      <x v="550"/>
    </i>
    <i r="2">
      <x v="1556"/>
    </i>
    <i r="2">
      <x v="1557"/>
    </i>
    <i r="2">
      <x v="1558"/>
    </i>
    <i r="2">
      <x v="1559"/>
    </i>
    <i r="2">
      <x v="1560"/>
    </i>
    <i r="2">
      <x v="1561"/>
    </i>
    <i r="2">
      <x v="1562"/>
    </i>
    <i r="1">
      <x v="551"/>
    </i>
    <i r="2">
      <x v="1563"/>
    </i>
    <i r="2">
      <x v="1564"/>
    </i>
    <i r="2">
      <x v="1565"/>
    </i>
    <i r="2">
      <x v="1566"/>
    </i>
    <i r="2">
      <x v="1567"/>
    </i>
    <i r="1">
      <x v="552"/>
    </i>
    <i r="2">
      <x v="1568"/>
    </i>
    <i r="2">
      <x v="1569"/>
    </i>
    <i r="2">
      <x v="1570"/>
    </i>
    <i r="2">
      <x v="1571"/>
    </i>
    <i r="1">
      <x v="553"/>
    </i>
    <i r="2">
      <x v="1572"/>
    </i>
    <i r="2">
      <x v="1573"/>
    </i>
    <i r="2">
      <x v="1574"/>
    </i>
    <i r="2">
      <x v="1575"/>
    </i>
    <i r="2">
      <x v="1576"/>
    </i>
    <i r="2">
      <x v="1577"/>
    </i>
    <i r="1">
      <x v="554"/>
    </i>
    <i r="2">
      <x v="1578"/>
    </i>
    <i r="2">
      <x v="1579"/>
    </i>
    <i r="2">
      <x v="1580"/>
    </i>
    <i r="2">
      <x v="1581"/>
    </i>
    <i>
      <x v="90"/>
    </i>
    <i r="1">
      <x v="555"/>
    </i>
    <i r="2">
      <x v="1582"/>
    </i>
    <i r="2">
      <x v="1583"/>
    </i>
    <i r="2">
      <x v="1584"/>
    </i>
    <i r="2">
      <x v="1585"/>
    </i>
    <i r="1">
      <x v="556"/>
    </i>
    <i r="2">
      <x v="1586"/>
    </i>
    <i r="2">
      <x v="1587"/>
    </i>
    <i r="1">
      <x v="557"/>
    </i>
    <i r="2">
      <x v="1588"/>
    </i>
    <i r="2">
      <x v="1589"/>
    </i>
    <i r="1">
      <x v="558"/>
    </i>
    <i r="2">
      <x v="1590"/>
    </i>
    <i r="1">
      <x v="559"/>
    </i>
    <i r="2">
      <x v="1591"/>
    </i>
    <i r="1">
      <x v="560"/>
    </i>
    <i r="2">
      <x v="1592"/>
    </i>
    <i r="1">
      <x v="561"/>
    </i>
    <i r="2">
      <x v="1593"/>
    </i>
    <i r="1">
      <x v="562"/>
    </i>
    <i r="2">
      <x v="1594"/>
    </i>
    <i r="1">
      <x v="563"/>
    </i>
    <i r="2">
      <x v="1595"/>
    </i>
    <i r="1">
      <x v="564"/>
    </i>
    <i r="2">
      <x v="1596"/>
    </i>
    <i r="1">
      <x v="565"/>
    </i>
    <i r="2">
      <x v="1597"/>
    </i>
    <i r="1">
      <x v="566"/>
    </i>
    <i r="2">
      <x v="1598"/>
    </i>
    <i r="1">
      <x v="567"/>
    </i>
    <i r="2">
      <x v="1599"/>
    </i>
    <i r="2">
      <x v="1600"/>
    </i>
    <i r="1">
      <x v="568"/>
    </i>
    <i r="2">
      <x v="1601"/>
    </i>
    <i r="2">
      <x v="1602"/>
    </i>
    <i r="2">
      <x v="1603"/>
    </i>
    <i r="2">
      <x v="1604"/>
    </i>
    <i r="2">
      <x v="1605"/>
    </i>
    <i r="2">
      <x v="1606"/>
    </i>
    <i>
      <x v="91"/>
    </i>
    <i r="1">
      <x v="569"/>
    </i>
    <i r="2">
      <x v="1607"/>
    </i>
    <i r="1">
      <x v="570"/>
    </i>
    <i r="2">
      <x v="1608"/>
    </i>
    <i r="1">
      <x v="571"/>
    </i>
    <i r="2">
      <x v="1609"/>
    </i>
    <i r="1">
      <x v="572"/>
    </i>
    <i r="2">
      <x v="1610"/>
    </i>
    <i r="2">
      <x v="1611"/>
    </i>
    <i r="1">
      <x v="573"/>
    </i>
    <i r="2">
      <x v="1612"/>
    </i>
    <i r="1">
      <x v="574"/>
    </i>
    <i r="2">
      <x v="1613"/>
    </i>
    <i>
      <x v="92"/>
    </i>
    <i r="1">
      <x v="575"/>
    </i>
    <i r="2">
      <x v="1614"/>
    </i>
    <i r="1">
      <x v="576"/>
    </i>
    <i r="2">
      <x v="1615"/>
    </i>
    <i r="1">
      <x v="577"/>
    </i>
    <i r="2">
      <x v="1616"/>
    </i>
    <i>
      <x v="93"/>
    </i>
    <i r="1">
      <x v="578"/>
    </i>
    <i r="2">
      <x v="1617"/>
    </i>
    <i r="1">
      <x v="579"/>
    </i>
    <i r="2">
      <x v="1618"/>
    </i>
    <i r="1">
      <x v="580"/>
    </i>
    <i r="2">
      <x v="1619"/>
    </i>
    <i r="1">
      <x v="581"/>
    </i>
    <i r="2">
      <x v="1620"/>
    </i>
    <i r="1">
      <x v="582"/>
    </i>
    <i r="2">
      <x v="1621"/>
    </i>
    <i r="1">
      <x v="583"/>
    </i>
    <i r="2">
      <x v="1622"/>
    </i>
    <i r="1">
      <x v="584"/>
    </i>
    <i r="2">
      <x v="1623"/>
    </i>
    <i r="1">
      <x v="585"/>
    </i>
    <i r="2">
      <x v="1624"/>
    </i>
    <i r="1">
      <x v="586"/>
    </i>
    <i r="2">
      <x v="1625"/>
    </i>
    <i r="2">
      <x v="1626"/>
    </i>
    <i r="1">
      <x v="587"/>
    </i>
    <i r="2">
      <x v="1627"/>
    </i>
    <i r="1">
      <x v="588"/>
    </i>
    <i r="2">
      <x v="1628"/>
    </i>
    <i r="1">
      <x v="589"/>
    </i>
    <i r="2">
      <x v="1629"/>
    </i>
    <i r="1">
      <x v="590"/>
    </i>
    <i r="2">
      <x v="1630"/>
    </i>
    <i r="1">
      <x v="591"/>
    </i>
    <i r="2">
      <x v="1631"/>
    </i>
    <i r="1">
      <x v="592"/>
    </i>
    <i r="2">
      <x v="1632"/>
    </i>
    <i r="2">
      <x v="1633"/>
    </i>
    <i r="1">
      <x v="593"/>
    </i>
    <i r="2">
      <x v="1634"/>
    </i>
    <i r="1">
      <x v="594"/>
    </i>
    <i r="2">
      <x v="1635"/>
    </i>
    <i r="2">
      <x v="1636"/>
    </i>
    <i r="1">
      <x v="595"/>
    </i>
    <i r="2">
      <x v="1637"/>
    </i>
    <i r="1">
      <x v="596"/>
    </i>
    <i r="2">
      <x v="1638"/>
    </i>
    <i r="1">
      <x v="597"/>
    </i>
    <i r="2">
      <x v="1639"/>
    </i>
    <i r="1">
      <x v="598"/>
    </i>
    <i r="2">
      <x v="1640"/>
    </i>
    <i r="2">
      <x v="1641"/>
    </i>
    <i r="1">
      <x v="599"/>
    </i>
    <i r="2">
      <x v="1642"/>
    </i>
    <i r="2">
      <x v="1643"/>
    </i>
    <i r="1">
      <x v="600"/>
    </i>
    <i r="2">
      <x v="1644"/>
    </i>
    <i r="1">
      <x v="601"/>
    </i>
    <i r="2">
      <x v="1645"/>
    </i>
    <i r="1">
      <x v="602"/>
    </i>
    <i r="2">
      <x v="1646"/>
    </i>
    <i r="1">
      <x v="603"/>
    </i>
    <i r="2">
      <x v="1647"/>
    </i>
    <i r="1">
      <x v="604"/>
    </i>
    <i r="2">
      <x v="1648"/>
    </i>
    <i>
      <x v="94"/>
    </i>
    <i r="1">
      <x v="605"/>
    </i>
    <i r="2">
      <x v="1649"/>
    </i>
    <i>
      <x v="95"/>
    </i>
    <i r="1">
      <x v="606"/>
    </i>
    <i r="2">
      <x v="1650"/>
    </i>
    <i r="1">
      <x v="607"/>
    </i>
    <i r="2">
      <x v="1651"/>
    </i>
    <i r="1">
      <x v="608"/>
    </i>
    <i r="2">
      <x v="1652"/>
    </i>
    <i r="1">
      <x v="609"/>
    </i>
    <i r="2">
      <x v="1653"/>
    </i>
    <i r="2">
      <x v="1654"/>
    </i>
    <i>
      <x v="96"/>
    </i>
    <i r="1">
      <x v="610"/>
    </i>
    <i r="2">
      <x v="1655"/>
    </i>
    <i r="1">
      <x v="611"/>
    </i>
    <i r="2">
      <x v="1656"/>
    </i>
    <i r="1">
      <x v="612"/>
    </i>
    <i r="2">
      <x v="1657"/>
    </i>
    <i r="1">
      <x v="342"/>
    </i>
    <i r="2">
      <x v="1658"/>
    </i>
    <i r="2">
      <x v="1659"/>
    </i>
    <i r="2">
      <x v="1660"/>
    </i>
    <i r="2">
      <x v="1661"/>
    </i>
    <i r="2">
      <x v="1662"/>
    </i>
    <i r="1">
      <x v="613"/>
    </i>
    <i r="2">
      <x v="1663"/>
    </i>
    <i>
      <x v="97"/>
    </i>
    <i r="1">
      <x v="614"/>
    </i>
    <i r="2">
      <x v="1664"/>
    </i>
    <i r="1">
      <x v="615"/>
    </i>
    <i r="2">
      <x v="1665"/>
    </i>
    <i r="1">
      <x v="616"/>
    </i>
    <i r="2">
      <x v="1666"/>
    </i>
    <i r="2">
      <x v="1667"/>
    </i>
    <i r="2">
      <x v="1668"/>
    </i>
    <i r="2">
      <x v="1669"/>
    </i>
    <i>
      <x v="98"/>
    </i>
    <i r="1">
      <x v="617"/>
    </i>
    <i r="2">
      <x v="1670"/>
    </i>
    <i>
      <x v="99"/>
    </i>
    <i r="1">
      <x v="408"/>
    </i>
    <i r="2">
      <x v="1671"/>
    </i>
    <i>
      <x v="100"/>
    </i>
    <i r="1">
      <x v="618"/>
    </i>
    <i r="2">
      <x v="1672"/>
    </i>
    <i r="1">
      <x v="619"/>
    </i>
    <i r="2">
      <x v="1673"/>
    </i>
    <i r="1">
      <x v="620"/>
    </i>
    <i r="2">
      <x v="1674"/>
    </i>
    <i r="1">
      <x v="621"/>
    </i>
    <i r="2">
      <x v="1675"/>
    </i>
    <i r="1">
      <x v="622"/>
    </i>
    <i r="2">
      <x v="1676"/>
    </i>
    <i r="1">
      <x v="257"/>
    </i>
    <i r="2">
      <x v="1677"/>
    </i>
    <i r="1">
      <x v="623"/>
    </i>
    <i r="2">
      <x v="1678"/>
    </i>
    <i r="1">
      <x v="624"/>
    </i>
    <i r="2">
      <x v="1679"/>
    </i>
    <i r="1">
      <x v="625"/>
    </i>
    <i r="1">
      <x v="626"/>
    </i>
    <i r="2">
      <x v="1680"/>
    </i>
    <i r="1">
      <x v="627"/>
    </i>
    <i r="2">
      <x v="1681"/>
    </i>
    <i>
      <x v="101"/>
    </i>
    <i r="1">
      <x v="628"/>
    </i>
    <i r="2">
      <x v="1682"/>
    </i>
    <i r="2">
      <x v="1683"/>
    </i>
    <i r="2">
      <x v="1684"/>
    </i>
    <i r="2">
      <x v="1685"/>
    </i>
    <i r="2">
      <x v="1686"/>
    </i>
    <i r="1">
      <x v="629"/>
    </i>
    <i r="2">
      <x v="1687"/>
    </i>
    <i r="2">
      <x v="1688"/>
    </i>
    <i r="1">
      <x v="630"/>
    </i>
    <i r="2">
      <x v="1689"/>
    </i>
    <i r="1">
      <x v="617"/>
    </i>
    <i r="2">
      <x v="1690"/>
    </i>
    <i r="2">
      <x v="1691"/>
    </i>
    <i r="2">
      <x v="1692"/>
    </i>
    <i r="2">
      <x v="1693"/>
    </i>
    <i r="2">
      <x v="1694"/>
    </i>
    <i r="2">
      <x v="1695"/>
    </i>
    <i r="2">
      <x v="1696"/>
    </i>
    <i r="1">
      <x v="631"/>
    </i>
    <i r="2">
      <x v="1697"/>
    </i>
    <i>
      <x v="102"/>
    </i>
    <i r="1">
      <x v="632"/>
    </i>
    <i r="2">
      <x v="1698"/>
    </i>
    <i r="1">
      <x v="633"/>
    </i>
    <i r="2">
      <x v="1699"/>
    </i>
    <i r="2">
      <x v="1700"/>
    </i>
    <i r="1">
      <x v="634"/>
    </i>
    <i r="2">
      <x v="1701"/>
    </i>
    <i r="1">
      <x v="635"/>
    </i>
    <i r="1">
      <x v="636"/>
    </i>
    <i r="2">
      <x v="1702"/>
    </i>
    <i r="2">
      <x v="1703"/>
    </i>
    <i r="2">
      <x v="1704"/>
    </i>
    <i r="1">
      <x v="637"/>
    </i>
    <i r="2">
      <x v="1705"/>
    </i>
    <i r="1">
      <x v="638"/>
    </i>
    <i r="2">
      <x v="1706"/>
    </i>
    <i r="1">
      <x v="639"/>
    </i>
    <i r="2">
      <x v="1707"/>
    </i>
    <i r="2">
      <x v="1708"/>
    </i>
    <i r="2">
      <x v="1709"/>
    </i>
    <i r="1">
      <x v="640"/>
    </i>
    <i r="2">
      <x v="1710"/>
    </i>
    <i r="2">
      <x v="1711"/>
    </i>
    <i r="2">
      <x v="1712"/>
    </i>
    <i r="2">
      <x v="1713"/>
    </i>
    <i r="2">
      <x v="1714"/>
    </i>
    <i r="2">
      <x v="1715"/>
    </i>
    <i r="2">
      <x v="1716"/>
    </i>
    <i r="2">
      <x v="1717"/>
    </i>
    <i r="2">
      <x v="1718"/>
    </i>
    <i>
      <x v="103"/>
    </i>
    <i r="1">
      <x v="641"/>
    </i>
    <i r="1">
      <x v="642"/>
    </i>
    <i r="2">
      <x v="1719"/>
    </i>
    <i r="1">
      <x v="643"/>
    </i>
    <i r="2">
      <x v="1720"/>
    </i>
    <i r="2">
      <x v="1721"/>
    </i>
    <i r="1">
      <x v="644"/>
    </i>
    <i r="2">
      <x v="1722"/>
    </i>
    <i r="2">
      <x v="1723"/>
    </i>
    <i>
      <x v="104"/>
    </i>
    <i r="1">
      <x v="645"/>
    </i>
    <i r="2">
      <x v="1724"/>
    </i>
    <i>
      <x v="105"/>
    </i>
    <i r="1">
      <x v="646"/>
    </i>
    <i r="2">
      <x v="1725"/>
    </i>
    <i>
      <x v="106"/>
    </i>
    <i r="1">
      <x v="647"/>
    </i>
    <i r="2">
      <x v="1726"/>
    </i>
    <i r="1">
      <x v="648"/>
    </i>
    <i r="2">
      <x v="1727"/>
    </i>
    <i r="1">
      <x v="649"/>
    </i>
    <i r="2">
      <x v="1728"/>
    </i>
    <i r="1">
      <x v="650"/>
    </i>
    <i r="2">
      <x v="1729"/>
    </i>
    <i r="1">
      <x v="651"/>
    </i>
    <i r="2">
      <x v="1730"/>
    </i>
    <i r="1">
      <x v="652"/>
    </i>
    <i r="2">
      <x v="1731"/>
    </i>
    <i r="1">
      <x v="653"/>
    </i>
    <i r="2">
      <x v="1732"/>
    </i>
    <i r="1">
      <x v="654"/>
    </i>
    <i r="2">
      <x v="1733"/>
    </i>
    <i r="1">
      <x v="655"/>
    </i>
    <i r="2">
      <x v="1734"/>
    </i>
    <i r="1">
      <x v="656"/>
    </i>
    <i r="2">
      <x v="1735"/>
    </i>
    <i r="1">
      <x v="657"/>
    </i>
    <i r="2">
      <x v="1736"/>
    </i>
    <i r="1">
      <x v="658"/>
    </i>
    <i r="2">
      <x v="1737"/>
    </i>
    <i r="1">
      <x v="659"/>
    </i>
    <i r="2">
      <x v="1738"/>
    </i>
    <i r="1">
      <x v="660"/>
    </i>
    <i r="2">
      <x v="1739"/>
    </i>
    <i r="1">
      <x v="661"/>
    </i>
    <i r="2">
      <x v="1740"/>
    </i>
    <i r="1">
      <x v="662"/>
    </i>
    <i r="2">
      <x v="1741"/>
    </i>
    <i r="1">
      <x v="663"/>
    </i>
    <i r="2">
      <x v="1742"/>
    </i>
    <i r="1">
      <x v="664"/>
    </i>
    <i r="2">
      <x v="1743"/>
    </i>
    <i r="1">
      <x v="665"/>
    </i>
    <i r="2">
      <x v="1744"/>
    </i>
    <i r="1">
      <x v="666"/>
    </i>
    <i r="2">
      <x v="1745"/>
    </i>
    <i r="1">
      <x v="667"/>
    </i>
    <i r="2">
      <x v="1746"/>
    </i>
    <i>
      <x v="107"/>
    </i>
    <i r="1">
      <x v="668"/>
    </i>
    <i r="2">
      <x v="1747"/>
    </i>
    <i r="2">
      <x v="1748"/>
    </i>
    <i r="1">
      <x v="669"/>
    </i>
    <i r="2">
      <x v="1749"/>
    </i>
    <i r="1">
      <x v="670"/>
    </i>
    <i r="2">
      <x v="1750"/>
    </i>
    <i r="2">
      <x v="1751"/>
    </i>
    <i r="2">
      <x v="1752"/>
    </i>
    <i r="2">
      <x v="1753"/>
    </i>
    <i r="2">
      <x v="1754"/>
    </i>
    <i r="1">
      <x v="671"/>
    </i>
    <i r="2">
      <x v="1755"/>
    </i>
    <i r="2">
      <x v="1756"/>
    </i>
    <i r="1">
      <x v="672"/>
    </i>
    <i r="2">
      <x v="1757"/>
    </i>
    <i r="1">
      <x v="673"/>
    </i>
    <i r="2">
      <x v="1758"/>
    </i>
    <i r="2">
      <x v="1759"/>
    </i>
    <i r="2">
      <x v="1760"/>
    </i>
    <i r="2">
      <x v="1761"/>
    </i>
    <i r="1">
      <x v="674"/>
    </i>
    <i r="2">
      <x v="1762"/>
    </i>
    <i r="2">
      <x v="1763"/>
    </i>
    <i r="2">
      <x v="1764"/>
    </i>
    <i r="2">
      <x v="1765"/>
    </i>
    <i r="1">
      <x v="675"/>
    </i>
    <i r="2">
      <x v="1766"/>
    </i>
    <i r="2">
      <x v="1767"/>
    </i>
    <i r="2">
      <x v="1768"/>
    </i>
    <i r="1">
      <x v="676"/>
    </i>
    <i r="2">
      <x v="1769"/>
    </i>
    <i r="1">
      <x v="677"/>
    </i>
    <i r="2">
      <x v="1770"/>
    </i>
    <i r="1">
      <x v="678"/>
    </i>
    <i r="2">
      <x v="1771"/>
    </i>
    <i r="1">
      <x v="679"/>
    </i>
    <i r="2">
      <x v="1772"/>
    </i>
    <i r="1">
      <x v="680"/>
    </i>
    <i r="1">
      <x v="681"/>
    </i>
    <i r="2">
      <x v="1773"/>
    </i>
    <i r="1">
      <x v="682"/>
    </i>
    <i r="2">
      <x v="1774"/>
    </i>
    <i>
      <x v="108"/>
    </i>
    <i r="1">
      <x v="683"/>
    </i>
    <i r="2">
      <x v="1775"/>
    </i>
    <i r="1">
      <x v="411"/>
    </i>
    <i>
      <x v="109"/>
    </i>
    <i r="1">
      <x v="684"/>
    </i>
    <i r="2">
      <x v="1776"/>
    </i>
    <i r="1">
      <x v="685"/>
    </i>
    <i r="2">
      <x v="1777"/>
    </i>
    <i r="1">
      <x v="686"/>
    </i>
    <i r="2">
      <x v="1778"/>
    </i>
    <i r="1">
      <x v="249"/>
    </i>
    <i r="2">
      <x v="1779"/>
    </i>
    <i r="2">
      <x v="1780"/>
    </i>
    <i r="1">
      <x v="687"/>
    </i>
    <i r="2">
      <x v="1781"/>
    </i>
    <i r="1">
      <x v="688"/>
    </i>
    <i r="2">
      <x v="1782"/>
    </i>
    <i r="1">
      <x v="689"/>
    </i>
    <i r="2">
      <x v="1783"/>
    </i>
    <i r="2">
      <x v="1784"/>
    </i>
    <i r="1">
      <x v="690"/>
    </i>
    <i r="2">
      <x v="1785"/>
    </i>
    <i>
      <x v="110"/>
    </i>
    <i r="1">
      <x v="691"/>
    </i>
    <i r="2">
      <x v="1786"/>
    </i>
    <i r="1">
      <x v="692"/>
    </i>
    <i r="2">
      <x v="1787"/>
    </i>
    <i r="1">
      <x v="693"/>
    </i>
    <i r="2">
      <x v="1788"/>
    </i>
    <i>
      <x v="111"/>
    </i>
    <i r="1">
      <x v="411"/>
    </i>
    <i r="2">
      <x v="1789"/>
    </i>
    <i>
      <x v="112"/>
    </i>
    <i r="1">
      <x v="694"/>
    </i>
    <i r="2">
      <x v="1790"/>
    </i>
    <i>
      <x v="113"/>
    </i>
    <i r="1">
      <x v="695"/>
    </i>
    <i r="2">
      <x v="1791"/>
    </i>
    <i>
      <x v="114"/>
    </i>
    <i r="1">
      <x v="696"/>
    </i>
    <i r="2">
      <x v="1792"/>
    </i>
    <i>
      <x v="115"/>
    </i>
    <i r="1">
      <x v="697"/>
    </i>
    <i r="2">
      <x v="1793"/>
    </i>
    <i r="1">
      <x v="698"/>
    </i>
    <i r="2">
      <x v="1794"/>
    </i>
    <i r="1">
      <x v="699"/>
    </i>
    <i r="2">
      <x v="1795"/>
    </i>
    <i>
      <x v="116"/>
    </i>
    <i r="1">
      <x v="700"/>
    </i>
    <i r="2">
      <x v="1796"/>
    </i>
    <i r="2">
      <x v="1797"/>
    </i>
    <i r="2">
      <x v="1798"/>
    </i>
    <i r="1">
      <x v="701"/>
    </i>
    <i r="2">
      <x v="1799"/>
    </i>
    <i r="1">
      <x v="702"/>
    </i>
    <i r="2">
      <x v="1800"/>
    </i>
    <i r="2">
      <x v="1801"/>
    </i>
    <i r="2">
      <x v="1802"/>
    </i>
    <i r="2">
      <x v="1803"/>
    </i>
    <i r="2">
      <x v="1804"/>
    </i>
    <i r="2">
      <x v="1805"/>
    </i>
    <i r="2">
      <x v="1806"/>
    </i>
    <i r="1">
      <x v="703"/>
    </i>
    <i r="2">
      <x v="1807"/>
    </i>
    <i r="2">
      <x v="1808"/>
    </i>
    <i r="2">
      <x v="1809"/>
    </i>
    <i r="1">
      <x v="704"/>
    </i>
    <i r="2">
      <x v="1810"/>
    </i>
    <i r="1">
      <x v="705"/>
    </i>
    <i r="1">
      <x v="706"/>
    </i>
    <i r="2">
      <x v="1811"/>
    </i>
    <i r="2">
      <x v="1812"/>
    </i>
    <i r="1">
      <x v="707"/>
    </i>
    <i r="2">
      <x v="1813"/>
    </i>
    <i r="2">
      <x v="1814"/>
    </i>
    <i r="2">
      <x v="1815"/>
    </i>
    <i>
      <x v="117"/>
    </i>
    <i r="1">
      <x v="708"/>
    </i>
    <i r="2">
      <x v="1816"/>
    </i>
    <i r="1">
      <x v="709"/>
    </i>
    <i r="2">
      <x v="1817"/>
    </i>
    <i r="1">
      <x v="710"/>
    </i>
    <i r="2">
      <x v="1818"/>
    </i>
    <i r="1">
      <x v="711"/>
    </i>
    <i r="2">
      <x v="1819"/>
    </i>
    <i r="2">
      <x v="1820"/>
    </i>
    <i r="2">
      <x v="1821"/>
    </i>
    <i r="2">
      <x v="1822"/>
    </i>
    <i r="2">
      <x v="1823"/>
    </i>
    <i r="1">
      <x v="712"/>
    </i>
    <i r="2">
      <x v="1824"/>
    </i>
    <i r="1">
      <x v="713"/>
    </i>
    <i r="2">
      <x v="1825"/>
    </i>
    <i r="1">
      <x v="714"/>
    </i>
    <i r="2">
      <x v="1826"/>
    </i>
    <i>
      <x v="118"/>
    </i>
    <i r="1">
      <x v="715"/>
    </i>
    <i r="2">
      <x v="1827"/>
    </i>
    <i>
      <x v="119"/>
    </i>
    <i r="1">
      <x v="716"/>
    </i>
    <i r="2">
      <x v="1828"/>
    </i>
    <i r="2">
      <x v="1829"/>
    </i>
    <i r="2">
      <x v="1830"/>
    </i>
    <i r="2">
      <x v="1831"/>
    </i>
    <i r="2">
      <x v="1832"/>
    </i>
    <i r="2">
      <x v="1833"/>
    </i>
    <i r="2">
      <x v="1834"/>
    </i>
    <i r="2">
      <x v="1835"/>
    </i>
    <i r="2">
      <x v="1836"/>
    </i>
    <i r="1">
      <x v="717"/>
    </i>
    <i r="2">
      <x v="1837"/>
    </i>
    <i r="1">
      <x v="718"/>
    </i>
    <i r="2">
      <x v="1838"/>
    </i>
    <i r="1">
      <x v="719"/>
    </i>
    <i r="2">
      <x v="1839"/>
    </i>
    <i r="2">
      <x v="1840"/>
    </i>
    <i r="2">
      <x v="1841"/>
    </i>
    <i r="2">
      <x v="1842"/>
    </i>
    <i r="2">
      <x v="1843"/>
    </i>
    <i r="2">
      <x v="1844"/>
    </i>
    <i r="1">
      <x v="720"/>
    </i>
    <i r="2">
      <x v="1845"/>
    </i>
    <i r="1">
      <x v="721"/>
    </i>
    <i r="2">
      <x v="1846"/>
    </i>
    <i r="2">
      <x v="1847"/>
    </i>
    <i r="2">
      <x v="1848"/>
    </i>
    <i r="2">
      <x v="1849"/>
    </i>
    <i r="2">
      <x v="1850"/>
    </i>
    <i r="1">
      <x v="722"/>
    </i>
    <i r="2">
      <x v="1851"/>
    </i>
    <i r="2">
      <x v="1852"/>
    </i>
    <i r="2">
      <x v="1853"/>
    </i>
    <i r="1">
      <x v="723"/>
    </i>
    <i r="2">
      <x v="1854"/>
    </i>
    <i r="2">
      <x v="1855"/>
    </i>
    <i r="2">
      <x v="1856"/>
    </i>
    <i r="2">
      <x v="1857"/>
    </i>
    <i r="2">
      <x v="1858"/>
    </i>
    <i r="2">
      <x v="1859"/>
    </i>
    <i r="2">
      <x v="1860"/>
    </i>
    <i r="2">
      <x v="1861"/>
    </i>
    <i r="2">
      <x v="1862"/>
    </i>
    <i r="1">
      <x v="724"/>
    </i>
    <i r="2">
      <x v="1863"/>
    </i>
    <i r="1">
      <x v="725"/>
    </i>
    <i r="2">
      <x v="1864"/>
    </i>
    <i r="2">
      <x v="1865"/>
    </i>
    <i r="2">
      <x v="1866"/>
    </i>
    <i r="1">
      <x v="726"/>
    </i>
    <i r="2">
      <x v="1867"/>
    </i>
    <i r="2">
      <x v="1868"/>
    </i>
    <i r="2">
      <x v="1869"/>
    </i>
    <i r="2">
      <x v="1870"/>
    </i>
    <i r="2">
      <x v="1871"/>
    </i>
    <i r="2">
      <x v="1872"/>
    </i>
    <i r="2">
      <x v="1873"/>
    </i>
    <i r="2">
      <x v="1874"/>
    </i>
    <i r="2">
      <x v="1875"/>
    </i>
    <i r="1">
      <x v="727"/>
    </i>
    <i r="2">
      <x v="1876"/>
    </i>
    <i r="2">
      <x v="1877"/>
    </i>
    <i r="2">
      <x v="1878"/>
    </i>
    <i r="1">
      <x v="728"/>
    </i>
    <i r="2">
      <x v="1879"/>
    </i>
    <i r="1">
      <x v="729"/>
    </i>
    <i r="2">
      <x v="1880"/>
    </i>
    <i r="2">
      <x v="1881"/>
    </i>
    <i r="2">
      <x v="1882"/>
    </i>
    <i r="2">
      <x v="1883"/>
    </i>
    <i r="2">
      <x v="1884"/>
    </i>
    <i r="2">
      <x v="1885"/>
    </i>
    <i>
      <x v="120"/>
    </i>
    <i r="1">
      <x v="730"/>
    </i>
    <i r="2">
      <x v="1886"/>
    </i>
    <i r="1">
      <x v="731"/>
    </i>
    <i r="2">
      <x v="1887"/>
    </i>
    <i r="1">
      <x v="732"/>
    </i>
    <i r="2">
      <x v="1888"/>
    </i>
    <i r="1">
      <x v="733"/>
    </i>
    <i r="2">
      <x v="1889"/>
    </i>
    <i>
      <x v="121"/>
    </i>
    <i r="1">
      <x v="734"/>
    </i>
    <i r="2">
      <x v="1890"/>
    </i>
    <i r="2">
      <x v="1891"/>
    </i>
    <i r="1">
      <x v="735"/>
    </i>
    <i r="2">
      <x v="1892"/>
    </i>
    <i r="2">
      <x v="1893"/>
    </i>
    <i r="2">
      <x v="1894"/>
    </i>
    <i r="2">
      <x v="1895"/>
    </i>
    <i r="2">
      <x v="1896"/>
    </i>
    <i r="1">
      <x v="736"/>
    </i>
    <i r="2">
      <x v="1897"/>
    </i>
    <i r="1">
      <x v="737"/>
    </i>
    <i r="2">
      <x v="1898"/>
    </i>
    <i r="1">
      <x v="738"/>
    </i>
    <i r="2">
      <x v="1899"/>
    </i>
    <i>
      <x v="122"/>
    </i>
    <i r="1">
      <x v="739"/>
    </i>
    <i r="2">
      <x v="1900"/>
    </i>
    <i r="1">
      <x v="740"/>
    </i>
    <i r="2">
      <x v="1901"/>
    </i>
    <i r="1">
      <x v="741"/>
    </i>
    <i r="2">
      <x v="1902"/>
    </i>
    <i r="1">
      <x v="742"/>
    </i>
    <i r="2">
      <x v="1903"/>
    </i>
    <i r="1">
      <x v="743"/>
    </i>
    <i r="2">
      <x v="1904"/>
    </i>
    <i r="1">
      <x v="744"/>
    </i>
    <i r="2">
      <x v="1905"/>
    </i>
    <i r="1">
      <x v="745"/>
    </i>
    <i r="2">
      <x v="1906"/>
    </i>
    <i r="2">
      <x v="1907"/>
    </i>
    <i>
      <x v="123"/>
    </i>
    <i r="1">
      <x v="746"/>
    </i>
    <i r="2">
      <x v="1908"/>
    </i>
    <i r="1">
      <x v="747"/>
    </i>
    <i r="2">
      <x v="1909"/>
    </i>
    <i>
      <x v="124"/>
    </i>
    <i r="1">
      <x v="748"/>
    </i>
    <i r="2">
      <x v="1910"/>
    </i>
    <i>
      <x v="125"/>
    </i>
    <i r="1">
      <x v="749"/>
    </i>
    <i r="2">
      <x v="1911"/>
    </i>
    <i r="1">
      <x v="750"/>
    </i>
    <i r="2">
      <x v="1912"/>
    </i>
    <i r="1">
      <x v="751"/>
    </i>
    <i r="2">
      <x v="1913"/>
    </i>
    <i r="2">
      <x v="1914"/>
    </i>
    <i r="1">
      <x v="752"/>
    </i>
    <i r="2">
      <x v="1915"/>
    </i>
    <i r="1">
      <x v="753"/>
    </i>
    <i r="2">
      <x v="1916"/>
    </i>
    <i r="1">
      <x v="754"/>
    </i>
    <i r="2">
      <x v="1917"/>
    </i>
    <i r="1">
      <x v="755"/>
    </i>
    <i r="2">
      <x v="1918"/>
    </i>
    <i r="1">
      <x v="756"/>
    </i>
    <i r="2">
      <x v="1919"/>
    </i>
    <i r="1">
      <x v="757"/>
    </i>
    <i r="1">
      <x v="758"/>
    </i>
    <i r="2">
      <x v="1920"/>
    </i>
    <i>
      <x v="126"/>
    </i>
    <i r="1">
      <x v="759"/>
    </i>
    <i r="2">
      <x v="1921"/>
    </i>
    <i r="1">
      <x v="760"/>
    </i>
    <i r="2">
      <x v="1922"/>
    </i>
    <i>
      <x v="127"/>
    </i>
    <i r="1">
      <x v="761"/>
    </i>
    <i r="2">
      <x v="1923"/>
    </i>
    <i r="1">
      <x v="762"/>
    </i>
    <i r="2">
      <x v="1924"/>
    </i>
    <i>
      <x v="128"/>
    </i>
    <i r="1">
      <x v="763"/>
    </i>
    <i r="2">
      <x v="1925"/>
    </i>
    <i r="1">
      <x v="764"/>
    </i>
    <i r="2">
      <x v="1926"/>
    </i>
    <i>
      <x v="129"/>
    </i>
    <i r="1">
      <x v="765"/>
    </i>
    <i r="2">
      <x v="1927"/>
    </i>
    <i>
      <x v="130"/>
    </i>
    <i r="1">
      <x v="766"/>
    </i>
    <i r="2">
      <x v="1928"/>
    </i>
    <i r="2">
      <x v="1929"/>
    </i>
    <i r="1">
      <x v="767"/>
    </i>
    <i r="2">
      <x v="1930"/>
    </i>
    <i r="1">
      <x v="768"/>
    </i>
    <i r="2">
      <x v="1931"/>
    </i>
    <i r="1">
      <x v="769"/>
    </i>
    <i r="2">
      <x v="1932"/>
    </i>
    <i r="1">
      <x v="770"/>
    </i>
    <i r="2">
      <x v="1933"/>
    </i>
    <i r="1">
      <x v="771"/>
    </i>
    <i r="2">
      <x v="1934"/>
    </i>
    <i r="2">
      <x v="1935"/>
    </i>
    <i r="2">
      <x v="1936"/>
    </i>
    <i r="2">
      <x v="1937"/>
    </i>
    <i r="2">
      <x v="1938"/>
    </i>
    <i r="2">
      <x v="1939"/>
    </i>
    <i r="1">
      <x v="772"/>
    </i>
    <i r="2">
      <x v="1940"/>
    </i>
    <i r="2">
      <x v="1941"/>
    </i>
    <i r="1">
      <x v="773"/>
    </i>
    <i r="2">
      <x v="1942"/>
    </i>
    <i r="2">
      <x v="1943"/>
    </i>
    <i r="1">
      <x v="774"/>
    </i>
    <i r="2">
      <x v="1944"/>
    </i>
    <i r="2">
      <x v="1945"/>
    </i>
    <i r="1">
      <x v="775"/>
    </i>
    <i r="2">
      <x v="1946"/>
    </i>
    <i r="1">
      <x v="776"/>
    </i>
    <i r="2">
      <x v="1947"/>
    </i>
    <i r="1">
      <x v="777"/>
    </i>
    <i r="2">
      <x v="1948"/>
    </i>
    <i r="1">
      <x v="778"/>
    </i>
    <i r="2">
      <x v="1949"/>
    </i>
    <i r="2">
      <x v="1950"/>
    </i>
    <i r="1">
      <x v="779"/>
    </i>
    <i r="2">
      <x v="1951"/>
    </i>
    <i r="1">
      <x v="780"/>
    </i>
    <i r="2">
      <x v="1952"/>
    </i>
    <i r="1">
      <x v="781"/>
    </i>
    <i r="2">
      <x v="1953"/>
    </i>
    <i r="1">
      <x v="782"/>
    </i>
    <i r="2">
      <x v="1954"/>
    </i>
    <i r="1">
      <x v="783"/>
    </i>
    <i r="2">
      <x v="1955"/>
    </i>
    <i r="1">
      <x v="784"/>
    </i>
    <i r="2">
      <x v="1956"/>
    </i>
    <i r="1">
      <x v="785"/>
    </i>
    <i r="2">
      <x v="1957"/>
    </i>
    <i r="1">
      <x v="786"/>
    </i>
    <i r="2">
      <x v="1958"/>
    </i>
    <i r="1">
      <x v="787"/>
    </i>
    <i r="2">
      <x v="1959"/>
    </i>
    <i r="2">
      <x v="1960"/>
    </i>
    <i r="1">
      <x v="788"/>
    </i>
    <i r="2">
      <x v="1961"/>
    </i>
    <i r="1">
      <x v="789"/>
    </i>
    <i r="2">
      <x v="1962"/>
    </i>
    <i r="2">
      <x v="1963"/>
    </i>
    <i r="2">
      <x v="1964"/>
    </i>
    <i r="2">
      <x v="1965"/>
    </i>
    <i r="2">
      <x v="1966"/>
    </i>
    <i r="2">
      <x v="1967"/>
    </i>
    <i r="2">
      <x v="1968"/>
    </i>
    <i r="2">
      <x v="1969"/>
    </i>
    <i r="1">
      <x v="790"/>
    </i>
    <i r="2">
      <x v="1970"/>
    </i>
    <i r="2">
      <x v="1971"/>
    </i>
    <i r="2">
      <x v="1972"/>
    </i>
    <i r="2">
      <x v="1973"/>
    </i>
    <i r="2">
      <x v="1974"/>
    </i>
    <i r="2">
      <x v="1975"/>
    </i>
    <i r="1">
      <x v="791"/>
    </i>
    <i r="2">
      <x v="1976"/>
    </i>
    <i r="1">
      <x v="792"/>
    </i>
    <i r="2">
      <x v="1977"/>
    </i>
    <i r="1">
      <x v="793"/>
    </i>
    <i r="2">
      <x v="1978"/>
    </i>
    <i r="1">
      <x v="794"/>
    </i>
    <i r="2">
      <x v="1979"/>
    </i>
    <i r="2">
      <x v="1980"/>
    </i>
    <i r="1">
      <x v="795"/>
    </i>
    <i r="2">
      <x v="1981"/>
    </i>
    <i r="1">
      <x v="796"/>
    </i>
    <i r="2">
      <x v="1982"/>
    </i>
    <i r="1">
      <x v="797"/>
    </i>
    <i r="2">
      <x v="1983"/>
    </i>
    <i r="1">
      <x v="798"/>
    </i>
    <i r="2">
      <x v="1984"/>
    </i>
    <i r="2">
      <x v="1985"/>
    </i>
    <i r="2">
      <x v="1986"/>
    </i>
    <i r="2">
      <x v="1987"/>
    </i>
    <i r="1">
      <x v="799"/>
    </i>
    <i r="2">
      <x v="1988"/>
    </i>
    <i r="1">
      <x v="800"/>
    </i>
    <i r="2">
      <x v="1989"/>
    </i>
    <i r="2">
      <x v="1990"/>
    </i>
    <i r="2">
      <x v="1991"/>
    </i>
    <i r="1">
      <x v="801"/>
    </i>
    <i r="2">
      <x v="1992"/>
    </i>
    <i r="1">
      <x v="802"/>
    </i>
    <i r="2">
      <x v="1993"/>
    </i>
    <i r="1">
      <x v="803"/>
    </i>
    <i r="2">
      <x v="1994"/>
    </i>
    <i r="1">
      <x v="804"/>
    </i>
    <i r="2">
      <x v="1995"/>
    </i>
    <i r="1">
      <x v="805"/>
    </i>
    <i r="2">
      <x v="1996"/>
    </i>
    <i r="2">
      <x v="1997"/>
    </i>
    <i r="1">
      <x v="806"/>
    </i>
    <i r="2">
      <x v="1998"/>
    </i>
    <i r="1">
      <x v="807"/>
    </i>
    <i r="2">
      <x v="1999"/>
    </i>
    <i r="1">
      <x v="808"/>
    </i>
    <i r="2">
      <x v="2000"/>
    </i>
    <i r="1">
      <x v="809"/>
    </i>
    <i r="2">
      <x v="2001"/>
    </i>
    <i r="1">
      <x v="810"/>
    </i>
    <i r="2">
      <x v="2002"/>
    </i>
    <i r="1">
      <x v="811"/>
    </i>
    <i r="2">
      <x v="2003"/>
    </i>
    <i>
      <x v="131"/>
    </i>
    <i r="1">
      <x v="812"/>
    </i>
    <i r="2">
      <x v="2004"/>
    </i>
    <i r="1">
      <x v="813"/>
    </i>
    <i r="2">
      <x v="2005"/>
    </i>
    <i>
      <x v="132"/>
    </i>
    <i r="1">
      <x v="814"/>
    </i>
    <i r="2">
      <x v="2006"/>
    </i>
    <i r="1">
      <x v="815"/>
    </i>
    <i r="2">
      <x v="2007"/>
    </i>
    <i>
      <x v="133"/>
    </i>
    <i r="1">
      <x v="816"/>
    </i>
    <i r="2">
      <x v="2008"/>
    </i>
    <i r="2">
      <x v="2009"/>
    </i>
    <i r="1">
      <x v="817"/>
    </i>
    <i r="2">
      <x v="2010"/>
    </i>
    <i r="2">
      <x v="2011"/>
    </i>
    <i r="1">
      <x v="818"/>
    </i>
    <i r="2">
      <x v="2012"/>
    </i>
    <i r="2">
      <x v="2013"/>
    </i>
    <i r="2">
      <x v="2014"/>
    </i>
    <i r="2">
      <x v="2015"/>
    </i>
    <i r="1">
      <x v="819"/>
    </i>
    <i r="2">
      <x v="2016"/>
    </i>
    <i r="2">
      <x v="2017"/>
    </i>
    <i r="2">
      <x v="2018"/>
    </i>
    <i r="2">
      <x v="2019"/>
    </i>
    <i r="1">
      <x v="820"/>
    </i>
    <i r="2">
      <x v="2020"/>
    </i>
    <i r="1">
      <x v="821"/>
    </i>
    <i r="2">
      <x v="2021"/>
    </i>
    <i r="1">
      <x v="822"/>
    </i>
    <i r="2">
      <x v="2022"/>
    </i>
    <i r="1">
      <x v="823"/>
    </i>
    <i r="2">
      <x v="2023"/>
    </i>
    <i r="1">
      <x v="824"/>
    </i>
    <i r="2">
      <x v="2024"/>
    </i>
    <i r="2">
      <x v="2025"/>
    </i>
    <i r="1">
      <x v="825"/>
    </i>
    <i r="2">
      <x v="2026"/>
    </i>
    <i r="2">
      <x v="2027"/>
    </i>
    <i r="1">
      <x v="826"/>
    </i>
    <i r="2">
      <x v="2028"/>
    </i>
    <i r="1">
      <x v="827"/>
    </i>
    <i r="2">
      <x v="2029"/>
    </i>
    <i r="1">
      <x v="828"/>
    </i>
    <i r="2">
      <x v="2030"/>
    </i>
    <i r="2">
      <x v="2031"/>
    </i>
    <i r="1">
      <x v="829"/>
    </i>
    <i r="2">
      <x v="2032"/>
    </i>
    <i r="1">
      <x v="830"/>
    </i>
    <i r="2">
      <x v="2033"/>
    </i>
    <i r="1">
      <x v="831"/>
    </i>
    <i r="2">
      <x v="2034"/>
    </i>
    <i r="1">
      <x v="832"/>
    </i>
    <i r="2">
      <x v="2035"/>
    </i>
    <i r="1">
      <x v="833"/>
    </i>
    <i r="2">
      <x v="2036"/>
    </i>
    <i r="1">
      <x v="834"/>
    </i>
    <i r="2">
      <x v="2037"/>
    </i>
    <i r="2">
      <x v="2038"/>
    </i>
    <i r="1">
      <x v="835"/>
    </i>
    <i r="2">
      <x v="2039"/>
    </i>
    <i>
      <x v="134"/>
    </i>
    <i r="1">
      <x v="836"/>
    </i>
    <i r="2">
      <x v="2040"/>
    </i>
    <i r="1">
      <x v="837"/>
    </i>
    <i r="2">
      <x v="2041"/>
    </i>
    <i>
      <x v="135"/>
    </i>
    <i r="1">
      <x v="838"/>
    </i>
    <i r="2">
      <x v="2042"/>
    </i>
    <i r="2">
      <x v="2043"/>
    </i>
    <i r="2">
      <x v="2044"/>
    </i>
    <i r="2">
      <x v="2045"/>
    </i>
    <i r="2">
      <x v="2046"/>
    </i>
    <i r="2">
      <x v="2047"/>
    </i>
    <i r="2">
      <x v="2048"/>
    </i>
    <i r="2">
      <x v="2049"/>
    </i>
    <i r="2">
      <x v="2050"/>
    </i>
    <i r="2">
      <x v="2051"/>
    </i>
    <i r="2">
      <x v="2052"/>
    </i>
    <i r="2">
      <x v="2053"/>
    </i>
    <i r="2">
      <x v="2054"/>
    </i>
    <i r="2">
      <x v="2055"/>
    </i>
    <i r="2">
      <x v="2056"/>
    </i>
    <i r="2">
      <x v="2057"/>
    </i>
    <i r="2">
      <x v="2058"/>
    </i>
    <i r="2">
      <x v="2059"/>
    </i>
    <i r="2">
      <x v="2060"/>
    </i>
    <i r="2">
      <x v="2061"/>
    </i>
    <i r="2">
      <x v="2062"/>
    </i>
    <i r="2">
      <x v="2063"/>
    </i>
    <i r="2">
      <x v="2064"/>
    </i>
    <i r="2">
      <x v="2065"/>
    </i>
    <i r="2">
      <x v="2066"/>
    </i>
    <i r="2">
      <x v="2067"/>
    </i>
    <i r="2">
      <x v="2068"/>
    </i>
    <i r="2">
      <x v="2069"/>
    </i>
    <i r="2">
      <x v="2070"/>
    </i>
    <i r="2">
      <x v="2071"/>
    </i>
    <i r="2">
      <x v="2072"/>
    </i>
    <i r="2">
      <x v="2073"/>
    </i>
    <i r="2">
      <x v="2074"/>
    </i>
    <i r="2">
      <x v="2075"/>
    </i>
    <i r="2">
      <x v="2076"/>
    </i>
    <i r="2">
      <x v="2077"/>
    </i>
    <i r="2">
      <x v="2078"/>
    </i>
    <i r="2">
      <x v="2079"/>
    </i>
    <i r="2">
      <x v="2080"/>
    </i>
    <i r="2">
      <x v="2081"/>
    </i>
    <i r="2">
      <x v="2082"/>
    </i>
    <i r="2">
      <x v="2083"/>
    </i>
    <i r="2">
      <x v="2084"/>
    </i>
    <i r="2">
      <x v="2085"/>
    </i>
    <i r="2">
      <x v="2086"/>
    </i>
    <i r="2">
      <x v="2087"/>
    </i>
    <i r="2">
      <x v="2088"/>
    </i>
    <i r="2">
      <x v="2089"/>
    </i>
    <i r="2">
      <x v="2090"/>
    </i>
    <i r="2">
      <x v="2091"/>
    </i>
    <i r="2">
      <x v="2092"/>
    </i>
    <i r="2">
      <x v="2093"/>
    </i>
    <i r="2">
      <x v="2094"/>
    </i>
    <i r="2">
      <x v="2095"/>
    </i>
    <i r="2">
      <x v="2096"/>
    </i>
    <i r="2">
      <x v="2097"/>
    </i>
    <i r="2">
      <x v="2098"/>
    </i>
    <i r="2">
      <x v="2099"/>
    </i>
    <i r="2">
      <x v="2100"/>
    </i>
    <i r="2">
      <x v="2101"/>
    </i>
    <i r="2">
      <x v="2102"/>
    </i>
    <i r="2">
      <x v="2103"/>
    </i>
    <i r="2">
      <x v="2104"/>
    </i>
    <i r="2">
      <x v="2105"/>
    </i>
    <i r="2">
      <x v="2106"/>
    </i>
    <i r="2">
      <x v="2107"/>
    </i>
    <i r="2">
      <x v="2108"/>
    </i>
    <i r="2">
      <x v="2109"/>
    </i>
    <i r="2">
      <x v="2110"/>
    </i>
    <i r="2">
      <x v="2111"/>
    </i>
    <i r="2">
      <x v="2112"/>
    </i>
    <i r="2">
      <x v="2113"/>
    </i>
    <i r="2">
      <x v="2114"/>
    </i>
    <i r="2">
      <x v="2115"/>
    </i>
    <i r="2">
      <x v="2116"/>
    </i>
    <i r="2">
      <x v="2117"/>
    </i>
    <i r="2">
      <x v="2118"/>
    </i>
    <i r="2">
      <x v="2119"/>
    </i>
    <i r="2">
      <x v="2120"/>
    </i>
    <i r="2">
      <x v="2121"/>
    </i>
    <i r="2">
      <x v="2122"/>
    </i>
    <i r="2">
      <x v="2123"/>
    </i>
    <i r="2">
      <x v="2124"/>
    </i>
    <i r="2">
      <x v="2125"/>
    </i>
    <i r="2">
      <x v="2126"/>
    </i>
    <i r="2">
      <x v="2127"/>
    </i>
    <i r="2">
      <x v="2128"/>
    </i>
    <i r="2">
      <x v="2129"/>
    </i>
    <i r="2">
      <x v="2130"/>
    </i>
    <i r="2">
      <x v="2131"/>
    </i>
    <i r="2">
      <x v="2132"/>
    </i>
    <i r="2">
      <x v="2133"/>
    </i>
    <i r="2">
      <x v="2134"/>
    </i>
    <i r="2">
      <x v="2135"/>
    </i>
    <i r="2">
      <x v="2136"/>
    </i>
    <i r="2">
      <x v="2137"/>
    </i>
    <i r="2">
      <x v="2138"/>
    </i>
    <i r="2">
      <x v="2139"/>
    </i>
    <i r="2">
      <x v="2140"/>
    </i>
    <i r="2">
      <x v="2141"/>
    </i>
    <i r="2">
      <x v="2142"/>
    </i>
    <i r="2">
      <x v="2143"/>
    </i>
    <i r="2">
      <x v="2144"/>
    </i>
    <i r="2">
      <x v="2145"/>
    </i>
    <i r="2">
      <x v="2146"/>
    </i>
    <i r="2">
      <x v="2147"/>
    </i>
    <i r="2">
      <x v="2148"/>
    </i>
    <i r="2">
      <x v="2149"/>
    </i>
    <i r="2">
      <x v="2150"/>
    </i>
    <i r="2">
      <x v="2151"/>
    </i>
    <i r="2">
      <x v="2152"/>
    </i>
    <i r="2">
      <x v="2153"/>
    </i>
    <i r="1">
      <x v="839"/>
    </i>
    <i r="2">
      <x v="2154"/>
    </i>
    <i r="2">
      <x v="2155"/>
    </i>
    <i r="2">
      <x v="2156"/>
    </i>
    <i r="2">
      <x v="2157"/>
    </i>
    <i r="2">
      <x v="2158"/>
    </i>
    <i r="2">
      <x v="2159"/>
    </i>
    <i r="2">
      <x v="2160"/>
    </i>
    <i r="1">
      <x v="840"/>
    </i>
    <i r="2">
      <x v="2161"/>
    </i>
    <i r="2">
      <x v="2162"/>
    </i>
    <i r="2">
      <x v="2163"/>
    </i>
    <i r="2">
      <x v="2164"/>
    </i>
    <i>
      <x v="136"/>
    </i>
    <i r="1">
      <x v="841"/>
    </i>
    <i r="2">
      <x v="2165"/>
    </i>
    <i r="2">
      <x v="2166"/>
    </i>
    <i r="2">
      <x v="2167"/>
    </i>
    <i r="2">
      <x v="2168"/>
    </i>
    <i r="2">
      <x v="2169"/>
    </i>
    <i r="1">
      <x v="842"/>
    </i>
    <i r="2">
      <x v="2170"/>
    </i>
    <i r="2">
      <x v="2171"/>
    </i>
    <i r="2">
      <x v="2172"/>
    </i>
    <i r="2">
      <x v="2173"/>
    </i>
    <i r="2">
      <x v="2174"/>
    </i>
    <i r="2">
      <x v="2175"/>
    </i>
    <i r="2">
      <x v="2176"/>
    </i>
    <i r="2">
      <x v="2177"/>
    </i>
    <i r="2">
      <x v="2178"/>
    </i>
    <i r="2">
      <x v="2179"/>
    </i>
    <i r="2">
      <x v="2180"/>
    </i>
    <i r="1">
      <x v="843"/>
    </i>
    <i r="2">
      <x v="2181"/>
    </i>
    <i r="2">
      <x v="2182"/>
    </i>
    <i r="2">
      <x v="2183"/>
    </i>
    <i r="2">
      <x v="2184"/>
    </i>
    <i r="1">
      <x v="844"/>
    </i>
    <i r="2">
      <x v="2185"/>
    </i>
    <i r="2">
      <x v="2186"/>
    </i>
    <i r="2">
      <x v="2187"/>
    </i>
    <i r="2">
      <x v="2188"/>
    </i>
    <i r="2">
      <x v="2189"/>
    </i>
    <i r="2">
      <x v="2190"/>
    </i>
    <i r="2">
      <x v="2191"/>
    </i>
    <i r="2">
      <x v="2192"/>
    </i>
    <i r="2">
      <x v="2193"/>
    </i>
    <i r="2">
      <x v="2194"/>
    </i>
    <i r="2">
      <x v="2195"/>
    </i>
    <i r="2">
      <x v="2196"/>
    </i>
    <i r="2">
      <x v="2197"/>
    </i>
    <i r="2">
      <x v="2198"/>
    </i>
    <i r="2">
      <x v="2199"/>
    </i>
    <i r="2">
      <x v="2200"/>
    </i>
    <i r="2">
      <x v="2201"/>
    </i>
    <i r="2">
      <x v="2202"/>
    </i>
    <i r="2">
      <x v="2203"/>
    </i>
    <i r="2">
      <x v="2204"/>
    </i>
    <i r="2">
      <x v="2205"/>
    </i>
    <i r="2">
      <x v="2206"/>
    </i>
    <i r="2">
      <x v="2207"/>
    </i>
    <i r="2">
      <x v="2208"/>
    </i>
    <i r="2">
      <x v="2209"/>
    </i>
    <i r="2">
      <x v="2210"/>
    </i>
    <i r="2">
      <x v="2211"/>
    </i>
    <i r="2">
      <x v="2212"/>
    </i>
    <i r="2">
      <x v="2213"/>
    </i>
    <i r="2">
      <x v="2214"/>
    </i>
    <i r="2">
      <x v="2215"/>
    </i>
    <i r="2">
      <x v="2216"/>
    </i>
    <i r="2">
      <x v="2217"/>
    </i>
    <i r="2">
      <x v="2218"/>
    </i>
    <i r="2">
      <x v="2219"/>
    </i>
    <i r="2">
      <x v="2220"/>
    </i>
    <i r="2">
      <x v="2221"/>
    </i>
    <i r="2">
      <x v="2222"/>
    </i>
    <i r="2">
      <x v="2223"/>
    </i>
    <i r="2">
      <x v="2224"/>
    </i>
    <i r="2">
      <x v="2225"/>
    </i>
    <i r="2">
      <x v="2226"/>
    </i>
    <i r="2">
      <x v="2227"/>
    </i>
    <i r="2">
      <x v="2228"/>
    </i>
    <i r="2">
      <x v="2229"/>
    </i>
    <i r="2">
      <x v="2230"/>
    </i>
    <i r="2">
      <x v="2231"/>
    </i>
    <i r="2">
      <x v="2232"/>
    </i>
    <i r="2">
      <x v="2233"/>
    </i>
    <i r="1">
      <x v="845"/>
    </i>
    <i r="2">
      <x v="2234"/>
    </i>
    <i r="2">
      <x v="2235"/>
    </i>
    <i r="2">
      <x v="2236"/>
    </i>
    <i r="2">
      <x v="2237"/>
    </i>
    <i r="2">
      <x v="2238"/>
    </i>
    <i r="2">
      <x v="2239"/>
    </i>
    <i r="2">
      <x v="2240"/>
    </i>
    <i r="2">
      <x v="2241"/>
    </i>
    <i r="2">
      <x v="2242"/>
    </i>
    <i r="2">
      <x v="2243"/>
    </i>
    <i r="2">
      <x v="2244"/>
    </i>
    <i r="1">
      <x v="846"/>
    </i>
    <i r="2">
      <x v="2245"/>
    </i>
    <i r="2">
      <x v="2246"/>
    </i>
    <i r="2">
      <x v="2247"/>
    </i>
    <i r="2">
      <x v="2248"/>
    </i>
    <i r="2">
      <x v="2249"/>
    </i>
    <i r="1">
      <x v="847"/>
    </i>
    <i r="2">
      <x v="2250"/>
    </i>
    <i r="2">
      <x v="2251"/>
    </i>
    <i r="1">
      <x v="848"/>
    </i>
    <i r="2">
      <x v="2252"/>
    </i>
    <i r="2">
      <x v="2253"/>
    </i>
    <i r="2">
      <x v="2254"/>
    </i>
    <i r="2">
      <x v="2255"/>
    </i>
    <i r="2">
      <x v="2256"/>
    </i>
    <i r="2">
      <x v="2257"/>
    </i>
    <i r="2">
      <x v="2258"/>
    </i>
    <i r="2">
      <x v="2259"/>
    </i>
    <i r="2">
      <x v="2260"/>
    </i>
    <i r="2">
      <x v="2261"/>
    </i>
    <i r="2">
      <x v="2262"/>
    </i>
    <i r="2">
      <x v="2263"/>
    </i>
    <i r="2">
      <x v="2264"/>
    </i>
    <i r="2">
      <x v="2265"/>
    </i>
    <i r="2">
      <x v="2266"/>
    </i>
    <i r="2">
      <x v="2267"/>
    </i>
    <i r="2">
      <x v="2268"/>
    </i>
    <i r="2">
      <x v="2269"/>
    </i>
    <i r="2">
      <x v="2270"/>
    </i>
    <i r="2">
      <x v="2271"/>
    </i>
    <i r="2">
      <x v="2272"/>
    </i>
    <i r="2">
      <x v="2273"/>
    </i>
    <i r="2">
      <x v="2274"/>
    </i>
    <i r="2">
      <x v="2275"/>
    </i>
    <i r="1">
      <x v="849"/>
    </i>
    <i r="2">
      <x v="2276"/>
    </i>
    <i r="2">
      <x v="2277"/>
    </i>
    <i r="2">
      <x v="2278"/>
    </i>
    <i r="2">
      <x v="2279"/>
    </i>
    <i r="2">
      <x v="2280"/>
    </i>
    <i r="2">
      <x v="2281"/>
    </i>
    <i r="1">
      <x v="850"/>
    </i>
    <i r="2">
      <x v="2282"/>
    </i>
    <i r="2">
      <x v="2283"/>
    </i>
    <i r="2">
      <x v="2284"/>
    </i>
    <i r="1">
      <x v="851"/>
    </i>
    <i r="2">
      <x v="2285"/>
    </i>
    <i r="2">
      <x v="2286"/>
    </i>
    <i r="2">
      <x v="2287"/>
    </i>
    <i r="2">
      <x v="2288"/>
    </i>
    <i r="2">
      <x v="2289"/>
    </i>
    <i r="2">
      <x v="2290"/>
    </i>
    <i r="2">
      <x v="2291"/>
    </i>
    <i r="2">
      <x v="2292"/>
    </i>
    <i r="2">
      <x v="2293"/>
    </i>
    <i r="2">
      <x v="2294"/>
    </i>
    <i r="2">
      <x v="2295"/>
    </i>
    <i r="2">
      <x v="2296"/>
    </i>
    <i r="2">
      <x v="2297"/>
    </i>
    <i r="2">
      <x v="2298"/>
    </i>
    <i r="2">
      <x v="2299"/>
    </i>
    <i r="2">
      <x v="2300"/>
    </i>
    <i r="1">
      <x v="852"/>
    </i>
    <i r="2">
      <x v="2301"/>
    </i>
    <i r="2">
      <x v="2302"/>
    </i>
    <i r="2">
      <x v="2303"/>
    </i>
    <i r="2">
      <x v="2304"/>
    </i>
    <i r="2">
      <x v="2305"/>
    </i>
    <i r="1">
      <x v="853"/>
    </i>
    <i r="2">
      <x v="2306"/>
    </i>
    <i r="2">
      <x v="2307"/>
    </i>
    <i r="1">
      <x v="854"/>
    </i>
    <i r="2">
      <x v="2308"/>
    </i>
    <i r="2">
      <x v="2309"/>
    </i>
    <i r="2">
      <x v="2310"/>
    </i>
    <i r="2">
      <x v="2311"/>
    </i>
    <i r="1">
      <x v="855"/>
    </i>
    <i r="2">
      <x v="2312"/>
    </i>
    <i r="2">
      <x v="2313"/>
    </i>
    <i r="2">
      <x v="2314"/>
    </i>
    <i r="2">
      <x v="2315"/>
    </i>
    <i r="2">
      <x v="2316"/>
    </i>
    <i r="2">
      <x v="2317"/>
    </i>
    <i r="1">
      <x v="856"/>
    </i>
    <i r="2">
      <x v="2318"/>
    </i>
    <i r="2">
      <x v="2319"/>
    </i>
    <i r="2">
      <x v="2320"/>
    </i>
    <i r="1">
      <x v="857"/>
    </i>
    <i r="2">
      <x v="2321"/>
    </i>
    <i r="1">
      <x v="858"/>
    </i>
    <i r="2">
      <x v="2322"/>
    </i>
    <i r="2">
      <x v="2323"/>
    </i>
    <i r="2">
      <x v="2324"/>
    </i>
    <i r="1">
      <x v="859"/>
    </i>
    <i r="2">
      <x v="2325"/>
    </i>
    <i r="2">
      <x v="2326"/>
    </i>
    <i r="2">
      <x v="2327"/>
    </i>
    <i r="2">
      <x v="2328"/>
    </i>
    <i r="2">
      <x v="2329"/>
    </i>
    <i r="2">
      <x v="2330"/>
    </i>
    <i r="1">
      <x v="860"/>
    </i>
    <i r="2">
      <x v="2331"/>
    </i>
    <i r="2">
      <x v="2332"/>
    </i>
    <i r="2">
      <x v="2333"/>
    </i>
    <i r="2">
      <x v="2334"/>
    </i>
    <i r="2">
      <x v="2335"/>
    </i>
    <i r="2">
      <x v="2336"/>
    </i>
    <i r="2">
      <x v="2337"/>
    </i>
    <i r="2">
      <x v="2338"/>
    </i>
    <i r="2">
      <x v="2339"/>
    </i>
    <i r="2">
      <x v="2340"/>
    </i>
    <i r="2">
      <x v="2341"/>
    </i>
    <i r="2">
      <x v="2342"/>
    </i>
    <i r="2">
      <x v="2343"/>
    </i>
    <i r="2">
      <x v="2344"/>
    </i>
    <i r="2">
      <x v="2345"/>
    </i>
    <i r="1">
      <x v="861"/>
    </i>
    <i r="2">
      <x v="2346"/>
    </i>
    <i r="2">
      <x v="2347"/>
    </i>
    <i r="2">
      <x v="2348"/>
    </i>
    <i r="2">
      <x v="2349"/>
    </i>
    <i r="2">
      <x v="2350"/>
    </i>
    <i r="2">
      <x v="2351"/>
    </i>
    <i r="2">
      <x v="2352"/>
    </i>
    <i r="2">
      <x v="2353"/>
    </i>
    <i r="1">
      <x v="862"/>
    </i>
    <i r="2">
      <x v="2354"/>
    </i>
    <i r="2">
      <x v="2355"/>
    </i>
    <i r="2">
      <x v="2356"/>
    </i>
    <i r="1">
      <x v="863"/>
    </i>
    <i r="2">
      <x v="2357"/>
    </i>
    <i r="2">
      <x v="2358"/>
    </i>
    <i r="2">
      <x v="2359"/>
    </i>
    <i r="1">
      <x v="864"/>
    </i>
    <i r="2">
      <x v="2360"/>
    </i>
    <i r="2">
      <x v="2361"/>
    </i>
    <i r="1">
      <x v="865"/>
    </i>
    <i r="2">
      <x v="2362"/>
    </i>
    <i r="2">
      <x v="2363"/>
    </i>
    <i r="1">
      <x v="866"/>
    </i>
    <i r="2">
      <x v="2364"/>
    </i>
    <i r="2">
      <x v="2365"/>
    </i>
    <i r="2">
      <x v="2366"/>
    </i>
    <i r="2">
      <x v="2367"/>
    </i>
    <i r="1">
      <x v="867"/>
    </i>
    <i r="2">
      <x v="2368"/>
    </i>
    <i r="1">
      <x v="868"/>
    </i>
    <i r="2">
      <x v="2369"/>
    </i>
    <i r="2">
      <x v="2370"/>
    </i>
    <i r="2">
      <x v="2371"/>
    </i>
    <i r="2">
      <x v="2372"/>
    </i>
    <i r="2">
      <x v="2373"/>
    </i>
    <i r="2">
      <x v="2374"/>
    </i>
    <i r="2">
      <x v="2375"/>
    </i>
    <i r="2">
      <x v="2376"/>
    </i>
    <i r="2">
      <x v="2377"/>
    </i>
    <i r="2">
      <x v="2378"/>
    </i>
    <i r="1">
      <x v="869"/>
    </i>
    <i r="2">
      <x v="2379"/>
    </i>
    <i r="2">
      <x v="2380"/>
    </i>
    <i r="2">
      <x v="2381"/>
    </i>
    <i r="2">
      <x v="2382"/>
    </i>
    <i r="1">
      <x v="870"/>
    </i>
    <i r="2">
      <x v="2383"/>
    </i>
    <i r="2">
      <x v="2384"/>
    </i>
    <i r="2">
      <x v="2385"/>
    </i>
    <i r="2">
      <x v="2386"/>
    </i>
    <i r="2">
      <x v="2387"/>
    </i>
    <i r="2">
      <x v="2388"/>
    </i>
    <i r="2">
      <x v="2389"/>
    </i>
    <i r="2">
      <x v="2390"/>
    </i>
    <i r="2">
      <x v="2391"/>
    </i>
    <i r="2">
      <x v="2392"/>
    </i>
    <i r="2">
      <x v="2393"/>
    </i>
    <i r="2">
      <x v="2394"/>
    </i>
    <i r="2">
      <x v="2395"/>
    </i>
    <i r="2">
      <x v="2396"/>
    </i>
    <i r="1">
      <x v="871"/>
    </i>
    <i r="2">
      <x v="2397"/>
    </i>
    <i r="2">
      <x v="2398"/>
    </i>
    <i r="2">
      <x v="2399"/>
    </i>
    <i r="2">
      <x v="2400"/>
    </i>
    <i r="2">
      <x v="2401"/>
    </i>
    <i r="2">
      <x v="2402"/>
    </i>
    <i r="2">
      <x v="2403"/>
    </i>
    <i r="2">
      <x v="2404"/>
    </i>
    <i r="2">
      <x v="2405"/>
    </i>
    <i r="2">
      <x v="2406"/>
    </i>
    <i r="2">
      <x v="2407"/>
    </i>
    <i r="2">
      <x v="2408"/>
    </i>
    <i r="1">
      <x v="872"/>
    </i>
    <i r="2">
      <x v="2409"/>
    </i>
    <i r="1">
      <x v="873"/>
    </i>
    <i r="2">
      <x v="2410"/>
    </i>
    <i r="2">
      <x v="2411"/>
    </i>
    <i r="2">
      <x v="2412"/>
    </i>
    <i r="2">
      <x v="2413"/>
    </i>
    <i r="2">
      <x v="2414"/>
    </i>
    <i r="2">
      <x v="2415"/>
    </i>
    <i r="2">
      <x v="2416"/>
    </i>
    <i r="2">
      <x v="2417"/>
    </i>
    <i r="2">
      <x v="2418"/>
    </i>
    <i r="1">
      <x v="874"/>
    </i>
    <i r="2">
      <x v="2419"/>
    </i>
    <i r="2">
      <x v="2420"/>
    </i>
    <i r="2">
      <x v="2421"/>
    </i>
    <i r="2">
      <x v="2422"/>
    </i>
    <i r="2">
      <x v="2423"/>
    </i>
    <i r="2">
      <x v="2424"/>
    </i>
    <i r="1">
      <x v="875"/>
    </i>
    <i r="2">
      <x v="2425"/>
    </i>
    <i r="2">
      <x v="2426"/>
    </i>
    <i r="2">
      <x v="2427"/>
    </i>
    <i r="2">
      <x v="2428"/>
    </i>
    <i r="2">
      <x v="2429"/>
    </i>
    <i r="1">
      <x v="876"/>
    </i>
    <i r="2">
      <x v="2430"/>
    </i>
    <i r="2">
      <x v="2431"/>
    </i>
    <i r="2">
      <x v="2432"/>
    </i>
    <i r="1">
      <x v="877"/>
    </i>
    <i r="2">
      <x v="2433"/>
    </i>
    <i r="2">
      <x v="2434"/>
    </i>
    <i r="2">
      <x v="2435"/>
    </i>
    <i r="2">
      <x v="2436"/>
    </i>
    <i r="1">
      <x v="878"/>
    </i>
    <i r="2">
      <x v="2437"/>
    </i>
    <i r="2">
      <x v="2438"/>
    </i>
    <i r="2">
      <x v="2439"/>
    </i>
    <i r="1">
      <x v="879"/>
    </i>
    <i r="2">
      <x v="2440"/>
    </i>
    <i r="1">
      <x v="880"/>
    </i>
    <i r="2">
      <x v="2441"/>
    </i>
    <i r="2">
      <x v="2442"/>
    </i>
    <i r="2">
      <x v="2443"/>
    </i>
    <i r="2">
      <x v="2444"/>
    </i>
    <i r="2">
      <x v="2445"/>
    </i>
    <i r="2">
      <x v="2446"/>
    </i>
    <i r="2">
      <x v="2447"/>
    </i>
    <i r="2">
      <x v="2448"/>
    </i>
    <i r="2">
      <x v="2449"/>
    </i>
    <i r="1">
      <x v="881"/>
    </i>
    <i r="2">
      <x v="2450"/>
    </i>
    <i r="2">
      <x v="2451"/>
    </i>
    <i r="2">
      <x v="2452"/>
    </i>
    <i r="2">
      <x v="2453"/>
    </i>
    <i r="2">
      <x v="2454"/>
    </i>
    <i r="2">
      <x v="2455"/>
    </i>
    <i r="2">
      <x v="2456"/>
    </i>
    <i r="2">
      <x v="2457"/>
    </i>
    <i r="2">
      <x v="2458"/>
    </i>
    <i r="2">
      <x v="2459"/>
    </i>
    <i r="2">
      <x v="2460"/>
    </i>
    <i r="2">
      <x v="2461"/>
    </i>
    <i r="2">
      <x v="2462"/>
    </i>
    <i r="2">
      <x v="2463"/>
    </i>
    <i r="2">
      <x v="2464"/>
    </i>
    <i r="2">
      <x v="2465"/>
    </i>
    <i r="2">
      <x v="2466"/>
    </i>
    <i r="2">
      <x v="2467"/>
    </i>
    <i r="2">
      <x v="2468"/>
    </i>
    <i r="2">
      <x v="2469"/>
    </i>
    <i r="2">
      <x v="2470"/>
    </i>
    <i r="2">
      <x v="2471"/>
    </i>
    <i r="2">
      <x v="2472"/>
    </i>
    <i r="2">
      <x v="2473"/>
    </i>
    <i r="2">
      <x v="2474"/>
    </i>
    <i r="2">
      <x v="2475"/>
    </i>
    <i r="2">
      <x v="2476"/>
    </i>
    <i r="2">
      <x v="2477"/>
    </i>
    <i r="2">
      <x v="2478"/>
    </i>
    <i r="2">
      <x v="2479"/>
    </i>
    <i r="2">
      <x v="2480"/>
    </i>
    <i r="2">
      <x v="2481"/>
    </i>
    <i r="2">
      <x v="2482"/>
    </i>
    <i r="2">
      <x v="2483"/>
    </i>
    <i r="2">
      <x v="2484"/>
    </i>
    <i r="2">
      <x v="2485"/>
    </i>
    <i r="2">
      <x v="2486"/>
    </i>
    <i r="2">
      <x v="2487"/>
    </i>
    <i r="1">
      <x v="882"/>
    </i>
    <i r="2">
      <x v="2488"/>
    </i>
    <i r="2">
      <x v="2489"/>
    </i>
    <i r="2">
      <x v="2490"/>
    </i>
    <i r="2">
      <x v="2491"/>
    </i>
    <i r="2">
      <x v="2492"/>
    </i>
    <i r="2">
      <x v="2493"/>
    </i>
    <i r="2">
      <x v="2494"/>
    </i>
    <i r="1">
      <x v="883"/>
    </i>
    <i r="2">
      <x v="2495"/>
    </i>
    <i r="2">
      <x v="2496"/>
    </i>
    <i r="2">
      <x v="2497"/>
    </i>
    <i r="2">
      <x v="2498"/>
    </i>
    <i r="2">
      <x v="2499"/>
    </i>
    <i r="2">
      <x v="2500"/>
    </i>
    <i r="2">
      <x v="2501"/>
    </i>
    <i r="2">
      <x v="2502"/>
    </i>
    <i r="2">
      <x v="2503"/>
    </i>
    <i r="2">
      <x v="2504"/>
    </i>
    <i r="2">
      <x v="2505"/>
    </i>
    <i r="1">
      <x v="884"/>
    </i>
    <i r="2">
      <x v="2506"/>
    </i>
    <i r="2">
      <x v="2507"/>
    </i>
    <i r="2">
      <x v="2508"/>
    </i>
    <i r="2">
      <x v="2509"/>
    </i>
    <i r="2">
      <x v="2510"/>
    </i>
    <i r="2">
      <x v="2511"/>
    </i>
    <i r="2">
      <x v="2512"/>
    </i>
    <i r="2">
      <x v="2513"/>
    </i>
    <i r="2">
      <x v="2514"/>
    </i>
    <i r="2">
      <x v="2515"/>
    </i>
    <i r="2">
      <x v="2516"/>
    </i>
    <i r="2">
      <x v="2517"/>
    </i>
    <i r="1">
      <x v="885"/>
    </i>
    <i r="2">
      <x v="2518"/>
    </i>
    <i r="2">
      <x v="2519"/>
    </i>
    <i r="2">
      <x v="2520"/>
    </i>
    <i r="2">
      <x v="2521"/>
    </i>
    <i r="2">
      <x v="2522"/>
    </i>
    <i r="2">
      <x v="2523"/>
    </i>
    <i r="2">
      <x v="2524"/>
    </i>
    <i r="2">
      <x v="2525"/>
    </i>
    <i>
      <x v="137"/>
    </i>
    <i r="1">
      <x v="886"/>
    </i>
    <i r="2">
      <x v="2526"/>
    </i>
    <i>
      <x v="138"/>
    </i>
    <i r="1">
      <x v="887"/>
    </i>
    <i r="2">
      <x v="2527"/>
    </i>
    <i r="1">
      <x v="888"/>
    </i>
    <i r="2">
      <x v="2528"/>
    </i>
    <i r="1">
      <x v="889"/>
    </i>
    <i r="2">
      <x v="2529"/>
    </i>
    <i r="1">
      <x v="890"/>
    </i>
    <i r="2">
      <x v="2530"/>
    </i>
    <i>
      <x v="139"/>
    </i>
    <i r="1">
      <x v="891"/>
    </i>
    <i r="2">
      <x v="2531"/>
    </i>
    <i r="2">
      <x v="2532"/>
    </i>
    <i r="2">
      <x v="2533"/>
    </i>
    <i r="1">
      <x v="892"/>
    </i>
    <i r="2">
      <x v="2534"/>
    </i>
    <i r="1">
      <x v="893"/>
    </i>
    <i r="2">
      <x v="2535"/>
    </i>
    <i r="2">
      <x v="2536"/>
    </i>
    <i r="1">
      <x v="894"/>
    </i>
    <i r="2">
      <x v="2537"/>
    </i>
    <i r="2">
      <x v="2538"/>
    </i>
    <i r="1">
      <x v="895"/>
    </i>
    <i r="2">
      <x v="2539"/>
    </i>
    <i r="1">
      <x v="896"/>
    </i>
    <i r="1">
      <x v="897"/>
    </i>
    <i r="2">
      <x v="2540"/>
    </i>
    <i r="1">
      <x v="898"/>
    </i>
    <i r="2">
      <x v="2541"/>
    </i>
    <i r="1">
      <x v="899"/>
    </i>
    <i r="2">
      <x v="2542"/>
    </i>
    <i r="2">
      <x v="2543"/>
    </i>
    <i r="1">
      <x v="900"/>
    </i>
    <i r="2">
      <x v="2544"/>
    </i>
    <i r="1">
      <x v="901"/>
    </i>
    <i r="2">
      <x v="2545"/>
    </i>
    <i r="1">
      <x v="902"/>
    </i>
    <i r="2">
      <x v="2546"/>
    </i>
    <i r="1">
      <x v="903"/>
    </i>
    <i r="2">
      <x v="2547"/>
    </i>
    <i r="1">
      <x v="904"/>
    </i>
    <i r="2">
      <x v="2548"/>
    </i>
    <i r="2">
      <x v="2549"/>
    </i>
    <i>
      <x v="140"/>
    </i>
    <i r="1">
      <x v="905"/>
    </i>
    <i r="2">
      <x v="2550"/>
    </i>
    <i r="1">
      <x v="906"/>
    </i>
    <i r="2">
      <x v="2551"/>
    </i>
    <i r="1">
      <x v="907"/>
    </i>
    <i r="2">
      <x v="2552"/>
    </i>
    <i r="1">
      <x v="908"/>
    </i>
    <i r="2">
      <x v="2553"/>
    </i>
    <i r="1">
      <x v="909"/>
    </i>
    <i r="2">
      <x v="2554"/>
    </i>
    <i>
      <x v="141"/>
    </i>
    <i r="1">
      <x v="910"/>
    </i>
    <i r="2">
      <x v="2555"/>
    </i>
    <i r="1">
      <x v="911"/>
    </i>
    <i r="2">
      <x v="2556"/>
    </i>
    <i>
      <x v="142"/>
    </i>
    <i r="1">
      <x v="408"/>
    </i>
    <i r="2">
      <x v="2557"/>
    </i>
    <i r="1">
      <x v="912"/>
    </i>
    <i r="2">
      <x v="2558"/>
    </i>
    <i r="2">
      <x v="2559"/>
    </i>
    <i r="2">
      <x v="2560"/>
    </i>
    <i r="1">
      <x v="913"/>
    </i>
    <i r="2">
      <x v="2561"/>
    </i>
    <i r="1">
      <x v="914"/>
    </i>
    <i r="2">
      <x v="2562"/>
    </i>
    <i r="1">
      <x v="411"/>
    </i>
    <i r="2">
      <x v="2563"/>
    </i>
    <i>
      <x v="143"/>
    </i>
    <i r="1">
      <x v="915"/>
    </i>
    <i r="2">
      <x v="2564"/>
    </i>
    <i r="1">
      <x v="916"/>
    </i>
    <i r="2">
      <x v="2565"/>
    </i>
    <i r="2">
      <x v="2566"/>
    </i>
    <i r="2">
      <x v="2567"/>
    </i>
    <i r="1">
      <x v="917"/>
    </i>
    <i r="2">
      <x v="2568"/>
    </i>
    <i t="grand">
      <x/>
    </i>
  </rowItems>
  <colItems count="1">
    <i/>
  </colItems>
  <dataFields count="1">
    <dataField fld="3" subtotal="count" baseField="0" baseItem="0"/>
  </dataFields>
  <conditionalFormats count="5">
    <conditionalFormat priority="9">
      <pivotAreas count="1">
        <pivotArea type="data" outline="0" collapsedLevelsAreSubtotals="1" fieldPosition="0">
          <references count="1">
            <reference field="4294967294" count="1" selected="0">
              <x v="0"/>
            </reference>
          </references>
        </pivotArea>
      </pivotAreas>
    </conditionalFormat>
    <conditionalFormat priority="4">
      <pivotAreas count="1992">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4">
            <reference field="4294967294" count="1" selected="0">
              <x v="0"/>
            </reference>
            <reference field="0" count="1" selected="0">
              <x v="0"/>
            </reference>
            <reference field="1" count="1" selected="0">
              <x v="0"/>
            </reference>
            <reference field="2" count="1">
              <x v="0"/>
            </reference>
          </references>
        </pivotArea>
        <pivotArea type="data" collapsedLevelsAreSubtotals="1" fieldPosition="0">
          <references count="3">
            <reference field="4294967294" count="1" selected="0">
              <x v="0"/>
            </reference>
            <reference field="0" count="1" selected="0">
              <x v="0"/>
            </reference>
            <reference field="1" count="1">
              <x v="1"/>
            </reference>
          </references>
        </pivotArea>
        <pivotArea type="data" collapsedLevelsAreSubtotals="1" fieldPosition="0">
          <references count="4">
            <reference field="4294967294" count="1" selected="0">
              <x v="0"/>
            </reference>
            <reference field="0" count="1" selected="0">
              <x v="0"/>
            </reference>
            <reference field="1" count="1" selected="0">
              <x v="1"/>
            </reference>
            <reference field="2" count="1">
              <x v="1"/>
            </reference>
          </references>
        </pivotArea>
        <pivotArea type="data" collapsedLevelsAreSubtotals="1" fieldPosition="0">
          <references count="3">
            <reference field="4294967294" count="1" selected="0">
              <x v="0"/>
            </reference>
            <reference field="0" count="1" selected="0">
              <x v="0"/>
            </reference>
            <reference field="1" count="1">
              <x v="2"/>
            </reference>
          </references>
        </pivotArea>
        <pivotArea type="data" collapsedLevelsAreSubtotals="1" fieldPosition="0">
          <references count="4">
            <reference field="4294967294" count="1" selected="0">
              <x v="0"/>
            </reference>
            <reference field="0" count="1" selected="0">
              <x v="0"/>
            </reference>
            <reference field="1" count="1" selected="0">
              <x v="2"/>
            </reference>
            <reference field="2" count="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
              <x v="3"/>
            </reference>
          </references>
        </pivotArea>
        <pivotArea type="data" collapsedLevelsAreSubtotals="1" fieldPosition="0">
          <references count="4">
            <reference field="4294967294" count="1" selected="0">
              <x v="0"/>
            </reference>
            <reference field="0" count="1" selected="0">
              <x v="1"/>
            </reference>
            <reference field="1" count="1" selected="0">
              <x v="3"/>
            </reference>
            <reference field="2" count="1">
              <x v="3"/>
            </reference>
          </references>
        </pivotArea>
        <pivotArea type="data" collapsedLevelsAreSubtotals="1" fieldPosition="0">
          <references count="3">
            <reference field="4294967294" count="1" selected="0">
              <x v="0"/>
            </reference>
            <reference field="0" count="1" selected="0">
              <x v="1"/>
            </reference>
            <reference field="1" count="1">
              <x v="4"/>
            </reference>
          </references>
        </pivotArea>
        <pivotArea type="data" collapsedLevelsAreSubtotals="1" fieldPosition="0">
          <references count="4">
            <reference field="4294967294" count="1" selected="0">
              <x v="0"/>
            </reference>
            <reference field="0" count="1" selected="0">
              <x v="1"/>
            </reference>
            <reference field="1" count="1" selected="0">
              <x v="4"/>
            </reference>
            <reference field="2" count="1">
              <x v="4"/>
            </reference>
          </references>
        </pivotArea>
        <pivotArea type="data" collapsedLevelsAreSubtotals="1" fieldPosition="0">
          <references count="3">
            <reference field="4294967294" count="1" selected="0">
              <x v="0"/>
            </reference>
            <reference field="0" count="1" selected="0">
              <x v="1"/>
            </reference>
            <reference field="1" count="1">
              <x v="5"/>
            </reference>
          </references>
        </pivotArea>
        <pivotArea type="data" collapsedLevelsAreSubtotals="1" fieldPosition="0">
          <references count="4">
            <reference field="4294967294" count="1" selected="0">
              <x v="0"/>
            </reference>
            <reference field="0" count="1" selected="0">
              <x v="1"/>
            </reference>
            <reference field="1" count="1" selected="0">
              <x v="5"/>
            </reference>
            <reference field="2" count="1">
              <x v="5"/>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
              <x v="6"/>
            </reference>
          </references>
        </pivotArea>
        <pivotArea type="data" collapsedLevelsAreSubtotals="1" fieldPosition="0">
          <references count="4">
            <reference field="4294967294" count="1" selected="0">
              <x v="0"/>
            </reference>
            <reference field="0" count="1" selected="0">
              <x v="2"/>
            </reference>
            <reference field="1" count="1" selected="0">
              <x v="6"/>
            </reference>
            <reference field="2" count="1">
              <x v="6"/>
            </reference>
          </references>
        </pivotArea>
        <pivotArea type="data" collapsedLevelsAreSubtotals="1" fieldPosition="0">
          <references count="3">
            <reference field="4294967294" count="1" selected="0">
              <x v="0"/>
            </reference>
            <reference field="0" count="1" selected="0">
              <x v="2"/>
            </reference>
            <reference field="1" count="1">
              <x v="7"/>
            </reference>
          </references>
        </pivotArea>
        <pivotArea type="data" collapsedLevelsAreSubtotals="1" fieldPosition="0">
          <references count="4">
            <reference field="4294967294" count="1" selected="0">
              <x v="0"/>
            </reference>
            <reference field="0" count="1" selected="0">
              <x v="2"/>
            </reference>
            <reference field="1" count="1" selected="0">
              <x v="7"/>
            </reference>
            <reference field="2" count="1">
              <x v="7"/>
            </reference>
          </references>
        </pivotArea>
        <pivotArea type="data" collapsedLevelsAreSubtotals="1" fieldPosition="0">
          <references count="3">
            <reference field="4294967294" count="1" selected="0">
              <x v="0"/>
            </reference>
            <reference field="0" count="1" selected="0">
              <x v="2"/>
            </reference>
            <reference field="1" count="1">
              <x v="8"/>
            </reference>
          </references>
        </pivotArea>
        <pivotArea type="data" collapsedLevelsAreSubtotals="1" fieldPosition="0">
          <references count="4">
            <reference field="4294967294" count="1" selected="0">
              <x v="0"/>
            </reference>
            <reference field="0" count="1" selected="0">
              <x v="2"/>
            </reference>
            <reference field="1" count="1" selected="0">
              <x v="8"/>
            </reference>
            <reference field="2" count="2">
              <x v="8"/>
              <x v="9"/>
            </reference>
          </references>
        </pivotArea>
        <pivotArea type="data" collapsedLevelsAreSubtotals="1" fieldPosition="0">
          <references count="3">
            <reference field="4294967294" count="1" selected="0">
              <x v="0"/>
            </reference>
            <reference field="0" count="1" selected="0">
              <x v="2"/>
            </reference>
            <reference field="1" count="1">
              <x v="9"/>
            </reference>
          </references>
        </pivotArea>
        <pivotArea type="data" collapsedLevelsAreSubtotals="1" fieldPosition="0">
          <references count="4">
            <reference field="4294967294" count="1" selected="0">
              <x v="0"/>
            </reference>
            <reference field="0" count="1" selected="0">
              <x v="2"/>
            </reference>
            <reference field="1" count="1" selected="0">
              <x v="9"/>
            </reference>
            <reference field="2" count="1">
              <x v="10"/>
            </reference>
          </references>
        </pivotArea>
        <pivotArea type="data" collapsedLevelsAreSubtotals="1" fieldPosition="0">
          <references count="3">
            <reference field="4294967294" count="1" selected="0">
              <x v="0"/>
            </reference>
            <reference field="0" count="1" selected="0">
              <x v="2"/>
            </reference>
            <reference field="1" count="1">
              <x v="10"/>
            </reference>
          </references>
        </pivotArea>
        <pivotArea type="data" collapsedLevelsAreSubtotals="1" fieldPosition="0">
          <references count="4">
            <reference field="4294967294" count="1" selected="0">
              <x v="0"/>
            </reference>
            <reference field="0" count="1" selected="0">
              <x v="2"/>
            </reference>
            <reference field="1" count="1" selected="0">
              <x v="10"/>
            </reference>
            <reference field="2" count="1">
              <x v="11"/>
            </reference>
          </references>
        </pivotArea>
        <pivotArea type="data" collapsedLevelsAreSubtotals="1" fieldPosition="0">
          <references count="3">
            <reference field="4294967294" count="1" selected="0">
              <x v="0"/>
            </reference>
            <reference field="0" count="1" selected="0">
              <x v="2"/>
            </reference>
            <reference field="1" count="1">
              <x v="11"/>
            </reference>
          </references>
        </pivotArea>
        <pivotArea type="data" collapsedLevelsAreSubtotals="1" fieldPosition="0">
          <references count="4">
            <reference field="4294967294" count="1" selected="0">
              <x v="0"/>
            </reference>
            <reference field="0" count="1" selected="0">
              <x v="2"/>
            </reference>
            <reference field="1" count="1" selected="0">
              <x v="11"/>
            </reference>
            <reference field="2" count="1">
              <x v="12"/>
            </reference>
          </references>
        </pivotArea>
        <pivotArea type="data" collapsedLevelsAreSubtotals="1" fieldPosition="0">
          <references count="3">
            <reference field="4294967294" count="1" selected="0">
              <x v="0"/>
            </reference>
            <reference field="0" count="1" selected="0">
              <x v="2"/>
            </reference>
            <reference field="1" count="1">
              <x v="12"/>
            </reference>
          </references>
        </pivotArea>
        <pivotArea type="data" collapsedLevelsAreSubtotals="1" fieldPosition="0">
          <references count="4">
            <reference field="4294967294" count="1" selected="0">
              <x v="0"/>
            </reference>
            <reference field="0" count="1" selected="0">
              <x v="2"/>
            </reference>
            <reference field="1" count="1" selected="0">
              <x v="12"/>
            </reference>
            <reference field="2" count="1">
              <x v="13"/>
            </reference>
          </references>
        </pivotArea>
        <pivotArea type="data" collapsedLevelsAreSubtotals="1" fieldPosition="0">
          <references count="3">
            <reference field="4294967294" count="1" selected="0">
              <x v="0"/>
            </reference>
            <reference field="0" count="1" selected="0">
              <x v="2"/>
            </reference>
            <reference field="1" count="1">
              <x v="13"/>
            </reference>
          </references>
        </pivotArea>
        <pivotArea type="data" collapsedLevelsAreSubtotals="1" fieldPosition="0">
          <references count="4">
            <reference field="4294967294" count="1" selected="0">
              <x v="0"/>
            </reference>
            <reference field="0" count="1" selected="0">
              <x v="2"/>
            </reference>
            <reference field="1" count="1" selected="0">
              <x v="13"/>
            </reference>
            <reference field="2" count="1">
              <x v="14"/>
            </reference>
          </references>
        </pivotArea>
        <pivotArea type="data" collapsedLevelsAreSubtotals="1" fieldPosition="0">
          <references count="3">
            <reference field="4294967294" count="1" selected="0">
              <x v="0"/>
            </reference>
            <reference field="0" count="1" selected="0">
              <x v="2"/>
            </reference>
            <reference field="1" count="1">
              <x v="14"/>
            </reference>
          </references>
        </pivotArea>
        <pivotArea type="data" collapsedLevelsAreSubtotals="1" fieldPosition="0">
          <references count="4">
            <reference field="4294967294" count="1" selected="0">
              <x v="0"/>
            </reference>
            <reference field="0" count="1" selected="0">
              <x v="2"/>
            </reference>
            <reference field="1" count="1" selected="0">
              <x v="14"/>
            </reference>
            <reference field="2" count="1">
              <x v="15"/>
            </reference>
          </references>
        </pivotArea>
        <pivotArea type="data" collapsedLevelsAreSubtotals="1" fieldPosition="0">
          <references count="3">
            <reference field="4294967294" count="1" selected="0">
              <x v="0"/>
            </reference>
            <reference field="0" count="1" selected="0">
              <x v="2"/>
            </reference>
            <reference field="1" count="1">
              <x v="15"/>
            </reference>
          </references>
        </pivotArea>
        <pivotArea type="data" collapsedLevelsAreSubtotals="1" fieldPosition="0">
          <references count="4">
            <reference field="4294967294" count="1" selected="0">
              <x v="0"/>
            </reference>
            <reference field="0" count="1" selected="0">
              <x v="2"/>
            </reference>
            <reference field="1" count="1" selected="0">
              <x v="15"/>
            </reference>
            <reference field="2" count="1">
              <x v="16"/>
            </reference>
          </references>
        </pivotArea>
        <pivotArea type="data" collapsedLevelsAreSubtotals="1" fieldPosition="0">
          <references count="3">
            <reference field="4294967294" count="1" selected="0">
              <x v="0"/>
            </reference>
            <reference field="0" count="1" selected="0">
              <x v="2"/>
            </reference>
            <reference field="1" count="1">
              <x v="16"/>
            </reference>
          </references>
        </pivotArea>
        <pivotArea type="data" collapsedLevelsAreSubtotals="1" fieldPosition="0">
          <references count="4">
            <reference field="4294967294" count="1" selected="0">
              <x v="0"/>
            </reference>
            <reference field="0" count="1" selected="0">
              <x v="2"/>
            </reference>
            <reference field="1" count="1" selected="0">
              <x v="16"/>
            </reference>
            <reference field="2" count="1">
              <x v="17"/>
            </reference>
          </references>
        </pivotArea>
        <pivotArea type="data" collapsedLevelsAreSubtotals="1" fieldPosition="0">
          <references count="3">
            <reference field="4294967294" count="1" selected="0">
              <x v="0"/>
            </reference>
            <reference field="0" count="1" selected="0">
              <x v="2"/>
            </reference>
            <reference field="1" count="1">
              <x v="17"/>
            </reference>
          </references>
        </pivotArea>
        <pivotArea type="data" collapsedLevelsAreSubtotals="1" fieldPosition="0">
          <references count="4">
            <reference field="4294967294" count="1" selected="0">
              <x v="0"/>
            </reference>
            <reference field="0" count="1" selected="0">
              <x v="2"/>
            </reference>
            <reference field="1" count="1" selected="0">
              <x v="17"/>
            </reference>
            <reference field="2" count="1">
              <x v="18"/>
            </reference>
          </references>
        </pivotArea>
        <pivotArea type="data" collapsedLevelsAreSubtotals="1" fieldPosition="0">
          <references count="3">
            <reference field="4294967294" count="1" selected="0">
              <x v="0"/>
            </reference>
            <reference field="0" count="1" selected="0">
              <x v="2"/>
            </reference>
            <reference field="1" count="1">
              <x v="18"/>
            </reference>
          </references>
        </pivotArea>
        <pivotArea type="data" collapsedLevelsAreSubtotals="1" fieldPosition="0">
          <references count="4">
            <reference field="4294967294" count="1" selected="0">
              <x v="0"/>
            </reference>
            <reference field="0" count="1" selected="0">
              <x v="2"/>
            </reference>
            <reference field="1" count="1" selected="0">
              <x v="18"/>
            </reference>
            <reference field="2" count="1">
              <x v="19"/>
            </reference>
          </references>
        </pivotArea>
        <pivotArea type="data" collapsedLevelsAreSubtotals="1" fieldPosition="0">
          <references count="3">
            <reference field="4294967294" count="1" selected="0">
              <x v="0"/>
            </reference>
            <reference field="0" count="1" selected="0">
              <x v="2"/>
            </reference>
            <reference field="1" count="1">
              <x v="19"/>
            </reference>
          </references>
        </pivotArea>
        <pivotArea type="data" collapsedLevelsAreSubtotals="1" fieldPosition="0">
          <references count="4">
            <reference field="4294967294" count="1" selected="0">
              <x v="0"/>
            </reference>
            <reference field="0" count="1" selected="0">
              <x v="2"/>
            </reference>
            <reference field="1" count="1" selected="0">
              <x v="19"/>
            </reference>
            <reference field="2" count="1">
              <x v="20"/>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
              <x v="20"/>
            </reference>
          </references>
        </pivotArea>
        <pivotArea type="data" collapsedLevelsAreSubtotals="1" fieldPosition="0">
          <references count="4">
            <reference field="4294967294" count="1" selected="0">
              <x v="0"/>
            </reference>
            <reference field="0" count="1" selected="0">
              <x v="3"/>
            </reference>
            <reference field="1" count="1" selected="0">
              <x v="20"/>
            </reference>
            <reference field="2" count="1">
              <x v="21"/>
            </reference>
          </references>
        </pivotArea>
        <pivotArea type="data" collapsedLevelsAreSubtotals="1" fieldPosition="0">
          <references count="3">
            <reference field="4294967294" count="1" selected="0">
              <x v="0"/>
            </reference>
            <reference field="0" count="1" selected="0">
              <x v="3"/>
            </reference>
            <reference field="1" count="1">
              <x v="21"/>
            </reference>
          </references>
        </pivotArea>
        <pivotArea type="data" collapsedLevelsAreSubtotals="1" fieldPosition="0">
          <references count="4">
            <reference field="4294967294" count="1" selected="0">
              <x v="0"/>
            </reference>
            <reference field="0" count="1" selected="0">
              <x v="3"/>
            </reference>
            <reference field="1" count="1" selected="0">
              <x v="21"/>
            </reference>
            <reference field="2" count="1">
              <x v="22"/>
            </reference>
          </references>
        </pivotArea>
        <pivotArea type="data" collapsedLevelsAreSubtotals="1" fieldPosition="0">
          <references count="3">
            <reference field="4294967294" count="1" selected="0">
              <x v="0"/>
            </reference>
            <reference field="0" count="1" selected="0">
              <x v="3"/>
            </reference>
            <reference field="1" count="1">
              <x v="22"/>
            </reference>
          </references>
        </pivotArea>
        <pivotArea type="data" collapsedLevelsAreSubtotals="1" fieldPosition="0">
          <references count="4">
            <reference field="4294967294" count="1" selected="0">
              <x v="0"/>
            </reference>
            <reference field="0" count="1" selected="0">
              <x v="3"/>
            </reference>
            <reference field="1" count="1" selected="0">
              <x v="22"/>
            </reference>
            <reference field="2" count="1">
              <x v="23"/>
            </reference>
          </references>
        </pivotArea>
        <pivotArea type="data" collapsedLevelsAreSubtotals="1" fieldPosition="0">
          <references count="3">
            <reference field="4294967294" count="1" selected="0">
              <x v="0"/>
            </reference>
            <reference field="0" count="1" selected="0">
              <x v="3"/>
            </reference>
            <reference field="1" count="1">
              <x v="23"/>
            </reference>
          </references>
        </pivotArea>
        <pivotArea type="data" collapsedLevelsAreSubtotals="1" fieldPosition="0">
          <references count="4">
            <reference field="4294967294" count="1" selected="0">
              <x v="0"/>
            </reference>
            <reference field="0" count="1" selected="0">
              <x v="3"/>
            </reference>
            <reference field="1" count="1" selected="0">
              <x v="23"/>
            </reference>
            <reference field="2" count="1">
              <x v="24"/>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1" count="1">
              <x v="24"/>
            </reference>
          </references>
        </pivotArea>
        <pivotArea type="data" collapsedLevelsAreSubtotals="1" fieldPosition="0">
          <references count="4">
            <reference field="4294967294" count="1" selected="0">
              <x v="0"/>
            </reference>
            <reference field="0" count="1" selected="0">
              <x v="4"/>
            </reference>
            <reference field="1" count="1" selected="0">
              <x v="24"/>
            </reference>
            <reference field="2" count="1">
              <x v="25"/>
            </reference>
          </references>
        </pivotArea>
        <pivotArea type="data" collapsedLevelsAreSubtotals="1" fieldPosition="0">
          <references count="3">
            <reference field="4294967294" count="1" selected="0">
              <x v="0"/>
            </reference>
            <reference field="0" count="1" selected="0">
              <x v="4"/>
            </reference>
            <reference field="1" count="1">
              <x v="25"/>
            </reference>
          </references>
        </pivotArea>
        <pivotArea type="data" collapsedLevelsAreSubtotals="1" fieldPosition="0">
          <references count="4">
            <reference field="4294967294" count="1" selected="0">
              <x v="0"/>
            </reference>
            <reference field="0" count="1" selected="0">
              <x v="4"/>
            </reference>
            <reference field="1" count="1" selected="0">
              <x v="25"/>
            </reference>
            <reference field="2" count="2">
              <x v="26"/>
              <x v="27"/>
            </reference>
          </references>
        </pivotArea>
        <pivotArea type="data" collapsedLevelsAreSubtotals="1" fieldPosition="0">
          <references count="3">
            <reference field="4294967294" count="1" selected="0">
              <x v="0"/>
            </reference>
            <reference field="0" count="1" selected="0">
              <x v="4"/>
            </reference>
            <reference field="1" count="1">
              <x v="26"/>
            </reference>
          </references>
        </pivotArea>
        <pivotArea type="data" collapsedLevelsAreSubtotals="1" fieldPosition="0">
          <references count="4">
            <reference field="4294967294" count="1" selected="0">
              <x v="0"/>
            </reference>
            <reference field="0" count="1" selected="0">
              <x v="4"/>
            </reference>
            <reference field="1" count="1" selected="0">
              <x v="26"/>
            </reference>
            <reference field="2" count="1">
              <x v="28"/>
            </reference>
          </references>
        </pivotArea>
        <pivotArea type="data" collapsedLevelsAreSubtotals="1" fieldPosition="0">
          <references count="3">
            <reference field="4294967294" count="1" selected="0">
              <x v="0"/>
            </reference>
            <reference field="0" count="1" selected="0">
              <x v="4"/>
            </reference>
            <reference field="1" count="1">
              <x v="27"/>
            </reference>
          </references>
        </pivotArea>
        <pivotArea type="data" collapsedLevelsAreSubtotals="1" fieldPosition="0">
          <references count="3">
            <reference field="4294967294" count="1" selected="0">
              <x v="0"/>
            </reference>
            <reference field="0" count="1" selected="0">
              <x v="4"/>
            </reference>
            <reference field="1" count="1">
              <x v="28"/>
            </reference>
          </references>
        </pivotArea>
        <pivotArea type="data" collapsedLevelsAreSubtotals="1" fieldPosition="0">
          <references count="4">
            <reference field="4294967294" count="1" selected="0">
              <x v="0"/>
            </reference>
            <reference field="0" count="1" selected="0">
              <x v="4"/>
            </reference>
            <reference field="1" count="1" selected="0">
              <x v="28"/>
            </reference>
            <reference field="2" count="1">
              <x v="29"/>
            </reference>
          </references>
        </pivotArea>
        <pivotArea type="data" collapsedLevelsAreSubtotals="1" fieldPosition="0">
          <references count="3">
            <reference field="4294967294" count="1" selected="0">
              <x v="0"/>
            </reference>
            <reference field="0" count="1" selected="0">
              <x v="4"/>
            </reference>
            <reference field="1" count="1">
              <x v="29"/>
            </reference>
          </references>
        </pivotArea>
        <pivotArea type="data" collapsedLevelsAreSubtotals="1" fieldPosition="0">
          <references count="4">
            <reference field="4294967294" count="1" selected="0">
              <x v="0"/>
            </reference>
            <reference field="0" count="1" selected="0">
              <x v="4"/>
            </reference>
            <reference field="1" count="1" selected="0">
              <x v="29"/>
            </reference>
            <reference field="2" count="1">
              <x v="30"/>
            </reference>
          </references>
        </pivotArea>
        <pivotArea type="data" collapsedLevelsAreSubtotals="1" fieldPosition="0">
          <references count="3">
            <reference field="4294967294" count="1" selected="0">
              <x v="0"/>
            </reference>
            <reference field="0" count="1" selected="0">
              <x v="4"/>
            </reference>
            <reference field="1" count="1">
              <x v="30"/>
            </reference>
          </references>
        </pivotArea>
        <pivotArea type="data" collapsedLevelsAreSubtotals="1" fieldPosition="0">
          <references count="4">
            <reference field="4294967294" count="1" selected="0">
              <x v="0"/>
            </reference>
            <reference field="0" count="1" selected="0">
              <x v="4"/>
            </reference>
            <reference field="1" count="1" selected="0">
              <x v="30"/>
            </reference>
            <reference field="2" count="1">
              <x v="31"/>
            </reference>
          </references>
        </pivotArea>
        <pivotArea type="data" collapsedLevelsAreSubtotals="1" fieldPosition="0">
          <references count="3">
            <reference field="4294967294" count="1" selected="0">
              <x v="0"/>
            </reference>
            <reference field="0" count="1" selected="0">
              <x v="4"/>
            </reference>
            <reference field="1" count="1">
              <x v="31"/>
            </reference>
          </references>
        </pivotArea>
        <pivotArea type="data" collapsedLevelsAreSubtotals="1" fieldPosition="0">
          <references count="4">
            <reference field="4294967294" count="1" selected="0">
              <x v="0"/>
            </reference>
            <reference field="0" count="1" selected="0">
              <x v="4"/>
            </reference>
            <reference field="1" count="1" selected="0">
              <x v="31"/>
            </reference>
            <reference field="2" count="1">
              <x v="32"/>
            </reference>
          </references>
        </pivotArea>
        <pivotArea type="data" collapsedLevelsAreSubtotals="1" fieldPosition="0">
          <references count="3">
            <reference field="4294967294" count="1" selected="0">
              <x v="0"/>
            </reference>
            <reference field="0" count="1" selected="0">
              <x v="4"/>
            </reference>
            <reference field="1" count="1">
              <x v="32"/>
            </reference>
          </references>
        </pivotArea>
        <pivotArea type="data" collapsedLevelsAreSubtotals="1" fieldPosition="0">
          <references count="4">
            <reference field="4294967294" count="1" selected="0">
              <x v="0"/>
            </reference>
            <reference field="0" count="1" selected="0">
              <x v="4"/>
            </reference>
            <reference field="1" count="1" selected="0">
              <x v="32"/>
            </reference>
            <reference field="2" count="1">
              <x v="33"/>
            </reference>
          </references>
        </pivotArea>
        <pivotArea type="data" collapsedLevelsAreSubtotals="1" fieldPosition="0">
          <references count="3">
            <reference field="4294967294" count="1" selected="0">
              <x v="0"/>
            </reference>
            <reference field="0" count="1" selected="0">
              <x v="4"/>
            </reference>
            <reference field="1" count="1">
              <x v="33"/>
            </reference>
          </references>
        </pivotArea>
        <pivotArea type="data" collapsedLevelsAreSubtotals="1" fieldPosition="0">
          <references count="4">
            <reference field="4294967294" count="1" selected="0">
              <x v="0"/>
            </reference>
            <reference field="0" count="1" selected="0">
              <x v="4"/>
            </reference>
            <reference field="1" count="1" selected="0">
              <x v="33"/>
            </reference>
            <reference field="2" count="1">
              <x v="34"/>
            </reference>
          </references>
        </pivotArea>
        <pivotArea type="data" collapsedLevelsAreSubtotals="1" fieldPosition="0">
          <references count="3">
            <reference field="4294967294" count="1" selected="0">
              <x v="0"/>
            </reference>
            <reference field="0" count="1" selected="0">
              <x v="4"/>
            </reference>
            <reference field="1" count="1">
              <x v="34"/>
            </reference>
          </references>
        </pivotArea>
        <pivotArea type="data" collapsedLevelsAreSubtotals="1" fieldPosition="0">
          <references count="4">
            <reference field="4294967294" count="1" selected="0">
              <x v="0"/>
            </reference>
            <reference field="0" count="1" selected="0">
              <x v="4"/>
            </reference>
            <reference field="1" count="1" selected="0">
              <x v="34"/>
            </reference>
            <reference field="2" count="4">
              <x v="35"/>
              <x v="36"/>
              <x v="37"/>
              <x v="38"/>
            </reference>
          </references>
        </pivotArea>
        <pivotArea type="data" collapsedLevelsAreSubtotals="1" fieldPosition="0">
          <references count="3">
            <reference field="4294967294" count="1" selected="0">
              <x v="0"/>
            </reference>
            <reference field="0" count="1" selected="0">
              <x v="4"/>
            </reference>
            <reference field="1" count="1">
              <x v="35"/>
            </reference>
          </references>
        </pivotArea>
        <pivotArea type="data" collapsedLevelsAreSubtotals="1" fieldPosition="0">
          <references count="4">
            <reference field="4294967294" count="1" selected="0">
              <x v="0"/>
            </reference>
            <reference field="0" count="1" selected="0">
              <x v="4"/>
            </reference>
            <reference field="1" count="1" selected="0">
              <x v="35"/>
            </reference>
            <reference field="2" count="1">
              <x v="39"/>
            </reference>
          </references>
        </pivotArea>
        <pivotArea type="data" collapsedLevelsAreSubtotals="1" fieldPosition="0">
          <references count="3">
            <reference field="4294967294" count="1" selected="0">
              <x v="0"/>
            </reference>
            <reference field="0" count="1" selected="0">
              <x v="4"/>
            </reference>
            <reference field="1" count="1">
              <x v="36"/>
            </reference>
          </references>
        </pivotArea>
        <pivotArea type="data" collapsedLevelsAreSubtotals="1" fieldPosition="0">
          <references count="4">
            <reference field="4294967294" count="1" selected="0">
              <x v="0"/>
            </reference>
            <reference field="0" count="1" selected="0">
              <x v="4"/>
            </reference>
            <reference field="1" count="1" selected="0">
              <x v="36"/>
            </reference>
            <reference field="2" count="1">
              <x v="40"/>
            </reference>
          </references>
        </pivotArea>
        <pivotArea type="data" collapsedLevelsAreSubtotals="1" fieldPosition="0">
          <references count="3">
            <reference field="4294967294" count="1" selected="0">
              <x v="0"/>
            </reference>
            <reference field="0" count="1" selected="0">
              <x v="4"/>
            </reference>
            <reference field="1" count="1">
              <x v="37"/>
            </reference>
          </references>
        </pivotArea>
        <pivotArea type="data" collapsedLevelsAreSubtotals="1" fieldPosition="0">
          <references count="4">
            <reference field="4294967294" count="1" selected="0">
              <x v="0"/>
            </reference>
            <reference field="0" count="1" selected="0">
              <x v="4"/>
            </reference>
            <reference field="1" count="1" selected="0">
              <x v="37"/>
            </reference>
            <reference field="2" count="1">
              <x v="41"/>
            </reference>
          </references>
        </pivotArea>
        <pivotArea type="data" collapsedLevelsAreSubtotals="1" fieldPosition="0">
          <references count="3">
            <reference field="4294967294" count="1" selected="0">
              <x v="0"/>
            </reference>
            <reference field="0" count="1" selected="0">
              <x v="4"/>
            </reference>
            <reference field="1" count="1">
              <x v="38"/>
            </reference>
          </references>
        </pivotArea>
        <pivotArea type="data" collapsedLevelsAreSubtotals="1" fieldPosition="0">
          <references count="4">
            <reference field="4294967294" count="1" selected="0">
              <x v="0"/>
            </reference>
            <reference field="0" count="1" selected="0">
              <x v="4"/>
            </reference>
            <reference field="1" count="1" selected="0">
              <x v="38"/>
            </reference>
            <reference field="2" count="4">
              <x v="42"/>
              <x v="43"/>
              <x v="44"/>
              <x v="45"/>
            </reference>
          </references>
        </pivotArea>
        <pivotArea type="data" collapsedLevelsAreSubtotals="1" fieldPosition="0">
          <references count="3">
            <reference field="4294967294" count="1" selected="0">
              <x v="0"/>
            </reference>
            <reference field="0" count="1" selected="0">
              <x v="4"/>
            </reference>
            <reference field="1" count="1">
              <x v="39"/>
            </reference>
          </references>
        </pivotArea>
        <pivotArea type="data" collapsedLevelsAreSubtotals="1" fieldPosition="0">
          <references count="4">
            <reference field="4294967294" count="1" selected="0">
              <x v="0"/>
            </reference>
            <reference field="0" count="1" selected="0">
              <x v="4"/>
            </reference>
            <reference field="1" count="1" selected="0">
              <x v="39"/>
            </reference>
            <reference field="2" count="1">
              <x v="46"/>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3">
            <reference field="4294967294" count="1" selected="0">
              <x v="0"/>
            </reference>
            <reference field="0" count="1" selected="0">
              <x v="5"/>
            </reference>
            <reference field="1" count="1">
              <x v="40"/>
            </reference>
          </references>
        </pivotArea>
        <pivotArea type="data" collapsedLevelsAreSubtotals="1" fieldPosition="0">
          <references count="4">
            <reference field="4294967294" count="1" selected="0">
              <x v="0"/>
            </reference>
            <reference field="0" count="1" selected="0">
              <x v="5"/>
            </reference>
            <reference field="1" count="1" selected="0">
              <x v="40"/>
            </reference>
            <reference field="2" count="1">
              <x v="47"/>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3">
            <reference field="4294967294" count="1" selected="0">
              <x v="0"/>
            </reference>
            <reference field="0" count="1" selected="0">
              <x v="6"/>
            </reference>
            <reference field="1" count="1">
              <x v="41"/>
            </reference>
          </references>
        </pivotArea>
        <pivotArea type="data" collapsedLevelsAreSubtotals="1" fieldPosition="0">
          <references count="4">
            <reference field="4294967294" count="1" selected="0">
              <x v="0"/>
            </reference>
            <reference field="0" count="1" selected="0">
              <x v="6"/>
            </reference>
            <reference field="1" count="1" selected="0">
              <x v="41"/>
            </reference>
            <reference field="2" count="1">
              <x v="48"/>
            </reference>
          </references>
        </pivotArea>
        <pivotArea type="data" collapsedLevelsAreSubtotals="1" fieldPosition="0">
          <references count="3">
            <reference field="4294967294" count="1" selected="0">
              <x v="0"/>
            </reference>
            <reference field="0" count="1" selected="0">
              <x v="6"/>
            </reference>
            <reference field="1" count="1">
              <x v="42"/>
            </reference>
          </references>
        </pivotArea>
        <pivotArea type="data" collapsedLevelsAreSubtotals="1" fieldPosition="0">
          <references count="4">
            <reference field="4294967294" count="1" selected="0">
              <x v="0"/>
            </reference>
            <reference field="0" count="1" selected="0">
              <x v="6"/>
            </reference>
            <reference field="1" count="1" selected="0">
              <x v="42"/>
            </reference>
            <reference field="2" count="19">
              <x v="49"/>
              <x v="50"/>
              <x v="51"/>
              <x v="52"/>
              <x v="53"/>
              <x v="54"/>
              <x v="55"/>
              <x v="56"/>
              <x v="57"/>
              <x v="58"/>
              <x v="59"/>
              <x v="60"/>
              <x v="61"/>
              <x v="62"/>
              <x v="63"/>
              <x v="64"/>
              <x v="65"/>
              <x v="66"/>
              <x v="67"/>
            </reference>
          </references>
        </pivotArea>
        <pivotArea type="data" collapsedLevelsAreSubtotals="1" fieldPosition="0">
          <references count="3">
            <reference field="4294967294" count="1" selected="0">
              <x v="0"/>
            </reference>
            <reference field="0" count="1" selected="0">
              <x v="6"/>
            </reference>
            <reference field="1" count="1">
              <x v="43"/>
            </reference>
          </references>
        </pivotArea>
        <pivotArea type="data" collapsedLevelsAreSubtotals="1" fieldPosition="0">
          <references count="4">
            <reference field="4294967294" count="1" selected="0">
              <x v="0"/>
            </reference>
            <reference field="0" count="1" selected="0">
              <x v="6"/>
            </reference>
            <reference field="1" count="1" selected="0">
              <x v="43"/>
            </reference>
            <reference field="2" count="3">
              <x v="68"/>
              <x v="69"/>
              <x v="70"/>
            </reference>
          </references>
        </pivotArea>
        <pivotArea type="data" collapsedLevelsAreSubtotals="1" fieldPosition="0">
          <references count="3">
            <reference field="4294967294" count="1" selected="0">
              <x v="0"/>
            </reference>
            <reference field="0" count="1" selected="0">
              <x v="6"/>
            </reference>
            <reference field="1" count="1">
              <x v="44"/>
            </reference>
          </references>
        </pivotArea>
        <pivotArea type="data" collapsedLevelsAreSubtotals="1" fieldPosition="0">
          <references count="4">
            <reference field="4294967294" count="1" selected="0">
              <x v="0"/>
            </reference>
            <reference field="0" count="1" selected="0">
              <x v="6"/>
            </reference>
            <reference field="1" count="1" selected="0">
              <x v="44"/>
            </reference>
            <reference field="2" count="12">
              <x v="71"/>
              <x v="72"/>
              <x v="73"/>
              <x v="74"/>
              <x v="75"/>
              <x v="76"/>
              <x v="77"/>
              <x v="78"/>
              <x v="79"/>
              <x v="80"/>
              <x v="81"/>
              <x v="82"/>
            </reference>
          </references>
        </pivotArea>
        <pivotArea type="data" collapsedLevelsAreSubtotals="1" fieldPosition="0">
          <references count="3">
            <reference field="4294967294" count="1" selected="0">
              <x v="0"/>
            </reference>
            <reference field="0" count="1" selected="0">
              <x v="6"/>
            </reference>
            <reference field="1" count="1">
              <x v="45"/>
            </reference>
          </references>
        </pivotArea>
        <pivotArea type="data" collapsedLevelsAreSubtotals="1" fieldPosition="0">
          <references count="4">
            <reference field="4294967294" count="1" selected="0">
              <x v="0"/>
            </reference>
            <reference field="0" count="1" selected="0">
              <x v="6"/>
            </reference>
            <reference field="1" count="1" selected="0">
              <x v="45"/>
            </reference>
            <reference field="2" count="5">
              <x v="83"/>
              <x v="84"/>
              <x v="85"/>
              <x v="86"/>
              <x v="87"/>
            </reference>
          </references>
        </pivotArea>
        <pivotArea type="data" collapsedLevelsAreSubtotals="1" fieldPosition="0">
          <references count="3">
            <reference field="4294967294" count="1" selected="0">
              <x v="0"/>
            </reference>
            <reference field="0" count="1" selected="0">
              <x v="6"/>
            </reference>
            <reference field="1" count="1">
              <x v="46"/>
            </reference>
          </references>
        </pivotArea>
        <pivotArea type="data" collapsedLevelsAreSubtotals="1" fieldPosition="0">
          <references count="4">
            <reference field="4294967294" count="1" selected="0">
              <x v="0"/>
            </reference>
            <reference field="0" count="1" selected="0">
              <x v="6"/>
            </reference>
            <reference field="1" count="1" selected="0">
              <x v="46"/>
            </reference>
            <reference field="2" count="4">
              <x v="88"/>
              <x v="89"/>
              <x v="90"/>
              <x v="91"/>
            </reference>
          </references>
        </pivotArea>
        <pivotArea type="data" collapsedLevelsAreSubtotals="1" fieldPosition="0">
          <references count="3">
            <reference field="4294967294" count="1" selected="0">
              <x v="0"/>
            </reference>
            <reference field="0" count="1" selected="0">
              <x v="6"/>
            </reference>
            <reference field="1" count="1">
              <x v="47"/>
            </reference>
          </references>
        </pivotArea>
        <pivotArea type="data" collapsedLevelsAreSubtotals="1" fieldPosition="0">
          <references count="4">
            <reference field="4294967294" count="1" selected="0">
              <x v="0"/>
            </reference>
            <reference field="0" count="1" selected="0">
              <x v="6"/>
            </reference>
            <reference field="1" count="1" selected="0">
              <x v="47"/>
            </reference>
            <reference field="2" count="10">
              <x v="92"/>
              <x v="93"/>
              <x v="94"/>
              <x v="95"/>
              <x v="96"/>
              <x v="97"/>
              <x v="98"/>
              <x v="99"/>
              <x v="100"/>
              <x v="101"/>
            </reference>
          </references>
        </pivotArea>
        <pivotArea type="data" collapsedLevelsAreSubtotals="1" fieldPosition="0">
          <references count="3">
            <reference field="4294967294" count="1" selected="0">
              <x v="0"/>
            </reference>
            <reference field="0" count="1" selected="0">
              <x v="6"/>
            </reference>
            <reference field="1" count="1">
              <x v="48"/>
            </reference>
          </references>
        </pivotArea>
        <pivotArea type="data" collapsedLevelsAreSubtotals="1" fieldPosition="0">
          <references count="4">
            <reference field="4294967294" count="1" selected="0">
              <x v="0"/>
            </reference>
            <reference field="0" count="1" selected="0">
              <x v="6"/>
            </reference>
            <reference field="1" count="1" selected="0">
              <x v="48"/>
            </reference>
            <reference field="2" count="6">
              <x v="102"/>
              <x v="103"/>
              <x v="104"/>
              <x v="105"/>
              <x v="106"/>
              <x v="107"/>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3">
            <reference field="4294967294" count="1" selected="0">
              <x v="0"/>
            </reference>
            <reference field="0" count="1" selected="0">
              <x v="7"/>
            </reference>
            <reference field="1" count="1">
              <x v="49"/>
            </reference>
          </references>
        </pivotArea>
        <pivotArea type="data" collapsedLevelsAreSubtotals="1" fieldPosition="0">
          <references count="4">
            <reference field="4294967294" count="1" selected="0">
              <x v="0"/>
            </reference>
            <reference field="0" count="1" selected="0">
              <x v="7"/>
            </reference>
            <reference field="1" count="1" selected="0">
              <x v="49"/>
            </reference>
            <reference field="2" count="2">
              <x v="108"/>
              <x v="109"/>
            </reference>
          </references>
        </pivotArea>
        <pivotArea type="data" collapsedLevelsAreSubtotals="1" fieldPosition="0">
          <references count="3">
            <reference field="4294967294" count="1" selected="0">
              <x v="0"/>
            </reference>
            <reference field="0" count="1" selected="0">
              <x v="7"/>
            </reference>
            <reference field="1" count="1">
              <x v="50"/>
            </reference>
          </references>
        </pivotArea>
        <pivotArea type="data" collapsedLevelsAreSubtotals="1" fieldPosition="0">
          <references count="4">
            <reference field="4294967294" count="1" selected="0">
              <x v="0"/>
            </reference>
            <reference field="0" count="1" selected="0">
              <x v="7"/>
            </reference>
            <reference field="1" count="1" selected="0">
              <x v="50"/>
            </reference>
            <reference field="2" count="1">
              <x v="110"/>
            </reference>
          </references>
        </pivotArea>
        <pivotArea type="data" collapsedLevelsAreSubtotals="1" fieldPosition="0">
          <references count="3">
            <reference field="4294967294" count="1" selected="0">
              <x v="0"/>
            </reference>
            <reference field="0" count="1" selected="0">
              <x v="7"/>
            </reference>
            <reference field="1" count="1">
              <x v="51"/>
            </reference>
          </references>
        </pivotArea>
        <pivotArea type="data" collapsedLevelsAreSubtotals="1" fieldPosition="0">
          <references count="4">
            <reference field="4294967294" count="1" selected="0">
              <x v="0"/>
            </reference>
            <reference field="0" count="1" selected="0">
              <x v="7"/>
            </reference>
            <reference field="1" count="1" selected="0">
              <x v="51"/>
            </reference>
            <reference field="2" count="1">
              <x v="111"/>
            </reference>
          </references>
        </pivotArea>
        <pivotArea type="data" collapsedLevelsAreSubtotals="1" fieldPosition="0">
          <references count="3">
            <reference field="4294967294" count="1" selected="0">
              <x v="0"/>
            </reference>
            <reference field="0" count="1" selected="0">
              <x v="7"/>
            </reference>
            <reference field="1" count="1">
              <x v="52"/>
            </reference>
          </references>
        </pivotArea>
        <pivotArea type="data" collapsedLevelsAreSubtotals="1" fieldPosition="0">
          <references count="4">
            <reference field="4294967294" count="1" selected="0">
              <x v="0"/>
            </reference>
            <reference field="0" count="1" selected="0">
              <x v="7"/>
            </reference>
            <reference field="1" count="1" selected="0">
              <x v="52"/>
            </reference>
            <reference field="2" count="1">
              <x v="112"/>
            </reference>
          </references>
        </pivotArea>
        <pivotArea type="data" collapsedLevelsAreSubtotals="1" fieldPosition="0">
          <references count="3">
            <reference field="4294967294" count="1" selected="0">
              <x v="0"/>
            </reference>
            <reference field="0" count="1" selected="0">
              <x v="7"/>
            </reference>
            <reference field="1" count="1">
              <x v="53"/>
            </reference>
          </references>
        </pivotArea>
        <pivotArea type="data" collapsedLevelsAreSubtotals="1" fieldPosition="0">
          <references count="4">
            <reference field="4294967294" count="1" selected="0">
              <x v="0"/>
            </reference>
            <reference field="0" count="1" selected="0">
              <x v="7"/>
            </reference>
            <reference field="1" count="1" selected="0">
              <x v="53"/>
            </reference>
            <reference field="2" count="2">
              <x v="113"/>
              <x v="114"/>
            </reference>
          </references>
        </pivotArea>
        <pivotArea type="data" collapsedLevelsAreSubtotals="1" fieldPosition="0">
          <references count="3">
            <reference field="4294967294" count="1" selected="0">
              <x v="0"/>
            </reference>
            <reference field="0" count="1" selected="0">
              <x v="7"/>
            </reference>
            <reference field="1" count="1">
              <x v="54"/>
            </reference>
          </references>
        </pivotArea>
        <pivotArea type="data" collapsedLevelsAreSubtotals="1" fieldPosition="0">
          <references count="4">
            <reference field="4294967294" count="1" selected="0">
              <x v="0"/>
            </reference>
            <reference field="0" count="1" selected="0">
              <x v="7"/>
            </reference>
            <reference field="1" count="1" selected="0">
              <x v="54"/>
            </reference>
            <reference field="2" count="1">
              <x v="115"/>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3">
            <reference field="4294967294" count="1" selected="0">
              <x v="0"/>
            </reference>
            <reference field="0" count="1" selected="0">
              <x v="8"/>
            </reference>
            <reference field="1" count="1">
              <x v="55"/>
            </reference>
          </references>
        </pivotArea>
        <pivotArea type="data" collapsedLevelsAreSubtotals="1" fieldPosition="0">
          <references count="4">
            <reference field="4294967294" count="1" selected="0">
              <x v="0"/>
            </reference>
            <reference field="0" count="1" selected="0">
              <x v="8"/>
            </reference>
            <reference field="1" count="1" selected="0">
              <x v="55"/>
            </reference>
            <reference field="2" count="1">
              <x v="116"/>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3">
            <reference field="4294967294" count="1" selected="0">
              <x v="0"/>
            </reference>
            <reference field="0" count="1" selected="0">
              <x v="9"/>
            </reference>
            <reference field="1" count="1">
              <x v="56"/>
            </reference>
          </references>
        </pivotArea>
        <pivotArea type="data" collapsedLevelsAreSubtotals="1" fieldPosition="0">
          <references count="4">
            <reference field="4294967294" count="1" selected="0">
              <x v="0"/>
            </reference>
            <reference field="0" count="1" selected="0">
              <x v="9"/>
            </reference>
            <reference field="1" count="1" selected="0">
              <x v="56"/>
            </reference>
            <reference field="2" count="1">
              <x v="117"/>
            </reference>
          </references>
        </pivotArea>
        <pivotArea type="data" collapsedLevelsAreSubtotals="1" fieldPosition="0">
          <references count="3">
            <reference field="4294967294" count="1" selected="0">
              <x v="0"/>
            </reference>
            <reference field="0" count="1" selected="0">
              <x v="9"/>
            </reference>
            <reference field="1" count="1">
              <x v="57"/>
            </reference>
          </references>
        </pivotArea>
        <pivotArea type="data" collapsedLevelsAreSubtotals="1" fieldPosition="0">
          <references count="4">
            <reference field="4294967294" count="1" selected="0">
              <x v="0"/>
            </reference>
            <reference field="0" count="1" selected="0">
              <x v="9"/>
            </reference>
            <reference field="1" count="1" selected="0">
              <x v="57"/>
            </reference>
            <reference field="2" count="2">
              <x v="118"/>
              <x v="119"/>
            </reference>
          </references>
        </pivotArea>
        <pivotArea type="data" collapsedLevelsAreSubtotals="1" fieldPosition="0">
          <references count="3">
            <reference field="4294967294" count="1" selected="0">
              <x v="0"/>
            </reference>
            <reference field="0" count="1" selected="0">
              <x v="9"/>
            </reference>
            <reference field="1" count="1">
              <x v="58"/>
            </reference>
          </references>
        </pivotArea>
        <pivotArea type="data" collapsedLevelsAreSubtotals="1" fieldPosition="0">
          <references count="4">
            <reference field="4294967294" count="1" selected="0">
              <x v="0"/>
            </reference>
            <reference field="0" count="1" selected="0">
              <x v="9"/>
            </reference>
            <reference field="1" count="1" selected="0">
              <x v="58"/>
            </reference>
            <reference field="2" count="1">
              <x v="120"/>
            </reference>
          </references>
        </pivotArea>
        <pivotArea type="data" collapsedLevelsAreSubtotals="1" fieldPosition="0">
          <references count="3">
            <reference field="4294967294" count="1" selected="0">
              <x v="0"/>
            </reference>
            <reference field="0" count="1" selected="0">
              <x v="9"/>
            </reference>
            <reference field="1" count="1">
              <x v="59"/>
            </reference>
          </references>
        </pivotArea>
        <pivotArea type="data" collapsedLevelsAreSubtotals="1" fieldPosition="0">
          <references count="4">
            <reference field="4294967294" count="1" selected="0">
              <x v="0"/>
            </reference>
            <reference field="0" count="1" selected="0">
              <x v="9"/>
            </reference>
            <reference field="1" count="1" selected="0">
              <x v="59"/>
            </reference>
            <reference field="2" count="1">
              <x v="121"/>
            </reference>
          </references>
        </pivotArea>
        <pivotArea type="data" collapsedLevelsAreSubtotals="1" fieldPosition="0">
          <references count="3">
            <reference field="4294967294" count="1" selected="0">
              <x v="0"/>
            </reference>
            <reference field="0" count="1" selected="0">
              <x v="9"/>
            </reference>
            <reference field="1" count="1">
              <x v="60"/>
            </reference>
          </references>
        </pivotArea>
        <pivotArea type="data" collapsedLevelsAreSubtotals="1" fieldPosition="0">
          <references count="4">
            <reference field="4294967294" count="1" selected="0">
              <x v="0"/>
            </reference>
            <reference field="0" count="1" selected="0">
              <x v="9"/>
            </reference>
            <reference field="1" count="1" selected="0">
              <x v="60"/>
            </reference>
            <reference field="2" count="1">
              <x v="122"/>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3">
            <reference field="4294967294" count="1" selected="0">
              <x v="0"/>
            </reference>
            <reference field="0" count="1" selected="0">
              <x v="10"/>
            </reference>
            <reference field="1" count="1">
              <x v="61"/>
            </reference>
          </references>
        </pivotArea>
        <pivotArea type="data" collapsedLevelsAreSubtotals="1" fieldPosition="0">
          <references count="4">
            <reference field="4294967294" count="1" selected="0">
              <x v="0"/>
            </reference>
            <reference field="0" count="1" selected="0">
              <x v="10"/>
            </reference>
            <reference field="1" count="1" selected="0">
              <x v="61"/>
            </reference>
            <reference field="2" count="1">
              <x v="123"/>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3">
            <reference field="4294967294" count="1" selected="0">
              <x v="0"/>
            </reference>
            <reference field="0" count="1" selected="0">
              <x v="11"/>
            </reference>
            <reference field="1" count="1">
              <x v="62"/>
            </reference>
          </references>
        </pivotArea>
        <pivotArea type="data" collapsedLevelsAreSubtotals="1" fieldPosition="0">
          <references count="4">
            <reference field="4294967294" count="1" selected="0">
              <x v="0"/>
            </reference>
            <reference field="0" count="1" selected="0">
              <x v="11"/>
            </reference>
            <reference field="1" count="1" selected="0">
              <x v="62"/>
            </reference>
            <reference field="2" count="1">
              <x v="124"/>
            </reference>
          </references>
        </pivotArea>
        <pivotArea type="data" collapsedLevelsAreSubtotals="1" fieldPosition="0">
          <references count="3">
            <reference field="4294967294" count="1" selected="0">
              <x v="0"/>
            </reference>
            <reference field="0" count="1" selected="0">
              <x v="11"/>
            </reference>
            <reference field="1" count="1">
              <x v="63"/>
            </reference>
          </references>
        </pivotArea>
        <pivotArea type="data" collapsedLevelsAreSubtotals="1" fieldPosition="0">
          <references count="4">
            <reference field="4294967294" count="1" selected="0">
              <x v="0"/>
            </reference>
            <reference field="0" count="1" selected="0">
              <x v="11"/>
            </reference>
            <reference field="1" count="1" selected="0">
              <x v="63"/>
            </reference>
            <reference field="2" count="2">
              <x v="125"/>
              <x v="126"/>
            </reference>
          </references>
        </pivotArea>
        <pivotArea type="data" collapsedLevelsAreSubtotals="1" fieldPosition="0">
          <references count="3">
            <reference field="4294967294" count="1" selected="0">
              <x v="0"/>
            </reference>
            <reference field="0" count="1" selected="0">
              <x v="11"/>
            </reference>
            <reference field="1" count="1">
              <x v="64"/>
            </reference>
          </references>
        </pivotArea>
        <pivotArea type="data" collapsedLevelsAreSubtotals="1" fieldPosition="0">
          <references count="4">
            <reference field="4294967294" count="1" selected="0">
              <x v="0"/>
            </reference>
            <reference field="0" count="1" selected="0">
              <x v="11"/>
            </reference>
            <reference field="1" count="1" selected="0">
              <x v="64"/>
            </reference>
            <reference field="2" count="2">
              <x v="127"/>
              <x v="128"/>
            </reference>
          </references>
        </pivotArea>
        <pivotArea type="data" collapsedLevelsAreSubtotals="1" fieldPosition="0">
          <references count="3">
            <reference field="4294967294" count="1" selected="0">
              <x v="0"/>
            </reference>
            <reference field="0" count="1" selected="0">
              <x v="11"/>
            </reference>
            <reference field="1" count="1">
              <x v="65"/>
            </reference>
          </references>
        </pivotArea>
        <pivotArea type="data" collapsedLevelsAreSubtotals="1" fieldPosition="0">
          <references count="4">
            <reference field="4294967294" count="1" selected="0">
              <x v="0"/>
            </reference>
            <reference field="0" count="1" selected="0">
              <x v="11"/>
            </reference>
            <reference field="1" count="1" selected="0">
              <x v="65"/>
            </reference>
            <reference field="2" count="1">
              <x v="129"/>
            </reference>
          </references>
        </pivotArea>
        <pivotArea type="data" collapsedLevelsAreSubtotals="1" fieldPosition="0">
          <references count="2">
            <reference field="4294967294" count="1" selected="0">
              <x v="0"/>
            </reference>
            <reference field="0" count="1">
              <x v="12"/>
            </reference>
          </references>
        </pivotArea>
        <pivotArea type="data" collapsedLevelsAreSubtotals="1" fieldPosition="0">
          <references count="3">
            <reference field="4294967294" count="1" selected="0">
              <x v="0"/>
            </reference>
            <reference field="0" count="1" selected="0">
              <x v="12"/>
            </reference>
            <reference field="1" count="1">
              <x v="66"/>
            </reference>
          </references>
        </pivotArea>
        <pivotArea type="data" collapsedLevelsAreSubtotals="1" fieldPosition="0">
          <references count="4">
            <reference field="4294967294" count="1" selected="0">
              <x v="0"/>
            </reference>
            <reference field="0" count="1" selected="0">
              <x v="12"/>
            </reference>
            <reference field="1" count="1" selected="0">
              <x v="66"/>
            </reference>
            <reference field="2" count="1">
              <x v="130"/>
            </reference>
          </references>
        </pivotArea>
        <pivotArea type="data" collapsedLevelsAreSubtotals="1" fieldPosition="0">
          <references count="3">
            <reference field="4294967294" count="1" selected="0">
              <x v="0"/>
            </reference>
            <reference field="0" count="1" selected="0">
              <x v="12"/>
            </reference>
            <reference field="1" count="1">
              <x v="67"/>
            </reference>
          </references>
        </pivotArea>
        <pivotArea type="data" collapsedLevelsAreSubtotals="1" fieldPosition="0">
          <references count="4">
            <reference field="4294967294" count="1" selected="0">
              <x v="0"/>
            </reference>
            <reference field="0" count="1" selected="0">
              <x v="12"/>
            </reference>
            <reference field="1" count="1" selected="0">
              <x v="67"/>
            </reference>
            <reference field="2" count="1">
              <x v="131"/>
            </reference>
          </references>
        </pivotArea>
        <pivotArea type="data" collapsedLevelsAreSubtotals="1" fieldPosition="0">
          <references count="3">
            <reference field="4294967294" count="1" selected="0">
              <x v="0"/>
            </reference>
            <reference field="0" count="1" selected="0">
              <x v="12"/>
            </reference>
            <reference field="1" count="1">
              <x v="68"/>
            </reference>
          </references>
        </pivotArea>
        <pivotArea type="data" collapsedLevelsAreSubtotals="1" fieldPosition="0">
          <references count="4">
            <reference field="4294967294" count="1" selected="0">
              <x v="0"/>
            </reference>
            <reference field="0" count="1" selected="0">
              <x v="12"/>
            </reference>
            <reference field="1" count="1" selected="0">
              <x v="68"/>
            </reference>
            <reference field="2" count="1">
              <x v="132"/>
            </reference>
          </references>
        </pivotArea>
        <pivotArea type="data" collapsedLevelsAreSubtotals="1" fieldPosition="0">
          <references count="3">
            <reference field="4294967294" count="1" selected="0">
              <x v="0"/>
            </reference>
            <reference field="0" count="1" selected="0">
              <x v="12"/>
            </reference>
            <reference field="1" count="1">
              <x v="69"/>
            </reference>
          </references>
        </pivotArea>
        <pivotArea type="data" collapsedLevelsAreSubtotals="1" fieldPosition="0">
          <references count="4">
            <reference field="4294967294" count="1" selected="0">
              <x v="0"/>
            </reference>
            <reference field="0" count="1" selected="0">
              <x v="12"/>
            </reference>
            <reference field="1" count="1" selected="0">
              <x v="69"/>
            </reference>
            <reference field="2" count="1">
              <x v="133"/>
            </reference>
          </references>
        </pivotArea>
        <pivotArea type="data" collapsedLevelsAreSubtotals="1" fieldPosition="0">
          <references count="3">
            <reference field="4294967294" count="1" selected="0">
              <x v="0"/>
            </reference>
            <reference field="0" count="1" selected="0">
              <x v="12"/>
            </reference>
            <reference field="1" count="1">
              <x v="70"/>
            </reference>
          </references>
        </pivotArea>
        <pivotArea type="data" collapsedLevelsAreSubtotals="1" fieldPosition="0">
          <references count="4">
            <reference field="4294967294" count="1" selected="0">
              <x v="0"/>
            </reference>
            <reference field="0" count="1" selected="0">
              <x v="12"/>
            </reference>
            <reference field="1" count="1" selected="0">
              <x v="70"/>
            </reference>
            <reference field="2" count="1">
              <x v="134"/>
            </reference>
          </references>
        </pivotArea>
        <pivotArea type="data" collapsedLevelsAreSubtotals="1" fieldPosition="0">
          <references count="3">
            <reference field="4294967294" count="1" selected="0">
              <x v="0"/>
            </reference>
            <reference field="0" count="1" selected="0">
              <x v="12"/>
            </reference>
            <reference field="1" count="1">
              <x v="71"/>
            </reference>
          </references>
        </pivotArea>
        <pivotArea type="data" collapsedLevelsAreSubtotals="1" fieldPosition="0">
          <references count="4">
            <reference field="4294967294" count="1" selected="0">
              <x v="0"/>
            </reference>
            <reference field="0" count="1" selected="0">
              <x v="12"/>
            </reference>
            <reference field="1" count="1" selected="0">
              <x v="71"/>
            </reference>
            <reference field="2" count="2">
              <x v="135"/>
              <x v="136"/>
            </reference>
          </references>
        </pivotArea>
        <pivotArea type="data" collapsedLevelsAreSubtotals="1" fieldPosition="0">
          <references count="3">
            <reference field="4294967294" count="1" selected="0">
              <x v="0"/>
            </reference>
            <reference field="0" count="1" selected="0">
              <x v="12"/>
            </reference>
            <reference field="1" count="1">
              <x v="72"/>
            </reference>
          </references>
        </pivotArea>
        <pivotArea type="data" collapsedLevelsAreSubtotals="1" fieldPosition="0">
          <references count="4">
            <reference field="4294967294" count="1" selected="0">
              <x v="0"/>
            </reference>
            <reference field="0" count="1" selected="0">
              <x v="12"/>
            </reference>
            <reference field="1" count="1" selected="0">
              <x v="72"/>
            </reference>
            <reference field="2" count="1">
              <x v="137"/>
            </reference>
          </references>
        </pivotArea>
        <pivotArea type="data" collapsedLevelsAreSubtotals="1" fieldPosition="0">
          <references count="3">
            <reference field="4294967294" count="1" selected="0">
              <x v="0"/>
            </reference>
            <reference field="0" count="1" selected="0">
              <x v="12"/>
            </reference>
            <reference field="1" count="1">
              <x v="73"/>
            </reference>
          </references>
        </pivotArea>
        <pivotArea type="data" collapsedLevelsAreSubtotals="1" fieldPosition="0">
          <references count="2">
            <reference field="4294967294" count="1" selected="0">
              <x v="0"/>
            </reference>
            <reference field="0" count="1">
              <x v="13"/>
            </reference>
          </references>
        </pivotArea>
        <pivotArea type="data" collapsedLevelsAreSubtotals="1" fieldPosition="0">
          <references count="3">
            <reference field="4294967294" count="1" selected="0">
              <x v="0"/>
            </reference>
            <reference field="0" count="1" selected="0">
              <x v="13"/>
            </reference>
            <reference field="1" count="1">
              <x v="74"/>
            </reference>
          </references>
        </pivotArea>
        <pivotArea type="data" collapsedLevelsAreSubtotals="1" fieldPosition="0">
          <references count="4">
            <reference field="4294967294" count="1" selected="0">
              <x v="0"/>
            </reference>
            <reference field="0" count="1" selected="0">
              <x v="13"/>
            </reference>
            <reference field="1" count="1" selected="0">
              <x v="74"/>
            </reference>
            <reference field="2" count="1">
              <x v="138"/>
            </reference>
          </references>
        </pivotArea>
        <pivotArea type="data" collapsedLevelsAreSubtotals="1" fieldPosition="0">
          <references count="3">
            <reference field="4294967294" count="1" selected="0">
              <x v="0"/>
            </reference>
            <reference field="0" count="1" selected="0">
              <x v="13"/>
            </reference>
            <reference field="1" count="1">
              <x v="75"/>
            </reference>
          </references>
        </pivotArea>
        <pivotArea type="data" collapsedLevelsAreSubtotals="1" fieldPosition="0">
          <references count="4">
            <reference field="4294967294" count="1" selected="0">
              <x v="0"/>
            </reference>
            <reference field="0" count="1" selected="0">
              <x v="13"/>
            </reference>
            <reference field="1" count="1" selected="0">
              <x v="75"/>
            </reference>
            <reference field="2" count="1">
              <x v="139"/>
            </reference>
          </references>
        </pivotArea>
        <pivotArea type="data" collapsedLevelsAreSubtotals="1" fieldPosition="0">
          <references count="3">
            <reference field="4294967294" count="1" selected="0">
              <x v="0"/>
            </reference>
            <reference field="0" count="1" selected="0">
              <x v="13"/>
            </reference>
            <reference field="1" count="1">
              <x v="76"/>
            </reference>
          </references>
        </pivotArea>
        <pivotArea type="data" collapsedLevelsAreSubtotals="1" fieldPosition="0">
          <references count="4">
            <reference field="4294967294" count="1" selected="0">
              <x v="0"/>
            </reference>
            <reference field="0" count="1" selected="0">
              <x v="13"/>
            </reference>
            <reference field="1" count="1" selected="0">
              <x v="76"/>
            </reference>
            <reference field="2" count="1">
              <x v="140"/>
            </reference>
          </references>
        </pivotArea>
        <pivotArea type="data" collapsedLevelsAreSubtotals="1" fieldPosition="0">
          <references count="3">
            <reference field="4294967294" count="1" selected="0">
              <x v="0"/>
            </reference>
            <reference field="0" count="1" selected="0">
              <x v="13"/>
            </reference>
            <reference field="1" count="1">
              <x v="77"/>
            </reference>
          </references>
        </pivotArea>
        <pivotArea type="data" collapsedLevelsAreSubtotals="1" fieldPosition="0">
          <references count="4">
            <reference field="4294967294" count="1" selected="0">
              <x v="0"/>
            </reference>
            <reference field="0" count="1" selected="0">
              <x v="13"/>
            </reference>
            <reference field="1" count="1" selected="0">
              <x v="77"/>
            </reference>
            <reference field="2" count="1">
              <x v="141"/>
            </reference>
          </references>
        </pivotArea>
        <pivotArea type="data" collapsedLevelsAreSubtotals="1" fieldPosition="0">
          <references count="2">
            <reference field="4294967294" count="1" selected="0">
              <x v="0"/>
            </reference>
            <reference field="0" count="1">
              <x v="14"/>
            </reference>
          </references>
        </pivotArea>
        <pivotArea type="data" collapsedLevelsAreSubtotals="1" fieldPosition="0">
          <references count="3">
            <reference field="4294967294" count="1" selected="0">
              <x v="0"/>
            </reference>
            <reference field="0" count="1" selected="0">
              <x v="14"/>
            </reference>
            <reference field="1" count="1">
              <x v="78"/>
            </reference>
          </references>
        </pivotArea>
        <pivotArea type="data" collapsedLevelsAreSubtotals="1" fieldPosition="0">
          <references count="4">
            <reference field="4294967294" count="1" selected="0">
              <x v="0"/>
            </reference>
            <reference field="0" count="1" selected="0">
              <x v="14"/>
            </reference>
            <reference field="1" count="1" selected="0">
              <x v="78"/>
            </reference>
            <reference field="2" count="1">
              <x v="142"/>
            </reference>
          </references>
        </pivotArea>
        <pivotArea type="data" collapsedLevelsAreSubtotals="1" fieldPosition="0">
          <references count="3">
            <reference field="4294967294" count="1" selected="0">
              <x v="0"/>
            </reference>
            <reference field="0" count="1" selected="0">
              <x v="14"/>
            </reference>
            <reference field="1" count="1">
              <x v="79"/>
            </reference>
          </references>
        </pivotArea>
        <pivotArea type="data" collapsedLevelsAreSubtotals="1" fieldPosition="0">
          <references count="4">
            <reference field="4294967294" count="1" selected="0">
              <x v="0"/>
            </reference>
            <reference field="0" count="1" selected="0">
              <x v="14"/>
            </reference>
            <reference field="1" count="1" selected="0">
              <x v="79"/>
            </reference>
            <reference field="2" count="1">
              <x v="143"/>
            </reference>
          </references>
        </pivotArea>
        <pivotArea type="data" collapsedLevelsAreSubtotals="1" fieldPosition="0">
          <references count="3">
            <reference field="4294967294" count="1" selected="0">
              <x v="0"/>
            </reference>
            <reference field="0" count="1" selected="0">
              <x v="14"/>
            </reference>
            <reference field="1" count="1">
              <x v="80"/>
            </reference>
          </references>
        </pivotArea>
        <pivotArea type="data" collapsedLevelsAreSubtotals="1" fieldPosition="0">
          <references count="4">
            <reference field="4294967294" count="1" selected="0">
              <x v="0"/>
            </reference>
            <reference field="0" count="1" selected="0">
              <x v="14"/>
            </reference>
            <reference field="1" count="1" selected="0">
              <x v="80"/>
            </reference>
            <reference field="2" count="1">
              <x v="144"/>
            </reference>
          </references>
        </pivotArea>
        <pivotArea type="data" collapsedLevelsAreSubtotals="1" fieldPosition="0">
          <references count="3">
            <reference field="4294967294" count="1" selected="0">
              <x v="0"/>
            </reference>
            <reference field="0" count="1" selected="0">
              <x v="14"/>
            </reference>
            <reference field="1" count="1">
              <x v="81"/>
            </reference>
          </references>
        </pivotArea>
        <pivotArea type="data" collapsedLevelsAreSubtotals="1" fieldPosition="0">
          <references count="4">
            <reference field="4294967294" count="1" selected="0">
              <x v="0"/>
            </reference>
            <reference field="0" count="1" selected="0">
              <x v="14"/>
            </reference>
            <reference field="1" count="1" selected="0">
              <x v="81"/>
            </reference>
            <reference field="2" count="1">
              <x v="145"/>
            </reference>
          </references>
        </pivotArea>
        <pivotArea type="data" collapsedLevelsAreSubtotals="1" fieldPosition="0">
          <references count="3">
            <reference field="4294967294" count="1" selected="0">
              <x v="0"/>
            </reference>
            <reference field="0" count="1" selected="0">
              <x v="14"/>
            </reference>
            <reference field="1" count="1">
              <x v="82"/>
            </reference>
          </references>
        </pivotArea>
        <pivotArea type="data" collapsedLevelsAreSubtotals="1" fieldPosition="0">
          <references count="4">
            <reference field="4294967294" count="1" selected="0">
              <x v="0"/>
            </reference>
            <reference field="0" count="1" selected="0">
              <x v="14"/>
            </reference>
            <reference field="1" count="1" selected="0">
              <x v="82"/>
            </reference>
            <reference field="2" count="1">
              <x v="146"/>
            </reference>
          </references>
        </pivotArea>
        <pivotArea type="data" collapsedLevelsAreSubtotals="1" fieldPosition="0">
          <references count="3">
            <reference field="4294967294" count="1" selected="0">
              <x v="0"/>
            </reference>
            <reference field="0" count="1" selected="0">
              <x v="14"/>
            </reference>
            <reference field="1" count="1">
              <x v="83"/>
            </reference>
          </references>
        </pivotArea>
        <pivotArea type="data" collapsedLevelsAreSubtotals="1" fieldPosition="0">
          <references count="4">
            <reference field="4294967294" count="1" selected="0">
              <x v="0"/>
            </reference>
            <reference field="0" count="1" selected="0">
              <x v="14"/>
            </reference>
            <reference field="1" count="1" selected="0">
              <x v="83"/>
            </reference>
            <reference field="2" count="1">
              <x v="147"/>
            </reference>
          </references>
        </pivotArea>
        <pivotArea type="data" collapsedLevelsAreSubtotals="1" fieldPosition="0">
          <references count="2">
            <reference field="4294967294" count="1" selected="0">
              <x v="0"/>
            </reference>
            <reference field="0" count="1">
              <x v="15"/>
            </reference>
          </references>
        </pivotArea>
        <pivotArea type="data" collapsedLevelsAreSubtotals="1" fieldPosition="0">
          <references count="3">
            <reference field="4294967294" count="1" selected="0">
              <x v="0"/>
            </reference>
            <reference field="0" count="1" selected="0">
              <x v="15"/>
            </reference>
            <reference field="1" count="1">
              <x v="84"/>
            </reference>
          </references>
        </pivotArea>
        <pivotArea type="data" collapsedLevelsAreSubtotals="1" fieldPosition="0">
          <references count="4">
            <reference field="4294967294" count="1" selected="0">
              <x v="0"/>
            </reference>
            <reference field="0" count="1" selected="0">
              <x v="15"/>
            </reference>
            <reference field="1" count="1" selected="0">
              <x v="84"/>
            </reference>
            <reference field="2" count="1">
              <x v="148"/>
            </reference>
          </references>
        </pivotArea>
        <pivotArea type="data" collapsedLevelsAreSubtotals="1" fieldPosition="0">
          <references count="2">
            <reference field="4294967294" count="1" selected="0">
              <x v="0"/>
            </reference>
            <reference field="0" count="1">
              <x v="16"/>
            </reference>
          </references>
        </pivotArea>
        <pivotArea type="data" collapsedLevelsAreSubtotals="1" fieldPosition="0">
          <references count="3">
            <reference field="4294967294" count="1" selected="0">
              <x v="0"/>
            </reference>
            <reference field="0" count="1" selected="0">
              <x v="16"/>
            </reference>
            <reference field="1" count="1">
              <x v="85"/>
            </reference>
          </references>
        </pivotArea>
        <pivotArea type="data" collapsedLevelsAreSubtotals="1" fieldPosition="0">
          <references count="4">
            <reference field="4294967294" count="1" selected="0">
              <x v="0"/>
            </reference>
            <reference field="0" count="1" selected="0">
              <x v="16"/>
            </reference>
            <reference field="1" count="1" selected="0">
              <x v="85"/>
            </reference>
            <reference field="2" count="2">
              <x v="149"/>
              <x v="150"/>
            </reference>
          </references>
        </pivotArea>
        <pivotArea type="data" collapsedLevelsAreSubtotals="1" fieldPosition="0">
          <references count="3">
            <reference field="4294967294" count="1" selected="0">
              <x v="0"/>
            </reference>
            <reference field="0" count="1" selected="0">
              <x v="16"/>
            </reference>
            <reference field="1" count="1">
              <x v="86"/>
            </reference>
          </references>
        </pivotArea>
        <pivotArea type="data" collapsedLevelsAreSubtotals="1" fieldPosition="0">
          <references count="4">
            <reference field="4294967294" count="1" selected="0">
              <x v="0"/>
            </reference>
            <reference field="0" count="1" selected="0">
              <x v="16"/>
            </reference>
            <reference field="1" count="1" selected="0">
              <x v="86"/>
            </reference>
            <reference field="2" count="5">
              <x v="151"/>
              <x v="152"/>
              <x v="153"/>
              <x v="154"/>
              <x v="155"/>
            </reference>
          </references>
        </pivotArea>
        <pivotArea type="data" collapsedLevelsAreSubtotals="1" fieldPosition="0">
          <references count="3">
            <reference field="4294967294" count="1" selected="0">
              <x v="0"/>
            </reference>
            <reference field="0" count="1" selected="0">
              <x v="16"/>
            </reference>
            <reference field="1" count="1">
              <x v="87"/>
            </reference>
          </references>
        </pivotArea>
        <pivotArea type="data" collapsedLevelsAreSubtotals="1" fieldPosition="0">
          <references count="4">
            <reference field="4294967294" count="1" selected="0">
              <x v="0"/>
            </reference>
            <reference field="0" count="1" selected="0">
              <x v="16"/>
            </reference>
            <reference field="1" count="1" selected="0">
              <x v="87"/>
            </reference>
            <reference field="2" count="1">
              <x v="156"/>
            </reference>
          </references>
        </pivotArea>
        <pivotArea type="data" collapsedLevelsAreSubtotals="1" fieldPosition="0">
          <references count="3">
            <reference field="4294967294" count="1" selected="0">
              <x v="0"/>
            </reference>
            <reference field="0" count="1" selected="0">
              <x v="16"/>
            </reference>
            <reference field="1" count="1">
              <x v="88"/>
            </reference>
          </references>
        </pivotArea>
        <pivotArea type="data" collapsedLevelsAreSubtotals="1" fieldPosition="0">
          <references count="4">
            <reference field="4294967294" count="1" selected="0">
              <x v="0"/>
            </reference>
            <reference field="0" count="1" selected="0">
              <x v="16"/>
            </reference>
            <reference field="1" count="1" selected="0">
              <x v="88"/>
            </reference>
            <reference field="2" count="1">
              <x v="157"/>
            </reference>
          </references>
        </pivotArea>
        <pivotArea type="data" collapsedLevelsAreSubtotals="1" fieldPosition="0">
          <references count="3">
            <reference field="4294967294" count="1" selected="0">
              <x v="0"/>
            </reference>
            <reference field="0" count="1" selected="0">
              <x v="16"/>
            </reference>
            <reference field="1" count="1">
              <x v="89"/>
            </reference>
          </references>
        </pivotArea>
        <pivotArea type="data" collapsedLevelsAreSubtotals="1" fieldPosition="0">
          <references count="4">
            <reference field="4294967294" count="1" selected="0">
              <x v="0"/>
            </reference>
            <reference field="0" count="1" selected="0">
              <x v="16"/>
            </reference>
            <reference field="1" count="1" selected="0">
              <x v="89"/>
            </reference>
            <reference field="2" count="9">
              <x v="158"/>
              <x v="159"/>
              <x v="160"/>
              <x v="161"/>
              <x v="162"/>
              <x v="163"/>
              <x v="164"/>
              <x v="165"/>
              <x v="166"/>
            </reference>
          </references>
        </pivotArea>
        <pivotArea type="data" collapsedLevelsAreSubtotals="1" fieldPosition="0">
          <references count="3">
            <reference field="4294967294" count="1" selected="0">
              <x v="0"/>
            </reference>
            <reference field="0" count="1" selected="0">
              <x v="16"/>
            </reference>
            <reference field="1" count="1">
              <x v="90"/>
            </reference>
          </references>
        </pivotArea>
        <pivotArea type="data" collapsedLevelsAreSubtotals="1" fieldPosition="0">
          <references count="4">
            <reference field="4294967294" count="1" selected="0">
              <x v="0"/>
            </reference>
            <reference field="0" count="1" selected="0">
              <x v="16"/>
            </reference>
            <reference field="1" count="1" selected="0">
              <x v="90"/>
            </reference>
            <reference field="2" count="6">
              <x v="167"/>
              <x v="168"/>
              <x v="169"/>
              <x v="170"/>
              <x v="171"/>
              <x v="172"/>
            </reference>
          </references>
        </pivotArea>
        <pivotArea type="data" collapsedLevelsAreSubtotals="1" fieldPosition="0">
          <references count="3">
            <reference field="4294967294" count="1" selected="0">
              <x v="0"/>
            </reference>
            <reference field="0" count="1" selected="0">
              <x v="16"/>
            </reference>
            <reference field="1" count="1">
              <x v="91"/>
            </reference>
          </references>
        </pivotArea>
        <pivotArea type="data" collapsedLevelsAreSubtotals="1" fieldPosition="0">
          <references count="4">
            <reference field="4294967294" count="1" selected="0">
              <x v="0"/>
            </reference>
            <reference field="0" count="1" selected="0">
              <x v="16"/>
            </reference>
            <reference field="1" count="1" selected="0">
              <x v="91"/>
            </reference>
            <reference field="2" count="1">
              <x v="173"/>
            </reference>
          </references>
        </pivotArea>
        <pivotArea type="data" collapsedLevelsAreSubtotals="1" fieldPosition="0">
          <references count="3">
            <reference field="4294967294" count="1" selected="0">
              <x v="0"/>
            </reference>
            <reference field="0" count="1" selected="0">
              <x v="16"/>
            </reference>
            <reference field="1" count="1">
              <x v="92"/>
            </reference>
          </references>
        </pivotArea>
        <pivotArea type="data" collapsedLevelsAreSubtotals="1" fieldPosition="0">
          <references count="4">
            <reference field="4294967294" count="1" selected="0">
              <x v="0"/>
            </reference>
            <reference field="0" count="1" selected="0">
              <x v="16"/>
            </reference>
            <reference field="1" count="1" selected="0">
              <x v="92"/>
            </reference>
            <reference field="2" count="1">
              <x v="174"/>
            </reference>
          </references>
        </pivotArea>
        <pivotArea type="data" collapsedLevelsAreSubtotals="1" fieldPosition="0">
          <references count="3">
            <reference field="4294967294" count="1" selected="0">
              <x v="0"/>
            </reference>
            <reference field="0" count="1" selected="0">
              <x v="16"/>
            </reference>
            <reference field="1" count="1">
              <x v="93"/>
            </reference>
          </references>
        </pivotArea>
        <pivotArea type="data" collapsedLevelsAreSubtotals="1" fieldPosition="0">
          <references count="4">
            <reference field="4294967294" count="1" selected="0">
              <x v="0"/>
            </reference>
            <reference field="0" count="1" selected="0">
              <x v="16"/>
            </reference>
            <reference field="1" count="1" selected="0">
              <x v="93"/>
            </reference>
            <reference field="2" count="3">
              <x v="175"/>
              <x v="176"/>
              <x v="177"/>
            </reference>
          </references>
        </pivotArea>
        <pivotArea type="data" collapsedLevelsAreSubtotals="1" fieldPosition="0">
          <references count="3">
            <reference field="4294967294" count="1" selected="0">
              <x v="0"/>
            </reference>
            <reference field="0" count="1" selected="0">
              <x v="16"/>
            </reference>
            <reference field="1" count="1">
              <x v="94"/>
            </reference>
          </references>
        </pivotArea>
        <pivotArea type="data" collapsedLevelsAreSubtotals="1" fieldPosition="0">
          <references count="4">
            <reference field="4294967294" count="1" selected="0">
              <x v="0"/>
            </reference>
            <reference field="0" count="1" selected="0">
              <x v="16"/>
            </reference>
            <reference field="1" count="1" selected="0">
              <x v="94"/>
            </reference>
            <reference field="2" count="6">
              <x v="178"/>
              <x v="179"/>
              <x v="180"/>
              <x v="181"/>
              <x v="182"/>
              <x v="183"/>
            </reference>
          </references>
        </pivotArea>
        <pivotArea type="data" collapsedLevelsAreSubtotals="1" fieldPosition="0">
          <references count="3">
            <reference field="4294967294" count="1" selected="0">
              <x v="0"/>
            </reference>
            <reference field="0" count="1" selected="0">
              <x v="16"/>
            </reference>
            <reference field="1" count="1">
              <x v="95"/>
            </reference>
          </references>
        </pivotArea>
        <pivotArea type="data" collapsedLevelsAreSubtotals="1" fieldPosition="0">
          <references count="4">
            <reference field="4294967294" count="1" selected="0">
              <x v="0"/>
            </reference>
            <reference field="0" count="1" selected="0">
              <x v="16"/>
            </reference>
            <reference field="1" count="1" selected="0">
              <x v="95"/>
            </reference>
            <reference field="2" count="2">
              <x v="184"/>
              <x v="185"/>
            </reference>
          </references>
        </pivotArea>
        <pivotArea type="data" collapsedLevelsAreSubtotals="1" fieldPosition="0">
          <references count="3">
            <reference field="4294967294" count="1" selected="0">
              <x v="0"/>
            </reference>
            <reference field="0" count="1" selected="0">
              <x v="16"/>
            </reference>
            <reference field="1" count="1">
              <x v="96"/>
            </reference>
          </references>
        </pivotArea>
        <pivotArea type="data" collapsedLevelsAreSubtotals="1" fieldPosition="0">
          <references count="4">
            <reference field="4294967294" count="1" selected="0">
              <x v="0"/>
            </reference>
            <reference field="0" count="1" selected="0">
              <x v="16"/>
            </reference>
            <reference field="1" count="1" selected="0">
              <x v="96"/>
            </reference>
            <reference field="2" count="1">
              <x v="186"/>
            </reference>
          </references>
        </pivotArea>
        <pivotArea type="data" collapsedLevelsAreSubtotals="1" fieldPosition="0">
          <references count="3">
            <reference field="4294967294" count="1" selected="0">
              <x v="0"/>
            </reference>
            <reference field="0" count="1" selected="0">
              <x v="16"/>
            </reference>
            <reference field="1" count="1">
              <x v="97"/>
            </reference>
          </references>
        </pivotArea>
        <pivotArea type="data" collapsedLevelsAreSubtotals="1" fieldPosition="0">
          <references count="4">
            <reference field="4294967294" count="1" selected="0">
              <x v="0"/>
            </reference>
            <reference field="0" count="1" selected="0">
              <x v="16"/>
            </reference>
            <reference field="1" count="1" selected="0">
              <x v="97"/>
            </reference>
            <reference field="2" count="12">
              <x v="187"/>
              <x v="188"/>
              <x v="189"/>
              <x v="190"/>
              <x v="191"/>
              <x v="192"/>
              <x v="193"/>
              <x v="194"/>
              <x v="195"/>
              <x v="196"/>
              <x v="197"/>
              <x v="198"/>
            </reference>
          </references>
        </pivotArea>
        <pivotArea type="data" collapsedLevelsAreSubtotals="1" fieldPosition="0">
          <references count="3">
            <reference field="4294967294" count="1" selected="0">
              <x v="0"/>
            </reference>
            <reference field="0" count="1" selected="0">
              <x v="16"/>
            </reference>
            <reference field="1" count="1">
              <x v="98"/>
            </reference>
          </references>
        </pivotArea>
        <pivotArea type="data" collapsedLevelsAreSubtotals="1" fieldPosition="0">
          <references count="4">
            <reference field="4294967294" count="1" selected="0">
              <x v="0"/>
            </reference>
            <reference field="0" count="1" selected="0">
              <x v="16"/>
            </reference>
            <reference field="1" count="1" selected="0">
              <x v="98"/>
            </reference>
            <reference field="2" count="4">
              <x v="199"/>
              <x v="200"/>
              <x v="201"/>
              <x v="202"/>
            </reference>
          </references>
        </pivotArea>
        <pivotArea type="data" collapsedLevelsAreSubtotals="1" fieldPosition="0">
          <references count="3">
            <reference field="4294967294" count="1" selected="0">
              <x v="0"/>
            </reference>
            <reference field="0" count="1" selected="0">
              <x v="16"/>
            </reference>
            <reference field="1" count="1">
              <x v="99"/>
            </reference>
          </references>
        </pivotArea>
        <pivotArea type="data" collapsedLevelsAreSubtotals="1" fieldPosition="0">
          <references count="4">
            <reference field="4294967294" count="1" selected="0">
              <x v="0"/>
            </reference>
            <reference field="0" count="1" selected="0">
              <x v="16"/>
            </reference>
            <reference field="1" count="1" selected="0">
              <x v="99"/>
            </reference>
            <reference field="2" count="2">
              <x v="203"/>
              <x v="204"/>
            </reference>
          </references>
        </pivotArea>
        <pivotArea type="data" collapsedLevelsAreSubtotals="1" fieldPosition="0">
          <references count="3">
            <reference field="4294967294" count="1" selected="0">
              <x v="0"/>
            </reference>
            <reference field="0" count="1" selected="0">
              <x v="16"/>
            </reference>
            <reference field="1" count="1">
              <x v="100"/>
            </reference>
          </references>
        </pivotArea>
        <pivotArea type="data" collapsedLevelsAreSubtotals="1" fieldPosition="0">
          <references count="4">
            <reference field="4294967294" count="1" selected="0">
              <x v="0"/>
            </reference>
            <reference field="0" count="1" selected="0">
              <x v="16"/>
            </reference>
            <reference field="1" count="1" selected="0">
              <x v="100"/>
            </reference>
            <reference field="2" count="9">
              <x v="205"/>
              <x v="206"/>
              <x v="207"/>
              <x v="208"/>
              <x v="209"/>
              <x v="210"/>
              <x v="211"/>
              <x v="212"/>
              <x v="213"/>
            </reference>
          </references>
        </pivotArea>
        <pivotArea type="data" collapsedLevelsAreSubtotals="1" fieldPosition="0">
          <references count="3">
            <reference field="4294967294" count="1" selected="0">
              <x v="0"/>
            </reference>
            <reference field="0" count="1" selected="0">
              <x v="16"/>
            </reference>
            <reference field="1" count="1">
              <x v="101"/>
            </reference>
          </references>
        </pivotArea>
        <pivotArea type="data" collapsedLevelsAreSubtotals="1" fieldPosition="0">
          <references count="4">
            <reference field="4294967294" count="1" selected="0">
              <x v="0"/>
            </reference>
            <reference field="0" count="1" selected="0">
              <x v="16"/>
            </reference>
            <reference field="1" count="1" selected="0">
              <x v="101"/>
            </reference>
            <reference field="2" count="7">
              <x v="214"/>
              <x v="215"/>
              <x v="216"/>
              <x v="217"/>
              <x v="218"/>
              <x v="219"/>
              <x v="220"/>
            </reference>
          </references>
        </pivotArea>
        <pivotArea type="data" collapsedLevelsAreSubtotals="1" fieldPosition="0">
          <references count="3">
            <reference field="4294967294" count="1" selected="0">
              <x v="0"/>
            </reference>
            <reference field="0" count="1" selected="0">
              <x v="16"/>
            </reference>
            <reference field="1" count="1">
              <x v="102"/>
            </reference>
          </references>
        </pivotArea>
        <pivotArea type="data" collapsedLevelsAreSubtotals="1" fieldPosition="0">
          <references count="4">
            <reference field="4294967294" count="1" selected="0">
              <x v="0"/>
            </reference>
            <reference field="0" count="1" selected="0">
              <x v="16"/>
            </reference>
            <reference field="1" count="1" selected="0">
              <x v="102"/>
            </reference>
            <reference field="2" count="1">
              <x v="221"/>
            </reference>
          </references>
        </pivotArea>
        <pivotArea type="data" collapsedLevelsAreSubtotals="1" fieldPosition="0">
          <references count="3">
            <reference field="4294967294" count="1" selected="0">
              <x v="0"/>
            </reference>
            <reference field="0" count="1" selected="0">
              <x v="16"/>
            </reference>
            <reference field="1" count="1">
              <x v="103"/>
            </reference>
          </references>
        </pivotArea>
        <pivotArea type="data" collapsedLevelsAreSubtotals="1" fieldPosition="0">
          <references count="4">
            <reference field="4294967294" count="1" selected="0">
              <x v="0"/>
            </reference>
            <reference field="0" count="1" selected="0">
              <x v="16"/>
            </reference>
            <reference field="1" count="1" selected="0">
              <x v="103"/>
            </reference>
            <reference field="2" count="7">
              <x v="222"/>
              <x v="223"/>
              <x v="224"/>
              <x v="225"/>
              <x v="226"/>
              <x v="227"/>
              <x v="228"/>
            </reference>
          </references>
        </pivotArea>
        <pivotArea type="data" collapsedLevelsAreSubtotals="1" fieldPosition="0">
          <references count="3">
            <reference field="4294967294" count="1" selected="0">
              <x v="0"/>
            </reference>
            <reference field="0" count="1" selected="0">
              <x v="16"/>
            </reference>
            <reference field="1" count="1">
              <x v="104"/>
            </reference>
          </references>
        </pivotArea>
        <pivotArea type="data" collapsedLevelsAreSubtotals="1" fieldPosition="0">
          <references count="4">
            <reference field="4294967294" count="1" selected="0">
              <x v="0"/>
            </reference>
            <reference field="0" count="1" selected="0">
              <x v="16"/>
            </reference>
            <reference field="1" count="1" selected="0">
              <x v="104"/>
            </reference>
            <reference field="2" count="3">
              <x v="229"/>
              <x v="230"/>
              <x v="231"/>
            </reference>
          </references>
        </pivotArea>
        <pivotArea type="data" collapsedLevelsAreSubtotals="1" fieldPosition="0">
          <references count="3">
            <reference field="4294967294" count="1" selected="0">
              <x v="0"/>
            </reference>
            <reference field="0" count="1" selected="0">
              <x v="16"/>
            </reference>
            <reference field="1" count="1">
              <x v="105"/>
            </reference>
          </references>
        </pivotArea>
        <pivotArea type="data" collapsedLevelsAreSubtotals="1" fieldPosition="0">
          <references count="4">
            <reference field="4294967294" count="1" selected="0">
              <x v="0"/>
            </reference>
            <reference field="0" count="1" selected="0">
              <x v="16"/>
            </reference>
            <reference field="1" count="1" selected="0">
              <x v="105"/>
            </reference>
            <reference field="2" count="7">
              <x v="232"/>
              <x v="233"/>
              <x v="234"/>
              <x v="235"/>
              <x v="236"/>
              <x v="237"/>
              <x v="238"/>
            </reference>
          </references>
        </pivotArea>
        <pivotArea type="data" collapsedLevelsAreSubtotals="1" fieldPosition="0">
          <references count="3">
            <reference field="4294967294" count="1" selected="0">
              <x v="0"/>
            </reference>
            <reference field="0" count="1" selected="0">
              <x v="16"/>
            </reference>
            <reference field="1" count="1">
              <x v="106"/>
            </reference>
          </references>
        </pivotArea>
        <pivotArea type="data" collapsedLevelsAreSubtotals="1" fieldPosition="0">
          <references count="4">
            <reference field="4294967294" count="1" selected="0">
              <x v="0"/>
            </reference>
            <reference field="0" count="1" selected="0">
              <x v="16"/>
            </reference>
            <reference field="1" count="1" selected="0">
              <x v="106"/>
            </reference>
            <reference field="2" count="2">
              <x v="239"/>
              <x v="240"/>
            </reference>
          </references>
        </pivotArea>
        <pivotArea type="data" collapsedLevelsAreSubtotals="1" fieldPosition="0">
          <references count="3">
            <reference field="4294967294" count="1" selected="0">
              <x v="0"/>
            </reference>
            <reference field="0" count="1" selected="0">
              <x v="16"/>
            </reference>
            <reference field="1" count="1">
              <x v="107"/>
            </reference>
          </references>
        </pivotArea>
        <pivotArea type="data" collapsedLevelsAreSubtotals="1" fieldPosition="0">
          <references count="4">
            <reference field="4294967294" count="1" selected="0">
              <x v="0"/>
            </reference>
            <reference field="0" count="1" selected="0">
              <x v="16"/>
            </reference>
            <reference field="1" count="1" selected="0">
              <x v="107"/>
            </reference>
            <reference field="2" count="1">
              <x v="241"/>
            </reference>
          </references>
        </pivotArea>
        <pivotArea type="data" collapsedLevelsAreSubtotals="1" fieldPosition="0">
          <references count="3">
            <reference field="4294967294" count="1" selected="0">
              <x v="0"/>
            </reference>
            <reference field="0" count="1" selected="0">
              <x v="16"/>
            </reference>
            <reference field="1" count="1">
              <x v="108"/>
            </reference>
          </references>
        </pivotArea>
        <pivotArea type="data" collapsedLevelsAreSubtotals="1" fieldPosition="0">
          <references count="4">
            <reference field="4294967294" count="1" selected="0">
              <x v="0"/>
            </reference>
            <reference field="0" count="1" selected="0">
              <x v="16"/>
            </reference>
            <reference field="1" count="1" selected="0">
              <x v="108"/>
            </reference>
            <reference field="2" count="9">
              <x v="242"/>
              <x v="243"/>
              <x v="244"/>
              <x v="245"/>
              <x v="246"/>
              <x v="247"/>
              <x v="248"/>
              <x v="249"/>
              <x v="250"/>
            </reference>
          </references>
        </pivotArea>
        <pivotArea type="data" collapsedLevelsAreSubtotals="1" fieldPosition="0">
          <references count="3">
            <reference field="4294967294" count="1" selected="0">
              <x v="0"/>
            </reference>
            <reference field="0" count="1" selected="0">
              <x v="16"/>
            </reference>
            <reference field="1" count="1">
              <x v="109"/>
            </reference>
          </references>
        </pivotArea>
        <pivotArea type="data" collapsedLevelsAreSubtotals="1" fieldPosition="0">
          <references count="4">
            <reference field="4294967294" count="1" selected="0">
              <x v="0"/>
            </reference>
            <reference field="0" count="1" selected="0">
              <x v="16"/>
            </reference>
            <reference field="1" count="1" selected="0">
              <x v="109"/>
            </reference>
            <reference field="2" count="31">
              <x v="251"/>
              <x v="252"/>
              <x v="253"/>
              <x v="254"/>
              <x v="255"/>
              <x v="256"/>
              <x v="257"/>
              <x v="258"/>
              <x v="259"/>
              <x v="260"/>
              <x v="261"/>
              <x v="262"/>
              <x v="263"/>
              <x v="264"/>
              <x v="265"/>
              <x v="266"/>
              <x v="267"/>
              <x v="268"/>
              <x v="269"/>
              <x v="270"/>
              <x v="271"/>
              <x v="272"/>
              <x v="273"/>
              <x v="274"/>
              <x v="275"/>
              <x v="276"/>
              <x v="277"/>
              <x v="278"/>
              <x v="279"/>
              <x v="280"/>
              <x v="281"/>
            </reference>
          </references>
        </pivotArea>
        <pivotArea type="data" collapsedLevelsAreSubtotals="1" fieldPosition="0">
          <references count="3">
            <reference field="4294967294" count="1" selected="0">
              <x v="0"/>
            </reference>
            <reference field="0" count="1" selected="0">
              <x v="16"/>
            </reference>
            <reference field="1" count="1">
              <x v="110"/>
            </reference>
          </references>
        </pivotArea>
        <pivotArea type="data" collapsedLevelsAreSubtotals="1" fieldPosition="0">
          <references count="4">
            <reference field="4294967294" count="1" selected="0">
              <x v="0"/>
            </reference>
            <reference field="0" count="1" selected="0">
              <x v="16"/>
            </reference>
            <reference field="1" count="1" selected="0">
              <x v="110"/>
            </reference>
            <reference field="2" count="1">
              <x v="282"/>
            </reference>
          </references>
        </pivotArea>
        <pivotArea type="data" collapsedLevelsAreSubtotals="1" fieldPosition="0">
          <references count="3">
            <reference field="4294967294" count="1" selected="0">
              <x v="0"/>
            </reference>
            <reference field="0" count="1" selected="0">
              <x v="16"/>
            </reference>
            <reference field="1" count="1">
              <x v="111"/>
            </reference>
          </references>
        </pivotArea>
        <pivotArea type="data" collapsedLevelsAreSubtotals="1" fieldPosition="0">
          <references count="4">
            <reference field="4294967294" count="1" selected="0">
              <x v="0"/>
            </reference>
            <reference field="0" count="1" selected="0">
              <x v="16"/>
            </reference>
            <reference field="1" count="1" selected="0">
              <x v="111"/>
            </reference>
            <reference field="2" count="1">
              <x v="283"/>
            </reference>
          </references>
        </pivotArea>
        <pivotArea type="data" collapsedLevelsAreSubtotals="1" fieldPosition="0">
          <references count="2">
            <reference field="4294967294" count="1" selected="0">
              <x v="0"/>
            </reference>
            <reference field="0" count="1">
              <x v="17"/>
            </reference>
          </references>
        </pivotArea>
        <pivotArea type="data" collapsedLevelsAreSubtotals="1" fieldPosition="0">
          <references count="3">
            <reference field="4294967294" count="1" selected="0">
              <x v="0"/>
            </reference>
            <reference field="0" count="1" selected="0">
              <x v="17"/>
            </reference>
            <reference field="1" count="1">
              <x v="112"/>
            </reference>
          </references>
        </pivotArea>
        <pivotArea type="data" collapsedLevelsAreSubtotals="1" fieldPosition="0">
          <references count="4">
            <reference field="4294967294" count="1" selected="0">
              <x v="0"/>
            </reference>
            <reference field="0" count="1" selected="0">
              <x v="17"/>
            </reference>
            <reference field="1" count="1" selected="0">
              <x v="112"/>
            </reference>
            <reference field="2" count="1">
              <x v="284"/>
            </reference>
          </references>
        </pivotArea>
        <pivotArea type="data" collapsedLevelsAreSubtotals="1" fieldPosition="0">
          <references count="3">
            <reference field="4294967294" count="1" selected="0">
              <x v="0"/>
            </reference>
            <reference field="0" count="1" selected="0">
              <x v="17"/>
            </reference>
            <reference field="1" count="1">
              <x v="113"/>
            </reference>
          </references>
        </pivotArea>
        <pivotArea type="data" collapsedLevelsAreSubtotals="1" fieldPosition="0">
          <references count="4">
            <reference field="4294967294" count="1" selected="0">
              <x v="0"/>
            </reference>
            <reference field="0" count="1" selected="0">
              <x v="17"/>
            </reference>
            <reference field="1" count="1" selected="0">
              <x v="113"/>
            </reference>
            <reference field="2" count="1">
              <x v="285"/>
            </reference>
          </references>
        </pivotArea>
        <pivotArea type="data" collapsedLevelsAreSubtotals="1" fieldPosition="0">
          <references count="3">
            <reference field="4294967294" count="1" selected="0">
              <x v="0"/>
            </reference>
            <reference field="0" count="1" selected="0">
              <x v="17"/>
            </reference>
            <reference field="1" count="1">
              <x v="114"/>
            </reference>
          </references>
        </pivotArea>
        <pivotArea type="data" collapsedLevelsAreSubtotals="1" fieldPosition="0">
          <references count="4">
            <reference field="4294967294" count="1" selected="0">
              <x v="0"/>
            </reference>
            <reference field="0" count="1" selected="0">
              <x v="17"/>
            </reference>
            <reference field="1" count="1" selected="0">
              <x v="114"/>
            </reference>
            <reference field="2" count="1">
              <x v="286"/>
            </reference>
          </references>
        </pivotArea>
        <pivotArea type="data" collapsedLevelsAreSubtotals="1" fieldPosition="0">
          <references count="3">
            <reference field="4294967294" count="1" selected="0">
              <x v="0"/>
            </reference>
            <reference field="0" count="1" selected="0">
              <x v="17"/>
            </reference>
            <reference field="1" count="1">
              <x v="115"/>
            </reference>
          </references>
        </pivotArea>
        <pivotArea type="data" collapsedLevelsAreSubtotals="1" fieldPosition="0">
          <references count="4">
            <reference field="4294967294" count="1" selected="0">
              <x v="0"/>
            </reference>
            <reference field="0" count="1" selected="0">
              <x v="17"/>
            </reference>
            <reference field="1" count="1" selected="0">
              <x v="115"/>
            </reference>
            <reference field="2" count="1">
              <x v="287"/>
            </reference>
          </references>
        </pivotArea>
        <pivotArea type="data" collapsedLevelsAreSubtotals="1" fieldPosition="0">
          <references count="2">
            <reference field="4294967294" count="1" selected="0">
              <x v="0"/>
            </reference>
            <reference field="0" count="1">
              <x v="18"/>
            </reference>
          </references>
        </pivotArea>
        <pivotArea type="data" collapsedLevelsAreSubtotals="1" fieldPosition="0">
          <references count="3">
            <reference field="4294967294" count="1" selected="0">
              <x v="0"/>
            </reference>
            <reference field="0" count="1" selected="0">
              <x v="18"/>
            </reference>
            <reference field="1" count="1">
              <x v="116"/>
            </reference>
          </references>
        </pivotArea>
        <pivotArea type="data" collapsedLevelsAreSubtotals="1" fieldPosition="0">
          <references count="4">
            <reference field="4294967294" count="1" selected="0">
              <x v="0"/>
            </reference>
            <reference field="0" count="1" selected="0">
              <x v="18"/>
            </reference>
            <reference field="1" count="1" selected="0">
              <x v="116"/>
            </reference>
            <reference field="2" count="1">
              <x v="288"/>
            </reference>
          </references>
        </pivotArea>
        <pivotArea type="data" collapsedLevelsAreSubtotals="1" fieldPosition="0">
          <references count="2">
            <reference field="4294967294" count="1" selected="0">
              <x v="0"/>
            </reference>
            <reference field="0" count="1">
              <x v="19"/>
            </reference>
          </references>
        </pivotArea>
        <pivotArea type="data" collapsedLevelsAreSubtotals="1" fieldPosition="0">
          <references count="3">
            <reference field="4294967294" count="1" selected="0">
              <x v="0"/>
            </reference>
            <reference field="0" count="1" selected="0">
              <x v="19"/>
            </reference>
            <reference field="1" count="1">
              <x v="117"/>
            </reference>
          </references>
        </pivotArea>
        <pivotArea type="data" collapsedLevelsAreSubtotals="1" fieldPosition="0">
          <references count="4">
            <reference field="4294967294" count="1" selected="0">
              <x v="0"/>
            </reference>
            <reference field="0" count="1" selected="0">
              <x v="19"/>
            </reference>
            <reference field="1" count="1" selected="0">
              <x v="117"/>
            </reference>
            <reference field="2" count="1">
              <x v="289"/>
            </reference>
          </references>
        </pivotArea>
        <pivotArea type="data" collapsedLevelsAreSubtotals="1" fieldPosition="0">
          <references count="2">
            <reference field="4294967294" count="1" selected="0">
              <x v="0"/>
            </reference>
            <reference field="0" count="1">
              <x v="20"/>
            </reference>
          </references>
        </pivotArea>
        <pivotArea type="data" collapsedLevelsAreSubtotals="1" fieldPosition="0">
          <references count="3">
            <reference field="4294967294" count="1" selected="0">
              <x v="0"/>
            </reference>
            <reference field="0" count="1" selected="0">
              <x v="20"/>
            </reference>
            <reference field="1" count="1">
              <x v="118"/>
            </reference>
          </references>
        </pivotArea>
        <pivotArea type="data" collapsedLevelsAreSubtotals="1" fieldPosition="0">
          <references count="4">
            <reference field="4294967294" count="1" selected="0">
              <x v="0"/>
            </reference>
            <reference field="0" count="1" selected="0">
              <x v="20"/>
            </reference>
            <reference field="1" count="1" selected="0">
              <x v="118"/>
            </reference>
            <reference field="2" count="1">
              <x v="290"/>
            </reference>
          </references>
        </pivotArea>
        <pivotArea type="data" collapsedLevelsAreSubtotals="1" fieldPosition="0">
          <references count="3">
            <reference field="4294967294" count="1" selected="0">
              <x v="0"/>
            </reference>
            <reference field="0" count="1" selected="0">
              <x v="20"/>
            </reference>
            <reference field="1" count="1">
              <x v="119"/>
            </reference>
          </references>
        </pivotArea>
        <pivotArea type="data" collapsedLevelsAreSubtotals="1" fieldPosition="0">
          <references count="4">
            <reference field="4294967294" count="1" selected="0">
              <x v="0"/>
            </reference>
            <reference field="0" count="1" selected="0">
              <x v="20"/>
            </reference>
            <reference field="1" count="1" selected="0">
              <x v="119"/>
            </reference>
            <reference field="2" count="1">
              <x v="291"/>
            </reference>
          </references>
        </pivotArea>
        <pivotArea type="data" collapsedLevelsAreSubtotals="1" fieldPosition="0">
          <references count="3">
            <reference field="4294967294" count="1" selected="0">
              <x v="0"/>
            </reference>
            <reference field="0" count="1" selected="0">
              <x v="20"/>
            </reference>
            <reference field="1" count="1">
              <x v="120"/>
            </reference>
          </references>
        </pivotArea>
        <pivotArea type="data" collapsedLevelsAreSubtotals="1" fieldPosition="0">
          <references count="4">
            <reference field="4294967294" count="1" selected="0">
              <x v="0"/>
            </reference>
            <reference field="0" count="1" selected="0">
              <x v="20"/>
            </reference>
            <reference field="1" count="1" selected="0">
              <x v="120"/>
            </reference>
            <reference field="2" count="1">
              <x v="292"/>
            </reference>
          </references>
        </pivotArea>
        <pivotArea type="data" collapsedLevelsAreSubtotals="1" fieldPosition="0">
          <references count="3">
            <reference field="4294967294" count="1" selected="0">
              <x v="0"/>
            </reference>
            <reference field="0" count="1" selected="0">
              <x v="20"/>
            </reference>
            <reference field="1" count="1">
              <x v="121"/>
            </reference>
          </references>
        </pivotArea>
        <pivotArea type="data" collapsedLevelsAreSubtotals="1" fieldPosition="0">
          <references count="4">
            <reference field="4294967294" count="1" selected="0">
              <x v="0"/>
            </reference>
            <reference field="0" count="1" selected="0">
              <x v="20"/>
            </reference>
            <reference field="1" count="1" selected="0">
              <x v="121"/>
            </reference>
            <reference field="2" count="1">
              <x v="293"/>
            </reference>
          </references>
        </pivotArea>
        <pivotArea type="data" collapsedLevelsAreSubtotals="1" fieldPosition="0">
          <references count="3">
            <reference field="4294967294" count="1" selected="0">
              <x v="0"/>
            </reference>
            <reference field="0" count="1" selected="0">
              <x v="20"/>
            </reference>
            <reference field="1" count="1">
              <x v="75"/>
            </reference>
          </references>
        </pivotArea>
        <pivotArea type="data" collapsedLevelsAreSubtotals="1" fieldPosition="0">
          <references count="4">
            <reference field="4294967294" count="1" selected="0">
              <x v="0"/>
            </reference>
            <reference field="0" count="1" selected="0">
              <x v="20"/>
            </reference>
            <reference field="1" count="1" selected="0">
              <x v="75"/>
            </reference>
            <reference field="2" count="2">
              <x v="294"/>
              <x v="295"/>
            </reference>
          </references>
        </pivotArea>
        <pivotArea type="data" collapsedLevelsAreSubtotals="1" fieldPosition="0">
          <references count="3">
            <reference field="4294967294" count="1" selected="0">
              <x v="0"/>
            </reference>
            <reference field="0" count="1" selected="0">
              <x v="20"/>
            </reference>
            <reference field="1" count="1">
              <x v="122"/>
            </reference>
          </references>
        </pivotArea>
        <pivotArea type="data" collapsedLevelsAreSubtotals="1" fieldPosition="0">
          <references count="4">
            <reference field="4294967294" count="1" selected="0">
              <x v="0"/>
            </reference>
            <reference field="0" count="1" selected="0">
              <x v="20"/>
            </reference>
            <reference field="1" count="1" selected="0">
              <x v="122"/>
            </reference>
            <reference field="2" count="1">
              <x v="296"/>
            </reference>
          </references>
        </pivotArea>
        <pivotArea type="data" collapsedLevelsAreSubtotals="1" fieldPosition="0">
          <references count="3">
            <reference field="4294967294" count="1" selected="0">
              <x v="0"/>
            </reference>
            <reference field="0" count="1" selected="0">
              <x v="20"/>
            </reference>
            <reference field="1" count="1">
              <x v="123"/>
            </reference>
          </references>
        </pivotArea>
        <pivotArea type="data" collapsedLevelsAreSubtotals="1" fieldPosition="0">
          <references count="4">
            <reference field="4294967294" count="1" selected="0">
              <x v="0"/>
            </reference>
            <reference field="0" count="1" selected="0">
              <x v="20"/>
            </reference>
            <reference field="1" count="1" selected="0">
              <x v="123"/>
            </reference>
            <reference field="2" count="1">
              <x v="297"/>
            </reference>
          </references>
        </pivotArea>
        <pivotArea type="data" collapsedLevelsAreSubtotals="1" fieldPosition="0">
          <references count="3">
            <reference field="4294967294" count="1" selected="0">
              <x v="0"/>
            </reference>
            <reference field="0" count="1" selected="0">
              <x v="20"/>
            </reference>
            <reference field="1" count="1">
              <x v="124"/>
            </reference>
          </references>
        </pivotArea>
        <pivotArea type="data" collapsedLevelsAreSubtotals="1" fieldPosition="0">
          <references count="4">
            <reference field="4294967294" count="1" selected="0">
              <x v="0"/>
            </reference>
            <reference field="0" count="1" selected="0">
              <x v="20"/>
            </reference>
            <reference field="1" count="1" selected="0">
              <x v="124"/>
            </reference>
            <reference field="2" count="1">
              <x v="298"/>
            </reference>
          </references>
        </pivotArea>
        <pivotArea type="data" collapsedLevelsAreSubtotals="1" fieldPosition="0">
          <references count="3">
            <reference field="4294967294" count="1" selected="0">
              <x v="0"/>
            </reference>
            <reference field="0" count="1" selected="0">
              <x v="20"/>
            </reference>
            <reference field="1" count="1">
              <x v="125"/>
            </reference>
          </references>
        </pivotArea>
        <pivotArea type="data" collapsedLevelsAreSubtotals="1" fieldPosition="0">
          <references count="2">
            <reference field="4294967294" count="1" selected="0">
              <x v="0"/>
            </reference>
            <reference field="0" count="1">
              <x v="21"/>
            </reference>
          </references>
        </pivotArea>
        <pivotArea type="data" collapsedLevelsAreSubtotals="1" fieldPosition="0">
          <references count="3">
            <reference field="4294967294" count="1" selected="0">
              <x v="0"/>
            </reference>
            <reference field="0" count="1" selected="0">
              <x v="21"/>
            </reference>
            <reference field="1" count="1">
              <x v="126"/>
            </reference>
          </references>
        </pivotArea>
        <pivotArea type="data" collapsedLevelsAreSubtotals="1" fieldPosition="0">
          <references count="4">
            <reference field="4294967294" count="1" selected="0">
              <x v="0"/>
            </reference>
            <reference field="0" count="1" selected="0">
              <x v="21"/>
            </reference>
            <reference field="1" count="1" selected="0">
              <x v="126"/>
            </reference>
            <reference field="2" count="2">
              <x v="299"/>
              <x v="300"/>
            </reference>
          </references>
        </pivotArea>
        <pivotArea type="data" collapsedLevelsAreSubtotals="1" fieldPosition="0">
          <references count="3">
            <reference field="4294967294" count="1" selected="0">
              <x v="0"/>
            </reference>
            <reference field="0" count="1" selected="0">
              <x v="21"/>
            </reference>
            <reference field="1" count="1">
              <x v="127"/>
            </reference>
          </references>
        </pivotArea>
        <pivotArea type="data" collapsedLevelsAreSubtotals="1" fieldPosition="0">
          <references count="4">
            <reference field="4294967294" count="1" selected="0">
              <x v="0"/>
            </reference>
            <reference field="0" count="1" selected="0">
              <x v="21"/>
            </reference>
            <reference field="1" count="1" selected="0">
              <x v="127"/>
            </reference>
            <reference field="2" count="3">
              <x v="301"/>
              <x v="302"/>
              <x v="303"/>
            </reference>
          </references>
        </pivotArea>
        <pivotArea type="data" collapsedLevelsAreSubtotals="1" fieldPosition="0">
          <references count="3">
            <reference field="4294967294" count="1" selected="0">
              <x v="0"/>
            </reference>
            <reference field="0" count="1" selected="0">
              <x v="21"/>
            </reference>
            <reference field="1" count="1">
              <x v="128"/>
            </reference>
          </references>
        </pivotArea>
        <pivotArea type="data" collapsedLevelsAreSubtotals="1" fieldPosition="0">
          <references count="4">
            <reference field="4294967294" count="1" selected="0">
              <x v="0"/>
            </reference>
            <reference field="0" count="1" selected="0">
              <x v="21"/>
            </reference>
            <reference field="1" count="1" selected="0">
              <x v="128"/>
            </reference>
            <reference field="2" count="1">
              <x v="304"/>
            </reference>
          </references>
        </pivotArea>
        <pivotArea type="data" collapsedLevelsAreSubtotals="1" fieldPosition="0">
          <references count="3">
            <reference field="4294967294" count="1" selected="0">
              <x v="0"/>
            </reference>
            <reference field="0" count="1" selected="0">
              <x v="21"/>
            </reference>
            <reference field="1" count="1">
              <x v="129"/>
            </reference>
          </references>
        </pivotArea>
        <pivotArea type="data" collapsedLevelsAreSubtotals="1" fieldPosition="0">
          <references count="4">
            <reference field="4294967294" count="1" selected="0">
              <x v="0"/>
            </reference>
            <reference field="0" count="1" selected="0">
              <x v="21"/>
            </reference>
            <reference field="1" count="1" selected="0">
              <x v="129"/>
            </reference>
            <reference field="2" count="1">
              <x v="305"/>
            </reference>
          </references>
        </pivotArea>
        <pivotArea type="data" collapsedLevelsAreSubtotals="1" fieldPosition="0">
          <references count="3">
            <reference field="4294967294" count="1" selected="0">
              <x v="0"/>
            </reference>
            <reference field="0" count="1" selected="0">
              <x v="21"/>
            </reference>
            <reference field="1" count="1">
              <x v="130"/>
            </reference>
          </references>
        </pivotArea>
        <pivotArea type="data" collapsedLevelsAreSubtotals="1" fieldPosition="0">
          <references count="4">
            <reference field="4294967294" count="1" selected="0">
              <x v="0"/>
            </reference>
            <reference field="0" count="1" selected="0">
              <x v="21"/>
            </reference>
            <reference field="1" count="1" selected="0">
              <x v="130"/>
            </reference>
            <reference field="2" count="15">
              <x v="306"/>
              <x v="307"/>
              <x v="308"/>
              <x v="309"/>
              <x v="310"/>
              <x v="311"/>
              <x v="312"/>
              <x v="313"/>
              <x v="314"/>
              <x v="315"/>
              <x v="316"/>
              <x v="317"/>
              <x v="318"/>
              <x v="319"/>
              <x v="320"/>
            </reference>
          </references>
        </pivotArea>
        <pivotArea type="data" collapsedLevelsAreSubtotals="1" fieldPosition="0">
          <references count="3">
            <reference field="4294967294" count="1" selected="0">
              <x v="0"/>
            </reference>
            <reference field="0" count="1" selected="0">
              <x v="21"/>
            </reference>
            <reference field="1" count="1">
              <x v="131"/>
            </reference>
          </references>
        </pivotArea>
        <pivotArea type="data" collapsedLevelsAreSubtotals="1" fieldPosition="0">
          <references count="4">
            <reference field="4294967294" count="1" selected="0">
              <x v="0"/>
            </reference>
            <reference field="0" count="1" selected="0">
              <x v="21"/>
            </reference>
            <reference field="1" count="1" selected="0">
              <x v="131"/>
            </reference>
            <reference field="2" count="2">
              <x v="321"/>
              <x v="322"/>
            </reference>
          </references>
        </pivotArea>
        <pivotArea type="data" collapsedLevelsAreSubtotals="1" fieldPosition="0">
          <references count="3">
            <reference field="4294967294" count="1" selected="0">
              <x v="0"/>
            </reference>
            <reference field="0" count="1" selected="0">
              <x v="21"/>
            </reference>
            <reference field="1" count="1">
              <x v="132"/>
            </reference>
          </references>
        </pivotArea>
        <pivotArea type="data" collapsedLevelsAreSubtotals="1" fieldPosition="0">
          <references count="4">
            <reference field="4294967294" count="1" selected="0">
              <x v="0"/>
            </reference>
            <reference field="0" count="1" selected="0">
              <x v="21"/>
            </reference>
            <reference field="1" count="1" selected="0">
              <x v="132"/>
            </reference>
            <reference field="2" count="2">
              <x v="323"/>
              <x v="324"/>
            </reference>
          </references>
        </pivotArea>
        <pivotArea type="data" collapsedLevelsAreSubtotals="1" fieldPosition="0">
          <references count="2">
            <reference field="4294967294" count="1" selected="0">
              <x v="0"/>
            </reference>
            <reference field="0" count="1">
              <x v="22"/>
            </reference>
          </references>
        </pivotArea>
        <pivotArea type="data" collapsedLevelsAreSubtotals="1" fieldPosition="0">
          <references count="3">
            <reference field="4294967294" count="1" selected="0">
              <x v="0"/>
            </reference>
            <reference field="0" count="1" selected="0">
              <x v="22"/>
            </reference>
            <reference field="1" count="1">
              <x v="133"/>
            </reference>
          </references>
        </pivotArea>
        <pivotArea type="data" collapsedLevelsAreSubtotals="1" fieldPosition="0">
          <references count="4">
            <reference field="4294967294" count="1" selected="0">
              <x v="0"/>
            </reference>
            <reference field="0" count="1" selected="0">
              <x v="22"/>
            </reference>
            <reference field="1" count="1" selected="0">
              <x v="133"/>
            </reference>
            <reference field="2" count="1">
              <x v="325"/>
            </reference>
          </references>
        </pivotArea>
        <pivotArea type="data" collapsedLevelsAreSubtotals="1" fieldPosition="0">
          <references count="2">
            <reference field="4294967294" count="1" selected="0">
              <x v="0"/>
            </reference>
            <reference field="0" count="1">
              <x v="23"/>
            </reference>
          </references>
        </pivotArea>
        <pivotArea type="data" collapsedLevelsAreSubtotals="1" fieldPosition="0">
          <references count="3">
            <reference field="4294967294" count="1" selected="0">
              <x v="0"/>
            </reference>
            <reference field="0" count="1" selected="0">
              <x v="23"/>
            </reference>
            <reference field="1" count="1">
              <x v="134"/>
            </reference>
          </references>
        </pivotArea>
        <pivotArea type="data" collapsedLevelsAreSubtotals="1" fieldPosition="0">
          <references count="4">
            <reference field="4294967294" count="1" selected="0">
              <x v="0"/>
            </reference>
            <reference field="0" count="1" selected="0">
              <x v="23"/>
            </reference>
            <reference field="1" count="1" selected="0">
              <x v="134"/>
            </reference>
            <reference field="2" count="1">
              <x v="326"/>
            </reference>
          </references>
        </pivotArea>
        <pivotArea type="data" collapsedLevelsAreSubtotals="1" fieldPosition="0">
          <references count="3">
            <reference field="4294967294" count="1" selected="0">
              <x v="0"/>
            </reference>
            <reference field="0" count="1" selected="0">
              <x v="23"/>
            </reference>
            <reference field="1" count="1">
              <x v="135"/>
            </reference>
          </references>
        </pivotArea>
        <pivotArea type="data" collapsedLevelsAreSubtotals="1" fieldPosition="0">
          <references count="4">
            <reference field="4294967294" count="1" selected="0">
              <x v="0"/>
            </reference>
            <reference field="0" count="1" selected="0">
              <x v="23"/>
            </reference>
            <reference field="1" count="1" selected="0">
              <x v="135"/>
            </reference>
            <reference field="2" count="1">
              <x v="327"/>
            </reference>
          </references>
        </pivotArea>
        <pivotArea type="data" collapsedLevelsAreSubtotals="1" fieldPosition="0">
          <references count="3">
            <reference field="4294967294" count="1" selected="0">
              <x v="0"/>
            </reference>
            <reference field="0" count="1" selected="0">
              <x v="23"/>
            </reference>
            <reference field="1" count="1">
              <x v="136"/>
            </reference>
          </references>
        </pivotArea>
        <pivotArea type="data" collapsedLevelsAreSubtotals="1" fieldPosition="0">
          <references count="4">
            <reference field="4294967294" count="1" selected="0">
              <x v="0"/>
            </reference>
            <reference field="0" count="1" selected="0">
              <x v="23"/>
            </reference>
            <reference field="1" count="1" selected="0">
              <x v="136"/>
            </reference>
            <reference field="2" count="1">
              <x v="328"/>
            </reference>
          </references>
        </pivotArea>
        <pivotArea type="data" collapsedLevelsAreSubtotals="1" fieldPosition="0">
          <references count="3">
            <reference field="4294967294" count="1" selected="0">
              <x v="0"/>
            </reference>
            <reference field="0" count="1" selected="0">
              <x v="23"/>
            </reference>
            <reference field="1" count="1">
              <x v="137"/>
            </reference>
          </references>
        </pivotArea>
        <pivotArea type="data" collapsedLevelsAreSubtotals="1" fieldPosition="0">
          <references count="4">
            <reference field="4294967294" count="1" selected="0">
              <x v="0"/>
            </reference>
            <reference field="0" count="1" selected="0">
              <x v="23"/>
            </reference>
            <reference field="1" count="1" selected="0">
              <x v="137"/>
            </reference>
            <reference field="2" count="1">
              <x v="329"/>
            </reference>
          </references>
        </pivotArea>
        <pivotArea type="data" collapsedLevelsAreSubtotals="1" fieldPosition="0">
          <references count="3">
            <reference field="4294967294" count="1" selected="0">
              <x v="0"/>
            </reference>
            <reference field="0" count="1" selected="0">
              <x v="23"/>
            </reference>
            <reference field="1" count="1">
              <x v="138"/>
            </reference>
          </references>
        </pivotArea>
        <pivotArea type="data" collapsedLevelsAreSubtotals="1" fieldPosition="0">
          <references count="4">
            <reference field="4294967294" count="1" selected="0">
              <x v="0"/>
            </reference>
            <reference field="0" count="1" selected="0">
              <x v="23"/>
            </reference>
            <reference field="1" count="1" selected="0">
              <x v="138"/>
            </reference>
            <reference field="2" count="1">
              <x v="330"/>
            </reference>
          </references>
        </pivotArea>
        <pivotArea type="data" collapsedLevelsAreSubtotals="1" fieldPosition="0">
          <references count="3">
            <reference field="4294967294" count="1" selected="0">
              <x v="0"/>
            </reference>
            <reference field="0" count="1" selected="0">
              <x v="23"/>
            </reference>
            <reference field="1" count="1">
              <x v="139"/>
            </reference>
          </references>
        </pivotArea>
        <pivotArea type="data" collapsedLevelsAreSubtotals="1" fieldPosition="0">
          <references count="4">
            <reference field="4294967294" count="1" selected="0">
              <x v="0"/>
            </reference>
            <reference field="0" count="1" selected="0">
              <x v="23"/>
            </reference>
            <reference field="1" count="1" selected="0">
              <x v="139"/>
            </reference>
            <reference field="2" count="1">
              <x v="331"/>
            </reference>
          </references>
        </pivotArea>
        <pivotArea type="data" collapsedLevelsAreSubtotals="1" fieldPosition="0">
          <references count="3">
            <reference field="4294967294" count="1" selected="0">
              <x v="0"/>
            </reference>
            <reference field="0" count="1" selected="0">
              <x v="23"/>
            </reference>
            <reference field="1" count="1">
              <x v="140"/>
            </reference>
          </references>
        </pivotArea>
        <pivotArea type="data" collapsedLevelsAreSubtotals="1" fieldPosition="0">
          <references count="4">
            <reference field="4294967294" count="1" selected="0">
              <x v="0"/>
            </reference>
            <reference field="0" count="1" selected="0">
              <x v="23"/>
            </reference>
            <reference field="1" count="1" selected="0">
              <x v="140"/>
            </reference>
            <reference field="2" count="3">
              <x v="332"/>
              <x v="333"/>
              <x v="334"/>
            </reference>
          </references>
        </pivotArea>
        <pivotArea type="data" collapsedLevelsAreSubtotals="1" fieldPosition="0">
          <references count="3">
            <reference field="4294967294" count="1" selected="0">
              <x v="0"/>
            </reference>
            <reference field="0" count="1" selected="0">
              <x v="23"/>
            </reference>
            <reference field="1" count="1">
              <x v="141"/>
            </reference>
          </references>
        </pivotArea>
        <pivotArea type="data" collapsedLevelsAreSubtotals="1" fieldPosition="0">
          <references count="4">
            <reference field="4294967294" count="1" selected="0">
              <x v="0"/>
            </reference>
            <reference field="0" count="1" selected="0">
              <x v="23"/>
            </reference>
            <reference field="1" count="1" selected="0">
              <x v="141"/>
            </reference>
            <reference field="2" count="3">
              <x v="335"/>
              <x v="336"/>
              <x v="337"/>
            </reference>
          </references>
        </pivotArea>
        <pivotArea type="data" collapsedLevelsAreSubtotals="1" fieldPosition="0">
          <references count="2">
            <reference field="4294967294" count="1" selected="0">
              <x v="0"/>
            </reference>
            <reference field="0" count="1">
              <x v="24"/>
            </reference>
          </references>
        </pivotArea>
        <pivotArea type="data" collapsedLevelsAreSubtotals="1" fieldPosition="0">
          <references count="3">
            <reference field="4294967294" count="1" selected="0">
              <x v="0"/>
            </reference>
            <reference field="0" count="1" selected="0">
              <x v="24"/>
            </reference>
            <reference field="1" count="1">
              <x v="142"/>
            </reference>
          </references>
        </pivotArea>
        <pivotArea type="data" collapsedLevelsAreSubtotals="1" fieldPosition="0">
          <references count="4">
            <reference field="4294967294" count="1" selected="0">
              <x v="0"/>
            </reference>
            <reference field="0" count="1" selected="0">
              <x v="24"/>
            </reference>
            <reference field="1" count="1" selected="0">
              <x v="142"/>
            </reference>
            <reference field="2" count="5">
              <x v="338"/>
              <x v="339"/>
              <x v="340"/>
              <x v="341"/>
              <x v="342"/>
            </reference>
          </references>
        </pivotArea>
        <pivotArea type="data" collapsedLevelsAreSubtotals="1" fieldPosition="0">
          <references count="3">
            <reference field="4294967294" count="1" selected="0">
              <x v="0"/>
            </reference>
            <reference field="0" count="1" selected="0">
              <x v="24"/>
            </reference>
            <reference field="1" count="1">
              <x v="143"/>
            </reference>
          </references>
        </pivotArea>
        <pivotArea type="data" collapsedLevelsAreSubtotals="1" fieldPosition="0">
          <references count="4">
            <reference field="4294967294" count="1" selected="0">
              <x v="0"/>
            </reference>
            <reference field="0" count="1" selected="0">
              <x v="24"/>
            </reference>
            <reference field="1" count="1" selected="0">
              <x v="143"/>
            </reference>
            <reference field="2" count="1">
              <x v="343"/>
            </reference>
          </references>
        </pivotArea>
        <pivotArea type="data" collapsedLevelsAreSubtotals="1" fieldPosition="0">
          <references count="3">
            <reference field="4294967294" count="1" selected="0">
              <x v="0"/>
            </reference>
            <reference field="0" count="1" selected="0">
              <x v="24"/>
            </reference>
            <reference field="1" count="1">
              <x v="144"/>
            </reference>
          </references>
        </pivotArea>
        <pivotArea type="data" collapsedLevelsAreSubtotals="1" fieldPosition="0">
          <references count="4">
            <reference field="4294967294" count="1" selected="0">
              <x v="0"/>
            </reference>
            <reference field="0" count="1" selected="0">
              <x v="24"/>
            </reference>
            <reference field="1" count="1" selected="0">
              <x v="144"/>
            </reference>
            <reference field="2" count="1">
              <x v="344"/>
            </reference>
          </references>
        </pivotArea>
        <pivotArea type="data" collapsedLevelsAreSubtotals="1" fieldPosition="0">
          <references count="3">
            <reference field="4294967294" count="1" selected="0">
              <x v="0"/>
            </reference>
            <reference field="0" count="1" selected="0">
              <x v="24"/>
            </reference>
            <reference field="1" count="1">
              <x v="145"/>
            </reference>
          </references>
        </pivotArea>
        <pivotArea type="data" collapsedLevelsAreSubtotals="1" fieldPosition="0">
          <references count="4">
            <reference field="4294967294" count="1" selected="0">
              <x v="0"/>
            </reference>
            <reference field="0" count="1" selected="0">
              <x v="24"/>
            </reference>
            <reference field="1" count="1" selected="0">
              <x v="145"/>
            </reference>
            <reference field="2" count="6">
              <x v="345"/>
              <x v="346"/>
              <x v="347"/>
              <x v="348"/>
              <x v="349"/>
              <x v="350"/>
            </reference>
          </references>
        </pivotArea>
        <pivotArea type="data" collapsedLevelsAreSubtotals="1" fieldPosition="0">
          <references count="3">
            <reference field="4294967294" count="1" selected="0">
              <x v="0"/>
            </reference>
            <reference field="0" count="1" selected="0">
              <x v="24"/>
            </reference>
            <reference field="1" count="1">
              <x v="146"/>
            </reference>
          </references>
        </pivotArea>
        <pivotArea type="data" collapsedLevelsAreSubtotals="1" fieldPosition="0">
          <references count="4">
            <reference field="4294967294" count="1" selected="0">
              <x v="0"/>
            </reference>
            <reference field="0" count="1" selected="0">
              <x v="24"/>
            </reference>
            <reference field="1" count="1" selected="0">
              <x v="146"/>
            </reference>
            <reference field="2" count="2">
              <x v="351"/>
              <x v="352"/>
            </reference>
          </references>
        </pivotArea>
        <pivotArea type="data" collapsedLevelsAreSubtotals="1" fieldPosition="0">
          <references count="3">
            <reference field="4294967294" count="1" selected="0">
              <x v="0"/>
            </reference>
            <reference field="0" count="1" selected="0">
              <x v="24"/>
            </reference>
            <reference field="1" count="1">
              <x v="147"/>
            </reference>
          </references>
        </pivotArea>
        <pivotArea type="data" collapsedLevelsAreSubtotals="1" fieldPosition="0">
          <references count="4">
            <reference field="4294967294" count="1" selected="0">
              <x v="0"/>
            </reference>
            <reference field="0" count="1" selected="0">
              <x v="24"/>
            </reference>
            <reference field="1" count="1" selected="0">
              <x v="147"/>
            </reference>
            <reference field="2" count="15">
              <x v="353"/>
              <x v="354"/>
              <x v="355"/>
              <x v="356"/>
              <x v="357"/>
              <x v="358"/>
              <x v="359"/>
              <x v="360"/>
              <x v="361"/>
              <x v="362"/>
              <x v="363"/>
              <x v="364"/>
              <x v="365"/>
              <x v="366"/>
              <x v="367"/>
            </reference>
          </references>
        </pivotArea>
        <pivotArea type="data" collapsedLevelsAreSubtotals="1" fieldPosition="0">
          <references count="3">
            <reference field="4294967294" count="1" selected="0">
              <x v="0"/>
            </reference>
            <reference field="0" count="1" selected="0">
              <x v="24"/>
            </reference>
            <reference field="1" count="1">
              <x v="148"/>
            </reference>
          </references>
        </pivotArea>
        <pivotArea type="data" collapsedLevelsAreSubtotals="1" fieldPosition="0">
          <references count="4">
            <reference field="4294967294" count="1" selected="0">
              <x v="0"/>
            </reference>
            <reference field="0" count="1" selected="0">
              <x v="24"/>
            </reference>
            <reference field="1" count="1" selected="0">
              <x v="148"/>
            </reference>
            <reference field="2" count="4">
              <x v="368"/>
              <x v="369"/>
              <x v="370"/>
              <x v="371"/>
            </reference>
          </references>
        </pivotArea>
        <pivotArea type="data" collapsedLevelsAreSubtotals="1" fieldPosition="0">
          <references count="3">
            <reference field="4294967294" count="1" selected="0">
              <x v="0"/>
            </reference>
            <reference field="0" count="1" selected="0">
              <x v="24"/>
            </reference>
            <reference field="1" count="1">
              <x v="149"/>
            </reference>
          </references>
        </pivotArea>
        <pivotArea type="data" collapsedLevelsAreSubtotals="1" fieldPosition="0">
          <references count="4">
            <reference field="4294967294" count="1" selected="0">
              <x v="0"/>
            </reference>
            <reference field="0" count="1" selected="0">
              <x v="24"/>
            </reference>
            <reference field="1" count="1" selected="0">
              <x v="149"/>
            </reference>
            <reference field="2" count="1">
              <x v="372"/>
            </reference>
          </references>
        </pivotArea>
        <pivotArea type="data" collapsedLevelsAreSubtotals="1" fieldPosition="0">
          <references count="3">
            <reference field="4294967294" count="1" selected="0">
              <x v="0"/>
            </reference>
            <reference field="0" count="1" selected="0">
              <x v="24"/>
            </reference>
            <reference field="1" count="1">
              <x v="150"/>
            </reference>
          </references>
        </pivotArea>
        <pivotArea type="data" collapsedLevelsAreSubtotals="1" fieldPosition="0">
          <references count="4">
            <reference field="4294967294" count="1" selected="0">
              <x v="0"/>
            </reference>
            <reference field="0" count="1" selected="0">
              <x v="24"/>
            </reference>
            <reference field="1" count="1" selected="0">
              <x v="150"/>
            </reference>
            <reference field="2" count="2">
              <x v="373"/>
              <x v="374"/>
            </reference>
          </references>
        </pivotArea>
        <pivotArea type="data" collapsedLevelsAreSubtotals="1" fieldPosition="0">
          <references count="3">
            <reference field="4294967294" count="1" selected="0">
              <x v="0"/>
            </reference>
            <reference field="0" count="1" selected="0">
              <x v="24"/>
            </reference>
            <reference field="1" count="1">
              <x v="151"/>
            </reference>
          </references>
        </pivotArea>
        <pivotArea type="data" collapsedLevelsAreSubtotals="1" fieldPosition="0">
          <references count="4">
            <reference field="4294967294" count="1" selected="0">
              <x v="0"/>
            </reference>
            <reference field="0" count="1" selected="0">
              <x v="24"/>
            </reference>
            <reference field="1" count="1" selected="0">
              <x v="151"/>
            </reference>
            <reference field="2" count="5">
              <x v="375"/>
              <x v="376"/>
              <x v="377"/>
              <x v="378"/>
              <x v="379"/>
            </reference>
          </references>
        </pivotArea>
        <pivotArea type="data" collapsedLevelsAreSubtotals="1" fieldPosition="0">
          <references count="3">
            <reference field="4294967294" count="1" selected="0">
              <x v="0"/>
            </reference>
            <reference field="0" count="1" selected="0">
              <x v="24"/>
            </reference>
            <reference field="1" count="1">
              <x v="152"/>
            </reference>
          </references>
        </pivotArea>
        <pivotArea type="data" collapsedLevelsAreSubtotals="1" fieldPosition="0">
          <references count="4">
            <reference field="4294967294" count="1" selected="0">
              <x v="0"/>
            </reference>
            <reference field="0" count="1" selected="0">
              <x v="24"/>
            </reference>
            <reference field="1" count="1" selected="0">
              <x v="152"/>
            </reference>
            <reference field="2" count="13">
              <x v="380"/>
              <x v="381"/>
              <x v="382"/>
              <x v="383"/>
              <x v="384"/>
              <x v="385"/>
              <x v="386"/>
              <x v="387"/>
              <x v="388"/>
              <x v="389"/>
              <x v="390"/>
              <x v="391"/>
              <x v="392"/>
            </reference>
          </references>
        </pivotArea>
        <pivotArea type="data" collapsedLevelsAreSubtotals="1" fieldPosition="0">
          <references count="3">
            <reference field="4294967294" count="1" selected="0">
              <x v="0"/>
            </reference>
            <reference field="0" count="1" selected="0">
              <x v="24"/>
            </reference>
            <reference field="1" count="1">
              <x v="153"/>
            </reference>
          </references>
        </pivotArea>
        <pivotArea type="data" collapsedLevelsAreSubtotals="1" fieldPosition="0">
          <references count="4">
            <reference field="4294967294" count="1" selected="0">
              <x v="0"/>
            </reference>
            <reference field="0" count="1" selected="0">
              <x v="24"/>
            </reference>
            <reference field="1" count="1" selected="0">
              <x v="153"/>
            </reference>
            <reference field="2" count="8">
              <x v="393"/>
              <x v="394"/>
              <x v="395"/>
              <x v="396"/>
              <x v="397"/>
              <x v="398"/>
              <x v="399"/>
              <x v="400"/>
            </reference>
          </references>
        </pivotArea>
        <pivotArea type="data" collapsedLevelsAreSubtotals="1" fieldPosition="0">
          <references count="3">
            <reference field="4294967294" count="1" selected="0">
              <x v="0"/>
            </reference>
            <reference field="0" count="1" selected="0">
              <x v="24"/>
            </reference>
            <reference field="1" count="1">
              <x v="154"/>
            </reference>
          </references>
        </pivotArea>
        <pivotArea type="data" collapsedLevelsAreSubtotals="1" fieldPosition="0">
          <references count="4">
            <reference field="4294967294" count="1" selected="0">
              <x v="0"/>
            </reference>
            <reference field="0" count="1" selected="0">
              <x v="24"/>
            </reference>
            <reference field="1" count="1" selected="0">
              <x v="154"/>
            </reference>
            <reference field="2" count="11">
              <x v="401"/>
              <x v="402"/>
              <x v="403"/>
              <x v="404"/>
              <x v="405"/>
              <x v="406"/>
              <x v="407"/>
              <x v="408"/>
              <x v="409"/>
              <x v="410"/>
              <x v="411"/>
            </reference>
          </references>
        </pivotArea>
        <pivotArea type="data" collapsedLevelsAreSubtotals="1" fieldPosition="0">
          <references count="3">
            <reference field="4294967294" count="1" selected="0">
              <x v="0"/>
            </reference>
            <reference field="0" count="1" selected="0">
              <x v="24"/>
            </reference>
            <reference field="1" count="1">
              <x v="155"/>
            </reference>
          </references>
        </pivotArea>
        <pivotArea type="data" collapsedLevelsAreSubtotals="1" fieldPosition="0">
          <references count="4">
            <reference field="4294967294" count="1" selected="0">
              <x v="0"/>
            </reference>
            <reference field="0" count="1" selected="0">
              <x v="24"/>
            </reference>
            <reference field="1" count="1" selected="0">
              <x v="155"/>
            </reference>
            <reference field="2" count="8">
              <x v="412"/>
              <x v="413"/>
              <x v="414"/>
              <x v="415"/>
              <x v="416"/>
              <x v="417"/>
              <x v="418"/>
              <x v="419"/>
            </reference>
          </references>
        </pivotArea>
        <pivotArea type="data" collapsedLevelsAreSubtotals="1" fieldPosition="0">
          <references count="3">
            <reference field="4294967294" count="1" selected="0">
              <x v="0"/>
            </reference>
            <reference field="0" count="1" selected="0">
              <x v="24"/>
            </reference>
            <reference field="1" count="1">
              <x v="156"/>
            </reference>
          </references>
        </pivotArea>
        <pivotArea type="data" collapsedLevelsAreSubtotals="1" fieldPosition="0">
          <references count="4">
            <reference field="4294967294" count="1" selected="0">
              <x v="0"/>
            </reference>
            <reference field="0" count="1" selected="0">
              <x v="24"/>
            </reference>
            <reference field="1" count="1" selected="0">
              <x v="156"/>
            </reference>
            <reference field="2" count="4">
              <x v="420"/>
              <x v="421"/>
              <x v="422"/>
              <x v="423"/>
            </reference>
          </references>
        </pivotArea>
        <pivotArea type="data" collapsedLevelsAreSubtotals="1" fieldPosition="0">
          <references count="3">
            <reference field="4294967294" count="1" selected="0">
              <x v="0"/>
            </reference>
            <reference field="0" count="1" selected="0">
              <x v="24"/>
            </reference>
            <reference field="1" count="1">
              <x v="157"/>
            </reference>
          </references>
        </pivotArea>
        <pivotArea type="data" collapsedLevelsAreSubtotals="1" fieldPosition="0">
          <references count="4">
            <reference field="4294967294" count="1" selected="0">
              <x v="0"/>
            </reference>
            <reference field="0" count="1" selected="0">
              <x v="24"/>
            </reference>
            <reference field="1" count="1" selected="0">
              <x v="157"/>
            </reference>
            <reference field="2" count="13">
              <x v="424"/>
              <x v="425"/>
              <x v="426"/>
              <x v="427"/>
              <x v="428"/>
              <x v="429"/>
              <x v="430"/>
              <x v="431"/>
              <x v="432"/>
              <x v="433"/>
              <x v="434"/>
              <x v="435"/>
              <x v="436"/>
            </reference>
          </references>
        </pivotArea>
        <pivotArea type="data" collapsedLevelsAreSubtotals="1" fieldPosition="0">
          <references count="3">
            <reference field="4294967294" count="1" selected="0">
              <x v="0"/>
            </reference>
            <reference field="0" count="1" selected="0">
              <x v="24"/>
            </reference>
            <reference field="1" count="1">
              <x v="158"/>
            </reference>
          </references>
        </pivotArea>
        <pivotArea type="data" collapsedLevelsAreSubtotals="1" fieldPosition="0">
          <references count="4">
            <reference field="4294967294" count="1" selected="0">
              <x v="0"/>
            </reference>
            <reference field="0" count="1" selected="0">
              <x v="24"/>
            </reference>
            <reference field="1" count="1" selected="0">
              <x v="158"/>
            </reference>
            <reference field="2" count="3">
              <x v="437"/>
              <x v="438"/>
              <x v="439"/>
            </reference>
          </references>
        </pivotArea>
        <pivotArea type="data" collapsedLevelsAreSubtotals="1" fieldPosition="0">
          <references count="3">
            <reference field="4294967294" count="1" selected="0">
              <x v="0"/>
            </reference>
            <reference field="0" count="1" selected="0">
              <x v="24"/>
            </reference>
            <reference field="1" count="1">
              <x v="159"/>
            </reference>
          </references>
        </pivotArea>
        <pivotArea type="data" collapsedLevelsAreSubtotals="1" fieldPosition="0">
          <references count="4">
            <reference field="4294967294" count="1" selected="0">
              <x v="0"/>
            </reference>
            <reference field="0" count="1" selected="0">
              <x v="24"/>
            </reference>
            <reference field="1" count="1" selected="0">
              <x v="159"/>
            </reference>
            <reference field="2" count="5">
              <x v="440"/>
              <x v="441"/>
              <x v="442"/>
              <x v="443"/>
              <x v="444"/>
            </reference>
          </references>
        </pivotArea>
        <pivotArea type="data" collapsedLevelsAreSubtotals="1" fieldPosition="0">
          <references count="3">
            <reference field="4294967294" count="1" selected="0">
              <x v="0"/>
            </reference>
            <reference field="0" count="1" selected="0">
              <x v="24"/>
            </reference>
            <reference field="1" count="1">
              <x v="160"/>
            </reference>
          </references>
        </pivotArea>
        <pivotArea type="data" collapsedLevelsAreSubtotals="1" fieldPosition="0">
          <references count="4">
            <reference field="4294967294" count="1" selected="0">
              <x v="0"/>
            </reference>
            <reference field="0" count="1" selected="0">
              <x v="24"/>
            </reference>
            <reference field="1" count="1" selected="0">
              <x v="160"/>
            </reference>
            <reference field="2" count="10">
              <x v="445"/>
              <x v="446"/>
              <x v="447"/>
              <x v="448"/>
              <x v="449"/>
              <x v="450"/>
              <x v="451"/>
              <x v="452"/>
              <x v="453"/>
              <x v="454"/>
            </reference>
          </references>
        </pivotArea>
        <pivotArea type="data" collapsedLevelsAreSubtotals="1" fieldPosition="0">
          <references count="3">
            <reference field="4294967294" count="1" selected="0">
              <x v="0"/>
            </reference>
            <reference field="0" count="1" selected="0">
              <x v="24"/>
            </reference>
            <reference field="1" count="1">
              <x v="161"/>
            </reference>
          </references>
        </pivotArea>
        <pivotArea type="data" collapsedLevelsAreSubtotals="1" fieldPosition="0">
          <references count="4">
            <reference field="4294967294" count="1" selected="0">
              <x v="0"/>
            </reference>
            <reference field="0" count="1" selected="0">
              <x v="24"/>
            </reference>
            <reference field="1" count="1" selected="0">
              <x v="161"/>
            </reference>
            <reference field="2" count="1">
              <x v="455"/>
            </reference>
          </references>
        </pivotArea>
        <pivotArea type="data" collapsedLevelsAreSubtotals="1" fieldPosition="0">
          <references count="3">
            <reference field="4294967294" count="1" selected="0">
              <x v="0"/>
            </reference>
            <reference field="0" count="1" selected="0">
              <x v="24"/>
            </reference>
            <reference field="1" count="1">
              <x v="162"/>
            </reference>
          </references>
        </pivotArea>
        <pivotArea type="data" collapsedLevelsAreSubtotals="1" fieldPosition="0">
          <references count="4">
            <reference field="4294967294" count="1" selected="0">
              <x v="0"/>
            </reference>
            <reference field="0" count="1" selected="0">
              <x v="24"/>
            </reference>
            <reference field="1" count="1" selected="0">
              <x v="162"/>
            </reference>
            <reference field="2" count="2">
              <x v="456"/>
              <x v="457"/>
            </reference>
          </references>
        </pivotArea>
        <pivotArea type="data" collapsedLevelsAreSubtotals="1" fieldPosition="0">
          <references count="3">
            <reference field="4294967294" count="1" selected="0">
              <x v="0"/>
            </reference>
            <reference field="0" count="1" selected="0">
              <x v="24"/>
            </reference>
            <reference field="1" count="1">
              <x v="163"/>
            </reference>
          </references>
        </pivotArea>
        <pivotArea type="data" collapsedLevelsAreSubtotals="1" fieldPosition="0">
          <references count="4">
            <reference field="4294967294" count="1" selected="0">
              <x v="0"/>
            </reference>
            <reference field="0" count="1" selected="0">
              <x v="24"/>
            </reference>
            <reference field="1" count="1" selected="0">
              <x v="163"/>
            </reference>
            <reference field="2" count="8">
              <x v="458"/>
              <x v="459"/>
              <x v="460"/>
              <x v="461"/>
              <x v="462"/>
              <x v="463"/>
              <x v="464"/>
              <x v="465"/>
            </reference>
          </references>
        </pivotArea>
        <pivotArea type="data" collapsedLevelsAreSubtotals="1" fieldPosition="0">
          <references count="3">
            <reference field="4294967294" count="1" selected="0">
              <x v="0"/>
            </reference>
            <reference field="0" count="1" selected="0">
              <x v="24"/>
            </reference>
            <reference field="1" count="1">
              <x v="164"/>
            </reference>
          </references>
        </pivotArea>
        <pivotArea type="data" collapsedLevelsAreSubtotals="1" fieldPosition="0">
          <references count="4">
            <reference field="4294967294" count="1" selected="0">
              <x v="0"/>
            </reference>
            <reference field="0" count="1" selected="0">
              <x v="24"/>
            </reference>
            <reference field="1" count="1" selected="0">
              <x v="164"/>
            </reference>
            <reference field="2" count="1">
              <x v="466"/>
            </reference>
          </references>
        </pivotArea>
        <pivotArea type="data" collapsedLevelsAreSubtotals="1" fieldPosition="0">
          <references count="3">
            <reference field="4294967294" count="1" selected="0">
              <x v="0"/>
            </reference>
            <reference field="0" count="1" selected="0">
              <x v="24"/>
            </reference>
            <reference field="1" count="1">
              <x v="165"/>
            </reference>
          </references>
        </pivotArea>
        <pivotArea type="data" collapsedLevelsAreSubtotals="1" fieldPosition="0">
          <references count="4">
            <reference field="4294967294" count="1" selected="0">
              <x v="0"/>
            </reference>
            <reference field="0" count="1" selected="0">
              <x v="24"/>
            </reference>
            <reference field="1" count="1" selected="0">
              <x v="165"/>
            </reference>
            <reference field="2" count="4">
              <x v="467"/>
              <x v="468"/>
              <x v="469"/>
              <x v="470"/>
            </reference>
          </references>
        </pivotArea>
        <pivotArea type="data" collapsedLevelsAreSubtotals="1" fieldPosition="0">
          <references count="3">
            <reference field="4294967294" count="1" selected="0">
              <x v="0"/>
            </reference>
            <reference field="0" count="1" selected="0">
              <x v="24"/>
            </reference>
            <reference field="1" count="1">
              <x v="166"/>
            </reference>
          </references>
        </pivotArea>
        <pivotArea type="data" collapsedLevelsAreSubtotals="1" fieldPosition="0">
          <references count="4">
            <reference field="4294967294" count="1" selected="0">
              <x v="0"/>
            </reference>
            <reference field="0" count="1" selected="0">
              <x v="24"/>
            </reference>
            <reference field="1" count="1" selected="0">
              <x v="166"/>
            </reference>
            <reference field="2" count="6">
              <x v="471"/>
              <x v="472"/>
              <x v="473"/>
              <x v="474"/>
              <x v="475"/>
              <x v="476"/>
            </reference>
          </references>
        </pivotArea>
        <pivotArea type="data" collapsedLevelsAreSubtotals="1" fieldPosition="0">
          <references count="3">
            <reference field="4294967294" count="1" selected="0">
              <x v="0"/>
            </reference>
            <reference field="0" count="1" selected="0">
              <x v="24"/>
            </reference>
            <reference field="1" count="1">
              <x v="167"/>
            </reference>
          </references>
        </pivotArea>
        <pivotArea type="data" collapsedLevelsAreSubtotals="1" fieldPosition="0">
          <references count="4">
            <reference field="4294967294" count="1" selected="0">
              <x v="0"/>
            </reference>
            <reference field="0" count="1" selected="0">
              <x v="24"/>
            </reference>
            <reference field="1" count="1" selected="0">
              <x v="167"/>
            </reference>
            <reference field="2" count="1">
              <x v="477"/>
            </reference>
          </references>
        </pivotArea>
        <pivotArea type="data" collapsedLevelsAreSubtotals="1" fieldPosition="0">
          <references count="3">
            <reference field="4294967294" count="1" selected="0">
              <x v="0"/>
            </reference>
            <reference field="0" count="1" selected="0">
              <x v="24"/>
            </reference>
            <reference field="1" count="1">
              <x v="168"/>
            </reference>
          </references>
        </pivotArea>
        <pivotArea type="data" collapsedLevelsAreSubtotals="1" fieldPosition="0">
          <references count="4">
            <reference field="4294967294" count="1" selected="0">
              <x v="0"/>
            </reference>
            <reference field="0" count="1" selected="0">
              <x v="24"/>
            </reference>
            <reference field="1" count="1" selected="0">
              <x v="168"/>
            </reference>
            <reference field="2" count="3">
              <x v="478"/>
              <x v="479"/>
              <x v="480"/>
            </reference>
          </references>
        </pivotArea>
        <pivotArea type="data" collapsedLevelsAreSubtotals="1" fieldPosition="0">
          <references count="3">
            <reference field="4294967294" count="1" selected="0">
              <x v="0"/>
            </reference>
            <reference field="0" count="1" selected="0">
              <x v="24"/>
            </reference>
            <reference field="1" count="1">
              <x v="169"/>
            </reference>
          </references>
        </pivotArea>
        <pivotArea type="data" collapsedLevelsAreSubtotals="1" fieldPosition="0">
          <references count="4">
            <reference field="4294967294" count="1" selected="0">
              <x v="0"/>
            </reference>
            <reference field="0" count="1" selected="0">
              <x v="24"/>
            </reference>
            <reference field="1" count="1" selected="0">
              <x v="169"/>
            </reference>
            <reference field="2" count="1">
              <x v="481"/>
            </reference>
          </references>
        </pivotArea>
        <pivotArea type="data" collapsedLevelsAreSubtotals="1" fieldPosition="0">
          <references count="3">
            <reference field="4294967294" count="1" selected="0">
              <x v="0"/>
            </reference>
            <reference field="0" count="1" selected="0">
              <x v="24"/>
            </reference>
            <reference field="1" count="1">
              <x v="170"/>
            </reference>
          </references>
        </pivotArea>
        <pivotArea type="data" collapsedLevelsAreSubtotals="1" fieldPosition="0">
          <references count="4">
            <reference field="4294967294" count="1" selected="0">
              <x v="0"/>
            </reference>
            <reference field="0" count="1" selected="0">
              <x v="24"/>
            </reference>
            <reference field="1" count="1" selected="0">
              <x v="170"/>
            </reference>
            <reference field="2" count="7">
              <x v="482"/>
              <x v="483"/>
              <x v="484"/>
              <x v="485"/>
              <x v="486"/>
              <x v="487"/>
              <x v="488"/>
            </reference>
          </references>
        </pivotArea>
        <pivotArea type="data" collapsedLevelsAreSubtotals="1" fieldPosition="0">
          <references count="2">
            <reference field="4294967294" count="1" selected="0">
              <x v="0"/>
            </reference>
            <reference field="0" count="1">
              <x v="25"/>
            </reference>
          </references>
        </pivotArea>
        <pivotArea type="data" collapsedLevelsAreSubtotals="1" fieldPosition="0">
          <references count="3">
            <reference field="4294967294" count="1" selected="0">
              <x v="0"/>
            </reference>
            <reference field="0" count="1" selected="0">
              <x v="25"/>
            </reference>
            <reference field="1" count="1">
              <x v="171"/>
            </reference>
          </references>
        </pivotArea>
        <pivotArea type="data" collapsedLevelsAreSubtotals="1" fieldPosition="0">
          <references count="4">
            <reference field="4294967294" count="1" selected="0">
              <x v="0"/>
            </reference>
            <reference field="0" count="1" selected="0">
              <x v="25"/>
            </reference>
            <reference field="1" count="1" selected="0">
              <x v="171"/>
            </reference>
            <reference field="2" count="2">
              <x v="489"/>
              <x v="490"/>
            </reference>
          </references>
        </pivotArea>
        <pivotArea type="data" collapsedLevelsAreSubtotals="1" fieldPosition="0">
          <references count="3">
            <reference field="4294967294" count="1" selected="0">
              <x v="0"/>
            </reference>
            <reference field="0" count="1" selected="0">
              <x v="25"/>
            </reference>
            <reference field="1" count="1">
              <x v="172"/>
            </reference>
          </references>
        </pivotArea>
        <pivotArea type="data" collapsedLevelsAreSubtotals="1" fieldPosition="0">
          <references count="4">
            <reference field="4294967294" count="1" selected="0">
              <x v="0"/>
            </reference>
            <reference field="0" count="1" selected="0">
              <x v="25"/>
            </reference>
            <reference field="1" count="1" selected="0">
              <x v="172"/>
            </reference>
            <reference field="2" count="2">
              <x v="491"/>
              <x v="492"/>
            </reference>
          </references>
        </pivotArea>
        <pivotArea type="data" collapsedLevelsAreSubtotals="1" fieldPosition="0">
          <references count="3">
            <reference field="4294967294" count="1" selected="0">
              <x v="0"/>
            </reference>
            <reference field="0" count="1" selected="0">
              <x v="25"/>
            </reference>
            <reference field="1" count="1">
              <x v="173"/>
            </reference>
          </references>
        </pivotArea>
        <pivotArea type="data" collapsedLevelsAreSubtotals="1" fieldPosition="0">
          <references count="4">
            <reference field="4294967294" count="1" selected="0">
              <x v="0"/>
            </reference>
            <reference field="0" count="1" selected="0">
              <x v="25"/>
            </reference>
            <reference field="1" count="1" selected="0">
              <x v="173"/>
            </reference>
            <reference field="2" count="1">
              <x v="493"/>
            </reference>
          </references>
        </pivotArea>
        <pivotArea type="data" collapsedLevelsAreSubtotals="1" fieldPosition="0">
          <references count="3">
            <reference field="4294967294" count="1" selected="0">
              <x v="0"/>
            </reference>
            <reference field="0" count="1" selected="0">
              <x v="25"/>
            </reference>
            <reference field="1" count="1">
              <x v="174"/>
            </reference>
          </references>
        </pivotArea>
        <pivotArea type="data" collapsedLevelsAreSubtotals="1" fieldPosition="0">
          <references count="4">
            <reference field="4294967294" count="1" selected="0">
              <x v="0"/>
            </reference>
            <reference field="0" count="1" selected="0">
              <x v="25"/>
            </reference>
            <reference field="1" count="1" selected="0">
              <x v="174"/>
            </reference>
            <reference field="2" count="1">
              <x v="494"/>
            </reference>
          </references>
        </pivotArea>
        <pivotArea type="data" collapsedLevelsAreSubtotals="1" fieldPosition="0">
          <references count="3">
            <reference field="4294967294" count="1" selected="0">
              <x v="0"/>
            </reference>
            <reference field="0" count="1" selected="0">
              <x v="25"/>
            </reference>
            <reference field="1" count="1">
              <x v="175"/>
            </reference>
          </references>
        </pivotArea>
        <pivotArea type="data" collapsedLevelsAreSubtotals="1" fieldPosition="0">
          <references count="4">
            <reference field="4294967294" count="1" selected="0">
              <x v="0"/>
            </reference>
            <reference field="0" count="1" selected="0">
              <x v="25"/>
            </reference>
            <reference field="1" count="1" selected="0">
              <x v="175"/>
            </reference>
            <reference field="2" count="1">
              <x v="495"/>
            </reference>
          </references>
        </pivotArea>
        <pivotArea type="data" collapsedLevelsAreSubtotals="1" fieldPosition="0">
          <references count="3">
            <reference field="4294967294" count="1" selected="0">
              <x v="0"/>
            </reference>
            <reference field="0" count="1" selected="0">
              <x v="25"/>
            </reference>
            <reference field="1" count="1">
              <x v="176"/>
            </reference>
          </references>
        </pivotArea>
        <pivotArea type="data" collapsedLevelsAreSubtotals="1" fieldPosition="0">
          <references count="4">
            <reference field="4294967294" count="1" selected="0">
              <x v="0"/>
            </reference>
            <reference field="0" count="1" selected="0">
              <x v="25"/>
            </reference>
            <reference field="1" count="1" selected="0">
              <x v="176"/>
            </reference>
            <reference field="2" count="1">
              <x v="496"/>
            </reference>
          </references>
        </pivotArea>
        <pivotArea type="data" collapsedLevelsAreSubtotals="1" fieldPosition="0">
          <references count="3">
            <reference field="4294967294" count="1" selected="0">
              <x v="0"/>
            </reference>
            <reference field="0" count="1" selected="0">
              <x v="25"/>
            </reference>
            <reference field="1" count="1">
              <x v="177"/>
            </reference>
          </references>
        </pivotArea>
        <pivotArea type="data" collapsedLevelsAreSubtotals="1" fieldPosition="0">
          <references count="4">
            <reference field="4294967294" count="1" selected="0">
              <x v="0"/>
            </reference>
            <reference field="0" count="1" selected="0">
              <x v="25"/>
            </reference>
            <reference field="1" count="1" selected="0">
              <x v="177"/>
            </reference>
            <reference field="2" count="1">
              <x v="497"/>
            </reference>
          </references>
        </pivotArea>
        <pivotArea type="data" collapsedLevelsAreSubtotals="1" fieldPosition="0">
          <references count="3">
            <reference field="4294967294" count="1" selected="0">
              <x v="0"/>
            </reference>
            <reference field="0" count="1" selected="0">
              <x v="25"/>
            </reference>
            <reference field="1" count="1">
              <x v="178"/>
            </reference>
          </references>
        </pivotArea>
        <pivotArea type="data" collapsedLevelsAreSubtotals="1" fieldPosition="0">
          <references count="4">
            <reference field="4294967294" count="1" selected="0">
              <x v="0"/>
            </reference>
            <reference field="0" count="1" selected="0">
              <x v="25"/>
            </reference>
            <reference field="1" count="1" selected="0">
              <x v="178"/>
            </reference>
            <reference field="2" count="1">
              <x v="498"/>
            </reference>
          </references>
        </pivotArea>
        <pivotArea type="data" collapsedLevelsAreSubtotals="1" fieldPosition="0">
          <references count="3">
            <reference field="4294967294" count="1" selected="0">
              <x v="0"/>
            </reference>
            <reference field="0" count="1" selected="0">
              <x v="25"/>
            </reference>
            <reference field="1" count="1">
              <x v="179"/>
            </reference>
          </references>
        </pivotArea>
        <pivotArea type="data" collapsedLevelsAreSubtotals="1" fieldPosition="0">
          <references count="4">
            <reference field="4294967294" count="1" selected="0">
              <x v="0"/>
            </reference>
            <reference field="0" count="1" selected="0">
              <x v="25"/>
            </reference>
            <reference field="1" count="1" selected="0">
              <x v="179"/>
            </reference>
            <reference field="2" count="2">
              <x v="499"/>
              <x v="500"/>
            </reference>
          </references>
        </pivotArea>
        <pivotArea type="data" collapsedLevelsAreSubtotals="1" fieldPosition="0">
          <references count="3">
            <reference field="4294967294" count="1" selected="0">
              <x v="0"/>
            </reference>
            <reference field="0" count="1" selected="0">
              <x v="25"/>
            </reference>
            <reference field="1" count="1">
              <x v="180"/>
            </reference>
          </references>
        </pivotArea>
        <pivotArea type="data" collapsedLevelsAreSubtotals="1" fieldPosition="0">
          <references count="4">
            <reference field="4294967294" count="1" selected="0">
              <x v="0"/>
            </reference>
            <reference field="0" count="1" selected="0">
              <x v="25"/>
            </reference>
            <reference field="1" count="1" selected="0">
              <x v="180"/>
            </reference>
            <reference field="2" count="1">
              <x v="501"/>
            </reference>
          </references>
        </pivotArea>
        <pivotArea type="data" collapsedLevelsAreSubtotals="1" fieldPosition="0">
          <references count="3">
            <reference field="4294967294" count="1" selected="0">
              <x v="0"/>
            </reference>
            <reference field="0" count="1" selected="0">
              <x v="25"/>
            </reference>
            <reference field="1" count="1">
              <x v="181"/>
            </reference>
          </references>
        </pivotArea>
        <pivotArea type="data" collapsedLevelsAreSubtotals="1" fieldPosition="0">
          <references count="4">
            <reference field="4294967294" count="1" selected="0">
              <x v="0"/>
            </reference>
            <reference field="0" count="1" selected="0">
              <x v="25"/>
            </reference>
            <reference field="1" count="1" selected="0">
              <x v="181"/>
            </reference>
            <reference field="2" count="1">
              <x v="502"/>
            </reference>
          </references>
        </pivotArea>
        <pivotArea type="data" collapsedLevelsAreSubtotals="1" fieldPosition="0">
          <references count="3">
            <reference field="4294967294" count="1" selected="0">
              <x v="0"/>
            </reference>
            <reference field="0" count="1" selected="0">
              <x v="25"/>
            </reference>
            <reference field="1" count="1">
              <x v="182"/>
            </reference>
          </references>
        </pivotArea>
        <pivotArea type="data" collapsedLevelsAreSubtotals="1" fieldPosition="0">
          <references count="3">
            <reference field="4294967294" count="1" selected="0">
              <x v="0"/>
            </reference>
            <reference field="0" count="1" selected="0">
              <x v="25"/>
            </reference>
            <reference field="1" count="1">
              <x v="183"/>
            </reference>
          </references>
        </pivotArea>
        <pivotArea type="data" collapsedLevelsAreSubtotals="1" fieldPosition="0">
          <references count="4">
            <reference field="4294967294" count="1" selected="0">
              <x v="0"/>
            </reference>
            <reference field="0" count="1" selected="0">
              <x v="25"/>
            </reference>
            <reference field="1" count="1" selected="0">
              <x v="183"/>
            </reference>
            <reference field="2" count="2">
              <x v="503"/>
              <x v="504"/>
            </reference>
          </references>
        </pivotArea>
        <pivotArea type="data" collapsedLevelsAreSubtotals="1" fieldPosition="0">
          <references count="3">
            <reference field="4294967294" count="1" selected="0">
              <x v="0"/>
            </reference>
            <reference field="0" count="1" selected="0">
              <x v="25"/>
            </reference>
            <reference field="1" count="1">
              <x v="184"/>
            </reference>
          </references>
        </pivotArea>
        <pivotArea type="data" collapsedLevelsAreSubtotals="1" fieldPosition="0">
          <references count="4">
            <reference field="4294967294" count="1" selected="0">
              <x v="0"/>
            </reference>
            <reference field="0" count="1" selected="0">
              <x v="25"/>
            </reference>
            <reference field="1" count="1" selected="0">
              <x v="184"/>
            </reference>
            <reference field="2" count="1">
              <x v="505"/>
            </reference>
          </references>
        </pivotArea>
        <pivotArea type="data" collapsedLevelsAreSubtotals="1" fieldPosition="0">
          <references count="3">
            <reference field="4294967294" count="1" selected="0">
              <x v="0"/>
            </reference>
            <reference field="0" count="1" selected="0">
              <x v="25"/>
            </reference>
            <reference field="1" count="1">
              <x v="185"/>
            </reference>
          </references>
        </pivotArea>
        <pivotArea type="data" collapsedLevelsAreSubtotals="1" fieldPosition="0">
          <references count="4">
            <reference field="4294967294" count="1" selected="0">
              <x v="0"/>
            </reference>
            <reference field="0" count="1" selected="0">
              <x v="25"/>
            </reference>
            <reference field="1" count="1" selected="0">
              <x v="185"/>
            </reference>
            <reference field="2" count="2">
              <x v="506"/>
              <x v="507"/>
            </reference>
          </references>
        </pivotArea>
        <pivotArea type="data" collapsedLevelsAreSubtotals="1" fieldPosition="0">
          <references count="3">
            <reference field="4294967294" count="1" selected="0">
              <x v="0"/>
            </reference>
            <reference field="0" count="1" selected="0">
              <x v="25"/>
            </reference>
            <reference field="1" count="1">
              <x v="186"/>
            </reference>
          </references>
        </pivotArea>
        <pivotArea type="data" collapsedLevelsAreSubtotals="1" fieldPosition="0">
          <references count="4">
            <reference field="4294967294" count="1" selected="0">
              <x v="0"/>
            </reference>
            <reference field="0" count="1" selected="0">
              <x v="25"/>
            </reference>
            <reference field="1" count="1" selected="0">
              <x v="186"/>
            </reference>
            <reference field="2" count="2">
              <x v="508"/>
              <x v="509"/>
            </reference>
          </references>
        </pivotArea>
        <pivotArea type="data" collapsedLevelsAreSubtotals="1" fieldPosition="0">
          <references count="3">
            <reference field="4294967294" count="1" selected="0">
              <x v="0"/>
            </reference>
            <reference field="0" count="1" selected="0">
              <x v="25"/>
            </reference>
            <reference field="1" count="1">
              <x v="187"/>
            </reference>
          </references>
        </pivotArea>
        <pivotArea type="data" collapsedLevelsAreSubtotals="1" fieldPosition="0">
          <references count="4">
            <reference field="4294967294" count="1" selected="0">
              <x v="0"/>
            </reference>
            <reference field="0" count="1" selected="0">
              <x v="25"/>
            </reference>
            <reference field="1" count="1" selected="0">
              <x v="187"/>
            </reference>
            <reference field="2" count="1">
              <x v="510"/>
            </reference>
          </references>
        </pivotArea>
        <pivotArea type="data" collapsedLevelsAreSubtotals="1" fieldPosition="0">
          <references count="3">
            <reference field="4294967294" count="1" selected="0">
              <x v="0"/>
            </reference>
            <reference field="0" count="1" selected="0">
              <x v="25"/>
            </reference>
            <reference field="1" count="1">
              <x v="188"/>
            </reference>
          </references>
        </pivotArea>
        <pivotArea type="data" collapsedLevelsAreSubtotals="1" fieldPosition="0">
          <references count="4">
            <reference field="4294967294" count="1" selected="0">
              <x v="0"/>
            </reference>
            <reference field="0" count="1" selected="0">
              <x v="25"/>
            </reference>
            <reference field="1" count="1" selected="0">
              <x v="188"/>
            </reference>
            <reference field="2" count="1">
              <x v="511"/>
            </reference>
          </references>
        </pivotArea>
        <pivotArea type="data" collapsedLevelsAreSubtotals="1" fieldPosition="0">
          <references count="2">
            <reference field="4294967294" count="1" selected="0">
              <x v="0"/>
            </reference>
            <reference field="0" count="1">
              <x v="26"/>
            </reference>
          </references>
        </pivotArea>
        <pivotArea type="data" collapsedLevelsAreSubtotals="1" fieldPosition="0">
          <references count="3">
            <reference field="4294967294" count="1" selected="0">
              <x v="0"/>
            </reference>
            <reference field="0" count="1" selected="0">
              <x v="26"/>
            </reference>
            <reference field="1" count="1">
              <x v="189"/>
            </reference>
          </references>
        </pivotArea>
        <pivotArea type="data" collapsedLevelsAreSubtotals="1" fieldPosition="0">
          <references count="4">
            <reference field="4294967294" count="1" selected="0">
              <x v="0"/>
            </reference>
            <reference field="0" count="1" selected="0">
              <x v="26"/>
            </reference>
            <reference field="1" count="1" selected="0">
              <x v="189"/>
            </reference>
            <reference field="2" count="1">
              <x v="512"/>
            </reference>
          </references>
        </pivotArea>
        <pivotArea type="data" collapsedLevelsAreSubtotals="1" fieldPosition="0">
          <references count="2">
            <reference field="4294967294" count="1" selected="0">
              <x v="0"/>
            </reference>
            <reference field="0" count="1">
              <x v="27"/>
            </reference>
          </references>
        </pivotArea>
        <pivotArea type="data" collapsedLevelsAreSubtotals="1" fieldPosition="0">
          <references count="3">
            <reference field="4294967294" count="1" selected="0">
              <x v="0"/>
            </reference>
            <reference field="0" count="1" selected="0">
              <x v="27"/>
            </reference>
            <reference field="1" count="1">
              <x v="190"/>
            </reference>
          </references>
        </pivotArea>
        <pivotArea type="data" collapsedLevelsAreSubtotals="1" fieldPosition="0">
          <references count="4">
            <reference field="4294967294" count="1" selected="0">
              <x v="0"/>
            </reference>
            <reference field="0" count="1" selected="0">
              <x v="27"/>
            </reference>
            <reference field="1" count="1" selected="0">
              <x v="190"/>
            </reference>
            <reference field="2" count="1">
              <x v="513"/>
            </reference>
          </references>
        </pivotArea>
        <pivotArea type="data" collapsedLevelsAreSubtotals="1" fieldPosition="0">
          <references count="3">
            <reference field="4294967294" count="1" selected="0">
              <x v="0"/>
            </reference>
            <reference field="0" count="1" selected="0">
              <x v="27"/>
            </reference>
            <reference field="1" count="1">
              <x v="191"/>
            </reference>
          </references>
        </pivotArea>
        <pivotArea type="data" collapsedLevelsAreSubtotals="1" fieldPosition="0">
          <references count="4">
            <reference field="4294967294" count="1" selected="0">
              <x v="0"/>
            </reference>
            <reference field="0" count="1" selected="0">
              <x v="27"/>
            </reference>
            <reference field="1" count="1" selected="0">
              <x v="191"/>
            </reference>
            <reference field="2" count="1">
              <x v="514"/>
            </reference>
          </references>
        </pivotArea>
        <pivotArea type="data" collapsedLevelsAreSubtotals="1" fieldPosition="0">
          <references count="3">
            <reference field="4294967294" count="1" selected="0">
              <x v="0"/>
            </reference>
            <reference field="0" count="1" selected="0">
              <x v="27"/>
            </reference>
            <reference field="1" count="1">
              <x v="192"/>
            </reference>
          </references>
        </pivotArea>
        <pivotArea type="data" collapsedLevelsAreSubtotals="1" fieldPosition="0">
          <references count="4">
            <reference field="4294967294" count="1" selected="0">
              <x v="0"/>
            </reference>
            <reference field="0" count="1" selected="0">
              <x v="27"/>
            </reference>
            <reference field="1" count="1" selected="0">
              <x v="192"/>
            </reference>
            <reference field="2" count="1">
              <x v="515"/>
            </reference>
          </references>
        </pivotArea>
        <pivotArea type="data" collapsedLevelsAreSubtotals="1" fieldPosition="0">
          <references count="3">
            <reference field="4294967294" count="1" selected="0">
              <x v="0"/>
            </reference>
            <reference field="0" count="1" selected="0">
              <x v="27"/>
            </reference>
            <reference field="1" count="1">
              <x v="193"/>
            </reference>
          </references>
        </pivotArea>
        <pivotArea type="data" collapsedLevelsAreSubtotals="1" fieldPosition="0">
          <references count="4">
            <reference field="4294967294" count="1" selected="0">
              <x v="0"/>
            </reference>
            <reference field="0" count="1" selected="0">
              <x v="27"/>
            </reference>
            <reference field="1" count="1" selected="0">
              <x v="193"/>
            </reference>
            <reference field="2" count="1">
              <x v="516"/>
            </reference>
          </references>
        </pivotArea>
        <pivotArea type="data" collapsedLevelsAreSubtotals="1" fieldPosition="0">
          <references count="2">
            <reference field="4294967294" count="1" selected="0">
              <x v="0"/>
            </reference>
            <reference field="0" count="1">
              <x v="28"/>
            </reference>
          </references>
        </pivotArea>
        <pivotArea type="data" collapsedLevelsAreSubtotals="1" fieldPosition="0">
          <references count="3">
            <reference field="4294967294" count="1" selected="0">
              <x v="0"/>
            </reference>
            <reference field="0" count="1" selected="0">
              <x v="28"/>
            </reference>
            <reference field="1" count="1">
              <x v="194"/>
            </reference>
          </references>
        </pivotArea>
        <pivotArea type="data" collapsedLevelsAreSubtotals="1" fieldPosition="0">
          <references count="4">
            <reference field="4294967294" count="1" selected="0">
              <x v="0"/>
            </reference>
            <reference field="0" count="1" selected="0">
              <x v="28"/>
            </reference>
            <reference field="1" count="1" selected="0">
              <x v="194"/>
            </reference>
            <reference field="2" count="1">
              <x v="517"/>
            </reference>
          </references>
        </pivotArea>
        <pivotArea type="data" collapsedLevelsAreSubtotals="1" fieldPosition="0">
          <references count="3">
            <reference field="4294967294" count="1" selected="0">
              <x v="0"/>
            </reference>
            <reference field="0" count="1" selected="0">
              <x v="28"/>
            </reference>
            <reference field="1" count="1">
              <x v="195"/>
            </reference>
          </references>
        </pivotArea>
        <pivotArea type="data" collapsedLevelsAreSubtotals="1" fieldPosition="0">
          <references count="4">
            <reference field="4294967294" count="1" selected="0">
              <x v="0"/>
            </reference>
            <reference field="0" count="1" selected="0">
              <x v="28"/>
            </reference>
            <reference field="1" count="1" selected="0">
              <x v="195"/>
            </reference>
            <reference field="2" count="1">
              <x v="518"/>
            </reference>
          </references>
        </pivotArea>
        <pivotArea type="data" collapsedLevelsAreSubtotals="1" fieldPosition="0">
          <references count="3">
            <reference field="4294967294" count="1" selected="0">
              <x v="0"/>
            </reference>
            <reference field="0" count="1" selected="0">
              <x v="28"/>
            </reference>
            <reference field="1" count="1">
              <x v="196"/>
            </reference>
          </references>
        </pivotArea>
        <pivotArea type="data" collapsedLevelsAreSubtotals="1" fieldPosition="0">
          <references count="4">
            <reference field="4294967294" count="1" selected="0">
              <x v="0"/>
            </reference>
            <reference field="0" count="1" selected="0">
              <x v="28"/>
            </reference>
            <reference field="1" count="1" selected="0">
              <x v="196"/>
            </reference>
            <reference field="2" count="1">
              <x v="519"/>
            </reference>
          </references>
        </pivotArea>
        <pivotArea type="data" collapsedLevelsAreSubtotals="1" fieldPosition="0">
          <references count="2">
            <reference field="4294967294" count="1" selected="0">
              <x v="0"/>
            </reference>
            <reference field="0" count="1">
              <x v="29"/>
            </reference>
          </references>
        </pivotArea>
        <pivotArea type="data" collapsedLevelsAreSubtotals="1" fieldPosition="0">
          <references count="3">
            <reference field="4294967294" count="1" selected="0">
              <x v="0"/>
            </reference>
            <reference field="0" count="1" selected="0">
              <x v="29"/>
            </reference>
            <reference field="1" count="1">
              <x v="197"/>
            </reference>
          </references>
        </pivotArea>
        <pivotArea type="data" collapsedLevelsAreSubtotals="1" fieldPosition="0">
          <references count="4">
            <reference field="4294967294" count="1" selected="0">
              <x v="0"/>
            </reference>
            <reference field="0" count="1" selected="0">
              <x v="29"/>
            </reference>
            <reference field="1" count="1" selected="0">
              <x v="197"/>
            </reference>
            <reference field="2" count="1">
              <x v="520"/>
            </reference>
          </references>
        </pivotArea>
        <pivotArea type="data" collapsedLevelsAreSubtotals="1" fieldPosition="0">
          <references count="3">
            <reference field="4294967294" count="1" selected="0">
              <x v="0"/>
            </reference>
            <reference field="0" count="1" selected="0">
              <x v="29"/>
            </reference>
            <reference field="1" count="1">
              <x v="198"/>
            </reference>
          </references>
        </pivotArea>
        <pivotArea type="data" collapsedLevelsAreSubtotals="1" fieldPosition="0">
          <references count="4">
            <reference field="4294967294" count="1" selected="0">
              <x v="0"/>
            </reference>
            <reference field="0" count="1" selected="0">
              <x v="29"/>
            </reference>
            <reference field="1" count="1" selected="0">
              <x v="198"/>
            </reference>
            <reference field="2" count="1">
              <x v="521"/>
            </reference>
          </references>
        </pivotArea>
        <pivotArea type="data" collapsedLevelsAreSubtotals="1" fieldPosition="0">
          <references count="3">
            <reference field="4294967294" count="1" selected="0">
              <x v="0"/>
            </reference>
            <reference field="0" count="1" selected="0">
              <x v="29"/>
            </reference>
            <reference field="1" count="1">
              <x v="199"/>
            </reference>
          </references>
        </pivotArea>
        <pivotArea type="data" collapsedLevelsAreSubtotals="1" fieldPosition="0">
          <references count="4">
            <reference field="4294967294" count="1" selected="0">
              <x v="0"/>
            </reference>
            <reference field="0" count="1" selected="0">
              <x v="29"/>
            </reference>
            <reference field="1" count="1" selected="0">
              <x v="199"/>
            </reference>
            <reference field="2" count="2">
              <x v="522"/>
              <x v="523"/>
            </reference>
          </references>
        </pivotArea>
        <pivotArea type="data" collapsedLevelsAreSubtotals="1" fieldPosition="0">
          <references count="3">
            <reference field="4294967294" count="1" selected="0">
              <x v="0"/>
            </reference>
            <reference field="0" count="1" selected="0">
              <x v="29"/>
            </reference>
            <reference field="1" count="1">
              <x v="200"/>
            </reference>
          </references>
        </pivotArea>
        <pivotArea type="data" collapsedLevelsAreSubtotals="1" fieldPosition="0">
          <references count="4">
            <reference field="4294967294" count="1" selected="0">
              <x v="0"/>
            </reference>
            <reference field="0" count="1" selected="0">
              <x v="29"/>
            </reference>
            <reference field="1" count="1" selected="0">
              <x v="200"/>
            </reference>
            <reference field="2" count="1">
              <x v="524"/>
            </reference>
          </references>
        </pivotArea>
        <pivotArea type="data" collapsedLevelsAreSubtotals="1" fieldPosition="0">
          <references count="3">
            <reference field="4294967294" count="1" selected="0">
              <x v="0"/>
            </reference>
            <reference field="0" count="1" selected="0">
              <x v="29"/>
            </reference>
            <reference field="1" count="1">
              <x v="201"/>
            </reference>
          </references>
        </pivotArea>
        <pivotArea type="data" collapsedLevelsAreSubtotals="1" fieldPosition="0">
          <references count="4">
            <reference field="4294967294" count="1" selected="0">
              <x v="0"/>
            </reference>
            <reference field="0" count="1" selected="0">
              <x v="29"/>
            </reference>
            <reference field="1" count="1" selected="0">
              <x v="201"/>
            </reference>
            <reference field="2" count="2">
              <x v="525"/>
              <x v="526"/>
            </reference>
          </references>
        </pivotArea>
        <pivotArea type="data" collapsedLevelsAreSubtotals="1" fieldPosition="0">
          <references count="3">
            <reference field="4294967294" count="1" selected="0">
              <x v="0"/>
            </reference>
            <reference field="0" count="1" selected="0">
              <x v="29"/>
            </reference>
            <reference field="1" count="1">
              <x v="202"/>
            </reference>
          </references>
        </pivotArea>
        <pivotArea type="data" collapsedLevelsAreSubtotals="1" fieldPosition="0">
          <references count="4">
            <reference field="4294967294" count="1" selected="0">
              <x v="0"/>
            </reference>
            <reference field="0" count="1" selected="0">
              <x v="29"/>
            </reference>
            <reference field="1" count="1" selected="0">
              <x v="202"/>
            </reference>
            <reference field="2" count="1">
              <x v="527"/>
            </reference>
          </references>
        </pivotArea>
        <pivotArea type="data" collapsedLevelsAreSubtotals="1" fieldPosition="0">
          <references count="3">
            <reference field="4294967294" count="1" selected="0">
              <x v="0"/>
            </reference>
            <reference field="0" count="1" selected="0">
              <x v="29"/>
            </reference>
            <reference field="1" count="1">
              <x v="203"/>
            </reference>
          </references>
        </pivotArea>
        <pivotArea type="data" collapsedLevelsAreSubtotals="1" fieldPosition="0">
          <references count="4">
            <reference field="4294967294" count="1" selected="0">
              <x v="0"/>
            </reference>
            <reference field="0" count="1" selected="0">
              <x v="29"/>
            </reference>
            <reference field="1" count="1" selected="0">
              <x v="203"/>
            </reference>
            <reference field="2" count="2">
              <x v="528"/>
              <x v="529"/>
            </reference>
          </references>
        </pivotArea>
        <pivotArea type="data" collapsedLevelsAreSubtotals="1" fieldPosition="0">
          <references count="3">
            <reference field="4294967294" count="1" selected="0">
              <x v="0"/>
            </reference>
            <reference field="0" count="1" selected="0">
              <x v="29"/>
            </reference>
            <reference field="1" count="1">
              <x v="204"/>
            </reference>
          </references>
        </pivotArea>
        <pivotArea type="data" collapsedLevelsAreSubtotals="1" fieldPosition="0">
          <references count="4">
            <reference field="4294967294" count="1" selected="0">
              <x v="0"/>
            </reference>
            <reference field="0" count="1" selected="0">
              <x v="29"/>
            </reference>
            <reference field="1" count="1" selected="0">
              <x v="204"/>
            </reference>
            <reference field="2" count="1">
              <x v="530"/>
            </reference>
          </references>
        </pivotArea>
        <pivotArea type="data" collapsedLevelsAreSubtotals="1" fieldPosition="0">
          <references count="3">
            <reference field="4294967294" count="1" selected="0">
              <x v="0"/>
            </reference>
            <reference field="0" count="1" selected="0">
              <x v="29"/>
            </reference>
            <reference field="1" count="1">
              <x v="205"/>
            </reference>
          </references>
        </pivotArea>
        <pivotArea type="data" collapsedLevelsAreSubtotals="1" fieldPosition="0">
          <references count="4">
            <reference field="4294967294" count="1" selected="0">
              <x v="0"/>
            </reference>
            <reference field="0" count="1" selected="0">
              <x v="29"/>
            </reference>
            <reference field="1" count="1" selected="0">
              <x v="205"/>
            </reference>
            <reference field="2" count="2">
              <x v="531"/>
              <x v="532"/>
            </reference>
          </references>
        </pivotArea>
        <pivotArea type="data" collapsedLevelsAreSubtotals="1" fieldPosition="0">
          <references count="3">
            <reference field="4294967294" count="1" selected="0">
              <x v="0"/>
            </reference>
            <reference field="0" count="1" selected="0">
              <x v="29"/>
            </reference>
            <reference field="1" count="1">
              <x v="206"/>
            </reference>
          </references>
        </pivotArea>
        <pivotArea type="data" collapsedLevelsAreSubtotals="1" fieldPosition="0">
          <references count="4">
            <reference field="4294967294" count="1" selected="0">
              <x v="0"/>
            </reference>
            <reference field="0" count="1" selected="0">
              <x v="29"/>
            </reference>
            <reference field="1" count="1" selected="0">
              <x v="206"/>
            </reference>
            <reference field="2" count="2">
              <x v="533"/>
              <x v="534"/>
            </reference>
          </references>
        </pivotArea>
        <pivotArea type="data" collapsedLevelsAreSubtotals="1" fieldPosition="0">
          <references count="3">
            <reference field="4294967294" count="1" selected="0">
              <x v="0"/>
            </reference>
            <reference field="0" count="1" selected="0">
              <x v="29"/>
            </reference>
            <reference field="1" count="1">
              <x v="207"/>
            </reference>
          </references>
        </pivotArea>
        <pivotArea type="data" collapsedLevelsAreSubtotals="1" fieldPosition="0">
          <references count="4">
            <reference field="4294967294" count="1" selected="0">
              <x v="0"/>
            </reference>
            <reference field="0" count="1" selected="0">
              <x v="29"/>
            </reference>
            <reference field="1" count="1" selected="0">
              <x v="207"/>
            </reference>
            <reference field="2" count="1">
              <x v="535"/>
            </reference>
          </references>
        </pivotArea>
        <pivotArea type="data" collapsedLevelsAreSubtotals="1" fieldPosition="0">
          <references count="3">
            <reference field="4294967294" count="1" selected="0">
              <x v="0"/>
            </reference>
            <reference field="0" count="1" selected="0">
              <x v="29"/>
            </reference>
            <reference field="1" count="1">
              <x v="208"/>
            </reference>
          </references>
        </pivotArea>
        <pivotArea type="data" collapsedLevelsAreSubtotals="1" fieldPosition="0">
          <references count="4">
            <reference field="4294967294" count="1" selected="0">
              <x v="0"/>
            </reference>
            <reference field="0" count="1" selected="0">
              <x v="29"/>
            </reference>
            <reference field="1" count="1" selected="0">
              <x v="208"/>
            </reference>
            <reference field="2" count="2">
              <x v="536"/>
              <x v="537"/>
            </reference>
          </references>
        </pivotArea>
        <pivotArea type="data" collapsedLevelsAreSubtotals="1" fieldPosition="0">
          <references count="3">
            <reference field="4294967294" count="1" selected="0">
              <x v="0"/>
            </reference>
            <reference field="0" count="1" selected="0">
              <x v="29"/>
            </reference>
            <reference field="1" count="1">
              <x v="209"/>
            </reference>
          </references>
        </pivotArea>
        <pivotArea type="data" collapsedLevelsAreSubtotals="1" fieldPosition="0">
          <references count="4">
            <reference field="4294967294" count="1" selected="0">
              <x v="0"/>
            </reference>
            <reference field="0" count="1" selected="0">
              <x v="29"/>
            </reference>
            <reference field="1" count="1" selected="0">
              <x v="209"/>
            </reference>
            <reference field="2" count="1">
              <x v="538"/>
            </reference>
          </references>
        </pivotArea>
        <pivotArea type="data" collapsedLevelsAreSubtotals="1" fieldPosition="0">
          <references count="3">
            <reference field="4294967294" count="1" selected="0">
              <x v="0"/>
            </reference>
            <reference field="0" count="1" selected="0">
              <x v="29"/>
            </reference>
            <reference field="1" count="1">
              <x v="210"/>
            </reference>
          </references>
        </pivotArea>
        <pivotArea type="data" collapsedLevelsAreSubtotals="1" fieldPosition="0">
          <references count="4">
            <reference field="4294967294" count="1" selected="0">
              <x v="0"/>
            </reference>
            <reference field="0" count="1" selected="0">
              <x v="29"/>
            </reference>
            <reference field="1" count="1" selected="0">
              <x v="210"/>
            </reference>
            <reference field="2" count="3">
              <x v="539"/>
              <x v="540"/>
              <x v="541"/>
            </reference>
          </references>
        </pivotArea>
        <pivotArea type="data" collapsedLevelsAreSubtotals="1" fieldPosition="0">
          <references count="3">
            <reference field="4294967294" count="1" selected="0">
              <x v="0"/>
            </reference>
            <reference field="0" count="1" selected="0">
              <x v="29"/>
            </reference>
            <reference field="1" count="1">
              <x v="211"/>
            </reference>
          </references>
        </pivotArea>
        <pivotArea type="data" collapsedLevelsAreSubtotals="1" fieldPosition="0">
          <references count="4">
            <reference field="4294967294" count="1" selected="0">
              <x v="0"/>
            </reference>
            <reference field="0" count="1" selected="0">
              <x v="29"/>
            </reference>
            <reference field="1" count="1" selected="0">
              <x v="211"/>
            </reference>
            <reference field="2" count="1">
              <x v="542"/>
            </reference>
          </references>
        </pivotArea>
        <pivotArea type="data" collapsedLevelsAreSubtotals="1" fieldPosition="0">
          <references count="2">
            <reference field="4294967294" count="1" selected="0">
              <x v="0"/>
            </reference>
            <reference field="0" count="1">
              <x v="30"/>
            </reference>
          </references>
        </pivotArea>
        <pivotArea type="data" collapsedLevelsAreSubtotals="1" fieldPosition="0">
          <references count="3">
            <reference field="4294967294" count="1" selected="0">
              <x v="0"/>
            </reference>
            <reference field="0" count="1" selected="0">
              <x v="30"/>
            </reference>
            <reference field="1" count="1">
              <x v="212"/>
            </reference>
          </references>
        </pivotArea>
        <pivotArea type="data" collapsedLevelsAreSubtotals="1" fieldPosition="0">
          <references count="4">
            <reference field="4294967294" count="1" selected="0">
              <x v="0"/>
            </reference>
            <reference field="0" count="1" selected="0">
              <x v="30"/>
            </reference>
            <reference field="1" count="1" selected="0">
              <x v="212"/>
            </reference>
            <reference field="2" count="1">
              <x v="543"/>
            </reference>
          </references>
        </pivotArea>
        <pivotArea type="data" collapsedLevelsAreSubtotals="1" fieldPosition="0">
          <references count="3">
            <reference field="4294967294" count="1" selected="0">
              <x v="0"/>
            </reference>
            <reference field="0" count="1" selected="0">
              <x v="30"/>
            </reference>
            <reference field="1" count="1">
              <x v="213"/>
            </reference>
          </references>
        </pivotArea>
        <pivotArea type="data" collapsedLevelsAreSubtotals="1" fieldPosition="0">
          <references count="4">
            <reference field="4294967294" count="1" selected="0">
              <x v="0"/>
            </reference>
            <reference field="0" count="1" selected="0">
              <x v="30"/>
            </reference>
            <reference field="1" count="1" selected="0">
              <x v="213"/>
            </reference>
            <reference field="2" count="1">
              <x v="544"/>
            </reference>
          </references>
        </pivotArea>
        <pivotArea type="data" collapsedLevelsAreSubtotals="1" fieldPosition="0">
          <references count="3">
            <reference field="4294967294" count="1" selected="0">
              <x v="0"/>
            </reference>
            <reference field="0" count="1" selected="0">
              <x v="30"/>
            </reference>
            <reference field="1" count="1">
              <x v="214"/>
            </reference>
          </references>
        </pivotArea>
        <pivotArea type="data" collapsedLevelsAreSubtotals="1" fieldPosition="0">
          <references count="4">
            <reference field="4294967294" count="1" selected="0">
              <x v="0"/>
            </reference>
            <reference field="0" count="1" selected="0">
              <x v="30"/>
            </reference>
            <reference field="1" count="1" selected="0">
              <x v="214"/>
            </reference>
            <reference field="2" count="1">
              <x v="545"/>
            </reference>
          </references>
        </pivotArea>
        <pivotArea type="data" collapsedLevelsAreSubtotals="1" fieldPosition="0">
          <references count="3">
            <reference field="4294967294" count="1" selected="0">
              <x v="0"/>
            </reference>
            <reference field="0" count="1" selected="0">
              <x v="30"/>
            </reference>
            <reference field="1" count="1">
              <x v="215"/>
            </reference>
          </references>
        </pivotArea>
        <pivotArea type="data" collapsedLevelsAreSubtotals="1" fieldPosition="0">
          <references count="4">
            <reference field="4294967294" count="1" selected="0">
              <x v="0"/>
            </reference>
            <reference field="0" count="1" selected="0">
              <x v="30"/>
            </reference>
            <reference field="1" count="1" selected="0">
              <x v="215"/>
            </reference>
            <reference field="2" count="1">
              <x v="546"/>
            </reference>
          </references>
        </pivotArea>
        <pivotArea type="data" collapsedLevelsAreSubtotals="1" fieldPosition="0">
          <references count="3">
            <reference field="4294967294" count="1" selected="0">
              <x v="0"/>
            </reference>
            <reference field="0" count="1" selected="0">
              <x v="30"/>
            </reference>
            <reference field="1" count="1">
              <x v="216"/>
            </reference>
          </references>
        </pivotArea>
        <pivotArea type="data" collapsedLevelsAreSubtotals="1" fieldPosition="0">
          <references count="4">
            <reference field="4294967294" count="1" selected="0">
              <x v="0"/>
            </reference>
            <reference field="0" count="1" selected="0">
              <x v="30"/>
            </reference>
            <reference field="1" count="1" selected="0">
              <x v="216"/>
            </reference>
            <reference field="2" count="1">
              <x v="547"/>
            </reference>
          </references>
        </pivotArea>
        <pivotArea type="data" collapsedLevelsAreSubtotals="1" fieldPosition="0">
          <references count="3">
            <reference field="4294967294" count="1" selected="0">
              <x v="0"/>
            </reference>
            <reference field="0" count="1" selected="0">
              <x v="30"/>
            </reference>
            <reference field="1" count="1">
              <x v="217"/>
            </reference>
          </references>
        </pivotArea>
        <pivotArea type="data" collapsedLevelsAreSubtotals="1" fieldPosition="0">
          <references count="4">
            <reference field="4294967294" count="1" selected="0">
              <x v="0"/>
            </reference>
            <reference field="0" count="1" selected="0">
              <x v="30"/>
            </reference>
            <reference field="1" count="1" selected="0">
              <x v="217"/>
            </reference>
            <reference field="2" count="1">
              <x v="548"/>
            </reference>
          </references>
        </pivotArea>
        <pivotArea type="data" collapsedLevelsAreSubtotals="1" fieldPosition="0">
          <references count="2">
            <reference field="4294967294" count="1" selected="0">
              <x v="0"/>
            </reference>
            <reference field="0" count="1">
              <x v="31"/>
            </reference>
          </references>
        </pivotArea>
        <pivotArea type="data" collapsedLevelsAreSubtotals="1" fieldPosition="0">
          <references count="3">
            <reference field="4294967294" count="1" selected="0">
              <x v="0"/>
            </reference>
            <reference field="0" count="1" selected="0">
              <x v="31"/>
            </reference>
            <reference field="1" count="1">
              <x v="218"/>
            </reference>
          </references>
        </pivotArea>
        <pivotArea type="data" collapsedLevelsAreSubtotals="1" fieldPosition="0">
          <references count="4">
            <reference field="4294967294" count="1" selected="0">
              <x v="0"/>
            </reference>
            <reference field="0" count="1" selected="0">
              <x v="31"/>
            </reference>
            <reference field="1" count="1" selected="0">
              <x v="218"/>
            </reference>
            <reference field="2" count="2">
              <x v="549"/>
              <x v="550"/>
            </reference>
          </references>
        </pivotArea>
        <pivotArea type="data" collapsedLevelsAreSubtotals="1" fieldPosition="0">
          <references count="3">
            <reference field="4294967294" count="1" selected="0">
              <x v="0"/>
            </reference>
            <reference field="0" count="1" selected="0">
              <x v="31"/>
            </reference>
            <reference field="1" count="1">
              <x v="219"/>
            </reference>
          </references>
        </pivotArea>
        <pivotArea type="data" collapsedLevelsAreSubtotals="1" fieldPosition="0">
          <references count="4">
            <reference field="4294967294" count="1" selected="0">
              <x v="0"/>
            </reference>
            <reference field="0" count="1" selected="0">
              <x v="31"/>
            </reference>
            <reference field="1" count="1" selected="0">
              <x v="219"/>
            </reference>
            <reference field="2" count="1">
              <x v="551"/>
            </reference>
          </references>
        </pivotArea>
        <pivotArea type="data" collapsedLevelsAreSubtotals="1" fieldPosition="0">
          <references count="3">
            <reference field="4294967294" count="1" selected="0">
              <x v="0"/>
            </reference>
            <reference field="0" count="1" selected="0">
              <x v="31"/>
            </reference>
            <reference field="1" count="1">
              <x v="220"/>
            </reference>
          </references>
        </pivotArea>
        <pivotArea type="data" collapsedLevelsAreSubtotals="1" fieldPosition="0">
          <references count="4">
            <reference field="4294967294" count="1" selected="0">
              <x v="0"/>
            </reference>
            <reference field="0" count="1" selected="0">
              <x v="31"/>
            </reference>
            <reference field="1" count="1" selected="0">
              <x v="220"/>
            </reference>
            <reference field="2" count="1">
              <x v="552"/>
            </reference>
          </references>
        </pivotArea>
        <pivotArea type="data" collapsedLevelsAreSubtotals="1" fieldPosition="0">
          <references count="3">
            <reference field="4294967294" count="1" selected="0">
              <x v="0"/>
            </reference>
            <reference field="0" count="1" selected="0">
              <x v="31"/>
            </reference>
            <reference field="1" count="1">
              <x v="221"/>
            </reference>
          </references>
        </pivotArea>
        <pivotArea type="data" collapsedLevelsAreSubtotals="1" fieldPosition="0">
          <references count="4">
            <reference field="4294967294" count="1" selected="0">
              <x v="0"/>
            </reference>
            <reference field="0" count="1" selected="0">
              <x v="31"/>
            </reference>
            <reference field="1" count="1" selected="0">
              <x v="221"/>
            </reference>
            <reference field="2" count="1">
              <x v="553"/>
            </reference>
          </references>
        </pivotArea>
        <pivotArea type="data" collapsedLevelsAreSubtotals="1" fieldPosition="0">
          <references count="3">
            <reference field="4294967294" count="1" selected="0">
              <x v="0"/>
            </reference>
            <reference field="0" count="1" selected="0">
              <x v="31"/>
            </reference>
            <reference field="1" count="1">
              <x v="222"/>
            </reference>
          </references>
        </pivotArea>
        <pivotArea type="data" collapsedLevelsAreSubtotals="1" fieldPosition="0">
          <references count="4">
            <reference field="4294967294" count="1" selected="0">
              <x v="0"/>
            </reference>
            <reference field="0" count="1" selected="0">
              <x v="31"/>
            </reference>
            <reference field="1" count="1" selected="0">
              <x v="222"/>
            </reference>
            <reference field="2" count="1">
              <x v="554"/>
            </reference>
          </references>
        </pivotArea>
        <pivotArea type="data" collapsedLevelsAreSubtotals="1" fieldPosition="0">
          <references count="3">
            <reference field="4294967294" count="1" selected="0">
              <x v="0"/>
            </reference>
            <reference field="0" count="1" selected="0">
              <x v="31"/>
            </reference>
            <reference field="1" count="1">
              <x v="223"/>
            </reference>
          </references>
        </pivotArea>
        <pivotArea type="data" collapsedLevelsAreSubtotals="1" fieldPosition="0">
          <references count="4">
            <reference field="4294967294" count="1" selected="0">
              <x v="0"/>
            </reference>
            <reference field="0" count="1" selected="0">
              <x v="31"/>
            </reference>
            <reference field="1" count="1" selected="0">
              <x v="223"/>
            </reference>
            <reference field="2" count="4">
              <x v="555"/>
              <x v="556"/>
              <x v="557"/>
              <x v="558"/>
            </reference>
          </references>
        </pivotArea>
        <pivotArea type="data" collapsedLevelsAreSubtotals="1" fieldPosition="0">
          <references count="3">
            <reference field="4294967294" count="1" selected="0">
              <x v="0"/>
            </reference>
            <reference field="0" count="1" selected="0">
              <x v="31"/>
            </reference>
            <reference field="1" count="1">
              <x v="224"/>
            </reference>
          </references>
        </pivotArea>
        <pivotArea type="data" collapsedLevelsAreSubtotals="1" fieldPosition="0">
          <references count="4">
            <reference field="4294967294" count="1" selected="0">
              <x v="0"/>
            </reference>
            <reference field="0" count="1" selected="0">
              <x v="31"/>
            </reference>
            <reference field="1" count="1" selected="0">
              <x v="224"/>
            </reference>
            <reference field="2" count="1">
              <x v="559"/>
            </reference>
          </references>
        </pivotArea>
        <pivotArea type="data" collapsedLevelsAreSubtotals="1" fieldPosition="0">
          <references count="3">
            <reference field="4294967294" count="1" selected="0">
              <x v="0"/>
            </reference>
            <reference field="0" count="1" selected="0">
              <x v="31"/>
            </reference>
            <reference field="1" count="1">
              <x v="225"/>
            </reference>
          </references>
        </pivotArea>
        <pivotArea type="data" collapsedLevelsAreSubtotals="1" fieldPosition="0">
          <references count="4">
            <reference field="4294967294" count="1" selected="0">
              <x v="0"/>
            </reference>
            <reference field="0" count="1" selected="0">
              <x v="31"/>
            </reference>
            <reference field="1" count="1" selected="0">
              <x v="225"/>
            </reference>
            <reference field="2" count="1">
              <x v="560"/>
            </reference>
          </references>
        </pivotArea>
        <pivotArea type="data" collapsedLevelsAreSubtotals="1" fieldPosition="0">
          <references count="3">
            <reference field="4294967294" count="1" selected="0">
              <x v="0"/>
            </reference>
            <reference field="0" count="1" selected="0">
              <x v="31"/>
            </reference>
            <reference field="1" count="1">
              <x v="226"/>
            </reference>
          </references>
        </pivotArea>
        <pivotArea type="data" collapsedLevelsAreSubtotals="1" fieldPosition="0">
          <references count="4">
            <reference field="4294967294" count="1" selected="0">
              <x v="0"/>
            </reference>
            <reference field="0" count="1" selected="0">
              <x v="31"/>
            </reference>
            <reference field="1" count="1" selected="0">
              <x v="226"/>
            </reference>
            <reference field="2" count="2">
              <x v="561"/>
              <x v="562"/>
            </reference>
          </references>
        </pivotArea>
        <pivotArea type="data" collapsedLevelsAreSubtotals="1" fieldPosition="0">
          <references count="2">
            <reference field="4294967294" count="1" selected="0">
              <x v="0"/>
            </reference>
            <reference field="0" count="1">
              <x v="32"/>
            </reference>
          </references>
        </pivotArea>
        <pivotArea type="data" collapsedLevelsAreSubtotals="1" fieldPosition="0">
          <references count="3">
            <reference field="4294967294" count="1" selected="0">
              <x v="0"/>
            </reference>
            <reference field="0" count="1" selected="0">
              <x v="32"/>
            </reference>
            <reference field="1" count="1">
              <x v="227"/>
            </reference>
          </references>
        </pivotArea>
        <pivotArea type="data" collapsedLevelsAreSubtotals="1" fieldPosition="0">
          <references count="4">
            <reference field="4294967294" count="1" selected="0">
              <x v="0"/>
            </reference>
            <reference field="0" count="1" selected="0">
              <x v="32"/>
            </reference>
            <reference field="1" count="1" selected="0">
              <x v="227"/>
            </reference>
            <reference field="2" count="2">
              <x v="563"/>
              <x v="564"/>
            </reference>
          </references>
        </pivotArea>
        <pivotArea type="data" collapsedLevelsAreSubtotals="1" fieldPosition="0">
          <references count="3">
            <reference field="4294967294" count="1" selected="0">
              <x v="0"/>
            </reference>
            <reference field="0" count="1" selected="0">
              <x v="32"/>
            </reference>
            <reference field="1" count="1">
              <x v="228"/>
            </reference>
          </references>
        </pivotArea>
        <pivotArea type="data" collapsedLevelsAreSubtotals="1" fieldPosition="0">
          <references count="4">
            <reference field="4294967294" count="1" selected="0">
              <x v="0"/>
            </reference>
            <reference field="0" count="1" selected="0">
              <x v="32"/>
            </reference>
            <reference field="1" count="1" selected="0">
              <x v="228"/>
            </reference>
            <reference field="2" count="2">
              <x v="565"/>
              <x v="566"/>
            </reference>
          </references>
        </pivotArea>
        <pivotArea type="data" collapsedLevelsAreSubtotals="1" fieldPosition="0">
          <references count="2">
            <reference field="4294967294" count="1" selected="0">
              <x v="0"/>
            </reference>
            <reference field="0" count="1">
              <x v="33"/>
            </reference>
          </references>
        </pivotArea>
        <pivotArea type="data" collapsedLevelsAreSubtotals="1" fieldPosition="0">
          <references count="3">
            <reference field="4294967294" count="1" selected="0">
              <x v="0"/>
            </reference>
            <reference field="0" count="1" selected="0">
              <x v="33"/>
            </reference>
            <reference field="1" count="1">
              <x v="229"/>
            </reference>
          </references>
        </pivotArea>
        <pivotArea type="data" collapsedLevelsAreSubtotals="1" fieldPosition="0">
          <references count="4">
            <reference field="4294967294" count="1" selected="0">
              <x v="0"/>
            </reference>
            <reference field="0" count="1" selected="0">
              <x v="33"/>
            </reference>
            <reference field="1" count="1" selected="0">
              <x v="229"/>
            </reference>
            <reference field="2" count="1">
              <x v="567"/>
            </reference>
          </references>
        </pivotArea>
        <pivotArea type="data" collapsedLevelsAreSubtotals="1" fieldPosition="0">
          <references count="2">
            <reference field="4294967294" count="1" selected="0">
              <x v="0"/>
            </reference>
            <reference field="0" count="1">
              <x v="34"/>
            </reference>
          </references>
        </pivotArea>
        <pivotArea type="data" collapsedLevelsAreSubtotals="1" fieldPosition="0">
          <references count="3">
            <reference field="4294967294" count="1" selected="0">
              <x v="0"/>
            </reference>
            <reference field="0" count="1" selected="0">
              <x v="34"/>
            </reference>
            <reference field="1" count="1">
              <x v="230"/>
            </reference>
          </references>
        </pivotArea>
        <pivotArea type="data" collapsedLevelsAreSubtotals="1" fieldPosition="0">
          <references count="4">
            <reference field="4294967294" count="1" selected="0">
              <x v="0"/>
            </reference>
            <reference field="0" count="1" selected="0">
              <x v="34"/>
            </reference>
            <reference field="1" count="1" selected="0">
              <x v="230"/>
            </reference>
            <reference field="2" count="1">
              <x v="568"/>
            </reference>
          </references>
        </pivotArea>
        <pivotArea type="data" collapsedLevelsAreSubtotals="1" fieldPosition="0">
          <references count="3">
            <reference field="4294967294" count="1" selected="0">
              <x v="0"/>
            </reference>
            <reference field="0" count="1" selected="0">
              <x v="34"/>
            </reference>
            <reference field="1" count="1">
              <x v="231"/>
            </reference>
          </references>
        </pivotArea>
        <pivotArea type="data" collapsedLevelsAreSubtotals="1" fieldPosition="0">
          <references count="4">
            <reference field="4294967294" count="1" selected="0">
              <x v="0"/>
            </reference>
            <reference field="0" count="1" selected="0">
              <x v="34"/>
            </reference>
            <reference field="1" count="1" selected="0">
              <x v="231"/>
            </reference>
            <reference field="2" count="1">
              <x v="569"/>
            </reference>
          </references>
        </pivotArea>
        <pivotArea type="data" collapsedLevelsAreSubtotals="1" fieldPosition="0">
          <references count="3">
            <reference field="4294967294" count="1" selected="0">
              <x v="0"/>
            </reference>
            <reference field="0" count="1" selected="0">
              <x v="34"/>
            </reference>
            <reference field="1" count="1">
              <x v="232"/>
            </reference>
          </references>
        </pivotArea>
        <pivotArea type="data" collapsedLevelsAreSubtotals="1" fieldPosition="0">
          <references count="4">
            <reference field="4294967294" count="1" selected="0">
              <x v="0"/>
            </reference>
            <reference field="0" count="1" selected="0">
              <x v="34"/>
            </reference>
            <reference field="1" count="1" selected="0">
              <x v="232"/>
            </reference>
            <reference field="2" count="1">
              <x v="570"/>
            </reference>
          </references>
        </pivotArea>
        <pivotArea type="data" collapsedLevelsAreSubtotals="1" fieldPosition="0">
          <references count="3">
            <reference field="4294967294" count="1" selected="0">
              <x v="0"/>
            </reference>
            <reference field="0" count="1" selected="0">
              <x v="34"/>
            </reference>
            <reference field="1" count="1">
              <x v="233"/>
            </reference>
          </references>
        </pivotArea>
        <pivotArea type="data" collapsedLevelsAreSubtotals="1" fieldPosition="0">
          <references count="4">
            <reference field="4294967294" count="1" selected="0">
              <x v="0"/>
            </reference>
            <reference field="0" count="1" selected="0">
              <x v="34"/>
            </reference>
            <reference field="1" count="1" selected="0">
              <x v="233"/>
            </reference>
            <reference field="2" count="1">
              <x v="571"/>
            </reference>
          </references>
        </pivotArea>
        <pivotArea type="data" collapsedLevelsAreSubtotals="1" fieldPosition="0">
          <references count="3">
            <reference field="4294967294" count="1" selected="0">
              <x v="0"/>
            </reference>
            <reference field="0" count="1" selected="0">
              <x v="34"/>
            </reference>
            <reference field="1" count="1">
              <x v="234"/>
            </reference>
          </references>
        </pivotArea>
        <pivotArea type="data" collapsedLevelsAreSubtotals="1" fieldPosition="0">
          <references count="4">
            <reference field="4294967294" count="1" selected="0">
              <x v="0"/>
            </reference>
            <reference field="0" count="1" selected="0">
              <x v="34"/>
            </reference>
            <reference field="1" count="1" selected="0">
              <x v="234"/>
            </reference>
            <reference field="2" count="1">
              <x v="572"/>
            </reference>
          </references>
        </pivotArea>
        <pivotArea type="data" collapsedLevelsAreSubtotals="1" fieldPosition="0">
          <references count="3">
            <reference field="4294967294" count="1" selected="0">
              <x v="0"/>
            </reference>
            <reference field="0" count="1" selected="0">
              <x v="34"/>
            </reference>
            <reference field="1" count="1">
              <x v="235"/>
            </reference>
          </references>
        </pivotArea>
        <pivotArea type="data" collapsedLevelsAreSubtotals="1" fieldPosition="0">
          <references count="4">
            <reference field="4294967294" count="1" selected="0">
              <x v="0"/>
            </reference>
            <reference field="0" count="1" selected="0">
              <x v="34"/>
            </reference>
            <reference field="1" count="1" selected="0">
              <x v="235"/>
            </reference>
            <reference field="2" count="1">
              <x v="573"/>
            </reference>
          </references>
        </pivotArea>
        <pivotArea type="data" collapsedLevelsAreSubtotals="1" fieldPosition="0">
          <references count="3">
            <reference field="4294967294" count="1" selected="0">
              <x v="0"/>
            </reference>
            <reference field="0" count="1" selected="0">
              <x v="34"/>
            </reference>
            <reference field="1" count="1">
              <x v="236"/>
            </reference>
          </references>
        </pivotArea>
        <pivotArea type="data" collapsedLevelsAreSubtotals="1" fieldPosition="0">
          <references count="4">
            <reference field="4294967294" count="1" selected="0">
              <x v="0"/>
            </reference>
            <reference field="0" count="1" selected="0">
              <x v="34"/>
            </reference>
            <reference field="1" count="1" selected="0">
              <x v="236"/>
            </reference>
            <reference field="2" count="1">
              <x v="574"/>
            </reference>
          </references>
        </pivotArea>
        <pivotArea type="data" collapsedLevelsAreSubtotals="1" fieldPosition="0">
          <references count="3">
            <reference field="4294967294" count="1" selected="0">
              <x v="0"/>
            </reference>
            <reference field="0" count="1" selected="0">
              <x v="34"/>
            </reference>
            <reference field="1" count="1">
              <x v="237"/>
            </reference>
          </references>
        </pivotArea>
        <pivotArea type="data" collapsedLevelsAreSubtotals="1" fieldPosition="0">
          <references count="4">
            <reference field="4294967294" count="1" selected="0">
              <x v="0"/>
            </reference>
            <reference field="0" count="1" selected="0">
              <x v="34"/>
            </reference>
            <reference field="1" count="1" selected="0">
              <x v="237"/>
            </reference>
            <reference field="2" count="1">
              <x v="575"/>
            </reference>
          </references>
        </pivotArea>
        <pivotArea type="data" collapsedLevelsAreSubtotals="1" fieldPosition="0">
          <references count="3">
            <reference field="4294967294" count="1" selected="0">
              <x v="0"/>
            </reference>
            <reference field="0" count="1" selected="0">
              <x v="34"/>
            </reference>
            <reference field="1" count="1">
              <x v="36"/>
            </reference>
          </references>
        </pivotArea>
        <pivotArea type="data" collapsedLevelsAreSubtotals="1" fieldPosition="0">
          <references count="4">
            <reference field="4294967294" count="1" selected="0">
              <x v="0"/>
            </reference>
            <reference field="0" count="1" selected="0">
              <x v="34"/>
            </reference>
            <reference field="1" count="1" selected="0">
              <x v="36"/>
            </reference>
            <reference field="2" count="1">
              <x v="576"/>
            </reference>
          </references>
        </pivotArea>
        <pivotArea type="data" collapsedLevelsAreSubtotals="1" fieldPosition="0">
          <references count="3">
            <reference field="4294967294" count="1" selected="0">
              <x v="0"/>
            </reference>
            <reference field="0" count="1" selected="0">
              <x v="34"/>
            </reference>
            <reference field="1" count="1">
              <x v="238"/>
            </reference>
          </references>
        </pivotArea>
        <pivotArea type="data" collapsedLevelsAreSubtotals="1" fieldPosition="0">
          <references count="4">
            <reference field="4294967294" count="1" selected="0">
              <x v="0"/>
            </reference>
            <reference field="0" count="1" selected="0">
              <x v="34"/>
            </reference>
            <reference field="1" count="1" selected="0">
              <x v="238"/>
            </reference>
            <reference field="2" count="1">
              <x v="577"/>
            </reference>
          </references>
        </pivotArea>
        <pivotArea type="data" collapsedLevelsAreSubtotals="1" fieldPosition="0">
          <references count="3">
            <reference field="4294967294" count="1" selected="0">
              <x v="0"/>
            </reference>
            <reference field="0" count="1" selected="0">
              <x v="34"/>
            </reference>
            <reference field="1" count="1">
              <x v="140"/>
            </reference>
          </references>
        </pivotArea>
        <pivotArea type="data" collapsedLevelsAreSubtotals="1" fieldPosition="0">
          <references count="4">
            <reference field="4294967294" count="1" selected="0">
              <x v="0"/>
            </reference>
            <reference field="0" count="1" selected="0">
              <x v="34"/>
            </reference>
            <reference field="1" count="1" selected="0">
              <x v="140"/>
            </reference>
            <reference field="2" count="1">
              <x v="578"/>
            </reference>
          </references>
        </pivotArea>
        <pivotArea type="data" collapsedLevelsAreSubtotals="1" fieldPosition="0">
          <references count="3">
            <reference field="4294967294" count="1" selected="0">
              <x v="0"/>
            </reference>
            <reference field="0" count="1" selected="0">
              <x v="34"/>
            </reference>
            <reference field="1" count="1">
              <x v="239"/>
            </reference>
          </references>
        </pivotArea>
        <pivotArea type="data" collapsedLevelsAreSubtotals="1" fieldPosition="0">
          <references count="4">
            <reference field="4294967294" count="1" selected="0">
              <x v="0"/>
            </reference>
            <reference field="0" count="1" selected="0">
              <x v="34"/>
            </reference>
            <reference field="1" count="1" selected="0">
              <x v="239"/>
            </reference>
            <reference field="2" count="1">
              <x v="579"/>
            </reference>
          </references>
        </pivotArea>
        <pivotArea type="data" collapsedLevelsAreSubtotals="1" fieldPosition="0">
          <references count="2">
            <reference field="4294967294" count="1" selected="0">
              <x v="0"/>
            </reference>
            <reference field="0" count="1">
              <x v="35"/>
            </reference>
          </references>
        </pivotArea>
        <pivotArea type="data" collapsedLevelsAreSubtotals="1" fieldPosition="0">
          <references count="3">
            <reference field="4294967294" count="1" selected="0">
              <x v="0"/>
            </reference>
            <reference field="0" count="1" selected="0">
              <x v="35"/>
            </reference>
            <reference field="1" count="1">
              <x v="240"/>
            </reference>
          </references>
        </pivotArea>
        <pivotArea type="data" collapsedLevelsAreSubtotals="1" fieldPosition="0">
          <references count="4">
            <reference field="4294967294" count="1" selected="0">
              <x v="0"/>
            </reference>
            <reference field="0" count="1" selected="0">
              <x v="35"/>
            </reference>
            <reference field="1" count="1" selected="0">
              <x v="240"/>
            </reference>
            <reference field="2" count="1">
              <x v="580"/>
            </reference>
          </references>
        </pivotArea>
        <pivotArea type="data" collapsedLevelsAreSubtotals="1" fieldPosition="0">
          <references count="3">
            <reference field="4294967294" count="1" selected="0">
              <x v="0"/>
            </reference>
            <reference field="0" count="1" selected="0">
              <x v="35"/>
            </reference>
            <reference field="1" count="1">
              <x v="241"/>
            </reference>
          </references>
        </pivotArea>
        <pivotArea type="data" collapsedLevelsAreSubtotals="1" fieldPosition="0">
          <references count="4">
            <reference field="4294967294" count="1" selected="0">
              <x v="0"/>
            </reference>
            <reference field="0" count="1" selected="0">
              <x v="35"/>
            </reference>
            <reference field="1" count="1" selected="0">
              <x v="241"/>
            </reference>
            <reference field="2" count="1">
              <x v="581"/>
            </reference>
          </references>
        </pivotArea>
        <pivotArea type="data" collapsedLevelsAreSubtotals="1" fieldPosition="0">
          <references count="3">
            <reference field="4294967294" count="1" selected="0">
              <x v="0"/>
            </reference>
            <reference field="0" count="1" selected="0">
              <x v="35"/>
            </reference>
            <reference field="1" count="1">
              <x v="242"/>
            </reference>
          </references>
        </pivotArea>
        <pivotArea type="data" collapsedLevelsAreSubtotals="1" fieldPosition="0">
          <references count="4">
            <reference field="4294967294" count="1" selected="0">
              <x v="0"/>
            </reference>
            <reference field="0" count="1" selected="0">
              <x v="35"/>
            </reference>
            <reference field="1" count="1" selected="0">
              <x v="242"/>
            </reference>
            <reference field="2" count="2">
              <x v="582"/>
              <x v="583"/>
            </reference>
          </references>
        </pivotArea>
        <pivotArea type="data" collapsedLevelsAreSubtotals="1" fieldPosition="0">
          <references count="2">
            <reference field="4294967294" count="1" selected="0">
              <x v="0"/>
            </reference>
            <reference field="0" count="1">
              <x v="36"/>
            </reference>
          </references>
        </pivotArea>
        <pivotArea type="data" collapsedLevelsAreSubtotals="1" fieldPosition="0">
          <references count="3">
            <reference field="4294967294" count="1" selected="0">
              <x v="0"/>
            </reference>
            <reference field="0" count="1" selected="0">
              <x v="36"/>
            </reference>
            <reference field="1" count="1">
              <x v="243"/>
            </reference>
          </references>
        </pivotArea>
        <pivotArea type="data" collapsedLevelsAreSubtotals="1" fieldPosition="0">
          <references count="4">
            <reference field="4294967294" count="1" selected="0">
              <x v="0"/>
            </reference>
            <reference field="0" count="1" selected="0">
              <x v="36"/>
            </reference>
            <reference field="1" count="1" selected="0">
              <x v="243"/>
            </reference>
            <reference field="2" count="1">
              <x v="584"/>
            </reference>
          </references>
        </pivotArea>
        <pivotArea type="data" collapsedLevelsAreSubtotals="1" fieldPosition="0">
          <references count="3">
            <reference field="4294967294" count="1" selected="0">
              <x v="0"/>
            </reference>
            <reference field="0" count="1" selected="0">
              <x v="36"/>
            </reference>
            <reference field="1" count="1">
              <x v="244"/>
            </reference>
          </references>
        </pivotArea>
        <pivotArea type="data" collapsedLevelsAreSubtotals="1" fieldPosition="0">
          <references count="3">
            <reference field="4294967294" count="1" selected="0">
              <x v="0"/>
            </reference>
            <reference field="0" count="1" selected="0">
              <x v="36"/>
            </reference>
            <reference field="1" count="1">
              <x v="245"/>
            </reference>
          </references>
        </pivotArea>
        <pivotArea type="data" collapsedLevelsAreSubtotals="1" fieldPosition="0">
          <references count="4">
            <reference field="4294967294" count="1" selected="0">
              <x v="0"/>
            </reference>
            <reference field="0" count="1" selected="0">
              <x v="36"/>
            </reference>
            <reference field="1" count="1" selected="0">
              <x v="245"/>
            </reference>
            <reference field="2" count="1">
              <x v="585"/>
            </reference>
          </references>
        </pivotArea>
        <pivotArea type="data" collapsedLevelsAreSubtotals="1" fieldPosition="0">
          <references count="3">
            <reference field="4294967294" count="1" selected="0">
              <x v="0"/>
            </reference>
            <reference field="0" count="1" selected="0">
              <x v="36"/>
            </reference>
            <reference field="1" count="1">
              <x v="246"/>
            </reference>
          </references>
        </pivotArea>
        <pivotArea type="data" collapsedLevelsAreSubtotals="1" fieldPosition="0">
          <references count="4">
            <reference field="4294967294" count="1" selected="0">
              <x v="0"/>
            </reference>
            <reference field="0" count="1" selected="0">
              <x v="36"/>
            </reference>
            <reference field="1" count="1" selected="0">
              <x v="246"/>
            </reference>
            <reference field="2" count="2">
              <x v="586"/>
              <x v="587"/>
            </reference>
          </references>
        </pivotArea>
        <pivotArea type="data" collapsedLevelsAreSubtotals="1" fieldPosition="0">
          <references count="3">
            <reference field="4294967294" count="1" selected="0">
              <x v="0"/>
            </reference>
            <reference field="0" count="1" selected="0">
              <x v="36"/>
            </reference>
            <reference field="1" count="1">
              <x v="247"/>
            </reference>
          </references>
        </pivotArea>
        <pivotArea type="data" collapsedLevelsAreSubtotals="1" fieldPosition="0">
          <references count="4">
            <reference field="4294967294" count="1" selected="0">
              <x v="0"/>
            </reference>
            <reference field="0" count="1" selected="0">
              <x v="36"/>
            </reference>
            <reference field="1" count="1" selected="0">
              <x v="247"/>
            </reference>
            <reference field="2" count="2">
              <x v="588"/>
              <x v="589"/>
            </reference>
          </references>
        </pivotArea>
        <pivotArea type="data" collapsedLevelsAreSubtotals="1" fieldPosition="0">
          <references count="3">
            <reference field="4294967294" count="1" selected="0">
              <x v="0"/>
            </reference>
            <reference field="0" count="1" selected="0">
              <x v="36"/>
            </reference>
            <reference field="1" count="1">
              <x v="248"/>
            </reference>
          </references>
        </pivotArea>
        <pivotArea type="data" collapsedLevelsAreSubtotals="1" fieldPosition="0">
          <references count="4">
            <reference field="4294967294" count="1" selected="0">
              <x v="0"/>
            </reference>
            <reference field="0" count="1" selected="0">
              <x v="36"/>
            </reference>
            <reference field="1" count="1" selected="0">
              <x v="248"/>
            </reference>
            <reference field="2" count="1">
              <x v="590"/>
            </reference>
          </references>
        </pivotArea>
        <pivotArea type="data" collapsedLevelsAreSubtotals="1" fieldPosition="0">
          <references count="3">
            <reference field="4294967294" count="1" selected="0">
              <x v="0"/>
            </reference>
            <reference field="0" count="1" selected="0">
              <x v="36"/>
            </reference>
            <reference field="1" count="1">
              <x v="249"/>
            </reference>
          </references>
        </pivotArea>
        <pivotArea type="data" collapsedLevelsAreSubtotals="1" fieldPosition="0">
          <references count="4">
            <reference field="4294967294" count="1" selected="0">
              <x v="0"/>
            </reference>
            <reference field="0" count="1" selected="0">
              <x v="36"/>
            </reference>
            <reference field="1" count="1" selected="0">
              <x v="249"/>
            </reference>
            <reference field="2" count="1">
              <x v="591"/>
            </reference>
          </references>
        </pivotArea>
        <pivotArea type="data" collapsedLevelsAreSubtotals="1" fieldPosition="0">
          <references count="3">
            <reference field="4294967294" count="1" selected="0">
              <x v="0"/>
            </reference>
            <reference field="0" count="1" selected="0">
              <x v="36"/>
            </reference>
            <reference field="1" count="1">
              <x v="250"/>
            </reference>
          </references>
        </pivotArea>
        <pivotArea type="data" collapsedLevelsAreSubtotals="1" fieldPosition="0">
          <references count="4">
            <reference field="4294967294" count="1" selected="0">
              <x v="0"/>
            </reference>
            <reference field="0" count="1" selected="0">
              <x v="36"/>
            </reference>
            <reference field="1" count="1" selected="0">
              <x v="250"/>
            </reference>
            <reference field="2" count="1">
              <x v="592"/>
            </reference>
          </references>
        </pivotArea>
        <pivotArea type="data" collapsedLevelsAreSubtotals="1" fieldPosition="0">
          <references count="3">
            <reference field="4294967294" count="1" selected="0">
              <x v="0"/>
            </reference>
            <reference field="0" count="1" selected="0">
              <x v="36"/>
            </reference>
            <reference field="1" count="1">
              <x v="251"/>
            </reference>
          </references>
        </pivotArea>
        <pivotArea type="data" collapsedLevelsAreSubtotals="1" fieldPosition="0">
          <references count="4">
            <reference field="4294967294" count="1" selected="0">
              <x v="0"/>
            </reference>
            <reference field="0" count="1" selected="0">
              <x v="36"/>
            </reference>
            <reference field="1" count="1" selected="0">
              <x v="251"/>
            </reference>
            <reference field="2" count="1">
              <x v="593"/>
            </reference>
          </references>
        </pivotArea>
        <pivotArea type="data" collapsedLevelsAreSubtotals="1" fieldPosition="0">
          <references count="3">
            <reference field="4294967294" count="1" selected="0">
              <x v="0"/>
            </reference>
            <reference field="0" count="1" selected="0">
              <x v="36"/>
            </reference>
            <reference field="1" count="1">
              <x v="252"/>
            </reference>
          </references>
        </pivotArea>
        <pivotArea type="data" collapsedLevelsAreSubtotals="1" fieldPosition="0">
          <references count="4">
            <reference field="4294967294" count="1" selected="0">
              <x v="0"/>
            </reference>
            <reference field="0" count="1" selected="0">
              <x v="36"/>
            </reference>
            <reference field="1" count="1" selected="0">
              <x v="252"/>
            </reference>
            <reference field="2" count="1">
              <x v="594"/>
            </reference>
          </references>
        </pivotArea>
        <pivotArea type="data" collapsedLevelsAreSubtotals="1" fieldPosition="0">
          <references count="3">
            <reference field="4294967294" count="1" selected="0">
              <x v="0"/>
            </reference>
            <reference field="0" count="1" selected="0">
              <x v="36"/>
            </reference>
            <reference field="1" count="1">
              <x v="253"/>
            </reference>
          </references>
        </pivotArea>
        <pivotArea type="data" collapsedLevelsAreSubtotals="1" fieldPosition="0">
          <references count="4">
            <reference field="4294967294" count="1" selected="0">
              <x v="0"/>
            </reference>
            <reference field="0" count="1" selected="0">
              <x v="36"/>
            </reference>
            <reference field="1" count="1" selected="0">
              <x v="253"/>
            </reference>
            <reference field="2" count="1">
              <x v="595"/>
            </reference>
          </references>
        </pivotArea>
        <pivotArea type="data" collapsedLevelsAreSubtotals="1" fieldPosition="0">
          <references count="3">
            <reference field="4294967294" count="1" selected="0">
              <x v="0"/>
            </reference>
            <reference field="0" count="1" selected="0">
              <x v="36"/>
            </reference>
            <reference field="1" count="1">
              <x v="254"/>
            </reference>
          </references>
        </pivotArea>
        <pivotArea type="data" collapsedLevelsAreSubtotals="1" fieldPosition="0">
          <references count="4">
            <reference field="4294967294" count="1" selected="0">
              <x v="0"/>
            </reference>
            <reference field="0" count="1" selected="0">
              <x v="36"/>
            </reference>
            <reference field="1" count="1" selected="0">
              <x v="254"/>
            </reference>
            <reference field="2" count="1">
              <x v="596"/>
            </reference>
          </references>
        </pivotArea>
        <pivotArea type="data" collapsedLevelsAreSubtotals="1" fieldPosition="0">
          <references count="3">
            <reference field="4294967294" count="1" selected="0">
              <x v="0"/>
            </reference>
            <reference field="0" count="1" selected="0">
              <x v="36"/>
            </reference>
            <reference field="1" count="1">
              <x v="255"/>
            </reference>
          </references>
        </pivotArea>
        <pivotArea type="data" collapsedLevelsAreSubtotals="1" fieldPosition="0">
          <references count="2">
            <reference field="4294967294" count="1" selected="0">
              <x v="0"/>
            </reference>
            <reference field="0" count="1">
              <x v="37"/>
            </reference>
          </references>
        </pivotArea>
        <pivotArea type="data" collapsedLevelsAreSubtotals="1" fieldPosition="0">
          <references count="3">
            <reference field="4294967294" count="1" selected="0">
              <x v="0"/>
            </reference>
            <reference field="0" count="1" selected="0">
              <x v="37"/>
            </reference>
            <reference field="1" count="1">
              <x v="256"/>
            </reference>
          </references>
        </pivotArea>
        <pivotArea type="data" collapsedLevelsAreSubtotals="1" fieldPosition="0">
          <references count="4">
            <reference field="4294967294" count="1" selected="0">
              <x v="0"/>
            </reference>
            <reference field="0" count="1" selected="0">
              <x v="37"/>
            </reference>
            <reference field="1" count="1" selected="0">
              <x v="256"/>
            </reference>
            <reference field="2" count="1">
              <x v="597"/>
            </reference>
          </references>
        </pivotArea>
        <pivotArea type="data" collapsedLevelsAreSubtotals="1" fieldPosition="0">
          <references count="3">
            <reference field="4294967294" count="1" selected="0">
              <x v="0"/>
            </reference>
            <reference field="0" count="1" selected="0">
              <x v="37"/>
            </reference>
            <reference field="1" count="1">
              <x v="257"/>
            </reference>
          </references>
        </pivotArea>
        <pivotArea type="data" collapsedLevelsAreSubtotals="1" fieldPosition="0">
          <references count="4">
            <reference field="4294967294" count="1" selected="0">
              <x v="0"/>
            </reference>
            <reference field="0" count="1" selected="0">
              <x v="37"/>
            </reference>
            <reference field="1" count="1" selected="0">
              <x v="257"/>
            </reference>
            <reference field="2" count="1">
              <x v="598"/>
            </reference>
          </references>
        </pivotArea>
        <pivotArea type="data" collapsedLevelsAreSubtotals="1" fieldPosition="0">
          <references count="3">
            <reference field="4294967294" count="1" selected="0">
              <x v="0"/>
            </reference>
            <reference field="0" count="1" selected="0">
              <x v="37"/>
            </reference>
            <reference field="1" count="1">
              <x v="258"/>
            </reference>
          </references>
        </pivotArea>
        <pivotArea type="data" collapsedLevelsAreSubtotals="1" fieldPosition="0">
          <references count="4">
            <reference field="4294967294" count="1" selected="0">
              <x v="0"/>
            </reference>
            <reference field="0" count="1" selected="0">
              <x v="37"/>
            </reference>
            <reference field="1" count="1" selected="0">
              <x v="258"/>
            </reference>
            <reference field="2" count="7">
              <x v="599"/>
              <x v="600"/>
              <x v="601"/>
              <x v="602"/>
              <x v="603"/>
              <x v="604"/>
              <x v="605"/>
            </reference>
          </references>
        </pivotArea>
        <pivotArea type="data" collapsedLevelsAreSubtotals="1" fieldPosition="0">
          <references count="3">
            <reference field="4294967294" count="1" selected="0">
              <x v="0"/>
            </reference>
            <reference field="0" count="1" selected="0">
              <x v="37"/>
            </reference>
            <reference field="1" count="1">
              <x v="259"/>
            </reference>
          </references>
        </pivotArea>
        <pivotArea type="data" collapsedLevelsAreSubtotals="1" fieldPosition="0">
          <references count="4">
            <reference field="4294967294" count="1" selected="0">
              <x v="0"/>
            </reference>
            <reference field="0" count="1" selected="0">
              <x v="37"/>
            </reference>
            <reference field="1" count="1" selected="0">
              <x v="259"/>
            </reference>
            <reference field="2" count="1">
              <x v="606"/>
            </reference>
          </references>
        </pivotArea>
        <pivotArea type="data" collapsedLevelsAreSubtotals="1" fieldPosition="0">
          <references count="3">
            <reference field="4294967294" count="1" selected="0">
              <x v="0"/>
            </reference>
            <reference field="0" count="1" selected="0">
              <x v="37"/>
            </reference>
            <reference field="1" count="1">
              <x v="260"/>
            </reference>
          </references>
        </pivotArea>
        <pivotArea type="data" collapsedLevelsAreSubtotals="1" fieldPosition="0">
          <references count="4">
            <reference field="4294967294" count="1" selected="0">
              <x v="0"/>
            </reference>
            <reference field="0" count="1" selected="0">
              <x v="37"/>
            </reference>
            <reference field="1" count="1" selected="0">
              <x v="260"/>
            </reference>
            <reference field="2" count="1">
              <x v="607"/>
            </reference>
          </references>
        </pivotArea>
        <pivotArea type="data" collapsedLevelsAreSubtotals="1" fieldPosition="0">
          <references count="2">
            <reference field="4294967294" count="1" selected="0">
              <x v="0"/>
            </reference>
            <reference field="0" count="1">
              <x v="38"/>
            </reference>
          </references>
        </pivotArea>
        <pivotArea type="data" collapsedLevelsAreSubtotals="1" fieldPosition="0">
          <references count="3">
            <reference field="4294967294" count="1" selected="0">
              <x v="0"/>
            </reference>
            <reference field="0" count="1" selected="0">
              <x v="38"/>
            </reference>
            <reference field="1" count="1">
              <x v="261"/>
            </reference>
          </references>
        </pivotArea>
        <pivotArea type="data" collapsedLevelsAreSubtotals="1" fieldPosition="0">
          <references count="4">
            <reference field="4294967294" count="1" selected="0">
              <x v="0"/>
            </reference>
            <reference field="0" count="1" selected="0">
              <x v="38"/>
            </reference>
            <reference field="1" count="1" selected="0">
              <x v="261"/>
            </reference>
            <reference field="2" count="1">
              <x v="608"/>
            </reference>
          </references>
        </pivotArea>
        <pivotArea type="data" collapsedLevelsAreSubtotals="1" fieldPosition="0">
          <references count="3">
            <reference field="4294967294" count="1" selected="0">
              <x v="0"/>
            </reference>
            <reference field="0" count="1" selected="0">
              <x v="38"/>
            </reference>
            <reference field="1" count="1">
              <x v="262"/>
            </reference>
          </references>
        </pivotArea>
        <pivotArea type="data" collapsedLevelsAreSubtotals="1" fieldPosition="0">
          <references count="4">
            <reference field="4294967294" count="1" selected="0">
              <x v="0"/>
            </reference>
            <reference field="0" count="1" selected="0">
              <x v="38"/>
            </reference>
            <reference field="1" count="1" selected="0">
              <x v="262"/>
            </reference>
            <reference field="2" count="1">
              <x v="609"/>
            </reference>
          </references>
        </pivotArea>
        <pivotArea type="data" collapsedLevelsAreSubtotals="1" fieldPosition="0">
          <references count="2">
            <reference field="4294967294" count="1" selected="0">
              <x v="0"/>
            </reference>
            <reference field="0" count="1">
              <x v="39"/>
            </reference>
          </references>
        </pivotArea>
        <pivotArea type="data" collapsedLevelsAreSubtotals="1" fieldPosition="0">
          <references count="3">
            <reference field="4294967294" count="1" selected="0">
              <x v="0"/>
            </reference>
            <reference field="0" count="1" selected="0">
              <x v="39"/>
            </reference>
            <reference field="1" count="1">
              <x v="263"/>
            </reference>
          </references>
        </pivotArea>
        <pivotArea type="data" collapsedLevelsAreSubtotals="1" fieldPosition="0">
          <references count="4">
            <reference field="4294967294" count="1" selected="0">
              <x v="0"/>
            </reference>
            <reference field="0" count="1" selected="0">
              <x v="39"/>
            </reference>
            <reference field="1" count="1" selected="0">
              <x v="263"/>
            </reference>
            <reference field="2" count="1">
              <x v="610"/>
            </reference>
          </references>
        </pivotArea>
        <pivotArea type="data" collapsedLevelsAreSubtotals="1" fieldPosition="0">
          <references count="2">
            <reference field="4294967294" count="1" selected="0">
              <x v="0"/>
            </reference>
            <reference field="0" count="1">
              <x v="40"/>
            </reference>
          </references>
        </pivotArea>
        <pivotArea type="data" collapsedLevelsAreSubtotals="1" fieldPosition="0">
          <references count="3">
            <reference field="4294967294" count="1" selected="0">
              <x v="0"/>
            </reference>
            <reference field="0" count="1" selected="0">
              <x v="40"/>
            </reference>
            <reference field="1" count="1">
              <x v="264"/>
            </reference>
          </references>
        </pivotArea>
        <pivotArea type="data" collapsedLevelsAreSubtotals="1" fieldPosition="0">
          <references count="4">
            <reference field="4294967294" count="1" selected="0">
              <x v="0"/>
            </reference>
            <reference field="0" count="1" selected="0">
              <x v="40"/>
            </reference>
            <reference field="1" count="1" selected="0">
              <x v="264"/>
            </reference>
            <reference field="2" count="1">
              <x v="611"/>
            </reference>
          </references>
        </pivotArea>
        <pivotArea type="data" collapsedLevelsAreSubtotals="1" fieldPosition="0">
          <references count="2">
            <reference field="4294967294" count="1" selected="0">
              <x v="0"/>
            </reference>
            <reference field="0" count="1">
              <x v="41"/>
            </reference>
          </references>
        </pivotArea>
        <pivotArea type="data" collapsedLevelsAreSubtotals="1" fieldPosition="0">
          <references count="3">
            <reference field="4294967294" count="1" selected="0">
              <x v="0"/>
            </reference>
            <reference field="0" count="1" selected="0">
              <x v="41"/>
            </reference>
            <reference field="1" count="1">
              <x v="265"/>
            </reference>
          </references>
        </pivotArea>
        <pivotArea type="data" collapsedLevelsAreSubtotals="1" fieldPosition="0">
          <references count="4">
            <reference field="4294967294" count="1" selected="0">
              <x v="0"/>
            </reference>
            <reference field="0" count="1" selected="0">
              <x v="41"/>
            </reference>
            <reference field="1" count="1" selected="0">
              <x v="265"/>
            </reference>
            <reference field="2" count="1">
              <x v="612"/>
            </reference>
          </references>
        </pivotArea>
        <pivotArea type="data" collapsedLevelsAreSubtotals="1" fieldPosition="0">
          <references count="3">
            <reference field="4294967294" count="1" selected="0">
              <x v="0"/>
            </reference>
            <reference field="0" count="1" selected="0">
              <x v="41"/>
            </reference>
            <reference field="1" count="1">
              <x v="266"/>
            </reference>
          </references>
        </pivotArea>
        <pivotArea type="data" collapsedLevelsAreSubtotals="1" fieldPosition="0">
          <references count="4">
            <reference field="4294967294" count="1" selected="0">
              <x v="0"/>
            </reference>
            <reference field="0" count="1" selected="0">
              <x v="41"/>
            </reference>
            <reference field="1" count="1" selected="0">
              <x v="266"/>
            </reference>
            <reference field="2" count="1">
              <x v="613"/>
            </reference>
          </references>
        </pivotArea>
        <pivotArea type="data" collapsedLevelsAreSubtotals="1" fieldPosition="0">
          <references count="3">
            <reference field="4294967294" count="1" selected="0">
              <x v="0"/>
            </reference>
            <reference field="0" count="1" selected="0">
              <x v="41"/>
            </reference>
            <reference field="1" count="1">
              <x v="267"/>
            </reference>
          </references>
        </pivotArea>
        <pivotArea type="data" collapsedLevelsAreSubtotals="1" fieldPosition="0">
          <references count="4">
            <reference field="4294967294" count="1" selected="0">
              <x v="0"/>
            </reference>
            <reference field="0" count="1" selected="0">
              <x v="41"/>
            </reference>
            <reference field="1" count="1" selected="0">
              <x v="267"/>
            </reference>
            <reference field="2" count="3">
              <x v="614"/>
              <x v="615"/>
              <x v="616"/>
            </reference>
          </references>
        </pivotArea>
        <pivotArea type="data" collapsedLevelsAreSubtotals="1" fieldPosition="0">
          <references count="2">
            <reference field="4294967294" count="1" selected="0">
              <x v="0"/>
            </reference>
            <reference field="0" count="1">
              <x v="42"/>
            </reference>
          </references>
        </pivotArea>
        <pivotArea type="data" collapsedLevelsAreSubtotals="1" fieldPosition="0">
          <references count="3">
            <reference field="4294967294" count="1" selected="0">
              <x v="0"/>
            </reference>
            <reference field="0" count="1" selected="0">
              <x v="42"/>
            </reference>
            <reference field="1" count="1">
              <x v="268"/>
            </reference>
          </references>
        </pivotArea>
        <pivotArea type="data" collapsedLevelsAreSubtotals="1" fieldPosition="0">
          <references count="4">
            <reference field="4294967294" count="1" selected="0">
              <x v="0"/>
            </reference>
            <reference field="0" count="1" selected="0">
              <x v="42"/>
            </reference>
            <reference field="1" count="1" selected="0">
              <x v="268"/>
            </reference>
            <reference field="2" count="16">
              <x v="617"/>
              <x v="618"/>
              <x v="619"/>
              <x v="620"/>
              <x v="621"/>
              <x v="622"/>
              <x v="623"/>
              <x v="624"/>
              <x v="625"/>
              <x v="626"/>
              <x v="627"/>
              <x v="628"/>
              <x v="629"/>
              <x v="630"/>
              <x v="631"/>
              <x v="632"/>
            </reference>
          </references>
        </pivotArea>
        <pivotArea type="data" collapsedLevelsAreSubtotals="1" fieldPosition="0">
          <references count="3">
            <reference field="4294967294" count="1" selected="0">
              <x v="0"/>
            </reference>
            <reference field="0" count="1" selected="0">
              <x v="42"/>
            </reference>
            <reference field="1" count="1">
              <x v="269"/>
            </reference>
          </references>
        </pivotArea>
        <pivotArea type="data" collapsedLevelsAreSubtotals="1" fieldPosition="0">
          <references count="4">
            <reference field="4294967294" count="1" selected="0">
              <x v="0"/>
            </reference>
            <reference field="0" count="1" selected="0">
              <x v="42"/>
            </reference>
            <reference field="1" count="1" selected="0">
              <x v="269"/>
            </reference>
            <reference field="2" count="20">
              <x v="633"/>
              <x v="634"/>
              <x v="635"/>
              <x v="636"/>
              <x v="637"/>
              <x v="638"/>
              <x v="639"/>
              <x v="640"/>
              <x v="641"/>
              <x v="642"/>
              <x v="643"/>
              <x v="644"/>
              <x v="645"/>
              <x v="646"/>
              <x v="647"/>
              <x v="648"/>
              <x v="649"/>
              <x v="650"/>
              <x v="651"/>
              <x v="652"/>
            </reference>
          </references>
        </pivotArea>
        <pivotArea type="data" collapsedLevelsAreSubtotals="1" fieldPosition="0">
          <references count="3">
            <reference field="4294967294" count="1" selected="0">
              <x v="0"/>
            </reference>
            <reference field="0" count="1" selected="0">
              <x v="42"/>
            </reference>
            <reference field="1" count="1">
              <x v="270"/>
            </reference>
          </references>
        </pivotArea>
        <pivotArea type="data" collapsedLevelsAreSubtotals="1" fieldPosition="0">
          <references count="4">
            <reference field="4294967294" count="1" selected="0">
              <x v="0"/>
            </reference>
            <reference field="0" count="1" selected="0">
              <x v="42"/>
            </reference>
            <reference field="1" count="1" selected="0">
              <x v="270"/>
            </reference>
            <reference field="2" count="3">
              <x v="653"/>
              <x v="654"/>
              <x v="655"/>
            </reference>
          </references>
        </pivotArea>
        <pivotArea type="data" collapsedLevelsAreSubtotals="1" fieldPosition="0">
          <references count="3">
            <reference field="4294967294" count="1" selected="0">
              <x v="0"/>
            </reference>
            <reference field="0" count="1" selected="0">
              <x v="42"/>
            </reference>
            <reference field="1" count="1">
              <x v="271"/>
            </reference>
          </references>
        </pivotArea>
        <pivotArea type="data" collapsedLevelsAreSubtotals="1" fieldPosition="0">
          <references count="4">
            <reference field="4294967294" count="1" selected="0">
              <x v="0"/>
            </reference>
            <reference field="0" count="1" selected="0">
              <x v="42"/>
            </reference>
            <reference field="1" count="1" selected="0">
              <x v="271"/>
            </reference>
            <reference field="2" count="22">
              <x v="656"/>
              <x v="657"/>
              <x v="658"/>
              <x v="659"/>
              <x v="660"/>
              <x v="661"/>
              <x v="662"/>
              <x v="663"/>
              <x v="664"/>
              <x v="665"/>
              <x v="666"/>
              <x v="667"/>
              <x v="668"/>
              <x v="669"/>
              <x v="670"/>
              <x v="671"/>
              <x v="672"/>
              <x v="673"/>
              <x v="674"/>
              <x v="675"/>
              <x v="676"/>
              <x v="677"/>
            </reference>
          </references>
        </pivotArea>
        <pivotArea type="data" collapsedLevelsAreSubtotals="1" fieldPosition="0">
          <references count="3">
            <reference field="4294967294" count="1" selected="0">
              <x v="0"/>
            </reference>
            <reference field="0" count="1" selected="0">
              <x v="42"/>
            </reference>
            <reference field="1" count="1">
              <x v="272"/>
            </reference>
          </references>
        </pivotArea>
        <pivotArea type="data" collapsedLevelsAreSubtotals="1" fieldPosition="0">
          <references count="4">
            <reference field="4294967294" count="1" selected="0">
              <x v="0"/>
            </reference>
            <reference field="0" count="1" selected="0">
              <x v="42"/>
            </reference>
            <reference field="1" count="1" selected="0">
              <x v="272"/>
            </reference>
            <reference field="2" count="5">
              <x v="678"/>
              <x v="679"/>
              <x v="680"/>
              <x v="681"/>
              <x v="682"/>
            </reference>
          </references>
        </pivotArea>
        <pivotArea type="data" collapsedLevelsAreSubtotals="1" fieldPosition="0">
          <references count="3">
            <reference field="4294967294" count="1" selected="0">
              <x v="0"/>
            </reference>
            <reference field="0" count="1" selected="0">
              <x v="42"/>
            </reference>
            <reference field="1" count="1">
              <x v="273"/>
            </reference>
          </references>
        </pivotArea>
        <pivotArea type="data" collapsedLevelsAreSubtotals="1" fieldPosition="0">
          <references count="4">
            <reference field="4294967294" count="1" selected="0">
              <x v="0"/>
            </reference>
            <reference field="0" count="1" selected="0">
              <x v="42"/>
            </reference>
            <reference field="1" count="1" selected="0">
              <x v="273"/>
            </reference>
            <reference field="2" count="10">
              <x v="683"/>
              <x v="684"/>
              <x v="685"/>
              <x v="686"/>
              <x v="687"/>
              <x v="688"/>
              <x v="689"/>
              <x v="690"/>
              <x v="691"/>
              <x v="692"/>
            </reference>
          </references>
        </pivotArea>
        <pivotArea type="data" collapsedLevelsAreSubtotals="1" fieldPosition="0">
          <references count="3">
            <reference field="4294967294" count="1" selected="0">
              <x v="0"/>
            </reference>
            <reference field="0" count="1" selected="0">
              <x v="42"/>
            </reference>
            <reference field="1" count="1">
              <x v="274"/>
            </reference>
          </references>
        </pivotArea>
        <pivotArea type="data" collapsedLevelsAreSubtotals="1" fieldPosition="0">
          <references count="4">
            <reference field="4294967294" count="1" selected="0">
              <x v="0"/>
            </reference>
            <reference field="0" count="1" selected="0">
              <x v="42"/>
            </reference>
            <reference field="1" count="1" selected="0">
              <x v="274"/>
            </reference>
            <reference field="2" count="5">
              <x v="693"/>
              <x v="694"/>
              <x v="695"/>
              <x v="696"/>
              <x v="697"/>
            </reference>
          </references>
        </pivotArea>
        <pivotArea type="data" collapsedLevelsAreSubtotals="1" fieldPosition="0">
          <references count="3">
            <reference field="4294967294" count="1" selected="0">
              <x v="0"/>
            </reference>
            <reference field="0" count="1" selected="0">
              <x v="42"/>
            </reference>
            <reference field="1" count="1">
              <x v="275"/>
            </reference>
          </references>
        </pivotArea>
        <pivotArea type="data" collapsedLevelsAreSubtotals="1" fieldPosition="0">
          <references count="4">
            <reference field="4294967294" count="1" selected="0">
              <x v="0"/>
            </reference>
            <reference field="0" count="1" selected="0">
              <x v="42"/>
            </reference>
            <reference field="1" count="1" selected="0">
              <x v="275"/>
            </reference>
            <reference field="2" count="2">
              <x v="698"/>
              <x v="699"/>
            </reference>
          </references>
        </pivotArea>
        <pivotArea type="data" collapsedLevelsAreSubtotals="1" fieldPosition="0">
          <references count="3">
            <reference field="4294967294" count="1" selected="0">
              <x v="0"/>
            </reference>
            <reference field="0" count="1" selected="0">
              <x v="42"/>
            </reference>
            <reference field="1" count="1">
              <x v="276"/>
            </reference>
          </references>
        </pivotArea>
        <pivotArea type="data" collapsedLevelsAreSubtotals="1" fieldPosition="0">
          <references count="4">
            <reference field="4294967294" count="1" selected="0">
              <x v="0"/>
            </reference>
            <reference field="0" count="1" selected="0">
              <x v="42"/>
            </reference>
            <reference field="1" count="1" selected="0">
              <x v="276"/>
            </reference>
            <reference field="2" count="92">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reference>
          </references>
        </pivotArea>
        <pivotArea type="data" collapsedLevelsAreSubtotals="1" fieldPosition="0">
          <references count="3">
            <reference field="4294967294" count="1" selected="0">
              <x v="0"/>
            </reference>
            <reference field="0" count="1" selected="0">
              <x v="42"/>
            </reference>
            <reference field="1" count="1">
              <x v="277"/>
            </reference>
          </references>
        </pivotArea>
        <pivotArea type="data" collapsedLevelsAreSubtotals="1" fieldPosition="0">
          <references count="4">
            <reference field="4294967294" count="1" selected="0">
              <x v="0"/>
            </reference>
            <reference field="0" count="1" selected="0">
              <x v="42"/>
            </reference>
            <reference field="1" count="1" selected="0">
              <x v="277"/>
            </reference>
            <reference field="2" count="16">
              <x v="792"/>
              <x v="793"/>
              <x v="794"/>
              <x v="795"/>
              <x v="796"/>
              <x v="797"/>
              <x v="798"/>
              <x v="799"/>
              <x v="800"/>
              <x v="801"/>
              <x v="802"/>
              <x v="803"/>
              <x v="804"/>
              <x v="805"/>
              <x v="806"/>
              <x v="807"/>
            </reference>
          </references>
        </pivotArea>
        <pivotArea type="data" collapsedLevelsAreSubtotals="1" fieldPosition="0">
          <references count="3">
            <reference field="4294967294" count="1" selected="0">
              <x v="0"/>
            </reference>
            <reference field="0" count="1" selected="0">
              <x v="42"/>
            </reference>
            <reference field="1" count="1">
              <x v="278"/>
            </reference>
          </references>
        </pivotArea>
        <pivotArea type="data" collapsedLevelsAreSubtotals="1" fieldPosition="0">
          <references count="4">
            <reference field="4294967294" count="1" selected="0">
              <x v="0"/>
            </reference>
            <reference field="0" count="1" selected="0">
              <x v="42"/>
            </reference>
            <reference field="1" count="1" selected="0">
              <x v="278"/>
            </reference>
            <reference field="2" count="25">
              <x v="808"/>
              <x v="809"/>
              <x v="810"/>
              <x v="811"/>
              <x v="812"/>
              <x v="813"/>
              <x v="814"/>
              <x v="815"/>
              <x v="816"/>
              <x v="817"/>
              <x v="818"/>
              <x v="819"/>
              <x v="820"/>
              <x v="821"/>
              <x v="822"/>
              <x v="823"/>
              <x v="824"/>
              <x v="825"/>
              <x v="826"/>
              <x v="827"/>
              <x v="828"/>
              <x v="829"/>
              <x v="830"/>
              <x v="831"/>
              <x v="832"/>
            </reference>
          </references>
        </pivotArea>
        <pivotArea type="data" collapsedLevelsAreSubtotals="1" fieldPosition="0">
          <references count="3">
            <reference field="4294967294" count="1" selected="0">
              <x v="0"/>
            </reference>
            <reference field="0" count="1" selected="0">
              <x v="42"/>
            </reference>
            <reference field="1" count="1">
              <x v="279"/>
            </reference>
          </references>
        </pivotArea>
        <pivotArea type="data" collapsedLevelsAreSubtotals="1" fieldPosition="0">
          <references count="4">
            <reference field="4294967294" count="1" selected="0">
              <x v="0"/>
            </reference>
            <reference field="0" count="1" selected="0">
              <x v="42"/>
            </reference>
            <reference field="1" count="1" selected="0">
              <x v="279"/>
            </reference>
            <reference field="2" count="11">
              <x v="833"/>
              <x v="834"/>
              <x v="835"/>
              <x v="836"/>
              <x v="837"/>
              <x v="838"/>
              <x v="839"/>
              <x v="840"/>
              <x v="841"/>
              <x v="842"/>
              <x v="843"/>
            </reference>
          </references>
        </pivotArea>
        <pivotArea type="data" collapsedLevelsAreSubtotals="1" fieldPosition="0">
          <references count="3">
            <reference field="4294967294" count="1" selected="0">
              <x v="0"/>
            </reference>
            <reference field="0" count="1" selected="0">
              <x v="42"/>
            </reference>
            <reference field="1" count="1">
              <x v="280"/>
            </reference>
          </references>
        </pivotArea>
        <pivotArea type="data" collapsedLevelsAreSubtotals="1" fieldPosition="0">
          <references count="4">
            <reference field="4294967294" count="1" selected="0">
              <x v="0"/>
            </reference>
            <reference field="0" count="1" selected="0">
              <x v="42"/>
            </reference>
            <reference field="1" count="1" selected="0">
              <x v="280"/>
            </reference>
            <reference field="2" count="10">
              <x v="844"/>
              <x v="845"/>
              <x v="846"/>
              <x v="847"/>
              <x v="848"/>
              <x v="849"/>
              <x v="850"/>
              <x v="851"/>
              <x v="852"/>
              <x v="853"/>
            </reference>
          </references>
        </pivotArea>
        <pivotArea type="data" collapsedLevelsAreSubtotals="1" fieldPosition="0">
          <references count="3">
            <reference field="4294967294" count="1" selected="0">
              <x v="0"/>
            </reference>
            <reference field="0" count="1" selected="0">
              <x v="42"/>
            </reference>
            <reference field="1" count="1">
              <x v="281"/>
            </reference>
          </references>
        </pivotArea>
        <pivotArea type="data" collapsedLevelsAreSubtotals="1" fieldPosition="0">
          <references count="4">
            <reference field="4294967294" count="1" selected="0">
              <x v="0"/>
            </reference>
            <reference field="0" count="1" selected="0">
              <x v="42"/>
            </reference>
            <reference field="1" count="1" selected="0">
              <x v="281"/>
            </reference>
            <reference field="2" count="26">
              <x v="854"/>
              <x v="855"/>
              <x v="856"/>
              <x v="857"/>
              <x v="858"/>
              <x v="859"/>
              <x v="860"/>
              <x v="861"/>
              <x v="862"/>
              <x v="863"/>
              <x v="864"/>
              <x v="865"/>
              <x v="866"/>
              <x v="867"/>
              <x v="868"/>
              <x v="869"/>
              <x v="870"/>
              <x v="871"/>
              <x v="872"/>
              <x v="873"/>
              <x v="874"/>
              <x v="875"/>
              <x v="876"/>
              <x v="877"/>
              <x v="878"/>
              <x v="879"/>
            </reference>
          </references>
        </pivotArea>
        <pivotArea type="data" collapsedLevelsAreSubtotals="1" fieldPosition="0">
          <references count="2">
            <reference field="4294967294" count="1" selected="0">
              <x v="0"/>
            </reference>
            <reference field="0" count="1">
              <x v="43"/>
            </reference>
          </references>
        </pivotArea>
        <pivotArea type="data" collapsedLevelsAreSubtotals="1" fieldPosition="0">
          <references count="3">
            <reference field="4294967294" count="1" selected="0">
              <x v="0"/>
            </reference>
            <reference field="0" count="1" selected="0">
              <x v="43"/>
            </reference>
            <reference field="1" count="1">
              <x v="282"/>
            </reference>
          </references>
        </pivotArea>
        <pivotArea type="data" collapsedLevelsAreSubtotals="1" fieldPosition="0">
          <references count="4">
            <reference field="4294967294" count="1" selected="0">
              <x v="0"/>
            </reference>
            <reference field="0" count="1" selected="0">
              <x v="43"/>
            </reference>
            <reference field="1" count="1" selected="0">
              <x v="282"/>
            </reference>
            <reference field="2" count="1">
              <x v="880"/>
            </reference>
          </references>
        </pivotArea>
        <pivotArea type="data" collapsedLevelsAreSubtotals="1" fieldPosition="0">
          <references count="2">
            <reference field="4294967294" count="1" selected="0">
              <x v="0"/>
            </reference>
            <reference field="0" count="1">
              <x v="44"/>
            </reference>
          </references>
        </pivotArea>
        <pivotArea type="data" collapsedLevelsAreSubtotals="1" fieldPosition="0">
          <references count="3">
            <reference field="4294967294" count="1" selected="0">
              <x v="0"/>
            </reference>
            <reference field="0" count="1" selected="0">
              <x v="44"/>
            </reference>
            <reference field="1" count="1">
              <x v="283"/>
            </reference>
          </references>
        </pivotArea>
        <pivotArea type="data" collapsedLevelsAreSubtotals="1" fieldPosition="0">
          <references count="4">
            <reference field="4294967294" count="1" selected="0">
              <x v="0"/>
            </reference>
            <reference field="0" count="1" selected="0">
              <x v="44"/>
            </reference>
            <reference field="1" count="1" selected="0">
              <x v="283"/>
            </reference>
            <reference field="2" count="1">
              <x v="881"/>
            </reference>
          </references>
        </pivotArea>
        <pivotArea type="data" collapsedLevelsAreSubtotals="1" fieldPosition="0">
          <references count="3">
            <reference field="4294967294" count="1" selected="0">
              <x v="0"/>
            </reference>
            <reference field="0" count="1" selected="0">
              <x v="44"/>
            </reference>
            <reference field="1" count="1">
              <x v="284"/>
            </reference>
          </references>
        </pivotArea>
        <pivotArea type="data" collapsedLevelsAreSubtotals="1" fieldPosition="0">
          <references count="4">
            <reference field="4294967294" count="1" selected="0">
              <x v="0"/>
            </reference>
            <reference field="0" count="1" selected="0">
              <x v="44"/>
            </reference>
            <reference field="1" count="1" selected="0">
              <x v="284"/>
            </reference>
            <reference field="2" count="1">
              <x v="882"/>
            </reference>
          </references>
        </pivotArea>
        <pivotArea type="data" collapsedLevelsAreSubtotals="1" fieldPosition="0">
          <references count="2">
            <reference field="4294967294" count="1" selected="0">
              <x v="0"/>
            </reference>
            <reference field="0" count="1">
              <x v="45"/>
            </reference>
          </references>
        </pivotArea>
        <pivotArea type="data" collapsedLevelsAreSubtotals="1" fieldPosition="0">
          <references count="3">
            <reference field="4294967294" count="1" selected="0">
              <x v="0"/>
            </reference>
            <reference field="0" count="1" selected="0">
              <x v="45"/>
            </reference>
            <reference field="1" count="1">
              <x v="285"/>
            </reference>
          </references>
        </pivotArea>
        <pivotArea type="data" collapsedLevelsAreSubtotals="1" fieldPosition="0">
          <references count="4">
            <reference field="4294967294" count="1" selected="0">
              <x v="0"/>
            </reference>
            <reference field="0" count="1" selected="0">
              <x v="45"/>
            </reference>
            <reference field="1" count="1" selected="0">
              <x v="285"/>
            </reference>
            <reference field="2" count="15">
              <x v="883"/>
              <x v="884"/>
              <x v="885"/>
              <x v="886"/>
              <x v="887"/>
              <x v="888"/>
              <x v="889"/>
              <x v="890"/>
              <x v="891"/>
              <x v="892"/>
              <x v="893"/>
              <x v="894"/>
              <x v="895"/>
              <x v="896"/>
              <x v="897"/>
            </reference>
          </references>
        </pivotArea>
        <pivotArea type="data" collapsedLevelsAreSubtotals="1" fieldPosition="0">
          <references count="3">
            <reference field="4294967294" count="1" selected="0">
              <x v="0"/>
            </reference>
            <reference field="0" count="1" selected="0">
              <x v="45"/>
            </reference>
            <reference field="1" count="1">
              <x v="286"/>
            </reference>
          </references>
        </pivotArea>
        <pivotArea type="data" collapsedLevelsAreSubtotals="1" fieldPosition="0">
          <references count="4">
            <reference field="4294967294" count="1" selected="0">
              <x v="0"/>
            </reference>
            <reference field="0" count="1" selected="0">
              <x v="45"/>
            </reference>
            <reference field="1" count="1" selected="0">
              <x v="286"/>
            </reference>
            <reference field="2" count="7">
              <x v="898"/>
              <x v="899"/>
              <x v="900"/>
              <x v="901"/>
              <x v="902"/>
              <x v="903"/>
              <x v="904"/>
            </reference>
          </references>
        </pivotArea>
        <pivotArea type="data" collapsedLevelsAreSubtotals="1" fieldPosition="0">
          <references count="3">
            <reference field="4294967294" count="1" selected="0">
              <x v="0"/>
            </reference>
            <reference field="0" count="1" selected="0">
              <x v="45"/>
            </reference>
            <reference field="1" count="1">
              <x v="287"/>
            </reference>
          </references>
        </pivotArea>
        <pivotArea type="data" collapsedLevelsAreSubtotals="1" fieldPosition="0">
          <references count="4">
            <reference field="4294967294" count="1" selected="0">
              <x v="0"/>
            </reference>
            <reference field="0" count="1" selected="0">
              <x v="45"/>
            </reference>
            <reference field="1" count="1" selected="0">
              <x v="287"/>
            </reference>
            <reference field="2" count="1">
              <x v="905"/>
            </reference>
          </references>
        </pivotArea>
        <pivotArea type="data" collapsedLevelsAreSubtotals="1" fieldPosition="0">
          <references count="3">
            <reference field="4294967294" count="1" selected="0">
              <x v="0"/>
            </reference>
            <reference field="0" count="1" selected="0">
              <x v="45"/>
            </reference>
            <reference field="1" count="1">
              <x v="288"/>
            </reference>
          </references>
        </pivotArea>
        <pivotArea type="data" collapsedLevelsAreSubtotals="1" fieldPosition="0">
          <references count="4">
            <reference field="4294967294" count="1" selected="0">
              <x v="0"/>
            </reference>
            <reference field="0" count="1" selected="0">
              <x v="45"/>
            </reference>
            <reference field="1" count="1" selected="0">
              <x v="288"/>
            </reference>
            <reference field="2" count="3">
              <x v="906"/>
              <x v="907"/>
              <x v="908"/>
            </reference>
          </references>
        </pivotArea>
        <pivotArea type="data" collapsedLevelsAreSubtotals="1" fieldPosition="0">
          <references count="3">
            <reference field="4294967294" count="1" selected="0">
              <x v="0"/>
            </reference>
            <reference field="0" count="1" selected="0">
              <x v="45"/>
            </reference>
            <reference field="1" count="1">
              <x v="289"/>
            </reference>
          </references>
        </pivotArea>
        <pivotArea type="data" collapsedLevelsAreSubtotals="1" fieldPosition="0">
          <references count="4">
            <reference field="4294967294" count="1" selected="0">
              <x v="0"/>
            </reference>
            <reference field="0" count="1" selected="0">
              <x v="45"/>
            </reference>
            <reference field="1" count="1" selected="0">
              <x v="289"/>
            </reference>
            <reference field="2" count="2">
              <x v="909"/>
              <x v="910"/>
            </reference>
          </references>
        </pivotArea>
        <pivotArea type="data" collapsedLevelsAreSubtotals="1" fieldPosition="0">
          <references count="3">
            <reference field="4294967294" count="1" selected="0">
              <x v="0"/>
            </reference>
            <reference field="0" count="1" selected="0">
              <x v="45"/>
            </reference>
            <reference field="1" count="1">
              <x v="290"/>
            </reference>
          </references>
        </pivotArea>
        <pivotArea type="data" collapsedLevelsAreSubtotals="1" fieldPosition="0">
          <references count="4">
            <reference field="4294967294" count="1" selected="0">
              <x v="0"/>
            </reference>
            <reference field="0" count="1" selected="0">
              <x v="45"/>
            </reference>
            <reference field="1" count="1" selected="0">
              <x v="290"/>
            </reference>
            <reference field="2" count="1">
              <x v="911"/>
            </reference>
          </references>
        </pivotArea>
        <pivotArea type="data" collapsedLevelsAreSubtotals="1" fieldPosition="0">
          <references count="3">
            <reference field="4294967294" count="1" selected="0">
              <x v="0"/>
            </reference>
            <reference field="0" count="1" selected="0">
              <x v="45"/>
            </reference>
            <reference field="1" count="1">
              <x v="291"/>
            </reference>
          </references>
        </pivotArea>
        <pivotArea type="data" collapsedLevelsAreSubtotals="1" fieldPosition="0">
          <references count="4">
            <reference field="4294967294" count="1" selected="0">
              <x v="0"/>
            </reference>
            <reference field="0" count="1" selected="0">
              <x v="45"/>
            </reference>
            <reference field="1" count="1" selected="0">
              <x v="291"/>
            </reference>
            <reference field="2" count="8">
              <x v="912"/>
              <x v="913"/>
              <x v="914"/>
              <x v="915"/>
              <x v="916"/>
              <x v="917"/>
              <x v="918"/>
              <x v="919"/>
            </reference>
          </references>
        </pivotArea>
        <pivotArea type="data" collapsedLevelsAreSubtotals="1" fieldPosition="0">
          <references count="3">
            <reference field="4294967294" count="1" selected="0">
              <x v="0"/>
            </reference>
            <reference field="0" count="1" selected="0">
              <x v="45"/>
            </reference>
            <reference field="1" count="1">
              <x v="292"/>
            </reference>
          </references>
        </pivotArea>
        <pivotArea type="data" collapsedLevelsAreSubtotals="1" fieldPosition="0">
          <references count="4">
            <reference field="4294967294" count="1" selected="0">
              <x v="0"/>
            </reference>
            <reference field="0" count="1" selected="0">
              <x v="45"/>
            </reference>
            <reference field="1" count="1" selected="0">
              <x v="292"/>
            </reference>
            <reference field="2" count="11">
              <x v="920"/>
              <x v="921"/>
              <x v="922"/>
              <x v="923"/>
              <x v="924"/>
              <x v="925"/>
              <x v="926"/>
              <x v="927"/>
              <x v="928"/>
              <x v="929"/>
              <x v="930"/>
            </reference>
          </references>
        </pivotArea>
        <pivotArea type="data" collapsedLevelsAreSubtotals="1" fieldPosition="0">
          <references count="3">
            <reference field="4294967294" count="1" selected="0">
              <x v="0"/>
            </reference>
            <reference field="0" count="1" selected="0">
              <x v="45"/>
            </reference>
            <reference field="1" count="1">
              <x v="293"/>
            </reference>
          </references>
        </pivotArea>
        <pivotArea type="data" collapsedLevelsAreSubtotals="1" fieldPosition="0">
          <references count="4">
            <reference field="4294967294" count="1" selected="0">
              <x v="0"/>
            </reference>
            <reference field="0" count="1" selected="0">
              <x v="45"/>
            </reference>
            <reference field="1" count="1" selected="0">
              <x v="293"/>
            </reference>
            <reference field="2" count="4">
              <x v="931"/>
              <x v="932"/>
              <x v="933"/>
              <x v="934"/>
            </reference>
          </references>
        </pivotArea>
        <pivotArea type="data" collapsedLevelsAreSubtotals="1" fieldPosition="0">
          <references count="3">
            <reference field="4294967294" count="1" selected="0">
              <x v="0"/>
            </reference>
            <reference field="0" count="1" selected="0">
              <x v="45"/>
            </reference>
            <reference field="1" count="1">
              <x v="294"/>
            </reference>
          </references>
        </pivotArea>
        <pivotArea type="data" collapsedLevelsAreSubtotals="1" fieldPosition="0">
          <references count="4">
            <reference field="4294967294" count="1" selected="0">
              <x v="0"/>
            </reference>
            <reference field="0" count="1" selected="0">
              <x v="45"/>
            </reference>
            <reference field="1" count="1" selected="0">
              <x v="294"/>
            </reference>
            <reference field="2" count="47">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reference>
          </references>
        </pivotArea>
        <pivotArea type="data" collapsedLevelsAreSubtotals="1" fieldPosition="0">
          <references count="3">
            <reference field="4294967294" count="1" selected="0">
              <x v="0"/>
            </reference>
            <reference field="0" count="1" selected="0">
              <x v="45"/>
            </reference>
            <reference field="1" count="1">
              <x v="295"/>
            </reference>
          </references>
        </pivotArea>
        <pivotArea type="data" collapsedLevelsAreSubtotals="1" fieldPosition="0">
          <references count="4">
            <reference field="4294967294" count="1" selected="0">
              <x v="0"/>
            </reference>
            <reference field="0" count="1" selected="0">
              <x v="45"/>
            </reference>
            <reference field="1" count="1" selected="0">
              <x v="295"/>
            </reference>
            <reference field="2" count="5">
              <x v="982"/>
              <x v="983"/>
              <x v="984"/>
              <x v="985"/>
              <x v="986"/>
            </reference>
          </references>
        </pivotArea>
        <pivotArea type="data" collapsedLevelsAreSubtotals="1" fieldPosition="0">
          <references count="3">
            <reference field="4294967294" count="1" selected="0">
              <x v="0"/>
            </reference>
            <reference field="0" count="1" selected="0">
              <x v="45"/>
            </reference>
            <reference field="1" count="1">
              <x v="296"/>
            </reference>
          </references>
        </pivotArea>
        <pivotArea type="data" collapsedLevelsAreSubtotals="1" fieldPosition="0">
          <references count="4">
            <reference field="4294967294" count="1" selected="0">
              <x v="0"/>
            </reference>
            <reference field="0" count="1" selected="0">
              <x v="45"/>
            </reference>
            <reference field="1" count="1" selected="0">
              <x v="296"/>
            </reference>
            <reference field="2" count="1">
              <x v="987"/>
            </reference>
          </references>
        </pivotArea>
        <pivotArea type="data" collapsedLevelsAreSubtotals="1" fieldPosition="0">
          <references count="3">
            <reference field="4294967294" count="1" selected="0">
              <x v="0"/>
            </reference>
            <reference field="0" count="1" selected="0">
              <x v="45"/>
            </reference>
            <reference field="1" count="1">
              <x v="297"/>
            </reference>
          </references>
        </pivotArea>
        <pivotArea type="data" collapsedLevelsAreSubtotals="1" fieldPosition="0">
          <references count="4">
            <reference field="4294967294" count="1" selected="0">
              <x v="0"/>
            </reference>
            <reference field="0" count="1" selected="0">
              <x v="45"/>
            </reference>
            <reference field="1" count="1" selected="0">
              <x v="297"/>
            </reference>
            <reference field="2" count="4">
              <x v="988"/>
              <x v="989"/>
              <x v="990"/>
              <x v="991"/>
            </reference>
          </references>
        </pivotArea>
        <pivotArea type="data" collapsedLevelsAreSubtotals="1" fieldPosition="0">
          <references count="3">
            <reference field="4294967294" count="1" selected="0">
              <x v="0"/>
            </reference>
            <reference field="0" count="1" selected="0">
              <x v="45"/>
            </reference>
            <reference field="1" count="1">
              <x v="298"/>
            </reference>
          </references>
        </pivotArea>
        <pivotArea type="data" collapsedLevelsAreSubtotals="1" fieldPosition="0">
          <references count="4">
            <reference field="4294967294" count="1" selected="0">
              <x v="0"/>
            </reference>
            <reference field="0" count="1" selected="0">
              <x v="45"/>
            </reference>
            <reference field="1" count="1" selected="0">
              <x v="298"/>
            </reference>
            <reference field="2" count="1">
              <x v="992"/>
            </reference>
          </references>
        </pivotArea>
        <pivotArea type="data" collapsedLevelsAreSubtotals="1" fieldPosition="0">
          <references count="3">
            <reference field="4294967294" count="1" selected="0">
              <x v="0"/>
            </reference>
            <reference field="0" count="1" selected="0">
              <x v="45"/>
            </reference>
            <reference field="1" count="1">
              <x v="299"/>
            </reference>
          </references>
        </pivotArea>
        <pivotArea type="data" collapsedLevelsAreSubtotals="1" fieldPosition="0">
          <references count="4">
            <reference field="4294967294" count="1" selected="0">
              <x v="0"/>
            </reference>
            <reference field="0" count="1" selected="0">
              <x v="45"/>
            </reference>
            <reference field="1" count="1" selected="0">
              <x v="299"/>
            </reference>
            <reference field="2" count="3">
              <x v="993"/>
              <x v="994"/>
              <x v="995"/>
            </reference>
          </references>
        </pivotArea>
        <pivotArea type="data" collapsedLevelsAreSubtotals="1" fieldPosition="0">
          <references count="3">
            <reference field="4294967294" count="1" selected="0">
              <x v="0"/>
            </reference>
            <reference field="0" count="1" selected="0">
              <x v="45"/>
            </reference>
            <reference field="1" count="1">
              <x v="300"/>
            </reference>
          </references>
        </pivotArea>
        <pivotArea type="data" collapsedLevelsAreSubtotals="1" fieldPosition="0">
          <references count="4">
            <reference field="4294967294" count="1" selected="0">
              <x v="0"/>
            </reference>
            <reference field="0" count="1" selected="0">
              <x v="45"/>
            </reference>
            <reference field="1" count="1" selected="0">
              <x v="300"/>
            </reference>
            <reference field="2" count="4">
              <x v="996"/>
              <x v="997"/>
              <x v="998"/>
              <x v="999"/>
            </reference>
          </references>
        </pivotArea>
        <pivotArea type="data" collapsedLevelsAreSubtotals="1" fieldPosition="0">
          <references count="2">
            <reference field="4294967294" count="1" selected="0">
              <x v="0"/>
            </reference>
            <reference field="0" count="1">
              <x v="46"/>
            </reference>
          </references>
        </pivotArea>
        <pivotArea type="data" collapsedLevelsAreSubtotals="1" fieldPosition="0">
          <references count="3">
            <reference field="4294967294" count="1" selected="0">
              <x v="0"/>
            </reference>
            <reference field="0" count="1" selected="0">
              <x v="46"/>
            </reference>
            <reference field="1" count="1">
              <x v="301"/>
            </reference>
          </references>
        </pivotArea>
        <pivotArea type="data" collapsedLevelsAreSubtotals="1" fieldPosition="0">
          <references count="4">
            <reference field="4294967294" count="1" selected="0">
              <x v="0"/>
            </reference>
            <reference field="0" count="1" selected="0">
              <x v="46"/>
            </reference>
            <reference field="1" count="1" selected="0">
              <x v="301"/>
            </reference>
            <reference field="2" count="1">
              <x v="1000"/>
            </reference>
          </references>
        </pivotArea>
        <pivotArea type="data" collapsedLevelsAreSubtotals="1" fieldPosition="0">
          <references count="3">
            <reference field="4294967294" count="1" selected="0">
              <x v="0"/>
            </reference>
            <reference field="0" count="1" selected="0">
              <x v="46"/>
            </reference>
            <reference field="1" count="1">
              <x v="302"/>
            </reference>
          </references>
        </pivotArea>
        <pivotArea type="data" collapsedLevelsAreSubtotals="1" fieldPosition="0">
          <references count="4">
            <reference field="4294967294" count="1" selected="0">
              <x v="0"/>
            </reference>
            <reference field="0" count="1" selected="0">
              <x v="46"/>
            </reference>
            <reference field="1" count="1" selected="0">
              <x v="302"/>
            </reference>
            <reference field="2" count="1">
              <x v="1001"/>
            </reference>
          </references>
        </pivotArea>
        <pivotArea type="data" collapsedLevelsAreSubtotals="1" fieldPosition="0">
          <references count="3">
            <reference field="4294967294" count="1" selected="0">
              <x v="0"/>
            </reference>
            <reference field="0" count="1" selected="0">
              <x v="46"/>
            </reference>
            <reference field="1" count="1">
              <x v="303"/>
            </reference>
          </references>
        </pivotArea>
        <pivotArea type="data" collapsedLevelsAreSubtotals="1" fieldPosition="0">
          <references count="4">
            <reference field="4294967294" count="1" selected="0">
              <x v="0"/>
            </reference>
            <reference field="0" count="1" selected="0">
              <x v="46"/>
            </reference>
            <reference field="1" count="1" selected="0">
              <x v="303"/>
            </reference>
            <reference field="2" count="1">
              <x v="1002"/>
            </reference>
          </references>
        </pivotArea>
        <pivotArea type="data" collapsedLevelsAreSubtotals="1" fieldPosition="0">
          <references count="2">
            <reference field="4294967294" count="1" selected="0">
              <x v="0"/>
            </reference>
            <reference field="0" count="1">
              <x v="47"/>
            </reference>
          </references>
        </pivotArea>
        <pivotArea type="data" collapsedLevelsAreSubtotals="1" fieldPosition="0">
          <references count="3">
            <reference field="4294967294" count="1" selected="0">
              <x v="0"/>
            </reference>
            <reference field="0" count="1" selected="0">
              <x v="47"/>
            </reference>
            <reference field="1" count="1">
              <x v="304"/>
            </reference>
          </references>
        </pivotArea>
        <pivotArea type="data" collapsedLevelsAreSubtotals="1" fieldPosition="0">
          <references count="4">
            <reference field="4294967294" count="1" selected="0">
              <x v="0"/>
            </reference>
            <reference field="0" count="1" selected="0">
              <x v="47"/>
            </reference>
            <reference field="1" count="1" selected="0">
              <x v="304"/>
            </reference>
            <reference field="2" count="1">
              <x v="1003"/>
            </reference>
          </references>
        </pivotArea>
        <pivotArea type="data" collapsedLevelsAreSubtotals="1" fieldPosition="0">
          <references count="2">
            <reference field="4294967294" count="1" selected="0">
              <x v="0"/>
            </reference>
            <reference field="0" count="1">
              <x v="48"/>
            </reference>
          </references>
        </pivotArea>
        <pivotArea type="data" collapsedLevelsAreSubtotals="1" fieldPosition="0">
          <references count="3">
            <reference field="4294967294" count="1" selected="0">
              <x v="0"/>
            </reference>
            <reference field="0" count="1" selected="0">
              <x v="48"/>
            </reference>
            <reference field="1" count="1">
              <x v="305"/>
            </reference>
          </references>
        </pivotArea>
        <pivotArea type="data" collapsedLevelsAreSubtotals="1" fieldPosition="0">
          <references count="4">
            <reference field="4294967294" count="1" selected="0">
              <x v="0"/>
            </reference>
            <reference field="0" count="1" selected="0">
              <x v="48"/>
            </reference>
            <reference field="1" count="1" selected="0">
              <x v="305"/>
            </reference>
            <reference field="2" count="1">
              <x v="1004"/>
            </reference>
          </references>
        </pivotArea>
        <pivotArea type="data" collapsedLevelsAreSubtotals="1" fieldPosition="0">
          <references count="2">
            <reference field="4294967294" count="1" selected="0">
              <x v="0"/>
            </reference>
            <reference field="0" count="1">
              <x v="49"/>
            </reference>
          </references>
        </pivotArea>
        <pivotArea type="data" collapsedLevelsAreSubtotals="1" fieldPosition="0">
          <references count="3">
            <reference field="4294967294" count="1" selected="0">
              <x v="0"/>
            </reference>
            <reference field="0" count="1" selected="0">
              <x v="49"/>
            </reference>
            <reference field="1" count="1">
              <x v="306"/>
            </reference>
          </references>
        </pivotArea>
        <pivotArea type="data" collapsedLevelsAreSubtotals="1" fieldPosition="0">
          <references count="4">
            <reference field="4294967294" count="1" selected="0">
              <x v="0"/>
            </reference>
            <reference field="0" count="1" selected="0">
              <x v="49"/>
            </reference>
            <reference field="1" count="1" selected="0">
              <x v="306"/>
            </reference>
            <reference field="2" count="1">
              <x v="1005"/>
            </reference>
          </references>
        </pivotArea>
        <pivotArea type="data" collapsedLevelsAreSubtotals="1" fieldPosition="0">
          <references count="3">
            <reference field="4294967294" count="1" selected="0">
              <x v="0"/>
            </reference>
            <reference field="0" count="1" selected="0">
              <x v="49"/>
            </reference>
            <reference field="1" count="1">
              <x v="307"/>
            </reference>
          </references>
        </pivotArea>
        <pivotArea type="data" collapsedLevelsAreSubtotals="1" fieldPosition="0">
          <references count="4">
            <reference field="4294967294" count="1" selected="0">
              <x v="0"/>
            </reference>
            <reference field="0" count="1" selected="0">
              <x v="49"/>
            </reference>
            <reference field="1" count="1" selected="0">
              <x v="307"/>
            </reference>
            <reference field="2" count="1">
              <x v="1006"/>
            </reference>
          </references>
        </pivotArea>
        <pivotArea type="data" collapsedLevelsAreSubtotals="1" fieldPosition="0">
          <references count="3">
            <reference field="4294967294" count="1" selected="0">
              <x v="0"/>
            </reference>
            <reference field="0" count="1" selected="0">
              <x v="49"/>
            </reference>
            <reference field="1" count="1">
              <x v="308"/>
            </reference>
          </references>
        </pivotArea>
        <pivotArea type="data" collapsedLevelsAreSubtotals="1" fieldPosition="0">
          <references count="4">
            <reference field="4294967294" count="1" selected="0">
              <x v="0"/>
            </reference>
            <reference field="0" count="1" selected="0">
              <x v="49"/>
            </reference>
            <reference field="1" count="1" selected="0">
              <x v="308"/>
            </reference>
            <reference field="2" count="6">
              <x v="1007"/>
              <x v="1008"/>
              <x v="1009"/>
              <x v="1010"/>
              <x v="1011"/>
              <x v="1012"/>
            </reference>
          </references>
        </pivotArea>
        <pivotArea type="data" collapsedLevelsAreSubtotals="1" fieldPosition="0">
          <references count="3">
            <reference field="4294967294" count="1" selected="0">
              <x v="0"/>
            </reference>
            <reference field="0" count="1" selected="0">
              <x v="49"/>
            </reference>
            <reference field="1" count="1">
              <x v="309"/>
            </reference>
          </references>
        </pivotArea>
        <pivotArea type="data" collapsedLevelsAreSubtotals="1" fieldPosition="0">
          <references count="4">
            <reference field="4294967294" count="1" selected="0">
              <x v="0"/>
            </reference>
            <reference field="0" count="1" selected="0">
              <x v="49"/>
            </reference>
            <reference field="1" count="1" selected="0">
              <x v="309"/>
            </reference>
            <reference field="2" count="1">
              <x v="1013"/>
            </reference>
          </references>
        </pivotArea>
        <pivotArea type="data" collapsedLevelsAreSubtotals="1" fieldPosition="0">
          <references count="3">
            <reference field="4294967294" count="1" selected="0">
              <x v="0"/>
            </reference>
            <reference field="0" count="1" selected="0">
              <x v="49"/>
            </reference>
            <reference field="1" count="1">
              <x v="310"/>
            </reference>
          </references>
        </pivotArea>
        <pivotArea type="data" collapsedLevelsAreSubtotals="1" fieldPosition="0">
          <references count="4">
            <reference field="4294967294" count="1" selected="0">
              <x v="0"/>
            </reference>
            <reference field="0" count="1" selected="0">
              <x v="49"/>
            </reference>
            <reference field="1" count="1" selected="0">
              <x v="310"/>
            </reference>
            <reference field="2" count="1">
              <x v="1014"/>
            </reference>
          </references>
        </pivotArea>
        <pivotArea type="data" collapsedLevelsAreSubtotals="1" fieldPosition="0">
          <references count="2">
            <reference field="4294967294" count="1" selected="0">
              <x v="0"/>
            </reference>
            <reference field="0" count="1">
              <x v="50"/>
            </reference>
          </references>
        </pivotArea>
        <pivotArea type="data" collapsedLevelsAreSubtotals="1" fieldPosition="0">
          <references count="3">
            <reference field="4294967294" count="1" selected="0">
              <x v="0"/>
            </reference>
            <reference field="0" count="1" selected="0">
              <x v="50"/>
            </reference>
            <reference field="1" count="1">
              <x v="311"/>
            </reference>
          </references>
        </pivotArea>
        <pivotArea type="data" collapsedLevelsAreSubtotals="1" fieldPosition="0">
          <references count="4">
            <reference field="4294967294" count="1" selected="0">
              <x v="0"/>
            </reference>
            <reference field="0" count="1" selected="0">
              <x v="50"/>
            </reference>
            <reference field="1" count="1" selected="0">
              <x v="311"/>
            </reference>
            <reference field="2" count="1">
              <x v="1015"/>
            </reference>
          </references>
        </pivotArea>
        <pivotArea type="data" collapsedLevelsAreSubtotals="1" fieldPosition="0">
          <references count="3">
            <reference field="4294967294" count="1" selected="0">
              <x v="0"/>
            </reference>
            <reference field="0" count="1" selected="0">
              <x v="50"/>
            </reference>
            <reference field="1" count="1">
              <x v="312"/>
            </reference>
          </references>
        </pivotArea>
        <pivotArea type="data" collapsedLevelsAreSubtotals="1" fieldPosition="0">
          <references count="4">
            <reference field="4294967294" count="1" selected="0">
              <x v="0"/>
            </reference>
            <reference field="0" count="1" selected="0">
              <x v="50"/>
            </reference>
            <reference field="1" count="1" selected="0">
              <x v="312"/>
            </reference>
            <reference field="2" count="1">
              <x v="1016"/>
            </reference>
          </references>
        </pivotArea>
        <pivotArea type="data" collapsedLevelsAreSubtotals="1" fieldPosition="0">
          <references count="3">
            <reference field="4294967294" count="1" selected="0">
              <x v="0"/>
            </reference>
            <reference field="0" count="1" selected="0">
              <x v="50"/>
            </reference>
            <reference field="1" count="1">
              <x v="313"/>
            </reference>
          </references>
        </pivotArea>
        <pivotArea type="data" collapsedLevelsAreSubtotals="1" fieldPosition="0">
          <references count="4">
            <reference field="4294967294" count="1" selected="0">
              <x v="0"/>
            </reference>
            <reference field="0" count="1" selected="0">
              <x v="50"/>
            </reference>
            <reference field="1" count="1" selected="0">
              <x v="313"/>
            </reference>
            <reference field="2" count="1">
              <x v="1017"/>
            </reference>
          </references>
        </pivotArea>
        <pivotArea type="data" collapsedLevelsAreSubtotals="1" fieldPosition="0">
          <references count="2">
            <reference field="4294967294" count="1" selected="0">
              <x v="0"/>
            </reference>
            <reference field="0" count="1">
              <x v="51"/>
            </reference>
          </references>
        </pivotArea>
        <pivotArea type="data" collapsedLevelsAreSubtotals="1" fieldPosition="0">
          <references count="3">
            <reference field="4294967294" count="1" selected="0">
              <x v="0"/>
            </reference>
            <reference field="0" count="1" selected="0">
              <x v="51"/>
            </reference>
            <reference field="1" count="1">
              <x v="314"/>
            </reference>
          </references>
        </pivotArea>
        <pivotArea type="data" collapsedLevelsAreSubtotals="1" fieldPosition="0">
          <references count="4">
            <reference field="4294967294" count="1" selected="0">
              <x v="0"/>
            </reference>
            <reference field="0" count="1" selected="0">
              <x v="51"/>
            </reference>
            <reference field="1" count="1" selected="0">
              <x v="314"/>
            </reference>
            <reference field="2" count="1">
              <x v="1018"/>
            </reference>
          </references>
        </pivotArea>
        <pivotArea type="data" collapsedLevelsAreSubtotals="1" fieldPosition="0">
          <references count="2">
            <reference field="4294967294" count="1" selected="0">
              <x v="0"/>
            </reference>
            <reference field="0" count="1">
              <x v="52"/>
            </reference>
          </references>
        </pivotArea>
        <pivotArea type="data" collapsedLevelsAreSubtotals="1" fieldPosition="0">
          <references count="3">
            <reference field="4294967294" count="1" selected="0">
              <x v="0"/>
            </reference>
            <reference field="0" count="1" selected="0">
              <x v="52"/>
            </reference>
            <reference field="1" count="1">
              <x v="315"/>
            </reference>
          </references>
        </pivotArea>
        <pivotArea type="data" collapsedLevelsAreSubtotals="1" fieldPosition="0">
          <references count="4">
            <reference field="4294967294" count="1" selected="0">
              <x v="0"/>
            </reference>
            <reference field="0" count="1" selected="0">
              <x v="52"/>
            </reference>
            <reference field="1" count="1" selected="0">
              <x v="315"/>
            </reference>
            <reference field="2" count="1">
              <x v="1019"/>
            </reference>
          </references>
        </pivotArea>
        <pivotArea type="data" collapsedLevelsAreSubtotals="1" fieldPosition="0">
          <references count="2">
            <reference field="4294967294" count="1" selected="0">
              <x v="0"/>
            </reference>
            <reference field="0" count="1">
              <x v="53"/>
            </reference>
          </references>
        </pivotArea>
        <pivotArea type="data" collapsedLevelsAreSubtotals="1" fieldPosition="0">
          <references count="3">
            <reference field="4294967294" count="1" selected="0">
              <x v="0"/>
            </reference>
            <reference field="0" count="1" selected="0">
              <x v="53"/>
            </reference>
            <reference field="1" count="1">
              <x v="316"/>
            </reference>
          </references>
        </pivotArea>
        <pivotArea type="data" collapsedLevelsAreSubtotals="1" fieldPosition="0">
          <references count="4">
            <reference field="4294967294" count="1" selected="0">
              <x v="0"/>
            </reference>
            <reference field="0" count="1" selected="0">
              <x v="53"/>
            </reference>
            <reference field="1" count="1" selected="0">
              <x v="316"/>
            </reference>
            <reference field="2" count="1">
              <x v="1020"/>
            </reference>
          </references>
        </pivotArea>
        <pivotArea type="data" collapsedLevelsAreSubtotals="1" fieldPosition="0">
          <references count="3">
            <reference field="4294967294" count="1" selected="0">
              <x v="0"/>
            </reference>
            <reference field="0" count="1" selected="0">
              <x v="53"/>
            </reference>
            <reference field="1" count="1">
              <x v="124"/>
            </reference>
          </references>
        </pivotArea>
        <pivotArea type="data" collapsedLevelsAreSubtotals="1" fieldPosition="0">
          <references count="4">
            <reference field="4294967294" count="1" selected="0">
              <x v="0"/>
            </reference>
            <reference field="0" count="1" selected="0">
              <x v="53"/>
            </reference>
            <reference field="1" count="1" selected="0">
              <x v="124"/>
            </reference>
            <reference field="2" count="1">
              <x v="1021"/>
            </reference>
          </references>
        </pivotArea>
        <pivotArea type="data" collapsedLevelsAreSubtotals="1" fieldPosition="0">
          <references count="2">
            <reference field="4294967294" count="1" selected="0">
              <x v="0"/>
            </reference>
            <reference field="0" count="1">
              <x v="54"/>
            </reference>
          </references>
        </pivotArea>
        <pivotArea type="data" collapsedLevelsAreSubtotals="1" fieldPosition="0">
          <references count="3">
            <reference field="4294967294" count="1" selected="0">
              <x v="0"/>
            </reference>
            <reference field="0" count="1" selected="0">
              <x v="54"/>
            </reference>
            <reference field="1" count="1">
              <x v="317"/>
            </reference>
          </references>
        </pivotArea>
        <pivotArea type="data" collapsedLevelsAreSubtotals="1" fieldPosition="0">
          <references count="4">
            <reference field="4294967294" count="1" selected="0">
              <x v="0"/>
            </reference>
            <reference field="0" count="1" selected="0">
              <x v="54"/>
            </reference>
            <reference field="1" count="1" selected="0">
              <x v="317"/>
            </reference>
            <reference field="2" count="1">
              <x v="1022"/>
            </reference>
          </references>
        </pivotArea>
        <pivotArea type="data" collapsedLevelsAreSubtotals="1" fieldPosition="0">
          <references count="3">
            <reference field="4294967294" count="1" selected="0">
              <x v="0"/>
            </reference>
            <reference field="0" count="1" selected="0">
              <x v="54"/>
            </reference>
            <reference field="1" count="1">
              <x v="318"/>
            </reference>
          </references>
        </pivotArea>
        <pivotArea type="data" collapsedLevelsAreSubtotals="1" fieldPosition="0">
          <references count="4">
            <reference field="4294967294" count="1" selected="0">
              <x v="0"/>
            </reference>
            <reference field="0" count="1" selected="0">
              <x v="54"/>
            </reference>
            <reference field="1" count="1" selected="0">
              <x v="318"/>
            </reference>
            <reference field="2" count="1">
              <x v="1023"/>
            </reference>
          </references>
        </pivotArea>
        <pivotArea type="data" collapsedLevelsAreSubtotals="1" fieldPosition="0">
          <references count="3">
            <reference field="4294967294" count="1" selected="0">
              <x v="0"/>
            </reference>
            <reference field="0" count="1" selected="0">
              <x v="54"/>
            </reference>
            <reference field="1" count="1">
              <x v="319"/>
            </reference>
          </references>
        </pivotArea>
        <pivotArea type="data" collapsedLevelsAreSubtotals="1" fieldPosition="0">
          <references count="4">
            <reference field="4294967294" count="1" selected="0">
              <x v="0"/>
            </reference>
            <reference field="0" count="1" selected="0">
              <x v="54"/>
            </reference>
            <reference field="1" count="1" selected="0">
              <x v="319"/>
            </reference>
            <reference field="2" count="2">
              <x v="1024"/>
              <x v="1025"/>
            </reference>
          </references>
        </pivotArea>
        <pivotArea type="data" collapsedLevelsAreSubtotals="1" fieldPosition="0">
          <references count="3">
            <reference field="4294967294" count="1" selected="0">
              <x v="0"/>
            </reference>
            <reference field="0" count="1" selected="0">
              <x v="54"/>
            </reference>
            <reference field="1" count="1">
              <x v="320"/>
            </reference>
          </references>
        </pivotArea>
        <pivotArea type="data" collapsedLevelsAreSubtotals="1" fieldPosition="0">
          <references count="4">
            <reference field="4294967294" count="1" selected="0">
              <x v="0"/>
            </reference>
            <reference field="0" count="1" selected="0">
              <x v="54"/>
            </reference>
            <reference field="1" count="1" selected="0">
              <x v="320"/>
            </reference>
            <reference field="2" count="1">
              <x v="1026"/>
            </reference>
          </references>
        </pivotArea>
        <pivotArea type="data" collapsedLevelsAreSubtotals="1" fieldPosition="0">
          <references count="3">
            <reference field="4294967294" count="1" selected="0">
              <x v="0"/>
            </reference>
            <reference field="0" count="1" selected="0">
              <x v="54"/>
            </reference>
            <reference field="1" count="1">
              <x v="321"/>
            </reference>
          </references>
        </pivotArea>
        <pivotArea type="data" collapsedLevelsAreSubtotals="1" fieldPosition="0">
          <references count="4">
            <reference field="4294967294" count="1" selected="0">
              <x v="0"/>
            </reference>
            <reference field="0" count="1" selected="0">
              <x v="54"/>
            </reference>
            <reference field="1" count="1" selected="0">
              <x v="321"/>
            </reference>
            <reference field="2" count="1">
              <x v="1027"/>
            </reference>
          </references>
        </pivotArea>
        <pivotArea type="data" collapsedLevelsAreSubtotals="1" fieldPosition="0">
          <references count="2">
            <reference field="4294967294" count="1" selected="0">
              <x v="0"/>
            </reference>
            <reference field="0" count="1">
              <x v="55"/>
            </reference>
          </references>
        </pivotArea>
        <pivotArea type="data" collapsedLevelsAreSubtotals="1" fieldPosition="0">
          <references count="3">
            <reference field="4294967294" count="1" selected="0">
              <x v="0"/>
            </reference>
            <reference field="0" count="1" selected="0">
              <x v="55"/>
            </reference>
            <reference field="1" count="1">
              <x v="322"/>
            </reference>
          </references>
        </pivotArea>
        <pivotArea type="data" collapsedLevelsAreSubtotals="1" fieldPosition="0">
          <references count="4">
            <reference field="4294967294" count="1" selected="0">
              <x v="0"/>
            </reference>
            <reference field="0" count="1" selected="0">
              <x v="55"/>
            </reference>
            <reference field="1" count="1" selected="0">
              <x v="322"/>
            </reference>
            <reference field="2" count="1">
              <x v="1028"/>
            </reference>
          </references>
        </pivotArea>
        <pivotArea type="data" collapsedLevelsAreSubtotals="1" fieldPosition="0">
          <references count="2">
            <reference field="4294967294" count="1" selected="0">
              <x v="0"/>
            </reference>
            <reference field="0" count="1">
              <x v="56"/>
            </reference>
          </references>
        </pivotArea>
        <pivotArea type="data" collapsedLevelsAreSubtotals="1" fieldPosition="0">
          <references count="3">
            <reference field="4294967294" count="1" selected="0">
              <x v="0"/>
            </reference>
            <reference field="0" count="1" selected="0">
              <x v="56"/>
            </reference>
            <reference field="1" count="1">
              <x v="323"/>
            </reference>
          </references>
        </pivotArea>
        <pivotArea type="data" collapsedLevelsAreSubtotals="1" fieldPosition="0">
          <references count="4">
            <reference field="4294967294" count="1" selected="0">
              <x v="0"/>
            </reference>
            <reference field="0" count="1" selected="0">
              <x v="56"/>
            </reference>
            <reference field="1" count="1" selected="0">
              <x v="323"/>
            </reference>
            <reference field="2" count="1">
              <x v="1029"/>
            </reference>
          </references>
        </pivotArea>
        <pivotArea type="data" collapsedLevelsAreSubtotals="1" fieldPosition="0">
          <references count="3">
            <reference field="4294967294" count="1" selected="0">
              <x v="0"/>
            </reference>
            <reference field="0" count="1" selected="0">
              <x v="56"/>
            </reference>
            <reference field="1" count="1">
              <x v="324"/>
            </reference>
          </references>
        </pivotArea>
        <pivotArea type="data" collapsedLevelsAreSubtotals="1" fieldPosition="0">
          <references count="4">
            <reference field="4294967294" count="1" selected="0">
              <x v="0"/>
            </reference>
            <reference field="0" count="1" selected="0">
              <x v="56"/>
            </reference>
            <reference field="1" count="1" selected="0">
              <x v="324"/>
            </reference>
            <reference field="2" count="1">
              <x v="1030"/>
            </reference>
          </references>
        </pivotArea>
        <pivotArea type="data" collapsedLevelsAreSubtotals="1" fieldPosition="0">
          <references count="2">
            <reference field="4294967294" count="1" selected="0">
              <x v="0"/>
            </reference>
            <reference field="0" count="1">
              <x v="57"/>
            </reference>
          </references>
        </pivotArea>
        <pivotArea type="data" collapsedLevelsAreSubtotals="1" fieldPosition="0">
          <references count="3">
            <reference field="4294967294" count="1" selected="0">
              <x v="0"/>
            </reference>
            <reference field="0" count="1" selected="0">
              <x v="57"/>
            </reference>
            <reference field="1" count="1">
              <x v="325"/>
            </reference>
          </references>
        </pivotArea>
        <pivotArea type="data" collapsedLevelsAreSubtotals="1" fieldPosition="0">
          <references count="4">
            <reference field="4294967294" count="1" selected="0">
              <x v="0"/>
            </reference>
            <reference field="0" count="1" selected="0">
              <x v="57"/>
            </reference>
            <reference field="1" count="1" selected="0">
              <x v="325"/>
            </reference>
            <reference field="2" count="6">
              <x v="1031"/>
              <x v="1032"/>
              <x v="1033"/>
              <x v="1034"/>
              <x v="1035"/>
              <x v="1036"/>
            </reference>
          </references>
        </pivotArea>
        <pivotArea type="data" collapsedLevelsAreSubtotals="1" fieldPosition="0">
          <references count="3">
            <reference field="4294967294" count="1" selected="0">
              <x v="0"/>
            </reference>
            <reference field="0" count="1" selected="0">
              <x v="57"/>
            </reference>
            <reference field="1" count="1">
              <x v="326"/>
            </reference>
          </references>
        </pivotArea>
        <pivotArea type="data" collapsedLevelsAreSubtotals="1" fieldPosition="0">
          <references count="4">
            <reference field="4294967294" count="1" selected="0">
              <x v="0"/>
            </reference>
            <reference field="0" count="1" selected="0">
              <x v="57"/>
            </reference>
            <reference field="1" count="1" selected="0">
              <x v="326"/>
            </reference>
            <reference field="2" count="1">
              <x v="1037"/>
            </reference>
          </references>
        </pivotArea>
        <pivotArea type="data" collapsedLevelsAreSubtotals="1" fieldPosition="0">
          <references count="3">
            <reference field="4294967294" count="1" selected="0">
              <x v="0"/>
            </reference>
            <reference field="0" count="1" selected="0">
              <x v="57"/>
            </reference>
            <reference field="1" count="1">
              <x v="327"/>
            </reference>
          </references>
        </pivotArea>
        <pivotArea type="data" collapsedLevelsAreSubtotals="1" fieldPosition="0">
          <references count="4">
            <reference field="4294967294" count="1" selected="0">
              <x v="0"/>
            </reference>
            <reference field="0" count="1" selected="0">
              <x v="57"/>
            </reference>
            <reference field="1" count="1" selected="0">
              <x v="327"/>
            </reference>
            <reference field="2" count="6">
              <x v="1038"/>
              <x v="1039"/>
              <x v="1040"/>
              <x v="1041"/>
              <x v="1042"/>
              <x v="1043"/>
            </reference>
          </references>
        </pivotArea>
        <pivotArea type="data" collapsedLevelsAreSubtotals="1" fieldPosition="0">
          <references count="3">
            <reference field="4294967294" count="1" selected="0">
              <x v="0"/>
            </reference>
            <reference field="0" count="1" selected="0">
              <x v="57"/>
            </reference>
            <reference field="1" count="1">
              <x v="328"/>
            </reference>
          </references>
        </pivotArea>
        <pivotArea type="data" collapsedLevelsAreSubtotals="1" fieldPosition="0">
          <references count="4">
            <reference field="4294967294" count="1" selected="0">
              <x v="0"/>
            </reference>
            <reference field="0" count="1" selected="0">
              <x v="57"/>
            </reference>
            <reference field="1" count="1" selected="0">
              <x v="328"/>
            </reference>
            <reference field="2" count="1">
              <x v="1044"/>
            </reference>
          </references>
        </pivotArea>
        <pivotArea type="data" collapsedLevelsAreSubtotals="1" fieldPosition="0">
          <references count="3">
            <reference field="4294967294" count="1" selected="0">
              <x v="0"/>
            </reference>
            <reference field="0" count="1" selected="0">
              <x v="57"/>
            </reference>
            <reference field="1" count="1">
              <x v="329"/>
            </reference>
          </references>
        </pivotArea>
        <pivotArea type="data" collapsedLevelsAreSubtotals="1" fieldPosition="0">
          <references count="4">
            <reference field="4294967294" count="1" selected="0">
              <x v="0"/>
            </reference>
            <reference field="0" count="1" selected="0">
              <x v="57"/>
            </reference>
            <reference field="1" count="1" selected="0">
              <x v="329"/>
            </reference>
            <reference field="2" count="3">
              <x v="1045"/>
              <x v="1046"/>
              <x v="1047"/>
            </reference>
          </references>
        </pivotArea>
        <pivotArea type="data" collapsedLevelsAreSubtotals="1" fieldPosition="0">
          <references count="3">
            <reference field="4294967294" count="1" selected="0">
              <x v="0"/>
            </reference>
            <reference field="0" count="1" selected="0">
              <x v="57"/>
            </reference>
            <reference field="1" count="1">
              <x v="330"/>
            </reference>
          </references>
        </pivotArea>
        <pivotArea type="data" collapsedLevelsAreSubtotals="1" fieldPosition="0">
          <references count="4">
            <reference field="4294967294" count="1" selected="0">
              <x v="0"/>
            </reference>
            <reference field="0" count="1" selected="0">
              <x v="57"/>
            </reference>
            <reference field="1" count="1" selected="0">
              <x v="330"/>
            </reference>
            <reference field="2" count="1">
              <x v="1048"/>
            </reference>
          </references>
        </pivotArea>
        <pivotArea type="data" collapsedLevelsAreSubtotals="1" fieldPosition="0">
          <references count="3">
            <reference field="4294967294" count="1" selected="0">
              <x v="0"/>
            </reference>
            <reference field="0" count="1" selected="0">
              <x v="57"/>
            </reference>
            <reference field="1" count="1">
              <x v="331"/>
            </reference>
          </references>
        </pivotArea>
        <pivotArea type="data" collapsedLevelsAreSubtotals="1" fieldPosition="0">
          <references count="4">
            <reference field="4294967294" count="1" selected="0">
              <x v="0"/>
            </reference>
            <reference field="0" count="1" selected="0">
              <x v="57"/>
            </reference>
            <reference field="1" count="1" selected="0">
              <x v="331"/>
            </reference>
            <reference field="2" count="5">
              <x v="1049"/>
              <x v="1050"/>
              <x v="1051"/>
              <x v="1052"/>
              <x v="1053"/>
            </reference>
          </references>
        </pivotArea>
        <pivotArea type="data" collapsedLevelsAreSubtotals="1" fieldPosition="0">
          <references count="3">
            <reference field="4294967294" count="1" selected="0">
              <x v="0"/>
            </reference>
            <reference field="0" count="1" selected="0">
              <x v="57"/>
            </reference>
            <reference field="1" count="1">
              <x v="332"/>
            </reference>
          </references>
        </pivotArea>
        <pivotArea type="data" collapsedLevelsAreSubtotals="1" fieldPosition="0">
          <references count="4">
            <reference field="4294967294" count="1" selected="0">
              <x v="0"/>
            </reference>
            <reference field="0" count="1" selected="0">
              <x v="57"/>
            </reference>
            <reference field="1" count="1" selected="0">
              <x v="332"/>
            </reference>
            <reference field="2" count="3">
              <x v="1054"/>
              <x v="1055"/>
              <x v="1056"/>
            </reference>
          </references>
        </pivotArea>
        <pivotArea type="data" collapsedLevelsAreSubtotals="1" fieldPosition="0">
          <references count="3">
            <reference field="4294967294" count="1" selected="0">
              <x v="0"/>
            </reference>
            <reference field="0" count="1" selected="0">
              <x v="57"/>
            </reference>
            <reference field="1" count="1">
              <x v="333"/>
            </reference>
          </references>
        </pivotArea>
        <pivotArea type="data" collapsedLevelsAreSubtotals="1" fieldPosition="0">
          <references count="4">
            <reference field="4294967294" count="1" selected="0">
              <x v="0"/>
            </reference>
            <reference field="0" count="1" selected="0">
              <x v="57"/>
            </reference>
            <reference field="1" count="1" selected="0">
              <x v="333"/>
            </reference>
            <reference field="2" count="1">
              <x v="1057"/>
            </reference>
          </references>
        </pivotArea>
        <pivotArea type="data" collapsedLevelsAreSubtotals="1" fieldPosition="0">
          <references count="3">
            <reference field="4294967294" count="1" selected="0">
              <x v="0"/>
            </reference>
            <reference field="0" count="1" selected="0">
              <x v="57"/>
            </reference>
            <reference field="1" count="1">
              <x v="334"/>
            </reference>
          </references>
        </pivotArea>
        <pivotArea type="data" collapsedLevelsAreSubtotals="1" fieldPosition="0">
          <references count="4">
            <reference field="4294967294" count="1" selected="0">
              <x v="0"/>
            </reference>
            <reference field="0" count="1" selected="0">
              <x v="57"/>
            </reference>
            <reference field="1" count="1" selected="0">
              <x v="334"/>
            </reference>
            <reference field="2" count="3">
              <x v="1058"/>
              <x v="1059"/>
              <x v="1060"/>
            </reference>
          </references>
        </pivotArea>
        <pivotArea type="data" collapsedLevelsAreSubtotals="1" fieldPosition="0">
          <references count="3">
            <reference field="4294967294" count="1" selected="0">
              <x v="0"/>
            </reference>
            <reference field="0" count="1" selected="0">
              <x v="57"/>
            </reference>
            <reference field="1" count="1">
              <x v="335"/>
            </reference>
          </references>
        </pivotArea>
        <pivotArea type="data" collapsedLevelsAreSubtotals="1" fieldPosition="0">
          <references count="4">
            <reference field="4294967294" count="1" selected="0">
              <x v="0"/>
            </reference>
            <reference field="0" count="1" selected="0">
              <x v="57"/>
            </reference>
            <reference field="1" count="1" selected="0">
              <x v="335"/>
            </reference>
            <reference field="2" count="7">
              <x v="1061"/>
              <x v="1062"/>
              <x v="1063"/>
              <x v="1064"/>
              <x v="1065"/>
              <x v="1066"/>
              <x v="1067"/>
            </reference>
          </references>
        </pivotArea>
        <pivotArea type="data" collapsedLevelsAreSubtotals="1" fieldPosition="0">
          <references count="3">
            <reference field="4294967294" count="1" selected="0">
              <x v="0"/>
            </reference>
            <reference field="0" count="1" selected="0">
              <x v="57"/>
            </reference>
            <reference field="1" count="1">
              <x v="336"/>
            </reference>
          </references>
        </pivotArea>
        <pivotArea type="data" collapsedLevelsAreSubtotals="1" fieldPosition="0">
          <references count="4">
            <reference field="4294967294" count="1" selected="0">
              <x v="0"/>
            </reference>
            <reference field="0" count="1" selected="0">
              <x v="57"/>
            </reference>
            <reference field="1" count="1" selected="0">
              <x v="336"/>
            </reference>
            <reference field="2" count="4">
              <x v="1068"/>
              <x v="1069"/>
              <x v="1070"/>
              <x v="1071"/>
            </reference>
          </references>
        </pivotArea>
        <pivotArea type="data" collapsedLevelsAreSubtotals="1" fieldPosition="0">
          <references count="3">
            <reference field="4294967294" count="1" selected="0">
              <x v="0"/>
            </reference>
            <reference field="0" count="1" selected="0">
              <x v="57"/>
            </reference>
            <reference field="1" count="1">
              <x v="337"/>
            </reference>
          </references>
        </pivotArea>
        <pivotArea type="data" collapsedLevelsAreSubtotals="1" fieldPosition="0">
          <references count="4">
            <reference field="4294967294" count="1" selected="0">
              <x v="0"/>
            </reference>
            <reference field="0" count="1" selected="0">
              <x v="57"/>
            </reference>
            <reference field="1" count="1" selected="0">
              <x v="337"/>
            </reference>
            <reference field="2" count="9">
              <x v="1072"/>
              <x v="1073"/>
              <x v="1074"/>
              <x v="1075"/>
              <x v="1076"/>
              <x v="1077"/>
              <x v="1078"/>
              <x v="1079"/>
              <x v="1080"/>
            </reference>
          </references>
        </pivotArea>
        <pivotArea type="data" collapsedLevelsAreSubtotals="1" fieldPosition="0">
          <references count="3">
            <reference field="4294967294" count="1" selected="0">
              <x v="0"/>
            </reference>
            <reference field="0" count="1" selected="0">
              <x v="57"/>
            </reference>
            <reference field="1" count="1">
              <x v="338"/>
            </reference>
          </references>
        </pivotArea>
        <pivotArea type="data" collapsedLevelsAreSubtotals="1" fieldPosition="0">
          <references count="4">
            <reference field="4294967294" count="1" selected="0">
              <x v="0"/>
            </reference>
            <reference field="0" count="1" selected="0">
              <x v="57"/>
            </reference>
            <reference field="1" count="1" selected="0">
              <x v="338"/>
            </reference>
            <reference field="2" count="17">
              <x v="1081"/>
              <x v="1082"/>
              <x v="1083"/>
              <x v="1084"/>
              <x v="1085"/>
              <x v="1086"/>
              <x v="1087"/>
              <x v="1088"/>
              <x v="1089"/>
              <x v="1090"/>
              <x v="1091"/>
              <x v="1092"/>
              <x v="1093"/>
              <x v="1094"/>
              <x v="1095"/>
              <x v="1096"/>
              <x v="1097"/>
            </reference>
          </references>
        </pivotArea>
        <pivotArea type="data" collapsedLevelsAreSubtotals="1" fieldPosition="0">
          <references count="3">
            <reference field="4294967294" count="1" selected="0">
              <x v="0"/>
            </reference>
            <reference field="0" count="1" selected="0">
              <x v="57"/>
            </reference>
            <reference field="1" count="1">
              <x v="339"/>
            </reference>
          </references>
        </pivotArea>
        <pivotArea type="data" collapsedLevelsAreSubtotals="1" fieldPosition="0">
          <references count="4">
            <reference field="4294967294" count="1" selected="0">
              <x v="0"/>
            </reference>
            <reference field="0" count="1" selected="0">
              <x v="57"/>
            </reference>
            <reference field="1" count="1" selected="0">
              <x v="339"/>
            </reference>
            <reference field="2" count="1">
              <x v="1098"/>
            </reference>
          </references>
        </pivotArea>
        <pivotArea type="data" collapsedLevelsAreSubtotals="1" fieldPosition="0">
          <references count="3">
            <reference field="4294967294" count="1" selected="0">
              <x v="0"/>
            </reference>
            <reference field="0" count="1" selected="0">
              <x v="57"/>
            </reference>
            <reference field="1" count="1">
              <x v="340"/>
            </reference>
          </references>
        </pivotArea>
        <pivotArea type="data" collapsedLevelsAreSubtotals="1" fieldPosition="0">
          <references count="4">
            <reference field="4294967294" count="1" selected="0">
              <x v="0"/>
            </reference>
            <reference field="0" count="1" selected="0">
              <x v="57"/>
            </reference>
            <reference field="1" count="1" selected="0">
              <x v="340"/>
            </reference>
            <reference field="2" count="3">
              <x v="1099"/>
              <x v="1100"/>
              <x v="1101"/>
            </reference>
          </references>
        </pivotArea>
        <pivotArea type="data" collapsedLevelsAreSubtotals="1" fieldPosition="0">
          <references count="3">
            <reference field="4294967294" count="1" selected="0">
              <x v="0"/>
            </reference>
            <reference field="0" count="1" selected="0">
              <x v="57"/>
            </reference>
            <reference field="1" count="1">
              <x v="341"/>
            </reference>
          </references>
        </pivotArea>
        <pivotArea type="data" collapsedLevelsAreSubtotals="1" fieldPosition="0">
          <references count="4">
            <reference field="4294967294" count="1" selected="0">
              <x v="0"/>
            </reference>
            <reference field="0" count="1" selected="0">
              <x v="57"/>
            </reference>
            <reference field="1" count="1" selected="0">
              <x v="341"/>
            </reference>
            <reference field="2" count="1">
              <x v="1102"/>
            </reference>
          </references>
        </pivotArea>
        <pivotArea type="data" collapsedLevelsAreSubtotals="1" fieldPosition="0">
          <references count="3">
            <reference field="4294967294" count="1" selected="0">
              <x v="0"/>
            </reference>
            <reference field="0" count="1" selected="0">
              <x v="57"/>
            </reference>
            <reference field="1" count="1">
              <x v="342"/>
            </reference>
          </references>
        </pivotArea>
        <pivotArea type="data" collapsedLevelsAreSubtotals="1" fieldPosition="0">
          <references count="4">
            <reference field="4294967294" count="1" selected="0">
              <x v="0"/>
            </reference>
            <reference field="0" count="1" selected="0">
              <x v="57"/>
            </reference>
            <reference field="1" count="1" selected="0">
              <x v="342"/>
            </reference>
            <reference field="2" count="3">
              <x v="1103"/>
              <x v="1104"/>
              <x v="1105"/>
            </reference>
          </references>
        </pivotArea>
        <pivotArea type="data" collapsedLevelsAreSubtotals="1" fieldPosition="0">
          <references count="3">
            <reference field="4294967294" count="1" selected="0">
              <x v="0"/>
            </reference>
            <reference field="0" count="1" selected="0">
              <x v="57"/>
            </reference>
            <reference field="1" count="1">
              <x v="343"/>
            </reference>
          </references>
        </pivotArea>
        <pivotArea type="data" collapsedLevelsAreSubtotals="1" fieldPosition="0">
          <references count="4">
            <reference field="4294967294" count="1" selected="0">
              <x v="0"/>
            </reference>
            <reference field="0" count="1" selected="0">
              <x v="57"/>
            </reference>
            <reference field="1" count="1" selected="0">
              <x v="343"/>
            </reference>
            <reference field="2" count="8">
              <x v="1106"/>
              <x v="1107"/>
              <x v="1108"/>
              <x v="1109"/>
              <x v="1110"/>
              <x v="1111"/>
              <x v="1112"/>
              <x v="1113"/>
            </reference>
          </references>
        </pivotArea>
        <pivotArea type="data" collapsedLevelsAreSubtotals="1" fieldPosition="0">
          <references count="3">
            <reference field="4294967294" count="1" selected="0">
              <x v="0"/>
            </reference>
            <reference field="0" count="1" selected="0">
              <x v="57"/>
            </reference>
            <reference field="1" count="1">
              <x v="344"/>
            </reference>
          </references>
        </pivotArea>
        <pivotArea type="data" collapsedLevelsAreSubtotals="1" fieldPosition="0">
          <references count="4">
            <reference field="4294967294" count="1" selected="0">
              <x v="0"/>
            </reference>
            <reference field="0" count="1" selected="0">
              <x v="57"/>
            </reference>
            <reference field="1" count="1" selected="0">
              <x v="344"/>
            </reference>
            <reference field="2" count="9">
              <x v="1114"/>
              <x v="1115"/>
              <x v="1116"/>
              <x v="1117"/>
              <x v="1118"/>
              <x v="1119"/>
              <x v="1120"/>
              <x v="1121"/>
              <x v="1122"/>
            </reference>
          </references>
        </pivotArea>
        <pivotArea type="data" collapsedLevelsAreSubtotals="1" fieldPosition="0">
          <references count="3">
            <reference field="4294967294" count="1" selected="0">
              <x v="0"/>
            </reference>
            <reference field="0" count="1" selected="0">
              <x v="57"/>
            </reference>
            <reference field="1" count="1">
              <x v="345"/>
            </reference>
          </references>
        </pivotArea>
        <pivotArea type="data" collapsedLevelsAreSubtotals="1" fieldPosition="0">
          <references count="4">
            <reference field="4294967294" count="1" selected="0">
              <x v="0"/>
            </reference>
            <reference field="0" count="1" selected="0">
              <x v="57"/>
            </reference>
            <reference field="1" count="1" selected="0">
              <x v="345"/>
            </reference>
            <reference field="2" count="3">
              <x v="1123"/>
              <x v="1124"/>
              <x v="1125"/>
            </reference>
          </references>
        </pivotArea>
        <pivotArea type="data" collapsedLevelsAreSubtotals="1" fieldPosition="0">
          <references count="3">
            <reference field="4294967294" count="1" selected="0">
              <x v="0"/>
            </reference>
            <reference field="0" count="1" selected="0">
              <x v="57"/>
            </reference>
            <reference field="1" count="1">
              <x v="346"/>
            </reference>
          </references>
        </pivotArea>
        <pivotArea type="data" collapsedLevelsAreSubtotals="1" fieldPosition="0">
          <references count="4">
            <reference field="4294967294" count="1" selected="0">
              <x v="0"/>
            </reference>
            <reference field="0" count="1" selected="0">
              <x v="57"/>
            </reference>
            <reference field="1" count="1" selected="0">
              <x v="346"/>
            </reference>
            <reference field="2" count="14">
              <x v="1126"/>
              <x v="1127"/>
              <x v="1128"/>
              <x v="1129"/>
              <x v="1130"/>
              <x v="1131"/>
              <x v="1132"/>
              <x v="1133"/>
              <x v="1134"/>
              <x v="1135"/>
              <x v="1136"/>
              <x v="1137"/>
              <x v="1138"/>
              <x v="1139"/>
            </reference>
          </references>
        </pivotArea>
        <pivotArea type="data" collapsedLevelsAreSubtotals="1" fieldPosition="0">
          <references count="3">
            <reference field="4294967294" count="1" selected="0">
              <x v="0"/>
            </reference>
            <reference field="0" count="1" selected="0">
              <x v="57"/>
            </reference>
            <reference field="1" count="1">
              <x v="347"/>
            </reference>
          </references>
        </pivotArea>
        <pivotArea type="data" collapsedLevelsAreSubtotals="1" fieldPosition="0">
          <references count="4">
            <reference field="4294967294" count="1" selected="0">
              <x v="0"/>
            </reference>
            <reference field="0" count="1" selected="0">
              <x v="57"/>
            </reference>
            <reference field="1" count="1" selected="0">
              <x v="347"/>
            </reference>
            <reference field="2" count="1">
              <x v="1140"/>
            </reference>
          </references>
        </pivotArea>
        <pivotArea type="data" collapsedLevelsAreSubtotals="1" fieldPosition="0">
          <references count="3">
            <reference field="4294967294" count="1" selected="0">
              <x v="0"/>
            </reference>
            <reference field="0" count="1" selected="0">
              <x v="57"/>
            </reference>
            <reference field="1" count="1">
              <x v="348"/>
            </reference>
          </references>
        </pivotArea>
        <pivotArea type="data" collapsedLevelsAreSubtotals="1" fieldPosition="0">
          <references count="4">
            <reference field="4294967294" count="1" selected="0">
              <x v="0"/>
            </reference>
            <reference field="0" count="1" selected="0">
              <x v="57"/>
            </reference>
            <reference field="1" count="1" selected="0">
              <x v="348"/>
            </reference>
            <reference field="2" count="9">
              <x v="1141"/>
              <x v="1142"/>
              <x v="1143"/>
              <x v="1144"/>
              <x v="1145"/>
              <x v="1146"/>
              <x v="1147"/>
              <x v="1148"/>
              <x v="1149"/>
            </reference>
          </references>
        </pivotArea>
        <pivotArea type="data" collapsedLevelsAreSubtotals="1" fieldPosition="0">
          <references count="2">
            <reference field="4294967294" count="1" selected="0">
              <x v="0"/>
            </reference>
            <reference field="0" count="1">
              <x v="58"/>
            </reference>
          </references>
        </pivotArea>
        <pivotArea type="data" collapsedLevelsAreSubtotals="1" fieldPosition="0">
          <references count="3">
            <reference field="4294967294" count="1" selected="0">
              <x v="0"/>
            </reference>
            <reference field="0" count="1" selected="0">
              <x v="58"/>
            </reference>
            <reference field="1" count="1">
              <x v="349"/>
            </reference>
          </references>
        </pivotArea>
        <pivotArea type="data" collapsedLevelsAreSubtotals="1" fieldPosition="0">
          <references count="4">
            <reference field="4294967294" count="1" selected="0">
              <x v="0"/>
            </reference>
            <reference field="0" count="1" selected="0">
              <x v="58"/>
            </reference>
            <reference field="1" count="1" selected="0">
              <x v="349"/>
            </reference>
            <reference field="2" count="1">
              <x v="1150"/>
            </reference>
          </references>
        </pivotArea>
        <pivotArea type="data" collapsedLevelsAreSubtotals="1" fieldPosition="0">
          <references count="3">
            <reference field="4294967294" count="1" selected="0">
              <x v="0"/>
            </reference>
            <reference field="0" count="1" selected="0">
              <x v="58"/>
            </reference>
            <reference field="1" count="1">
              <x v="350"/>
            </reference>
          </references>
        </pivotArea>
        <pivotArea type="data" collapsedLevelsAreSubtotals="1" fieldPosition="0">
          <references count="4">
            <reference field="4294967294" count="1" selected="0">
              <x v="0"/>
            </reference>
            <reference field="0" count="1" selected="0">
              <x v="58"/>
            </reference>
            <reference field="1" count="1" selected="0">
              <x v="350"/>
            </reference>
            <reference field="2" count="1">
              <x v="1151"/>
            </reference>
          </references>
        </pivotArea>
        <pivotArea type="data" collapsedLevelsAreSubtotals="1" fieldPosition="0">
          <references count="3">
            <reference field="4294967294" count="1" selected="0">
              <x v="0"/>
            </reference>
            <reference field="0" count="1" selected="0">
              <x v="58"/>
            </reference>
            <reference field="1" count="1">
              <x v="351"/>
            </reference>
          </references>
        </pivotArea>
        <pivotArea type="data" collapsedLevelsAreSubtotals="1" fieldPosition="0">
          <references count="4">
            <reference field="4294967294" count="1" selected="0">
              <x v="0"/>
            </reference>
            <reference field="0" count="1" selected="0">
              <x v="58"/>
            </reference>
            <reference field="1" count="1" selected="0">
              <x v="351"/>
            </reference>
            <reference field="2" count="1">
              <x v="1152"/>
            </reference>
          </references>
        </pivotArea>
        <pivotArea type="data" collapsedLevelsAreSubtotals="1" fieldPosition="0">
          <references count="3">
            <reference field="4294967294" count="1" selected="0">
              <x v="0"/>
            </reference>
            <reference field="0" count="1" selected="0">
              <x v="58"/>
            </reference>
            <reference field="1" count="1">
              <x v="352"/>
            </reference>
          </references>
        </pivotArea>
        <pivotArea type="data" collapsedLevelsAreSubtotals="1" fieldPosition="0">
          <references count="4">
            <reference field="4294967294" count="1" selected="0">
              <x v="0"/>
            </reference>
            <reference field="0" count="1" selected="0">
              <x v="58"/>
            </reference>
            <reference field="1" count="1" selected="0">
              <x v="352"/>
            </reference>
            <reference field="2" count="1">
              <x v="1153"/>
            </reference>
          </references>
        </pivotArea>
        <pivotArea type="data" collapsedLevelsAreSubtotals="1" fieldPosition="0">
          <references count="3">
            <reference field="4294967294" count="1" selected="0">
              <x v="0"/>
            </reference>
            <reference field="0" count="1" selected="0">
              <x v="58"/>
            </reference>
            <reference field="1" count="1">
              <x v="353"/>
            </reference>
          </references>
        </pivotArea>
        <pivotArea type="data" collapsedLevelsAreSubtotals="1" fieldPosition="0">
          <references count="4">
            <reference field="4294967294" count="1" selected="0">
              <x v="0"/>
            </reference>
            <reference field="0" count="1" selected="0">
              <x v="58"/>
            </reference>
            <reference field="1" count="1" selected="0">
              <x v="353"/>
            </reference>
            <reference field="2" count="1">
              <x v="1154"/>
            </reference>
          </references>
        </pivotArea>
        <pivotArea type="data" collapsedLevelsAreSubtotals="1" fieldPosition="0">
          <references count="3">
            <reference field="4294967294" count="1" selected="0">
              <x v="0"/>
            </reference>
            <reference field="0" count="1" selected="0">
              <x v="58"/>
            </reference>
            <reference field="1" count="1">
              <x v="354"/>
            </reference>
          </references>
        </pivotArea>
        <pivotArea type="data" collapsedLevelsAreSubtotals="1" fieldPosition="0">
          <references count="4">
            <reference field="4294967294" count="1" selected="0">
              <x v="0"/>
            </reference>
            <reference field="0" count="1" selected="0">
              <x v="58"/>
            </reference>
            <reference field="1" count="1" selected="0">
              <x v="354"/>
            </reference>
            <reference field="2" count="6">
              <x v="1155"/>
              <x v="1156"/>
              <x v="1157"/>
              <x v="1158"/>
              <x v="1159"/>
              <x v="1160"/>
            </reference>
          </references>
        </pivotArea>
        <pivotArea type="data" collapsedLevelsAreSubtotals="1" fieldPosition="0">
          <references count="3">
            <reference field="4294967294" count="1" selected="0">
              <x v="0"/>
            </reference>
            <reference field="0" count="1" selected="0">
              <x v="58"/>
            </reference>
            <reference field="1" count="1">
              <x v="355"/>
            </reference>
          </references>
        </pivotArea>
        <pivotArea type="data" collapsedLevelsAreSubtotals="1" fieldPosition="0">
          <references count="4">
            <reference field="4294967294" count="1" selected="0">
              <x v="0"/>
            </reference>
            <reference field="0" count="1" selected="0">
              <x v="58"/>
            </reference>
            <reference field="1" count="1" selected="0">
              <x v="355"/>
            </reference>
            <reference field="2" count="5">
              <x v="1161"/>
              <x v="1162"/>
              <x v="1163"/>
              <x v="1164"/>
              <x v="1165"/>
            </reference>
          </references>
        </pivotArea>
        <pivotArea type="data" collapsedLevelsAreSubtotals="1" fieldPosition="0">
          <references count="3">
            <reference field="4294967294" count="1" selected="0">
              <x v="0"/>
            </reference>
            <reference field="0" count="1" selected="0">
              <x v="58"/>
            </reference>
            <reference field="1" count="1">
              <x v="356"/>
            </reference>
          </references>
        </pivotArea>
        <pivotArea type="data" collapsedLevelsAreSubtotals="1" fieldPosition="0">
          <references count="4">
            <reference field="4294967294" count="1" selected="0">
              <x v="0"/>
            </reference>
            <reference field="0" count="1" selected="0">
              <x v="58"/>
            </reference>
            <reference field="1" count="1" selected="0">
              <x v="356"/>
            </reference>
            <reference field="2" count="5">
              <x v="1166"/>
              <x v="1167"/>
              <x v="1168"/>
              <x v="1169"/>
              <x v="1170"/>
            </reference>
          </references>
        </pivotArea>
        <pivotArea type="data" collapsedLevelsAreSubtotals="1" fieldPosition="0">
          <references count="3">
            <reference field="4294967294" count="1" selected="0">
              <x v="0"/>
            </reference>
            <reference field="0" count="1" selected="0">
              <x v="58"/>
            </reference>
            <reference field="1" count="1">
              <x v="357"/>
            </reference>
          </references>
        </pivotArea>
        <pivotArea type="data" collapsedLevelsAreSubtotals="1" fieldPosition="0">
          <references count="4">
            <reference field="4294967294" count="1" selected="0">
              <x v="0"/>
            </reference>
            <reference field="0" count="1" selected="0">
              <x v="58"/>
            </reference>
            <reference field="1" count="1" selected="0">
              <x v="357"/>
            </reference>
            <reference field="2" count="1">
              <x v="1171"/>
            </reference>
          </references>
        </pivotArea>
        <pivotArea type="data" collapsedLevelsAreSubtotals="1" fieldPosition="0">
          <references count="3">
            <reference field="4294967294" count="1" selected="0">
              <x v="0"/>
            </reference>
            <reference field="0" count="1" selected="0">
              <x v="58"/>
            </reference>
            <reference field="1" count="1">
              <x v="358"/>
            </reference>
          </references>
        </pivotArea>
        <pivotArea type="data" collapsedLevelsAreSubtotals="1" fieldPosition="0">
          <references count="4">
            <reference field="4294967294" count="1" selected="0">
              <x v="0"/>
            </reference>
            <reference field="0" count="1" selected="0">
              <x v="58"/>
            </reference>
            <reference field="1" count="1" selected="0">
              <x v="358"/>
            </reference>
            <reference field="2" count="1">
              <x v="1172"/>
            </reference>
          </references>
        </pivotArea>
        <pivotArea type="data" collapsedLevelsAreSubtotals="1" fieldPosition="0">
          <references count="3">
            <reference field="4294967294" count="1" selected="0">
              <x v="0"/>
            </reference>
            <reference field="0" count="1" selected="0">
              <x v="58"/>
            </reference>
            <reference field="1" count="1">
              <x v="359"/>
            </reference>
          </references>
        </pivotArea>
        <pivotArea type="data" collapsedLevelsAreSubtotals="1" fieldPosition="0">
          <references count="4">
            <reference field="4294967294" count="1" selected="0">
              <x v="0"/>
            </reference>
            <reference field="0" count="1" selected="0">
              <x v="58"/>
            </reference>
            <reference field="1" count="1" selected="0">
              <x v="359"/>
            </reference>
            <reference field="2" count="2">
              <x v="1173"/>
              <x v="1174"/>
            </reference>
          </references>
        </pivotArea>
        <pivotArea type="data" collapsedLevelsAreSubtotals="1" fieldPosition="0">
          <references count="3">
            <reference field="4294967294" count="1" selected="0">
              <x v="0"/>
            </reference>
            <reference field="0" count="1" selected="0">
              <x v="58"/>
            </reference>
            <reference field="1" count="1">
              <x v="360"/>
            </reference>
          </references>
        </pivotArea>
        <pivotArea type="data" collapsedLevelsAreSubtotals="1" fieldPosition="0">
          <references count="4">
            <reference field="4294967294" count="1" selected="0">
              <x v="0"/>
            </reference>
            <reference field="0" count="1" selected="0">
              <x v="58"/>
            </reference>
            <reference field="1" count="1" selected="0">
              <x v="360"/>
            </reference>
            <reference field="2" count="1">
              <x v="1175"/>
            </reference>
          </references>
        </pivotArea>
        <pivotArea type="data" collapsedLevelsAreSubtotals="1" fieldPosition="0">
          <references count="3">
            <reference field="4294967294" count="1" selected="0">
              <x v="0"/>
            </reference>
            <reference field="0" count="1" selected="0">
              <x v="58"/>
            </reference>
            <reference field="1" count="1">
              <x v="361"/>
            </reference>
          </references>
        </pivotArea>
        <pivotArea type="data" collapsedLevelsAreSubtotals="1" fieldPosition="0">
          <references count="4">
            <reference field="4294967294" count="1" selected="0">
              <x v="0"/>
            </reference>
            <reference field="0" count="1" selected="0">
              <x v="58"/>
            </reference>
            <reference field="1" count="1" selected="0">
              <x v="361"/>
            </reference>
            <reference field="2" count="1">
              <x v="1176"/>
            </reference>
          </references>
        </pivotArea>
        <pivotArea type="data" collapsedLevelsAreSubtotals="1" fieldPosition="0">
          <references count="3">
            <reference field="4294967294" count="1" selected="0">
              <x v="0"/>
            </reference>
            <reference field="0" count="1" selected="0">
              <x v="58"/>
            </reference>
            <reference field="1" count="1">
              <x v="362"/>
            </reference>
          </references>
        </pivotArea>
        <pivotArea type="data" collapsedLevelsAreSubtotals="1" fieldPosition="0">
          <references count="4">
            <reference field="4294967294" count="1" selected="0">
              <x v="0"/>
            </reference>
            <reference field="0" count="1" selected="0">
              <x v="58"/>
            </reference>
            <reference field="1" count="1" selected="0">
              <x v="362"/>
            </reference>
            <reference field="2" count="1">
              <x v="1177"/>
            </reference>
          </references>
        </pivotArea>
        <pivotArea type="data" collapsedLevelsAreSubtotals="1" fieldPosition="0">
          <references count="3">
            <reference field="4294967294" count="1" selected="0">
              <x v="0"/>
            </reference>
            <reference field="0" count="1" selected="0">
              <x v="58"/>
            </reference>
            <reference field="1" count="1">
              <x v="363"/>
            </reference>
          </references>
        </pivotArea>
        <pivotArea type="data" collapsedLevelsAreSubtotals="1" fieldPosition="0">
          <references count="4">
            <reference field="4294967294" count="1" selected="0">
              <x v="0"/>
            </reference>
            <reference field="0" count="1" selected="0">
              <x v="58"/>
            </reference>
            <reference field="1" count="1" selected="0">
              <x v="363"/>
            </reference>
            <reference field="2" count="2">
              <x v="1178"/>
              <x v="1179"/>
            </reference>
          </references>
        </pivotArea>
        <pivotArea type="data" collapsedLevelsAreSubtotals="1" fieldPosition="0">
          <references count="3">
            <reference field="4294967294" count="1" selected="0">
              <x v="0"/>
            </reference>
            <reference field="0" count="1" selected="0">
              <x v="58"/>
            </reference>
            <reference field="1" count="1">
              <x v="364"/>
            </reference>
          </references>
        </pivotArea>
        <pivotArea type="data" collapsedLevelsAreSubtotals="1" fieldPosition="0">
          <references count="4">
            <reference field="4294967294" count="1" selected="0">
              <x v="0"/>
            </reference>
            <reference field="0" count="1" selected="0">
              <x v="58"/>
            </reference>
            <reference field="1" count="1" selected="0">
              <x v="364"/>
            </reference>
            <reference field="2" count="1">
              <x v="1180"/>
            </reference>
          </references>
        </pivotArea>
        <pivotArea type="data" collapsedLevelsAreSubtotals="1" fieldPosition="0">
          <references count="3">
            <reference field="4294967294" count="1" selected="0">
              <x v="0"/>
            </reference>
            <reference field="0" count="1" selected="0">
              <x v="58"/>
            </reference>
            <reference field="1" count="1">
              <x v="365"/>
            </reference>
          </references>
        </pivotArea>
        <pivotArea type="data" collapsedLevelsAreSubtotals="1" fieldPosition="0">
          <references count="4">
            <reference field="4294967294" count="1" selected="0">
              <x v="0"/>
            </reference>
            <reference field="0" count="1" selected="0">
              <x v="58"/>
            </reference>
            <reference field="1" count="1" selected="0">
              <x v="365"/>
            </reference>
            <reference field="2" count="1">
              <x v="1181"/>
            </reference>
          </references>
        </pivotArea>
        <pivotArea type="data" collapsedLevelsAreSubtotals="1" fieldPosition="0">
          <references count="3">
            <reference field="4294967294" count="1" selected="0">
              <x v="0"/>
            </reference>
            <reference field="0" count="1" selected="0">
              <x v="58"/>
            </reference>
            <reference field="1" count="1">
              <x v="366"/>
            </reference>
          </references>
        </pivotArea>
        <pivotArea type="data" collapsedLevelsAreSubtotals="1" fieldPosition="0">
          <references count="4">
            <reference field="4294967294" count="1" selected="0">
              <x v="0"/>
            </reference>
            <reference field="0" count="1" selected="0">
              <x v="58"/>
            </reference>
            <reference field="1" count="1" selected="0">
              <x v="366"/>
            </reference>
            <reference field="2" count="1">
              <x v="1182"/>
            </reference>
          </references>
        </pivotArea>
        <pivotArea type="data" collapsedLevelsAreSubtotals="1" fieldPosition="0">
          <references count="3">
            <reference field="4294967294" count="1" selected="0">
              <x v="0"/>
            </reference>
            <reference field="0" count="1" selected="0">
              <x v="58"/>
            </reference>
            <reference field="1" count="1">
              <x v="367"/>
            </reference>
          </references>
        </pivotArea>
        <pivotArea type="data" collapsedLevelsAreSubtotals="1" fieldPosition="0">
          <references count="4">
            <reference field="4294967294" count="1" selected="0">
              <x v="0"/>
            </reference>
            <reference field="0" count="1" selected="0">
              <x v="58"/>
            </reference>
            <reference field="1" count="1" selected="0">
              <x v="367"/>
            </reference>
            <reference field="2" count="1">
              <x v="1183"/>
            </reference>
          </references>
        </pivotArea>
        <pivotArea type="data" collapsedLevelsAreSubtotals="1" fieldPosition="0">
          <references count="3">
            <reference field="4294967294" count="1" selected="0">
              <x v="0"/>
            </reference>
            <reference field="0" count="1" selected="0">
              <x v="58"/>
            </reference>
            <reference field="1" count="1">
              <x v="368"/>
            </reference>
          </references>
        </pivotArea>
        <pivotArea type="data" collapsedLevelsAreSubtotals="1" fieldPosition="0">
          <references count="4">
            <reference field="4294967294" count="1" selected="0">
              <x v="0"/>
            </reference>
            <reference field="0" count="1" selected="0">
              <x v="58"/>
            </reference>
            <reference field="1" count="1" selected="0">
              <x v="368"/>
            </reference>
            <reference field="2" count="1">
              <x v="1184"/>
            </reference>
          </references>
        </pivotArea>
        <pivotArea type="data" collapsedLevelsAreSubtotals="1" fieldPosition="0">
          <references count="3">
            <reference field="4294967294" count="1" selected="0">
              <x v="0"/>
            </reference>
            <reference field="0" count="1" selected="0">
              <x v="58"/>
            </reference>
            <reference field="1" count="1">
              <x v="369"/>
            </reference>
          </references>
        </pivotArea>
        <pivotArea type="data" collapsedLevelsAreSubtotals="1" fieldPosition="0">
          <references count="4">
            <reference field="4294967294" count="1" selected="0">
              <x v="0"/>
            </reference>
            <reference field="0" count="1" selected="0">
              <x v="58"/>
            </reference>
            <reference field="1" count="1" selected="0">
              <x v="369"/>
            </reference>
            <reference field="2" count="3">
              <x v="1185"/>
              <x v="1186"/>
              <x v="1187"/>
            </reference>
          </references>
        </pivotArea>
        <pivotArea type="data" collapsedLevelsAreSubtotals="1" fieldPosition="0">
          <references count="3">
            <reference field="4294967294" count="1" selected="0">
              <x v="0"/>
            </reference>
            <reference field="0" count="1" selected="0">
              <x v="58"/>
            </reference>
            <reference field="1" count="1">
              <x v="370"/>
            </reference>
          </references>
        </pivotArea>
        <pivotArea type="data" collapsedLevelsAreSubtotals="1" fieldPosition="0">
          <references count="4">
            <reference field="4294967294" count="1" selected="0">
              <x v="0"/>
            </reference>
            <reference field="0" count="1" selected="0">
              <x v="58"/>
            </reference>
            <reference field="1" count="1" selected="0">
              <x v="370"/>
            </reference>
            <reference field="2" count="1">
              <x v="1188"/>
            </reference>
          </references>
        </pivotArea>
        <pivotArea type="data" collapsedLevelsAreSubtotals="1" fieldPosition="0">
          <references count="2">
            <reference field="4294967294" count="1" selected="0">
              <x v="0"/>
            </reference>
            <reference field="0" count="1">
              <x v="59"/>
            </reference>
          </references>
        </pivotArea>
        <pivotArea type="data" collapsedLevelsAreSubtotals="1" fieldPosition="0">
          <references count="3">
            <reference field="4294967294" count="1" selected="0">
              <x v="0"/>
            </reference>
            <reference field="0" count="1" selected="0">
              <x v="59"/>
            </reference>
            <reference field="1" count="1">
              <x v="371"/>
            </reference>
          </references>
        </pivotArea>
        <pivotArea type="data" collapsedLevelsAreSubtotals="1" fieldPosition="0">
          <references count="4">
            <reference field="4294967294" count="1" selected="0">
              <x v="0"/>
            </reference>
            <reference field="0" count="1" selected="0">
              <x v="59"/>
            </reference>
            <reference field="1" count="1" selected="0">
              <x v="371"/>
            </reference>
            <reference field="2" count="1">
              <x v="1189"/>
            </reference>
          </references>
        </pivotArea>
        <pivotArea type="data" collapsedLevelsAreSubtotals="1" fieldPosition="0">
          <references count="3">
            <reference field="4294967294" count="1" selected="0">
              <x v="0"/>
            </reference>
            <reference field="0" count="1" selected="0">
              <x v="59"/>
            </reference>
            <reference field="1" count="1">
              <x v="372"/>
            </reference>
          </references>
        </pivotArea>
        <pivotArea type="data" collapsedLevelsAreSubtotals="1" fieldPosition="0">
          <references count="4">
            <reference field="4294967294" count="1" selected="0">
              <x v="0"/>
            </reference>
            <reference field="0" count="1" selected="0">
              <x v="59"/>
            </reference>
            <reference field="1" count="1" selected="0">
              <x v="372"/>
            </reference>
            <reference field="2" count="1">
              <x v="1190"/>
            </reference>
          </references>
        </pivotArea>
        <pivotArea type="data" collapsedLevelsAreSubtotals="1" fieldPosition="0">
          <references count="3">
            <reference field="4294967294" count="1" selected="0">
              <x v="0"/>
            </reference>
            <reference field="0" count="1" selected="0">
              <x v="59"/>
            </reference>
            <reference field="1" count="1">
              <x v="373"/>
            </reference>
          </references>
        </pivotArea>
        <pivotArea type="data" collapsedLevelsAreSubtotals="1" fieldPosition="0">
          <references count="4">
            <reference field="4294967294" count="1" selected="0">
              <x v="0"/>
            </reference>
            <reference field="0" count="1" selected="0">
              <x v="59"/>
            </reference>
            <reference field="1" count="1" selected="0">
              <x v="373"/>
            </reference>
            <reference field="2" count="3">
              <x v="1191"/>
              <x v="1192"/>
              <x v="1193"/>
            </reference>
          </references>
        </pivotArea>
        <pivotArea type="data" collapsedLevelsAreSubtotals="1" fieldPosition="0">
          <references count="3">
            <reference field="4294967294" count="1" selected="0">
              <x v="0"/>
            </reference>
            <reference field="0" count="1" selected="0">
              <x v="59"/>
            </reference>
            <reference field="1" count="1">
              <x v="374"/>
            </reference>
          </references>
        </pivotArea>
        <pivotArea type="data" collapsedLevelsAreSubtotals="1" fieldPosition="0">
          <references count="4">
            <reference field="4294967294" count="1" selected="0">
              <x v="0"/>
            </reference>
            <reference field="0" count="1" selected="0">
              <x v="59"/>
            </reference>
            <reference field="1" count="1" selected="0">
              <x v="374"/>
            </reference>
            <reference field="2" count="2">
              <x v="1194"/>
              <x v="1195"/>
            </reference>
          </references>
        </pivotArea>
        <pivotArea type="data" collapsedLevelsAreSubtotals="1" fieldPosition="0">
          <references count="3">
            <reference field="4294967294" count="1" selected="0">
              <x v="0"/>
            </reference>
            <reference field="0" count="1" selected="0">
              <x v="59"/>
            </reference>
            <reference field="1" count="1">
              <x v="375"/>
            </reference>
          </references>
        </pivotArea>
        <pivotArea type="data" collapsedLevelsAreSubtotals="1" fieldPosition="0">
          <references count="4">
            <reference field="4294967294" count="1" selected="0">
              <x v="0"/>
            </reference>
            <reference field="0" count="1" selected="0">
              <x v="59"/>
            </reference>
            <reference field="1" count="1" selected="0">
              <x v="375"/>
            </reference>
            <reference field="2" count="1">
              <x v="1196"/>
            </reference>
          </references>
        </pivotArea>
        <pivotArea type="data" collapsedLevelsAreSubtotals="1" fieldPosition="0">
          <references count="3">
            <reference field="4294967294" count="1" selected="0">
              <x v="0"/>
            </reference>
            <reference field="0" count="1" selected="0">
              <x v="59"/>
            </reference>
            <reference field="1" count="1">
              <x v="376"/>
            </reference>
          </references>
        </pivotArea>
        <pivotArea type="data" collapsedLevelsAreSubtotals="1" fieldPosition="0">
          <references count="4">
            <reference field="4294967294" count="1" selected="0">
              <x v="0"/>
            </reference>
            <reference field="0" count="1" selected="0">
              <x v="59"/>
            </reference>
            <reference field="1" count="1" selected="0">
              <x v="376"/>
            </reference>
            <reference field="2" count="1">
              <x v="1197"/>
            </reference>
          </references>
        </pivotArea>
        <pivotArea type="data" collapsedLevelsAreSubtotals="1" fieldPosition="0">
          <references count="3">
            <reference field="4294967294" count="1" selected="0">
              <x v="0"/>
            </reference>
            <reference field="0" count="1" selected="0">
              <x v="59"/>
            </reference>
            <reference field="1" count="1">
              <x v="377"/>
            </reference>
          </references>
        </pivotArea>
        <pivotArea type="data" collapsedLevelsAreSubtotals="1" fieldPosition="0">
          <references count="4">
            <reference field="4294967294" count="1" selected="0">
              <x v="0"/>
            </reference>
            <reference field="0" count="1" selected="0">
              <x v="59"/>
            </reference>
            <reference field="1" count="1" selected="0">
              <x v="377"/>
            </reference>
            <reference field="2" count="2">
              <x v="1198"/>
              <x v="1199"/>
            </reference>
          </references>
        </pivotArea>
        <pivotArea type="data" collapsedLevelsAreSubtotals="1" fieldPosition="0">
          <references count="3">
            <reference field="4294967294" count="1" selected="0">
              <x v="0"/>
            </reference>
            <reference field="0" count="1" selected="0">
              <x v="59"/>
            </reference>
            <reference field="1" count="1">
              <x v="378"/>
            </reference>
          </references>
        </pivotArea>
        <pivotArea type="data" collapsedLevelsAreSubtotals="1" fieldPosition="0">
          <references count="4">
            <reference field="4294967294" count="1" selected="0">
              <x v="0"/>
            </reference>
            <reference field="0" count="1" selected="0">
              <x v="59"/>
            </reference>
            <reference field="1" count="1" selected="0">
              <x v="378"/>
            </reference>
            <reference field="2" count="1">
              <x v="1200"/>
            </reference>
          </references>
        </pivotArea>
        <pivotArea type="data" collapsedLevelsAreSubtotals="1" fieldPosition="0">
          <references count="3">
            <reference field="4294967294" count="1" selected="0">
              <x v="0"/>
            </reference>
            <reference field="0" count="1" selected="0">
              <x v="59"/>
            </reference>
            <reference field="1" count="1">
              <x v="379"/>
            </reference>
          </references>
        </pivotArea>
        <pivotArea type="data" collapsedLevelsAreSubtotals="1" fieldPosition="0">
          <references count="4">
            <reference field="4294967294" count="1" selected="0">
              <x v="0"/>
            </reference>
            <reference field="0" count="1" selected="0">
              <x v="59"/>
            </reference>
            <reference field="1" count="1" selected="0">
              <x v="379"/>
            </reference>
            <reference field="2" count="1">
              <x v="1201"/>
            </reference>
          </references>
        </pivotArea>
        <pivotArea type="data" collapsedLevelsAreSubtotals="1" fieldPosition="0">
          <references count="3">
            <reference field="4294967294" count="1" selected="0">
              <x v="0"/>
            </reference>
            <reference field="0" count="1" selected="0">
              <x v="59"/>
            </reference>
            <reference field="1" count="1">
              <x v="380"/>
            </reference>
          </references>
        </pivotArea>
        <pivotArea type="data" collapsedLevelsAreSubtotals="1" fieldPosition="0">
          <references count="4">
            <reference field="4294967294" count="1" selected="0">
              <x v="0"/>
            </reference>
            <reference field="0" count="1" selected="0">
              <x v="59"/>
            </reference>
            <reference field="1" count="1" selected="0">
              <x v="380"/>
            </reference>
            <reference field="2" count="1">
              <x v="1202"/>
            </reference>
          </references>
        </pivotArea>
        <pivotArea type="data" collapsedLevelsAreSubtotals="1" fieldPosition="0">
          <references count="3">
            <reference field="4294967294" count="1" selected="0">
              <x v="0"/>
            </reference>
            <reference field="0" count="1" selected="0">
              <x v="59"/>
            </reference>
            <reference field="1" count="1">
              <x v="381"/>
            </reference>
          </references>
        </pivotArea>
        <pivotArea type="data" collapsedLevelsAreSubtotals="1" fieldPosition="0">
          <references count="4">
            <reference field="4294967294" count="1" selected="0">
              <x v="0"/>
            </reference>
            <reference field="0" count="1" selected="0">
              <x v="59"/>
            </reference>
            <reference field="1" count="1" selected="0">
              <x v="381"/>
            </reference>
            <reference field="2" count="4">
              <x v="1203"/>
              <x v="1204"/>
              <x v="1205"/>
              <x v="1206"/>
            </reference>
          </references>
        </pivotArea>
        <pivotArea type="data" collapsedLevelsAreSubtotals="1" fieldPosition="0">
          <references count="3">
            <reference field="4294967294" count="1" selected="0">
              <x v="0"/>
            </reference>
            <reference field="0" count="1" selected="0">
              <x v="59"/>
            </reference>
            <reference field="1" count="1">
              <x v="382"/>
            </reference>
          </references>
        </pivotArea>
        <pivotArea type="data" collapsedLevelsAreSubtotals="1" fieldPosition="0">
          <references count="4">
            <reference field="4294967294" count="1" selected="0">
              <x v="0"/>
            </reference>
            <reference field="0" count="1" selected="0">
              <x v="59"/>
            </reference>
            <reference field="1" count="1" selected="0">
              <x v="382"/>
            </reference>
            <reference field="2" count="2">
              <x v="1207"/>
              <x v="1208"/>
            </reference>
          </references>
        </pivotArea>
        <pivotArea type="data" collapsedLevelsAreSubtotals="1" fieldPosition="0">
          <references count="3">
            <reference field="4294967294" count="1" selected="0">
              <x v="0"/>
            </reference>
            <reference field="0" count="1" selected="0">
              <x v="59"/>
            </reference>
            <reference field="1" count="1">
              <x v="383"/>
            </reference>
          </references>
        </pivotArea>
        <pivotArea type="data" collapsedLevelsAreSubtotals="1" fieldPosition="0">
          <references count="4">
            <reference field="4294967294" count="1" selected="0">
              <x v="0"/>
            </reference>
            <reference field="0" count="1" selected="0">
              <x v="59"/>
            </reference>
            <reference field="1" count="1" selected="0">
              <x v="383"/>
            </reference>
            <reference field="2" count="2">
              <x v="1209"/>
              <x v="1210"/>
            </reference>
          </references>
        </pivotArea>
        <pivotArea type="data" collapsedLevelsAreSubtotals="1" fieldPosition="0">
          <references count="3">
            <reference field="4294967294" count="1" selected="0">
              <x v="0"/>
            </reference>
            <reference field="0" count="1" selected="0">
              <x v="59"/>
            </reference>
            <reference field="1" count="1">
              <x v="384"/>
            </reference>
          </references>
        </pivotArea>
        <pivotArea type="data" collapsedLevelsAreSubtotals="1" fieldPosition="0">
          <references count="4">
            <reference field="4294967294" count="1" selected="0">
              <x v="0"/>
            </reference>
            <reference field="0" count="1" selected="0">
              <x v="59"/>
            </reference>
            <reference field="1" count="1" selected="0">
              <x v="384"/>
            </reference>
            <reference field="2" count="2">
              <x v="1211"/>
              <x v="1212"/>
            </reference>
          </references>
        </pivotArea>
        <pivotArea type="data" collapsedLevelsAreSubtotals="1" fieldPosition="0">
          <references count="3">
            <reference field="4294967294" count="1" selected="0">
              <x v="0"/>
            </reference>
            <reference field="0" count="1" selected="0">
              <x v="59"/>
            </reference>
            <reference field="1" count="1">
              <x v="385"/>
            </reference>
          </references>
        </pivotArea>
        <pivotArea type="data" collapsedLevelsAreSubtotals="1" fieldPosition="0">
          <references count="4">
            <reference field="4294967294" count="1" selected="0">
              <x v="0"/>
            </reference>
            <reference field="0" count="1" selected="0">
              <x v="59"/>
            </reference>
            <reference field="1" count="1" selected="0">
              <x v="385"/>
            </reference>
            <reference field="2" count="3">
              <x v="1213"/>
              <x v="1214"/>
              <x v="1215"/>
            </reference>
          </references>
        </pivotArea>
        <pivotArea type="data" collapsedLevelsAreSubtotals="1" fieldPosition="0">
          <references count="3">
            <reference field="4294967294" count="1" selected="0">
              <x v="0"/>
            </reference>
            <reference field="0" count="1" selected="0">
              <x v="59"/>
            </reference>
            <reference field="1" count="1">
              <x v="386"/>
            </reference>
          </references>
        </pivotArea>
        <pivotArea type="data" collapsedLevelsAreSubtotals="1" fieldPosition="0">
          <references count="4">
            <reference field="4294967294" count="1" selected="0">
              <x v="0"/>
            </reference>
            <reference field="0" count="1" selected="0">
              <x v="59"/>
            </reference>
            <reference field="1" count="1" selected="0">
              <x v="386"/>
            </reference>
            <reference field="2" count="2">
              <x v="1216"/>
              <x v="1217"/>
            </reference>
          </references>
        </pivotArea>
        <pivotArea type="data" collapsedLevelsAreSubtotals="1" fieldPosition="0">
          <references count="3">
            <reference field="4294967294" count="1" selected="0">
              <x v="0"/>
            </reference>
            <reference field="0" count="1" selected="0">
              <x v="59"/>
            </reference>
            <reference field="1" count="1">
              <x v="387"/>
            </reference>
          </references>
        </pivotArea>
        <pivotArea type="data" collapsedLevelsAreSubtotals="1" fieldPosition="0">
          <references count="4">
            <reference field="4294967294" count="1" selected="0">
              <x v="0"/>
            </reference>
            <reference field="0" count="1" selected="0">
              <x v="59"/>
            </reference>
            <reference field="1" count="1" selected="0">
              <x v="387"/>
            </reference>
            <reference field="2" count="1">
              <x v="1218"/>
            </reference>
          </references>
        </pivotArea>
        <pivotArea type="data" collapsedLevelsAreSubtotals="1" fieldPosition="0">
          <references count="3">
            <reference field="4294967294" count="1" selected="0">
              <x v="0"/>
            </reference>
            <reference field="0" count="1" selected="0">
              <x v="59"/>
            </reference>
            <reference field="1" count="1">
              <x v="388"/>
            </reference>
          </references>
        </pivotArea>
        <pivotArea type="data" collapsedLevelsAreSubtotals="1" fieldPosition="0">
          <references count="4">
            <reference field="4294967294" count="1" selected="0">
              <x v="0"/>
            </reference>
            <reference field="0" count="1" selected="0">
              <x v="59"/>
            </reference>
            <reference field="1" count="1" selected="0">
              <x v="388"/>
            </reference>
            <reference field="2" count="5">
              <x v="1219"/>
              <x v="1220"/>
              <x v="1221"/>
              <x v="1222"/>
              <x v="1223"/>
            </reference>
          </references>
        </pivotArea>
        <pivotArea type="data" collapsedLevelsAreSubtotals="1" fieldPosition="0">
          <references count="3">
            <reference field="4294967294" count="1" selected="0">
              <x v="0"/>
            </reference>
            <reference field="0" count="1" selected="0">
              <x v="59"/>
            </reference>
            <reference field="1" count="1">
              <x v="389"/>
            </reference>
          </references>
        </pivotArea>
        <pivotArea type="data" collapsedLevelsAreSubtotals="1" fieldPosition="0">
          <references count="4">
            <reference field="4294967294" count="1" selected="0">
              <x v="0"/>
            </reference>
            <reference field="0" count="1" selected="0">
              <x v="59"/>
            </reference>
            <reference field="1" count="1" selected="0">
              <x v="389"/>
            </reference>
            <reference field="2" count="1">
              <x v="1224"/>
            </reference>
          </references>
        </pivotArea>
        <pivotArea type="data" collapsedLevelsAreSubtotals="1" fieldPosition="0">
          <references count="3">
            <reference field="4294967294" count="1" selected="0">
              <x v="0"/>
            </reference>
            <reference field="0" count="1" selected="0">
              <x v="59"/>
            </reference>
            <reference field="1" count="1">
              <x v="390"/>
            </reference>
          </references>
        </pivotArea>
        <pivotArea type="data" collapsedLevelsAreSubtotals="1" fieldPosition="0">
          <references count="4">
            <reference field="4294967294" count="1" selected="0">
              <x v="0"/>
            </reference>
            <reference field="0" count="1" selected="0">
              <x v="59"/>
            </reference>
            <reference field="1" count="1" selected="0">
              <x v="390"/>
            </reference>
            <reference field="2" count="1">
              <x v="1225"/>
            </reference>
          </references>
        </pivotArea>
        <pivotArea type="data" collapsedLevelsAreSubtotals="1" fieldPosition="0">
          <references count="3">
            <reference field="4294967294" count="1" selected="0">
              <x v="0"/>
            </reference>
            <reference field="0" count="1" selected="0">
              <x v="59"/>
            </reference>
            <reference field="1" count="1">
              <x v="391"/>
            </reference>
          </references>
        </pivotArea>
        <pivotArea type="data" collapsedLevelsAreSubtotals="1" fieldPosition="0">
          <references count="4">
            <reference field="4294967294" count="1" selected="0">
              <x v="0"/>
            </reference>
            <reference field="0" count="1" selected="0">
              <x v="59"/>
            </reference>
            <reference field="1" count="1" selected="0">
              <x v="391"/>
            </reference>
            <reference field="2" count="3">
              <x v="1226"/>
              <x v="1227"/>
              <x v="1228"/>
            </reference>
          </references>
        </pivotArea>
        <pivotArea type="data" collapsedLevelsAreSubtotals="1" fieldPosition="0">
          <references count="3">
            <reference field="4294967294" count="1" selected="0">
              <x v="0"/>
            </reference>
            <reference field="0" count="1" selected="0">
              <x v="59"/>
            </reference>
            <reference field="1" count="1">
              <x v="392"/>
            </reference>
          </references>
        </pivotArea>
        <pivotArea type="data" collapsedLevelsAreSubtotals="1" fieldPosition="0">
          <references count="4">
            <reference field="4294967294" count="1" selected="0">
              <x v="0"/>
            </reference>
            <reference field="0" count="1" selected="0">
              <x v="59"/>
            </reference>
            <reference field="1" count="1" selected="0">
              <x v="392"/>
            </reference>
            <reference field="2" count="1">
              <x v="1229"/>
            </reference>
          </references>
        </pivotArea>
        <pivotArea type="data" collapsedLevelsAreSubtotals="1" fieldPosition="0">
          <references count="3">
            <reference field="4294967294" count="1" selected="0">
              <x v="0"/>
            </reference>
            <reference field="0" count="1" selected="0">
              <x v="59"/>
            </reference>
            <reference field="1" count="1">
              <x v="393"/>
            </reference>
          </references>
        </pivotArea>
        <pivotArea type="data" collapsedLevelsAreSubtotals="1" fieldPosition="0">
          <references count="4">
            <reference field="4294967294" count="1" selected="0">
              <x v="0"/>
            </reference>
            <reference field="0" count="1" selected="0">
              <x v="59"/>
            </reference>
            <reference field="1" count="1" selected="0">
              <x v="393"/>
            </reference>
            <reference field="2" count="1">
              <x v="1230"/>
            </reference>
          </references>
        </pivotArea>
        <pivotArea type="data" collapsedLevelsAreSubtotals="1" fieldPosition="0">
          <references count="2">
            <reference field="4294967294" count="1" selected="0">
              <x v="0"/>
            </reference>
            <reference field="0" count="1">
              <x v="60"/>
            </reference>
          </references>
        </pivotArea>
        <pivotArea type="data" collapsedLevelsAreSubtotals="1" fieldPosition="0">
          <references count="3">
            <reference field="4294967294" count="1" selected="0">
              <x v="0"/>
            </reference>
            <reference field="0" count="1" selected="0">
              <x v="60"/>
            </reference>
            <reference field="1" count="1">
              <x v="394"/>
            </reference>
          </references>
        </pivotArea>
        <pivotArea type="data" collapsedLevelsAreSubtotals="1" fieldPosition="0">
          <references count="4">
            <reference field="4294967294" count="1" selected="0">
              <x v="0"/>
            </reference>
            <reference field="0" count="1" selected="0">
              <x v="60"/>
            </reference>
            <reference field="1" count="1" selected="0">
              <x v="394"/>
            </reference>
            <reference field="2" count="1">
              <x v="1231"/>
            </reference>
          </references>
        </pivotArea>
        <pivotArea type="data" collapsedLevelsAreSubtotals="1" fieldPosition="0">
          <references count="3">
            <reference field="4294967294" count="1" selected="0">
              <x v="0"/>
            </reference>
            <reference field="0" count="1" selected="0">
              <x v="60"/>
            </reference>
            <reference field="1" count="1">
              <x v="395"/>
            </reference>
          </references>
        </pivotArea>
        <pivotArea type="data" collapsedLevelsAreSubtotals="1" fieldPosition="0">
          <references count="4">
            <reference field="4294967294" count="1" selected="0">
              <x v="0"/>
            </reference>
            <reference field="0" count="1" selected="0">
              <x v="60"/>
            </reference>
            <reference field="1" count="1" selected="0">
              <x v="395"/>
            </reference>
            <reference field="2" count="1">
              <x v="1232"/>
            </reference>
          </references>
        </pivotArea>
        <pivotArea type="data" collapsedLevelsAreSubtotals="1" fieldPosition="0">
          <references count="3">
            <reference field="4294967294" count="1" selected="0">
              <x v="0"/>
            </reference>
            <reference field="0" count="1" selected="0">
              <x v="60"/>
            </reference>
            <reference field="1" count="1">
              <x v="396"/>
            </reference>
          </references>
        </pivotArea>
        <pivotArea type="data" collapsedLevelsAreSubtotals="1" fieldPosition="0">
          <references count="4">
            <reference field="4294967294" count="1" selected="0">
              <x v="0"/>
            </reference>
            <reference field="0" count="1" selected="0">
              <x v="60"/>
            </reference>
            <reference field="1" count="1" selected="0">
              <x v="396"/>
            </reference>
            <reference field="2" count="1">
              <x v="1233"/>
            </reference>
          </references>
        </pivotArea>
        <pivotArea type="data" collapsedLevelsAreSubtotals="1" fieldPosition="0">
          <references count="3">
            <reference field="4294967294" count="1" selected="0">
              <x v="0"/>
            </reference>
            <reference field="0" count="1" selected="0">
              <x v="60"/>
            </reference>
            <reference field="1" count="1">
              <x v="397"/>
            </reference>
          </references>
        </pivotArea>
        <pivotArea type="data" collapsedLevelsAreSubtotals="1" fieldPosition="0">
          <references count="4">
            <reference field="4294967294" count="1" selected="0">
              <x v="0"/>
            </reference>
            <reference field="0" count="1" selected="0">
              <x v="60"/>
            </reference>
            <reference field="1" count="1" selected="0">
              <x v="397"/>
            </reference>
            <reference field="2" count="1">
              <x v="1234"/>
            </reference>
          </references>
        </pivotArea>
        <pivotArea type="data" collapsedLevelsAreSubtotals="1" fieldPosition="0">
          <references count="3">
            <reference field="4294967294" count="1" selected="0">
              <x v="0"/>
            </reference>
            <reference field="0" count="1" selected="0">
              <x v="60"/>
            </reference>
            <reference field="1" count="1">
              <x v="398"/>
            </reference>
          </references>
        </pivotArea>
        <pivotArea type="data" collapsedLevelsAreSubtotals="1" fieldPosition="0">
          <references count="4">
            <reference field="4294967294" count="1" selected="0">
              <x v="0"/>
            </reference>
            <reference field="0" count="1" selected="0">
              <x v="60"/>
            </reference>
            <reference field="1" count="1" selected="0">
              <x v="398"/>
            </reference>
            <reference field="2" count="1">
              <x v="1235"/>
            </reference>
          </references>
        </pivotArea>
        <pivotArea type="data" collapsedLevelsAreSubtotals="1" fieldPosition="0">
          <references count="3">
            <reference field="4294967294" count="1" selected="0">
              <x v="0"/>
            </reference>
            <reference field="0" count="1" selected="0">
              <x v="60"/>
            </reference>
            <reference field="1" count="1">
              <x v="399"/>
            </reference>
          </references>
        </pivotArea>
        <pivotArea type="data" collapsedLevelsAreSubtotals="1" fieldPosition="0">
          <references count="4">
            <reference field="4294967294" count="1" selected="0">
              <x v="0"/>
            </reference>
            <reference field="0" count="1" selected="0">
              <x v="60"/>
            </reference>
            <reference field="1" count="1" selected="0">
              <x v="399"/>
            </reference>
            <reference field="2" count="1">
              <x v="1236"/>
            </reference>
          </references>
        </pivotArea>
        <pivotArea type="data" collapsedLevelsAreSubtotals="1" fieldPosition="0">
          <references count="3">
            <reference field="4294967294" count="1" selected="0">
              <x v="0"/>
            </reference>
            <reference field="0" count="1" selected="0">
              <x v="60"/>
            </reference>
            <reference field="1" count="1">
              <x v="400"/>
            </reference>
          </references>
        </pivotArea>
        <pivotArea type="data" collapsedLevelsAreSubtotals="1" fieldPosition="0">
          <references count="4">
            <reference field="4294967294" count="1" selected="0">
              <x v="0"/>
            </reference>
            <reference field="0" count="1" selected="0">
              <x v="60"/>
            </reference>
            <reference field="1" count="1" selected="0">
              <x v="400"/>
            </reference>
            <reference field="2" count="1">
              <x v="1237"/>
            </reference>
          </references>
        </pivotArea>
        <pivotArea type="data" collapsedLevelsAreSubtotals="1" fieldPosition="0">
          <references count="3">
            <reference field="4294967294" count="1" selected="0">
              <x v="0"/>
            </reference>
            <reference field="0" count="1" selected="0">
              <x v="60"/>
            </reference>
            <reference field="1" count="1">
              <x v="401"/>
            </reference>
          </references>
        </pivotArea>
        <pivotArea type="data" collapsedLevelsAreSubtotals="1" fieldPosition="0">
          <references count="4">
            <reference field="4294967294" count="1" selected="0">
              <x v="0"/>
            </reference>
            <reference field="0" count="1" selected="0">
              <x v="60"/>
            </reference>
            <reference field="1" count="1" selected="0">
              <x v="401"/>
            </reference>
            <reference field="2" count="1">
              <x v="1238"/>
            </reference>
          </references>
        </pivotArea>
        <pivotArea type="data" collapsedLevelsAreSubtotals="1" fieldPosition="0">
          <references count="3">
            <reference field="4294967294" count="1" selected="0">
              <x v="0"/>
            </reference>
            <reference field="0" count="1" selected="0">
              <x v="60"/>
            </reference>
            <reference field="1" count="1">
              <x v="402"/>
            </reference>
          </references>
        </pivotArea>
        <pivotArea type="data" collapsedLevelsAreSubtotals="1" fieldPosition="0">
          <references count="4">
            <reference field="4294967294" count="1" selected="0">
              <x v="0"/>
            </reference>
            <reference field="0" count="1" selected="0">
              <x v="60"/>
            </reference>
            <reference field="1" count="1" selected="0">
              <x v="402"/>
            </reference>
            <reference field="2" count="1">
              <x v="1239"/>
            </reference>
          </references>
        </pivotArea>
        <pivotArea type="data" collapsedLevelsAreSubtotals="1" fieldPosition="0">
          <references count="3">
            <reference field="4294967294" count="1" selected="0">
              <x v="0"/>
            </reference>
            <reference field="0" count="1" selected="0">
              <x v="60"/>
            </reference>
            <reference field="1" count="1">
              <x v="403"/>
            </reference>
          </references>
        </pivotArea>
        <pivotArea type="data" collapsedLevelsAreSubtotals="1" fieldPosition="0">
          <references count="4">
            <reference field="4294967294" count="1" selected="0">
              <x v="0"/>
            </reference>
            <reference field="0" count="1" selected="0">
              <x v="60"/>
            </reference>
            <reference field="1" count="1" selected="0">
              <x v="403"/>
            </reference>
            <reference field="2" count="1">
              <x v="1240"/>
            </reference>
          </references>
        </pivotArea>
        <pivotArea type="data" collapsedLevelsAreSubtotals="1" fieldPosition="0">
          <references count="3">
            <reference field="4294967294" count="1" selected="0">
              <x v="0"/>
            </reference>
            <reference field="0" count="1" selected="0">
              <x v="60"/>
            </reference>
            <reference field="1" count="1">
              <x v="404"/>
            </reference>
          </references>
        </pivotArea>
        <pivotArea type="data" collapsedLevelsAreSubtotals="1" fieldPosition="0">
          <references count="4">
            <reference field="4294967294" count="1" selected="0">
              <x v="0"/>
            </reference>
            <reference field="0" count="1" selected="0">
              <x v="60"/>
            </reference>
            <reference field="1" count="1" selected="0">
              <x v="404"/>
            </reference>
            <reference field="2" count="1">
              <x v="1241"/>
            </reference>
          </references>
        </pivotArea>
        <pivotArea type="data" collapsedLevelsAreSubtotals="1" fieldPosition="0">
          <references count="2">
            <reference field="4294967294" count="1" selected="0">
              <x v="0"/>
            </reference>
            <reference field="0" count="1">
              <x v="61"/>
            </reference>
          </references>
        </pivotArea>
        <pivotArea type="data" collapsedLevelsAreSubtotals="1" fieldPosition="0">
          <references count="3">
            <reference field="4294967294" count="1" selected="0">
              <x v="0"/>
            </reference>
            <reference field="0" count="1" selected="0">
              <x v="61"/>
            </reference>
            <reference field="1" count="1">
              <x v="405"/>
            </reference>
          </references>
        </pivotArea>
        <pivotArea type="data" collapsedLevelsAreSubtotals="1" fieldPosition="0">
          <references count="4">
            <reference field="4294967294" count="1" selected="0">
              <x v="0"/>
            </reference>
            <reference field="0" count="1" selected="0">
              <x v="61"/>
            </reference>
            <reference field="1" count="1" selected="0">
              <x v="405"/>
            </reference>
            <reference field="2" count="1">
              <x v="1242"/>
            </reference>
          </references>
        </pivotArea>
        <pivotArea type="data" collapsedLevelsAreSubtotals="1" fieldPosition="0">
          <references count="3">
            <reference field="4294967294" count="1" selected="0">
              <x v="0"/>
            </reference>
            <reference field="0" count="1" selected="0">
              <x v="61"/>
            </reference>
            <reference field="1" count="1">
              <x v="406"/>
            </reference>
          </references>
        </pivotArea>
        <pivotArea type="data" collapsedLevelsAreSubtotals="1" fieldPosition="0">
          <references count="4">
            <reference field="4294967294" count="1" selected="0">
              <x v="0"/>
            </reference>
            <reference field="0" count="1" selected="0">
              <x v="61"/>
            </reference>
            <reference field="1" count="1" selected="0">
              <x v="406"/>
            </reference>
            <reference field="2" count="1">
              <x v="1243"/>
            </reference>
          </references>
        </pivotArea>
        <pivotArea type="data" collapsedLevelsAreSubtotals="1" fieldPosition="0">
          <references count="3">
            <reference field="4294967294" count="1" selected="0">
              <x v="0"/>
            </reference>
            <reference field="0" count="1" selected="0">
              <x v="61"/>
            </reference>
            <reference field="1" count="1">
              <x v="407"/>
            </reference>
          </references>
        </pivotArea>
        <pivotArea type="data" collapsedLevelsAreSubtotals="1" fieldPosition="0">
          <references count="4">
            <reference field="4294967294" count="1" selected="0">
              <x v="0"/>
            </reference>
            <reference field="0" count="1" selected="0">
              <x v="61"/>
            </reference>
            <reference field="1" count="1" selected="0">
              <x v="407"/>
            </reference>
            <reference field="2" count="1">
              <x v="1244"/>
            </reference>
          </references>
        </pivotArea>
        <pivotArea type="data" collapsedLevelsAreSubtotals="1" fieldPosition="0">
          <references count="2">
            <reference field="4294967294" count="1" selected="0">
              <x v="0"/>
            </reference>
            <reference field="0" count="1">
              <x v="62"/>
            </reference>
          </references>
        </pivotArea>
        <pivotArea type="data" collapsedLevelsAreSubtotals="1" fieldPosition="0">
          <references count="3">
            <reference field="4294967294" count="1" selected="0">
              <x v="0"/>
            </reference>
            <reference field="0" count="1" selected="0">
              <x v="62"/>
            </reference>
            <reference field="1" count="1">
              <x v="408"/>
            </reference>
          </references>
        </pivotArea>
        <pivotArea type="data" collapsedLevelsAreSubtotals="1" fieldPosition="0">
          <references count="3">
            <reference field="4294967294" count="1" selected="0">
              <x v="0"/>
            </reference>
            <reference field="0" count="1" selected="0">
              <x v="62"/>
            </reference>
            <reference field="1" count="1">
              <x v="409"/>
            </reference>
          </references>
        </pivotArea>
        <pivotArea type="data" collapsedLevelsAreSubtotals="1" fieldPosition="0">
          <references count="4">
            <reference field="4294967294" count="1" selected="0">
              <x v="0"/>
            </reference>
            <reference field="0" count="1" selected="0">
              <x v="62"/>
            </reference>
            <reference field="1" count="1" selected="0">
              <x v="409"/>
            </reference>
            <reference field="2" count="1">
              <x v="1245"/>
            </reference>
          </references>
        </pivotArea>
        <pivotArea type="data" collapsedLevelsAreSubtotals="1" fieldPosition="0">
          <references count="3">
            <reference field="4294967294" count="1" selected="0">
              <x v="0"/>
            </reference>
            <reference field="0" count="1" selected="0">
              <x v="62"/>
            </reference>
            <reference field="1" count="1">
              <x v="410"/>
            </reference>
          </references>
        </pivotArea>
        <pivotArea type="data" collapsedLevelsAreSubtotals="1" fieldPosition="0">
          <references count="4">
            <reference field="4294967294" count="1" selected="0">
              <x v="0"/>
            </reference>
            <reference field="0" count="1" selected="0">
              <x v="62"/>
            </reference>
            <reference field="1" count="1" selected="0">
              <x v="410"/>
            </reference>
            <reference field="2" count="1">
              <x v="1246"/>
            </reference>
          </references>
        </pivotArea>
        <pivotArea type="data" collapsedLevelsAreSubtotals="1" fieldPosition="0">
          <references count="3">
            <reference field="4294967294" count="1" selected="0">
              <x v="0"/>
            </reference>
            <reference field="0" count="1" selected="0">
              <x v="62"/>
            </reference>
            <reference field="1" count="1">
              <x v="411"/>
            </reference>
          </references>
        </pivotArea>
        <pivotArea type="data" collapsedLevelsAreSubtotals="1" fieldPosition="0">
          <references count="4">
            <reference field="4294967294" count="1" selected="0">
              <x v="0"/>
            </reference>
            <reference field="0" count="1" selected="0">
              <x v="62"/>
            </reference>
            <reference field="1" count="1" selected="0">
              <x v="411"/>
            </reference>
            <reference field="2" count="2">
              <x v="1247"/>
              <x v="1248"/>
            </reference>
          </references>
        </pivotArea>
        <pivotArea type="data" collapsedLevelsAreSubtotals="1" fieldPosition="0">
          <references count="3">
            <reference field="4294967294" count="1" selected="0">
              <x v="0"/>
            </reference>
            <reference field="0" count="1" selected="0">
              <x v="62"/>
            </reference>
            <reference field="1" count="1">
              <x v="412"/>
            </reference>
          </references>
        </pivotArea>
        <pivotArea type="data" collapsedLevelsAreSubtotals="1" fieldPosition="0">
          <references count="4">
            <reference field="4294967294" count="1" selected="0">
              <x v="0"/>
            </reference>
            <reference field="0" count="1" selected="0">
              <x v="62"/>
            </reference>
            <reference field="1" count="1" selected="0">
              <x v="412"/>
            </reference>
            <reference field="2" count="5">
              <x v="1249"/>
              <x v="1250"/>
              <x v="1251"/>
              <x v="1252"/>
              <x v="1253"/>
            </reference>
          </references>
        </pivotArea>
        <pivotArea type="data" collapsedLevelsAreSubtotals="1" fieldPosition="0">
          <references count="2">
            <reference field="4294967294" count="1" selected="0">
              <x v="0"/>
            </reference>
            <reference field="0" count="1">
              <x v="63"/>
            </reference>
          </references>
        </pivotArea>
        <pivotArea type="data" collapsedLevelsAreSubtotals="1" fieldPosition="0">
          <references count="3">
            <reference field="4294967294" count="1" selected="0">
              <x v="0"/>
            </reference>
            <reference field="0" count="1" selected="0">
              <x v="63"/>
            </reference>
            <reference field="1" count="1">
              <x v="413"/>
            </reference>
          </references>
        </pivotArea>
        <pivotArea type="data" collapsedLevelsAreSubtotals="1" fieldPosition="0">
          <references count="4">
            <reference field="4294967294" count="1" selected="0">
              <x v="0"/>
            </reference>
            <reference field="0" count="1" selected="0">
              <x v="63"/>
            </reference>
            <reference field="1" count="1" selected="0">
              <x v="413"/>
            </reference>
            <reference field="2" count="1">
              <x v="1254"/>
            </reference>
          </references>
        </pivotArea>
        <pivotArea type="data" collapsedLevelsAreSubtotals="1" fieldPosition="0">
          <references count="3">
            <reference field="4294967294" count="1" selected="0">
              <x v="0"/>
            </reference>
            <reference field="0" count="1" selected="0">
              <x v="63"/>
            </reference>
            <reference field="1" count="1">
              <x v="414"/>
            </reference>
          </references>
        </pivotArea>
        <pivotArea type="data" collapsedLevelsAreSubtotals="1" fieldPosition="0">
          <references count="4">
            <reference field="4294967294" count="1" selected="0">
              <x v="0"/>
            </reference>
            <reference field="0" count="1" selected="0">
              <x v="63"/>
            </reference>
            <reference field="1" count="1" selected="0">
              <x v="414"/>
            </reference>
            <reference field="2" count="8">
              <x v="1255"/>
              <x v="1256"/>
              <x v="1257"/>
              <x v="1258"/>
              <x v="1259"/>
              <x v="1260"/>
              <x v="1261"/>
              <x v="1262"/>
            </reference>
          </references>
        </pivotArea>
        <pivotArea type="data" collapsedLevelsAreSubtotals="1" fieldPosition="0">
          <references count="3">
            <reference field="4294967294" count="1" selected="0">
              <x v="0"/>
            </reference>
            <reference field="0" count="1" selected="0">
              <x v="63"/>
            </reference>
            <reference field="1" count="1">
              <x v="415"/>
            </reference>
          </references>
        </pivotArea>
        <pivotArea type="data" collapsedLevelsAreSubtotals="1" fieldPosition="0">
          <references count="3">
            <reference field="4294967294" count="1" selected="0">
              <x v="0"/>
            </reference>
            <reference field="0" count="1" selected="0">
              <x v="63"/>
            </reference>
            <reference field="1" count="1">
              <x v="416"/>
            </reference>
          </references>
        </pivotArea>
        <pivotArea type="data" collapsedLevelsAreSubtotals="1" fieldPosition="0">
          <references count="4">
            <reference field="4294967294" count="1" selected="0">
              <x v="0"/>
            </reference>
            <reference field="0" count="1" selected="0">
              <x v="63"/>
            </reference>
            <reference field="1" count="1" selected="0">
              <x v="416"/>
            </reference>
            <reference field="2" count="5">
              <x v="1263"/>
              <x v="1264"/>
              <x v="1265"/>
              <x v="1266"/>
              <x v="1267"/>
            </reference>
          </references>
        </pivotArea>
        <pivotArea type="data" collapsedLevelsAreSubtotals="1" fieldPosition="0">
          <references count="3">
            <reference field="4294967294" count="1" selected="0">
              <x v="0"/>
            </reference>
            <reference field="0" count="1" selected="0">
              <x v="63"/>
            </reference>
            <reference field="1" count="1">
              <x v="417"/>
            </reference>
          </references>
        </pivotArea>
        <pivotArea type="data" collapsedLevelsAreSubtotals="1" fieldPosition="0">
          <references count="4">
            <reference field="4294967294" count="1" selected="0">
              <x v="0"/>
            </reference>
            <reference field="0" count="1" selected="0">
              <x v="63"/>
            </reference>
            <reference field="1" count="1" selected="0">
              <x v="417"/>
            </reference>
            <reference field="2" count="10">
              <x v="1268"/>
              <x v="1269"/>
              <x v="1270"/>
              <x v="1271"/>
              <x v="1272"/>
              <x v="1273"/>
              <x v="1274"/>
              <x v="1275"/>
              <x v="1276"/>
              <x v="1277"/>
            </reference>
          </references>
        </pivotArea>
        <pivotArea type="data" collapsedLevelsAreSubtotals="1" fieldPosition="0">
          <references count="3">
            <reference field="4294967294" count="1" selected="0">
              <x v="0"/>
            </reference>
            <reference field="0" count="1" selected="0">
              <x v="63"/>
            </reference>
            <reference field="1" count="1">
              <x v="418"/>
            </reference>
          </references>
        </pivotArea>
        <pivotArea type="data" collapsedLevelsAreSubtotals="1" fieldPosition="0">
          <references count="4">
            <reference field="4294967294" count="1" selected="0">
              <x v="0"/>
            </reference>
            <reference field="0" count="1" selected="0">
              <x v="63"/>
            </reference>
            <reference field="1" count="1" selected="0">
              <x v="418"/>
            </reference>
            <reference field="2" count="1">
              <x v="1278"/>
            </reference>
          </references>
        </pivotArea>
        <pivotArea type="data" collapsedLevelsAreSubtotals="1" fieldPosition="0">
          <references count="3">
            <reference field="4294967294" count="1" selected="0">
              <x v="0"/>
            </reference>
            <reference field="0" count="1" selected="0">
              <x v="63"/>
            </reference>
            <reference field="1" count="1">
              <x v="419"/>
            </reference>
          </references>
        </pivotArea>
        <pivotArea type="data" collapsedLevelsAreSubtotals="1" fieldPosition="0">
          <references count="4">
            <reference field="4294967294" count="1" selected="0">
              <x v="0"/>
            </reference>
            <reference field="0" count="1" selected="0">
              <x v="63"/>
            </reference>
            <reference field="1" count="1" selected="0">
              <x v="419"/>
            </reference>
            <reference field="2" count="9">
              <x v="1279"/>
              <x v="1280"/>
              <x v="1281"/>
              <x v="1282"/>
              <x v="1283"/>
              <x v="1284"/>
              <x v="1285"/>
              <x v="1286"/>
              <x v="1287"/>
            </reference>
          </references>
        </pivotArea>
        <pivotArea type="data" collapsedLevelsAreSubtotals="1" fieldPosition="0">
          <references count="3">
            <reference field="4294967294" count="1" selected="0">
              <x v="0"/>
            </reference>
            <reference field="0" count="1" selected="0">
              <x v="63"/>
            </reference>
            <reference field="1" count="1">
              <x v="420"/>
            </reference>
          </references>
        </pivotArea>
        <pivotArea type="data" collapsedLevelsAreSubtotals="1" fieldPosition="0">
          <references count="4">
            <reference field="4294967294" count="1" selected="0">
              <x v="0"/>
            </reference>
            <reference field="0" count="1" selected="0">
              <x v="63"/>
            </reference>
            <reference field="1" count="1" selected="0">
              <x v="420"/>
            </reference>
            <reference field="2" count="2">
              <x v="1288"/>
              <x v="1289"/>
            </reference>
          </references>
        </pivotArea>
        <pivotArea type="data" collapsedLevelsAreSubtotals="1" fieldPosition="0">
          <references count="3">
            <reference field="4294967294" count="1" selected="0">
              <x v="0"/>
            </reference>
            <reference field="0" count="1" selected="0">
              <x v="63"/>
            </reference>
            <reference field="1" count="1">
              <x v="421"/>
            </reference>
          </references>
        </pivotArea>
        <pivotArea type="data" collapsedLevelsAreSubtotals="1" fieldPosition="0">
          <references count="4">
            <reference field="4294967294" count="1" selected="0">
              <x v="0"/>
            </reference>
            <reference field="0" count="1" selected="0">
              <x v="63"/>
            </reference>
            <reference field="1" count="1" selected="0">
              <x v="421"/>
            </reference>
            <reference field="2" count="7">
              <x v="1290"/>
              <x v="1291"/>
              <x v="1292"/>
              <x v="1293"/>
              <x v="1294"/>
              <x v="1295"/>
              <x v="1296"/>
            </reference>
          </references>
        </pivotArea>
        <pivotArea type="data" collapsedLevelsAreSubtotals="1" fieldPosition="0">
          <references count="3">
            <reference field="4294967294" count="1" selected="0">
              <x v="0"/>
            </reference>
            <reference field="0" count="1" selected="0">
              <x v="63"/>
            </reference>
            <reference field="1" count="1">
              <x v="422"/>
            </reference>
          </references>
        </pivotArea>
        <pivotArea type="data" collapsedLevelsAreSubtotals="1" fieldPosition="0">
          <references count="4">
            <reference field="4294967294" count="1" selected="0">
              <x v="0"/>
            </reference>
            <reference field="0" count="1" selected="0">
              <x v="63"/>
            </reference>
            <reference field="1" count="1" selected="0">
              <x v="422"/>
            </reference>
            <reference field="2" count="2">
              <x v="1297"/>
              <x v="1298"/>
            </reference>
          </references>
        </pivotArea>
        <pivotArea type="data" collapsedLevelsAreSubtotals="1" fieldPosition="0">
          <references count="3">
            <reference field="4294967294" count="1" selected="0">
              <x v="0"/>
            </reference>
            <reference field="0" count="1" selected="0">
              <x v="63"/>
            </reference>
            <reference field="1" count="1">
              <x v="423"/>
            </reference>
          </references>
        </pivotArea>
        <pivotArea type="data" collapsedLevelsAreSubtotals="1" fieldPosition="0">
          <references count="4">
            <reference field="4294967294" count="1" selected="0">
              <x v="0"/>
            </reference>
            <reference field="0" count="1" selected="0">
              <x v="63"/>
            </reference>
            <reference field="1" count="1" selected="0">
              <x v="423"/>
            </reference>
            <reference field="2" count="3">
              <x v="1299"/>
              <x v="1300"/>
              <x v="1301"/>
            </reference>
          </references>
        </pivotArea>
        <pivotArea type="data" collapsedLevelsAreSubtotals="1" fieldPosition="0">
          <references count="3">
            <reference field="4294967294" count="1" selected="0">
              <x v="0"/>
            </reference>
            <reference field="0" count="1" selected="0">
              <x v="63"/>
            </reference>
            <reference field="1" count="1">
              <x v="424"/>
            </reference>
          </references>
        </pivotArea>
        <pivotArea type="data" collapsedLevelsAreSubtotals="1" fieldPosition="0">
          <references count="4">
            <reference field="4294967294" count="1" selected="0">
              <x v="0"/>
            </reference>
            <reference field="0" count="1" selected="0">
              <x v="63"/>
            </reference>
            <reference field="1" count="1" selected="0">
              <x v="424"/>
            </reference>
            <reference field="2" count="3">
              <x v="1302"/>
              <x v="1303"/>
              <x v="1304"/>
            </reference>
          </references>
        </pivotArea>
        <pivotArea type="data" collapsedLevelsAreSubtotals="1" fieldPosition="0">
          <references count="3">
            <reference field="4294967294" count="1" selected="0">
              <x v="0"/>
            </reference>
            <reference field="0" count="1" selected="0">
              <x v="63"/>
            </reference>
            <reference field="1" count="1">
              <x v="425"/>
            </reference>
          </references>
        </pivotArea>
        <pivotArea type="data" collapsedLevelsAreSubtotals="1" fieldPosition="0">
          <references count="4">
            <reference field="4294967294" count="1" selected="0">
              <x v="0"/>
            </reference>
            <reference field="0" count="1" selected="0">
              <x v="63"/>
            </reference>
            <reference field="1" count="1" selected="0">
              <x v="425"/>
            </reference>
            <reference field="2" count="10">
              <x v="1305"/>
              <x v="1306"/>
              <x v="1307"/>
              <x v="1308"/>
              <x v="1309"/>
              <x v="1310"/>
              <x v="1311"/>
              <x v="1312"/>
              <x v="1313"/>
              <x v="1314"/>
            </reference>
          </references>
        </pivotArea>
        <pivotArea type="data" collapsedLevelsAreSubtotals="1" fieldPosition="0">
          <references count="3">
            <reference field="4294967294" count="1" selected="0">
              <x v="0"/>
            </reference>
            <reference field="0" count="1" selected="0">
              <x v="63"/>
            </reference>
            <reference field="1" count="1">
              <x v="426"/>
            </reference>
          </references>
        </pivotArea>
        <pivotArea type="data" collapsedLevelsAreSubtotals="1" fieldPosition="0">
          <references count="4">
            <reference field="4294967294" count="1" selected="0">
              <x v="0"/>
            </reference>
            <reference field="0" count="1" selected="0">
              <x v="63"/>
            </reference>
            <reference field="1" count="1" selected="0">
              <x v="426"/>
            </reference>
            <reference field="2" count="2">
              <x v="1315"/>
              <x v="1316"/>
            </reference>
          </references>
        </pivotArea>
        <pivotArea type="data" collapsedLevelsAreSubtotals="1" fieldPosition="0">
          <references count="3">
            <reference field="4294967294" count="1" selected="0">
              <x v="0"/>
            </reference>
            <reference field="0" count="1" selected="0">
              <x v="63"/>
            </reference>
            <reference field="1" count="1">
              <x v="427"/>
            </reference>
          </references>
        </pivotArea>
        <pivotArea type="data" collapsedLevelsAreSubtotals="1" fieldPosition="0">
          <references count="4">
            <reference field="4294967294" count="1" selected="0">
              <x v="0"/>
            </reference>
            <reference field="0" count="1" selected="0">
              <x v="63"/>
            </reference>
            <reference field="1" count="1" selected="0">
              <x v="427"/>
            </reference>
            <reference field="2" count="7">
              <x v="1317"/>
              <x v="1318"/>
              <x v="1319"/>
              <x v="1320"/>
              <x v="1321"/>
              <x v="1322"/>
              <x v="1323"/>
            </reference>
          </references>
        </pivotArea>
        <pivotArea type="data" collapsedLevelsAreSubtotals="1" fieldPosition="0">
          <references count="3">
            <reference field="4294967294" count="1" selected="0">
              <x v="0"/>
            </reference>
            <reference field="0" count="1" selected="0">
              <x v="63"/>
            </reference>
            <reference field="1" count="1">
              <x v="428"/>
            </reference>
          </references>
        </pivotArea>
        <pivotArea type="data" collapsedLevelsAreSubtotals="1" fieldPosition="0">
          <references count="4">
            <reference field="4294967294" count="1" selected="0">
              <x v="0"/>
            </reference>
            <reference field="0" count="1" selected="0">
              <x v="63"/>
            </reference>
            <reference field="1" count="1" selected="0">
              <x v="428"/>
            </reference>
            <reference field="2" count="1">
              <x v="1324"/>
            </reference>
          </references>
        </pivotArea>
        <pivotArea type="data" collapsedLevelsAreSubtotals="1" fieldPosition="0">
          <references count="3">
            <reference field="4294967294" count="1" selected="0">
              <x v="0"/>
            </reference>
            <reference field="0" count="1" selected="0">
              <x v="63"/>
            </reference>
            <reference field="1" count="1">
              <x v="429"/>
            </reference>
          </references>
        </pivotArea>
        <pivotArea type="data" collapsedLevelsAreSubtotals="1" fieldPosition="0">
          <references count="4">
            <reference field="4294967294" count="1" selected="0">
              <x v="0"/>
            </reference>
            <reference field="0" count="1" selected="0">
              <x v="63"/>
            </reference>
            <reference field="1" count="1" selected="0">
              <x v="429"/>
            </reference>
            <reference field="2" count="5">
              <x v="1325"/>
              <x v="1326"/>
              <x v="1327"/>
              <x v="1328"/>
              <x v="1329"/>
            </reference>
          </references>
        </pivotArea>
        <pivotArea type="data" collapsedLevelsAreSubtotals="1" fieldPosition="0">
          <references count="2">
            <reference field="4294967294" count="1" selected="0">
              <x v="0"/>
            </reference>
            <reference field="0" count="1">
              <x v="64"/>
            </reference>
          </references>
        </pivotArea>
        <pivotArea type="data" collapsedLevelsAreSubtotals="1" fieldPosition="0">
          <references count="3">
            <reference field="4294967294" count="1" selected="0">
              <x v="0"/>
            </reference>
            <reference field="0" count="1" selected="0">
              <x v="64"/>
            </reference>
            <reference field="1" count="1">
              <x v="430"/>
            </reference>
          </references>
        </pivotArea>
        <pivotArea type="data" collapsedLevelsAreSubtotals="1" fieldPosition="0">
          <references count="4">
            <reference field="4294967294" count="1" selected="0">
              <x v="0"/>
            </reference>
            <reference field="0" count="1" selected="0">
              <x v="64"/>
            </reference>
            <reference field="1" count="1" selected="0">
              <x v="430"/>
            </reference>
            <reference field="2" count="2">
              <x v="1330"/>
              <x v="1331"/>
            </reference>
          </references>
        </pivotArea>
        <pivotArea type="data" collapsedLevelsAreSubtotals="1" fieldPosition="0">
          <references count="2">
            <reference field="4294967294" count="1" selected="0">
              <x v="0"/>
            </reference>
            <reference field="0" count="1">
              <x v="65"/>
            </reference>
          </references>
        </pivotArea>
        <pivotArea type="data" collapsedLevelsAreSubtotals="1" fieldPosition="0">
          <references count="3">
            <reference field="4294967294" count="1" selected="0">
              <x v="0"/>
            </reference>
            <reference field="0" count="1" selected="0">
              <x v="65"/>
            </reference>
            <reference field="1" count="1">
              <x v="431"/>
            </reference>
          </references>
        </pivotArea>
        <pivotArea type="data" collapsedLevelsAreSubtotals="1" fieldPosition="0">
          <references count="4">
            <reference field="4294967294" count="1" selected="0">
              <x v="0"/>
            </reference>
            <reference field="0" count="1" selected="0">
              <x v="65"/>
            </reference>
            <reference field="1" count="1" selected="0">
              <x v="431"/>
            </reference>
            <reference field="2" count="3">
              <x v="1332"/>
              <x v="1333"/>
              <x v="1334"/>
            </reference>
          </references>
        </pivotArea>
        <pivotArea type="data" collapsedLevelsAreSubtotals="1" fieldPosition="0">
          <references count="3">
            <reference field="4294967294" count="1" selected="0">
              <x v="0"/>
            </reference>
            <reference field="0" count="1" selected="0">
              <x v="65"/>
            </reference>
            <reference field="1" count="1">
              <x v="432"/>
            </reference>
          </references>
        </pivotArea>
        <pivotArea type="data" collapsedLevelsAreSubtotals="1" fieldPosition="0">
          <references count="4">
            <reference field="4294967294" count="1" selected="0">
              <x v="0"/>
            </reference>
            <reference field="0" count="1" selected="0">
              <x v="65"/>
            </reference>
            <reference field="1" count="1" selected="0">
              <x v="432"/>
            </reference>
            <reference field="2" count="2">
              <x v="1335"/>
              <x v="1336"/>
            </reference>
          </references>
        </pivotArea>
        <pivotArea type="data" collapsedLevelsAreSubtotals="1" fieldPosition="0">
          <references count="3">
            <reference field="4294967294" count="1" selected="0">
              <x v="0"/>
            </reference>
            <reference field="0" count="1" selected="0">
              <x v="65"/>
            </reference>
            <reference field="1" count="1">
              <x v="433"/>
            </reference>
          </references>
        </pivotArea>
        <pivotArea type="data" collapsedLevelsAreSubtotals="1" fieldPosition="0">
          <references count="4">
            <reference field="4294967294" count="1" selected="0">
              <x v="0"/>
            </reference>
            <reference field="0" count="1" selected="0">
              <x v="65"/>
            </reference>
            <reference field="1" count="1" selected="0">
              <x v="433"/>
            </reference>
            <reference field="2" count="1">
              <x v="1337"/>
            </reference>
          </references>
        </pivotArea>
        <pivotArea type="data" collapsedLevelsAreSubtotals="1" fieldPosition="0">
          <references count="3">
            <reference field="4294967294" count="1" selected="0">
              <x v="0"/>
            </reference>
            <reference field="0" count="1" selected="0">
              <x v="65"/>
            </reference>
            <reference field="1" count="1">
              <x v="434"/>
            </reference>
          </references>
        </pivotArea>
        <pivotArea type="data" collapsedLevelsAreSubtotals="1" fieldPosition="0">
          <references count="3">
            <reference field="4294967294" count="1" selected="0">
              <x v="0"/>
            </reference>
            <reference field="0" count="1" selected="0">
              <x v="65"/>
            </reference>
            <reference field="1" count="1">
              <x v="435"/>
            </reference>
          </references>
        </pivotArea>
        <pivotArea type="data" collapsedLevelsAreSubtotals="1" fieldPosition="0">
          <references count="4">
            <reference field="4294967294" count="1" selected="0">
              <x v="0"/>
            </reference>
            <reference field="0" count="1" selected="0">
              <x v="65"/>
            </reference>
            <reference field="1" count="1" selected="0">
              <x v="435"/>
            </reference>
            <reference field="2" count="1">
              <x v="1338"/>
            </reference>
          </references>
        </pivotArea>
        <pivotArea type="data" collapsedLevelsAreSubtotals="1" fieldPosition="0">
          <references count="3">
            <reference field="4294967294" count="1" selected="0">
              <x v="0"/>
            </reference>
            <reference field="0" count="1" selected="0">
              <x v="65"/>
            </reference>
            <reference field="1" count="1">
              <x v="436"/>
            </reference>
          </references>
        </pivotArea>
        <pivotArea type="data" collapsedLevelsAreSubtotals="1" fieldPosition="0">
          <references count="4">
            <reference field="4294967294" count="1" selected="0">
              <x v="0"/>
            </reference>
            <reference field="0" count="1" selected="0">
              <x v="65"/>
            </reference>
            <reference field="1" count="1" selected="0">
              <x v="436"/>
            </reference>
            <reference field="2" count="3">
              <x v="1339"/>
              <x v="1340"/>
              <x v="1341"/>
            </reference>
          </references>
        </pivotArea>
        <pivotArea type="data" collapsedLevelsAreSubtotals="1" fieldPosition="0">
          <references count="3">
            <reference field="4294967294" count="1" selected="0">
              <x v="0"/>
            </reference>
            <reference field="0" count="1" selected="0">
              <x v="65"/>
            </reference>
            <reference field="1" count="1">
              <x v="437"/>
            </reference>
          </references>
        </pivotArea>
        <pivotArea type="data" collapsedLevelsAreSubtotals="1" fieldPosition="0">
          <references count="4">
            <reference field="4294967294" count="1" selected="0">
              <x v="0"/>
            </reference>
            <reference field="0" count="1" selected="0">
              <x v="65"/>
            </reference>
            <reference field="1" count="1" selected="0">
              <x v="437"/>
            </reference>
            <reference field="2" count="1">
              <x v="1342"/>
            </reference>
          </references>
        </pivotArea>
        <pivotArea type="data" collapsedLevelsAreSubtotals="1" fieldPosition="0">
          <references count="3">
            <reference field="4294967294" count="1" selected="0">
              <x v="0"/>
            </reference>
            <reference field="0" count="1" selected="0">
              <x v="65"/>
            </reference>
            <reference field="1" count="1">
              <x v="438"/>
            </reference>
          </references>
        </pivotArea>
        <pivotArea type="data" collapsedLevelsAreSubtotals="1" fieldPosition="0">
          <references count="4">
            <reference field="4294967294" count="1" selected="0">
              <x v="0"/>
            </reference>
            <reference field="0" count="1" selected="0">
              <x v="65"/>
            </reference>
            <reference field="1" count="1" selected="0">
              <x v="438"/>
            </reference>
            <reference field="2" count="2">
              <x v="1343"/>
              <x v="1344"/>
            </reference>
          </references>
        </pivotArea>
        <pivotArea type="data" collapsedLevelsAreSubtotals="1" fieldPosition="0">
          <references count="3">
            <reference field="4294967294" count="1" selected="0">
              <x v="0"/>
            </reference>
            <reference field="0" count="1" selected="0">
              <x v="65"/>
            </reference>
            <reference field="1" count="1">
              <x v="439"/>
            </reference>
          </references>
        </pivotArea>
        <pivotArea type="data" collapsedLevelsAreSubtotals="1" fieldPosition="0">
          <references count="3">
            <reference field="4294967294" count="1" selected="0">
              <x v="0"/>
            </reference>
            <reference field="0" count="1" selected="0">
              <x v="65"/>
            </reference>
            <reference field="1" count="1">
              <x v="440"/>
            </reference>
          </references>
        </pivotArea>
        <pivotArea type="data" collapsedLevelsAreSubtotals="1" fieldPosition="0">
          <references count="4">
            <reference field="4294967294" count="1" selected="0">
              <x v="0"/>
            </reference>
            <reference field="0" count="1" selected="0">
              <x v="65"/>
            </reference>
            <reference field="1" count="1" selected="0">
              <x v="440"/>
            </reference>
            <reference field="2" count="1">
              <x v="1345"/>
            </reference>
          </references>
        </pivotArea>
        <pivotArea type="data" collapsedLevelsAreSubtotals="1" fieldPosition="0">
          <references count="3">
            <reference field="4294967294" count="1" selected="0">
              <x v="0"/>
            </reference>
            <reference field="0" count="1" selected="0">
              <x v="65"/>
            </reference>
            <reference field="1" count="1">
              <x v="441"/>
            </reference>
          </references>
        </pivotArea>
        <pivotArea type="data" collapsedLevelsAreSubtotals="1" fieldPosition="0">
          <references count="4">
            <reference field="4294967294" count="1" selected="0">
              <x v="0"/>
            </reference>
            <reference field="0" count="1" selected="0">
              <x v="65"/>
            </reference>
            <reference field="1" count="1" selected="0">
              <x v="441"/>
            </reference>
            <reference field="2" count="2">
              <x v="1346"/>
              <x v="1347"/>
            </reference>
          </references>
        </pivotArea>
        <pivotArea type="data" collapsedLevelsAreSubtotals="1" fieldPosition="0">
          <references count="3">
            <reference field="4294967294" count="1" selected="0">
              <x v="0"/>
            </reference>
            <reference field="0" count="1" selected="0">
              <x v="65"/>
            </reference>
            <reference field="1" count="1">
              <x v="442"/>
            </reference>
          </references>
        </pivotArea>
        <pivotArea type="data" collapsedLevelsAreSubtotals="1" fieldPosition="0">
          <references count="4">
            <reference field="4294967294" count="1" selected="0">
              <x v="0"/>
            </reference>
            <reference field="0" count="1" selected="0">
              <x v="65"/>
            </reference>
            <reference field="1" count="1" selected="0">
              <x v="442"/>
            </reference>
            <reference field="2" count="3">
              <x v="1348"/>
              <x v="1349"/>
              <x v="1350"/>
            </reference>
          </references>
        </pivotArea>
        <pivotArea type="data" collapsedLevelsAreSubtotals="1" fieldPosition="0">
          <references count="3">
            <reference field="4294967294" count="1" selected="0">
              <x v="0"/>
            </reference>
            <reference field="0" count="1" selected="0">
              <x v="65"/>
            </reference>
            <reference field="1" count="1">
              <x v="443"/>
            </reference>
          </references>
        </pivotArea>
        <pivotArea type="data" collapsedLevelsAreSubtotals="1" fieldPosition="0">
          <references count="4">
            <reference field="4294967294" count="1" selected="0">
              <x v="0"/>
            </reference>
            <reference field="0" count="1" selected="0">
              <x v="65"/>
            </reference>
            <reference field="1" count="1" selected="0">
              <x v="443"/>
            </reference>
            <reference field="2" count="2">
              <x v="1351"/>
              <x v="1352"/>
            </reference>
          </references>
        </pivotArea>
        <pivotArea type="data" collapsedLevelsAreSubtotals="1" fieldPosition="0">
          <references count="3">
            <reference field="4294967294" count="1" selected="0">
              <x v="0"/>
            </reference>
            <reference field="0" count="1" selected="0">
              <x v="65"/>
            </reference>
            <reference field="1" count="1">
              <x v="444"/>
            </reference>
          </references>
        </pivotArea>
        <pivotArea type="data" collapsedLevelsAreSubtotals="1" fieldPosition="0">
          <references count="4">
            <reference field="4294967294" count="1" selected="0">
              <x v="0"/>
            </reference>
            <reference field="0" count="1" selected="0">
              <x v="65"/>
            </reference>
            <reference field="1" count="1" selected="0">
              <x v="444"/>
            </reference>
            <reference field="2" count="1">
              <x v="1353"/>
            </reference>
          </references>
        </pivotArea>
        <pivotArea type="data" collapsedLevelsAreSubtotals="1" fieldPosition="0">
          <references count="3">
            <reference field="4294967294" count="1" selected="0">
              <x v="0"/>
            </reference>
            <reference field="0" count="1" selected="0">
              <x v="65"/>
            </reference>
            <reference field="1" count="1">
              <x v="445"/>
            </reference>
          </references>
        </pivotArea>
        <pivotArea type="data" collapsedLevelsAreSubtotals="1" fieldPosition="0">
          <references count="4">
            <reference field="4294967294" count="1" selected="0">
              <x v="0"/>
            </reference>
            <reference field="0" count="1" selected="0">
              <x v="65"/>
            </reference>
            <reference field="1" count="1" selected="0">
              <x v="445"/>
            </reference>
            <reference field="2" count="2">
              <x v="1354"/>
              <x v="1355"/>
            </reference>
          </references>
        </pivotArea>
        <pivotArea type="data" collapsedLevelsAreSubtotals="1" fieldPosition="0">
          <references count="3">
            <reference field="4294967294" count="1" selected="0">
              <x v="0"/>
            </reference>
            <reference field="0" count="1" selected="0">
              <x v="65"/>
            </reference>
            <reference field="1" count="1">
              <x v="446"/>
            </reference>
          </references>
        </pivotArea>
        <pivotArea type="data" collapsedLevelsAreSubtotals="1" fieldPosition="0">
          <references count="4">
            <reference field="4294967294" count="1" selected="0">
              <x v="0"/>
            </reference>
            <reference field="0" count="1" selected="0">
              <x v="65"/>
            </reference>
            <reference field="1" count="1" selected="0">
              <x v="446"/>
            </reference>
            <reference field="2" count="2">
              <x v="1356"/>
              <x v="1357"/>
            </reference>
          </references>
        </pivotArea>
        <pivotArea type="data" collapsedLevelsAreSubtotals="1" fieldPosition="0">
          <references count="2">
            <reference field="4294967294" count="1" selected="0">
              <x v="0"/>
            </reference>
            <reference field="0" count="1">
              <x v="66"/>
            </reference>
          </references>
        </pivotArea>
        <pivotArea type="data" collapsedLevelsAreSubtotals="1" fieldPosition="0">
          <references count="3">
            <reference field="4294967294" count="1" selected="0">
              <x v="0"/>
            </reference>
            <reference field="0" count="1" selected="0">
              <x v="66"/>
            </reference>
            <reference field="1" count="1">
              <x v="447"/>
            </reference>
          </references>
        </pivotArea>
        <pivotArea type="data" collapsedLevelsAreSubtotals="1" fieldPosition="0">
          <references count="4">
            <reference field="4294967294" count="1" selected="0">
              <x v="0"/>
            </reference>
            <reference field="0" count="1" selected="0">
              <x v="66"/>
            </reference>
            <reference field="1" count="1" selected="0">
              <x v="447"/>
            </reference>
            <reference field="2" count="2">
              <x v="1358"/>
              <x v="1359"/>
            </reference>
          </references>
        </pivotArea>
        <pivotArea type="data" collapsedLevelsAreSubtotals="1" fieldPosition="0">
          <references count="2">
            <reference field="4294967294" count="1" selected="0">
              <x v="0"/>
            </reference>
            <reference field="0" count="1">
              <x v="67"/>
            </reference>
          </references>
        </pivotArea>
        <pivotArea type="data" collapsedLevelsAreSubtotals="1" fieldPosition="0">
          <references count="3">
            <reference field="4294967294" count="1" selected="0">
              <x v="0"/>
            </reference>
            <reference field="0" count="1" selected="0">
              <x v="67"/>
            </reference>
            <reference field="1" count="1">
              <x v="448"/>
            </reference>
          </references>
        </pivotArea>
        <pivotArea type="data" collapsedLevelsAreSubtotals="1" fieldPosition="0">
          <references count="4">
            <reference field="4294967294" count="1" selected="0">
              <x v="0"/>
            </reference>
            <reference field="0" count="1" selected="0">
              <x v="67"/>
            </reference>
            <reference field="1" count="1" selected="0">
              <x v="448"/>
            </reference>
            <reference field="2" count="1">
              <x v="1360"/>
            </reference>
          </references>
        </pivotArea>
        <pivotArea type="data" collapsedLevelsAreSubtotals="1" fieldPosition="0">
          <references count="3">
            <reference field="4294967294" count="1" selected="0">
              <x v="0"/>
            </reference>
            <reference field="0" count="1" selected="0">
              <x v="67"/>
            </reference>
            <reference field="1" count="1">
              <x v="449"/>
            </reference>
          </references>
        </pivotArea>
        <pivotArea type="data" collapsedLevelsAreSubtotals="1" fieldPosition="0">
          <references count="4">
            <reference field="4294967294" count="1" selected="0">
              <x v="0"/>
            </reference>
            <reference field="0" count="1" selected="0">
              <x v="67"/>
            </reference>
            <reference field="1" count="1" selected="0">
              <x v="449"/>
            </reference>
            <reference field="2" count="1">
              <x v="1361"/>
            </reference>
          </references>
        </pivotArea>
        <pivotArea type="data" collapsedLevelsAreSubtotals="1" fieldPosition="0">
          <references count="3">
            <reference field="4294967294" count="1" selected="0">
              <x v="0"/>
            </reference>
            <reference field="0" count="1" selected="0">
              <x v="67"/>
            </reference>
            <reference field="1" count="1">
              <x v="450"/>
            </reference>
          </references>
        </pivotArea>
        <pivotArea type="data" collapsedLevelsAreSubtotals="1" fieldPosition="0">
          <references count="4">
            <reference field="4294967294" count="1" selected="0">
              <x v="0"/>
            </reference>
            <reference field="0" count="1" selected="0">
              <x v="67"/>
            </reference>
            <reference field="1" count="1" selected="0">
              <x v="450"/>
            </reference>
            <reference field="2" count="1">
              <x v="1362"/>
            </reference>
          </references>
        </pivotArea>
        <pivotArea type="data" collapsedLevelsAreSubtotals="1" fieldPosition="0">
          <references count="3">
            <reference field="4294967294" count="1" selected="0">
              <x v="0"/>
            </reference>
            <reference field="0" count="1" selected="0">
              <x v="67"/>
            </reference>
            <reference field="1" count="1">
              <x v="451"/>
            </reference>
          </references>
        </pivotArea>
        <pivotArea type="data" collapsedLevelsAreSubtotals="1" fieldPosition="0">
          <references count="4">
            <reference field="4294967294" count="1" selected="0">
              <x v="0"/>
            </reference>
            <reference field="0" count="1" selected="0">
              <x v="67"/>
            </reference>
            <reference field="1" count="1" selected="0">
              <x v="451"/>
            </reference>
            <reference field="2" count="1">
              <x v="1363"/>
            </reference>
          </references>
        </pivotArea>
        <pivotArea type="data" collapsedLevelsAreSubtotals="1" fieldPosition="0">
          <references count="3">
            <reference field="4294967294" count="1" selected="0">
              <x v="0"/>
            </reference>
            <reference field="0" count="1" selected="0">
              <x v="67"/>
            </reference>
            <reference field="1" count="1">
              <x v="452"/>
            </reference>
          </references>
        </pivotArea>
        <pivotArea type="data" collapsedLevelsAreSubtotals="1" fieldPosition="0">
          <references count="4">
            <reference field="4294967294" count="1" selected="0">
              <x v="0"/>
            </reference>
            <reference field="0" count="1" selected="0">
              <x v="67"/>
            </reference>
            <reference field="1" count="1" selected="0">
              <x v="452"/>
            </reference>
            <reference field="2" count="2">
              <x v="1364"/>
              <x v="1365"/>
            </reference>
          </references>
        </pivotArea>
        <pivotArea type="data" collapsedLevelsAreSubtotals="1" fieldPosition="0">
          <references count="3">
            <reference field="4294967294" count="1" selected="0">
              <x v="0"/>
            </reference>
            <reference field="0" count="1" selected="0">
              <x v="67"/>
            </reference>
            <reference field="1" count="1">
              <x v="453"/>
            </reference>
          </references>
        </pivotArea>
        <pivotArea type="data" collapsedLevelsAreSubtotals="1" fieldPosition="0">
          <references count="4">
            <reference field="4294967294" count="1" selected="0">
              <x v="0"/>
            </reference>
            <reference field="0" count="1" selected="0">
              <x v="67"/>
            </reference>
            <reference field="1" count="1" selected="0">
              <x v="453"/>
            </reference>
            <reference field="2" count="2">
              <x v="1366"/>
              <x v="1367"/>
            </reference>
          </references>
        </pivotArea>
        <pivotArea type="data" collapsedLevelsAreSubtotals="1" fieldPosition="0">
          <references count="3">
            <reference field="4294967294" count="1" selected="0">
              <x v="0"/>
            </reference>
            <reference field="0" count="1" selected="0">
              <x v="67"/>
            </reference>
            <reference field="1" count="1">
              <x v="454"/>
            </reference>
          </references>
        </pivotArea>
        <pivotArea type="data" collapsedLevelsAreSubtotals="1" fieldPosition="0">
          <references count="4">
            <reference field="4294967294" count="1" selected="0">
              <x v="0"/>
            </reference>
            <reference field="0" count="1" selected="0">
              <x v="67"/>
            </reference>
            <reference field="1" count="1" selected="0">
              <x v="454"/>
            </reference>
            <reference field="2" count="1">
              <x v="1368"/>
            </reference>
          </references>
        </pivotArea>
        <pivotArea type="data" collapsedLevelsAreSubtotals="1" fieldPosition="0">
          <references count="3">
            <reference field="4294967294" count="1" selected="0">
              <x v="0"/>
            </reference>
            <reference field="0" count="1" selected="0">
              <x v="67"/>
            </reference>
            <reference field="1" count="1">
              <x v="455"/>
            </reference>
          </references>
        </pivotArea>
        <pivotArea type="data" collapsedLevelsAreSubtotals="1" fieldPosition="0">
          <references count="4">
            <reference field="4294967294" count="1" selected="0">
              <x v="0"/>
            </reference>
            <reference field="0" count="1" selected="0">
              <x v="67"/>
            </reference>
            <reference field="1" count="1" selected="0">
              <x v="455"/>
            </reference>
            <reference field="2" count="1">
              <x v="1369"/>
            </reference>
          </references>
        </pivotArea>
        <pivotArea type="data" collapsedLevelsAreSubtotals="1" fieldPosition="0">
          <references count="2">
            <reference field="4294967294" count="1" selected="0">
              <x v="0"/>
            </reference>
            <reference field="0" count="1">
              <x v="68"/>
            </reference>
          </references>
        </pivotArea>
        <pivotArea type="data" collapsedLevelsAreSubtotals="1" fieldPosition="0">
          <references count="3">
            <reference field="4294967294" count="1" selected="0">
              <x v="0"/>
            </reference>
            <reference field="0" count="1" selected="0">
              <x v="68"/>
            </reference>
            <reference field="1" count="1">
              <x v="456"/>
            </reference>
          </references>
        </pivotArea>
        <pivotArea type="data" collapsedLevelsAreSubtotals="1" fieldPosition="0">
          <references count="4">
            <reference field="4294967294" count="1" selected="0">
              <x v="0"/>
            </reference>
            <reference field="0" count="1" selected="0">
              <x v="68"/>
            </reference>
            <reference field="1" count="1" selected="0">
              <x v="456"/>
            </reference>
            <reference field="2" count="1">
              <x v="1370"/>
            </reference>
          </references>
        </pivotArea>
        <pivotArea type="data" collapsedLevelsAreSubtotals="1" fieldPosition="0">
          <references count="3">
            <reference field="4294967294" count="1" selected="0">
              <x v="0"/>
            </reference>
            <reference field="0" count="1" selected="0">
              <x v="68"/>
            </reference>
            <reference field="1" count="1">
              <x v="457"/>
            </reference>
          </references>
        </pivotArea>
        <pivotArea type="data" collapsedLevelsAreSubtotals="1" fieldPosition="0">
          <references count="4">
            <reference field="4294967294" count="1" selected="0">
              <x v="0"/>
            </reference>
            <reference field="0" count="1" selected="0">
              <x v="68"/>
            </reference>
            <reference field="1" count="1" selected="0">
              <x v="457"/>
            </reference>
            <reference field="2" count="1">
              <x v="1371"/>
            </reference>
          </references>
        </pivotArea>
        <pivotArea type="data" collapsedLevelsAreSubtotals="1" fieldPosition="0">
          <references count="3">
            <reference field="4294967294" count="1" selected="0">
              <x v="0"/>
            </reference>
            <reference field="0" count="1" selected="0">
              <x v="68"/>
            </reference>
            <reference field="1" count="1">
              <x v="458"/>
            </reference>
          </references>
        </pivotArea>
        <pivotArea type="data" collapsedLevelsAreSubtotals="1" fieldPosition="0">
          <references count="4">
            <reference field="4294967294" count="1" selected="0">
              <x v="0"/>
            </reference>
            <reference field="0" count="1" selected="0">
              <x v="68"/>
            </reference>
            <reference field="1" count="1" selected="0">
              <x v="458"/>
            </reference>
            <reference field="2" count="1">
              <x v="1372"/>
            </reference>
          </references>
        </pivotArea>
        <pivotArea type="data" collapsedLevelsAreSubtotals="1" fieldPosition="0">
          <references count="3">
            <reference field="4294967294" count="1" selected="0">
              <x v="0"/>
            </reference>
            <reference field="0" count="1" selected="0">
              <x v="68"/>
            </reference>
            <reference field="1" count="1">
              <x v="459"/>
            </reference>
          </references>
        </pivotArea>
        <pivotArea type="data" collapsedLevelsAreSubtotals="1" fieldPosition="0">
          <references count="4">
            <reference field="4294967294" count="1" selected="0">
              <x v="0"/>
            </reference>
            <reference field="0" count="1" selected="0">
              <x v="68"/>
            </reference>
            <reference field="1" count="1" selected="0">
              <x v="459"/>
            </reference>
            <reference field="2" count="1">
              <x v="1373"/>
            </reference>
          </references>
        </pivotArea>
        <pivotArea type="data" collapsedLevelsAreSubtotals="1" fieldPosition="0">
          <references count="2">
            <reference field="4294967294" count="1" selected="0">
              <x v="0"/>
            </reference>
            <reference field="0" count="1">
              <x v="69"/>
            </reference>
          </references>
        </pivotArea>
        <pivotArea type="data" collapsedLevelsAreSubtotals="1" fieldPosition="0">
          <references count="3">
            <reference field="4294967294" count="1" selected="0">
              <x v="0"/>
            </reference>
            <reference field="0" count="1" selected="0">
              <x v="69"/>
            </reference>
            <reference field="1" count="1">
              <x v="460"/>
            </reference>
          </references>
        </pivotArea>
        <pivotArea type="data" collapsedLevelsAreSubtotals="1" fieldPosition="0">
          <references count="4">
            <reference field="4294967294" count="1" selected="0">
              <x v="0"/>
            </reference>
            <reference field="0" count="1" selected="0">
              <x v="69"/>
            </reference>
            <reference field="1" count="1" selected="0">
              <x v="460"/>
            </reference>
            <reference field="2" count="1">
              <x v="1374"/>
            </reference>
          </references>
        </pivotArea>
        <pivotArea type="data" collapsedLevelsAreSubtotals="1" fieldPosition="0">
          <references count="3">
            <reference field="4294967294" count="1" selected="0">
              <x v="0"/>
            </reference>
            <reference field="0" count="1" selected="0">
              <x v="69"/>
            </reference>
            <reference field="1" count="1">
              <x v="461"/>
            </reference>
          </references>
        </pivotArea>
        <pivotArea type="data" collapsedLevelsAreSubtotals="1" fieldPosition="0">
          <references count="4">
            <reference field="4294967294" count="1" selected="0">
              <x v="0"/>
            </reference>
            <reference field="0" count="1" selected="0">
              <x v="69"/>
            </reference>
            <reference field="1" count="1" selected="0">
              <x v="461"/>
            </reference>
            <reference field="2" count="1">
              <x v="1375"/>
            </reference>
          </references>
        </pivotArea>
        <pivotArea type="data" collapsedLevelsAreSubtotals="1" fieldPosition="0">
          <references count="2">
            <reference field="4294967294" count="1" selected="0">
              <x v="0"/>
            </reference>
            <reference field="0" count="1">
              <x v="70"/>
            </reference>
          </references>
        </pivotArea>
        <pivotArea type="data" collapsedLevelsAreSubtotals="1" fieldPosition="0">
          <references count="3">
            <reference field="4294967294" count="1" selected="0">
              <x v="0"/>
            </reference>
            <reference field="0" count="1" selected="0">
              <x v="70"/>
            </reference>
            <reference field="1" count="1">
              <x v="462"/>
            </reference>
          </references>
        </pivotArea>
        <pivotArea type="data" collapsedLevelsAreSubtotals="1" fieldPosition="0">
          <references count="4">
            <reference field="4294967294" count="1" selected="0">
              <x v="0"/>
            </reference>
            <reference field="0" count="1" selected="0">
              <x v="70"/>
            </reference>
            <reference field="1" count="1" selected="0">
              <x v="462"/>
            </reference>
            <reference field="2" count="1">
              <x v="1376"/>
            </reference>
          </references>
        </pivotArea>
        <pivotArea type="data" collapsedLevelsAreSubtotals="1" fieldPosition="0">
          <references count="3">
            <reference field="4294967294" count="1" selected="0">
              <x v="0"/>
            </reference>
            <reference field="0" count="1" selected="0">
              <x v="70"/>
            </reference>
            <reference field="1" count="1">
              <x v="463"/>
            </reference>
          </references>
        </pivotArea>
        <pivotArea type="data" collapsedLevelsAreSubtotals="1" fieldPosition="0">
          <references count="4">
            <reference field="4294967294" count="1" selected="0">
              <x v="0"/>
            </reference>
            <reference field="0" count="1" selected="0">
              <x v="70"/>
            </reference>
            <reference field="1" count="1" selected="0">
              <x v="463"/>
            </reference>
            <reference field="2" count="1">
              <x v="1377"/>
            </reference>
          </references>
        </pivotArea>
        <pivotArea type="data" collapsedLevelsAreSubtotals="1" fieldPosition="0">
          <references count="2">
            <reference field="4294967294" count="1" selected="0">
              <x v="0"/>
            </reference>
            <reference field="0" count="1">
              <x v="71"/>
            </reference>
          </references>
        </pivotArea>
        <pivotArea type="data" collapsedLevelsAreSubtotals="1" fieldPosition="0">
          <references count="3">
            <reference field="4294967294" count="1" selected="0">
              <x v="0"/>
            </reference>
            <reference field="0" count="1" selected="0">
              <x v="71"/>
            </reference>
            <reference field="1" count="1">
              <x v="464"/>
            </reference>
          </references>
        </pivotArea>
        <pivotArea type="data" collapsedLevelsAreSubtotals="1" fieldPosition="0">
          <references count="4">
            <reference field="4294967294" count="1" selected="0">
              <x v="0"/>
            </reference>
            <reference field="0" count="1" selected="0">
              <x v="71"/>
            </reference>
            <reference field="1" count="1" selected="0">
              <x v="464"/>
            </reference>
            <reference field="2" count="1">
              <x v="1378"/>
            </reference>
          </references>
        </pivotArea>
        <pivotArea type="data" collapsedLevelsAreSubtotals="1" fieldPosition="0">
          <references count="2">
            <reference field="4294967294" count="1" selected="0">
              <x v="0"/>
            </reference>
            <reference field="0" count="1">
              <x v="72"/>
            </reference>
          </references>
        </pivotArea>
        <pivotArea type="data" collapsedLevelsAreSubtotals="1" fieldPosition="0">
          <references count="3">
            <reference field="4294967294" count="1" selected="0">
              <x v="0"/>
            </reference>
            <reference field="0" count="1" selected="0">
              <x v="72"/>
            </reference>
            <reference field="1" count="1">
              <x v="465"/>
            </reference>
          </references>
        </pivotArea>
        <pivotArea type="data" collapsedLevelsAreSubtotals="1" fieldPosition="0">
          <references count="4">
            <reference field="4294967294" count="1" selected="0">
              <x v="0"/>
            </reference>
            <reference field="0" count="1" selected="0">
              <x v="72"/>
            </reference>
            <reference field="1" count="1" selected="0">
              <x v="465"/>
            </reference>
            <reference field="2" count="1">
              <x v="1379"/>
            </reference>
          </references>
        </pivotArea>
        <pivotArea type="data" collapsedLevelsAreSubtotals="1" fieldPosition="0">
          <references count="2">
            <reference field="4294967294" count="1" selected="0">
              <x v="0"/>
            </reference>
            <reference field="0" count="1">
              <x v="73"/>
            </reference>
          </references>
        </pivotArea>
        <pivotArea type="data" collapsedLevelsAreSubtotals="1" fieldPosition="0">
          <references count="3">
            <reference field="4294967294" count="1" selected="0">
              <x v="0"/>
            </reference>
            <reference field="0" count="1" selected="0">
              <x v="73"/>
            </reference>
            <reference field="1" count="1">
              <x v="466"/>
            </reference>
          </references>
        </pivotArea>
        <pivotArea type="data" collapsedLevelsAreSubtotals="1" fieldPosition="0">
          <references count="4">
            <reference field="4294967294" count="1" selected="0">
              <x v="0"/>
            </reference>
            <reference field="0" count="1" selected="0">
              <x v="73"/>
            </reference>
            <reference field="1" count="1" selected="0">
              <x v="466"/>
            </reference>
            <reference field="2" count="1">
              <x v="1380"/>
            </reference>
          </references>
        </pivotArea>
        <pivotArea type="data" collapsedLevelsAreSubtotals="1" fieldPosition="0">
          <references count="3">
            <reference field="4294967294" count="1" selected="0">
              <x v="0"/>
            </reference>
            <reference field="0" count="1" selected="0">
              <x v="73"/>
            </reference>
            <reference field="1" count="1">
              <x v="467"/>
            </reference>
          </references>
        </pivotArea>
        <pivotArea type="data" collapsedLevelsAreSubtotals="1" fieldPosition="0">
          <references count="4">
            <reference field="4294967294" count="1" selected="0">
              <x v="0"/>
            </reference>
            <reference field="0" count="1" selected="0">
              <x v="73"/>
            </reference>
            <reference field="1" count="1" selected="0">
              <x v="467"/>
            </reference>
            <reference field="2" count="1">
              <x v="1381"/>
            </reference>
          </references>
        </pivotArea>
        <pivotArea type="data" collapsedLevelsAreSubtotals="1" fieldPosition="0">
          <references count="2">
            <reference field="4294967294" count="1" selected="0">
              <x v="0"/>
            </reference>
            <reference field="0" count="1">
              <x v="74"/>
            </reference>
          </references>
        </pivotArea>
        <pivotArea type="data" collapsedLevelsAreSubtotals="1" fieldPosition="0">
          <references count="3">
            <reference field="4294967294" count="1" selected="0">
              <x v="0"/>
            </reference>
            <reference field="0" count="1" selected="0">
              <x v="74"/>
            </reference>
            <reference field="1" count="1">
              <x v="468"/>
            </reference>
          </references>
        </pivotArea>
        <pivotArea type="data" collapsedLevelsAreSubtotals="1" fieldPosition="0">
          <references count="4">
            <reference field="4294967294" count="1" selected="0">
              <x v="0"/>
            </reference>
            <reference field="0" count="1" selected="0">
              <x v="74"/>
            </reference>
            <reference field="1" count="1" selected="0">
              <x v="468"/>
            </reference>
            <reference field="2" count="1">
              <x v="1382"/>
            </reference>
          </references>
        </pivotArea>
        <pivotArea type="data" collapsedLevelsAreSubtotals="1" fieldPosition="0">
          <references count="3">
            <reference field="4294967294" count="1" selected="0">
              <x v="0"/>
            </reference>
            <reference field="0" count="1" selected="0">
              <x v="74"/>
            </reference>
            <reference field="1" count="1">
              <x v="469"/>
            </reference>
          </references>
        </pivotArea>
        <pivotArea type="data" collapsedLevelsAreSubtotals="1" fieldPosition="0">
          <references count="4">
            <reference field="4294967294" count="1" selected="0">
              <x v="0"/>
            </reference>
            <reference field="0" count="1" selected="0">
              <x v="74"/>
            </reference>
            <reference field="1" count="1" selected="0">
              <x v="469"/>
            </reference>
            <reference field="2" count="1">
              <x v="1383"/>
            </reference>
          </references>
        </pivotArea>
        <pivotArea type="data" collapsedLevelsAreSubtotals="1" fieldPosition="0">
          <references count="3">
            <reference field="4294967294" count="1" selected="0">
              <x v="0"/>
            </reference>
            <reference field="0" count="1" selected="0">
              <x v="74"/>
            </reference>
            <reference field="1" count="1">
              <x v="470"/>
            </reference>
          </references>
        </pivotArea>
        <pivotArea type="data" collapsedLevelsAreSubtotals="1" fieldPosition="0">
          <references count="4">
            <reference field="4294967294" count="1" selected="0">
              <x v="0"/>
            </reference>
            <reference field="0" count="1" selected="0">
              <x v="74"/>
            </reference>
            <reference field="1" count="1" selected="0">
              <x v="470"/>
            </reference>
            <reference field="2" count="1">
              <x v="1384"/>
            </reference>
          </references>
        </pivotArea>
        <pivotArea type="data" collapsedLevelsAreSubtotals="1" fieldPosition="0">
          <references count="3">
            <reference field="4294967294" count="1" selected="0">
              <x v="0"/>
            </reference>
            <reference field="0" count="1" selected="0">
              <x v="74"/>
            </reference>
            <reference field="1" count="1">
              <x v="471"/>
            </reference>
          </references>
        </pivotArea>
        <pivotArea type="data" collapsedLevelsAreSubtotals="1" fieldPosition="0">
          <references count="4">
            <reference field="4294967294" count="1" selected="0">
              <x v="0"/>
            </reference>
            <reference field="0" count="1" selected="0">
              <x v="74"/>
            </reference>
            <reference field="1" count="1" selected="0">
              <x v="471"/>
            </reference>
            <reference field="2" count="1">
              <x v="1385"/>
            </reference>
          </references>
        </pivotArea>
        <pivotArea type="data" collapsedLevelsAreSubtotals="1" fieldPosition="0">
          <references count="3">
            <reference field="4294967294" count="1" selected="0">
              <x v="0"/>
            </reference>
            <reference field="0" count="1" selected="0">
              <x v="74"/>
            </reference>
            <reference field="1" count="1">
              <x v="472"/>
            </reference>
          </references>
        </pivotArea>
        <pivotArea type="data" collapsedLevelsAreSubtotals="1" fieldPosition="0">
          <references count="4">
            <reference field="4294967294" count="1" selected="0">
              <x v="0"/>
            </reference>
            <reference field="0" count="1" selected="0">
              <x v="74"/>
            </reference>
            <reference field="1" count="1" selected="0">
              <x v="472"/>
            </reference>
            <reference field="2" count="1">
              <x v="1386"/>
            </reference>
          </references>
        </pivotArea>
        <pivotArea type="data" collapsedLevelsAreSubtotals="1" fieldPosition="0">
          <references count="2">
            <reference field="4294967294" count="1" selected="0">
              <x v="0"/>
            </reference>
            <reference field="0" count="1">
              <x v="75"/>
            </reference>
          </references>
        </pivotArea>
        <pivotArea type="data" collapsedLevelsAreSubtotals="1" fieldPosition="0">
          <references count="3">
            <reference field="4294967294" count="1" selected="0">
              <x v="0"/>
            </reference>
            <reference field="0" count="1" selected="0">
              <x v="75"/>
            </reference>
            <reference field="1" count="1">
              <x v="473"/>
            </reference>
          </references>
        </pivotArea>
        <pivotArea type="data" collapsedLevelsAreSubtotals="1" fieldPosition="0">
          <references count="4">
            <reference field="4294967294" count="1" selected="0">
              <x v="0"/>
            </reference>
            <reference field="0" count="1" selected="0">
              <x v="75"/>
            </reference>
            <reference field="1" count="1" selected="0">
              <x v="473"/>
            </reference>
            <reference field="2" count="1">
              <x v="1387"/>
            </reference>
          </references>
        </pivotArea>
        <pivotArea type="data" collapsedLevelsAreSubtotals="1" fieldPosition="0">
          <references count="3">
            <reference field="4294967294" count="1" selected="0">
              <x v="0"/>
            </reference>
            <reference field="0" count="1" selected="0">
              <x v="75"/>
            </reference>
            <reference field="1" count="1">
              <x v="474"/>
            </reference>
          </references>
        </pivotArea>
        <pivotArea type="data" collapsedLevelsAreSubtotals="1" fieldPosition="0">
          <references count="4">
            <reference field="4294967294" count="1" selected="0">
              <x v="0"/>
            </reference>
            <reference field="0" count="1" selected="0">
              <x v="75"/>
            </reference>
            <reference field="1" count="1" selected="0">
              <x v="474"/>
            </reference>
            <reference field="2" count="1">
              <x v="1388"/>
            </reference>
          </references>
        </pivotArea>
        <pivotArea type="data" collapsedLevelsAreSubtotals="1" fieldPosition="0">
          <references count="3">
            <reference field="4294967294" count="1" selected="0">
              <x v="0"/>
            </reference>
            <reference field="0" count="1" selected="0">
              <x v="75"/>
            </reference>
            <reference field="1" count="1">
              <x v="475"/>
            </reference>
          </references>
        </pivotArea>
        <pivotArea type="data" collapsedLevelsAreSubtotals="1" fieldPosition="0">
          <references count="4">
            <reference field="4294967294" count="1" selected="0">
              <x v="0"/>
            </reference>
            <reference field="0" count="1" selected="0">
              <x v="75"/>
            </reference>
            <reference field="1" count="1" selected="0">
              <x v="475"/>
            </reference>
            <reference field="2" count="1">
              <x v="1389"/>
            </reference>
          </references>
        </pivotArea>
        <pivotArea type="data" collapsedLevelsAreSubtotals="1" fieldPosition="0">
          <references count="3">
            <reference field="4294967294" count="1" selected="0">
              <x v="0"/>
            </reference>
            <reference field="0" count="1" selected="0">
              <x v="75"/>
            </reference>
            <reference field="1" count="1">
              <x v="476"/>
            </reference>
          </references>
        </pivotArea>
        <pivotArea type="data" collapsedLevelsAreSubtotals="1" fieldPosition="0">
          <references count="4">
            <reference field="4294967294" count="1" selected="0">
              <x v="0"/>
            </reference>
            <reference field="0" count="1" selected="0">
              <x v="75"/>
            </reference>
            <reference field="1" count="1" selected="0">
              <x v="476"/>
            </reference>
            <reference field="2" count="1">
              <x v="1390"/>
            </reference>
          </references>
        </pivotArea>
        <pivotArea type="data" collapsedLevelsAreSubtotals="1" fieldPosition="0">
          <references count="2">
            <reference field="4294967294" count="1" selected="0">
              <x v="0"/>
            </reference>
            <reference field="0" count="1">
              <x v="76"/>
            </reference>
          </references>
        </pivotArea>
        <pivotArea type="data" collapsedLevelsAreSubtotals="1" fieldPosition="0">
          <references count="3">
            <reference field="4294967294" count="1" selected="0">
              <x v="0"/>
            </reference>
            <reference field="0" count="1" selected="0">
              <x v="76"/>
            </reference>
            <reference field="1" count="1">
              <x v="477"/>
            </reference>
          </references>
        </pivotArea>
        <pivotArea type="data" collapsedLevelsAreSubtotals="1" fieldPosition="0">
          <references count="4">
            <reference field="4294967294" count="1" selected="0">
              <x v="0"/>
            </reference>
            <reference field="0" count="1" selected="0">
              <x v="76"/>
            </reference>
            <reference field="1" count="1" selected="0">
              <x v="477"/>
            </reference>
            <reference field="2" count="1">
              <x v="1391"/>
            </reference>
          </references>
        </pivotArea>
        <pivotArea type="data" collapsedLevelsAreSubtotals="1" fieldPosition="0">
          <references count="3">
            <reference field="4294967294" count="1" selected="0">
              <x v="0"/>
            </reference>
            <reference field="0" count="1" selected="0">
              <x v="76"/>
            </reference>
            <reference field="1" count="1">
              <x v="478"/>
            </reference>
          </references>
        </pivotArea>
        <pivotArea type="data" collapsedLevelsAreSubtotals="1" fieldPosition="0">
          <references count="4">
            <reference field="4294967294" count="1" selected="0">
              <x v="0"/>
            </reference>
            <reference field="0" count="1" selected="0">
              <x v="76"/>
            </reference>
            <reference field="1" count="1" selected="0">
              <x v="478"/>
            </reference>
            <reference field="2" count="1">
              <x v="1392"/>
            </reference>
          </references>
        </pivotArea>
        <pivotArea type="data" collapsedLevelsAreSubtotals="1" fieldPosition="0">
          <references count="3">
            <reference field="4294967294" count="1" selected="0">
              <x v="0"/>
            </reference>
            <reference field="0" count="1" selected="0">
              <x v="76"/>
            </reference>
            <reference field="1" count="1">
              <x v="479"/>
            </reference>
          </references>
        </pivotArea>
        <pivotArea type="data" collapsedLevelsAreSubtotals="1" fieldPosition="0">
          <references count="4">
            <reference field="4294967294" count="1" selected="0">
              <x v="0"/>
            </reference>
            <reference field="0" count="1" selected="0">
              <x v="76"/>
            </reference>
            <reference field="1" count="1" selected="0">
              <x v="479"/>
            </reference>
            <reference field="2" count="1">
              <x v="1393"/>
            </reference>
          </references>
        </pivotArea>
        <pivotArea type="data" collapsedLevelsAreSubtotals="1" fieldPosition="0">
          <references count="3">
            <reference field="4294967294" count="1" selected="0">
              <x v="0"/>
            </reference>
            <reference field="0" count="1" selected="0">
              <x v="76"/>
            </reference>
            <reference field="1" count="1">
              <x v="480"/>
            </reference>
          </references>
        </pivotArea>
        <pivotArea type="data" collapsedLevelsAreSubtotals="1" fieldPosition="0">
          <references count="4">
            <reference field="4294967294" count="1" selected="0">
              <x v="0"/>
            </reference>
            <reference field="0" count="1" selected="0">
              <x v="76"/>
            </reference>
            <reference field="1" count="1" selected="0">
              <x v="480"/>
            </reference>
            <reference field="2" count="2">
              <x v="1394"/>
              <x v="1395"/>
            </reference>
          </references>
        </pivotArea>
        <pivotArea type="data" collapsedLevelsAreSubtotals="1" fieldPosition="0">
          <references count="3">
            <reference field="4294967294" count="1" selected="0">
              <x v="0"/>
            </reference>
            <reference field="0" count="1" selected="0">
              <x v="76"/>
            </reference>
            <reference field="1" count="1">
              <x v="481"/>
            </reference>
          </references>
        </pivotArea>
        <pivotArea type="data" collapsedLevelsAreSubtotals="1" fieldPosition="0">
          <references count="4">
            <reference field="4294967294" count="1" selected="0">
              <x v="0"/>
            </reference>
            <reference field="0" count="1" selected="0">
              <x v="76"/>
            </reference>
            <reference field="1" count="1" selected="0">
              <x v="481"/>
            </reference>
            <reference field="2" count="3">
              <x v="1396"/>
              <x v="1397"/>
              <x v="1398"/>
            </reference>
          </references>
        </pivotArea>
        <pivotArea type="data" collapsedLevelsAreSubtotals="1" fieldPosition="0">
          <references count="3">
            <reference field="4294967294" count="1" selected="0">
              <x v="0"/>
            </reference>
            <reference field="0" count="1" selected="0">
              <x v="76"/>
            </reference>
            <reference field="1" count="1">
              <x v="482"/>
            </reference>
          </references>
        </pivotArea>
        <pivotArea type="data" collapsedLevelsAreSubtotals="1" fieldPosition="0">
          <references count="4">
            <reference field="4294967294" count="1" selected="0">
              <x v="0"/>
            </reference>
            <reference field="0" count="1" selected="0">
              <x v="76"/>
            </reference>
            <reference field="1" count="1" selected="0">
              <x v="482"/>
            </reference>
            <reference field="2" count="1">
              <x v="1399"/>
            </reference>
          </references>
        </pivotArea>
        <pivotArea type="data" collapsedLevelsAreSubtotals="1" fieldPosition="0">
          <references count="3">
            <reference field="4294967294" count="1" selected="0">
              <x v="0"/>
            </reference>
            <reference field="0" count="1" selected="0">
              <x v="76"/>
            </reference>
            <reference field="1" count="1">
              <x v="483"/>
            </reference>
          </references>
        </pivotArea>
        <pivotArea type="data" collapsedLevelsAreSubtotals="1" fieldPosition="0">
          <references count="4">
            <reference field="4294967294" count="1" selected="0">
              <x v="0"/>
            </reference>
            <reference field="0" count="1" selected="0">
              <x v="76"/>
            </reference>
            <reference field="1" count="1" selected="0">
              <x v="483"/>
            </reference>
            <reference field="2" count="1">
              <x v="1400"/>
            </reference>
          </references>
        </pivotArea>
        <pivotArea type="data" collapsedLevelsAreSubtotals="1" fieldPosition="0">
          <references count="3">
            <reference field="4294967294" count="1" selected="0">
              <x v="0"/>
            </reference>
            <reference field="0" count="1" selected="0">
              <x v="76"/>
            </reference>
            <reference field="1" count="1">
              <x v="484"/>
            </reference>
          </references>
        </pivotArea>
        <pivotArea type="data" collapsedLevelsAreSubtotals="1" fieldPosition="0">
          <references count="4">
            <reference field="4294967294" count="1" selected="0">
              <x v="0"/>
            </reference>
            <reference field="0" count="1" selected="0">
              <x v="76"/>
            </reference>
            <reference field="1" count="1" selected="0">
              <x v="484"/>
            </reference>
            <reference field="2" count="1">
              <x v="1401"/>
            </reference>
          </references>
        </pivotArea>
        <pivotArea type="data" collapsedLevelsAreSubtotals="1" fieldPosition="0">
          <references count="2">
            <reference field="4294967294" count="1" selected="0">
              <x v="0"/>
            </reference>
            <reference field="0" count="1">
              <x v="77"/>
            </reference>
          </references>
        </pivotArea>
        <pivotArea type="data" collapsedLevelsAreSubtotals="1" fieldPosition="0">
          <references count="3">
            <reference field="4294967294" count="1" selected="0">
              <x v="0"/>
            </reference>
            <reference field="0" count="1" selected="0">
              <x v="77"/>
            </reference>
            <reference field="1" count="1">
              <x v="485"/>
            </reference>
          </references>
        </pivotArea>
        <pivotArea type="data" collapsedLevelsAreSubtotals="1" fieldPosition="0">
          <references count="4">
            <reference field="4294967294" count="1" selected="0">
              <x v="0"/>
            </reference>
            <reference field="0" count="1" selected="0">
              <x v="77"/>
            </reference>
            <reference field="1" count="1" selected="0">
              <x v="485"/>
            </reference>
            <reference field="2" count="1">
              <x v="1402"/>
            </reference>
          </references>
        </pivotArea>
        <pivotArea type="data" collapsedLevelsAreSubtotals="1" fieldPosition="0">
          <references count="3">
            <reference field="4294967294" count="1" selected="0">
              <x v="0"/>
            </reference>
            <reference field="0" count="1" selected="0">
              <x v="77"/>
            </reference>
            <reference field="1" count="1">
              <x v="486"/>
            </reference>
          </references>
        </pivotArea>
        <pivotArea type="data" collapsedLevelsAreSubtotals="1" fieldPosition="0">
          <references count="4">
            <reference field="4294967294" count="1" selected="0">
              <x v="0"/>
            </reference>
            <reference field="0" count="1" selected="0">
              <x v="77"/>
            </reference>
            <reference field="1" count="1" selected="0">
              <x v="486"/>
            </reference>
            <reference field="2" count="1">
              <x v="1403"/>
            </reference>
          </references>
        </pivotArea>
        <pivotArea type="data" collapsedLevelsAreSubtotals="1" fieldPosition="0">
          <references count="3">
            <reference field="4294967294" count="1" selected="0">
              <x v="0"/>
            </reference>
            <reference field="0" count="1" selected="0">
              <x v="77"/>
            </reference>
            <reference field="1" count="1">
              <x v="487"/>
            </reference>
          </references>
        </pivotArea>
        <pivotArea type="data" collapsedLevelsAreSubtotals="1" fieldPosition="0">
          <references count="4">
            <reference field="4294967294" count="1" selected="0">
              <x v="0"/>
            </reference>
            <reference field="0" count="1" selected="0">
              <x v="77"/>
            </reference>
            <reference field="1" count="1" selected="0">
              <x v="487"/>
            </reference>
            <reference field="2" count="1">
              <x v="1404"/>
            </reference>
          </references>
        </pivotArea>
        <pivotArea type="data" collapsedLevelsAreSubtotals="1" fieldPosition="0">
          <references count="2">
            <reference field="4294967294" count="1" selected="0">
              <x v="0"/>
            </reference>
            <reference field="0" count="1">
              <x v="78"/>
            </reference>
          </references>
        </pivotArea>
        <pivotArea type="data" collapsedLevelsAreSubtotals="1" fieldPosition="0">
          <references count="3">
            <reference field="4294967294" count="1" selected="0">
              <x v="0"/>
            </reference>
            <reference field="0" count="1" selected="0">
              <x v="78"/>
            </reference>
            <reference field="1" count="1">
              <x v="488"/>
            </reference>
          </references>
        </pivotArea>
        <pivotArea type="data" collapsedLevelsAreSubtotals="1" fieldPosition="0">
          <references count="4">
            <reference field="4294967294" count="1" selected="0">
              <x v="0"/>
            </reference>
            <reference field="0" count="1" selected="0">
              <x v="78"/>
            </reference>
            <reference field="1" count="1" selected="0">
              <x v="488"/>
            </reference>
            <reference field="2" count="1">
              <x v="1405"/>
            </reference>
          </references>
        </pivotArea>
        <pivotArea type="data" collapsedLevelsAreSubtotals="1" fieldPosition="0">
          <references count="2">
            <reference field="4294967294" count="1" selected="0">
              <x v="0"/>
            </reference>
            <reference field="0" count="1">
              <x v="79"/>
            </reference>
          </references>
        </pivotArea>
        <pivotArea type="data" collapsedLevelsAreSubtotals="1" fieldPosition="0">
          <references count="3">
            <reference field="4294967294" count="1" selected="0">
              <x v="0"/>
            </reference>
            <reference field="0" count="1" selected="0">
              <x v="79"/>
            </reference>
            <reference field="1" count="1">
              <x v="489"/>
            </reference>
          </references>
        </pivotArea>
        <pivotArea type="data" collapsedLevelsAreSubtotals="1" fieldPosition="0">
          <references count="4">
            <reference field="4294967294" count="1" selected="0">
              <x v="0"/>
            </reference>
            <reference field="0" count="1" selected="0">
              <x v="79"/>
            </reference>
            <reference field="1" count="1" selected="0">
              <x v="489"/>
            </reference>
            <reference field="2" count="1">
              <x v="1406"/>
            </reference>
          </references>
        </pivotArea>
        <pivotArea type="data" collapsedLevelsAreSubtotals="1" fieldPosition="0">
          <references count="2">
            <reference field="4294967294" count="1" selected="0">
              <x v="0"/>
            </reference>
            <reference field="0" count="1">
              <x v="80"/>
            </reference>
          </references>
        </pivotArea>
        <pivotArea type="data" collapsedLevelsAreSubtotals="1" fieldPosition="0">
          <references count="3">
            <reference field="4294967294" count="1" selected="0">
              <x v="0"/>
            </reference>
            <reference field="0" count="1" selected="0">
              <x v="80"/>
            </reference>
            <reference field="1" count="1">
              <x v="490"/>
            </reference>
          </references>
        </pivotArea>
        <pivotArea type="data" collapsedLevelsAreSubtotals="1" fieldPosition="0">
          <references count="4">
            <reference field="4294967294" count="1" selected="0">
              <x v="0"/>
            </reference>
            <reference field="0" count="1" selected="0">
              <x v="80"/>
            </reference>
            <reference field="1" count="1" selected="0">
              <x v="490"/>
            </reference>
            <reference field="2" count="4">
              <x v="1407"/>
              <x v="1408"/>
              <x v="1409"/>
              <x v="1410"/>
            </reference>
          </references>
        </pivotArea>
        <pivotArea type="data" collapsedLevelsAreSubtotals="1" fieldPosition="0">
          <references count="3">
            <reference field="4294967294" count="1" selected="0">
              <x v="0"/>
            </reference>
            <reference field="0" count="1" selected="0">
              <x v="80"/>
            </reference>
            <reference field="1" count="1">
              <x v="491"/>
            </reference>
          </references>
        </pivotArea>
        <pivotArea type="data" collapsedLevelsAreSubtotals="1" fieldPosition="0">
          <references count="4">
            <reference field="4294967294" count="1" selected="0">
              <x v="0"/>
            </reference>
            <reference field="0" count="1" selected="0">
              <x v="80"/>
            </reference>
            <reference field="1" count="1" selected="0">
              <x v="491"/>
            </reference>
            <reference field="2" count="1">
              <x v="1411"/>
            </reference>
          </references>
        </pivotArea>
        <pivotArea type="data" collapsedLevelsAreSubtotals="1" fieldPosition="0">
          <references count="3">
            <reference field="4294967294" count="1" selected="0">
              <x v="0"/>
            </reference>
            <reference field="0" count="1" selected="0">
              <x v="80"/>
            </reference>
            <reference field="1" count="1">
              <x v="492"/>
            </reference>
          </references>
        </pivotArea>
        <pivotArea type="data" collapsedLevelsAreSubtotals="1" fieldPosition="0">
          <references count="4">
            <reference field="4294967294" count="1" selected="0">
              <x v="0"/>
            </reference>
            <reference field="0" count="1" selected="0">
              <x v="80"/>
            </reference>
            <reference field="1" count="1" selected="0">
              <x v="492"/>
            </reference>
            <reference field="2" count="2">
              <x v="1412"/>
              <x v="1413"/>
            </reference>
          </references>
        </pivotArea>
        <pivotArea type="data" collapsedLevelsAreSubtotals="1" fieldPosition="0">
          <references count="3">
            <reference field="4294967294" count="1" selected="0">
              <x v="0"/>
            </reference>
            <reference field="0" count="1" selected="0">
              <x v="80"/>
            </reference>
            <reference field="1" count="1">
              <x v="493"/>
            </reference>
          </references>
        </pivotArea>
        <pivotArea type="data" collapsedLevelsAreSubtotals="1" fieldPosition="0">
          <references count="4">
            <reference field="4294967294" count="1" selected="0">
              <x v="0"/>
            </reference>
            <reference field="0" count="1" selected="0">
              <x v="80"/>
            </reference>
            <reference field="1" count="1" selected="0">
              <x v="493"/>
            </reference>
            <reference field="2" count="3">
              <x v="1414"/>
              <x v="1415"/>
              <x v="1416"/>
            </reference>
          </references>
        </pivotArea>
        <pivotArea type="data" collapsedLevelsAreSubtotals="1" fieldPosition="0">
          <references count="3">
            <reference field="4294967294" count="1" selected="0">
              <x v="0"/>
            </reference>
            <reference field="0" count="1" selected="0">
              <x v="80"/>
            </reference>
            <reference field="1" count="1">
              <x v="494"/>
            </reference>
          </references>
        </pivotArea>
        <pivotArea type="data" collapsedLevelsAreSubtotals="1" fieldPosition="0">
          <references count="4">
            <reference field="4294967294" count="1" selected="0">
              <x v="0"/>
            </reference>
            <reference field="0" count="1" selected="0">
              <x v="80"/>
            </reference>
            <reference field="1" count="1" selected="0">
              <x v="494"/>
            </reference>
            <reference field="2" count="3">
              <x v="1417"/>
              <x v="1418"/>
              <x v="1419"/>
            </reference>
          </references>
        </pivotArea>
        <pivotArea type="data" collapsedLevelsAreSubtotals="1" fieldPosition="0">
          <references count="3">
            <reference field="4294967294" count="1" selected="0">
              <x v="0"/>
            </reference>
            <reference field="0" count="1" selected="0">
              <x v="80"/>
            </reference>
            <reference field="1" count="1">
              <x v="495"/>
            </reference>
          </references>
        </pivotArea>
        <pivotArea type="data" collapsedLevelsAreSubtotals="1" fieldPosition="0">
          <references count="4">
            <reference field="4294967294" count="1" selected="0">
              <x v="0"/>
            </reference>
            <reference field="0" count="1" selected="0">
              <x v="80"/>
            </reference>
            <reference field="1" count="1" selected="0">
              <x v="495"/>
            </reference>
            <reference field="2" count="6">
              <x v="1420"/>
              <x v="1421"/>
              <x v="1422"/>
              <x v="1423"/>
              <x v="1424"/>
              <x v="1425"/>
            </reference>
          </references>
        </pivotArea>
        <pivotArea type="data" collapsedLevelsAreSubtotals="1" fieldPosition="0">
          <references count="3">
            <reference field="4294967294" count="1" selected="0">
              <x v="0"/>
            </reference>
            <reference field="0" count="1" selected="0">
              <x v="80"/>
            </reference>
            <reference field="1" count="1">
              <x v="496"/>
            </reference>
          </references>
        </pivotArea>
        <pivotArea type="data" collapsedLevelsAreSubtotals="1" fieldPosition="0">
          <references count="4">
            <reference field="4294967294" count="1" selected="0">
              <x v="0"/>
            </reference>
            <reference field="0" count="1" selected="0">
              <x v="80"/>
            </reference>
            <reference field="1" count="1" selected="0">
              <x v="496"/>
            </reference>
            <reference field="2" count="2">
              <x v="1426"/>
              <x v="1427"/>
            </reference>
          </references>
        </pivotArea>
        <pivotArea type="data" collapsedLevelsAreSubtotals="1" fieldPosition="0">
          <references count="3">
            <reference field="4294967294" count="1" selected="0">
              <x v="0"/>
            </reference>
            <reference field="0" count="1" selected="0">
              <x v="80"/>
            </reference>
            <reference field="1" count="1">
              <x v="497"/>
            </reference>
          </references>
        </pivotArea>
        <pivotArea type="data" collapsedLevelsAreSubtotals="1" fieldPosition="0">
          <references count="4">
            <reference field="4294967294" count="1" selected="0">
              <x v="0"/>
            </reference>
            <reference field="0" count="1" selected="0">
              <x v="80"/>
            </reference>
            <reference field="1" count="1" selected="0">
              <x v="497"/>
            </reference>
            <reference field="2" count="7">
              <x v="1428"/>
              <x v="1429"/>
              <x v="1430"/>
              <x v="1431"/>
              <x v="1432"/>
              <x v="1433"/>
              <x v="1434"/>
            </reference>
          </references>
        </pivotArea>
        <pivotArea type="data" collapsedLevelsAreSubtotals="1" fieldPosition="0">
          <references count="3">
            <reference field="4294967294" count="1" selected="0">
              <x v="0"/>
            </reference>
            <reference field="0" count="1" selected="0">
              <x v="80"/>
            </reference>
            <reference field="1" count="1">
              <x v="498"/>
            </reference>
          </references>
        </pivotArea>
        <pivotArea type="data" collapsedLevelsAreSubtotals="1" fieldPosition="0">
          <references count="4">
            <reference field="4294967294" count="1" selected="0">
              <x v="0"/>
            </reference>
            <reference field="0" count="1" selected="0">
              <x v="80"/>
            </reference>
            <reference field="1" count="1" selected="0">
              <x v="498"/>
            </reference>
            <reference field="2" count="2">
              <x v="1435"/>
              <x v="1436"/>
            </reference>
          </references>
        </pivotArea>
        <pivotArea type="data" collapsedLevelsAreSubtotals="1" fieldPosition="0">
          <references count="3">
            <reference field="4294967294" count="1" selected="0">
              <x v="0"/>
            </reference>
            <reference field="0" count="1" selected="0">
              <x v="80"/>
            </reference>
            <reference field="1" count="1">
              <x v="499"/>
            </reference>
          </references>
        </pivotArea>
        <pivotArea type="data" collapsedLevelsAreSubtotals="1" fieldPosition="0">
          <references count="4">
            <reference field="4294967294" count="1" selected="0">
              <x v="0"/>
            </reference>
            <reference field="0" count="1" selected="0">
              <x v="80"/>
            </reference>
            <reference field="1" count="1" selected="0">
              <x v="499"/>
            </reference>
            <reference field="2" count="7">
              <x v="1437"/>
              <x v="1438"/>
              <x v="1439"/>
              <x v="1440"/>
              <x v="1441"/>
              <x v="1442"/>
              <x v="1443"/>
            </reference>
          </references>
        </pivotArea>
        <pivotArea type="data" collapsedLevelsAreSubtotals="1" fieldPosition="0">
          <references count="3">
            <reference field="4294967294" count="1" selected="0">
              <x v="0"/>
            </reference>
            <reference field="0" count="1" selected="0">
              <x v="80"/>
            </reference>
            <reference field="1" count="1">
              <x v="500"/>
            </reference>
          </references>
        </pivotArea>
        <pivotArea type="data" collapsedLevelsAreSubtotals="1" fieldPosition="0">
          <references count="4">
            <reference field="4294967294" count="1" selected="0">
              <x v="0"/>
            </reference>
            <reference field="0" count="1" selected="0">
              <x v="80"/>
            </reference>
            <reference field="1" count="1" selected="0">
              <x v="500"/>
            </reference>
            <reference field="2" count="3">
              <x v="1444"/>
              <x v="1445"/>
              <x v="1446"/>
            </reference>
          </references>
        </pivotArea>
        <pivotArea type="data" collapsedLevelsAreSubtotals="1" fieldPosition="0">
          <references count="3">
            <reference field="4294967294" count="1" selected="0">
              <x v="0"/>
            </reference>
            <reference field="0" count="1" selected="0">
              <x v="80"/>
            </reference>
            <reference field="1" count="1">
              <x v="501"/>
            </reference>
          </references>
        </pivotArea>
        <pivotArea type="data" collapsedLevelsAreSubtotals="1" fieldPosition="0">
          <references count="4">
            <reference field="4294967294" count="1" selected="0">
              <x v="0"/>
            </reference>
            <reference field="0" count="1" selected="0">
              <x v="80"/>
            </reference>
            <reference field="1" count="1" selected="0">
              <x v="501"/>
            </reference>
            <reference field="2" count="1">
              <x v="1447"/>
            </reference>
          </references>
        </pivotArea>
        <pivotArea type="data" collapsedLevelsAreSubtotals="1" fieldPosition="0">
          <references count="3">
            <reference field="4294967294" count="1" selected="0">
              <x v="0"/>
            </reference>
            <reference field="0" count="1" selected="0">
              <x v="80"/>
            </reference>
            <reference field="1" count="1">
              <x v="502"/>
            </reference>
          </references>
        </pivotArea>
        <pivotArea type="data" collapsedLevelsAreSubtotals="1" fieldPosition="0">
          <references count="4">
            <reference field="4294967294" count="1" selected="0">
              <x v="0"/>
            </reference>
            <reference field="0" count="1" selected="0">
              <x v="80"/>
            </reference>
            <reference field="1" count="1" selected="0">
              <x v="502"/>
            </reference>
            <reference field="2" count="6">
              <x v="1448"/>
              <x v="1449"/>
              <x v="1450"/>
              <x v="1451"/>
              <x v="1452"/>
              <x v="1453"/>
            </reference>
          </references>
        </pivotArea>
        <pivotArea type="data" collapsedLevelsAreSubtotals="1" fieldPosition="0">
          <references count="3">
            <reference field="4294967294" count="1" selected="0">
              <x v="0"/>
            </reference>
            <reference field="0" count="1" selected="0">
              <x v="80"/>
            </reference>
            <reference field="1" count="1">
              <x v="503"/>
            </reference>
          </references>
        </pivotArea>
        <pivotArea type="data" collapsedLevelsAreSubtotals="1" fieldPosition="0">
          <references count="4">
            <reference field="4294967294" count="1" selected="0">
              <x v="0"/>
            </reference>
            <reference field="0" count="1" selected="0">
              <x v="80"/>
            </reference>
            <reference field="1" count="1" selected="0">
              <x v="503"/>
            </reference>
            <reference field="2" count="7">
              <x v="1454"/>
              <x v="1455"/>
              <x v="1456"/>
              <x v="1457"/>
              <x v="1458"/>
              <x v="1459"/>
              <x v="1460"/>
            </reference>
          </references>
        </pivotArea>
        <pivotArea type="data" collapsedLevelsAreSubtotals="1" fieldPosition="0">
          <references count="3">
            <reference field="4294967294" count="1" selected="0">
              <x v="0"/>
            </reference>
            <reference field="0" count="1" selected="0">
              <x v="80"/>
            </reference>
            <reference field="1" count="1">
              <x v="504"/>
            </reference>
          </references>
        </pivotArea>
        <pivotArea type="data" collapsedLevelsAreSubtotals="1" fieldPosition="0">
          <references count="4">
            <reference field="4294967294" count="1" selected="0">
              <x v="0"/>
            </reference>
            <reference field="0" count="1" selected="0">
              <x v="80"/>
            </reference>
            <reference field="1" count="1" selected="0">
              <x v="504"/>
            </reference>
            <reference field="2" count="5">
              <x v="1461"/>
              <x v="1462"/>
              <x v="1463"/>
              <x v="1464"/>
              <x v="1465"/>
            </reference>
          </references>
        </pivotArea>
        <pivotArea type="data" collapsedLevelsAreSubtotals="1" fieldPosition="0">
          <references count="3">
            <reference field="4294967294" count="1" selected="0">
              <x v="0"/>
            </reference>
            <reference field="0" count="1" selected="0">
              <x v="80"/>
            </reference>
            <reference field="1" count="1">
              <x v="505"/>
            </reference>
          </references>
        </pivotArea>
        <pivotArea type="data" collapsedLevelsAreSubtotals="1" fieldPosition="0">
          <references count="4">
            <reference field="4294967294" count="1" selected="0">
              <x v="0"/>
            </reference>
            <reference field="0" count="1" selected="0">
              <x v="80"/>
            </reference>
            <reference field="1" count="1" selected="0">
              <x v="505"/>
            </reference>
            <reference field="2" count="3">
              <x v="1466"/>
              <x v="1467"/>
              <x v="1468"/>
            </reference>
          </references>
        </pivotArea>
        <pivotArea type="data" collapsedLevelsAreSubtotals="1" fieldPosition="0">
          <references count="3">
            <reference field="4294967294" count="1" selected="0">
              <x v="0"/>
            </reference>
            <reference field="0" count="1" selected="0">
              <x v="80"/>
            </reference>
            <reference field="1" count="1">
              <x v="506"/>
            </reference>
          </references>
        </pivotArea>
        <pivotArea type="data" collapsedLevelsAreSubtotals="1" fieldPosition="0">
          <references count="4">
            <reference field="4294967294" count="1" selected="0">
              <x v="0"/>
            </reference>
            <reference field="0" count="1" selected="0">
              <x v="80"/>
            </reference>
            <reference field="1" count="1" selected="0">
              <x v="506"/>
            </reference>
            <reference field="2" count="1">
              <x v="1469"/>
            </reference>
          </references>
        </pivotArea>
        <pivotArea type="data" collapsedLevelsAreSubtotals="1" fieldPosition="0">
          <references count="3">
            <reference field="4294967294" count="1" selected="0">
              <x v="0"/>
            </reference>
            <reference field="0" count="1" selected="0">
              <x v="80"/>
            </reference>
            <reference field="1" count="1">
              <x v="507"/>
            </reference>
          </references>
        </pivotArea>
        <pivotArea type="data" collapsedLevelsAreSubtotals="1" fieldPosition="0">
          <references count="4">
            <reference field="4294967294" count="1" selected="0">
              <x v="0"/>
            </reference>
            <reference field="0" count="1" selected="0">
              <x v="80"/>
            </reference>
            <reference field="1" count="1" selected="0">
              <x v="507"/>
            </reference>
            <reference field="2" count="6">
              <x v="1470"/>
              <x v="1471"/>
              <x v="1472"/>
              <x v="1473"/>
              <x v="1474"/>
              <x v="1475"/>
            </reference>
          </references>
        </pivotArea>
        <pivotArea type="data" collapsedLevelsAreSubtotals="1" fieldPosition="0">
          <references count="3">
            <reference field="4294967294" count="1" selected="0">
              <x v="0"/>
            </reference>
            <reference field="0" count="1" selected="0">
              <x v="80"/>
            </reference>
            <reference field="1" count="1">
              <x v="508"/>
            </reference>
          </references>
        </pivotArea>
        <pivotArea type="data" collapsedLevelsAreSubtotals="1" fieldPosition="0">
          <references count="4">
            <reference field="4294967294" count="1" selected="0">
              <x v="0"/>
            </reference>
            <reference field="0" count="1" selected="0">
              <x v="80"/>
            </reference>
            <reference field="1" count="1" selected="0">
              <x v="508"/>
            </reference>
            <reference field="2" count="1">
              <x v="1476"/>
            </reference>
          </references>
        </pivotArea>
        <pivotArea type="data" collapsedLevelsAreSubtotals="1" fieldPosition="0">
          <references count="3">
            <reference field="4294967294" count="1" selected="0">
              <x v="0"/>
            </reference>
            <reference field="0" count="1" selected="0">
              <x v="80"/>
            </reference>
            <reference field="1" count="1">
              <x v="509"/>
            </reference>
          </references>
        </pivotArea>
        <pivotArea type="data" collapsedLevelsAreSubtotals="1" fieldPosition="0">
          <references count="4">
            <reference field="4294967294" count="1" selected="0">
              <x v="0"/>
            </reference>
            <reference field="0" count="1" selected="0">
              <x v="80"/>
            </reference>
            <reference field="1" count="1" selected="0">
              <x v="509"/>
            </reference>
            <reference field="2" count="5">
              <x v="1477"/>
              <x v="1478"/>
              <x v="1479"/>
              <x v="1480"/>
              <x v="1481"/>
            </reference>
          </references>
        </pivotArea>
        <pivotArea type="data" collapsedLevelsAreSubtotals="1" fieldPosition="0">
          <references count="3">
            <reference field="4294967294" count="1" selected="0">
              <x v="0"/>
            </reference>
            <reference field="0" count="1" selected="0">
              <x v="80"/>
            </reference>
            <reference field="1" count="1">
              <x v="510"/>
            </reference>
          </references>
        </pivotArea>
        <pivotArea type="data" collapsedLevelsAreSubtotals="1" fieldPosition="0">
          <references count="4">
            <reference field="4294967294" count="1" selected="0">
              <x v="0"/>
            </reference>
            <reference field="0" count="1" selected="0">
              <x v="80"/>
            </reference>
            <reference field="1" count="1" selected="0">
              <x v="510"/>
            </reference>
            <reference field="2" count="2">
              <x v="1482"/>
              <x v="1483"/>
            </reference>
          </references>
        </pivotArea>
        <pivotArea type="data" collapsedLevelsAreSubtotals="1" fieldPosition="0">
          <references count="3">
            <reference field="4294967294" count="1" selected="0">
              <x v="0"/>
            </reference>
            <reference field="0" count="1" selected="0">
              <x v="80"/>
            </reference>
            <reference field="1" count="1">
              <x v="511"/>
            </reference>
          </references>
        </pivotArea>
        <pivotArea type="data" collapsedLevelsAreSubtotals="1" fieldPosition="0">
          <references count="4">
            <reference field="4294967294" count="1" selected="0">
              <x v="0"/>
            </reference>
            <reference field="0" count="1" selected="0">
              <x v="80"/>
            </reference>
            <reference field="1" count="1" selected="0">
              <x v="511"/>
            </reference>
            <reference field="2" count="2">
              <x v="1484"/>
              <x v="1485"/>
            </reference>
          </references>
        </pivotArea>
        <pivotArea type="data" collapsedLevelsAreSubtotals="1" fieldPosition="0">
          <references count="3">
            <reference field="4294967294" count="1" selected="0">
              <x v="0"/>
            </reference>
            <reference field="0" count="1" selected="0">
              <x v="80"/>
            </reference>
            <reference field="1" count="1">
              <x v="512"/>
            </reference>
          </references>
        </pivotArea>
        <pivotArea type="data" collapsedLevelsAreSubtotals="1" fieldPosition="0">
          <references count="4">
            <reference field="4294967294" count="1" selected="0">
              <x v="0"/>
            </reference>
            <reference field="0" count="1" selected="0">
              <x v="80"/>
            </reference>
            <reference field="1" count="1" selected="0">
              <x v="512"/>
            </reference>
            <reference field="2" count="3">
              <x v="1486"/>
              <x v="1487"/>
              <x v="1488"/>
            </reference>
          </references>
        </pivotArea>
        <pivotArea type="data" collapsedLevelsAreSubtotals="1" fieldPosition="0">
          <references count="3">
            <reference field="4294967294" count="1" selected="0">
              <x v="0"/>
            </reference>
            <reference field="0" count="1" selected="0">
              <x v="80"/>
            </reference>
            <reference field="1" count="1">
              <x v="513"/>
            </reference>
          </references>
        </pivotArea>
        <pivotArea type="data" collapsedLevelsAreSubtotals="1" fieldPosition="0">
          <references count="4">
            <reference field="4294967294" count="1" selected="0">
              <x v="0"/>
            </reference>
            <reference field="0" count="1" selected="0">
              <x v="80"/>
            </reference>
            <reference field="1" count="1" selected="0">
              <x v="513"/>
            </reference>
            <reference field="2" count="3">
              <x v="1489"/>
              <x v="1490"/>
              <x v="1491"/>
            </reference>
          </references>
        </pivotArea>
        <pivotArea type="data" collapsedLevelsAreSubtotals="1" fieldPosition="0">
          <references count="3">
            <reference field="4294967294" count="1" selected="0">
              <x v="0"/>
            </reference>
            <reference field="0" count="1" selected="0">
              <x v="80"/>
            </reference>
            <reference field="1" count="1">
              <x v="514"/>
            </reference>
          </references>
        </pivotArea>
        <pivotArea type="data" collapsedLevelsAreSubtotals="1" fieldPosition="0">
          <references count="4">
            <reference field="4294967294" count="1" selected="0">
              <x v="0"/>
            </reference>
            <reference field="0" count="1" selected="0">
              <x v="80"/>
            </reference>
            <reference field="1" count="1" selected="0">
              <x v="514"/>
            </reference>
            <reference field="2" count="4">
              <x v="1492"/>
              <x v="1493"/>
              <x v="1494"/>
              <x v="1495"/>
            </reference>
          </references>
        </pivotArea>
        <pivotArea type="data" collapsedLevelsAreSubtotals="1" fieldPosition="0">
          <references count="3">
            <reference field="4294967294" count="1" selected="0">
              <x v="0"/>
            </reference>
            <reference field="0" count="1" selected="0">
              <x v="80"/>
            </reference>
            <reference field="1" count="1">
              <x v="515"/>
            </reference>
          </references>
        </pivotArea>
        <pivotArea type="data" collapsedLevelsAreSubtotals="1" fieldPosition="0">
          <references count="4">
            <reference field="4294967294" count="1" selected="0">
              <x v="0"/>
            </reference>
            <reference field="0" count="1" selected="0">
              <x v="80"/>
            </reference>
            <reference field="1" count="1" selected="0">
              <x v="515"/>
            </reference>
            <reference field="2" count="2">
              <x v="1496"/>
              <x v="1497"/>
            </reference>
          </references>
        </pivotArea>
        <pivotArea type="data" collapsedLevelsAreSubtotals="1" fieldPosition="0">
          <references count="3">
            <reference field="4294967294" count="1" selected="0">
              <x v="0"/>
            </reference>
            <reference field="0" count="1" selected="0">
              <x v="80"/>
            </reference>
            <reference field="1" count="1">
              <x v="516"/>
            </reference>
          </references>
        </pivotArea>
        <pivotArea type="data" collapsedLevelsAreSubtotals="1" fieldPosition="0">
          <references count="4">
            <reference field="4294967294" count="1" selected="0">
              <x v="0"/>
            </reference>
            <reference field="0" count="1" selected="0">
              <x v="80"/>
            </reference>
            <reference field="1" count="1" selected="0">
              <x v="516"/>
            </reference>
            <reference field="2" count="6">
              <x v="1498"/>
              <x v="1499"/>
              <x v="1500"/>
              <x v="1501"/>
              <x v="1502"/>
              <x v="1503"/>
            </reference>
          </references>
        </pivotArea>
        <pivotArea type="data" collapsedLevelsAreSubtotals="1" fieldPosition="0">
          <references count="3">
            <reference field="4294967294" count="1" selected="0">
              <x v="0"/>
            </reference>
            <reference field="0" count="1" selected="0">
              <x v="80"/>
            </reference>
            <reference field="1" count="1">
              <x v="517"/>
            </reference>
          </references>
        </pivotArea>
        <pivotArea type="data" collapsedLevelsAreSubtotals="1" fieldPosition="0">
          <references count="4">
            <reference field="4294967294" count="1" selected="0">
              <x v="0"/>
            </reference>
            <reference field="0" count="1" selected="0">
              <x v="80"/>
            </reference>
            <reference field="1" count="1" selected="0">
              <x v="517"/>
            </reference>
            <reference field="2" count="7">
              <x v="1504"/>
              <x v="1505"/>
              <x v="1506"/>
              <x v="1507"/>
              <x v="1508"/>
              <x v="1509"/>
              <x v="1510"/>
            </reference>
          </references>
        </pivotArea>
        <pivotArea type="data" collapsedLevelsAreSubtotals="1" fieldPosition="0">
          <references count="3">
            <reference field="4294967294" count="1" selected="0">
              <x v="0"/>
            </reference>
            <reference field="0" count="1" selected="0">
              <x v="80"/>
            </reference>
            <reference field="1" count="1">
              <x v="518"/>
            </reference>
          </references>
        </pivotArea>
        <pivotArea type="data" collapsedLevelsAreSubtotals="1" fieldPosition="0">
          <references count="4">
            <reference field="4294967294" count="1" selected="0">
              <x v="0"/>
            </reference>
            <reference field="0" count="1" selected="0">
              <x v="80"/>
            </reference>
            <reference field="1" count="1" selected="0">
              <x v="518"/>
            </reference>
            <reference field="2" count="1">
              <x v="1511"/>
            </reference>
          </references>
        </pivotArea>
        <pivotArea type="data" collapsedLevelsAreSubtotals="1" fieldPosition="0">
          <references count="3">
            <reference field="4294967294" count="1" selected="0">
              <x v="0"/>
            </reference>
            <reference field="0" count="1" selected="0">
              <x v="80"/>
            </reference>
            <reference field="1" count="1">
              <x v="519"/>
            </reference>
          </references>
        </pivotArea>
        <pivotArea type="data" collapsedLevelsAreSubtotals="1" fieldPosition="0">
          <references count="4">
            <reference field="4294967294" count="1" selected="0">
              <x v="0"/>
            </reference>
            <reference field="0" count="1" selected="0">
              <x v="80"/>
            </reference>
            <reference field="1" count="1" selected="0">
              <x v="519"/>
            </reference>
            <reference field="2" count="1">
              <x v="1512"/>
            </reference>
          </references>
        </pivotArea>
        <pivotArea type="data" collapsedLevelsAreSubtotals="1" fieldPosition="0">
          <references count="2">
            <reference field="4294967294" count="1" selected="0">
              <x v="0"/>
            </reference>
            <reference field="0" count="1">
              <x v="81"/>
            </reference>
          </references>
        </pivotArea>
        <pivotArea type="data" collapsedLevelsAreSubtotals="1" fieldPosition="0">
          <references count="3">
            <reference field="4294967294" count="1" selected="0">
              <x v="0"/>
            </reference>
            <reference field="0" count="1" selected="0">
              <x v="81"/>
            </reference>
            <reference field="1" count="1">
              <x v="520"/>
            </reference>
          </references>
        </pivotArea>
        <pivotArea type="data" collapsedLevelsAreSubtotals="1" fieldPosition="0">
          <references count="4">
            <reference field="4294967294" count="1" selected="0">
              <x v="0"/>
            </reference>
            <reference field="0" count="1" selected="0">
              <x v="81"/>
            </reference>
            <reference field="1" count="1" selected="0">
              <x v="520"/>
            </reference>
            <reference field="2" count="1">
              <x v="1513"/>
            </reference>
          </references>
        </pivotArea>
        <pivotArea type="data" collapsedLevelsAreSubtotals="1" fieldPosition="0">
          <references count="3">
            <reference field="4294967294" count="1" selected="0">
              <x v="0"/>
            </reference>
            <reference field="0" count="1" selected="0">
              <x v="81"/>
            </reference>
            <reference field="1" count="1">
              <x v="521"/>
            </reference>
          </references>
        </pivotArea>
        <pivotArea type="data" collapsedLevelsAreSubtotals="1" fieldPosition="0">
          <references count="4">
            <reference field="4294967294" count="1" selected="0">
              <x v="0"/>
            </reference>
            <reference field="0" count="1" selected="0">
              <x v="81"/>
            </reference>
            <reference field="1" count="1" selected="0">
              <x v="521"/>
            </reference>
            <reference field="2" count="1">
              <x v="1514"/>
            </reference>
          </references>
        </pivotArea>
        <pivotArea type="data" collapsedLevelsAreSubtotals="1" fieldPosition="0">
          <references count="2">
            <reference field="4294967294" count="1" selected="0">
              <x v="0"/>
            </reference>
            <reference field="0" count="1">
              <x v="82"/>
            </reference>
          </references>
        </pivotArea>
        <pivotArea type="data" collapsedLevelsAreSubtotals="1" fieldPosition="0">
          <references count="3">
            <reference field="4294967294" count="1" selected="0">
              <x v="0"/>
            </reference>
            <reference field="0" count="1" selected="0">
              <x v="82"/>
            </reference>
            <reference field="1" count="1">
              <x v="522"/>
            </reference>
          </references>
        </pivotArea>
        <pivotArea type="data" collapsedLevelsAreSubtotals="1" fieldPosition="0">
          <references count="4">
            <reference field="4294967294" count="1" selected="0">
              <x v="0"/>
            </reference>
            <reference field="0" count="1" selected="0">
              <x v="82"/>
            </reference>
            <reference field="1" count="1" selected="0">
              <x v="522"/>
            </reference>
            <reference field="2" count="1">
              <x v="1515"/>
            </reference>
          </references>
        </pivotArea>
        <pivotArea type="data" collapsedLevelsAreSubtotals="1" fieldPosition="0">
          <references count="2">
            <reference field="4294967294" count="1" selected="0">
              <x v="0"/>
            </reference>
            <reference field="0" count="1">
              <x v="83"/>
            </reference>
          </references>
        </pivotArea>
        <pivotArea type="data" collapsedLevelsAreSubtotals="1" fieldPosition="0">
          <references count="3">
            <reference field="4294967294" count="1" selected="0">
              <x v="0"/>
            </reference>
            <reference field="0" count="1" selected="0">
              <x v="83"/>
            </reference>
            <reference field="1" count="1">
              <x v="523"/>
            </reference>
          </references>
        </pivotArea>
        <pivotArea type="data" collapsedLevelsAreSubtotals="1" fieldPosition="0">
          <references count="4">
            <reference field="4294967294" count="1" selected="0">
              <x v="0"/>
            </reference>
            <reference field="0" count="1" selected="0">
              <x v="83"/>
            </reference>
            <reference field="1" count="1" selected="0">
              <x v="523"/>
            </reference>
            <reference field="2" count="1">
              <x v="1516"/>
            </reference>
          </references>
        </pivotArea>
        <pivotArea type="data" collapsedLevelsAreSubtotals="1" fieldPosition="0">
          <references count="2">
            <reference field="4294967294" count="1" selected="0">
              <x v="0"/>
            </reference>
            <reference field="0" count="1">
              <x v="84"/>
            </reference>
          </references>
        </pivotArea>
        <pivotArea type="data" collapsedLevelsAreSubtotals="1" fieldPosition="0">
          <references count="3">
            <reference field="4294967294" count="1" selected="0">
              <x v="0"/>
            </reference>
            <reference field="0" count="1" selected="0">
              <x v="84"/>
            </reference>
            <reference field="1" count="1">
              <x v="524"/>
            </reference>
          </references>
        </pivotArea>
        <pivotArea type="data" collapsedLevelsAreSubtotals="1" fieldPosition="0">
          <references count="4">
            <reference field="4294967294" count="1" selected="0">
              <x v="0"/>
            </reference>
            <reference field="0" count="1" selected="0">
              <x v="84"/>
            </reference>
            <reference field="1" count="1" selected="0">
              <x v="524"/>
            </reference>
            <reference field="2" count="3">
              <x v="1517"/>
              <x v="1518"/>
              <x v="1519"/>
            </reference>
          </references>
        </pivotArea>
        <pivotArea type="data" collapsedLevelsAreSubtotals="1" fieldPosition="0">
          <references count="3">
            <reference field="4294967294" count="1" selected="0">
              <x v="0"/>
            </reference>
            <reference field="0" count="1" selected="0">
              <x v="84"/>
            </reference>
            <reference field="1" count="1">
              <x v="525"/>
            </reference>
          </references>
        </pivotArea>
        <pivotArea type="data" collapsedLevelsAreSubtotals="1" fieldPosition="0">
          <references count="4">
            <reference field="4294967294" count="1" selected="0">
              <x v="0"/>
            </reference>
            <reference field="0" count="1" selected="0">
              <x v="84"/>
            </reference>
            <reference field="1" count="1" selected="0">
              <x v="525"/>
            </reference>
            <reference field="2" count="2">
              <x v="1520"/>
              <x v="1521"/>
            </reference>
          </references>
        </pivotArea>
        <pivotArea type="data" collapsedLevelsAreSubtotals="1" fieldPosition="0">
          <references count="3">
            <reference field="4294967294" count="1" selected="0">
              <x v="0"/>
            </reference>
            <reference field="0" count="1" selected="0">
              <x v="84"/>
            </reference>
            <reference field="1" count="1">
              <x v="526"/>
            </reference>
          </references>
        </pivotArea>
        <pivotArea type="data" collapsedLevelsAreSubtotals="1" fieldPosition="0">
          <references count="4">
            <reference field="4294967294" count="1" selected="0">
              <x v="0"/>
            </reference>
            <reference field="0" count="1" selected="0">
              <x v="84"/>
            </reference>
            <reference field="1" count="1" selected="0">
              <x v="526"/>
            </reference>
            <reference field="2" count="1">
              <x v="1522"/>
            </reference>
          </references>
        </pivotArea>
        <pivotArea type="data" collapsedLevelsAreSubtotals="1" fieldPosition="0">
          <references count="3">
            <reference field="4294967294" count="1" selected="0">
              <x v="0"/>
            </reference>
            <reference field="0" count="1" selected="0">
              <x v="84"/>
            </reference>
            <reference field="1" count="1">
              <x v="527"/>
            </reference>
          </references>
        </pivotArea>
        <pivotArea type="data" collapsedLevelsAreSubtotals="1" fieldPosition="0">
          <references count="4">
            <reference field="4294967294" count="1" selected="0">
              <x v="0"/>
            </reference>
            <reference field="0" count="1" selected="0">
              <x v="84"/>
            </reference>
            <reference field="1" count="1" selected="0">
              <x v="527"/>
            </reference>
            <reference field="2" count="2">
              <x v="1523"/>
              <x v="1524"/>
            </reference>
          </references>
        </pivotArea>
        <pivotArea type="data" collapsedLevelsAreSubtotals="1" fieldPosition="0">
          <references count="3">
            <reference field="4294967294" count="1" selected="0">
              <x v="0"/>
            </reference>
            <reference field="0" count="1" selected="0">
              <x v="84"/>
            </reference>
            <reference field="1" count="1">
              <x v="528"/>
            </reference>
          </references>
        </pivotArea>
        <pivotArea type="data" collapsedLevelsAreSubtotals="1" fieldPosition="0">
          <references count="4">
            <reference field="4294967294" count="1" selected="0">
              <x v="0"/>
            </reference>
            <reference field="0" count="1" selected="0">
              <x v="84"/>
            </reference>
            <reference field="1" count="1" selected="0">
              <x v="528"/>
            </reference>
            <reference field="2" count="1">
              <x v="1525"/>
            </reference>
          </references>
        </pivotArea>
        <pivotArea type="data" collapsedLevelsAreSubtotals="1" fieldPosition="0">
          <references count="3">
            <reference field="4294967294" count="1" selected="0">
              <x v="0"/>
            </reference>
            <reference field="0" count="1" selected="0">
              <x v="84"/>
            </reference>
            <reference field="1" count="1">
              <x v="529"/>
            </reference>
          </references>
        </pivotArea>
        <pivotArea type="data" collapsedLevelsAreSubtotals="1" fieldPosition="0">
          <references count="4">
            <reference field="4294967294" count="1" selected="0">
              <x v="0"/>
            </reference>
            <reference field="0" count="1" selected="0">
              <x v="84"/>
            </reference>
            <reference field="1" count="1" selected="0">
              <x v="529"/>
            </reference>
            <reference field="2" count="1">
              <x v="1526"/>
            </reference>
          </references>
        </pivotArea>
        <pivotArea type="data" collapsedLevelsAreSubtotals="1" fieldPosition="0">
          <references count="3">
            <reference field="4294967294" count="1" selected="0">
              <x v="0"/>
            </reference>
            <reference field="0" count="1" selected="0">
              <x v="84"/>
            </reference>
            <reference field="1" count="1">
              <x v="530"/>
            </reference>
          </references>
        </pivotArea>
        <pivotArea type="data" collapsedLevelsAreSubtotals="1" fieldPosition="0">
          <references count="4">
            <reference field="4294967294" count="1" selected="0">
              <x v="0"/>
            </reference>
            <reference field="0" count="1" selected="0">
              <x v="84"/>
            </reference>
            <reference field="1" count="1" selected="0">
              <x v="530"/>
            </reference>
            <reference field="2" count="1">
              <x v="1527"/>
            </reference>
          </references>
        </pivotArea>
        <pivotArea type="data" collapsedLevelsAreSubtotals="1" fieldPosition="0">
          <references count="3">
            <reference field="4294967294" count="1" selected="0">
              <x v="0"/>
            </reference>
            <reference field="0" count="1" selected="0">
              <x v="84"/>
            </reference>
            <reference field="1" count="1">
              <x v="531"/>
            </reference>
          </references>
        </pivotArea>
        <pivotArea type="data" collapsedLevelsAreSubtotals="1" fieldPosition="0">
          <references count="4">
            <reference field="4294967294" count="1" selected="0">
              <x v="0"/>
            </reference>
            <reference field="0" count="1" selected="0">
              <x v="84"/>
            </reference>
            <reference field="1" count="1" selected="0">
              <x v="531"/>
            </reference>
            <reference field="2" count="2">
              <x v="1528"/>
              <x v="1529"/>
            </reference>
          </references>
        </pivotArea>
        <pivotArea type="data" collapsedLevelsAreSubtotals="1" fieldPosition="0">
          <references count="3">
            <reference field="4294967294" count="1" selected="0">
              <x v="0"/>
            </reference>
            <reference field="0" count="1" selected="0">
              <x v="84"/>
            </reference>
            <reference field="1" count="1">
              <x v="532"/>
            </reference>
          </references>
        </pivotArea>
        <pivotArea type="data" collapsedLevelsAreSubtotals="1" fieldPosition="0">
          <references count="4">
            <reference field="4294967294" count="1" selected="0">
              <x v="0"/>
            </reference>
            <reference field="0" count="1" selected="0">
              <x v="84"/>
            </reference>
            <reference field="1" count="1" selected="0">
              <x v="532"/>
            </reference>
            <reference field="2" count="1">
              <x v="1530"/>
            </reference>
          </references>
        </pivotArea>
        <pivotArea type="data" collapsedLevelsAreSubtotals="1" fieldPosition="0">
          <references count="3">
            <reference field="4294967294" count="1" selected="0">
              <x v="0"/>
            </reference>
            <reference field="0" count="1" selected="0">
              <x v="84"/>
            </reference>
            <reference field="1" count="1">
              <x v="533"/>
            </reference>
          </references>
        </pivotArea>
        <pivotArea type="data" collapsedLevelsAreSubtotals="1" fieldPosition="0">
          <references count="4">
            <reference field="4294967294" count="1" selected="0">
              <x v="0"/>
            </reference>
            <reference field="0" count="1" selected="0">
              <x v="84"/>
            </reference>
            <reference field="1" count="1" selected="0">
              <x v="533"/>
            </reference>
            <reference field="2" count="1">
              <x v="1531"/>
            </reference>
          </references>
        </pivotArea>
        <pivotArea type="data" collapsedLevelsAreSubtotals="1" fieldPosition="0">
          <references count="3">
            <reference field="4294967294" count="1" selected="0">
              <x v="0"/>
            </reference>
            <reference field="0" count="1" selected="0">
              <x v="84"/>
            </reference>
            <reference field="1" count="1">
              <x v="534"/>
            </reference>
          </references>
        </pivotArea>
        <pivotArea type="data" collapsedLevelsAreSubtotals="1" fieldPosition="0">
          <references count="4">
            <reference field="4294967294" count="1" selected="0">
              <x v="0"/>
            </reference>
            <reference field="0" count="1" selected="0">
              <x v="84"/>
            </reference>
            <reference field="1" count="1" selected="0">
              <x v="534"/>
            </reference>
            <reference field="2" count="3">
              <x v="1532"/>
              <x v="1533"/>
              <x v="1534"/>
            </reference>
          </references>
        </pivotArea>
        <pivotArea type="data" collapsedLevelsAreSubtotals="1" fieldPosition="0">
          <references count="3">
            <reference field="4294967294" count="1" selected="0">
              <x v="0"/>
            </reference>
            <reference field="0" count="1" selected="0">
              <x v="84"/>
            </reference>
            <reference field="1" count="1">
              <x v="535"/>
            </reference>
          </references>
        </pivotArea>
        <pivotArea type="data" collapsedLevelsAreSubtotals="1" fieldPosition="0">
          <references count="4">
            <reference field="4294967294" count="1" selected="0">
              <x v="0"/>
            </reference>
            <reference field="0" count="1" selected="0">
              <x v="84"/>
            </reference>
            <reference field="1" count="1" selected="0">
              <x v="535"/>
            </reference>
            <reference field="2" count="1">
              <x v="1535"/>
            </reference>
          </references>
        </pivotArea>
        <pivotArea type="data" collapsedLevelsAreSubtotals="1" fieldPosition="0">
          <references count="2">
            <reference field="4294967294" count="1" selected="0">
              <x v="0"/>
            </reference>
            <reference field="0" count="1">
              <x v="85"/>
            </reference>
          </references>
        </pivotArea>
        <pivotArea type="data" collapsedLevelsAreSubtotals="1" fieldPosition="0">
          <references count="3">
            <reference field="4294967294" count="1" selected="0">
              <x v="0"/>
            </reference>
            <reference field="0" count="1" selected="0">
              <x v="85"/>
            </reference>
            <reference field="1" count="1">
              <x v="536"/>
            </reference>
          </references>
        </pivotArea>
        <pivotArea type="data" collapsedLevelsAreSubtotals="1" fieldPosition="0">
          <references count="4">
            <reference field="4294967294" count="1" selected="0">
              <x v="0"/>
            </reference>
            <reference field="0" count="1" selected="0">
              <x v="85"/>
            </reference>
            <reference field="1" count="1" selected="0">
              <x v="536"/>
            </reference>
            <reference field="2" count="1">
              <x v="1536"/>
            </reference>
          </references>
        </pivotArea>
        <pivotArea type="data" collapsedLevelsAreSubtotals="1" fieldPosition="0">
          <references count="3">
            <reference field="4294967294" count="1" selected="0">
              <x v="0"/>
            </reference>
            <reference field="0" count="1" selected="0">
              <x v="85"/>
            </reference>
            <reference field="1" count="1">
              <x v="537"/>
            </reference>
          </references>
        </pivotArea>
        <pivotArea type="data" collapsedLevelsAreSubtotals="1" fieldPosition="0">
          <references count="4">
            <reference field="4294967294" count="1" selected="0">
              <x v="0"/>
            </reference>
            <reference field="0" count="1" selected="0">
              <x v="85"/>
            </reference>
            <reference field="1" count="1" selected="0">
              <x v="537"/>
            </reference>
            <reference field="2" count="1">
              <x v="1537"/>
            </reference>
          </references>
        </pivotArea>
        <pivotArea type="data" collapsedLevelsAreSubtotals="1" fieldPosition="0">
          <references count="3">
            <reference field="4294967294" count="1" selected="0">
              <x v="0"/>
            </reference>
            <reference field="0" count="1" selected="0">
              <x v="85"/>
            </reference>
            <reference field="1" count="1">
              <x v="538"/>
            </reference>
          </references>
        </pivotArea>
        <pivotArea type="data" collapsedLevelsAreSubtotals="1" fieldPosition="0">
          <references count="4">
            <reference field="4294967294" count="1" selected="0">
              <x v="0"/>
            </reference>
            <reference field="0" count="1" selected="0">
              <x v="85"/>
            </reference>
            <reference field="1" count="1" selected="0">
              <x v="538"/>
            </reference>
            <reference field="2" count="1">
              <x v="1538"/>
            </reference>
          </references>
        </pivotArea>
        <pivotArea type="data" collapsedLevelsAreSubtotals="1" fieldPosition="0">
          <references count="3">
            <reference field="4294967294" count="1" selected="0">
              <x v="0"/>
            </reference>
            <reference field="0" count="1" selected="0">
              <x v="85"/>
            </reference>
            <reference field="1" count="1">
              <x v="539"/>
            </reference>
          </references>
        </pivotArea>
        <pivotArea type="data" collapsedLevelsAreSubtotals="1" fieldPosition="0">
          <references count="4">
            <reference field="4294967294" count="1" selected="0">
              <x v="0"/>
            </reference>
            <reference field="0" count="1" selected="0">
              <x v="85"/>
            </reference>
            <reference field="1" count="1" selected="0">
              <x v="539"/>
            </reference>
            <reference field="2" count="1">
              <x v="1539"/>
            </reference>
          </references>
        </pivotArea>
        <pivotArea type="data" collapsedLevelsAreSubtotals="1" fieldPosition="0">
          <references count="3">
            <reference field="4294967294" count="1" selected="0">
              <x v="0"/>
            </reference>
            <reference field="0" count="1" selected="0">
              <x v="85"/>
            </reference>
            <reference field="1" count="1">
              <x v="540"/>
            </reference>
          </references>
        </pivotArea>
        <pivotArea type="data" collapsedLevelsAreSubtotals="1" fieldPosition="0">
          <references count="4">
            <reference field="4294967294" count="1" selected="0">
              <x v="0"/>
            </reference>
            <reference field="0" count="1" selected="0">
              <x v="85"/>
            </reference>
            <reference field="1" count="1" selected="0">
              <x v="540"/>
            </reference>
            <reference field="2" count="1">
              <x v="1540"/>
            </reference>
          </references>
        </pivotArea>
        <pivotArea type="data" collapsedLevelsAreSubtotals="1" fieldPosition="0">
          <references count="3">
            <reference field="4294967294" count="1" selected="0">
              <x v="0"/>
            </reference>
            <reference field="0" count="1" selected="0">
              <x v="85"/>
            </reference>
            <reference field="1" count="1">
              <x v="541"/>
            </reference>
          </references>
        </pivotArea>
        <pivotArea type="data" collapsedLevelsAreSubtotals="1" fieldPosition="0">
          <references count="4">
            <reference field="4294967294" count="1" selected="0">
              <x v="0"/>
            </reference>
            <reference field="0" count="1" selected="0">
              <x v="85"/>
            </reference>
            <reference field="1" count="1" selected="0">
              <x v="541"/>
            </reference>
            <reference field="2" count="1">
              <x v="1541"/>
            </reference>
          </references>
        </pivotArea>
        <pivotArea type="data" collapsedLevelsAreSubtotals="1" fieldPosition="0">
          <references count="3">
            <reference field="4294967294" count="1" selected="0">
              <x v="0"/>
            </reference>
            <reference field="0" count="1" selected="0">
              <x v="85"/>
            </reference>
            <reference field="1" count="1">
              <x v="542"/>
            </reference>
          </references>
        </pivotArea>
        <pivotArea type="data" collapsedLevelsAreSubtotals="1" fieldPosition="0">
          <references count="4">
            <reference field="4294967294" count="1" selected="0">
              <x v="0"/>
            </reference>
            <reference field="0" count="1" selected="0">
              <x v="85"/>
            </reference>
            <reference field="1" count="1" selected="0">
              <x v="542"/>
            </reference>
            <reference field="2" count="1">
              <x v="1542"/>
            </reference>
          </references>
        </pivotArea>
        <pivotArea type="data" collapsedLevelsAreSubtotals="1" fieldPosition="0">
          <references count="3">
            <reference field="4294967294" count="1" selected="0">
              <x v="0"/>
            </reference>
            <reference field="0" count="1" selected="0">
              <x v="85"/>
            </reference>
            <reference field="1" count="1">
              <x v="543"/>
            </reference>
          </references>
        </pivotArea>
        <pivotArea type="data" collapsedLevelsAreSubtotals="1" fieldPosition="0">
          <references count="4">
            <reference field="4294967294" count="1" selected="0">
              <x v="0"/>
            </reference>
            <reference field="0" count="1" selected="0">
              <x v="85"/>
            </reference>
            <reference field="1" count="1" selected="0">
              <x v="543"/>
            </reference>
            <reference field="2" count="1">
              <x v="1543"/>
            </reference>
          </references>
        </pivotArea>
        <pivotArea type="data" collapsedLevelsAreSubtotals="1" fieldPosition="0">
          <references count="2">
            <reference field="4294967294" count="1" selected="0">
              <x v="0"/>
            </reference>
            <reference field="0" count="1">
              <x v="86"/>
            </reference>
          </references>
        </pivotArea>
        <pivotArea type="data" collapsedLevelsAreSubtotals="1" fieldPosition="0">
          <references count="3">
            <reference field="4294967294" count="1" selected="0">
              <x v="0"/>
            </reference>
            <reference field="0" count="1" selected="0">
              <x v="86"/>
            </reference>
            <reference field="1" count="1">
              <x v="544"/>
            </reference>
          </references>
        </pivotArea>
        <pivotArea type="data" collapsedLevelsAreSubtotals="1" fieldPosition="0">
          <references count="4">
            <reference field="4294967294" count="1" selected="0">
              <x v="0"/>
            </reference>
            <reference field="0" count="1" selected="0">
              <x v="86"/>
            </reference>
            <reference field="1" count="1" selected="0">
              <x v="544"/>
            </reference>
            <reference field="2" count="1">
              <x v="1544"/>
            </reference>
          </references>
        </pivotArea>
        <pivotArea type="data" collapsedLevelsAreSubtotals="1" fieldPosition="0">
          <references count="2">
            <reference field="4294967294" count="1" selected="0">
              <x v="0"/>
            </reference>
            <reference field="0" count="1">
              <x v="87"/>
            </reference>
          </references>
        </pivotArea>
        <pivotArea type="data" collapsedLevelsAreSubtotals="1" fieldPosition="0">
          <references count="3">
            <reference field="4294967294" count="1" selected="0">
              <x v="0"/>
            </reference>
            <reference field="0" count="1" selected="0">
              <x v="87"/>
            </reference>
            <reference field="1" count="1">
              <x v="545"/>
            </reference>
          </references>
        </pivotArea>
        <pivotArea type="data" collapsedLevelsAreSubtotals="1" fieldPosition="0">
          <references count="4">
            <reference field="4294967294" count="1" selected="0">
              <x v="0"/>
            </reference>
            <reference field="0" count="1" selected="0">
              <x v="87"/>
            </reference>
            <reference field="1" count="1" selected="0">
              <x v="545"/>
            </reference>
            <reference field="2" count="1">
              <x v="1545"/>
            </reference>
          </references>
        </pivotArea>
        <pivotArea type="data" collapsedLevelsAreSubtotals="1" fieldPosition="0">
          <references count="2">
            <reference field="4294967294" count="1" selected="0">
              <x v="0"/>
            </reference>
            <reference field="0" count="1">
              <x v="88"/>
            </reference>
          </references>
        </pivotArea>
        <pivotArea type="data" collapsedLevelsAreSubtotals="1" fieldPosition="0">
          <references count="3">
            <reference field="4294967294" count="1" selected="0">
              <x v="0"/>
            </reference>
            <reference field="0" count="1" selected="0">
              <x v="88"/>
            </reference>
            <reference field="1" count="1">
              <x v="408"/>
            </reference>
          </references>
        </pivotArea>
        <pivotArea type="data" collapsedLevelsAreSubtotals="1" fieldPosition="0">
          <references count="4">
            <reference field="4294967294" count="1" selected="0">
              <x v="0"/>
            </reference>
            <reference field="0" count="1" selected="0">
              <x v="88"/>
            </reference>
            <reference field="1" count="1" selected="0">
              <x v="408"/>
            </reference>
            <reference field="2" count="1">
              <x v="1546"/>
            </reference>
          </references>
        </pivotArea>
        <pivotArea type="data" collapsedLevelsAreSubtotals="1" fieldPosition="0">
          <references count="2">
            <reference field="4294967294" count="1" selected="0">
              <x v="0"/>
            </reference>
            <reference field="0" count="1">
              <x v="89"/>
            </reference>
          </references>
        </pivotArea>
        <pivotArea type="data" collapsedLevelsAreSubtotals="1" fieldPosition="0">
          <references count="3">
            <reference field="4294967294" count="1" selected="0">
              <x v="0"/>
            </reference>
            <reference field="0" count="1" selected="0">
              <x v="89"/>
            </reference>
            <reference field="1" count="1">
              <x v="546"/>
            </reference>
          </references>
        </pivotArea>
        <pivotArea type="data" collapsedLevelsAreSubtotals="1" fieldPosition="0">
          <references count="4">
            <reference field="4294967294" count="1" selected="0">
              <x v="0"/>
            </reference>
            <reference field="0" count="1" selected="0">
              <x v="89"/>
            </reference>
            <reference field="1" count="1" selected="0">
              <x v="546"/>
            </reference>
            <reference field="2" count="2">
              <x v="1547"/>
              <x v="1548"/>
            </reference>
          </references>
        </pivotArea>
        <pivotArea type="data" collapsedLevelsAreSubtotals="1" fieldPosition="0">
          <references count="3">
            <reference field="4294967294" count="1" selected="0">
              <x v="0"/>
            </reference>
            <reference field="0" count="1" selected="0">
              <x v="89"/>
            </reference>
            <reference field="1" count="1">
              <x v="547"/>
            </reference>
          </references>
        </pivotArea>
        <pivotArea type="data" collapsedLevelsAreSubtotals="1" fieldPosition="0">
          <references count="4">
            <reference field="4294967294" count="1" selected="0">
              <x v="0"/>
            </reference>
            <reference field="0" count="1" selected="0">
              <x v="89"/>
            </reference>
            <reference field="1" count="1" selected="0">
              <x v="547"/>
            </reference>
            <reference field="2" count="1">
              <x v="1549"/>
            </reference>
          </references>
        </pivotArea>
        <pivotArea type="data" collapsedLevelsAreSubtotals="1" fieldPosition="0">
          <references count="3">
            <reference field="4294967294" count="1" selected="0">
              <x v="0"/>
            </reference>
            <reference field="0" count="1" selected="0">
              <x v="89"/>
            </reference>
            <reference field="1" count="1">
              <x v="548"/>
            </reference>
          </references>
        </pivotArea>
        <pivotArea type="data" collapsedLevelsAreSubtotals="1" fieldPosition="0">
          <references count="4">
            <reference field="4294967294" count="1" selected="0">
              <x v="0"/>
            </reference>
            <reference field="0" count="1" selected="0">
              <x v="89"/>
            </reference>
            <reference field="1" count="1" selected="0">
              <x v="548"/>
            </reference>
            <reference field="2" count="2">
              <x v="1550"/>
              <x v="1551"/>
            </reference>
          </references>
        </pivotArea>
        <pivotArea type="data" collapsedLevelsAreSubtotals="1" fieldPosition="0">
          <references count="3">
            <reference field="4294967294" count="1" selected="0">
              <x v="0"/>
            </reference>
            <reference field="0" count="1" selected="0">
              <x v="89"/>
            </reference>
            <reference field="1" count="1">
              <x v="549"/>
            </reference>
          </references>
        </pivotArea>
        <pivotArea type="data" collapsedLevelsAreSubtotals="1" fieldPosition="0">
          <references count="4">
            <reference field="4294967294" count="1" selected="0">
              <x v="0"/>
            </reference>
            <reference field="0" count="1" selected="0">
              <x v="89"/>
            </reference>
            <reference field="1" count="1" selected="0">
              <x v="549"/>
            </reference>
            <reference field="2" count="1">
              <x v="1552"/>
            </reference>
          </references>
        </pivotArea>
        <pivotArea type="data" collapsedLevelsAreSubtotals="1" fieldPosition="0">
          <references count="3">
            <reference field="4294967294" count="1" selected="0">
              <x v="0"/>
            </reference>
            <reference field="0" count="1" selected="0">
              <x v="89"/>
            </reference>
            <reference field="1" count="1">
              <x v="71"/>
            </reference>
          </references>
        </pivotArea>
        <pivotArea type="data" collapsedLevelsAreSubtotals="1" fieldPosition="0">
          <references count="4">
            <reference field="4294967294" count="1" selected="0">
              <x v="0"/>
            </reference>
            <reference field="0" count="1" selected="0">
              <x v="89"/>
            </reference>
            <reference field="1" count="1" selected="0">
              <x v="71"/>
            </reference>
            <reference field="2" count="3">
              <x v="1553"/>
              <x v="1554"/>
              <x v="1555"/>
            </reference>
          </references>
        </pivotArea>
        <pivotArea type="data" collapsedLevelsAreSubtotals="1" fieldPosition="0">
          <references count="3">
            <reference field="4294967294" count="1" selected="0">
              <x v="0"/>
            </reference>
            <reference field="0" count="1" selected="0">
              <x v="89"/>
            </reference>
            <reference field="1" count="1">
              <x v="550"/>
            </reference>
          </references>
        </pivotArea>
        <pivotArea type="data" collapsedLevelsAreSubtotals="1" fieldPosition="0">
          <references count="4">
            <reference field="4294967294" count="1" selected="0">
              <x v="0"/>
            </reference>
            <reference field="0" count="1" selected="0">
              <x v="89"/>
            </reference>
            <reference field="1" count="1" selected="0">
              <x v="550"/>
            </reference>
            <reference field="2" count="7">
              <x v="1556"/>
              <x v="1557"/>
              <x v="1558"/>
              <x v="1559"/>
              <x v="1560"/>
              <x v="1561"/>
              <x v="1562"/>
            </reference>
          </references>
        </pivotArea>
        <pivotArea type="data" collapsedLevelsAreSubtotals="1" fieldPosition="0">
          <references count="3">
            <reference field="4294967294" count="1" selected="0">
              <x v="0"/>
            </reference>
            <reference field="0" count="1" selected="0">
              <x v="89"/>
            </reference>
            <reference field="1" count="1">
              <x v="551"/>
            </reference>
          </references>
        </pivotArea>
        <pivotArea type="data" collapsedLevelsAreSubtotals="1" fieldPosition="0">
          <references count="4">
            <reference field="4294967294" count="1" selected="0">
              <x v="0"/>
            </reference>
            <reference field="0" count="1" selected="0">
              <x v="89"/>
            </reference>
            <reference field="1" count="1" selected="0">
              <x v="551"/>
            </reference>
            <reference field="2" count="5">
              <x v="1563"/>
              <x v="1564"/>
              <x v="1565"/>
              <x v="1566"/>
              <x v="1567"/>
            </reference>
          </references>
        </pivotArea>
        <pivotArea type="data" collapsedLevelsAreSubtotals="1" fieldPosition="0">
          <references count="3">
            <reference field="4294967294" count="1" selected="0">
              <x v="0"/>
            </reference>
            <reference field="0" count="1" selected="0">
              <x v="89"/>
            </reference>
            <reference field="1" count="1">
              <x v="552"/>
            </reference>
          </references>
        </pivotArea>
        <pivotArea type="data" collapsedLevelsAreSubtotals="1" fieldPosition="0">
          <references count="4">
            <reference field="4294967294" count="1" selected="0">
              <x v="0"/>
            </reference>
            <reference field="0" count="1" selected="0">
              <x v="89"/>
            </reference>
            <reference field="1" count="1" selected="0">
              <x v="552"/>
            </reference>
            <reference field="2" count="4">
              <x v="1568"/>
              <x v="1569"/>
              <x v="1570"/>
              <x v="1571"/>
            </reference>
          </references>
        </pivotArea>
        <pivotArea type="data" collapsedLevelsAreSubtotals="1" fieldPosition="0">
          <references count="3">
            <reference field="4294967294" count="1" selected="0">
              <x v="0"/>
            </reference>
            <reference field="0" count="1" selected="0">
              <x v="89"/>
            </reference>
            <reference field="1" count="1">
              <x v="553"/>
            </reference>
          </references>
        </pivotArea>
        <pivotArea type="data" collapsedLevelsAreSubtotals="1" fieldPosition="0">
          <references count="4">
            <reference field="4294967294" count="1" selected="0">
              <x v="0"/>
            </reference>
            <reference field="0" count="1" selected="0">
              <x v="89"/>
            </reference>
            <reference field="1" count="1" selected="0">
              <x v="553"/>
            </reference>
            <reference field="2" count="6">
              <x v="1572"/>
              <x v="1573"/>
              <x v="1574"/>
              <x v="1575"/>
              <x v="1576"/>
              <x v="1577"/>
            </reference>
          </references>
        </pivotArea>
        <pivotArea type="data" collapsedLevelsAreSubtotals="1" fieldPosition="0">
          <references count="3">
            <reference field="4294967294" count="1" selected="0">
              <x v="0"/>
            </reference>
            <reference field="0" count="1" selected="0">
              <x v="89"/>
            </reference>
            <reference field="1" count="1">
              <x v="554"/>
            </reference>
          </references>
        </pivotArea>
        <pivotArea type="data" collapsedLevelsAreSubtotals="1" fieldPosition="0">
          <references count="4">
            <reference field="4294967294" count="1" selected="0">
              <x v="0"/>
            </reference>
            <reference field="0" count="1" selected="0">
              <x v="89"/>
            </reference>
            <reference field="1" count="1" selected="0">
              <x v="554"/>
            </reference>
            <reference field="2" count="4">
              <x v="1578"/>
              <x v="1579"/>
              <x v="1580"/>
              <x v="1581"/>
            </reference>
          </references>
        </pivotArea>
        <pivotArea type="data" collapsedLevelsAreSubtotals="1" fieldPosition="0">
          <references count="2">
            <reference field="4294967294" count="1" selected="0">
              <x v="0"/>
            </reference>
            <reference field="0" count="1">
              <x v="90"/>
            </reference>
          </references>
        </pivotArea>
        <pivotArea type="data" collapsedLevelsAreSubtotals="1" fieldPosition="0">
          <references count="3">
            <reference field="4294967294" count="1" selected="0">
              <x v="0"/>
            </reference>
            <reference field="0" count="1" selected="0">
              <x v="90"/>
            </reference>
            <reference field="1" count="1">
              <x v="555"/>
            </reference>
          </references>
        </pivotArea>
        <pivotArea type="data" collapsedLevelsAreSubtotals="1" fieldPosition="0">
          <references count="4">
            <reference field="4294967294" count="1" selected="0">
              <x v="0"/>
            </reference>
            <reference field="0" count="1" selected="0">
              <x v="90"/>
            </reference>
            <reference field="1" count="1" selected="0">
              <x v="555"/>
            </reference>
            <reference field="2" count="4">
              <x v="1582"/>
              <x v="1583"/>
              <x v="1584"/>
              <x v="1585"/>
            </reference>
          </references>
        </pivotArea>
        <pivotArea type="data" collapsedLevelsAreSubtotals="1" fieldPosition="0">
          <references count="3">
            <reference field="4294967294" count="1" selected="0">
              <x v="0"/>
            </reference>
            <reference field="0" count="1" selected="0">
              <x v="90"/>
            </reference>
            <reference field="1" count="1">
              <x v="556"/>
            </reference>
          </references>
        </pivotArea>
        <pivotArea type="data" collapsedLevelsAreSubtotals="1" fieldPosition="0">
          <references count="4">
            <reference field="4294967294" count="1" selected="0">
              <x v="0"/>
            </reference>
            <reference field="0" count="1" selected="0">
              <x v="90"/>
            </reference>
            <reference field="1" count="1" selected="0">
              <x v="556"/>
            </reference>
            <reference field="2" count="2">
              <x v="1586"/>
              <x v="1587"/>
            </reference>
          </references>
        </pivotArea>
        <pivotArea type="data" collapsedLevelsAreSubtotals="1" fieldPosition="0">
          <references count="3">
            <reference field="4294967294" count="1" selected="0">
              <x v="0"/>
            </reference>
            <reference field="0" count="1" selected="0">
              <x v="90"/>
            </reference>
            <reference field="1" count="1">
              <x v="557"/>
            </reference>
          </references>
        </pivotArea>
        <pivotArea type="data" collapsedLevelsAreSubtotals="1" fieldPosition="0">
          <references count="4">
            <reference field="4294967294" count="1" selected="0">
              <x v="0"/>
            </reference>
            <reference field="0" count="1" selected="0">
              <x v="90"/>
            </reference>
            <reference field="1" count="1" selected="0">
              <x v="557"/>
            </reference>
            <reference field="2" count="2">
              <x v="1588"/>
              <x v="1589"/>
            </reference>
          </references>
        </pivotArea>
        <pivotArea type="data" collapsedLevelsAreSubtotals="1" fieldPosition="0">
          <references count="3">
            <reference field="4294967294" count="1" selected="0">
              <x v="0"/>
            </reference>
            <reference field="0" count="1" selected="0">
              <x v="90"/>
            </reference>
            <reference field="1" count="1">
              <x v="558"/>
            </reference>
          </references>
        </pivotArea>
        <pivotArea type="data" collapsedLevelsAreSubtotals="1" fieldPosition="0">
          <references count="4">
            <reference field="4294967294" count="1" selected="0">
              <x v="0"/>
            </reference>
            <reference field="0" count="1" selected="0">
              <x v="90"/>
            </reference>
            <reference field="1" count="1" selected="0">
              <x v="558"/>
            </reference>
            <reference field="2" count="1">
              <x v="1590"/>
            </reference>
          </references>
        </pivotArea>
        <pivotArea type="data" collapsedLevelsAreSubtotals="1" fieldPosition="0">
          <references count="3">
            <reference field="4294967294" count="1" selected="0">
              <x v="0"/>
            </reference>
            <reference field="0" count="1" selected="0">
              <x v="90"/>
            </reference>
            <reference field="1" count="1">
              <x v="559"/>
            </reference>
          </references>
        </pivotArea>
        <pivotArea type="data" collapsedLevelsAreSubtotals="1" fieldPosition="0">
          <references count="4">
            <reference field="4294967294" count="1" selected="0">
              <x v="0"/>
            </reference>
            <reference field="0" count="1" selected="0">
              <x v="90"/>
            </reference>
            <reference field="1" count="1" selected="0">
              <x v="559"/>
            </reference>
            <reference field="2" count="1">
              <x v="1591"/>
            </reference>
          </references>
        </pivotArea>
        <pivotArea type="data" collapsedLevelsAreSubtotals="1" fieldPosition="0">
          <references count="3">
            <reference field="4294967294" count="1" selected="0">
              <x v="0"/>
            </reference>
            <reference field="0" count="1" selected="0">
              <x v="90"/>
            </reference>
            <reference field="1" count="1">
              <x v="560"/>
            </reference>
          </references>
        </pivotArea>
        <pivotArea type="data" collapsedLevelsAreSubtotals="1" fieldPosition="0">
          <references count="4">
            <reference field="4294967294" count="1" selected="0">
              <x v="0"/>
            </reference>
            <reference field="0" count="1" selected="0">
              <x v="90"/>
            </reference>
            <reference field="1" count="1" selected="0">
              <x v="560"/>
            </reference>
            <reference field="2" count="1">
              <x v="1592"/>
            </reference>
          </references>
        </pivotArea>
        <pivotArea type="data" collapsedLevelsAreSubtotals="1" fieldPosition="0">
          <references count="3">
            <reference field="4294967294" count="1" selected="0">
              <x v="0"/>
            </reference>
            <reference field="0" count="1" selected="0">
              <x v="90"/>
            </reference>
            <reference field="1" count="1">
              <x v="561"/>
            </reference>
          </references>
        </pivotArea>
        <pivotArea type="data" collapsedLevelsAreSubtotals="1" fieldPosition="0">
          <references count="4">
            <reference field="4294967294" count="1" selected="0">
              <x v="0"/>
            </reference>
            <reference field="0" count="1" selected="0">
              <x v="90"/>
            </reference>
            <reference field="1" count="1" selected="0">
              <x v="561"/>
            </reference>
            <reference field="2" count="1">
              <x v="1593"/>
            </reference>
          </references>
        </pivotArea>
        <pivotArea type="data" collapsedLevelsAreSubtotals="1" fieldPosition="0">
          <references count="3">
            <reference field="4294967294" count="1" selected="0">
              <x v="0"/>
            </reference>
            <reference field="0" count="1" selected="0">
              <x v="90"/>
            </reference>
            <reference field="1" count="1">
              <x v="562"/>
            </reference>
          </references>
        </pivotArea>
        <pivotArea type="data" collapsedLevelsAreSubtotals="1" fieldPosition="0">
          <references count="4">
            <reference field="4294967294" count="1" selected="0">
              <x v="0"/>
            </reference>
            <reference field="0" count="1" selected="0">
              <x v="90"/>
            </reference>
            <reference field="1" count="1" selected="0">
              <x v="562"/>
            </reference>
            <reference field="2" count="1">
              <x v="1594"/>
            </reference>
          </references>
        </pivotArea>
        <pivotArea type="data" collapsedLevelsAreSubtotals="1" fieldPosition="0">
          <references count="3">
            <reference field="4294967294" count="1" selected="0">
              <x v="0"/>
            </reference>
            <reference field="0" count="1" selected="0">
              <x v="90"/>
            </reference>
            <reference field="1" count="1">
              <x v="563"/>
            </reference>
          </references>
        </pivotArea>
        <pivotArea type="data" collapsedLevelsAreSubtotals="1" fieldPosition="0">
          <references count="4">
            <reference field="4294967294" count="1" selected="0">
              <x v="0"/>
            </reference>
            <reference field="0" count="1" selected="0">
              <x v="90"/>
            </reference>
            <reference field="1" count="1" selected="0">
              <x v="563"/>
            </reference>
            <reference field="2" count="1">
              <x v="1595"/>
            </reference>
          </references>
        </pivotArea>
        <pivotArea type="data" collapsedLevelsAreSubtotals="1" fieldPosition="0">
          <references count="3">
            <reference field="4294967294" count="1" selected="0">
              <x v="0"/>
            </reference>
            <reference field="0" count="1" selected="0">
              <x v="90"/>
            </reference>
            <reference field="1" count="1">
              <x v="564"/>
            </reference>
          </references>
        </pivotArea>
        <pivotArea type="data" collapsedLevelsAreSubtotals="1" fieldPosition="0">
          <references count="4">
            <reference field="4294967294" count="1" selected="0">
              <x v="0"/>
            </reference>
            <reference field="0" count="1" selected="0">
              <x v="90"/>
            </reference>
            <reference field="1" count="1" selected="0">
              <x v="564"/>
            </reference>
            <reference field="2" count="1">
              <x v="1596"/>
            </reference>
          </references>
        </pivotArea>
        <pivotArea type="data" collapsedLevelsAreSubtotals="1" fieldPosition="0">
          <references count="3">
            <reference field="4294967294" count="1" selected="0">
              <x v="0"/>
            </reference>
            <reference field="0" count="1" selected="0">
              <x v="90"/>
            </reference>
            <reference field="1" count="1">
              <x v="565"/>
            </reference>
          </references>
        </pivotArea>
        <pivotArea type="data" collapsedLevelsAreSubtotals="1" fieldPosition="0">
          <references count="4">
            <reference field="4294967294" count="1" selected="0">
              <x v="0"/>
            </reference>
            <reference field="0" count="1" selected="0">
              <x v="90"/>
            </reference>
            <reference field="1" count="1" selected="0">
              <x v="565"/>
            </reference>
            <reference field="2" count="1">
              <x v="1597"/>
            </reference>
          </references>
        </pivotArea>
        <pivotArea type="data" collapsedLevelsAreSubtotals="1" fieldPosition="0">
          <references count="3">
            <reference field="4294967294" count="1" selected="0">
              <x v="0"/>
            </reference>
            <reference field="0" count="1" selected="0">
              <x v="90"/>
            </reference>
            <reference field="1" count="1">
              <x v="566"/>
            </reference>
          </references>
        </pivotArea>
        <pivotArea type="data" collapsedLevelsAreSubtotals="1" fieldPosition="0">
          <references count="4">
            <reference field="4294967294" count="1" selected="0">
              <x v="0"/>
            </reference>
            <reference field="0" count="1" selected="0">
              <x v="90"/>
            </reference>
            <reference field="1" count="1" selected="0">
              <x v="566"/>
            </reference>
            <reference field="2" count="1">
              <x v="1598"/>
            </reference>
          </references>
        </pivotArea>
        <pivotArea type="data" collapsedLevelsAreSubtotals="1" fieldPosition="0">
          <references count="3">
            <reference field="4294967294" count="1" selected="0">
              <x v="0"/>
            </reference>
            <reference field="0" count="1" selected="0">
              <x v="90"/>
            </reference>
            <reference field="1" count="1">
              <x v="567"/>
            </reference>
          </references>
        </pivotArea>
        <pivotArea type="data" collapsedLevelsAreSubtotals="1" fieldPosition="0">
          <references count="4">
            <reference field="4294967294" count="1" selected="0">
              <x v="0"/>
            </reference>
            <reference field="0" count="1" selected="0">
              <x v="90"/>
            </reference>
            <reference field="1" count="1" selected="0">
              <x v="567"/>
            </reference>
            <reference field="2" count="2">
              <x v="1599"/>
              <x v="1600"/>
            </reference>
          </references>
        </pivotArea>
        <pivotArea type="data" collapsedLevelsAreSubtotals="1" fieldPosition="0">
          <references count="3">
            <reference field="4294967294" count="1" selected="0">
              <x v="0"/>
            </reference>
            <reference field="0" count="1" selected="0">
              <x v="90"/>
            </reference>
            <reference field="1" count="1">
              <x v="568"/>
            </reference>
          </references>
        </pivotArea>
        <pivotArea type="data" collapsedLevelsAreSubtotals="1" fieldPosition="0">
          <references count="4">
            <reference field="4294967294" count="1" selected="0">
              <x v="0"/>
            </reference>
            <reference field="0" count="1" selected="0">
              <x v="90"/>
            </reference>
            <reference field="1" count="1" selected="0">
              <x v="568"/>
            </reference>
            <reference field="2" count="6">
              <x v="1601"/>
              <x v="1602"/>
              <x v="1603"/>
              <x v="1604"/>
              <x v="1605"/>
              <x v="1606"/>
            </reference>
          </references>
        </pivotArea>
        <pivotArea type="data" collapsedLevelsAreSubtotals="1" fieldPosition="0">
          <references count="2">
            <reference field="4294967294" count="1" selected="0">
              <x v="0"/>
            </reference>
            <reference field="0" count="1">
              <x v="91"/>
            </reference>
          </references>
        </pivotArea>
        <pivotArea type="data" collapsedLevelsAreSubtotals="1" fieldPosition="0">
          <references count="3">
            <reference field="4294967294" count="1" selected="0">
              <x v="0"/>
            </reference>
            <reference field="0" count="1" selected="0">
              <x v="91"/>
            </reference>
            <reference field="1" count="1">
              <x v="569"/>
            </reference>
          </references>
        </pivotArea>
        <pivotArea type="data" collapsedLevelsAreSubtotals="1" fieldPosition="0">
          <references count="4">
            <reference field="4294967294" count="1" selected="0">
              <x v="0"/>
            </reference>
            <reference field="0" count="1" selected="0">
              <x v="91"/>
            </reference>
            <reference field="1" count="1" selected="0">
              <x v="569"/>
            </reference>
            <reference field="2" count="1">
              <x v="1607"/>
            </reference>
          </references>
        </pivotArea>
        <pivotArea type="data" collapsedLevelsAreSubtotals="1" fieldPosition="0">
          <references count="3">
            <reference field="4294967294" count="1" selected="0">
              <x v="0"/>
            </reference>
            <reference field="0" count="1" selected="0">
              <x v="91"/>
            </reference>
            <reference field="1" count="1">
              <x v="570"/>
            </reference>
          </references>
        </pivotArea>
        <pivotArea type="data" collapsedLevelsAreSubtotals="1" fieldPosition="0">
          <references count="4">
            <reference field="4294967294" count="1" selected="0">
              <x v="0"/>
            </reference>
            <reference field="0" count="1" selected="0">
              <x v="91"/>
            </reference>
            <reference field="1" count="1" selected="0">
              <x v="570"/>
            </reference>
            <reference field="2" count="1">
              <x v="1608"/>
            </reference>
          </references>
        </pivotArea>
        <pivotArea type="data" collapsedLevelsAreSubtotals="1" fieldPosition="0">
          <references count="3">
            <reference field="4294967294" count="1" selected="0">
              <x v="0"/>
            </reference>
            <reference field="0" count="1" selected="0">
              <x v="91"/>
            </reference>
            <reference field="1" count="1">
              <x v="571"/>
            </reference>
          </references>
        </pivotArea>
        <pivotArea type="data" collapsedLevelsAreSubtotals="1" fieldPosition="0">
          <references count="4">
            <reference field="4294967294" count="1" selected="0">
              <x v="0"/>
            </reference>
            <reference field="0" count="1" selected="0">
              <x v="91"/>
            </reference>
            <reference field="1" count="1" selected="0">
              <x v="571"/>
            </reference>
            <reference field="2" count="1">
              <x v="1609"/>
            </reference>
          </references>
        </pivotArea>
        <pivotArea type="data" collapsedLevelsAreSubtotals="1" fieldPosition="0">
          <references count="3">
            <reference field="4294967294" count="1" selected="0">
              <x v="0"/>
            </reference>
            <reference field="0" count="1" selected="0">
              <x v="91"/>
            </reference>
            <reference field="1" count="1">
              <x v="572"/>
            </reference>
          </references>
        </pivotArea>
        <pivotArea type="data" collapsedLevelsAreSubtotals="1" fieldPosition="0">
          <references count="4">
            <reference field="4294967294" count="1" selected="0">
              <x v="0"/>
            </reference>
            <reference field="0" count="1" selected="0">
              <x v="91"/>
            </reference>
            <reference field="1" count="1" selected="0">
              <x v="572"/>
            </reference>
            <reference field="2" count="2">
              <x v="1610"/>
              <x v="1611"/>
            </reference>
          </references>
        </pivotArea>
        <pivotArea type="data" collapsedLevelsAreSubtotals="1" fieldPosition="0">
          <references count="3">
            <reference field="4294967294" count="1" selected="0">
              <x v="0"/>
            </reference>
            <reference field="0" count="1" selected="0">
              <x v="91"/>
            </reference>
            <reference field="1" count="1">
              <x v="573"/>
            </reference>
          </references>
        </pivotArea>
        <pivotArea type="data" collapsedLevelsAreSubtotals="1" fieldPosition="0">
          <references count="4">
            <reference field="4294967294" count="1" selected="0">
              <x v="0"/>
            </reference>
            <reference field="0" count="1" selected="0">
              <x v="91"/>
            </reference>
            <reference field="1" count="1" selected="0">
              <x v="573"/>
            </reference>
            <reference field="2" count="1">
              <x v="1612"/>
            </reference>
          </references>
        </pivotArea>
        <pivotArea type="data" collapsedLevelsAreSubtotals="1" fieldPosition="0">
          <references count="3">
            <reference field="4294967294" count="1" selected="0">
              <x v="0"/>
            </reference>
            <reference field="0" count="1" selected="0">
              <x v="91"/>
            </reference>
            <reference field="1" count="1">
              <x v="574"/>
            </reference>
          </references>
        </pivotArea>
        <pivotArea type="data" collapsedLevelsAreSubtotals="1" fieldPosition="0">
          <references count="4">
            <reference field="4294967294" count="1" selected="0">
              <x v="0"/>
            </reference>
            <reference field="0" count="1" selected="0">
              <x v="91"/>
            </reference>
            <reference field="1" count="1" selected="0">
              <x v="574"/>
            </reference>
            <reference field="2" count="1">
              <x v="1613"/>
            </reference>
          </references>
        </pivotArea>
        <pivotArea type="data" collapsedLevelsAreSubtotals="1" fieldPosition="0">
          <references count="2">
            <reference field="4294967294" count="1" selected="0">
              <x v="0"/>
            </reference>
            <reference field="0" count="1">
              <x v="92"/>
            </reference>
          </references>
        </pivotArea>
        <pivotArea type="data" collapsedLevelsAreSubtotals="1" fieldPosition="0">
          <references count="3">
            <reference field="4294967294" count="1" selected="0">
              <x v="0"/>
            </reference>
            <reference field="0" count="1" selected="0">
              <x v="92"/>
            </reference>
            <reference field="1" count="1">
              <x v="575"/>
            </reference>
          </references>
        </pivotArea>
        <pivotArea type="data" collapsedLevelsAreSubtotals="1" fieldPosition="0">
          <references count="4">
            <reference field="4294967294" count="1" selected="0">
              <x v="0"/>
            </reference>
            <reference field="0" count="1" selected="0">
              <x v="92"/>
            </reference>
            <reference field="1" count="1" selected="0">
              <x v="575"/>
            </reference>
            <reference field="2" count="1">
              <x v="1614"/>
            </reference>
          </references>
        </pivotArea>
        <pivotArea type="data" collapsedLevelsAreSubtotals="1" fieldPosition="0">
          <references count="3">
            <reference field="4294967294" count="1" selected="0">
              <x v="0"/>
            </reference>
            <reference field="0" count="1" selected="0">
              <x v="92"/>
            </reference>
            <reference field="1" count="1">
              <x v="576"/>
            </reference>
          </references>
        </pivotArea>
        <pivotArea type="data" collapsedLevelsAreSubtotals="1" fieldPosition="0">
          <references count="4">
            <reference field="4294967294" count="1" selected="0">
              <x v="0"/>
            </reference>
            <reference field="0" count="1" selected="0">
              <x v="92"/>
            </reference>
            <reference field="1" count="1" selected="0">
              <x v="576"/>
            </reference>
            <reference field="2" count="1">
              <x v="1615"/>
            </reference>
          </references>
        </pivotArea>
        <pivotArea type="data" collapsedLevelsAreSubtotals="1" fieldPosition="0">
          <references count="3">
            <reference field="4294967294" count="1" selected="0">
              <x v="0"/>
            </reference>
            <reference field="0" count="1" selected="0">
              <x v="92"/>
            </reference>
            <reference field="1" count="1">
              <x v="577"/>
            </reference>
          </references>
        </pivotArea>
        <pivotArea type="data" collapsedLevelsAreSubtotals="1" fieldPosition="0">
          <references count="4">
            <reference field="4294967294" count="1" selected="0">
              <x v="0"/>
            </reference>
            <reference field="0" count="1" selected="0">
              <x v="92"/>
            </reference>
            <reference field="1" count="1" selected="0">
              <x v="577"/>
            </reference>
            <reference field="2" count="1">
              <x v="1616"/>
            </reference>
          </references>
        </pivotArea>
        <pivotArea type="data" collapsedLevelsAreSubtotals="1" fieldPosition="0">
          <references count="2">
            <reference field="4294967294" count="1" selected="0">
              <x v="0"/>
            </reference>
            <reference field="0" count="1">
              <x v="93"/>
            </reference>
          </references>
        </pivotArea>
        <pivotArea type="data" collapsedLevelsAreSubtotals="1" fieldPosition="0">
          <references count="3">
            <reference field="4294967294" count="1" selected="0">
              <x v="0"/>
            </reference>
            <reference field="0" count="1" selected="0">
              <x v="93"/>
            </reference>
            <reference field="1" count="1">
              <x v="578"/>
            </reference>
          </references>
        </pivotArea>
        <pivotArea type="data" collapsedLevelsAreSubtotals="1" fieldPosition="0">
          <references count="4">
            <reference field="4294967294" count="1" selected="0">
              <x v="0"/>
            </reference>
            <reference field="0" count="1" selected="0">
              <x v="93"/>
            </reference>
            <reference field="1" count="1" selected="0">
              <x v="578"/>
            </reference>
            <reference field="2" count="1">
              <x v="1617"/>
            </reference>
          </references>
        </pivotArea>
        <pivotArea type="data" collapsedLevelsAreSubtotals="1" fieldPosition="0">
          <references count="3">
            <reference field="4294967294" count="1" selected="0">
              <x v="0"/>
            </reference>
            <reference field="0" count="1" selected="0">
              <x v="93"/>
            </reference>
            <reference field="1" count="1">
              <x v="579"/>
            </reference>
          </references>
        </pivotArea>
        <pivotArea type="data" collapsedLevelsAreSubtotals="1" fieldPosition="0">
          <references count="4">
            <reference field="4294967294" count="1" selected="0">
              <x v="0"/>
            </reference>
            <reference field="0" count="1" selected="0">
              <x v="93"/>
            </reference>
            <reference field="1" count="1" selected="0">
              <x v="579"/>
            </reference>
            <reference field="2" count="1">
              <x v="1618"/>
            </reference>
          </references>
        </pivotArea>
        <pivotArea type="data" collapsedLevelsAreSubtotals="1" fieldPosition="0">
          <references count="3">
            <reference field="4294967294" count="1" selected="0">
              <x v="0"/>
            </reference>
            <reference field="0" count="1" selected="0">
              <x v="93"/>
            </reference>
            <reference field="1" count="1">
              <x v="580"/>
            </reference>
          </references>
        </pivotArea>
        <pivotArea type="data" collapsedLevelsAreSubtotals="1" fieldPosition="0">
          <references count="4">
            <reference field="4294967294" count="1" selected="0">
              <x v="0"/>
            </reference>
            <reference field="0" count="1" selected="0">
              <x v="93"/>
            </reference>
            <reference field="1" count="1" selected="0">
              <x v="580"/>
            </reference>
            <reference field="2" count="1">
              <x v="1619"/>
            </reference>
          </references>
        </pivotArea>
        <pivotArea type="data" collapsedLevelsAreSubtotals="1" fieldPosition="0">
          <references count="3">
            <reference field="4294967294" count="1" selected="0">
              <x v="0"/>
            </reference>
            <reference field="0" count="1" selected="0">
              <x v="93"/>
            </reference>
            <reference field="1" count="1">
              <x v="581"/>
            </reference>
          </references>
        </pivotArea>
        <pivotArea type="data" collapsedLevelsAreSubtotals="1" fieldPosition="0">
          <references count="4">
            <reference field="4294967294" count="1" selected="0">
              <x v="0"/>
            </reference>
            <reference field="0" count="1" selected="0">
              <x v="93"/>
            </reference>
            <reference field="1" count="1" selected="0">
              <x v="581"/>
            </reference>
            <reference field="2" count="1">
              <x v="1620"/>
            </reference>
          </references>
        </pivotArea>
        <pivotArea type="data" collapsedLevelsAreSubtotals="1" fieldPosition="0">
          <references count="3">
            <reference field="4294967294" count="1" selected="0">
              <x v="0"/>
            </reference>
            <reference field="0" count="1" selected="0">
              <x v="93"/>
            </reference>
            <reference field="1" count="1">
              <x v="582"/>
            </reference>
          </references>
        </pivotArea>
        <pivotArea type="data" collapsedLevelsAreSubtotals="1" fieldPosition="0">
          <references count="4">
            <reference field="4294967294" count="1" selected="0">
              <x v="0"/>
            </reference>
            <reference field="0" count="1" selected="0">
              <x v="93"/>
            </reference>
            <reference field="1" count="1" selected="0">
              <x v="582"/>
            </reference>
            <reference field="2" count="1">
              <x v="1621"/>
            </reference>
          </references>
        </pivotArea>
        <pivotArea type="data" collapsedLevelsAreSubtotals="1" fieldPosition="0">
          <references count="3">
            <reference field="4294967294" count="1" selected="0">
              <x v="0"/>
            </reference>
            <reference field="0" count="1" selected="0">
              <x v="93"/>
            </reference>
            <reference field="1" count="1">
              <x v="583"/>
            </reference>
          </references>
        </pivotArea>
        <pivotArea type="data" collapsedLevelsAreSubtotals="1" fieldPosition="0">
          <references count="4">
            <reference field="4294967294" count="1" selected="0">
              <x v="0"/>
            </reference>
            <reference field="0" count="1" selected="0">
              <x v="93"/>
            </reference>
            <reference field="1" count="1" selected="0">
              <x v="583"/>
            </reference>
            <reference field="2" count="1">
              <x v="1622"/>
            </reference>
          </references>
        </pivotArea>
        <pivotArea type="data" collapsedLevelsAreSubtotals="1" fieldPosition="0">
          <references count="3">
            <reference field="4294967294" count="1" selected="0">
              <x v="0"/>
            </reference>
            <reference field="0" count="1" selected="0">
              <x v="93"/>
            </reference>
            <reference field="1" count="1">
              <x v="584"/>
            </reference>
          </references>
        </pivotArea>
        <pivotArea type="data" collapsedLevelsAreSubtotals="1" fieldPosition="0">
          <references count="4">
            <reference field="4294967294" count="1" selected="0">
              <x v="0"/>
            </reference>
            <reference field="0" count="1" selected="0">
              <x v="93"/>
            </reference>
            <reference field="1" count="1" selected="0">
              <x v="584"/>
            </reference>
            <reference field="2" count="1">
              <x v="1623"/>
            </reference>
          </references>
        </pivotArea>
        <pivotArea type="data" collapsedLevelsAreSubtotals="1" fieldPosition="0">
          <references count="3">
            <reference field="4294967294" count="1" selected="0">
              <x v="0"/>
            </reference>
            <reference field="0" count="1" selected="0">
              <x v="93"/>
            </reference>
            <reference field="1" count="1">
              <x v="585"/>
            </reference>
          </references>
        </pivotArea>
        <pivotArea type="data" collapsedLevelsAreSubtotals="1" fieldPosition="0">
          <references count="4">
            <reference field="4294967294" count="1" selected="0">
              <x v="0"/>
            </reference>
            <reference field="0" count="1" selected="0">
              <x v="93"/>
            </reference>
            <reference field="1" count="1" selected="0">
              <x v="585"/>
            </reference>
            <reference field="2" count="1">
              <x v="1624"/>
            </reference>
          </references>
        </pivotArea>
        <pivotArea type="data" collapsedLevelsAreSubtotals="1" fieldPosition="0">
          <references count="3">
            <reference field="4294967294" count="1" selected="0">
              <x v="0"/>
            </reference>
            <reference field="0" count="1" selected="0">
              <x v="93"/>
            </reference>
            <reference field="1" count="1">
              <x v="586"/>
            </reference>
          </references>
        </pivotArea>
        <pivotArea type="data" collapsedLevelsAreSubtotals="1" fieldPosition="0">
          <references count="4">
            <reference field="4294967294" count="1" selected="0">
              <x v="0"/>
            </reference>
            <reference field="0" count="1" selected="0">
              <x v="93"/>
            </reference>
            <reference field="1" count="1" selected="0">
              <x v="586"/>
            </reference>
            <reference field="2" count="2">
              <x v="1625"/>
              <x v="1626"/>
            </reference>
          </references>
        </pivotArea>
        <pivotArea type="data" collapsedLevelsAreSubtotals="1" fieldPosition="0">
          <references count="3">
            <reference field="4294967294" count="1" selected="0">
              <x v="0"/>
            </reference>
            <reference field="0" count="1" selected="0">
              <x v="93"/>
            </reference>
            <reference field="1" count="1">
              <x v="587"/>
            </reference>
          </references>
        </pivotArea>
        <pivotArea type="data" collapsedLevelsAreSubtotals="1" fieldPosition="0">
          <references count="4">
            <reference field="4294967294" count="1" selected="0">
              <x v="0"/>
            </reference>
            <reference field="0" count="1" selected="0">
              <x v="93"/>
            </reference>
            <reference field="1" count="1" selected="0">
              <x v="587"/>
            </reference>
            <reference field="2" count="1">
              <x v="1627"/>
            </reference>
          </references>
        </pivotArea>
        <pivotArea type="data" collapsedLevelsAreSubtotals="1" fieldPosition="0">
          <references count="3">
            <reference field="4294967294" count="1" selected="0">
              <x v="0"/>
            </reference>
            <reference field="0" count="1" selected="0">
              <x v="93"/>
            </reference>
            <reference field="1" count="1">
              <x v="588"/>
            </reference>
          </references>
        </pivotArea>
        <pivotArea type="data" collapsedLevelsAreSubtotals="1" fieldPosition="0">
          <references count="4">
            <reference field="4294967294" count="1" selected="0">
              <x v="0"/>
            </reference>
            <reference field="0" count="1" selected="0">
              <x v="93"/>
            </reference>
            <reference field="1" count="1" selected="0">
              <x v="588"/>
            </reference>
            <reference field="2" count="1">
              <x v="1628"/>
            </reference>
          </references>
        </pivotArea>
        <pivotArea type="data" collapsedLevelsAreSubtotals="1" fieldPosition="0">
          <references count="3">
            <reference field="4294967294" count="1" selected="0">
              <x v="0"/>
            </reference>
            <reference field="0" count="1" selected="0">
              <x v="93"/>
            </reference>
            <reference field="1" count="1">
              <x v="589"/>
            </reference>
          </references>
        </pivotArea>
        <pivotArea type="data" collapsedLevelsAreSubtotals="1" fieldPosition="0">
          <references count="4">
            <reference field="4294967294" count="1" selected="0">
              <x v="0"/>
            </reference>
            <reference field="0" count="1" selected="0">
              <x v="93"/>
            </reference>
            <reference field="1" count="1" selected="0">
              <x v="589"/>
            </reference>
            <reference field="2" count="1">
              <x v="1629"/>
            </reference>
          </references>
        </pivotArea>
        <pivotArea type="data" collapsedLevelsAreSubtotals="1" fieldPosition="0">
          <references count="3">
            <reference field="4294967294" count="1" selected="0">
              <x v="0"/>
            </reference>
            <reference field="0" count="1" selected="0">
              <x v="93"/>
            </reference>
            <reference field="1" count="1">
              <x v="590"/>
            </reference>
          </references>
        </pivotArea>
        <pivotArea type="data" collapsedLevelsAreSubtotals="1" fieldPosition="0">
          <references count="4">
            <reference field="4294967294" count="1" selected="0">
              <x v="0"/>
            </reference>
            <reference field="0" count="1" selected="0">
              <x v="93"/>
            </reference>
            <reference field="1" count="1" selected="0">
              <x v="590"/>
            </reference>
            <reference field="2" count="1">
              <x v="1630"/>
            </reference>
          </references>
        </pivotArea>
        <pivotArea type="data" collapsedLevelsAreSubtotals="1" fieldPosition="0">
          <references count="3">
            <reference field="4294967294" count="1" selected="0">
              <x v="0"/>
            </reference>
            <reference field="0" count="1" selected="0">
              <x v="93"/>
            </reference>
            <reference field="1" count="1">
              <x v="591"/>
            </reference>
          </references>
        </pivotArea>
        <pivotArea type="data" collapsedLevelsAreSubtotals="1" fieldPosition="0">
          <references count="4">
            <reference field="4294967294" count="1" selected="0">
              <x v="0"/>
            </reference>
            <reference field="0" count="1" selected="0">
              <x v="93"/>
            </reference>
            <reference field="1" count="1" selected="0">
              <x v="591"/>
            </reference>
            <reference field="2" count="1">
              <x v="1631"/>
            </reference>
          </references>
        </pivotArea>
        <pivotArea type="data" collapsedLevelsAreSubtotals="1" fieldPosition="0">
          <references count="3">
            <reference field="4294967294" count="1" selected="0">
              <x v="0"/>
            </reference>
            <reference field="0" count="1" selected="0">
              <x v="93"/>
            </reference>
            <reference field="1" count="1">
              <x v="592"/>
            </reference>
          </references>
        </pivotArea>
        <pivotArea type="data" collapsedLevelsAreSubtotals="1" fieldPosition="0">
          <references count="4">
            <reference field="4294967294" count="1" selected="0">
              <x v="0"/>
            </reference>
            <reference field="0" count="1" selected="0">
              <x v="93"/>
            </reference>
            <reference field="1" count="1" selected="0">
              <x v="592"/>
            </reference>
            <reference field="2" count="2">
              <x v="1632"/>
              <x v="1633"/>
            </reference>
          </references>
        </pivotArea>
        <pivotArea type="data" collapsedLevelsAreSubtotals="1" fieldPosition="0">
          <references count="3">
            <reference field="4294967294" count="1" selected="0">
              <x v="0"/>
            </reference>
            <reference field="0" count="1" selected="0">
              <x v="93"/>
            </reference>
            <reference field="1" count="1">
              <x v="593"/>
            </reference>
          </references>
        </pivotArea>
        <pivotArea type="data" collapsedLevelsAreSubtotals="1" fieldPosition="0">
          <references count="4">
            <reference field="4294967294" count="1" selected="0">
              <x v="0"/>
            </reference>
            <reference field="0" count="1" selected="0">
              <x v="93"/>
            </reference>
            <reference field="1" count="1" selected="0">
              <x v="593"/>
            </reference>
            <reference field="2" count="1">
              <x v="1634"/>
            </reference>
          </references>
        </pivotArea>
        <pivotArea type="data" collapsedLevelsAreSubtotals="1" fieldPosition="0">
          <references count="3">
            <reference field="4294967294" count="1" selected="0">
              <x v="0"/>
            </reference>
            <reference field="0" count="1" selected="0">
              <x v="93"/>
            </reference>
            <reference field="1" count="1">
              <x v="594"/>
            </reference>
          </references>
        </pivotArea>
        <pivotArea type="data" collapsedLevelsAreSubtotals="1" fieldPosition="0">
          <references count="4">
            <reference field="4294967294" count="1" selected="0">
              <x v="0"/>
            </reference>
            <reference field="0" count="1" selected="0">
              <x v="93"/>
            </reference>
            <reference field="1" count="1" selected="0">
              <x v="594"/>
            </reference>
            <reference field="2" count="2">
              <x v="1635"/>
              <x v="1636"/>
            </reference>
          </references>
        </pivotArea>
        <pivotArea type="data" collapsedLevelsAreSubtotals="1" fieldPosition="0">
          <references count="3">
            <reference field="4294967294" count="1" selected="0">
              <x v="0"/>
            </reference>
            <reference field="0" count="1" selected="0">
              <x v="93"/>
            </reference>
            <reference field="1" count="1">
              <x v="595"/>
            </reference>
          </references>
        </pivotArea>
        <pivotArea type="data" collapsedLevelsAreSubtotals="1" fieldPosition="0">
          <references count="4">
            <reference field="4294967294" count="1" selected="0">
              <x v="0"/>
            </reference>
            <reference field="0" count="1" selected="0">
              <x v="93"/>
            </reference>
            <reference field="1" count="1" selected="0">
              <x v="595"/>
            </reference>
            <reference field="2" count="1">
              <x v="1637"/>
            </reference>
          </references>
        </pivotArea>
        <pivotArea type="data" collapsedLevelsAreSubtotals="1" fieldPosition="0">
          <references count="3">
            <reference field="4294967294" count="1" selected="0">
              <x v="0"/>
            </reference>
            <reference field="0" count="1" selected="0">
              <x v="93"/>
            </reference>
            <reference field="1" count="1">
              <x v="596"/>
            </reference>
          </references>
        </pivotArea>
        <pivotArea type="data" collapsedLevelsAreSubtotals="1" fieldPosition="0">
          <references count="4">
            <reference field="4294967294" count="1" selected="0">
              <x v="0"/>
            </reference>
            <reference field="0" count="1" selected="0">
              <x v="93"/>
            </reference>
            <reference field="1" count="1" selected="0">
              <x v="596"/>
            </reference>
            <reference field="2" count="1">
              <x v="1638"/>
            </reference>
          </references>
        </pivotArea>
        <pivotArea type="data" collapsedLevelsAreSubtotals="1" fieldPosition="0">
          <references count="3">
            <reference field="4294967294" count="1" selected="0">
              <x v="0"/>
            </reference>
            <reference field="0" count="1" selected="0">
              <x v="93"/>
            </reference>
            <reference field="1" count="1">
              <x v="597"/>
            </reference>
          </references>
        </pivotArea>
        <pivotArea type="data" collapsedLevelsAreSubtotals="1" fieldPosition="0">
          <references count="4">
            <reference field="4294967294" count="1" selected="0">
              <x v="0"/>
            </reference>
            <reference field="0" count="1" selected="0">
              <x v="93"/>
            </reference>
            <reference field="1" count="1" selected="0">
              <x v="597"/>
            </reference>
            <reference field="2" count="1">
              <x v="1639"/>
            </reference>
          </references>
        </pivotArea>
        <pivotArea type="data" collapsedLevelsAreSubtotals="1" fieldPosition="0">
          <references count="3">
            <reference field="4294967294" count="1" selected="0">
              <x v="0"/>
            </reference>
            <reference field="0" count="1" selected="0">
              <x v="93"/>
            </reference>
            <reference field="1" count="1">
              <x v="598"/>
            </reference>
          </references>
        </pivotArea>
        <pivotArea type="data" collapsedLevelsAreSubtotals="1" fieldPosition="0">
          <references count="4">
            <reference field="4294967294" count="1" selected="0">
              <x v="0"/>
            </reference>
            <reference field="0" count="1" selected="0">
              <x v="93"/>
            </reference>
            <reference field="1" count="1" selected="0">
              <x v="598"/>
            </reference>
            <reference field="2" count="2">
              <x v="1640"/>
              <x v="1641"/>
            </reference>
          </references>
        </pivotArea>
        <pivotArea type="data" collapsedLevelsAreSubtotals="1" fieldPosition="0">
          <references count="3">
            <reference field="4294967294" count="1" selected="0">
              <x v="0"/>
            </reference>
            <reference field="0" count="1" selected="0">
              <x v="93"/>
            </reference>
            <reference field="1" count="1">
              <x v="599"/>
            </reference>
          </references>
        </pivotArea>
        <pivotArea type="data" collapsedLevelsAreSubtotals="1" fieldPosition="0">
          <references count="4">
            <reference field="4294967294" count="1" selected="0">
              <x v="0"/>
            </reference>
            <reference field="0" count="1" selected="0">
              <x v="93"/>
            </reference>
            <reference field="1" count="1" selected="0">
              <x v="599"/>
            </reference>
            <reference field="2" count="2">
              <x v="1642"/>
              <x v="1643"/>
            </reference>
          </references>
        </pivotArea>
        <pivotArea type="data" collapsedLevelsAreSubtotals="1" fieldPosition="0">
          <references count="3">
            <reference field="4294967294" count="1" selected="0">
              <x v="0"/>
            </reference>
            <reference field="0" count="1" selected="0">
              <x v="93"/>
            </reference>
            <reference field="1" count="1">
              <x v="600"/>
            </reference>
          </references>
        </pivotArea>
        <pivotArea type="data" collapsedLevelsAreSubtotals="1" fieldPosition="0">
          <references count="4">
            <reference field="4294967294" count="1" selected="0">
              <x v="0"/>
            </reference>
            <reference field="0" count="1" selected="0">
              <x v="93"/>
            </reference>
            <reference field="1" count="1" selected="0">
              <x v="600"/>
            </reference>
            <reference field="2" count="1">
              <x v="1644"/>
            </reference>
          </references>
        </pivotArea>
        <pivotArea type="data" collapsedLevelsAreSubtotals="1" fieldPosition="0">
          <references count="3">
            <reference field="4294967294" count="1" selected="0">
              <x v="0"/>
            </reference>
            <reference field="0" count="1" selected="0">
              <x v="93"/>
            </reference>
            <reference field="1" count="1">
              <x v="601"/>
            </reference>
          </references>
        </pivotArea>
        <pivotArea type="data" collapsedLevelsAreSubtotals="1" fieldPosition="0">
          <references count="4">
            <reference field="4294967294" count="1" selected="0">
              <x v="0"/>
            </reference>
            <reference field="0" count="1" selected="0">
              <x v="93"/>
            </reference>
            <reference field="1" count="1" selected="0">
              <x v="601"/>
            </reference>
            <reference field="2" count="1">
              <x v="1645"/>
            </reference>
          </references>
        </pivotArea>
        <pivotArea type="data" collapsedLevelsAreSubtotals="1" fieldPosition="0">
          <references count="3">
            <reference field="4294967294" count="1" selected="0">
              <x v="0"/>
            </reference>
            <reference field="0" count="1" selected="0">
              <x v="93"/>
            </reference>
            <reference field="1" count="1">
              <x v="602"/>
            </reference>
          </references>
        </pivotArea>
        <pivotArea type="data" collapsedLevelsAreSubtotals="1" fieldPosition="0">
          <references count="4">
            <reference field="4294967294" count="1" selected="0">
              <x v="0"/>
            </reference>
            <reference field="0" count="1" selected="0">
              <x v="93"/>
            </reference>
            <reference field="1" count="1" selected="0">
              <x v="602"/>
            </reference>
            <reference field="2" count="1">
              <x v="1646"/>
            </reference>
          </references>
        </pivotArea>
        <pivotArea type="data" collapsedLevelsAreSubtotals="1" fieldPosition="0">
          <references count="3">
            <reference field="4294967294" count="1" selected="0">
              <x v="0"/>
            </reference>
            <reference field="0" count="1" selected="0">
              <x v="93"/>
            </reference>
            <reference field="1" count="1">
              <x v="603"/>
            </reference>
          </references>
        </pivotArea>
        <pivotArea type="data" collapsedLevelsAreSubtotals="1" fieldPosition="0">
          <references count="4">
            <reference field="4294967294" count="1" selected="0">
              <x v="0"/>
            </reference>
            <reference field="0" count="1" selected="0">
              <x v="93"/>
            </reference>
            <reference field="1" count="1" selected="0">
              <x v="603"/>
            </reference>
            <reference field="2" count="1">
              <x v="1647"/>
            </reference>
          </references>
        </pivotArea>
        <pivotArea type="data" collapsedLevelsAreSubtotals="1" fieldPosition="0">
          <references count="3">
            <reference field="4294967294" count="1" selected="0">
              <x v="0"/>
            </reference>
            <reference field="0" count="1" selected="0">
              <x v="93"/>
            </reference>
            <reference field="1" count="1">
              <x v="604"/>
            </reference>
          </references>
        </pivotArea>
        <pivotArea type="data" collapsedLevelsAreSubtotals="1" fieldPosition="0">
          <references count="4">
            <reference field="4294967294" count="1" selected="0">
              <x v="0"/>
            </reference>
            <reference field="0" count="1" selected="0">
              <x v="93"/>
            </reference>
            <reference field="1" count="1" selected="0">
              <x v="604"/>
            </reference>
            <reference field="2" count="1">
              <x v="1648"/>
            </reference>
          </references>
        </pivotArea>
        <pivotArea type="data" collapsedLevelsAreSubtotals="1" fieldPosition="0">
          <references count="2">
            <reference field="4294967294" count="1" selected="0">
              <x v="0"/>
            </reference>
            <reference field="0" count="1">
              <x v="94"/>
            </reference>
          </references>
        </pivotArea>
        <pivotArea type="data" collapsedLevelsAreSubtotals="1" fieldPosition="0">
          <references count="3">
            <reference field="4294967294" count="1" selected="0">
              <x v="0"/>
            </reference>
            <reference field="0" count="1" selected="0">
              <x v="94"/>
            </reference>
            <reference field="1" count="1">
              <x v="605"/>
            </reference>
          </references>
        </pivotArea>
        <pivotArea type="data" collapsedLevelsAreSubtotals="1" fieldPosition="0">
          <references count="4">
            <reference field="4294967294" count="1" selected="0">
              <x v="0"/>
            </reference>
            <reference field="0" count="1" selected="0">
              <x v="94"/>
            </reference>
            <reference field="1" count="1" selected="0">
              <x v="605"/>
            </reference>
            <reference field="2" count="1">
              <x v="1649"/>
            </reference>
          </references>
        </pivotArea>
        <pivotArea type="data" collapsedLevelsAreSubtotals="1" fieldPosition="0">
          <references count="2">
            <reference field="4294967294" count="1" selected="0">
              <x v="0"/>
            </reference>
            <reference field="0" count="1">
              <x v="95"/>
            </reference>
          </references>
        </pivotArea>
        <pivotArea type="data" collapsedLevelsAreSubtotals="1" fieldPosition="0">
          <references count="3">
            <reference field="4294967294" count="1" selected="0">
              <x v="0"/>
            </reference>
            <reference field="0" count="1" selected="0">
              <x v="95"/>
            </reference>
            <reference field="1" count="1">
              <x v="606"/>
            </reference>
          </references>
        </pivotArea>
        <pivotArea type="data" collapsedLevelsAreSubtotals="1" fieldPosition="0">
          <references count="4">
            <reference field="4294967294" count="1" selected="0">
              <x v="0"/>
            </reference>
            <reference field="0" count="1" selected="0">
              <x v="95"/>
            </reference>
            <reference field="1" count="1" selected="0">
              <x v="606"/>
            </reference>
            <reference field="2" count="1">
              <x v="1650"/>
            </reference>
          </references>
        </pivotArea>
        <pivotArea type="data" collapsedLevelsAreSubtotals="1" fieldPosition="0">
          <references count="3">
            <reference field="4294967294" count="1" selected="0">
              <x v="0"/>
            </reference>
            <reference field="0" count="1" selected="0">
              <x v="95"/>
            </reference>
            <reference field="1" count="1">
              <x v="607"/>
            </reference>
          </references>
        </pivotArea>
        <pivotArea type="data" collapsedLevelsAreSubtotals="1" fieldPosition="0">
          <references count="4">
            <reference field="4294967294" count="1" selected="0">
              <x v="0"/>
            </reference>
            <reference field="0" count="1" selected="0">
              <x v="95"/>
            </reference>
            <reference field="1" count="1" selected="0">
              <x v="607"/>
            </reference>
            <reference field="2" count="1">
              <x v="1651"/>
            </reference>
          </references>
        </pivotArea>
        <pivotArea type="data" collapsedLevelsAreSubtotals="1" fieldPosition="0">
          <references count="3">
            <reference field="4294967294" count="1" selected="0">
              <x v="0"/>
            </reference>
            <reference field="0" count="1" selected="0">
              <x v="95"/>
            </reference>
            <reference field="1" count="1">
              <x v="608"/>
            </reference>
          </references>
        </pivotArea>
        <pivotArea type="data" collapsedLevelsAreSubtotals="1" fieldPosition="0">
          <references count="4">
            <reference field="4294967294" count="1" selected="0">
              <x v="0"/>
            </reference>
            <reference field="0" count="1" selected="0">
              <x v="95"/>
            </reference>
            <reference field="1" count="1" selected="0">
              <x v="608"/>
            </reference>
            <reference field="2" count="1">
              <x v="1652"/>
            </reference>
          </references>
        </pivotArea>
        <pivotArea type="data" collapsedLevelsAreSubtotals="1" fieldPosition="0">
          <references count="3">
            <reference field="4294967294" count="1" selected="0">
              <x v="0"/>
            </reference>
            <reference field="0" count="1" selected="0">
              <x v="95"/>
            </reference>
            <reference field="1" count="1">
              <x v="609"/>
            </reference>
          </references>
        </pivotArea>
        <pivotArea type="data" collapsedLevelsAreSubtotals="1" fieldPosition="0">
          <references count="4">
            <reference field="4294967294" count="1" selected="0">
              <x v="0"/>
            </reference>
            <reference field="0" count="1" selected="0">
              <x v="95"/>
            </reference>
            <reference field="1" count="1" selected="0">
              <x v="609"/>
            </reference>
            <reference field="2" count="2">
              <x v="1653"/>
              <x v="1654"/>
            </reference>
          </references>
        </pivotArea>
        <pivotArea type="data" collapsedLevelsAreSubtotals="1" fieldPosition="0">
          <references count="2">
            <reference field="4294967294" count="1" selected="0">
              <x v="0"/>
            </reference>
            <reference field="0" count="1">
              <x v="96"/>
            </reference>
          </references>
        </pivotArea>
        <pivotArea type="data" collapsedLevelsAreSubtotals="1" fieldPosition="0">
          <references count="3">
            <reference field="4294967294" count="1" selected="0">
              <x v="0"/>
            </reference>
            <reference field="0" count="1" selected="0">
              <x v="96"/>
            </reference>
            <reference field="1" count="1">
              <x v="610"/>
            </reference>
          </references>
        </pivotArea>
        <pivotArea type="data" collapsedLevelsAreSubtotals="1" fieldPosition="0">
          <references count="4">
            <reference field="4294967294" count="1" selected="0">
              <x v="0"/>
            </reference>
            <reference field="0" count="1" selected="0">
              <x v="96"/>
            </reference>
            <reference field="1" count="1" selected="0">
              <x v="610"/>
            </reference>
            <reference field="2" count="1">
              <x v="1655"/>
            </reference>
          </references>
        </pivotArea>
        <pivotArea type="data" collapsedLevelsAreSubtotals="1" fieldPosition="0">
          <references count="3">
            <reference field="4294967294" count="1" selected="0">
              <x v="0"/>
            </reference>
            <reference field="0" count="1" selected="0">
              <x v="96"/>
            </reference>
            <reference field="1" count="1">
              <x v="611"/>
            </reference>
          </references>
        </pivotArea>
        <pivotArea type="data" collapsedLevelsAreSubtotals="1" fieldPosition="0">
          <references count="4">
            <reference field="4294967294" count="1" selected="0">
              <x v="0"/>
            </reference>
            <reference field="0" count="1" selected="0">
              <x v="96"/>
            </reference>
            <reference field="1" count="1" selected="0">
              <x v="611"/>
            </reference>
            <reference field="2" count="1">
              <x v="1656"/>
            </reference>
          </references>
        </pivotArea>
        <pivotArea type="data" collapsedLevelsAreSubtotals="1" fieldPosition="0">
          <references count="3">
            <reference field="4294967294" count="1" selected="0">
              <x v="0"/>
            </reference>
            <reference field="0" count="1" selected="0">
              <x v="96"/>
            </reference>
            <reference field="1" count="1">
              <x v="612"/>
            </reference>
          </references>
        </pivotArea>
        <pivotArea type="data" collapsedLevelsAreSubtotals="1" fieldPosition="0">
          <references count="4">
            <reference field="4294967294" count="1" selected="0">
              <x v="0"/>
            </reference>
            <reference field="0" count="1" selected="0">
              <x v="96"/>
            </reference>
            <reference field="1" count="1" selected="0">
              <x v="612"/>
            </reference>
            <reference field="2" count="1">
              <x v="1657"/>
            </reference>
          </references>
        </pivotArea>
        <pivotArea type="data" collapsedLevelsAreSubtotals="1" fieldPosition="0">
          <references count="3">
            <reference field="4294967294" count="1" selected="0">
              <x v="0"/>
            </reference>
            <reference field="0" count="1" selected="0">
              <x v="96"/>
            </reference>
            <reference field="1" count="1">
              <x v="342"/>
            </reference>
          </references>
        </pivotArea>
        <pivotArea type="data" collapsedLevelsAreSubtotals="1" fieldPosition="0">
          <references count="4">
            <reference field="4294967294" count="1" selected="0">
              <x v="0"/>
            </reference>
            <reference field="0" count="1" selected="0">
              <x v="96"/>
            </reference>
            <reference field="1" count="1" selected="0">
              <x v="342"/>
            </reference>
            <reference field="2" count="5">
              <x v="1658"/>
              <x v="1659"/>
              <x v="1660"/>
              <x v="1661"/>
              <x v="1662"/>
            </reference>
          </references>
        </pivotArea>
        <pivotArea type="data" collapsedLevelsAreSubtotals="1" fieldPosition="0">
          <references count="3">
            <reference field="4294967294" count="1" selected="0">
              <x v="0"/>
            </reference>
            <reference field="0" count="1" selected="0">
              <x v="96"/>
            </reference>
            <reference field="1" count="1">
              <x v="613"/>
            </reference>
          </references>
        </pivotArea>
        <pivotArea type="data" collapsedLevelsAreSubtotals="1" fieldPosition="0">
          <references count="4">
            <reference field="4294967294" count="1" selected="0">
              <x v="0"/>
            </reference>
            <reference field="0" count="1" selected="0">
              <x v="96"/>
            </reference>
            <reference field="1" count="1" selected="0">
              <x v="613"/>
            </reference>
            <reference field="2" count="1">
              <x v="1663"/>
            </reference>
          </references>
        </pivotArea>
        <pivotArea type="data" collapsedLevelsAreSubtotals="1" fieldPosition="0">
          <references count="2">
            <reference field="4294967294" count="1" selected="0">
              <x v="0"/>
            </reference>
            <reference field="0" count="1">
              <x v="97"/>
            </reference>
          </references>
        </pivotArea>
        <pivotArea type="data" collapsedLevelsAreSubtotals="1" fieldPosition="0">
          <references count="3">
            <reference field="4294967294" count="1" selected="0">
              <x v="0"/>
            </reference>
            <reference field="0" count="1" selected="0">
              <x v="97"/>
            </reference>
            <reference field="1" count="1">
              <x v="614"/>
            </reference>
          </references>
        </pivotArea>
        <pivotArea type="data" collapsedLevelsAreSubtotals="1" fieldPosition="0">
          <references count="4">
            <reference field="4294967294" count="1" selected="0">
              <x v="0"/>
            </reference>
            <reference field="0" count="1" selected="0">
              <x v="97"/>
            </reference>
            <reference field="1" count="1" selected="0">
              <x v="614"/>
            </reference>
            <reference field="2" count="1">
              <x v="1664"/>
            </reference>
          </references>
        </pivotArea>
        <pivotArea type="data" collapsedLevelsAreSubtotals="1" fieldPosition="0">
          <references count="3">
            <reference field="4294967294" count="1" selected="0">
              <x v="0"/>
            </reference>
            <reference field="0" count="1" selected="0">
              <x v="97"/>
            </reference>
            <reference field="1" count="1">
              <x v="615"/>
            </reference>
          </references>
        </pivotArea>
        <pivotArea type="data" collapsedLevelsAreSubtotals="1" fieldPosition="0">
          <references count="4">
            <reference field="4294967294" count="1" selected="0">
              <x v="0"/>
            </reference>
            <reference field="0" count="1" selected="0">
              <x v="97"/>
            </reference>
            <reference field="1" count="1" selected="0">
              <x v="615"/>
            </reference>
            <reference field="2" count="1">
              <x v="1665"/>
            </reference>
          </references>
        </pivotArea>
        <pivotArea type="data" collapsedLevelsAreSubtotals="1" fieldPosition="0">
          <references count="3">
            <reference field="4294967294" count="1" selected="0">
              <x v="0"/>
            </reference>
            <reference field="0" count="1" selected="0">
              <x v="97"/>
            </reference>
            <reference field="1" count="1">
              <x v="616"/>
            </reference>
          </references>
        </pivotArea>
        <pivotArea type="data" collapsedLevelsAreSubtotals="1" fieldPosition="0">
          <references count="4">
            <reference field="4294967294" count="1" selected="0">
              <x v="0"/>
            </reference>
            <reference field="0" count="1" selected="0">
              <x v="97"/>
            </reference>
            <reference field="1" count="1" selected="0">
              <x v="616"/>
            </reference>
            <reference field="2" count="4">
              <x v="1666"/>
              <x v="1667"/>
              <x v="1668"/>
              <x v="1669"/>
            </reference>
          </references>
        </pivotArea>
        <pivotArea type="data" collapsedLevelsAreSubtotals="1" fieldPosition="0">
          <references count="2">
            <reference field="4294967294" count="1" selected="0">
              <x v="0"/>
            </reference>
            <reference field="0" count="1">
              <x v="98"/>
            </reference>
          </references>
        </pivotArea>
        <pivotArea type="data" collapsedLevelsAreSubtotals="1" fieldPosition="0">
          <references count="3">
            <reference field="4294967294" count="1" selected="0">
              <x v="0"/>
            </reference>
            <reference field="0" count="1" selected="0">
              <x v="98"/>
            </reference>
            <reference field="1" count="1">
              <x v="617"/>
            </reference>
          </references>
        </pivotArea>
        <pivotArea type="data" collapsedLevelsAreSubtotals="1" fieldPosition="0">
          <references count="4">
            <reference field="4294967294" count="1" selected="0">
              <x v="0"/>
            </reference>
            <reference field="0" count="1" selected="0">
              <x v="98"/>
            </reference>
            <reference field="1" count="1" selected="0">
              <x v="617"/>
            </reference>
            <reference field="2" count="1">
              <x v="1670"/>
            </reference>
          </references>
        </pivotArea>
        <pivotArea type="data" collapsedLevelsAreSubtotals="1" fieldPosition="0">
          <references count="2">
            <reference field="4294967294" count="1" selected="0">
              <x v="0"/>
            </reference>
            <reference field="0" count="1">
              <x v="99"/>
            </reference>
          </references>
        </pivotArea>
        <pivotArea type="data" collapsedLevelsAreSubtotals="1" fieldPosition="0">
          <references count="3">
            <reference field="4294967294" count="1" selected="0">
              <x v="0"/>
            </reference>
            <reference field="0" count="1" selected="0">
              <x v="99"/>
            </reference>
            <reference field="1" count="1">
              <x v="408"/>
            </reference>
          </references>
        </pivotArea>
        <pivotArea type="data" collapsedLevelsAreSubtotals="1" fieldPosition="0">
          <references count="4">
            <reference field="4294967294" count="1" selected="0">
              <x v="0"/>
            </reference>
            <reference field="0" count="1" selected="0">
              <x v="99"/>
            </reference>
            <reference field="1" count="1" selected="0">
              <x v="408"/>
            </reference>
            <reference field="2" count="1">
              <x v="1671"/>
            </reference>
          </references>
        </pivotArea>
        <pivotArea type="data" collapsedLevelsAreSubtotals="1" fieldPosition="0">
          <references count="2">
            <reference field="4294967294" count="1" selected="0">
              <x v="0"/>
            </reference>
            <reference field="0" count="1">
              <x v="100"/>
            </reference>
          </references>
        </pivotArea>
        <pivotArea type="data" collapsedLevelsAreSubtotals="1" fieldPosition="0">
          <references count="3">
            <reference field="4294967294" count="1" selected="0">
              <x v="0"/>
            </reference>
            <reference field="0" count="1" selected="0">
              <x v="100"/>
            </reference>
            <reference field="1" count="1">
              <x v="618"/>
            </reference>
          </references>
        </pivotArea>
        <pivotArea type="data" collapsedLevelsAreSubtotals="1" fieldPosition="0">
          <references count="4">
            <reference field="4294967294" count="1" selected="0">
              <x v="0"/>
            </reference>
            <reference field="0" count="1" selected="0">
              <x v="100"/>
            </reference>
            <reference field="1" count="1" selected="0">
              <x v="618"/>
            </reference>
            <reference field="2" count="1">
              <x v="1672"/>
            </reference>
          </references>
        </pivotArea>
        <pivotArea type="data" collapsedLevelsAreSubtotals="1" fieldPosition="0">
          <references count="3">
            <reference field="4294967294" count="1" selected="0">
              <x v="0"/>
            </reference>
            <reference field="0" count="1" selected="0">
              <x v="100"/>
            </reference>
            <reference field="1" count="1">
              <x v="619"/>
            </reference>
          </references>
        </pivotArea>
        <pivotArea type="data" collapsedLevelsAreSubtotals="1" fieldPosition="0">
          <references count="4">
            <reference field="4294967294" count="1" selected="0">
              <x v="0"/>
            </reference>
            <reference field="0" count="1" selected="0">
              <x v="100"/>
            </reference>
            <reference field="1" count="1" selected="0">
              <x v="619"/>
            </reference>
            <reference field="2" count="1">
              <x v="1673"/>
            </reference>
          </references>
        </pivotArea>
        <pivotArea type="data" collapsedLevelsAreSubtotals="1" fieldPosition="0">
          <references count="3">
            <reference field="4294967294" count="1" selected="0">
              <x v="0"/>
            </reference>
            <reference field="0" count="1" selected="0">
              <x v="100"/>
            </reference>
            <reference field="1" count="1">
              <x v="620"/>
            </reference>
          </references>
        </pivotArea>
        <pivotArea type="data" collapsedLevelsAreSubtotals="1" fieldPosition="0">
          <references count="4">
            <reference field="4294967294" count="1" selected="0">
              <x v="0"/>
            </reference>
            <reference field="0" count="1" selected="0">
              <x v="100"/>
            </reference>
            <reference field="1" count="1" selected="0">
              <x v="620"/>
            </reference>
            <reference field="2" count="1">
              <x v="1674"/>
            </reference>
          </references>
        </pivotArea>
        <pivotArea type="data" collapsedLevelsAreSubtotals="1" fieldPosition="0">
          <references count="3">
            <reference field="4294967294" count="1" selected="0">
              <x v="0"/>
            </reference>
            <reference field="0" count="1" selected="0">
              <x v="100"/>
            </reference>
            <reference field="1" count="1">
              <x v="621"/>
            </reference>
          </references>
        </pivotArea>
        <pivotArea type="data" collapsedLevelsAreSubtotals="1" fieldPosition="0">
          <references count="4">
            <reference field="4294967294" count="1" selected="0">
              <x v="0"/>
            </reference>
            <reference field="0" count="1" selected="0">
              <x v="100"/>
            </reference>
            <reference field="1" count="1" selected="0">
              <x v="621"/>
            </reference>
            <reference field="2" count="1">
              <x v="1675"/>
            </reference>
          </references>
        </pivotArea>
        <pivotArea type="data" collapsedLevelsAreSubtotals="1" fieldPosition="0">
          <references count="3">
            <reference field="4294967294" count="1" selected="0">
              <x v="0"/>
            </reference>
            <reference field="0" count="1" selected="0">
              <x v="100"/>
            </reference>
            <reference field="1" count="1">
              <x v="622"/>
            </reference>
          </references>
        </pivotArea>
        <pivotArea type="data" collapsedLevelsAreSubtotals="1" fieldPosition="0">
          <references count="4">
            <reference field="4294967294" count="1" selected="0">
              <x v="0"/>
            </reference>
            <reference field="0" count="1" selected="0">
              <x v="100"/>
            </reference>
            <reference field="1" count="1" selected="0">
              <x v="622"/>
            </reference>
            <reference field="2" count="1">
              <x v="1676"/>
            </reference>
          </references>
        </pivotArea>
        <pivotArea type="data" collapsedLevelsAreSubtotals="1" fieldPosition="0">
          <references count="3">
            <reference field="4294967294" count="1" selected="0">
              <x v="0"/>
            </reference>
            <reference field="0" count="1" selected="0">
              <x v="100"/>
            </reference>
            <reference field="1" count="1">
              <x v="257"/>
            </reference>
          </references>
        </pivotArea>
        <pivotArea type="data" collapsedLevelsAreSubtotals="1" fieldPosition="0">
          <references count="4">
            <reference field="4294967294" count="1" selected="0">
              <x v="0"/>
            </reference>
            <reference field="0" count="1" selected="0">
              <x v="100"/>
            </reference>
            <reference field="1" count="1" selected="0">
              <x v="257"/>
            </reference>
            <reference field="2" count="1">
              <x v="1677"/>
            </reference>
          </references>
        </pivotArea>
        <pivotArea type="data" collapsedLevelsAreSubtotals="1" fieldPosition="0">
          <references count="3">
            <reference field="4294967294" count="1" selected="0">
              <x v="0"/>
            </reference>
            <reference field="0" count="1" selected="0">
              <x v="100"/>
            </reference>
            <reference field="1" count="1">
              <x v="623"/>
            </reference>
          </references>
        </pivotArea>
        <pivotArea type="data" collapsedLevelsAreSubtotals="1" fieldPosition="0">
          <references count="4">
            <reference field="4294967294" count="1" selected="0">
              <x v="0"/>
            </reference>
            <reference field="0" count="1" selected="0">
              <x v="100"/>
            </reference>
            <reference field="1" count="1" selected="0">
              <x v="623"/>
            </reference>
            <reference field="2" count="1">
              <x v="1678"/>
            </reference>
          </references>
        </pivotArea>
        <pivotArea type="data" collapsedLevelsAreSubtotals="1" fieldPosition="0">
          <references count="3">
            <reference field="4294967294" count="1" selected="0">
              <x v="0"/>
            </reference>
            <reference field="0" count="1" selected="0">
              <x v="100"/>
            </reference>
            <reference field="1" count="1">
              <x v="624"/>
            </reference>
          </references>
        </pivotArea>
        <pivotArea type="data" collapsedLevelsAreSubtotals="1" fieldPosition="0">
          <references count="4">
            <reference field="4294967294" count="1" selected="0">
              <x v="0"/>
            </reference>
            <reference field="0" count="1" selected="0">
              <x v="100"/>
            </reference>
            <reference field="1" count="1" selected="0">
              <x v="624"/>
            </reference>
            <reference field="2" count="1">
              <x v="1679"/>
            </reference>
          </references>
        </pivotArea>
        <pivotArea type="data" collapsedLevelsAreSubtotals="1" fieldPosition="0">
          <references count="3">
            <reference field="4294967294" count="1" selected="0">
              <x v="0"/>
            </reference>
            <reference field="0" count="1" selected="0">
              <x v="100"/>
            </reference>
            <reference field="1" count="1">
              <x v="625"/>
            </reference>
          </references>
        </pivotArea>
        <pivotArea type="data" collapsedLevelsAreSubtotals="1" fieldPosition="0">
          <references count="3">
            <reference field="4294967294" count="1" selected="0">
              <x v="0"/>
            </reference>
            <reference field="0" count="1" selected="0">
              <x v="100"/>
            </reference>
            <reference field="1" count="1">
              <x v="626"/>
            </reference>
          </references>
        </pivotArea>
        <pivotArea type="data" collapsedLevelsAreSubtotals="1" fieldPosition="0">
          <references count="4">
            <reference field="4294967294" count="1" selected="0">
              <x v="0"/>
            </reference>
            <reference field="0" count="1" selected="0">
              <x v="100"/>
            </reference>
            <reference field="1" count="1" selected="0">
              <x v="626"/>
            </reference>
            <reference field="2" count="1">
              <x v="1680"/>
            </reference>
          </references>
        </pivotArea>
        <pivotArea type="data" collapsedLevelsAreSubtotals="1" fieldPosition="0">
          <references count="3">
            <reference field="4294967294" count="1" selected="0">
              <x v="0"/>
            </reference>
            <reference field="0" count="1" selected="0">
              <x v="100"/>
            </reference>
            <reference field="1" count="1">
              <x v="627"/>
            </reference>
          </references>
        </pivotArea>
        <pivotArea type="data" collapsedLevelsAreSubtotals="1" fieldPosition="0">
          <references count="4">
            <reference field="4294967294" count="1" selected="0">
              <x v="0"/>
            </reference>
            <reference field="0" count="1" selected="0">
              <x v="100"/>
            </reference>
            <reference field="1" count="1" selected="0">
              <x v="627"/>
            </reference>
            <reference field="2" count="1">
              <x v="1681"/>
            </reference>
          </references>
        </pivotArea>
        <pivotArea type="data" collapsedLevelsAreSubtotals="1" fieldPosition="0">
          <references count="2">
            <reference field="4294967294" count="1" selected="0">
              <x v="0"/>
            </reference>
            <reference field="0" count="1">
              <x v="101"/>
            </reference>
          </references>
        </pivotArea>
        <pivotArea type="data" collapsedLevelsAreSubtotals="1" fieldPosition="0">
          <references count="3">
            <reference field="4294967294" count="1" selected="0">
              <x v="0"/>
            </reference>
            <reference field="0" count="1" selected="0">
              <x v="101"/>
            </reference>
            <reference field="1" count="1">
              <x v="628"/>
            </reference>
          </references>
        </pivotArea>
        <pivotArea type="data" collapsedLevelsAreSubtotals="1" fieldPosition="0">
          <references count="4">
            <reference field="4294967294" count="1" selected="0">
              <x v="0"/>
            </reference>
            <reference field="0" count="1" selected="0">
              <x v="101"/>
            </reference>
            <reference field="1" count="1" selected="0">
              <x v="628"/>
            </reference>
            <reference field="2" count="5">
              <x v="1682"/>
              <x v="1683"/>
              <x v="1684"/>
              <x v="1685"/>
              <x v="1686"/>
            </reference>
          </references>
        </pivotArea>
        <pivotArea type="data" collapsedLevelsAreSubtotals="1" fieldPosition="0">
          <references count="3">
            <reference field="4294967294" count="1" selected="0">
              <x v="0"/>
            </reference>
            <reference field="0" count="1" selected="0">
              <x v="101"/>
            </reference>
            <reference field="1" count="1">
              <x v="629"/>
            </reference>
          </references>
        </pivotArea>
        <pivotArea type="data" collapsedLevelsAreSubtotals="1" fieldPosition="0">
          <references count="4">
            <reference field="4294967294" count="1" selected="0">
              <x v="0"/>
            </reference>
            <reference field="0" count="1" selected="0">
              <x v="101"/>
            </reference>
            <reference field="1" count="1" selected="0">
              <x v="629"/>
            </reference>
            <reference field="2" count="2">
              <x v="1687"/>
              <x v="1688"/>
            </reference>
          </references>
        </pivotArea>
        <pivotArea type="data" collapsedLevelsAreSubtotals="1" fieldPosition="0">
          <references count="3">
            <reference field="4294967294" count="1" selected="0">
              <x v="0"/>
            </reference>
            <reference field="0" count="1" selected="0">
              <x v="101"/>
            </reference>
            <reference field="1" count="1">
              <x v="630"/>
            </reference>
          </references>
        </pivotArea>
        <pivotArea type="data" collapsedLevelsAreSubtotals="1" fieldPosition="0">
          <references count="4">
            <reference field="4294967294" count="1" selected="0">
              <x v="0"/>
            </reference>
            <reference field="0" count="1" selected="0">
              <x v="101"/>
            </reference>
            <reference field="1" count="1" selected="0">
              <x v="630"/>
            </reference>
            <reference field="2" count="1">
              <x v="1689"/>
            </reference>
          </references>
        </pivotArea>
        <pivotArea type="data" collapsedLevelsAreSubtotals="1" fieldPosition="0">
          <references count="3">
            <reference field="4294967294" count="1" selected="0">
              <x v="0"/>
            </reference>
            <reference field="0" count="1" selected="0">
              <x v="101"/>
            </reference>
            <reference field="1" count="1">
              <x v="617"/>
            </reference>
          </references>
        </pivotArea>
        <pivotArea type="data" collapsedLevelsAreSubtotals="1" fieldPosition="0">
          <references count="4">
            <reference field="4294967294" count="1" selected="0">
              <x v="0"/>
            </reference>
            <reference field="0" count="1" selected="0">
              <x v="101"/>
            </reference>
            <reference field="1" count="1" selected="0">
              <x v="617"/>
            </reference>
            <reference field="2" count="7">
              <x v="1690"/>
              <x v="1691"/>
              <x v="1692"/>
              <x v="1693"/>
              <x v="1694"/>
              <x v="1695"/>
              <x v="1696"/>
            </reference>
          </references>
        </pivotArea>
        <pivotArea type="data" collapsedLevelsAreSubtotals="1" fieldPosition="0">
          <references count="3">
            <reference field="4294967294" count="1" selected="0">
              <x v="0"/>
            </reference>
            <reference field="0" count="1" selected="0">
              <x v="101"/>
            </reference>
            <reference field="1" count="1">
              <x v="631"/>
            </reference>
          </references>
        </pivotArea>
        <pivotArea type="data" collapsedLevelsAreSubtotals="1" fieldPosition="0">
          <references count="4">
            <reference field="4294967294" count="1" selected="0">
              <x v="0"/>
            </reference>
            <reference field="0" count="1" selected="0">
              <x v="101"/>
            </reference>
            <reference field="1" count="1" selected="0">
              <x v="631"/>
            </reference>
            <reference field="2" count="1">
              <x v="1697"/>
            </reference>
          </references>
        </pivotArea>
        <pivotArea type="data" collapsedLevelsAreSubtotals="1" fieldPosition="0">
          <references count="2">
            <reference field="4294967294" count="1" selected="0">
              <x v="0"/>
            </reference>
            <reference field="0" count="1">
              <x v="102"/>
            </reference>
          </references>
        </pivotArea>
        <pivotArea type="data" collapsedLevelsAreSubtotals="1" fieldPosition="0">
          <references count="3">
            <reference field="4294967294" count="1" selected="0">
              <x v="0"/>
            </reference>
            <reference field="0" count="1" selected="0">
              <x v="102"/>
            </reference>
            <reference field="1" count="1">
              <x v="632"/>
            </reference>
          </references>
        </pivotArea>
        <pivotArea type="data" collapsedLevelsAreSubtotals="1" fieldPosition="0">
          <references count="4">
            <reference field="4294967294" count="1" selected="0">
              <x v="0"/>
            </reference>
            <reference field="0" count="1" selected="0">
              <x v="102"/>
            </reference>
            <reference field="1" count="1" selected="0">
              <x v="632"/>
            </reference>
            <reference field="2" count="1">
              <x v="1698"/>
            </reference>
          </references>
        </pivotArea>
        <pivotArea type="data" collapsedLevelsAreSubtotals="1" fieldPosition="0">
          <references count="3">
            <reference field="4294967294" count="1" selected="0">
              <x v="0"/>
            </reference>
            <reference field="0" count="1" selected="0">
              <x v="102"/>
            </reference>
            <reference field="1" count="1">
              <x v="633"/>
            </reference>
          </references>
        </pivotArea>
        <pivotArea type="data" collapsedLevelsAreSubtotals="1" fieldPosition="0">
          <references count="4">
            <reference field="4294967294" count="1" selected="0">
              <x v="0"/>
            </reference>
            <reference field="0" count="1" selected="0">
              <x v="102"/>
            </reference>
            <reference field="1" count="1" selected="0">
              <x v="633"/>
            </reference>
            <reference field="2" count="2">
              <x v="1699"/>
              <x v="1700"/>
            </reference>
          </references>
        </pivotArea>
        <pivotArea type="data" collapsedLevelsAreSubtotals="1" fieldPosition="0">
          <references count="3">
            <reference field="4294967294" count="1" selected="0">
              <x v="0"/>
            </reference>
            <reference field="0" count="1" selected="0">
              <x v="102"/>
            </reference>
            <reference field="1" count="1">
              <x v="634"/>
            </reference>
          </references>
        </pivotArea>
        <pivotArea type="data" collapsedLevelsAreSubtotals="1" fieldPosition="0">
          <references count="4">
            <reference field="4294967294" count="1" selected="0">
              <x v="0"/>
            </reference>
            <reference field="0" count="1" selected="0">
              <x v="102"/>
            </reference>
            <reference field="1" count="1" selected="0">
              <x v="634"/>
            </reference>
            <reference field="2" count="1">
              <x v="1701"/>
            </reference>
          </references>
        </pivotArea>
        <pivotArea type="data" collapsedLevelsAreSubtotals="1" fieldPosition="0">
          <references count="3">
            <reference field="4294967294" count="1" selected="0">
              <x v="0"/>
            </reference>
            <reference field="0" count="1" selected="0">
              <x v="102"/>
            </reference>
            <reference field="1" count="1">
              <x v="635"/>
            </reference>
          </references>
        </pivotArea>
        <pivotArea type="data" collapsedLevelsAreSubtotals="1" fieldPosition="0">
          <references count="3">
            <reference field="4294967294" count="1" selected="0">
              <x v="0"/>
            </reference>
            <reference field="0" count="1" selected="0">
              <x v="102"/>
            </reference>
            <reference field="1" count="1">
              <x v="636"/>
            </reference>
          </references>
        </pivotArea>
        <pivotArea type="data" collapsedLevelsAreSubtotals="1" fieldPosition="0">
          <references count="4">
            <reference field="4294967294" count="1" selected="0">
              <x v="0"/>
            </reference>
            <reference field="0" count="1" selected="0">
              <x v="102"/>
            </reference>
            <reference field="1" count="1" selected="0">
              <x v="636"/>
            </reference>
            <reference field="2" count="3">
              <x v="1702"/>
              <x v="1703"/>
              <x v="1704"/>
            </reference>
          </references>
        </pivotArea>
        <pivotArea type="data" collapsedLevelsAreSubtotals="1" fieldPosition="0">
          <references count="3">
            <reference field="4294967294" count="1" selected="0">
              <x v="0"/>
            </reference>
            <reference field="0" count="1" selected="0">
              <x v="102"/>
            </reference>
            <reference field="1" count="1">
              <x v="637"/>
            </reference>
          </references>
        </pivotArea>
        <pivotArea type="data" collapsedLevelsAreSubtotals="1" fieldPosition="0">
          <references count="4">
            <reference field="4294967294" count="1" selected="0">
              <x v="0"/>
            </reference>
            <reference field="0" count="1" selected="0">
              <x v="102"/>
            </reference>
            <reference field="1" count="1" selected="0">
              <x v="637"/>
            </reference>
            <reference field="2" count="1">
              <x v="1705"/>
            </reference>
          </references>
        </pivotArea>
        <pivotArea type="data" collapsedLevelsAreSubtotals="1" fieldPosition="0">
          <references count="3">
            <reference field="4294967294" count="1" selected="0">
              <x v="0"/>
            </reference>
            <reference field="0" count="1" selected="0">
              <x v="102"/>
            </reference>
            <reference field="1" count="1">
              <x v="638"/>
            </reference>
          </references>
        </pivotArea>
        <pivotArea type="data" collapsedLevelsAreSubtotals="1" fieldPosition="0">
          <references count="4">
            <reference field="4294967294" count="1" selected="0">
              <x v="0"/>
            </reference>
            <reference field="0" count="1" selected="0">
              <x v="102"/>
            </reference>
            <reference field="1" count="1" selected="0">
              <x v="638"/>
            </reference>
            <reference field="2" count="1">
              <x v="1706"/>
            </reference>
          </references>
        </pivotArea>
        <pivotArea type="data" collapsedLevelsAreSubtotals="1" fieldPosition="0">
          <references count="3">
            <reference field="4294967294" count="1" selected="0">
              <x v="0"/>
            </reference>
            <reference field="0" count="1" selected="0">
              <x v="102"/>
            </reference>
            <reference field="1" count="1">
              <x v="639"/>
            </reference>
          </references>
        </pivotArea>
        <pivotArea type="data" collapsedLevelsAreSubtotals="1" fieldPosition="0">
          <references count="4">
            <reference field="4294967294" count="1" selected="0">
              <x v="0"/>
            </reference>
            <reference field="0" count="1" selected="0">
              <x v="102"/>
            </reference>
            <reference field="1" count="1" selected="0">
              <x v="639"/>
            </reference>
            <reference field="2" count="3">
              <x v="1707"/>
              <x v="1708"/>
              <x v="1709"/>
            </reference>
          </references>
        </pivotArea>
        <pivotArea type="data" collapsedLevelsAreSubtotals="1" fieldPosition="0">
          <references count="3">
            <reference field="4294967294" count="1" selected="0">
              <x v="0"/>
            </reference>
            <reference field="0" count="1" selected="0">
              <x v="102"/>
            </reference>
            <reference field="1" count="1">
              <x v="640"/>
            </reference>
          </references>
        </pivotArea>
        <pivotArea type="data" collapsedLevelsAreSubtotals="1" fieldPosition="0">
          <references count="4">
            <reference field="4294967294" count="1" selected="0">
              <x v="0"/>
            </reference>
            <reference field="0" count="1" selected="0">
              <x v="102"/>
            </reference>
            <reference field="1" count="1" selected="0">
              <x v="640"/>
            </reference>
            <reference field="2" count="9">
              <x v="1710"/>
              <x v="1711"/>
              <x v="1712"/>
              <x v="1713"/>
              <x v="1714"/>
              <x v="1715"/>
              <x v="1716"/>
              <x v="1717"/>
              <x v="1718"/>
            </reference>
          </references>
        </pivotArea>
        <pivotArea type="data" collapsedLevelsAreSubtotals="1" fieldPosition="0">
          <references count="2">
            <reference field="4294967294" count="1" selected="0">
              <x v="0"/>
            </reference>
            <reference field="0" count="1">
              <x v="103"/>
            </reference>
          </references>
        </pivotArea>
        <pivotArea type="data" collapsedLevelsAreSubtotals="1" fieldPosition="0">
          <references count="3">
            <reference field="4294967294" count="1" selected="0">
              <x v="0"/>
            </reference>
            <reference field="0" count="1" selected="0">
              <x v="103"/>
            </reference>
            <reference field="1" count="1">
              <x v="641"/>
            </reference>
          </references>
        </pivotArea>
        <pivotArea type="data" collapsedLevelsAreSubtotals="1" fieldPosition="0">
          <references count="3">
            <reference field="4294967294" count="1" selected="0">
              <x v="0"/>
            </reference>
            <reference field="0" count="1" selected="0">
              <x v="103"/>
            </reference>
            <reference field="1" count="1">
              <x v="642"/>
            </reference>
          </references>
        </pivotArea>
        <pivotArea type="data" collapsedLevelsAreSubtotals="1" fieldPosition="0">
          <references count="4">
            <reference field="4294967294" count="1" selected="0">
              <x v="0"/>
            </reference>
            <reference field="0" count="1" selected="0">
              <x v="103"/>
            </reference>
            <reference field="1" count="1" selected="0">
              <x v="642"/>
            </reference>
            <reference field="2" count="1">
              <x v="1719"/>
            </reference>
          </references>
        </pivotArea>
        <pivotArea type="data" collapsedLevelsAreSubtotals="1" fieldPosition="0">
          <references count="3">
            <reference field="4294967294" count="1" selected="0">
              <x v="0"/>
            </reference>
            <reference field="0" count="1" selected="0">
              <x v="103"/>
            </reference>
            <reference field="1" count="1">
              <x v="643"/>
            </reference>
          </references>
        </pivotArea>
        <pivotArea type="data" collapsedLevelsAreSubtotals="1" fieldPosition="0">
          <references count="4">
            <reference field="4294967294" count="1" selected="0">
              <x v="0"/>
            </reference>
            <reference field="0" count="1" selected="0">
              <x v="103"/>
            </reference>
            <reference field="1" count="1" selected="0">
              <x v="643"/>
            </reference>
            <reference field="2" count="2">
              <x v="1720"/>
              <x v="1721"/>
            </reference>
          </references>
        </pivotArea>
        <pivotArea type="data" collapsedLevelsAreSubtotals="1" fieldPosition="0">
          <references count="3">
            <reference field="4294967294" count="1" selected="0">
              <x v="0"/>
            </reference>
            <reference field="0" count="1" selected="0">
              <x v="103"/>
            </reference>
            <reference field="1" count="1">
              <x v="644"/>
            </reference>
          </references>
        </pivotArea>
        <pivotArea type="data" collapsedLevelsAreSubtotals="1" fieldPosition="0">
          <references count="4">
            <reference field="4294967294" count="1" selected="0">
              <x v="0"/>
            </reference>
            <reference field="0" count="1" selected="0">
              <x v="103"/>
            </reference>
            <reference field="1" count="1" selected="0">
              <x v="644"/>
            </reference>
            <reference field="2" count="2">
              <x v="1722"/>
              <x v="1723"/>
            </reference>
          </references>
        </pivotArea>
        <pivotArea type="data" collapsedLevelsAreSubtotals="1" fieldPosition="0">
          <references count="2">
            <reference field="4294967294" count="1" selected="0">
              <x v="0"/>
            </reference>
            <reference field="0" count="1">
              <x v="104"/>
            </reference>
          </references>
        </pivotArea>
        <pivotArea type="data" collapsedLevelsAreSubtotals="1" fieldPosition="0">
          <references count="3">
            <reference field="4294967294" count="1" selected="0">
              <x v="0"/>
            </reference>
            <reference field="0" count="1" selected="0">
              <x v="104"/>
            </reference>
            <reference field="1" count="1">
              <x v="645"/>
            </reference>
          </references>
        </pivotArea>
        <pivotArea type="data" collapsedLevelsAreSubtotals="1" fieldPosition="0">
          <references count="4">
            <reference field="4294967294" count="1" selected="0">
              <x v="0"/>
            </reference>
            <reference field="0" count="1" selected="0">
              <x v="104"/>
            </reference>
            <reference field="1" count="1" selected="0">
              <x v="645"/>
            </reference>
            <reference field="2" count="1">
              <x v="1724"/>
            </reference>
          </references>
        </pivotArea>
        <pivotArea type="data" collapsedLevelsAreSubtotals="1" fieldPosition="0">
          <references count="2">
            <reference field="4294967294" count="1" selected="0">
              <x v="0"/>
            </reference>
            <reference field="0" count="1">
              <x v="105"/>
            </reference>
          </references>
        </pivotArea>
        <pivotArea type="data" collapsedLevelsAreSubtotals="1" fieldPosition="0">
          <references count="3">
            <reference field="4294967294" count="1" selected="0">
              <x v="0"/>
            </reference>
            <reference field="0" count="1" selected="0">
              <x v="105"/>
            </reference>
            <reference field="1" count="1">
              <x v="646"/>
            </reference>
          </references>
        </pivotArea>
        <pivotArea type="data" collapsedLevelsAreSubtotals="1" fieldPosition="0">
          <references count="4">
            <reference field="4294967294" count="1" selected="0">
              <x v="0"/>
            </reference>
            <reference field="0" count="1" selected="0">
              <x v="105"/>
            </reference>
            <reference field="1" count="1" selected="0">
              <x v="646"/>
            </reference>
            <reference field="2" count="1">
              <x v="1725"/>
            </reference>
          </references>
        </pivotArea>
        <pivotArea type="data" collapsedLevelsAreSubtotals="1" fieldPosition="0">
          <references count="2">
            <reference field="4294967294" count="1" selected="0">
              <x v="0"/>
            </reference>
            <reference field="0" count="1">
              <x v="106"/>
            </reference>
          </references>
        </pivotArea>
        <pivotArea type="data" collapsedLevelsAreSubtotals="1" fieldPosition="0">
          <references count="3">
            <reference field="4294967294" count="1" selected="0">
              <x v="0"/>
            </reference>
            <reference field="0" count="1" selected="0">
              <x v="106"/>
            </reference>
            <reference field="1" count="1">
              <x v="647"/>
            </reference>
          </references>
        </pivotArea>
        <pivotArea type="data" collapsedLevelsAreSubtotals="1" fieldPosition="0">
          <references count="4">
            <reference field="4294967294" count="1" selected="0">
              <x v="0"/>
            </reference>
            <reference field="0" count="1" selected="0">
              <x v="106"/>
            </reference>
            <reference field="1" count="1" selected="0">
              <x v="647"/>
            </reference>
            <reference field="2" count="1">
              <x v="1726"/>
            </reference>
          </references>
        </pivotArea>
        <pivotArea type="data" collapsedLevelsAreSubtotals="1" fieldPosition="0">
          <references count="3">
            <reference field="4294967294" count="1" selected="0">
              <x v="0"/>
            </reference>
            <reference field="0" count="1" selected="0">
              <x v="106"/>
            </reference>
            <reference field="1" count="1">
              <x v="648"/>
            </reference>
          </references>
        </pivotArea>
        <pivotArea type="data" collapsedLevelsAreSubtotals="1" fieldPosition="0">
          <references count="4">
            <reference field="4294967294" count="1" selected="0">
              <x v="0"/>
            </reference>
            <reference field="0" count="1" selected="0">
              <x v="106"/>
            </reference>
            <reference field="1" count="1" selected="0">
              <x v="648"/>
            </reference>
            <reference field="2" count="1">
              <x v="1727"/>
            </reference>
          </references>
        </pivotArea>
        <pivotArea type="data" collapsedLevelsAreSubtotals="1" fieldPosition="0">
          <references count="3">
            <reference field="4294967294" count="1" selected="0">
              <x v="0"/>
            </reference>
            <reference field="0" count="1" selected="0">
              <x v="106"/>
            </reference>
            <reference field="1" count="1">
              <x v="649"/>
            </reference>
          </references>
        </pivotArea>
        <pivotArea type="data" collapsedLevelsAreSubtotals="1" fieldPosition="0">
          <references count="4">
            <reference field="4294967294" count="1" selected="0">
              <x v="0"/>
            </reference>
            <reference field="0" count="1" selected="0">
              <x v="106"/>
            </reference>
            <reference field="1" count="1" selected="0">
              <x v="649"/>
            </reference>
            <reference field="2" count="1">
              <x v="1728"/>
            </reference>
          </references>
        </pivotArea>
        <pivotArea type="data" collapsedLevelsAreSubtotals="1" fieldPosition="0">
          <references count="3">
            <reference field="4294967294" count="1" selected="0">
              <x v="0"/>
            </reference>
            <reference field="0" count="1" selected="0">
              <x v="106"/>
            </reference>
            <reference field="1" count="1">
              <x v="650"/>
            </reference>
          </references>
        </pivotArea>
        <pivotArea type="data" collapsedLevelsAreSubtotals="1" fieldPosition="0">
          <references count="4">
            <reference field="4294967294" count="1" selected="0">
              <x v="0"/>
            </reference>
            <reference field="0" count="1" selected="0">
              <x v="106"/>
            </reference>
            <reference field="1" count="1" selected="0">
              <x v="650"/>
            </reference>
            <reference field="2" count="1">
              <x v="1729"/>
            </reference>
          </references>
        </pivotArea>
        <pivotArea type="data" collapsedLevelsAreSubtotals="1" fieldPosition="0">
          <references count="3">
            <reference field="4294967294" count="1" selected="0">
              <x v="0"/>
            </reference>
            <reference field="0" count="1" selected="0">
              <x v="106"/>
            </reference>
            <reference field="1" count="1">
              <x v="651"/>
            </reference>
          </references>
        </pivotArea>
        <pivotArea type="data" collapsedLevelsAreSubtotals="1" fieldPosition="0">
          <references count="4">
            <reference field="4294967294" count="1" selected="0">
              <x v="0"/>
            </reference>
            <reference field="0" count="1" selected="0">
              <x v="106"/>
            </reference>
            <reference field="1" count="1" selected="0">
              <x v="651"/>
            </reference>
            <reference field="2" count="1">
              <x v="1730"/>
            </reference>
          </references>
        </pivotArea>
        <pivotArea type="data" collapsedLevelsAreSubtotals="1" fieldPosition="0">
          <references count="3">
            <reference field="4294967294" count="1" selected="0">
              <x v="0"/>
            </reference>
            <reference field="0" count="1" selected="0">
              <x v="106"/>
            </reference>
            <reference field="1" count="1">
              <x v="652"/>
            </reference>
          </references>
        </pivotArea>
        <pivotArea type="data" collapsedLevelsAreSubtotals="1" fieldPosition="0">
          <references count="4">
            <reference field="4294967294" count="1" selected="0">
              <x v="0"/>
            </reference>
            <reference field="0" count="1" selected="0">
              <x v="106"/>
            </reference>
            <reference field="1" count="1" selected="0">
              <x v="652"/>
            </reference>
            <reference field="2" count="1">
              <x v="1731"/>
            </reference>
          </references>
        </pivotArea>
        <pivotArea type="data" collapsedLevelsAreSubtotals="1" fieldPosition="0">
          <references count="3">
            <reference field="4294967294" count="1" selected="0">
              <x v="0"/>
            </reference>
            <reference field="0" count="1" selected="0">
              <x v="106"/>
            </reference>
            <reference field="1" count="1">
              <x v="653"/>
            </reference>
          </references>
        </pivotArea>
        <pivotArea type="data" collapsedLevelsAreSubtotals="1" fieldPosition="0">
          <references count="4">
            <reference field="4294967294" count="1" selected="0">
              <x v="0"/>
            </reference>
            <reference field="0" count="1" selected="0">
              <x v="106"/>
            </reference>
            <reference field="1" count="1" selected="0">
              <x v="653"/>
            </reference>
            <reference field="2" count="1">
              <x v="1732"/>
            </reference>
          </references>
        </pivotArea>
        <pivotArea type="data" collapsedLevelsAreSubtotals="1" fieldPosition="0">
          <references count="3">
            <reference field="4294967294" count="1" selected="0">
              <x v="0"/>
            </reference>
            <reference field="0" count="1" selected="0">
              <x v="106"/>
            </reference>
            <reference field="1" count="1">
              <x v="654"/>
            </reference>
          </references>
        </pivotArea>
        <pivotArea type="data" collapsedLevelsAreSubtotals="1" fieldPosition="0">
          <references count="4">
            <reference field="4294967294" count="1" selected="0">
              <x v="0"/>
            </reference>
            <reference field="0" count="1" selected="0">
              <x v="106"/>
            </reference>
            <reference field="1" count="1" selected="0">
              <x v="654"/>
            </reference>
            <reference field="2" count="1">
              <x v="1733"/>
            </reference>
          </references>
        </pivotArea>
        <pivotArea type="data" collapsedLevelsAreSubtotals="1" fieldPosition="0">
          <references count="3">
            <reference field="4294967294" count="1" selected="0">
              <x v="0"/>
            </reference>
            <reference field="0" count="1" selected="0">
              <x v="106"/>
            </reference>
            <reference field="1" count="1">
              <x v="655"/>
            </reference>
          </references>
        </pivotArea>
        <pivotArea type="data" collapsedLevelsAreSubtotals="1" fieldPosition="0">
          <references count="4">
            <reference field="4294967294" count="1" selected="0">
              <x v="0"/>
            </reference>
            <reference field="0" count="1" selected="0">
              <x v="106"/>
            </reference>
            <reference field="1" count="1" selected="0">
              <x v="655"/>
            </reference>
            <reference field="2" count="1">
              <x v="1734"/>
            </reference>
          </references>
        </pivotArea>
        <pivotArea type="data" collapsedLevelsAreSubtotals="1" fieldPosition="0">
          <references count="3">
            <reference field="4294967294" count="1" selected="0">
              <x v="0"/>
            </reference>
            <reference field="0" count="1" selected="0">
              <x v="106"/>
            </reference>
            <reference field="1" count="1">
              <x v="656"/>
            </reference>
          </references>
        </pivotArea>
        <pivotArea type="data" collapsedLevelsAreSubtotals="1" fieldPosition="0">
          <references count="4">
            <reference field="4294967294" count="1" selected="0">
              <x v="0"/>
            </reference>
            <reference field="0" count="1" selected="0">
              <x v="106"/>
            </reference>
            <reference field="1" count="1" selected="0">
              <x v="656"/>
            </reference>
            <reference field="2" count="1">
              <x v="1735"/>
            </reference>
          </references>
        </pivotArea>
        <pivotArea type="data" collapsedLevelsAreSubtotals="1" fieldPosition="0">
          <references count="3">
            <reference field="4294967294" count="1" selected="0">
              <x v="0"/>
            </reference>
            <reference field="0" count="1" selected="0">
              <x v="106"/>
            </reference>
            <reference field="1" count="1">
              <x v="657"/>
            </reference>
          </references>
        </pivotArea>
        <pivotArea type="data" collapsedLevelsAreSubtotals="1" fieldPosition="0">
          <references count="4">
            <reference field="4294967294" count="1" selected="0">
              <x v="0"/>
            </reference>
            <reference field="0" count="1" selected="0">
              <x v="106"/>
            </reference>
            <reference field="1" count="1" selected="0">
              <x v="657"/>
            </reference>
            <reference field="2" count="1">
              <x v="1736"/>
            </reference>
          </references>
        </pivotArea>
        <pivotArea type="data" collapsedLevelsAreSubtotals="1" fieldPosition="0">
          <references count="3">
            <reference field="4294967294" count="1" selected="0">
              <x v="0"/>
            </reference>
            <reference field="0" count="1" selected="0">
              <x v="106"/>
            </reference>
            <reference field="1" count="1">
              <x v="658"/>
            </reference>
          </references>
        </pivotArea>
        <pivotArea type="data" collapsedLevelsAreSubtotals="1" fieldPosition="0">
          <references count="4">
            <reference field="4294967294" count="1" selected="0">
              <x v="0"/>
            </reference>
            <reference field="0" count="1" selected="0">
              <x v="106"/>
            </reference>
            <reference field="1" count="1" selected="0">
              <x v="658"/>
            </reference>
            <reference field="2" count="1">
              <x v="1737"/>
            </reference>
          </references>
        </pivotArea>
        <pivotArea type="data" collapsedLevelsAreSubtotals="1" fieldPosition="0">
          <references count="3">
            <reference field="4294967294" count="1" selected="0">
              <x v="0"/>
            </reference>
            <reference field="0" count="1" selected="0">
              <x v="106"/>
            </reference>
            <reference field="1" count="1">
              <x v="659"/>
            </reference>
          </references>
        </pivotArea>
        <pivotArea type="data" collapsedLevelsAreSubtotals="1" fieldPosition="0">
          <references count="4">
            <reference field="4294967294" count="1" selected="0">
              <x v="0"/>
            </reference>
            <reference field="0" count="1" selected="0">
              <x v="106"/>
            </reference>
            <reference field="1" count="1" selected="0">
              <x v="659"/>
            </reference>
            <reference field="2" count="1">
              <x v="1738"/>
            </reference>
          </references>
        </pivotArea>
        <pivotArea type="data" collapsedLevelsAreSubtotals="1" fieldPosition="0">
          <references count="3">
            <reference field="4294967294" count="1" selected="0">
              <x v="0"/>
            </reference>
            <reference field="0" count="1" selected="0">
              <x v="106"/>
            </reference>
            <reference field="1" count="1">
              <x v="660"/>
            </reference>
          </references>
        </pivotArea>
        <pivotArea type="data" collapsedLevelsAreSubtotals="1" fieldPosition="0">
          <references count="4">
            <reference field="4294967294" count="1" selected="0">
              <x v="0"/>
            </reference>
            <reference field="0" count="1" selected="0">
              <x v="106"/>
            </reference>
            <reference field="1" count="1" selected="0">
              <x v="660"/>
            </reference>
            <reference field="2" count="1">
              <x v="1739"/>
            </reference>
          </references>
        </pivotArea>
        <pivotArea type="data" collapsedLevelsAreSubtotals="1" fieldPosition="0">
          <references count="3">
            <reference field="4294967294" count="1" selected="0">
              <x v="0"/>
            </reference>
            <reference field="0" count="1" selected="0">
              <x v="106"/>
            </reference>
            <reference field="1" count="1">
              <x v="661"/>
            </reference>
          </references>
        </pivotArea>
        <pivotArea type="data" collapsedLevelsAreSubtotals="1" fieldPosition="0">
          <references count="4">
            <reference field="4294967294" count="1" selected="0">
              <x v="0"/>
            </reference>
            <reference field="0" count="1" selected="0">
              <x v="106"/>
            </reference>
            <reference field="1" count="1" selected="0">
              <x v="661"/>
            </reference>
            <reference field="2" count="1">
              <x v="1740"/>
            </reference>
          </references>
        </pivotArea>
        <pivotArea type="data" collapsedLevelsAreSubtotals="1" fieldPosition="0">
          <references count="3">
            <reference field="4294967294" count="1" selected="0">
              <x v="0"/>
            </reference>
            <reference field="0" count="1" selected="0">
              <x v="106"/>
            </reference>
            <reference field="1" count="1">
              <x v="662"/>
            </reference>
          </references>
        </pivotArea>
        <pivotArea type="data" collapsedLevelsAreSubtotals="1" fieldPosition="0">
          <references count="4">
            <reference field="4294967294" count="1" selected="0">
              <x v="0"/>
            </reference>
            <reference field="0" count="1" selected="0">
              <x v="106"/>
            </reference>
            <reference field="1" count="1" selected="0">
              <x v="662"/>
            </reference>
            <reference field="2" count="1">
              <x v="1741"/>
            </reference>
          </references>
        </pivotArea>
        <pivotArea type="data" collapsedLevelsAreSubtotals="1" fieldPosition="0">
          <references count="3">
            <reference field="4294967294" count="1" selected="0">
              <x v="0"/>
            </reference>
            <reference field="0" count="1" selected="0">
              <x v="106"/>
            </reference>
            <reference field="1" count="1">
              <x v="663"/>
            </reference>
          </references>
        </pivotArea>
        <pivotArea type="data" collapsedLevelsAreSubtotals="1" fieldPosition="0">
          <references count="4">
            <reference field="4294967294" count="1" selected="0">
              <x v="0"/>
            </reference>
            <reference field="0" count="1" selected="0">
              <x v="106"/>
            </reference>
            <reference field="1" count="1" selected="0">
              <x v="663"/>
            </reference>
            <reference field="2" count="1">
              <x v="1742"/>
            </reference>
          </references>
        </pivotArea>
        <pivotArea type="data" collapsedLevelsAreSubtotals="1" fieldPosition="0">
          <references count="3">
            <reference field="4294967294" count="1" selected="0">
              <x v="0"/>
            </reference>
            <reference field="0" count="1" selected="0">
              <x v="106"/>
            </reference>
            <reference field="1" count="1">
              <x v="664"/>
            </reference>
          </references>
        </pivotArea>
        <pivotArea type="data" collapsedLevelsAreSubtotals="1" fieldPosition="0">
          <references count="4">
            <reference field="4294967294" count="1" selected="0">
              <x v="0"/>
            </reference>
            <reference field="0" count="1" selected="0">
              <x v="106"/>
            </reference>
            <reference field="1" count="1" selected="0">
              <x v="664"/>
            </reference>
            <reference field="2" count="1">
              <x v="1743"/>
            </reference>
          </references>
        </pivotArea>
        <pivotArea type="data" collapsedLevelsAreSubtotals="1" fieldPosition="0">
          <references count="3">
            <reference field="4294967294" count="1" selected="0">
              <x v="0"/>
            </reference>
            <reference field="0" count="1" selected="0">
              <x v="106"/>
            </reference>
            <reference field="1" count="1">
              <x v="665"/>
            </reference>
          </references>
        </pivotArea>
        <pivotArea type="data" collapsedLevelsAreSubtotals="1" fieldPosition="0">
          <references count="4">
            <reference field="4294967294" count="1" selected="0">
              <x v="0"/>
            </reference>
            <reference field="0" count="1" selected="0">
              <x v="106"/>
            </reference>
            <reference field="1" count="1" selected="0">
              <x v="665"/>
            </reference>
            <reference field="2" count="1">
              <x v="1744"/>
            </reference>
          </references>
        </pivotArea>
        <pivotArea type="data" collapsedLevelsAreSubtotals="1" fieldPosition="0">
          <references count="3">
            <reference field="4294967294" count="1" selected="0">
              <x v="0"/>
            </reference>
            <reference field="0" count="1" selected="0">
              <x v="106"/>
            </reference>
            <reference field="1" count="1">
              <x v="666"/>
            </reference>
          </references>
        </pivotArea>
        <pivotArea type="data" collapsedLevelsAreSubtotals="1" fieldPosition="0">
          <references count="4">
            <reference field="4294967294" count="1" selected="0">
              <x v="0"/>
            </reference>
            <reference field="0" count="1" selected="0">
              <x v="106"/>
            </reference>
            <reference field="1" count="1" selected="0">
              <x v="666"/>
            </reference>
            <reference field="2" count="1">
              <x v="1745"/>
            </reference>
          </references>
        </pivotArea>
        <pivotArea type="data" collapsedLevelsAreSubtotals="1" fieldPosition="0">
          <references count="3">
            <reference field="4294967294" count="1" selected="0">
              <x v="0"/>
            </reference>
            <reference field="0" count="1" selected="0">
              <x v="106"/>
            </reference>
            <reference field="1" count="1">
              <x v="667"/>
            </reference>
          </references>
        </pivotArea>
        <pivotArea type="data" collapsedLevelsAreSubtotals="1" fieldPosition="0">
          <references count="4">
            <reference field="4294967294" count="1" selected="0">
              <x v="0"/>
            </reference>
            <reference field="0" count="1" selected="0">
              <x v="106"/>
            </reference>
            <reference field="1" count="1" selected="0">
              <x v="667"/>
            </reference>
            <reference field="2" count="1">
              <x v="1746"/>
            </reference>
          </references>
        </pivotArea>
        <pivotArea type="data" collapsedLevelsAreSubtotals="1" fieldPosition="0">
          <references count="2">
            <reference field="4294967294" count="1" selected="0">
              <x v="0"/>
            </reference>
            <reference field="0" count="1">
              <x v="107"/>
            </reference>
          </references>
        </pivotArea>
        <pivotArea type="data" collapsedLevelsAreSubtotals="1" fieldPosition="0">
          <references count="3">
            <reference field="4294967294" count="1" selected="0">
              <x v="0"/>
            </reference>
            <reference field="0" count="1" selected="0">
              <x v="107"/>
            </reference>
            <reference field="1" count="1">
              <x v="668"/>
            </reference>
          </references>
        </pivotArea>
        <pivotArea type="data" collapsedLevelsAreSubtotals="1" fieldPosition="0">
          <references count="4">
            <reference field="4294967294" count="1" selected="0">
              <x v="0"/>
            </reference>
            <reference field="0" count="1" selected="0">
              <x v="107"/>
            </reference>
            <reference field="1" count="1" selected="0">
              <x v="668"/>
            </reference>
            <reference field="2" count="2">
              <x v="1747"/>
              <x v="1748"/>
            </reference>
          </references>
        </pivotArea>
        <pivotArea type="data" collapsedLevelsAreSubtotals="1" fieldPosition="0">
          <references count="3">
            <reference field="4294967294" count="1" selected="0">
              <x v="0"/>
            </reference>
            <reference field="0" count="1" selected="0">
              <x v="107"/>
            </reference>
            <reference field="1" count="1">
              <x v="669"/>
            </reference>
          </references>
        </pivotArea>
        <pivotArea type="data" collapsedLevelsAreSubtotals="1" fieldPosition="0">
          <references count="4">
            <reference field="4294967294" count="1" selected="0">
              <x v="0"/>
            </reference>
            <reference field="0" count="1" selected="0">
              <x v="107"/>
            </reference>
            <reference field="1" count="1" selected="0">
              <x v="669"/>
            </reference>
            <reference field="2" count="1">
              <x v="1749"/>
            </reference>
          </references>
        </pivotArea>
        <pivotArea type="data" collapsedLevelsAreSubtotals="1" fieldPosition="0">
          <references count="3">
            <reference field="4294967294" count="1" selected="0">
              <x v="0"/>
            </reference>
            <reference field="0" count="1" selected="0">
              <x v="107"/>
            </reference>
            <reference field="1" count="1">
              <x v="670"/>
            </reference>
          </references>
        </pivotArea>
        <pivotArea type="data" collapsedLevelsAreSubtotals="1" fieldPosition="0">
          <references count="4">
            <reference field="4294967294" count="1" selected="0">
              <x v="0"/>
            </reference>
            <reference field="0" count="1" selected="0">
              <x v="107"/>
            </reference>
            <reference field="1" count="1" selected="0">
              <x v="670"/>
            </reference>
            <reference field="2" count="5">
              <x v="1750"/>
              <x v="1751"/>
              <x v="1752"/>
              <x v="1753"/>
              <x v="1754"/>
            </reference>
          </references>
        </pivotArea>
        <pivotArea type="data" collapsedLevelsAreSubtotals="1" fieldPosition="0">
          <references count="3">
            <reference field="4294967294" count="1" selected="0">
              <x v="0"/>
            </reference>
            <reference field="0" count="1" selected="0">
              <x v="107"/>
            </reference>
            <reference field="1" count="1">
              <x v="671"/>
            </reference>
          </references>
        </pivotArea>
        <pivotArea type="data" collapsedLevelsAreSubtotals="1" fieldPosition="0">
          <references count="4">
            <reference field="4294967294" count="1" selected="0">
              <x v="0"/>
            </reference>
            <reference field="0" count="1" selected="0">
              <x v="107"/>
            </reference>
            <reference field="1" count="1" selected="0">
              <x v="671"/>
            </reference>
            <reference field="2" count="2">
              <x v="1755"/>
              <x v="1756"/>
            </reference>
          </references>
        </pivotArea>
        <pivotArea type="data" collapsedLevelsAreSubtotals="1" fieldPosition="0">
          <references count="3">
            <reference field="4294967294" count="1" selected="0">
              <x v="0"/>
            </reference>
            <reference field="0" count="1" selected="0">
              <x v="107"/>
            </reference>
            <reference field="1" count="1">
              <x v="672"/>
            </reference>
          </references>
        </pivotArea>
        <pivotArea type="data" collapsedLevelsAreSubtotals="1" fieldPosition="0">
          <references count="4">
            <reference field="4294967294" count="1" selected="0">
              <x v="0"/>
            </reference>
            <reference field="0" count="1" selected="0">
              <x v="107"/>
            </reference>
            <reference field="1" count="1" selected="0">
              <x v="672"/>
            </reference>
            <reference field="2" count="1">
              <x v="1757"/>
            </reference>
          </references>
        </pivotArea>
        <pivotArea type="data" collapsedLevelsAreSubtotals="1" fieldPosition="0">
          <references count="3">
            <reference field="4294967294" count="1" selected="0">
              <x v="0"/>
            </reference>
            <reference field="0" count="1" selected="0">
              <x v="107"/>
            </reference>
            <reference field="1" count="1">
              <x v="673"/>
            </reference>
          </references>
        </pivotArea>
        <pivotArea type="data" collapsedLevelsAreSubtotals="1" fieldPosition="0">
          <references count="4">
            <reference field="4294967294" count="1" selected="0">
              <x v="0"/>
            </reference>
            <reference field="0" count="1" selected="0">
              <x v="107"/>
            </reference>
            <reference field="1" count="1" selected="0">
              <x v="673"/>
            </reference>
            <reference field="2" count="4">
              <x v="1758"/>
              <x v="1759"/>
              <x v="1760"/>
              <x v="1761"/>
            </reference>
          </references>
        </pivotArea>
        <pivotArea type="data" collapsedLevelsAreSubtotals="1" fieldPosition="0">
          <references count="3">
            <reference field="4294967294" count="1" selected="0">
              <x v="0"/>
            </reference>
            <reference field="0" count="1" selected="0">
              <x v="107"/>
            </reference>
            <reference field="1" count="1">
              <x v="674"/>
            </reference>
          </references>
        </pivotArea>
        <pivotArea type="data" collapsedLevelsAreSubtotals="1" fieldPosition="0">
          <references count="4">
            <reference field="4294967294" count="1" selected="0">
              <x v="0"/>
            </reference>
            <reference field="0" count="1" selected="0">
              <x v="107"/>
            </reference>
            <reference field="1" count="1" selected="0">
              <x v="674"/>
            </reference>
            <reference field="2" count="4">
              <x v="1762"/>
              <x v="1763"/>
              <x v="1764"/>
              <x v="1765"/>
            </reference>
          </references>
        </pivotArea>
        <pivotArea type="data" collapsedLevelsAreSubtotals="1" fieldPosition="0">
          <references count="3">
            <reference field="4294967294" count="1" selected="0">
              <x v="0"/>
            </reference>
            <reference field="0" count="1" selected="0">
              <x v="107"/>
            </reference>
            <reference field="1" count="1">
              <x v="675"/>
            </reference>
          </references>
        </pivotArea>
        <pivotArea type="data" collapsedLevelsAreSubtotals="1" fieldPosition="0">
          <references count="4">
            <reference field="4294967294" count="1" selected="0">
              <x v="0"/>
            </reference>
            <reference field="0" count="1" selected="0">
              <x v="107"/>
            </reference>
            <reference field="1" count="1" selected="0">
              <x v="675"/>
            </reference>
            <reference field="2" count="3">
              <x v="1766"/>
              <x v="1767"/>
              <x v="1768"/>
            </reference>
          </references>
        </pivotArea>
        <pivotArea type="data" collapsedLevelsAreSubtotals="1" fieldPosition="0">
          <references count="3">
            <reference field="4294967294" count="1" selected="0">
              <x v="0"/>
            </reference>
            <reference field="0" count="1" selected="0">
              <x v="107"/>
            </reference>
            <reference field="1" count="1">
              <x v="676"/>
            </reference>
          </references>
        </pivotArea>
        <pivotArea type="data" collapsedLevelsAreSubtotals="1" fieldPosition="0">
          <references count="4">
            <reference field="4294967294" count="1" selected="0">
              <x v="0"/>
            </reference>
            <reference field="0" count="1" selected="0">
              <x v="107"/>
            </reference>
            <reference field="1" count="1" selected="0">
              <x v="676"/>
            </reference>
            <reference field="2" count="1">
              <x v="1769"/>
            </reference>
          </references>
        </pivotArea>
        <pivotArea type="data" collapsedLevelsAreSubtotals="1" fieldPosition="0">
          <references count="3">
            <reference field="4294967294" count="1" selected="0">
              <x v="0"/>
            </reference>
            <reference field="0" count="1" selected="0">
              <x v="107"/>
            </reference>
            <reference field="1" count="1">
              <x v="677"/>
            </reference>
          </references>
        </pivotArea>
        <pivotArea type="data" collapsedLevelsAreSubtotals="1" fieldPosition="0">
          <references count="4">
            <reference field="4294967294" count="1" selected="0">
              <x v="0"/>
            </reference>
            <reference field="0" count="1" selected="0">
              <x v="107"/>
            </reference>
            <reference field="1" count="1" selected="0">
              <x v="677"/>
            </reference>
            <reference field="2" count="1">
              <x v="1770"/>
            </reference>
          </references>
        </pivotArea>
        <pivotArea type="data" collapsedLevelsAreSubtotals="1" fieldPosition="0">
          <references count="3">
            <reference field="4294967294" count="1" selected="0">
              <x v="0"/>
            </reference>
            <reference field="0" count="1" selected="0">
              <x v="107"/>
            </reference>
            <reference field="1" count="1">
              <x v="678"/>
            </reference>
          </references>
        </pivotArea>
        <pivotArea type="data" collapsedLevelsAreSubtotals="1" fieldPosition="0">
          <references count="4">
            <reference field="4294967294" count="1" selected="0">
              <x v="0"/>
            </reference>
            <reference field="0" count="1" selected="0">
              <x v="107"/>
            </reference>
            <reference field="1" count="1" selected="0">
              <x v="678"/>
            </reference>
            <reference field="2" count="1">
              <x v="1771"/>
            </reference>
          </references>
        </pivotArea>
        <pivotArea type="data" collapsedLevelsAreSubtotals="1" fieldPosition="0">
          <references count="3">
            <reference field="4294967294" count="1" selected="0">
              <x v="0"/>
            </reference>
            <reference field="0" count="1" selected="0">
              <x v="107"/>
            </reference>
            <reference field="1" count="1">
              <x v="679"/>
            </reference>
          </references>
        </pivotArea>
        <pivotArea type="data" collapsedLevelsAreSubtotals="1" fieldPosition="0">
          <references count="4">
            <reference field="4294967294" count="1" selected="0">
              <x v="0"/>
            </reference>
            <reference field="0" count="1" selected="0">
              <x v="107"/>
            </reference>
            <reference field="1" count="1" selected="0">
              <x v="679"/>
            </reference>
            <reference field="2" count="1">
              <x v="1772"/>
            </reference>
          </references>
        </pivotArea>
        <pivotArea type="data" collapsedLevelsAreSubtotals="1" fieldPosition="0">
          <references count="3">
            <reference field="4294967294" count="1" selected="0">
              <x v="0"/>
            </reference>
            <reference field="0" count="1" selected="0">
              <x v="107"/>
            </reference>
            <reference field="1" count="1">
              <x v="680"/>
            </reference>
          </references>
        </pivotArea>
        <pivotArea type="data" collapsedLevelsAreSubtotals="1" fieldPosition="0">
          <references count="3">
            <reference field="4294967294" count="1" selected="0">
              <x v="0"/>
            </reference>
            <reference field="0" count="1" selected="0">
              <x v="107"/>
            </reference>
            <reference field="1" count="1">
              <x v="681"/>
            </reference>
          </references>
        </pivotArea>
        <pivotArea type="data" collapsedLevelsAreSubtotals="1" fieldPosition="0">
          <references count="4">
            <reference field="4294967294" count="1" selected="0">
              <x v="0"/>
            </reference>
            <reference field="0" count="1" selected="0">
              <x v="107"/>
            </reference>
            <reference field="1" count="1" selected="0">
              <x v="681"/>
            </reference>
            <reference field="2" count="1">
              <x v="1773"/>
            </reference>
          </references>
        </pivotArea>
        <pivotArea type="data" collapsedLevelsAreSubtotals="1" fieldPosition="0">
          <references count="3">
            <reference field="4294967294" count="1" selected="0">
              <x v="0"/>
            </reference>
            <reference field="0" count="1" selected="0">
              <x v="107"/>
            </reference>
            <reference field="1" count="1">
              <x v="682"/>
            </reference>
          </references>
        </pivotArea>
        <pivotArea type="data" collapsedLevelsAreSubtotals="1" fieldPosition="0">
          <references count="4">
            <reference field="4294967294" count="1" selected="0">
              <x v="0"/>
            </reference>
            <reference field="0" count="1" selected="0">
              <x v="107"/>
            </reference>
            <reference field="1" count="1" selected="0">
              <x v="682"/>
            </reference>
            <reference field="2" count="1">
              <x v="1774"/>
            </reference>
          </references>
        </pivotArea>
        <pivotArea type="data" collapsedLevelsAreSubtotals="1" fieldPosition="0">
          <references count="2">
            <reference field="4294967294" count="1" selected="0">
              <x v="0"/>
            </reference>
            <reference field="0" count="1">
              <x v="108"/>
            </reference>
          </references>
        </pivotArea>
        <pivotArea type="data" collapsedLevelsAreSubtotals="1" fieldPosition="0">
          <references count="3">
            <reference field="4294967294" count="1" selected="0">
              <x v="0"/>
            </reference>
            <reference field="0" count="1" selected="0">
              <x v="108"/>
            </reference>
            <reference field="1" count="1">
              <x v="683"/>
            </reference>
          </references>
        </pivotArea>
        <pivotArea type="data" collapsedLevelsAreSubtotals="1" fieldPosition="0">
          <references count="4">
            <reference field="4294967294" count="1" selected="0">
              <x v="0"/>
            </reference>
            <reference field="0" count="1" selected="0">
              <x v="108"/>
            </reference>
            <reference field="1" count="1" selected="0">
              <x v="683"/>
            </reference>
            <reference field="2" count="1">
              <x v="1775"/>
            </reference>
          </references>
        </pivotArea>
        <pivotArea type="data" collapsedLevelsAreSubtotals="1" fieldPosition="0">
          <references count="3">
            <reference field="4294967294" count="1" selected="0">
              <x v="0"/>
            </reference>
            <reference field="0" count="1" selected="0">
              <x v="108"/>
            </reference>
            <reference field="1" count="1">
              <x v="411"/>
            </reference>
          </references>
        </pivotArea>
        <pivotArea type="data" collapsedLevelsAreSubtotals="1" fieldPosition="0">
          <references count="2">
            <reference field="4294967294" count="1" selected="0">
              <x v="0"/>
            </reference>
            <reference field="0" count="1">
              <x v="109"/>
            </reference>
          </references>
        </pivotArea>
        <pivotArea type="data" collapsedLevelsAreSubtotals="1" fieldPosition="0">
          <references count="3">
            <reference field="4294967294" count="1" selected="0">
              <x v="0"/>
            </reference>
            <reference field="0" count="1" selected="0">
              <x v="109"/>
            </reference>
            <reference field="1" count="1">
              <x v="684"/>
            </reference>
          </references>
        </pivotArea>
        <pivotArea type="data" collapsedLevelsAreSubtotals="1" fieldPosition="0">
          <references count="4">
            <reference field="4294967294" count="1" selected="0">
              <x v="0"/>
            </reference>
            <reference field="0" count="1" selected="0">
              <x v="109"/>
            </reference>
            <reference field="1" count="1" selected="0">
              <x v="684"/>
            </reference>
            <reference field="2" count="1">
              <x v="1776"/>
            </reference>
          </references>
        </pivotArea>
        <pivotArea type="data" collapsedLevelsAreSubtotals="1" fieldPosition="0">
          <references count="3">
            <reference field="4294967294" count="1" selected="0">
              <x v="0"/>
            </reference>
            <reference field="0" count="1" selected="0">
              <x v="109"/>
            </reference>
            <reference field="1" count="1">
              <x v="685"/>
            </reference>
          </references>
        </pivotArea>
        <pivotArea type="data" collapsedLevelsAreSubtotals="1" fieldPosition="0">
          <references count="4">
            <reference field="4294967294" count="1" selected="0">
              <x v="0"/>
            </reference>
            <reference field="0" count="1" selected="0">
              <x v="109"/>
            </reference>
            <reference field="1" count="1" selected="0">
              <x v="685"/>
            </reference>
            <reference field="2" count="1">
              <x v="1777"/>
            </reference>
          </references>
        </pivotArea>
        <pivotArea type="data" collapsedLevelsAreSubtotals="1" fieldPosition="0">
          <references count="3">
            <reference field="4294967294" count="1" selected="0">
              <x v="0"/>
            </reference>
            <reference field="0" count="1" selected="0">
              <x v="109"/>
            </reference>
            <reference field="1" count="1">
              <x v="686"/>
            </reference>
          </references>
        </pivotArea>
        <pivotArea type="data" collapsedLevelsAreSubtotals="1" fieldPosition="0">
          <references count="4">
            <reference field="4294967294" count="1" selected="0">
              <x v="0"/>
            </reference>
            <reference field="0" count="1" selected="0">
              <x v="109"/>
            </reference>
            <reference field="1" count="1" selected="0">
              <x v="686"/>
            </reference>
            <reference field="2" count="1">
              <x v="1778"/>
            </reference>
          </references>
        </pivotArea>
        <pivotArea type="data" collapsedLevelsAreSubtotals="1" fieldPosition="0">
          <references count="3">
            <reference field="4294967294" count="1" selected="0">
              <x v="0"/>
            </reference>
            <reference field="0" count="1" selected="0">
              <x v="109"/>
            </reference>
            <reference field="1" count="1">
              <x v="249"/>
            </reference>
          </references>
        </pivotArea>
        <pivotArea type="data" collapsedLevelsAreSubtotals="1" fieldPosition="0">
          <references count="4">
            <reference field="4294967294" count="1" selected="0">
              <x v="0"/>
            </reference>
            <reference field="0" count="1" selected="0">
              <x v="109"/>
            </reference>
            <reference field="1" count="1" selected="0">
              <x v="249"/>
            </reference>
            <reference field="2" count="2">
              <x v="1779"/>
              <x v="1780"/>
            </reference>
          </references>
        </pivotArea>
        <pivotArea type="data" collapsedLevelsAreSubtotals="1" fieldPosition="0">
          <references count="3">
            <reference field="4294967294" count="1" selected="0">
              <x v="0"/>
            </reference>
            <reference field="0" count="1" selected="0">
              <x v="109"/>
            </reference>
            <reference field="1" count="1">
              <x v="687"/>
            </reference>
          </references>
        </pivotArea>
        <pivotArea type="data" collapsedLevelsAreSubtotals="1" fieldPosition="0">
          <references count="4">
            <reference field="4294967294" count="1" selected="0">
              <x v="0"/>
            </reference>
            <reference field="0" count="1" selected="0">
              <x v="109"/>
            </reference>
            <reference field="1" count="1" selected="0">
              <x v="687"/>
            </reference>
            <reference field="2" count="1">
              <x v="1781"/>
            </reference>
          </references>
        </pivotArea>
        <pivotArea type="data" collapsedLevelsAreSubtotals="1" fieldPosition="0">
          <references count="3">
            <reference field="4294967294" count="1" selected="0">
              <x v="0"/>
            </reference>
            <reference field="0" count="1" selected="0">
              <x v="109"/>
            </reference>
            <reference field="1" count="1">
              <x v="688"/>
            </reference>
          </references>
        </pivotArea>
        <pivotArea type="data" collapsedLevelsAreSubtotals="1" fieldPosition="0">
          <references count="4">
            <reference field="4294967294" count="1" selected="0">
              <x v="0"/>
            </reference>
            <reference field="0" count="1" selected="0">
              <x v="109"/>
            </reference>
            <reference field="1" count="1" selected="0">
              <x v="688"/>
            </reference>
            <reference field="2" count="1">
              <x v="1782"/>
            </reference>
          </references>
        </pivotArea>
        <pivotArea type="data" collapsedLevelsAreSubtotals="1" fieldPosition="0">
          <references count="3">
            <reference field="4294967294" count="1" selected="0">
              <x v="0"/>
            </reference>
            <reference field="0" count="1" selected="0">
              <x v="109"/>
            </reference>
            <reference field="1" count="1">
              <x v="689"/>
            </reference>
          </references>
        </pivotArea>
        <pivotArea type="data" collapsedLevelsAreSubtotals="1" fieldPosition="0">
          <references count="4">
            <reference field="4294967294" count="1" selected="0">
              <x v="0"/>
            </reference>
            <reference field="0" count="1" selected="0">
              <x v="109"/>
            </reference>
            <reference field="1" count="1" selected="0">
              <x v="689"/>
            </reference>
            <reference field="2" count="2">
              <x v="1783"/>
              <x v="1784"/>
            </reference>
          </references>
        </pivotArea>
        <pivotArea type="data" collapsedLevelsAreSubtotals="1" fieldPosition="0">
          <references count="3">
            <reference field="4294967294" count="1" selected="0">
              <x v="0"/>
            </reference>
            <reference field="0" count="1" selected="0">
              <x v="109"/>
            </reference>
            <reference field="1" count="1">
              <x v="690"/>
            </reference>
          </references>
        </pivotArea>
        <pivotArea type="data" collapsedLevelsAreSubtotals="1" fieldPosition="0">
          <references count="4">
            <reference field="4294967294" count="1" selected="0">
              <x v="0"/>
            </reference>
            <reference field="0" count="1" selected="0">
              <x v="109"/>
            </reference>
            <reference field="1" count="1" selected="0">
              <x v="690"/>
            </reference>
            <reference field="2" count="1">
              <x v="1785"/>
            </reference>
          </references>
        </pivotArea>
        <pivotArea type="data" collapsedLevelsAreSubtotals="1" fieldPosition="0">
          <references count="2">
            <reference field="4294967294" count="1" selected="0">
              <x v="0"/>
            </reference>
            <reference field="0" count="1">
              <x v="110"/>
            </reference>
          </references>
        </pivotArea>
        <pivotArea type="data" collapsedLevelsAreSubtotals="1" fieldPosition="0">
          <references count="3">
            <reference field="4294967294" count="1" selected="0">
              <x v="0"/>
            </reference>
            <reference field="0" count="1" selected="0">
              <x v="110"/>
            </reference>
            <reference field="1" count="1">
              <x v="691"/>
            </reference>
          </references>
        </pivotArea>
        <pivotArea type="data" collapsedLevelsAreSubtotals="1" fieldPosition="0">
          <references count="4">
            <reference field="4294967294" count="1" selected="0">
              <x v="0"/>
            </reference>
            <reference field="0" count="1" selected="0">
              <x v="110"/>
            </reference>
            <reference field="1" count="1" selected="0">
              <x v="691"/>
            </reference>
            <reference field="2" count="1">
              <x v="1786"/>
            </reference>
          </references>
        </pivotArea>
        <pivotArea type="data" collapsedLevelsAreSubtotals="1" fieldPosition="0">
          <references count="3">
            <reference field="4294967294" count="1" selected="0">
              <x v="0"/>
            </reference>
            <reference field="0" count="1" selected="0">
              <x v="110"/>
            </reference>
            <reference field="1" count="1">
              <x v="692"/>
            </reference>
          </references>
        </pivotArea>
        <pivotArea type="data" collapsedLevelsAreSubtotals="1" fieldPosition="0">
          <references count="4">
            <reference field="4294967294" count="1" selected="0">
              <x v="0"/>
            </reference>
            <reference field="0" count="1" selected="0">
              <x v="110"/>
            </reference>
            <reference field="1" count="1" selected="0">
              <x v="692"/>
            </reference>
            <reference field="2" count="1">
              <x v="1787"/>
            </reference>
          </references>
        </pivotArea>
        <pivotArea type="data" collapsedLevelsAreSubtotals="1" fieldPosition="0">
          <references count="3">
            <reference field="4294967294" count="1" selected="0">
              <x v="0"/>
            </reference>
            <reference field="0" count="1" selected="0">
              <x v="110"/>
            </reference>
            <reference field="1" count="1">
              <x v="693"/>
            </reference>
          </references>
        </pivotArea>
        <pivotArea type="data" collapsedLevelsAreSubtotals="1" fieldPosition="0">
          <references count="4">
            <reference field="4294967294" count="1" selected="0">
              <x v="0"/>
            </reference>
            <reference field="0" count="1" selected="0">
              <x v="110"/>
            </reference>
            <reference field="1" count="1" selected="0">
              <x v="693"/>
            </reference>
            <reference field="2" count="1">
              <x v="1788"/>
            </reference>
          </references>
        </pivotArea>
        <pivotArea type="data" collapsedLevelsAreSubtotals="1" fieldPosition="0">
          <references count="2">
            <reference field="4294967294" count="1" selected="0">
              <x v="0"/>
            </reference>
            <reference field="0" count="1">
              <x v="111"/>
            </reference>
          </references>
        </pivotArea>
        <pivotArea type="data" collapsedLevelsAreSubtotals="1" fieldPosition="0">
          <references count="3">
            <reference field="4294967294" count="1" selected="0">
              <x v="0"/>
            </reference>
            <reference field="0" count="1" selected="0">
              <x v="111"/>
            </reference>
            <reference field="1" count="1">
              <x v="411"/>
            </reference>
          </references>
        </pivotArea>
        <pivotArea type="data" collapsedLevelsAreSubtotals="1" fieldPosition="0">
          <references count="4">
            <reference field="4294967294" count="1" selected="0">
              <x v="0"/>
            </reference>
            <reference field="0" count="1" selected="0">
              <x v="111"/>
            </reference>
            <reference field="1" count="1" selected="0">
              <x v="411"/>
            </reference>
            <reference field="2" count="1">
              <x v="1789"/>
            </reference>
          </references>
        </pivotArea>
        <pivotArea type="data" collapsedLevelsAreSubtotals="1" fieldPosition="0">
          <references count="2">
            <reference field="4294967294" count="1" selected="0">
              <x v="0"/>
            </reference>
            <reference field="0" count="1">
              <x v="112"/>
            </reference>
          </references>
        </pivotArea>
        <pivotArea type="data" collapsedLevelsAreSubtotals="1" fieldPosition="0">
          <references count="3">
            <reference field="4294967294" count="1" selected="0">
              <x v="0"/>
            </reference>
            <reference field="0" count="1" selected="0">
              <x v="112"/>
            </reference>
            <reference field="1" count="1">
              <x v="694"/>
            </reference>
          </references>
        </pivotArea>
        <pivotArea type="data" collapsedLevelsAreSubtotals="1" fieldPosition="0">
          <references count="4">
            <reference field="4294967294" count="1" selected="0">
              <x v="0"/>
            </reference>
            <reference field="0" count="1" selected="0">
              <x v="112"/>
            </reference>
            <reference field="1" count="1" selected="0">
              <x v="694"/>
            </reference>
            <reference field="2" count="1">
              <x v="1790"/>
            </reference>
          </references>
        </pivotArea>
        <pivotArea type="data" collapsedLevelsAreSubtotals="1" fieldPosition="0">
          <references count="2">
            <reference field="4294967294" count="1" selected="0">
              <x v="0"/>
            </reference>
            <reference field="0" count="1">
              <x v="113"/>
            </reference>
          </references>
        </pivotArea>
        <pivotArea type="data" collapsedLevelsAreSubtotals="1" fieldPosition="0">
          <references count="3">
            <reference field="4294967294" count="1" selected="0">
              <x v="0"/>
            </reference>
            <reference field="0" count="1" selected="0">
              <x v="113"/>
            </reference>
            <reference field="1" count="1">
              <x v="695"/>
            </reference>
          </references>
        </pivotArea>
        <pivotArea type="data" collapsedLevelsAreSubtotals="1" fieldPosition="0">
          <references count="4">
            <reference field="4294967294" count="1" selected="0">
              <x v="0"/>
            </reference>
            <reference field="0" count="1" selected="0">
              <x v="113"/>
            </reference>
            <reference field="1" count="1" selected="0">
              <x v="695"/>
            </reference>
            <reference field="2" count="1">
              <x v="1791"/>
            </reference>
          </references>
        </pivotArea>
        <pivotArea type="data" collapsedLevelsAreSubtotals="1" fieldPosition="0">
          <references count="2">
            <reference field="4294967294" count="1" selected="0">
              <x v="0"/>
            </reference>
            <reference field="0" count="1">
              <x v="114"/>
            </reference>
          </references>
        </pivotArea>
        <pivotArea type="data" collapsedLevelsAreSubtotals="1" fieldPosition="0">
          <references count="3">
            <reference field="4294967294" count="1" selected="0">
              <x v="0"/>
            </reference>
            <reference field="0" count="1" selected="0">
              <x v="114"/>
            </reference>
            <reference field="1" count="1">
              <x v="696"/>
            </reference>
          </references>
        </pivotArea>
        <pivotArea type="data" collapsedLevelsAreSubtotals="1" fieldPosition="0">
          <references count="4">
            <reference field="4294967294" count="1" selected="0">
              <x v="0"/>
            </reference>
            <reference field="0" count="1" selected="0">
              <x v="114"/>
            </reference>
            <reference field="1" count="1" selected="0">
              <x v="696"/>
            </reference>
            <reference field="2" count="1">
              <x v="1792"/>
            </reference>
          </references>
        </pivotArea>
        <pivotArea type="data" collapsedLevelsAreSubtotals="1" fieldPosition="0">
          <references count="2">
            <reference field="4294967294" count="1" selected="0">
              <x v="0"/>
            </reference>
            <reference field="0" count="1">
              <x v="115"/>
            </reference>
          </references>
        </pivotArea>
        <pivotArea type="data" collapsedLevelsAreSubtotals="1" fieldPosition="0">
          <references count="3">
            <reference field="4294967294" count="1" selected="0">
              <x v="0"/>
            </reference>
            <reference field="0" count="1" selected="0">
              <x v="115"/>
            </reference>
            <reference field="1" count="1">
              <x v="697"/>
            </reference>
          </references>
        </pivotArea>
        <pivotArea type="data" collapsedLevelsAreSubtotals="1" fieldPosition="0">
          <references count="4">
            <reference field="4294967294" count="1" selected="0">
              <x v="0"/>
            </reference>
            <reference field="0" count="1" selected="0">
              <x v="115"/>
            </reference>
            <reference field="1" count="1" selected="0">
              <x v="697"/>
            </reference>
            <reference field="2" count="1">
              <x v="1793"/>
            </reference>
          </references>
        </pivotArea>
        <pivotArea type="data" collapsedLevelsAreSubtotals="1" fieldPosition="0">
          <references count="3">
            <reference field="4294967294" count="1" selected="0">
              <x v="0"/>
            </reference>
            <reference field="0" count="1" selected="0">
              <x v="115"/>
            </reference>
            <reference field="1" count="1">
              <x v="698"/>
            </reference>
          </references>
        </pivotArea>
        <pivotArea type="data" collapsedLevelsAreSubtotals="1" fieldPosition="0">
          <references count="4">
            <reference field="4294967294" count="1" selected="0">
              <x v="0"/>
            </reference>
            <reference field="0" count="1" selected="0">
              <x v="115"/>
            </reference>
            <reference field="1" count="1" selected="0">
              <x v="698"/>
            </reference>
            <reference field="2" count="1">
              <x v="1794"/>
            </reference>
          </references>
        </pivotArea>
        <pivotArea type="data" collapsedLevelsAreSubtotals="1" fieldPosition="0">
          <references count="3">
            <reference field="4294967294" count="1" selected="0">
              <x v="0"/>
            </reference>
            <reference field="0" count="1" selected="0">
              <x v="115"/>
            </reference>
            <reference field="1" count="1">
              <x v="699"/>
            </reference>
          </references>
        </pivotArea>
        <pivotArea type="data" collapsedLevelsAreSubtotals="1" fieldPosition="0">
          <references count="4">
            <reference field="4294967294" count="1" selected="0">
              <x v="0"/>
            </reference>
            <reference field="0" count="1" selected="0">
              <x v="115"/>
            </reference>
            <reference field="1" count="1" selected="0">
              <x v="699"/>
            </reference>
            <reference field="2" count="1">
              <x v="1795"/>
            </reference>
          </references>
        </pivotArea>
        <pivotArea type="data" collapsedLevelsAreSubtotals="1" fieldPosition="0">
          <references count="2">
            <reference field="4294967294" count="1" selected="0">
              <x v="0"/>
            </reference>
            <reference field="0" count="1">
              <x v="116"/>
            </reference>
          </references>
        </pivotArea>
        <pivotArea type="data" collapsedLevelsAreSubtotals="1" fieldPosition="0">
          <references count="3">
            <reference field="4294967294" count="1" selected="0">
              <x v="0"/>
            </reference>
            <reference field="0" count="1" selected="0">
              <x v="116"/>
            </reference>
            <reference field="1" count="1">
              <x v="700"/>
            </reference>
          </references>
        </pivotArea>
        <pivotArea type="data" collapsedLevelsAreSubtotals="1" fieldPosition="0">
          <references count="4">
            <reference field="4294967294" count="1" selected="0">
              <x v="0"/>
            </reference>
            <reference field="0" count="1" selected="0">
              <x v="116"/>
            </reference>
            <reference field="1" count="1" selected="0">
              <x v="700"/>
            </reference>
            <reference field="2" count="3">
              <x v="1796"/>
              <x v="1797"/>
              <x v="1798"/>
            </reference>
          </references>
        </pivotArea>
        <pivotArea type="data" collapsedLevelsAreSubtotals="1" fieldPosition="0">
          <references count="3">
            <reference field="4294967294" count="1" selected="0">
              <x v="0"/>
            </reference>
            <reference field="0" count="1" selected="0">
              <x v="116"/>
            </reference>
            <reference field="1" count="1">
              <x v="701"/>
            </reference>
          </references>
        </pivotArea>
        <pivotArea type="data" collapsedLevelsAreSubtotals="1" fieldPosition="0">
          <references count="4">
            <reference field="4294967294" count="1" selected="0">
              <x v="0"/>
            </reference>
            <reference field="0" count="1" selected="0">
              <x v="116"/>
            </reference>
            <reference field="1" count="1" selected="0">
              <x v="701"/>
            </reference>
            <reference field="2" count="1">
              <x v="1799"/>
            </reference>
          </references>
        </pivotArea>
        <pivotArea type="data" collapsedLevelsAreSubtotals="1" fieldPosition="0">
          <references count="3">
            <reference field="4294967294" count="1" selected="0">
              <x v="0"/>
            </reference>
            <reference field="0" count="1" selected="0">
              <x v="116"/>
            </reference>
            <reference field="1" count="1">
              <x v="702"/>
            </reference>
          </references>
        </pivotArea>
        <pivotArea type="data" collapsedLevelsAreSubtotals="1" fieldPosition="0">
          <references count="4">
            <reference field="4294967294" count="1" selected="0">
              <x v="0"/>
            </reference>
            <reference field="0" count="1" selected="0">
              <x v="116"/>
            </reference>
            <reference field="1" count="1" selected="0">
              <x v="702"/>
            </reference>
            <reference field="2" count="7">
              <x v="1800"/>
              <x v="1801"/>
              <x v="1802"/>
              <x v="1803"/>
              <x v="1804"/>
              <x v="1805"/>
              <x v="1806"/>
            </reference>
          </references>
        </pivotArea>
        <pivotArea type="data" collapsedLevelsAreSubtotals="1" fieldPosition="0">
          <references count="3">
            <reference field="4294967294" count="1" selected="0">
              <x v="0"/>
            </reference>
            <reference field="0" count="1" selected="0">
              <x v="116"/>
            </reference>
            <reference field="1" count="1">
              <x v="703"/>
            </reference>
          </references>
        </pivotArea>
        <pivotArea type="data" collapsedLevelsAreSubtotals="1" fieldPosition="0">
          <references count="4">
            <reference field="4294967294" count="1" selected="0">
              <x v="0"/>
            </reference>
            <reference field="0" count="1" selected="0">
              <x v="116"/>
            </reference>
            <reference field="1" count="1" selected="0">
              <x v="703"/>
            </reference>
            <reference field="2" count="3">
              <x v="1807"/>
              <x v="1808"/>
              <x v="1809"/>
            </reference>
          </references>
        </pivotArea>
        <pivotArea type="data" collapsedLevelsAreSubtotals="1" fieldPosition="0">
          <references count="3">
            <reference field="4294967294" count="1" selected="0">
              <x v="0"/>
            </reference>
            <reference field="0" count="1" selected="0">
              <x v="116"/>
            </reference>
            <reference field="1" count="1">
              <x v="704"/>
            </reference>
          </references>
        </pivotArea>
        <pivotArea type="data" collapsedLevelsAreSubtotals="1" fieldPosition="0">
          <references count="4">
            <reference field="4294967294" count="1" selected="0">
              <x v="0"/>
            </reference>
            <reference field="0" count="1" selected="0">
              <x v="116"/>
            </reference>
            <reference field="1" count="1" selected="0">
              <x v="704"/>
            </reference>
            <reference field="2" count="1">
              <x v="1810"/>
            </reference>
          </references>
        </pivotArea>
        <pivotArea type="data" collapsedLevelsAreSubtotals="1" fieldPosition="0">
          <references count="3">
            <reference field="4294967294" count="1" selected="0">
              <x v="0"/>
            </reference>
            <reference field="0" count="1" selected="0">
              <x v="116"/>
            </reference>
            <reference field="1" count="1">
              <x v="705"/>
            </reference>
          </references>
        </pivotArea>
        <pivotArea type="data" collapsedLevelsAreSubtotals="1" fieldPosition="0">
          <references count="3">
            <reference field="4294967294" count="1" selected="0">
              <x v="0"/>
            </reference>
            <reference field="0" count="1" selected="0">
              <x v="116"/>
            </reference>
            <reference field="1" count="1">
              <x v="706"/>
            </reference>
          </references>
        </pivotArea>
        <pivotArea type="data" collapsedLevelsAreSubtotals="1" fieldPosition="0">
          <references count="4">
            <reference field="4294967294" count="1" selected="0">
              <x v="0"/>
            </reference>
            <reference field="0" count="1" selected="0">
              <x v="116"/>
            </reference>
            <reference field="1" count="1" selected="0">
              <x v="706"/>
            </reference>
            <reference field="2" count="2">
              <x v="1811"/>
              <x v="1812"/>
            </reference>
          </references>
        </pivotArea>
        <pivotArea type="data" collapsedLevelsAreSubtotals="1" fieldPosition="0">
          <references count="3">
            <reference field="4294967294" count="1" selected="0">
              <x v="0"/>
            </reference>
            <reference field="0" count="1" selected="0">
              <x v="116"/>
            </reference>
            <reference field="1" count="1">
              <x v="707"/>
            </reference>
          </references>
        </pivotArea>
        <pivotArea type="data" collapsedLevelsAreSubtotals="1" fieldPosition="0">
          <references count="4">
            <reference field="4294967294" count="1" selected="0">
              <x v="0"/>
            </reference>
            <reference field="0" count="1" selected="0">
              <x v="116"/>
            </reference>
            <reference field="1" count="1" selected="0">
              <x v="707"/>
            </reference>
            <reference field="2" count="3">
              <x v="1813"/>
              <x v="1814"/>
              <x v="1815"/>
            </reference>
          </references>
        </pivotArea>
        <pivotArea type="data" collapsedLevelsAreSubtotals="1" fieldPosition="0">
          <references count="2">
            <reference field="4294967294" count="1" selected="0">
              <x v="0"/>
            </reference>
            <reference field="0" count="1">
              <x v="117"/>
            </reference>
          </references>
        </pivotArea>
        <pivotArea type="data" collapsedLevelsAreSubtotals="1" fieldPosition="0">
          <references count="3">
            <reference field="4294967294" count="1" selected="0">
              <x v="0"/>
            </reference>
            <reference field="0" count="1" selected="0">
              <x v="117"/>
            </reference>
            <reference field="1" count="1">
              <x v="708"/>
            </reference>
          </references>
        </pivotArea>
        <pivotArea type="data" collapsedLevelsAreSubtotals="1" fieldPosition="0">
          <references count="4">
            <reference field="4294967294" count="1" selected="0">
              <x v="0"/>
            </reference>
            <reference field="0" count="1" selected="0">
              <x v="117"/>
            </reference>
            <reference field="1" count="1" selected="0">
              <x v="708"/>
            </reference>
            <reference field="2" count="1">
              <x v="1816"/>
            </reference>
          </references>
        </pivotArea>
        <pivotArea type="data" collapsedLevelsAreSubtotals="1" fieldPosition="0">
          <references count="3">
            <reference field="4294967294" count="1" selected="0">
              <x v="0"/>
            </reference>
            <reference field="0" count="1" selected="0">
              <x v="117"/>
            </reference>
            <reference field="1" count="1">
              <x v="709"/>
            </reference>
          </references>
        </pivotArea>
        <pivotArea type="data" collapsedLevelsAreSubtotals="1" fieldPosition="0">
          <references count="4">
            <reference field="4294967294" count="1" selected="0">
              <x v="0"/>
            </reference>
            <reference field="0" count="1" selected="0">
              <x v="117"/>
            </reference>
            <reference field="1" count="1" selected="0">
              <x v="709"/>
            </reference>
            <reference field="2" count="1">
              <x v="1817"/>
            </reference>
          </references>
        </pivotArea>
        <pivotArea type="data" collapsedLevelsAreSubtotals="1" fieldPosition="0">
          <references count="3">
            <reference field="4294967294" count="1" selected="0">
              <x v="0"/>
            </reference>
            <reference field="0" count="1" selected="0">
              <x v="117"/>
            </reference>
            <reference field="1" count="1">
              <x v="710"/>
            </reference>
          </references>
        </pivotArea>
        <pivotArea type="data" collapsedLevelsAreSubtotals="1" fieldPosition="0">
          <references count="4">
            <reference field="4294967294" count="1" selected="0">
              <x v="0"/>
            </reference>
            <reference field="0" count="1" selected="0">
              <x v="117"/>
            </reference>
            <reference field="1" count="1" selected="0">
              <x v="710"/>
            </reference>
            <reference field="2" count="1">
              <x v="1818"/>
            </reference>
          </references>
        </pivotArea>
        <pivotArea type="data" collapsedLevelsAreSubtotals="1" fieldPosition="0">
          <references count="3">
            <reference field="4294967294" count="1" selected="0">
              <x v="0"/>
            </reference>
            <reference field="0" count="1" selected="0">
              <x v="117"/>
            </reference>
            <reference field="1" count="1">
              <x v="711"/>
            </reference>
          </references>
        </pivotArea>
        <pivotArea type="data" collapsedLevelsAreSubtotals="1" fieldPosition="0">
          <references count="4">
            <reference field="4294967294" count="1" selected="0">
              <x v="0"/>
            </reference>
            <reference field="0" count="1" selected="0">
              <x v="117"/>
            </reference>
            <reference field="1" count="1" selected="0">
              <x v="711"/>
            </reference>
            <reference field="2" count="5">
              <x v="1819"/>
              <x v="1820"/>
              <x v="1821"/>
              <x v="1822"/>
              <x v="1823"/>
            </reference>
          </references>
        </pivotArea>
        <pivotArea type="data" collapsedLevelsAreSubtotals="1" fieldPosition="0">
          <references count="3">
            <reference field="4294967294" count="1" selected="0">
              <x v="0"/>
            </reference>
            <reference field="0" count="1" selected="0">
              <x v="117"/>
            </reference>
            <reference field="1" count="1">
              <x v="712"/>
            </reference>
          </references>
        </pivotArea>
        <pivotArea type="data" collapsedLevelsAreSubtotals="1" fieldPosition="0">
          <references count="4">
            <reference field="4294967294" count="1" selected="0">
              <x v="0"/>
            </reference>
            <reference field="0" count="1" selected="0">
              <x v="117"/>
            </reference>
            <reference field="1" count="1" selected="0">
              <x v="712"/>
            </reference>
            <reference field="2" count="1">
              <x v="1824"/>
            </reference>
          </references>
        </pivotArea>
        <pivotArea type="data" collapsedLevelsAreSubtotals="1" fieldPosition="0">
          <references count="3">
            <reference field="4294967294" count="1" selected="0">
              <x v="0"/>
            </reference>
            <reference field="0" count="1" selected="0">
              <x v="117"/>
            </reference>
            <reference field="1" count="1">
              <x v="713"/>
            </reference>
          </references>
        </pivotArea>
        <pivotArea type="data" collapsedLevelsAreSubtotals="1" fieldPosition="0">
          <references count="4">
            <reference field="4294967294" count="1" selected="0">
              <x v="0"/>
            </reference>
            <reference field="0" count="1" selected="0">
              <x v="117"/>
            </reference>
            <reference field="1" count="1" selected="0">
              <x v="713"/>
            </reference>
            <reference field="2" count="1">
              <x v="1825"/>
            </reference>
          </references>
        </pivotArea>
        <pivotArea type="data" collapsedLevelsAreSubtotals="1" fieldPosition="0">
          <references count="3">
            <reference field="4294967294" count="1" selected="0">
              <x v="0"/>
            </reference>
            <reference field="0" count="1" selected="0">
              <x v="117"/>
            </reference>
            <reference field="1" count="1">
              <x v="714"/>
            </reference>
          </references>
        </pivotArea>
        <pivotArea type="data" collapsedLevelsAreSubtotals="1" fieldPosition="0">
          <references count="4">
            <reference field="4294967294" count="1" selected="0">
              <x v="0"/>
            </reference>
            <reference field="0" count="1" selected="0">
              <x v="117"/>
            </reference>
            <reference field="1" count="1" selected="0">
              <x v="714"/>
            </reference>
            <reference field="2" count="1">
              <x v="1826"/>
            </reference>
          </references>
        </pivotArea>
        <pivotArea type="data" collapsedLevelsAreSubtotals="1" fieldPosition="0">
          <references count="2">
            <reference field="4294967294" count="1" selected="0">
              <x v="0"/>
            </reference>
            <reference field="0" count="1">
              <x v="118"/>
            </reference>
          </references>
        </pivotArea>
        <pivotArea type="data" collapsedLevelsAreSubtotals="1" fieldPosition="0">
          <references count="3">
            <reference field="4294967294" count="1" selected="0">
              <x v="0"/>
            </reference>
            <reference field="0" count="1" selected="0">
              <x v="118"/>
            </reference>
            <reference field="1" count="1">
              <x v="715"/>
            </reference>
          </references>
        </pivotArea>
        <pivotArea type="data" collapsedLevelsAreSubtotals="1" fieldPosition="0">
          <references count="4">
            <reference field="4294967294" count="1" selected="0">
              <x v="0"/>
            </reference>
            <reference field="0" count="1" selected="0">
              <x v="118"/>
            </reference>
            <reference field="1" count="1" selected="0">
              <x v="715"/>
            </reference>
            <reference field="2" count="1">
              <x v="1827"/>
            </reference>
          </references>
        </pivotArea>
        <pivotArea type="data" collapsedLevelsAreSubtotals="1" fieldPosition="0">
          <references count="2">
            <reference field="4294967294" count="1" selected="0">
              <x v="0"/>
            </reference>
            <reference field="0" count="1">
              <x v="119"/>
            </reference>
          </references>
        </pivotArea>
        <pivotArea type="data" collapsedLevelsAreSubtotals="1" fieldPosition="0">
          <references count="3">
            <reference field="4294967294" count="1" selected="0">
              <x v="0"/>
            </reference>
            <reference field="0" count="1" selected="0">
              <x v="119"/>
            </reference>
            <reference field="1" count="1">
              <x v="716"/>
            </reference>
          </references>
        </pivotArea>
        <pivotArea type="data" collapsedLevelsAreSubtotals="1" fieldPosition="0">
          <references count="4">
            <reference field="4294967294" count="1" selected="0">
              <x v="0"/>
            </reference>
            <reference field="0" count="1" selected="0">
              <x v="119"/>
            </reference>
            <reference field="1" count="1" selected="0">
              <x v="716"/>
            </reference>
            <reference field="2" count="9">
              <x v="1828"/>
              <x v="1829"/>
              <x v="1830"/>
              <x v="1831"/>
              <x v="1832"/>
              <x v="1833"/>
              <x v="1834"/>
              <x v="1835"/>
              <x v="1836"/>
            </reference>
          </references>
        </pivotArea>
        <pivotArea type="data" collapsedLevelsAreSubtotals="1" fieldPosition="0">
          <references count="3">
            <reference field="4294967294" count="1" selected="0">
              <x v="0"/>
            </reference>
            <reference field="0" count="1" selected="0">
              <x v="119"/>
            </reference>
            <reference field="1" count="1">
              <x v="717"/>
            </reference>
          </references>
        </pivotArea>
        <pivotArea type="data" collapsedLevelsAreSubtotals="1" fieldPosition="0">
          <references count="4">
            <reference field="4294967294" count="1" selected="0">
              <x v="0"/>
            </reference>
            <reference field="0" count="1" selected="0">
              <x v="119"/>
            </reference>
            <reference field="1" count="1" selected="0">
              <x v="717"/>
            </reference>
            <reference field="2" count="1">
              <x v="1837"/>
            </reference>
          </references>
        </pivotArea>
        <pivotArea type="data" collapsedLevelsAreSubtotals="1" fieldPosition="0">
          <references count="3">
            <reference field="4294967294" count="1" selected="0">
              <x v="0"/>
            </reference>
            <reference field="0" count="1" selected="0">
              <x v="119"/>
            </reference>
            <reference field="1" count="1">
              <x v="718"/>
            </reference>
          </references>
        </pivotArea>
        <pivotArea type="data" collapsedLevelsAreSubtotals="1" fieldPosition="0">
          <references count="4">
            <reference field="4294967294" count="1" selected="0">
              <x v="0"/>
            </reference>
            <reference field="0" count="1" selected="0">
              <x v="119"/>
            </reference>
            <reference field="1" count="1" selected="0">
              <x v="718"/>
            </reference>
            <reference field="2" count="1">
              <x v="1838"/>
            </reference>
          </references>
        </pivotArea>
        <pivotArea type="data" collapsedLevelsAreSubtotals="1" fieldPosition="0">
          <references count="3">
            <reference field="4294967294" count="1" selected="0">
              <x v="0"/>
            </reference>
            <reference field="0" count="1" selected="0">
              <x v="119"/>
            </reference>
            <reference field="1" count="1">
              <x v="719"/>
            </reference>
          </references>
        </pivotArea>
        <pivotArea type="data" collapsedLevelsAreSubtotals="1" fieldPosition="0">
          <references count="4">
            <reference field="4294967294" count="1" selected="0">
              <x v="0"/>
            </reference>
            <reference field="0" count="1" selected="0">
              <x v="119"/>
            </reference>
            <reference field="1" count="1" selected="0">
              <x v="719"/>
            </reference>
            <reference field="2" count="6">
              <x v="1839"/>
              <x v="1840"/>
              <x v="1841"/>
              <x v="1842"/>
              <x v="1843"/>
              <x v="1844"/>
            </reference>
          </references>
        </pivotArea>
        <pivotArea type="data" collapsedLevelsAreSubtotals="1" fieldPosition="0">
          <references count="3">
            <reference field="4294967294" count="1" selected="0">
              <x v="0"/>
            </reference>
            <reference field="0" count="1" selected="0">
              <x v="119"/>
            </reference>
            <reference field="1" count="1">
              <x v="720"/>
            </reference>
          </references>
        </pivotArea>
        <pivotArea type="data" collapsedLevelsAreSubtotals="1" fieldPosition="0">
          <references count="4">
            <reference field="4294967294" count="1" selected="0">
              <x v="0"/>
            </reference>
            <reference field="0" count="1" selected="0">
              <x v="119"/>
            </reference>
            <reference field="1" count="1" selected="0">
              <x v="720"/>
            </reference>
            <reference field="2" count="1">
              <x v="1845"/>
            </reference>
          </references>
        </pivotArea>
        <pivotArea type="data" collapsedLevelsAreSubtotals="1" fieldPosition="0">
          <references count="3">
            <reference field="4294967294" count="1" selected="0">
              <x v="0"/>
            </reference>
            <reference field="0" count="1" selected="0">
              <x v="119"/>
            </reference>
            <reference field="1" count="1">
              <x v="721"/>
            </reference>
          </references>
        </pivotArea>
        <pivotArea type="data" collapsedLevelsAreSubtotals="1" fieldPosition="0">
          <references count="4">
            <reference field="4294967294" count="1" selected="0">
              <x v="0"/>
            </reference>
            <reference field="0" count="1" selected="0">
              <x v="119"/>
            </reference>
            <reference field="1" count="1" selected="0">
              <x v="721"/>
            </reference>
            <reference field="2" count="5">
              <x v="1846"/>
              <x v="1847"/>
              <x v="1848"/>
              <x v="1849"/>
              <x v="1850"/>
            </reference>
          </references>
        </pivotArea>
        <pivotArea type="data" collapsedLevelsAreSubtotals="1" fieldPosition="0">
          <references count="3">
            <reference field="4294967294" count="1" selected="0">
              <x v="0"/>
            </reference>
            <reference field="0" count="1" selected="0">
              <x v="119"/>
            </reference>
            <reference field="1" count="1">
              <x v="722"/>
            </reference>
          </references>
        </pivotArea>
        <pivotArea type="data" collapsedLevelsAreSubtotals="1" fieldPosition="0">
          <references count="4">
            <reference field="4294967294" count="1" selected="0">
              <x v="0"/>
            </reference>
            <reference field="0" count="1" selected="0">
              <x v="119"/>
            </reference>
            <reference field="1" count="1" selected="0">
              <x v="722"/>
            </reference>
            <reference field="2" count="3">
              <x v="1851"/>
              <x v="1852"/>
              <x v="1853"/>
            </reference>
          </references>
        </pivotArea>
        <pivotArea type="data" collapsedLevelsAreSubtotals="1" fieldPosition="0">
          <references count="3">
            <reference field="4294967294" count="1" selected="0">
              <x v="0"/>
            </reference>
            <reference field="0" count="1" selected="0">
              <x v="119"/>
            </reference>
            <reference field="1" count="1">
              <x v="723"/>
            </reference>
          </references>
        </pivotArea>
        <pivotArea type="data" collapsedLevelsAreSubtotals="1" fieldPosition="0">
          <references count="4">
            <reference field="4294967294" count="1" selected="0">
              <x v="0"/>
            </reference>
            <reference field="0" count="1" selected="0">
              <x v="119"/>
            </reference>
            <reference field="1" count="1" selected="0">
              <x v="723"/>
            </reference>
            <reference field="2" count="9">
              <x v="1854"/>
              <x v="1855"/>
              <x v="1856"/>
              <x v="1857"/>
              <x v="1858"/>
              <x v="1859"/>
              <x v="1860"/>
              <x v="1861"/>
              <x v="1862"/>
            </reference>
          </references>
        </pivotArea>
        <pivotArea type="data" collapsedLevelsAreSubtotals="1" fieldPosition="0">
          <references count="3">
            <reference field="4294967294" count="1" selected="0">
              <x v="0"/>
            </reference>
            <reference field="0" count="1" selected="0">
              <x v="119"/>
            </reference>
            <reference field="1" count="1">
              <x v="724"/>
            </reference>
          </references>
        </pivotArea>
        <pivotArea type="data" collapsedLevelsAreSubtotals="1" fieldPosition="0">
          <references count="4">
            <reference field="4294967294" count="1" selected="0">
              <x v="0"/>
            </reference>
            <reference field="0" count="1" selected="0">
              <x v="119"/>
            </reference>
            <reference field="1" count="1" selected="0">
              <x v="724"/>
            </reference>
            <reference field="2" count="1">
              <x v="1863"/>
            </reference>
          </references>
        </pivotArea>
        <pivotArea type="data" collapsedLevelsAreSubtotals="1" fieldPosition="0">
          <references count="3">
            <reference field="4294967294" count="1" selected="0">
              <x v="0"/>
            </reference>
            <reference field="0" count="1" selected="0">
              <x v="119"/>
            </reference>
            <reference field="1" count="1">
              <x v="725"/>
            </reference>
          </references>
        </pivotArea>
        <pivotArea type="data" collapsedLevelsAreSubtotals="1" fieldPosition="0">
          <references count="4">
            <reference field="4294967294" count="1" selected="0">
              <x v="0"/>
            </reference>
            <reference field="0" count="1" selected="0">
              <x v="119"/>
            </reference>
            <reference field="1" count="1" selected="0">
              <x v="725"/>
            </reference>
            <reference field="2" count="3">
              <x v="1864"/>
              <x v="1865"/>
              <x v="1866"/>
            </reference>
          </references>
        </pivotArea>
        <pivotArea type="data" collapsedLevelsAreSubtotals="1" fieldPosition="0">
          <references count="3">
            <reference field="4294967294" count="1" selected="0">
              <x v="0"/>
            </reference>
            <reference field="0" count="1" selected="0">
              <x v="119"/>
            </reference>
            <reference field="1" count="1">
              <x v="726"/>
            </reference>
          </references>
        </pivotArea>
        <pivotArea type="data" collapsedLevelsAreSubtotals="1" fieldPosition="0">
          <references count="4">
            <reference field="4294967294" count="1" selected="0">
              <x v="0"/>
            </reference>
            <reference field="0" count="1" selected="0">
              <x v="119"/>
            </reference>
            <reference field="1" count="1" selected="0">
              <x v="726"/>
            </reference>
            <reference field="2" count="9">
              <x v="1867"/>
              <x v="1868"/>
              <x v="1869"/>
              <x v="1870"/>
              <x v="1871"/>
              <x v="1872"/>
              <x v="1873"/>
              <x v="1874"/>
              <x v="1875"/>
            </reference>
          </references>
        </pivotArea>
        <pivotArea type="data" collapsedLevelsAreSubtotals="1" fieldPosition="0">
          <references count="3">
            <reference field="4294967294" count="1" selected="0">
              <x v="0"/>
            </reference>
            <reference field="0" count="1" selected="0">
              <x v="119"/>
            </reference>
            <reference field="1" count="1">
              <x v="727"/>
            </reference>
          </references>
        </pivotArea>
        <pivotArea type="data" collapsedLevelsAreSubtotals="1" fieldPosition="0">
          <references count="4">
            <reference field="4294967294" count="1" selected="0">
              <x v="0"/>
            </reference>
            <reference field="0" count="1" selected="0">
              <x v="119"/>
            </reference>
            <reference field="1" count="1" selected="0">
              <x v="727"/>
            </reference>
            <reference field="2" count="3">
              <x v="1876"/>
              <x v="1877"/>
              <x v="1878"/>
            </reference>
          </references>
        </pivotArea>
        <pivotArea type="data" collapsedLevelsAreSubtotals="1" fieldPosition="0">
          <references count="3">
            <reference field="4294967294" count="1" selected="0">
              <x v="0"/>
            </reference>
            <reference field="0" count="1" selected="0">
              <x v="119"/>
            </reference>
            <reference field="1" count="1">
              <x v="728"/>
            </reference>
          </references>
        </pivotArea>
        <pivotArea type="data" collapsedLevelsAreSubtotals="1" fieldPosition="0">
          <references count="4">
            <reference field="4294967294" count="1" selected="0">
              <x v="0"/>
            </reference>
            <reference field="0" count="1" selected="0">
              <x v="119"/>
            </reference>
            <reference field="1" count="1" selected="0">
              <x v="728"/>
            </reference>
            <reference field="2" count="1">
              <x v="1879"/>
            </reference>
          </references>
        </pivotArea>
        <pivotArea type="data" collapsedLevelsAreSubtotals="1" fieldPosition="0">
          <references count="3">
            <reference field="4294967294" count="1" selected="0">
              <x v="0"/>
            </reference>
            <reference field="0" count="1" selected="0">
              <x v="119"/>
            </reference>
            <reference field="1" count="1">
              <x v="729"/>
            </reference>
          </references>
        </pivotArea>
        <pivotArea type="data" collapsedLevelsAreSubtotals="1" fieldPosition="0">
          <references count="4">
            <reference field="4294967294" count="1" selected="0">
              <x v="0"/>
            </reference>
            <reference field="0" count="1" selected="0">
              <x v="119"/>
            </reference>
            <reference field="1" count="1" selected="0">
              <x v="729"/>
            </reference>
            <reference field="2" count="6">
              <x v="1880"/>
              <x v="1881"/>
              <x v="1882"/>
              <x v="1883"/>
              <x v="1884"/>
              <x v="1885"/>
            </reference>
          </references>
        </pivotArea>
        <pivotArea type="data" collapsedLevelsAreSubtotals="1" fieldPosition="0">
          <references count="2">
            <reference field="4294967294" count="1" selected="0">
              <x v="0"/>
            </reference>
            <reference field="0" count="1">
              <x v="120"/>
            </reference>
          </references>
        </pivotArea>
        <pivotArea type="data" collapsedLevelsAreSubtotals="1" fieldPosition="0">
          <references count="3">
            <reference field="4294967294" count="1" selected="0">
              <x v="0"/>
            </reference>
            <reference field="0" count="1" selected="0">
              <x v="120"/>
            </reference>
            <reference field="1" count="1">
              <x v="730"/>
            </reference>
          </references>
        </pivotArea>
        <pivotArea type="data" collapsedLevelsAreSubtotals="1" fieldPosition="0">
          <references count="4">
            <reference field="4294967294" count="1" selected="0">
              <x v="0"/>
            </reference>
            <reference field="0" count="1" selected="0">
              <x v="120"/>
            </reference>
            <reference field="1" count="1" selected="0">
              <x v="730"/>
            </reference>
            <reference field="2" count="1">
              <x v="1886"/>
            </reference>
          </references>
        </pivotArea>
        <pivotArea type="data" collapsedLevelsAreSubtotals="1" fieldPosition="0">
          <references count="3">
            <reference field="4294967294" count="1" selected="0">
              <x v="0"/>
            </reference>
            <reference field="0" count="1" selected="0">
              <x v="120"/>
            </reference>
            <reference field="1" count="1">
              <x v="731"/>
            </reference>
          </references>
        </pivotArea>
        <pivotArea type="data" collapsedLevelsAreSubtotals="1" fieldPosition="0">
          <references count="4">
            <reference field="4294967294" count="1" selected="0">
              <x v="0"/>
            </reference>
            <reference field="0" count="1" selected="0">
              <x v="120"/>
            </reference>
            <reference field="1" count="1" selected="0">
              <x v="731"/>
            </reference>
            <reference field="2" count="1">
              <x v="1887"/>
            </reference>
          </references>
        </pivotArea>
        <pivotArea type="data" collapsedLevelsAreSubtotals="1" fieldPosition="0">
          <references count="3">
            <reference field="4294967294" count="1" selected="0">
              <x v="0"/>
            </reference>
            <reference field="0" count="1" selected="0">
              <x v="120"/>
            </reference>
            <reference field="1" count="1">
              <x v="732"/>
            </reference>
          </references>
        </pivotArea>
        <pivotArea type="data" collapsedLevelsAreSubtotals="1" fieldPosition="0">
          <references count="4">
            <reference field="4294967294" count="1" selected="0">
              <x v="0"/>
            </reference>
            <reference field="0" count="1" selected="0">
              <x v="120"/>
            </reference>
            <reference field="1" count="1" selected="0">
              <x v="732"/>
            </reference>
            <reference field="2" count="1">
              <x v="1888"/>
            </reference>
          </references>
        </pivotArea>
        <pivotArea type="data" collapsedLevelsAreSubtotals="1" fieldPosition="0">
          <references count="3">
            <reference field="4294967294" count="1" selected="0">
              <x v="0"/>
            </reference>
            <reference field="0" count="1" selected="0">
              <x v="120"/>
            </reference>
            <reference field="1" count="1">
              <x v="733"/>
            </reference>
          </references>
        </pivotArea>
        <pivotArea type="data" collapsedLevelsAreSubtotals="1" fieldPosition="0">
          <references count="4">
            <reference field="4294967294" count="1" selected="0">
              <x v="0"/>
            </reference>
            <reference field="0" count="1" selected="0">
              <x v="120"/>
            </reference>
            <reference field="1" count="1" selected="0">
              <x v="733"/>
            </reference>
            <reference field="2" count="1">
              <x v="1889"/>
            </reference>
          </references>
        </pivotArea>
        <pivotArea type="data" collapsedLevelsAreSubtotals="1" fieldPosition="0">
          <references count="2">
            <reference field="4294967294" count="1" selected="0">
              <x v="0"/>
            </reference>
            <reference field="0" count="1">
              <x v="121"/>
            </reference>
          </references>
        </pivotArea>
        <pivotArea type="data" collapsedLevelsAreSubtotals="1" fieldPosition="0">
          <references count="3">
            <reference field="4294967294" count="1" selected="0">
              <x v="0"/>
            </reference>
            <reference field="0" count="1" selected="0">
              <x v="121"/>
            </reference>
            <reference field="1" count="1">
              <x v="734"/>
            </reference>
          </references>
        </pivotArea>
        <pivotArea type="data" collapsedLevelsAreSubtotals="1" fieldPosition="0">
          <references count="4">
            <reference field="4294967294" count="1" selected="0">
              <x v="0"/>
            </reference>
            <reference field="0" count="1" selected="0">
              <x v="121"/>
            </reference>
            <reference field="1" count="1" selected="0">
              <x v="734"/>
            </reference>
            <reference field="2" count="2">
              <x v="1890"/>
              <x v="1891"/>
            </reference>
          </references>
        </pivotArea>
        <pivotArea type="data" collapsedLevelsAreSubtotals="1" fieldPosition="0">
          <references count="3">
            <reference field="4294967294" count="1" selected="0">
              <x v="0"/>
            </reference>
            <reference field="0" count="1" selected="0">
              <x v="121"/>
            </reference>
            <reference field="1" count="1">
              <x v="735"/>
            </reference>
          </references>
        </pivotArea>
        <pivotArea type="data" collapsedLevelsAreSubtotals="1" fieldPosition="0">
          <references count="4">
            <reference field="4294967294" count="1" selected="0">
              <x v="0"/>
            </reference>
            <reference field="0" count="1" selected="0">
              <x v="121"/>
            </reference>
            <reference field="1" count="1" selected="0">
              <x v="735"/>
            </reference>
            <reference field="2" count="5">
              <x v="1892"/>
              <x v="1893"/>
              <x v="1894"/>
              <x v="1895"/>
              <x v="1896"/>
            </reference>
          </references>
        </pivotArea>
        <pivotArea type="data" collapsedLevelsAreSubtotals="1" fieldPosition="0">
          <references count="3">
            <reference field="4294967294" count="1" selected="0">
              <x v="0"/>
            </reference>
            <reference field="0" count="1" selected="0">
              <x v="121"/>
            </reference>
            <reference field="1" count="1">
              <x v="736"/>
            </reference>
          </references>
        </pivotArea>
        <pivotArea type="data" collapsedLevelsAreSubtotals="1" fieldPosition="0">
          <references count="4">
            <reference field="4294967294" count="1" selected="0">
              <x v="0"/>
            </reference>
            <reference field="0" count="1" selected="0">
              <x v="121"/>
            </reference>
            <reference field="1" count="1" selected="0">
              <x v="736"/>
            </reference>
            <reference field="2" count="1">
              <x v="1897"/>
            </reference>
          </references>
        </pivotArea>
        <pivotArea type="data" collapsedLevelsAreSubtotals="1" fieldPosition="0">
          <references count="3">
            <reference field="4294967294" count="1" selected="0">
              <x v="0"/>
            </reference>
            <reference field="0" count="1" selected="0">
              <x v="121"/>
            </reference>
            <reference field="1" count="1">
              <x v="737"/>
            </reference>
          </references>
        </pivotArea>
        <pivotArea type="data" collapsedLevelsAreSubtotals="1" fieldPosition="0">
          <references count="4">
            <reference field="4294967294" count="1" selected="0">
              <x v="0"/>
            </reference>
            <reference field="0" count="1" selected="0">
              <x v="121"/>
            </reference>
            <reference field="1" count="1" selected="0">
              <x v="737"/>
            </reference>
            <reference field="2" count="1">
              <x v="1898"/>
            </reference>
          </references>
        </pivotArea>
        <pivotArea type="data" collapsedLevelsAreSubtotals="1" fieldPosition="0">
          <references count="3">
            <reference field="4294967294" count="1" selected="0">
              <x v="0"/>
            </reference>
            <reference field="0" count="1" selected="0">
              <x v="121"/>
            </reference>
            <reference field="1" count="1">
              <x v="738"/>
            </reference>
          </references>
        </pivotArea>
        <pivotArea type="data" collapsedLevelsAreSubtotals="1" fieldPosition="0">
          <references count="4">
            <reference field="4294967294" count="1" selected="0">
              <x v="0"/>
            </reference>
            <reference field="0" count="1" selected="0">
              <x v="121"/>
            </reference>
            <reference field="1" count="1" selected="0">
              <x v="738"/>
            </reference>
            <reference field="2" count="1">
              <x v="1899"/>
            </reference>
          </references>
        </pivotArea>
        <pivotArea type="data" collapsedLevelsAreSubtotals="1" fieldPosition="0">
          <references count="2">
            <reference field="4294967294" count="1" selected="0">
              <x v="0"/>
            </reference>
            <reference field="0" count="1">
              <x v="122"/>
            </reference>
          </references>
        </pivotArea>
        <pivotArea type="data" collapsedLevelsAreSubtotals="1" fieldPosition="0">
          <references count="3">
            <reference field="4294967294" count="1" selected="0">
              <x v="0"/>
            </reference>
            <reference field="0" count="1" selected="0">
              <x v="122"/>
            </reference>
            <reference field="1" count="1">
              <x v="739"/>
            </reference>
          </references>
        </pivotArea>
        <pivotArea type="data" collapsedLevelsAreSubtotals="1" fieldPosition="0">
          <references count="4">
            <reference field="4294967294" count="1" selected="0">
              <x v="0"/>
            </reference>
            <reference field="0" count="1" selected="0">
              <x v="122"/>
            </reference>
            <reference field="1" count="1" selected="0">
              <x v="739"/>
            </reference>
            <reference field="2" count="1">
              <x v="1900"/>
            </reference>
          </references>
        </pivotArea>
        <pivotArea type="data" collapsedLevelsAreSubtotals="1" fieldPosition="0">
          <references count="3">
            <reference field="4294967294" count="1" selected="0">
              <x v="0"/>
            </reference>
            <reference field="0" count="1" selected="0">
              <x v="122"/>
            </reference>
            <reference field="1" count="1">
              <x v="740"/>
            </reference>
          </references>
        </pivotArea>
        <pivotArea type="data" collapsedLevelsAreSubtotals="1" fieldPosition="0">
          <references count="4">
            <reference field="4294967294" count="1" selected="0">
              <x v="0"/>
            </reference>
            <reference field="0" count="1" selected="0">
              <x v="122"/>
            </reference>
            <reference field="1" count="1" selected="0">
              <x v="740"/>
            </reference>
            <reference field="2" count="1">
              <x v="1901"/>
            </reference>
          </references>
        </pivotArea>
        <pivotArea type="data" collapsedLevelsAreSubtotals="1" fieldPosition="0">
          <references count="3">
            <reference field="4294967294" count="1" selected="0">
              <x v="0"/>
            </reference>
            <reference field="0" count="1" selected="0">
              <x v="122"/>
            </reference>
            <reference field="1" count="1">
              <x v="741"/>
            </reference>
          </references>
        </pivotArea>
        <pivotArea type="data" collapsedLevelsAreSubtotals="1" fieldPosition="0">
          <references count="4">
            <reference field="4294967294" count="1" selected="0">
              <x v="0"/>
            </reference>
            <reference field="0" count="1" selected="0">
              <x v="122"/>
            </reference>
            <reference field="1" count="1" selected="0">
              <x v="741"/>
            </reference>
            <reference field="2" count="1">
              <x v="1902"/>
            </reference>
          </references>
        </pivotArea>
        <pivotArea type="data" collapsedLevelsAreSubtotals="1" fieldPosition="0">
          <references count="3">
            <reference field="4294967294" count="1" selected="0">
              <x v="0"/>
            </reference>
            <reference field="0" count="1" selected="0">
              <x v="122"/>
            </reference>
            <reference field="1" count="1">
              <x v="742"/>
            </reference>
          </references>
        </pivotArea>
        <pivotArea type="data" collapsedLevelsAreSubtotals="1" fieldPosition="0">
          <references count="4">
            <reference field="4294967294" count="1" selected="0">
              <x v="0"/>
            </reference>
            <reference field="0" count="1" selected="0">
              <x v="122"/>
            </reference>
            <reference field="1" count="1" selected="0">
              <x v="742"/>
            </reference>
            <reference field="2" count="1">
              <x v="1903"/>
            </reference>
          </references>
        </pivotArea>
        <pivotArea type="data" collapsedLevelsAreSubtotals="1" fieldPosition="0">
          <references count="3">
            <reference field="4294967294" count="1" selected="0">
              <x v="0"/>
            </reference>
            <reference field="0" count="1" selected="0">
              <x v="122"/>
            </reference>
            <reference field="1" count="1">
              <x v="743"/>
            </reference>
          </references>
        </pivotArea>
        <pivotArea type="data" collapsedLevelsAreSubtotals="1" fieldPosition="0">
          <references count="4">
            <reference field="4294967294" count="1" selected="0">
              <x v="0"/>
            </reference>
            <reference field="0" count="1" selected="0">
              <x v="122"/>
            </reference>
            <reference field="1" count="1" selected="0">
              <x v="743"/>
            </reference>
            <reference field="2" count="1">
              <x v="1904"/>
            </reference>
          </references>
        </pivotArea>
        <pivotArea type="data" collapsedLevelsAreSubtotals="1" fieldPosition="0">
          <references count="3">
            <reference field="4294967294" count="1" selected="0">
              <x v="0"/>
            </reference>
            <reference field="0" count="1" selected="0">
              <x v="122"/>
            </reference>
            <reference field="1" count="1">
              <x v="744"/>
            </reference>
          </references>
        </pivotArea>
        <pivotArea type="data" collapsedLevelsAreSubtotals="1" fieldPosition="0">
          <references count="4">
            <reference field="4294967294" count="1" selected="0">
              <x v="0"/>
            </reference>
            <reference field="0" count="1" selected="0">
              <x v="122"/>
            </reference>
            <reference field="1" count="1" selected="0">
              <x v="744"/>
            </reference>
            <reference field="2" count="1">
              <x v="1905"/>
            </reference>
          </references>
        </pivotArea>
        <pivotArea type="data" collapsedLevelsAreSubtotals="1" fieldPosition="0">
          <references count="3">
            <reference field="4294967294" count="1" selected="0">
              <x v="0"/>
            </reference>
            <reference field="0" count="1" selected="0">
              <x v="122"/>
            </reference>
            <reference field="1" count="1">
              <x v="745"/>
            </reference>
          </references>
        </pivotArea>
        <pivotArea type="data" collapsedLevelsAreSubtotals="1" fieldPosition="0">
          <references count="4">
            <reference field="4294967294" count="1" selected="0">
              <x v="0"/>
            </reference>
            <reference field="0" count="1" selected="0">
              <x v="122"/>
            </reference>
            <reference field="1" count="1" selected="0">
              <x v="745"/>
            </reference>
            <reference field="2" count="2">
              <x v="1906"/>
              <x v="1907"/>
            </reference>
          </references>
        </pivotArea>
        <pivotArea type="data" collapsedLevelsAreSubtotals="1" fieldPosition="0">
          <references count="2">
            <reference field="4294967294" count="1" selected="0">
              <x v="0"/>
            </reference>
            <reference field="0" count="1">
              <x v="123"/>
            </reference>
          </references>
        </pivotArea>
        <pivotArea type="data" collapsedLevelsAreSubtotals="1" fieldPosition="0">
          <references count="3">
            <reference field="4294967294" count="1" selected="0">
              <x v="0"/>
            </reference>
            <reference field="0" count="1" selected="0">
              <x v="123"/>
            </reference>
            <reference field="1" count="1">
              <x v="746"/>
            </reference>
          </references>
        </pivotArea>
        <pivotArea type="data" collapsedLevelsAreSubtotals="1" fieldPosition="0">
          <references count="4">
            <reference field="4294967294" count="1" selected="0">
              <x v="0"/>
            </reference>
            <reference field="0" count="1" selected="0">
              <x v="123"/>
            </reference>
            <reference field="1" count="1" selected="0">
              <x v="746"/>
            </reference>
            <reference field="2" count="1">
              <x v="1908"/>
            </reference>
          </references>
        </pivotArea>
        <pivotArea type="data" collapsedLevelsAreSubtotals="1" fieldPosition="0">
          <references count="3">
            <reference field="4294967294" count="1" selected="0">
              <x v="0"/>
            </reference>
            <reference field="0" count="1" selected="0">
              <x v="123"/>
            </reference>
            <reference field="1" count="1">
              <x v="747"/>
            </reference>
          </references>
        </pivotArea>
        <pivotArea type="data" collapsedLevelsAreSubtotals="1" fieldPosition="0">
          <references count="4">
            <reference field="4294967294" count="1" selected="0">
              <x v="0"/>
            </reference>
            <reference field="0" count="1" selected="0">
              <x v="123"/>
            </reference>
            <reference field="1" count="1" selected="0">
              <x v="747"/>
            </reference>
            <reference field="2" count="1">
              <x v="1909"/>
            </reference>
          </references>
        </pivotArea>
        <pivotArea type="data" collapsedLevelsAreSubtotals="1" fieldPosition="0">
          <references count="2">
            <reference field="4294967294" count="1" selected="0">
              <x v="0"/>
            </reference>
            <reference field="0" count="1">
              <x v="124"/>
            </reference>
          </references>
        </pivotArea>
        <pivotArea type="data" collapsedLevelsAreSubtotals="1" fieldPosition="0">
          <references count="3">
            <reference field="4294967294" count="1" selected="0">
              <x v="0"/>
            </reference>
            <reference field="0" count="1" selected="0">
              <x v="124"/>
            </reference>
            <reference field="1" count="1">
              <x v="748"/>
            </reference>
          </references>
        </pivotArea>
        <pivotArea type="data" collapsedLevelsAreSubtotals="1" fieldPosition="0">
          <references count="4">
            <reference field="4294967294" count="1" selected="0">
              <x v="0"/>
            </reference>
            <reference field="0" count="1" selected="0">
              <x v="124"/>
            </reference>
            <reference field="1" count="1" selected="0">
              <x v="748"/>
            </reference>
            <reference field="2" count="1">
              <x v="1910"/>
            </reference>
          </references>
        </pivotArea>
        <pivotArea type="data" collapsedLevelsAreSubtotals="1" fieldPosition="0">
          <references count="2">
            <reference field="4294967294" count="1" selected="0">
              <x v="0"/>
            </reference>
            <reference field="0" count="1">
              <x v="125"/>
            </reference>
          </references>
        </pivotArea>
        <pivotArea type="data" collapsedLevelsAreSubtotals="1" fieldPosition="0">
          <references count="3">
            <reference field="4294967294" count="1" selected="0">
              <x v="0"/>
            </reference>
            <reference field="0" count="1" selected="0">
              <x v="125"/>
            </reference>
            <reference field="1" count="1">
              <x v="749"/>
            </reference>
          </references>
        </pivotArea>
        <pivotArea type="data" collapsedLevelsAreSubtotals="1" fieldPosition="0">
          <references count="4">
            <reference field="4294967294" count="1" selected="0">
              <x v="0"/>
            </reference>
            <reference field="0" count="1" selected="0">
              <x v="125"/>
            </reference>
            <reference field="1" count="1" selected="0">
              <x v="749"/>
            </reference>
            <reference field="2" count="1">
              <x v="1911"/>
            </reference>
          </references>
        </pivotArea>
        <pivotArea type="data" collapsedLevelsAreSubtotals="1" fieldPosition="0">
          <references count="3">
            <reference field="4294967294" count="1" selected="0">
              <x v="0"/>
            </reference>
            <reference field="0" count="1" selected="0">
              <x v="125"/>
            </reference>
            <reference field="1" count="1">
              <x v="750"/>
            </reference>
          </references>
        </pivotArea>
        <pivotArea type="data" collapsedLevelsAreSubtotals="1" fieldPosition="0">
          <references count="4">
            <reference field="4294967294" count="1" selected="0">
              <x v="0"/>
            </reference>
            <reference field="0" count="1" selected="0">
              <x v="125"/>
            </reference>
            <reference field="1" count="1" selected="0">
              <x v="750"/>
            </reference>
            <reference field="2" count="1">
              <x v="1912"/>
            </reference>
          </references>
        </pivotArea>
        <pivotArea type="data" collapsedLevelsAreSubtotals="1" fieldPosition="0">
          <references count="3">
            <reference field="4294967294" count="1" selected="0">
              <x v="0"/>
            </reference>
            <reference field="0" count="1" selected="0">
              <x v="125"/>
            </reference>
            <reference field="1" count="1">
              <x v="751"/>
            </reference>
          </references>
        </pivotArea>
        <pivotArea type="data" collapsedLevelsAreSubtotals="1" fieldPosition="0">
          <references count="4">
            <reference field="4294967294" count="1" selected="0">
              <x v="0"/>
            </reference>
            <reference field="0" count="1" selected="0">
              <x v="125"/>
            </reference>
            <reference field="1" count="1" selected="0">
              <x v="751"/>
            </reference>
            <reference field="2" count="2">
              <x v="1913"/>
              <x v="1914"/>
            </reference>
          </references>
        </pivotArea>
        <pivotArea type="data" collapsedLevelsAreSubtotals="1" fieldPosition="0">
          <references count="3">
            <reference field="4294967294" count="1" selected="0">
              <x v="0"/>
            </reference>
            <reference field="0" count="1" selected="0">
              <x v="125"/>
            </reference>
            <reference field="1" count="1">
              <x v="752"/>
            </reference>
          </references>
        </pivotArea>
        <pivotArea type="data" collapsedLevelsAreSubtotals="1" fieldPosition="0">
          <references count="4">
            <reference field="4294967294" count="1" selected="0">
              <x v="0"/>
            </reference>
            <reference field="0" count="1" selected="0">
              <x v="125"/>
            </reference>
            <reference field="1" count="1" selected="0">
              <x v="752"/>
            </reference>
            <reference field="2" count="1">
              <x v="1915"/>
            </reference>
          </references>
        </pivotArea>
        <pivotArea type="data" collapsedLevelsAreSubtotals="1" fieldPosition="0">
          <references count="3">
            <reference field="4294967294" count="1" selected="0">
              <x v="0"/>
            </reference>
            <reference field="0" count="1" selected="0">
              <x v="125"/>
            </reference>
            <reference field="1" count="1">
              <x v="753"/>
            </reference>
          </references>
        </pivotArea>
        <pivotArea type="data" collapsedLevelsAreSubtotals="1" fieldPosition="0">
          <references count="4">
            <reference field="4294967294" count="1" selected="0">
              <x v="0"/>
            </reference>
            <reference field="0" count="1" selected="0">
              <x v="125"/>
            </reference>
            <reference field="1" count="1" selected="0">
              <x v="753"/>
            </reference>
            <reference field="2" count="1">
              <x v="1916"/>
            </reference>
          </references>
        </pivotArea>
        <pivotArea type="data" collapsedLevelsAreSubtotals="1" fieldPosition="0">
          <references count="3">
            <reference field="4294967294" count="1" selected="0">
              <x v="0"/>
            </reference>
            <reference field="0" count="1" selected="0">
              <x v="125"/>
            </reference>
            <reference field="1" count="1">
              <x v="754"/>
            </reference>
          </references>
        </pivotArea>
        <pivotArea type="data" collapsedLevelsAreSubtotals="1" fieldPosition="0">
          <references count="4">
            <reference field="4294967294" count="1" selected="0">
              <x v="0"/>
            </reference>
            <reference field="0" count="1" selected="0">
              <x v="125"/>
            </reference>
            <reference field="1" count="1" selected="0">
              <x v="754"/>
            </reference>
            <reference field="2" count="1">
              <x v="1917"/>
            </reference>
          </references>
        </pivotArea>
        <pivotArea type="data" collapsedLevelsAreSubtotals="1" fieldPosition="0">
          <references count="3">
            <reference field="4294967294" count="1" selected="0">
              <x v="0"/>
            </reference>
            <reference field="0" count="1" selected="0">
              <x v="125"/>
            </reference>
            <reference field="1" count="1">
              <x v="755"/>
            </reference>
          </references>
        </pivotArea>
        <pivotArea type="data" collapsedLevelsAreSubtotals="1" fieldPosition="0">
          <references count="4">
            <reference field="4294967294" count="1" selected="0">
              <x v="0"/>
            </reference>
            <reference field="0" count="1" selected="0">
              <x v="125"/>
            </reference>
            <reference field="1" count="1" selected="0">
              <x v="755"/>
            </reference>
            <reference field="2" count="1">
              <x v="1918"/>
            </reference>
          </references>
        </pivotArea>
        <pivotArea type="data" collapsedLevelsAreSubtotals="1" fieldPosition="0">
          <references count="3">
            <reference field="4294967294" count="1" selected="0">
              <x v="0"/>
            </reference>
            <reference field="0" count="1" selected="0">
              <x v="125"/>
            </reference>
            <reference field="1" count="1">
              <x v="756"/>
            </reference>
          </references>
        </pivotArea>
        <pivotArea type="data" collapsedLevelsAreSubtotals="1" fieldPosition="0">
          <references count="4">
            <reference field="4294967294" count="1" selected="0">
              <x v="0"/>
            </reference>
            <reference field="0" count="1" selected="0">
              <x v="125"/>
            </reference>
            <reference field="1" count="1" selected="0">
              <x v="756"/>
            </reference>
            <reference field="2" count="1">
              <x v="1919"/>
            </reference>
          </references>
        </pivotArea>
        <pivotArea type="data" collapsedLevelsAreSubtotals="1" fieldPosition="0">
          <references count="3">
            <reference field="4294967294" count="1" selected="0">
              <x v="0"/>
            </reference>
            <reference field="0" count="1" selected="0">
              <x v="125"/>
            </reference>
            <reference field="1" count="1">
              <x v="757"/>
            </reference>
          </references>
        </pivotArea>
        <pivotArea type="data" collapsedLevelsAreSubtotals="1" fieldPosition="0">
          <references count="3">
            <reference field="4294967294" count="1" selected="0">
              <x v="0"/>
            </reference>
            <reference field="0" count="1" selected="0">
              <x v="125"/>
            </reference>
            <reference field="1" count="1">
              <x v="758"/>
            </reference>
          </references>
        </pivotArea>
        <pivotArea type="data" collapsedLevelsAreSubtotals="1" fieldPosition="0">
          <references count="4">
            <reference field="4294967294" count="1" selected="0">
              <x v="0"/>
            </reference>
            <reference field="0" count="1" selected="0">
              <x v="125"/>
            </reference>
            <reference field="1" count="1" selected="0">
              <x v="758"/>
            </reference>
            <reference field="2" count="1">
              <x v="1920"/>
            </reference>
          </references>
        </pivotArea>
        <pivotArea type="data" collapsedLevelsAreSubtotals="1" fieldPosition="0">
          <references count="2">
            <reference field="4294967294" count="1" selected="0">
              <x v="0"/>
            </reference>
            <reference field="0" count="1">
              <x v="126"/>
            </reference>
          </references>
        </pivotArea>
        <pivotArea type="data" collapsedLevelsAreSubtotals="1" fieldPosition="0">
          <references count="3">
            <reference field="4294967294" count="1" selected="0">
              <x v="0"/>
            </reference>
            <reference field="0" count="1" selected="0">
              <x v="126"/>
            </reference>
            <reference field="1" count="1">
              <x v="759"/>
            </reference>
          </references>
        </pivotArea>
        <pivotArea type="data" collapsedLevelsAreSubtotals="1" fieldPosition="0">
          <references count="4">
            <reference field="4294967294" count="1" selected="0">
              <x v="0"/>
            </reference>
            <reference field="0" count="1" selected="0">
              <x v="126"/>
            </reference>
            <reference field="1" count="1" selected="0">
              <x v="759"/>
            </reference>
            <reference field="2" count="1">
              <x v="1921"/>
            </reference>
          </references>
        </pivotArea>
        <pivotArea type="data" collapsedLevelsAreSubtotals="1" fieldPosition="0">
          <references count="3">
            <reference field="4294967294" count="1" selected="0">
              <x v="0"/>
            </reference>
            <reference field="0" count="1" selected="0">
              <x v="126"/>
            </reference>
            <reference field="1" count="1">
              <x v="760"/>
            </reference>
          </references>
        </pivotArea>
        <pivotArea type="data" collapsedLevelsAreSubtotals="1" fieldPosition="0">
          <references count="4">
            <reference field="4294967294" count="1" selected="0">
              <x v="0"/>
            </reference>
            <reference field="0" count="1" selected="0">
              <x v="126"/>
            </reference>
            <reference field="1" count="1" selected="0">
              <x v="760"/>
            </reference>
            <reference field="2" count="1">
              <x v="1922"/>
            </reference>
          </references>
        </pivotArea>
        <pivotArea type="data" collapsedLevelsAreSubtotals="1" fieldPosition="0">
          <references count="2">
            <reference field="4294967294" count="1" selected="0">
              <x v="0"/>
            </reference>
            <reference field="0" count="1">
              <x v="127"/>
            </reference>
          </references>
        </pivotArea>
        <pivotArea type="data" collapsedLevelsAreSubtotals="1" fieldPosition="0">
          <references count="3">
            <reference field="4294967294" count="1" selected="0">
              <x v="0"/>
            </reference>
            <reference field="0" count="1" selected="0">
              <x v="127"/>
            </reference>
            <reference field="1" count="1">
              <x v="761"/>
            </reference>
          </references>
        </pivotArea>
        <pivotArea type="data" collapsedLevelsAreSubtotals="1" fieldPosition="0">
          <references count="4">
            <reference field="4294967294" count="1" selected="0">
              <x v="0"/>
            </reference>
            <reference field="0" count="1" selected="0">
              <x v="127"/>
            </reference>
            <reference field="1" count="1" selected="0">
              <x v="761"/>
            </reference>
            <reference field="2" count="1">
              <x v="1923"/>
            </reference>
          </references>
        </pivotArea>
        <pivotArea type="data" collapsedLevelsAreSubtotals="1" fieldPosition="0">
          <references count="3">
            <reference field="4294967294" count="1" selected="0">
              <x v="0"/>
            </reference>
            <reference field="0" count="1" selected="0">
              <x v="127"/>
            </reference>
            <reference field="1" count="1">
              <x v="762"/>
            </reference>
          </references>
        </pivotArea>
        <pivotArea type="data" collapsedLevelsAreSubtotals="1" fieldPosition="0">
          <references count="4">
            <reference field="4294967294" count="1" selected="0">
              <x v="0"/>
            </reference>
            <reference field="0" count="1" selected="0">
              <x v="127"/>
            </reference>
            <reference field="1" count="1" selected="0">
              <x v="762"/>
            </reference>
            <reference field="2" count="1">
              <x v="1924"/>
            </reference>
          </references>
        </pivotArea>
        <pivotArea type="data" collapsedLevelsAreSubtotals="1" fieldPosition="0">
          <references count="2">
            <reference field="4294967294" count="1" selected="0">
              <x v="0"/>
            </reference>
            <reference field="0" count="1">
              <x v="128"/>
            </reference>
          </references>
        </pivotArea>
        <pivotArea type="data" collapsedLevelsAreSubtotals="1" fieldPosition="0">
          <references count="3">
            <reference field="4294967294" count="1" selected="0">
              <x v="0"/>
            </reference>
            <reference field="0" count="1" selected="0">
              <x v="128"/>
            </reference>
            <reference field="1" count="1">
              <x v="763"/>
            </reference>
          </references>
        </pivotArea>
        <pivotArea type="data" collapsedLevelsAreSubtotals="1" fieldPosition="0">
          <references count="4">
            <reference field="4294967294" count="1" selected="0">
              <x v="0"/>
            </reference>
            <reference field="0" count="1" selected="0">
              <x v="128"/>
            </reference>
            <reference field="1" count="1" selected="0">
              <x v="763"/>
            </reference>
            <reference field="2" count="1">
              <x v="1925"/>
            </reference>
          </references>
        </pivotArea>
        <pivotArea type="data" collapsedLevelsAreSubtotals="1" fieldPosition="0">
          <references count="3">
            <reference field="4294967294" count="1" selected="0">
              <x v="0"/>
            </reference>
            <reference field="0" count="1" selected="0">
              <x v="128"/>
            </reference>
            <reference field="1" count="1">
              <x v="764"/>
            </reference>
          </references>
        </pivotArea>
        <pivotArea type="data" collapsedLevelsAreSubtotals="1" fieldPosition="0">
          <references count="4">
            <reference field="4294967294" count="1" selected="0">
              <x v="0"/>
            </reference>
            <reference field="0" count="1" selected="0">
              <x v="128"/>
            </reference>
            <reference field="1" count="1" selected="0">
              <x v="764"/>
            </reference>
            <reference field="2" count="1">
              <x v="1926"/>
            </reference>
          </references>
        </pivotArea>
        <pivotArea type="data" collapsedLevelsAreSubtotals="1" fieldPosition="0">
          <references count="2">
            <reference field="4294967294" count="1" selected="0">
              <x v="0"/>
            </reference>
            <reference field="0" count="1">
              <x v="129"/>
            </reference>
          </references>
        </pivotArea>
        <pivotArea type="data" collapsedLevelsAreSubtotals="1" fieldPosition="0">
          <references count="3">
            <reference field="4294967294" count="1" selected="0">
              <x v="0"/>
            </reference>
            <reference field="0" count="1" selected="0">
              <x v="129"/>
            </reference>
            <reference field="1" count="1">
              <x v="765"/>
            </reference>
          </references>
        </pivotArea>
        <pivotArea type="data" collapsedLevelsAreSubtotals="1" fieldPosition="0">
          <references count="4">
            <reference field="4294967294" count="1" selected="0">
              <x v="0"/>
            </reference>
            <reference field="0" count="1" selected="0">
              <x v="129"/>
            </reference>
            <reference field="1" count="1" selected="0">
              <x v="765"/>
            </reference>
            <reference field="2" count="1">
              <x v="1927"/>
            </reference>
          </references>
        </pivotArea>
        <pivotArea type="data" collapsedLevelsAreSubtotals="1" fieldPosition="0">
          <references count="2">
            <reference field="4294967294" count="1" selected="0">
              <x v="0"/>
            </reference>
            <reference field="0" count="1">
              <x v="130"/>
            </reference>
          </references>
        </pivotArea>
        <pivotArea type="data" collapsedLevelsAreSubtotals="1" fieldPosition="0">
          <references count="3">
            <reference field="4294967294" count="1" selected="0">
              <x v="0"/>
            </reference>
            <reference field="0" count="1" selected="0">
              <x v="130"/>
            </reference>
            <reference field="1" count="1">
              <x v="766"/>
            </reference>
          </references>
        </pivotArea>
        <pivotArea type="data" collapsedLevelsAreSubtotals="1" fieldPosition="0">
          <references count="4">
            <reference field="4294967294" count="1" selected="0">
              <x v="0"/>
            </reference>
            <reference field="0" count="1" selected="0">
              <x v="130"/>
            </reference>
            <reference field="1" count="1" selected="0">
              <x v="766"/>
            </reference>
            <reference field="2" count="2">
              <x v="1928"/>
              <x v="1929"/>
            </reference>
          </references>
        </pivotArea>
        <pivotArea type="data" collapsedLevelsAreSubtotals="1" fieldPosition="0">
          <references count="3">
            <reference field="4294967294" count="1" selected="0">
              <x v="0"/>
            </reference>
            <reference field="0" count="1" selected="0">
              <x v="130"/>
            </reference>
            <reference field="1" count="1">
              <x v="767"/>
            </reference>
          </references>
        </pivotArea>
        <pivotArea type="data" collapsedLevelsAreSubtotals="1" fieldPosition="0">
          <references count="4">
            <reference field="4294967294" count="1" selected="0">
              <x v="0"/>
            </reference>
            <reference field="0" count="1" selected="0">
              <x v="130"/>
            </reference>
            <reference field="1" count="1" selected="0">
              <x v="767"/>
            </reference>
            <reference field="2" count="1">
              <x v="1930"/>
            </reference>
          </references>
        </pivotArea>
        <pivotArea type="data" collapsedLevelsAreSubtotals="1" fieldPosition="0">
          <references count="3">
            <reference field="4294967294" count="1" selected="0">
              <x v="0"/>
            </reference>
            <reference field="0" count="1" selected="0">
              <x v="130"/>
            </reference>
            <reference field="1" count="1">
              <x v="768"/>
            </reference>
          </references>
        </pivotArea>
        <pivotArea type="data" collapsedLevelsAreSubtotals="1" fieldPosition="0">
          <references count="4">
            <reference field="4294967294" count="1" selected="0">
              <x v="0"/>
            </reference>
            <reference field="0" count="1" selected="0">
              <x v="130"/>
            </reference>
            <reference field="1" count="1" selected="0">
              <x v="768"/>
            </reference>
            <reference field="2" count="1">
              <x v="1931"/>
            </reference>
          </references>
        </pivotArea>
        <pivotArea type="data" collapsedLevelsAreSubtotals="1" fieldPosition="0">
          <references count="3">
            <reference field="4294967294" count="1" selected="0">
              <x v="0"/>
            </reference>
            <reference field="0" count="1" selected="0">
              <x v="130"/>
            </reference>
            <reference field="1" count="1">
              <x v="769"/>
            </reference>
          </references>
        </pivotArea>
        <pivotArea type="data" collapsedLevelsAreSubtotals="1" fieldPosition="0">
          <references count="4">
            <reference field="4294967294" count="1" selected="0">
              <x v="0"/>
            </reference>
            <reference field="0" count="1" selected="0">
              <x v="130"/>
            </reference>
            <reference field="1" count="1" selected="0">
              <x v="769"/>
            </reference>
            <reference field="2" count="1">
              <x v="1932"/>
            </reference>
          </references>
        </pivotArea>
        <pivotArea type="data" collapsedLevelsAreSubtotals="1" fieldPosition="0">
          <references count="3">
            <reference field="4294967294" count="1" selected="0">
              <x v="0"/>
            </reference>
            <reference field="0" count="1" selected="0">
              <x v="130"/>
            </reference>
            <reference field="1" count="1">
              <x v="770"/>
            </reference>
          </references>
        </pivotArea>
        <pivotArea type="data" collapsedLevelsAreSubtotals="1" fieldPosition="0">
          <references count="4">
            <reference field="4294967294" count="1" selected="0">
              <x v="0"/>
            </reference>
            <reference field="0" count="1" selected="0">
              <x v="130"/>
            </reference>
            <reference field="1" count="1" selected="0">
              <x v="770"/>
            </reference>
            <reference field="2" count="1">
              <x v="1933"/>
            </reference>
          </references>
        </pivotArea>
        <pivotArea type="data" collapsedLevelsAreSubtotals="1" fieldPosition="0">
          <references count="3">
            <reference field="4294967294" count="1" selected="0">
              <x v="0"/>
            </reference>
            <reference field="0" count="1" selected="0">
              <x v="130"/>
            </reference>
            <reference field="1" count="1">
              <x v="771"/>
            </reference>
          </references>
        </pivotArea>
        <pivotArea type="data" collapsedLevelsAreSubtotals="1" fieldPosition="0">
          <references count="4">
            <reference field="4294967294" count="1" selected="0">
              <x v="0"/>
            </reference>
            <reference field="0" count="1" selected="0">
              <x v="130"/>
            </reference>
            <reference field="1" count="1" selected="0">
              <x v="771"/>
            </reference>
            <reference field="2" count="6">
              <x v="1934"/>
              <x v="1935"/>
              <x v="1936"/>
              <x v="1937"/>
              <x v="1938"/>
              <x v="1939"/>
            </reference>
          </references>
        </pivotArea>
        <pivotArea type="data" collapsedLevelsAreSubtotals="1" fieldPosition="0">
          <references count="3">
            <reference field="4294967294" count="1" selected="0">
              <x v="0"/>
            </reference>
            <reference field="0" count="1" selected="0">
              <x v="130"/>
            </reference>
            <reference field="1" count="1">
              <x v="772"/>
            </reference>
          </references>
        </pivotArea>
        <pivotArea type="data" collapsedLevelsAreSubtotals="1" fieldPosition="0">
          <references count="4">
            <reference field="4294967294" count="1" selected="0">
              <x v="0"/>
            </reference>
            <reference field="0" count="1" selected="0">
              <x v="130"/>
            </reference>
            <reference field="1" count="1" selected="0">
              <x v="772"/>
            </reference>
            <reference field="2" count="2">
              <x v="1940"/>
              <x v="1941"/>
            </reference>
          </references>
        </pivotArea>
        <pivotArea type="data" collapsedLevelsAreSubtotals="1" fieldPosition="0">
          <references count="3">
            <reference field="4294967294" count="1" selected="0">
              <x v="0"/>
            </reference>
            <reference field="0" count="1" selected="0">
              <x v="130"/>
            </reference>
            <reference field="1" count="1">
              <x v="773"/>
            </reference>
          </references>
        </pivotArea>
        <pivotArea type="data" collapsedLevelsAreSubtotals="1" fieldPosition="0">
          <references count="4">
            <reference field="4294967294" count="1" selected="0">
              <x v="0"/>
            </reference>
            <reference field="0" count="1" selected="0">
              <x v="130"/>
            </reference>
            <reference field="1" count="1" selected="0">
              <x v="773"/>
            </reference>
            <reference field="2" count="2">
              <x v="1942"/>
              <x v="1943"/>
            </reference>
          </references>
        </pivotArea>
        <pivotArea type="data" collapsedLevelsAreSubtotals="1" fieldPosition="0">
          <references count="3">
            <reference field="4294967294" count="1" selected="0">
              <x v="0"/>
            </reference>
            <reference field="0" count="1" selected="0">
              <x v="130"/>
            </reference>
            <reference field="1" count="1">
              <x v="774"/>
            </reference>
          </references>
        </pivotArea>
        <pivotArea type="data" collapsedLevelsAreSubtotals="1" fieldPosition="0">
          <references count="4">
            <reference field="4294967294" count="1" selected="0">
              <x v="0"/>
            </reference>
            <reference field="0" count="1" selected="0">
              <x v="130"/>
            </reference>
            <reference field="1" count="1" selected="0">
              <x v="774"/>
            </reference>
            <reference field="2" count="2">
              <x v="1944"/>
              <x v="1945"/>
            </reference>
          </references>
        </pivotArea>
        <pivotArea type="data" collapsedLevelsAreSubtotals="1" fieldPosition="0">
          <references count="3">
            <reference field="4294967294" count="1" selected="0">
              <x v="0"/>
            </reference>
            <reference field="0" count="1" selected="0">
              <x v="130"/>
            </reference>
            <reference field="1" count="1">
              <x v="775"/>
            </reference>
          </references>
        </pivotArea>
        <pivotArea type="data" collapsedLevelsAreSubtotals="1" fieldPosition="0">
          <references count="4">
            <reference field="4294967294" count="1" selected="0">
              <x v="0"/>
            </reference>
            <reference field="0" count="1" selected="0">
              <x v="130"/>
            </reference>
            <reference field="1" count="1" selected="0">
              <x v="775"/>
            </reference>
            <reference field="2" count="1">
              <x v="1946"/>
            </reference>
          </references>
        </pivotArea>
        <pivotArea type="data" collapsedLevelsAreSubtotals="1" fieldPosition="0">
          <references count="3">
            <reference field="4294967294" count="1" selected="0">
              <x v="0"/>
            </reference>
            <reference field="0" count="1" selected="0">
              <x v="130"/>
            </reference>
            <reference field="1" count="1">
              <x v="776"/>
            </reference>
          </references>
        </pivotArea>
        <pivotArea type="data" collapsedLevelsAreSubtotals="1" fieldPosition="0">
          <references count="4">
            <reference field="4294967294" count="1" selected="0">
              <x v="0"/>
            </reference>
            <reference field="0" count="1" selected="0">
              <x v="130"/>
            </reference>
            <reference field="1" count="1" selected="0">
              <x v="776"/>
            </reference>
            <reference field="2" count="1">
              <x v="1947"/>
            </reference>
          </references>
        </pivotArea>
        <pivotArea type="data" collapsedLevelsAreSubtotals="1" fieldPosition="0">
          <references count="3">
            <reference field="4294967294" count="1" selected="0">
              <x v="0"/>
            </reference>
            <reference field="0" count="1" selected="0">
              <x v="130"/>
            </reference>
            <reference field="1" count="1">
              <x v="777"/>
            </reference>
          </references>
        </pivotArea>
        <pivotArea type="data" collapsedLevelsAreSubtotals="1" fieldPosition="0">
          <references count="4">
            <reference field="4294967294" count="1" selected="0">
              <x v="0"/>
            </reference>
            <reference field="0" count="1" selected="0">
              <x v="130"/>
            </reference>
            <reference field="1" count="1" selected="0">
              <x v="777"/>
            </reference>
            <reference field="2" count="1">
              <x v="1948"/>
            </reference>
          </references>
        </pivotArea>
        <pivotArea type="data" collapsedLevelsAreSubtotals="1" fieldPosition="0">
          <references count="3">
            <reference field="4294967294" count="1" selected="0">
              <x v="0"/>
            </reference>
            <reference field="0" count="1" selected="0">
              <x v="130"/>
            </reference>
            <reference field="1" count="1">
              <x v="778"/>
            </reference>
          </references>
        </pivotArea>
        <pivotArea type="data" collapsedLevelsAreSubtotals="1" fieldPosition="0">
          <references count="4">
            <reference field="4294967294" count="1" selected="0">
              <x v="0"/>
            </reference>
            <reference field="0" count="1" selected="0">
              <x v="130"/>
            </reference>
            <reference field="1" count="1" selected="0">
              <x v="778"/>
            </reference>
            <reference field="2" count="2">
              <x v="1949"/>
              <x v="1950"/>
            </reference>
          </references>
        </pivotArea>
        <pivotArea type="data" collapsedLevelsAreSubtotals="1" fieldPosition="0">
          <references count="3">
            <reference field="4294967294" count="1" selected="0">
              <x v="0"/>
            </reference>
            <reference field="0" count="1" selected="0">
              <x v="130"/>
            </reference>
            <reference field="1" count="1">
              <x v="779"/>
            </reference>
          </references>
        </pivotArea>
        <pivotArea type="data" collapsedLevelsAreSubtotals="1" fieldPosition="0">
          <references count="4">
            <reference field="4294967294" count="1" selected="0">
              <x v="0"/>
            </reference>
            <reference field="0" count="1" selected="0">
              <x v="130"/>
            </reference>
            <reference field="1" count="1" selected="0">
              <x v="779"/>
            </reference>
            <reference field="2" count="1">
              <x v="1951"/>
            </reference>
          </references>
        </pivotArea>
        <pivotArea type="data" collapsedLevelsAreSubtotals="1" fieldPosition="0">
          <references count="3">
            <reference field="4294967294" count="1" selected="0">
              <x v="0"/>
            </reference>
            <reference field="0" count="1" selected="0">
              <x v="130"/>
            </reference>
            <reference field="1" count="1">
              <x v="780"/>
            </reference>
          </references>
        </pivotArea>
        <pivotArea type="data" collapsedLevelsAreSubtotals="1" fieldPosition="0">
          <references count="4">
            <reference field="4294967294" count="1" selected="0">
              <x v="0"/>
            </reference>
            <reference field="0" count="1" selected="0">
              <x v="130"/>
            </reference>
            <reference field="1" count="1" selected="0">
              <x v="780"/>
            </reference>
            <reference field="2" count="1">
              <x v="1952"/>
            </reference>
          </references>
        </pivotArea>
        <pivotArea type="data" collapsedLevelsAreSubtotals="1" fieldPosition="0">
          <references count="3">
            <reference field="4294967294" count="1" selected="0">
              <x v="0"/>
            </reference>
            <reference field="0" count="1" selected="0">
              <x v="130"/>
            </reference>
            <reference field="1" count="1">
              <x v="781"/>
            </reference>
          </references>
        </pivotArea>
        <pivotArea type="data" collapsedLevelsAreSubtotals="1" fieldPosition="0">
          <references count="4">
            <reference field="4294967294" count="1" selected="0">
              <x v="0"/>
            </reference>
            <reference field="0" count="1" selected="0">
              <x v="130"/>
            </reference>
            <reference field="1" count="1" selected="0">
              <x v="781"/>
            </reference>
            <reference field="2" count="1">
              <x v="1953"/>
            </reference>
          </references>
        </pivotArea>
        <pivotArea type="data" collapsedLevelsAreSubtotals="1" fieldPosition="0">
          <references count="3">
            <reference field="4294967294" count="1" selected="0">
              <x v="0"/>
            </reference>
            <reference field="0" count="1" selected="0">
              <x v="130"/>
            </reference>
            <reference field="1" count="1">
              <x v="782"/>
            </reference>
          </references>
        </pivotArea>
        <pivotArea type="data" collapsedLevelsAreSubtotals="1" fieldPosition="0">
          <references count="4">
            <reference field="4294967294" count="1" selected="0">
              <x v="0"/>
            </reference>
            <reference field="0" count="1" selected="0">
              <x v="130"/>
            </reference>
            <reference field="1" count="1" selected="0">
              <x v="782"/>
            </reference>
            <reference field="2" count="1">
              <x v="1954"/>
            </reference>
          </references>
        </pivotArea>
        <pivotArea type="data" collapsedLevelsAreSubtotals="1" fieldPosition="0">
          <references count="3">
            <reference field="4294967294" count="1" selected="0">
              <x v="0"/>
            </reference>
            <reference field="0" count="1" selected="0">
              <x v="130"/>
            </reference>
            <reference field="1" count="1">
              <x v="783"/>
            </reference>
          </references>
        </pivotArea>
        <pivotArea type="data" collapsedLevelsAreSubtotals="1" fieldPosition="0">
          <references count="4">
            <reference field="4294967294" count="1" selected="0">
              <x v="0"/>
            </reference>
            <reference field="0" count="1" selected="0">
              <x v="130"/>
            </reference>
            <reference field="1" count="1" selected="0">
              <x v="783"/>
            </reference>
            <reference field="2" count="1">
              <x v="1955"/>
            </reference>
          </references>
        </pivotArea>
        <pivotArea type="data" collapsedLevelsAreSubtotals="1" fieldPosition="0">
          <references count="3">
            <reference field="4294967294" count="1" selected="0">
              <x v="0"/>
            </reference>
            <reference field="0" count="1" selected="0">
              <x v="130"/>
            </reference>
            <reference field="1" count="1">
              <x v="784"/>
            </reference>
          </references>
        </pivotArea>
        <pivotArea type="data" collapsedLevelsAreSubtotals="1" fieldPosition="0">
          <references count="4">
            <reference field="4294967294" count="1" selected="0">
              <x v="0"/>
            </reference>
            <reference field="0" count="1" selected="0">
              <x v="130"/>
            </reference>
            <reference field="1" count="1" selected="0">
              <x v="784"/>
            </reference>
            <reference field="2" count="1">
              <x v="1956"/>
            </reference>
          </references>
        </pivotArea>
        <pivotArea type="data" collapsedLevelsAreSubtotals="1" fieldPosition="0">
          <references count="3">
            <reference field="4294967294" count="1" selected="0">
              <x v="0"/>
            </reference>
            <reference field="0" count="1" selected="0">
              <x v="130"/>
            </reference>
            <reference field="1" count="1">
              <x v="785"/>
            </reference>
          </references>
        </pivotArea>
        <pivotArea type="data" collapsedLevelsAreSubtotals="1" fieldPosition="0">
          <references count="4">
            <reference field="4294967294" count="1" selected="0">
              <x v="0"/>
            </reference>
            <reference field="0" count="1" selected="0">
              <x v="130"/>
            </reference>
            <reference field="1" count="1" selected="0">
              <x v="785"/>
            </reference>
            <reference field="2" count="1">
              <x v="1957"/>
            </reference>
          </references>
        </pivotArea>
        <pivotArea type="data" collapsedLevelsAreSubtotals="1" fieldPosition="0">
          <references count="3">
            <reference field="4294967294" count="1" selected="0">
              <x v="0"/>
            </reference>
            <reference field="0" count="1" selected="0">
              <x v="130"/>
            </reference>
            <reference field="1" count="1">
              <x v="786"/>
            </reference>
          </references>
        </pivotArea>
        <pivotArea type="data" collapsedLevelsAreSubtotals="1" fieldPosition="0">
          <references count="4">
            <reference field="4294967294" count="1" selected="0">
              <x v="0"/>
            </reference>
            <reference field="0" count="1" selected="0">
              <x v="130"/>
            </reference>
            <reference field="1" count="1" selected="0">
              <x v="786"/>
            </reference>
            <reference field="2" count="1">
              <x v="1958"/>
            </reference>
          </references>
        </pivotArea>
        <pivotArea type="data" collapsedLevelsAreSubtotals="1" fieldPosition="0">
          <references count="3">
            <reference field="4294967294" count="1" selected="0">
              <x v="0"/>
            </reference>
            <reference field="0" count="1" selected="0">
              <x v="130"/>
            </reference>
            <reference field="1" count="1">
              <x v="787"/>
            </reference>
          </references>
        </pivotArea>
        <pivotArea type="data" collapsedLevelsAreSubtotals="1" fieldPosition="0">
          <references count="4">
            <reference field="4294967294" count="1" selected="0">
              <x v="0"/>
            </reference>
            <reference field="0" count="1" selected="0">
              <x v="130"/>
            </reference>
            <reference field="1" count="1" selected="0">
              <x v="787"/>
            </reference>
            <reference field="2" count="2">
              <x v="1959"/>
              <x v="1960"/>
            </reference>
          </references>
        </pivotArea>
        <pivotArea type="data" collapsedLevelsAreSubtotals="1" fieldPosition="0">
          <references count="3">
            <reference field="4294967294" count="1" selected="0">
              <x v="0"/>
            </reference>
            <reference field="0" count="1" selected="0">
              <x v="130"/>
            </reference>
            <reference field="1" count="1">
              <x v="788"/>
            </reference>
          </references>
        </pivotArea>
        <pivotArea type="data" collapsedLevelsAreSubtotals="1" fieldPosition="0">
          <references count="4">
            <reference field="4294967294" count="1" selected="0">
              <x v="0"/>
            </reference>
            <reference field="0" count="1" selected="0">
              <x v="130"/>
            </reference>
            <reference field="1" count="1" selected="0">
              <x v="788"/>
            </reference>
            <reference field="2" count="1">
              <x v="1961"/>
            </reference>
          </references>
        </pivotArea>
        <pivotArea type="data" collapsedLevelsAreSubtotals="1" fieldPosition="0">
          <references count="3">
            <reference field="4294967294" count="1" selected="0">
              <x v="0"/>
            </reference>
            <reference field="0" count="1" selected="0">
              <x v="130"/>
            </reference>
            <reference field="1" count="1">
              <x v="789"/>
            </reference>
          </references>
        </pivotArea>
        <pivotArea type="data" collapsedLevelsAreSubtotals="1" fieldPosition="0">
          <references count="4">
            <reference field="4294967294" count="1" selected="0">
              <x v="0"/>
            </reference>
            <reference field="0" count="1" selected="0">
              <x v="130"/>
            </reference>
            <reference field="1" count="1" selected="0">
              <x v="789"/>
            </reference>
            <reference field="2" count="8">
              <x v="1962"/>
              <x v="1963"/>
              <x v="1964"/>
              <x v="1965"/>
              <x v="1966"/>
              <x v="1967"/>
              <x v="1968"/>
              <x v="1969"/>
            </reference>
          </references>
        </pivotArea>
        <pivotArea type="data" collapsedLevelsAreSubtotals="1" fieldPosition="0">
          <references count="3">
            <reference field="4294967294" count="1" selected="0">
              <x v="0"/>
            </reference>
            <reference field="0" count="1" selected="0">
              <x v="130"/>
            </reference>
            <reference field="1" count="1">
              <x v="790"/>
            </reference>
          </references>
        </pivotArea>
        <pivotArea type="data" collapsedLevelsAreSubtotals="1" fieldPosition="0">
          <references count="4">
            <reference field="4294967294" count="1" selected="0">
              <x v="0"/>
            </reference>
            <reference field="0" count="1" selected="0">
              <x v="130"/>
            </reference>
            <reference field="1" count="1" selected="0">
              <x v="790"/>
            </reference>
            <reference field="2" count="6">
              <x v="1970"/>
              <x v="1971"/>
              <x v="1972"/>
              <x v="1973"/>
              <x v="1974"/>
              <x v="1975"/>
            </reference>
          </references>
        </pivotArea>
        <pivotArea type="data" collapsedLevelsAreSubtotals="1" fieldPosition="0">
          <references count="3">
            <reference field="4294967294" count="1" selected="0">
              <x v="0"/>
            </reference>
            <reference field="0" count="1" selected="0">
              <x v="130"/>
            </reference>
            <reference field="1" count="1">
              <x v="791"/>
            </reference>
          </references>
        </pivotArea>
        <pivotArea type="data" collapsedLevelsAreSubtotals="1" fieldPosition="0">
          <references count="4">
            <reference field="4294967294" count="1" selected="0">
              <x v="0"/>
            </reference>
            <reference field="0" count="1" selected="0">
              <x v="130"/>
            </reference>
            <reference field="1" count="1" selected="0">
              <x v="791"/>
            </reference>
            <reference field="2" count="1">
              <x v="1976"/>
            </reference>
          </references>
        </pivotArea>
        <pivotArea type="data" collapsedLevelsAreSubtotals="1" fieldPosition="0">
          <references count="3">
            <reference field="4294967294" count="1" selected="0">
              <x v="0"/>
            </reference>
            <reference field="0" count="1" selected="0">
              <x v="130"/>
            </reference>
            <reference field="1" count="1">
              <x v="792"/>
            </reference>
          </references>
        </pivotArea>
        <pivotArea type="data" collapsedLevelsAreSubtotals="1" fieldPosition="0">
          <references count="4">
            <reference field="4294967294" count="1" selected="0">
              <x v="0"/>
            </reference>
            <reference field="0" count="1" selected="0">
              <x v="130"/>
            </reference>
            <reference field="1" count="1" selected="0">
              <x v="792"/>
            </reference>
            <reference field="2" count="1">
              <x v="1977"/>
            </reference>
          </references>
        </pivotArea>
        <pivotArea type="data" collapsedLevelsAreSubtotals="1" fieldPosition="0">
          <references count="3">
            <reference field="4294967294" count="1" selected="0">
              <x v="0"/>
            </reference>
            <reference field="0" count="1" selected="0">
              <x v="130"/>
            </reference>
            <reference field="1" count="1">
              <x v="793"/>
            </reference>
          </references>
        </pivotArea>
        <pivotArea type="data" collapsedLevelsAreSubtotals="1" fieldPosition="0">
          <references count="4">
            <reference field="4294967294" count="1" selected="0">
              <x v="0"/>
            </reference>
            <reference field="0" count="1" selected="0">
              <x v="130"/>
            </reference>
            <reference field="1" count="1" selected="0">
              <x v="793"/>
            </reference>
            <reference field="2" count="1">
              <x v="1978"/>
            </reference>
          </references>
        </pivotArea>
        <pivotArea type="data" collapsedLevelsAreSubtotals="1" fieldPosition="0">
          <references count="3">
            <reference field="4294967294" count="1" selected="0">
              <x v="0"/>
            </reference>
            <reference field="0" count="1" selected="0">
              <x v="130"/>
            </reference>
            <reference field="1" count="1">
              <x v="794"/>
            </reference>
          </references>
        </pivotArea>
        <pivotArea type="data" collapsedLevelsAreSubtotals="1" fieldPosition="0">
          <references count="4">
            <reference field="4294967294" count="1" selected="0">
              <x v="0"/>
            </reference>
            <reference field="0" count="1" selected="0">
              <x v="130"/>
            </reference>
            <reference field="1" count="1" selected="0">
              <x v="794"/>
            </reference>
            <reference field="2" count="2">
              <x v="1979"/>
              <x v="1980"/>
            </reference>
          </references>
        </pivotArea>
        <pivotArea type="data" collapsedLevelsAreSubtotals="1" fieldPosition="0">
          <references count="3">
            <reference field="4294967294" count="1" selected="0">
              <x v="0"/>
            </reference>
            <reference field="0" count="1" selected="0">
              <x v="130"/>
            </reference>
            <reference field="1" count="1">
              <x v="795"/>
            </reference>
          </references>
        </pivotArea>
        <pivotArea type="data" collapsedLevelsAreSubtotals="1" fieldPosition="0">
          <references count="4">
            <reference field="4294967294" count="1" selected="0">
              <x v="0"/>
            </reference>
            <reference field="0" count="1" selected="0">
              <x v="130"/>
            </reference>
            <reference field="1" count="1" selected="0">
              <x v="795"/>
            </reference>
            <reference field="2" count="1">
              <x v="1981"/>
            </reference>
          </references>
        </pivotArea>
        <pivotArea type="data" collapsedLevelsAreSubtotals="1" fieldPosition="0">
          <references count="3">
            <reference field="4294967294" count="1" selected="0">
              <x v="0"/>
            </reference>
            <reference field="0" count="1" selected="0">
              <x v="130"/>
            </reference>
            <reference field="1" count="1">
              <x v="796"/>
            </reference>
          </references>
        </pivotArea>
        <pivotArea type="data" collapsedLevelsAreSubtotals="1" fieldPosition="0">
          <references count="4">
            <reference field="4294967294" count="1" selected="0">
              <x v="0"/>
            </reference>
            <reference field="0" count="1" selected="0">
              <x v="130"/>
            </reference>
            <reference field="1" count="1" selected="0">
              <x v="796"/>
            </reference>
            <reference field="2" count="1">
              <x v="1982"/>
            </reference>
          </references>
        </pivotArea>
        <pivotArea type="data" collapsedLevelsAreSubtotals="1" fieldPosition="0">
          <references count="3">
            <reference field="4294967294" count="1" selected="0">
              <x v="0"/>
            </reference>
            <reference field="0" count="1" selected="0">
              <x v="130"/>
            </reference>
            <reference field="1" count="1">
              <x v="797"/>
            </reference>
          </references>
        </pivotArea>
        <pivotArea type="data" collapsedLevelsAreSubtotals="1" fieldPosition="0">
          <references count="4">
            <reference field="4294967294" count="1" selected="0">
              <x v="0"/>
            </reference>
            <reference field="0" count="1" selected="0">
              <x v="130"/>
            </reference>
            <reference field="1" count="1" selected="0">
              <x v="797"/>
            </reference>
            <reference field="2" count="1">
              <x v="1983"/>
            </reference>
          </references>
        </pivotArea>
        <pivotArea type="data" collapsedLevelsAreSubtotals="1" fieldPosition="0">
          <references count="3">
            <reference field="4294967294" count="1" selected="0">
              <x v="0"/>
            </reference>
            <reference field="0" count="1" selected="0">
              <x v="130"/>
            </reference>
            <reference field="1" count="1">
              <x v="798"/>
            </reference>
          </references>
        </pivotArea>
        <pivotArea type="data" collapsedLevelsAreSubtotals="1" fieldPosition="0">
          <references count="4">
            <reference field="4294967294" count="1" selected="0">
              <x v="0"/>
            </reference>
            <reference field="0" count="1" selected="0">
              <x v="130"/>
            </reference>
            <reference field="1" count="1" selected="0">
              <x v="798"/>
            </reference>
            <reference field="2" count="4">
              <x v="1984"/>
              <x v="1985"/>
              <x v="1986"/>
              <x v="1987"/>
            </reference>
          </references>
        </pivotArea>
        <pivotArea type="data" collapsedLevelsAreSubtotals="1" fieldPosition="0">
          <references count="3">
            <reference field="4294967294" count="1" selected="0">
              <x v="0"/>
            </reference>
            <reference field="0" count="1" selected="0">
              <x v="130"/>
            </reference>
            <reference field="1" count="1">
              <x v="799"/>
            </reference>
          </references>
        </pivotArea>
        <pivotArea type="data" collapsedLevelsAreSubtotals="1" fieldPosition="0">
          <references count="4">
            <reference field="4294967294" count="1" selected="0">
              <x v="0"/>
            </reference>
            <reference field="0" count="1" selected="0">
              <x v="130"/>
            </reference>
            <reference field="1" count="1" selected="0">
              <x v="799"/>
            </reference>
            <reference field="2" count="1">
              <x v="1988"/>
            </reference>
          </references>
        </pivotArea>
        <pivotArea type="data" collapsedLevelsAreSubtotals="1" fieldPosition="0">
          <references count="3">
            <reference field="4294967294" count="1" selected="0">
              <x v="0"/>
            </reference>
            <reference field="0" count="1" selected="0">
              <x v="130"/>
            </reference>
            <reference field="1" count="1">
              <x v="800"/>
            </reference>
          </references>
        </pivotArea>
        <pivotArea type="data" collapsedLevelsAreSubtotals="1" fieldPosition="0">
          <references count="4">
            <reference field="4294967294" count="1" selected="0">
              <x v="0"/>
            </reference>
            <reference field="0" count="1" selected="0">
              <x v="130"/>
            </reference>
            <reference field="1" count="1" selected="0">
              <x v="800"/>
            </reference>
            <reference field="2" count="3">
              <x v="1989"/>
              <x v="1990"/>
              <x v="1991"/>
            </reference>
          </references>
        </pivotArea>
        <pivotArea type="data" collapsedLevelsAreSubtotals="1" fieldPosition="0">
          <references count="3">
            <reference field="4294967294" count="1" selected="0">
              <x v="0"/>
            </reference>
            <reference field="0" count="1" selected="0">
              <x v="130"/>
            </reference>
            <reference field="1" count="1">
              <x v="801"/>
            </reference>
          </references>
        </pivotArea>
        <pivotArea type="data" collapsedLevelsAreSubtotals="1" fieldPosition="0">
          <references count="4">
            <reference field="4294967294" count="1" selected="0">
              <x v="0"/>
            </reference>
            <reference field="0" count="1" selected="0">
              <x v="130"/>
            </reference>
            <reference field="1" count="1" selected="0">
              <x v="801"/>
            </reference>
            <reference field="2" count="1">
              <x v="1992"/>
            </reference>
          </references>
        </pivotArea>
        <pivotArea type="data" collapsedLevelsAreSubtotals="1" fieldPosition="0">
          <references count="3">
            <reference field="4294967294" count="1" selected="0">
              <x v="0"/>
            </reference>
            <reference field="0" count="1" selected="0">
              <x v="130"/>
            </reference>
            <reference field="1" count="1">
              <x v="802"/>
            </reference>
          </references>
        </pivotArea>
        <pivotArea type="data" collapsedLevelsAreSubtotals="1" fieldPosition="0">
          <references count="4">
            <reference field="4294967294" count="1" selected="0">
              <x v="0"/>
            </reference>
            <reference field="0" count="1" selected="0">
              <x v="130"/>
            </reference>
            <reference field="1" count="1" selected="0">
              <x v="802"/>
            </reference>
            <reference field="2" count="1">
              <x v="1993"/>
            </reference>
          </references>
        </pivotArea>
        <pivotArea type="data" collapsedLevelsAreSubtotals="1" fieldPosition="0">
          <references count="3">
            <reference field="4294967294" count="1" selected="0">
              <x v="0"/>
            </reference>
            <reference field="0" count="1" selected="0">
              <x v="130"/>
            </reference>
            <reference field="1" count="1">
              <x v="803"/>
            </reference>
          </references>
        </pivotArea>
        <pivotArea type="data" collapsedLevelsAreSubtotals="1" fieldPosition="0">
          <references count="4">
            <reference field="4294967294" count="1" selected="0">
              <x v="0"/>
            </reference>
            <reference field="0" count="1" selected="0">
              <x v="130"/>
            </reference>
            <reference field="1" count="1" selected="0">
              <x v="803"/>
            </reference>
            <reference field="2" count="1">
              <x v="1994"/>
            </reference>
          </references>
        </pivotArea>
        <pivotArea type="data" collapsedLevelsAreSubtotals="1" fieldPosition="0">
          <references count="3">
            <reference field="4294967294" count="1" selected="0">
              <x v="0"/>
            </reference>
            <reference field="0" count="1" selected="0">
              <x v="130"/>
            </reference>
            <reference field="1" count="1">
              <x v="804"/>
            </reference>
          </references>
        </pivotArea>
        <pivotArea type="data" collapsedLevelsAreSubtotals="1" fieldPosition="0">
          <references count="4">
            <reference field="4294967294" count="1" selected="0">
              <x v="0"/>
            </reference>
            <reference field="0" count="1" selected="0">
              <x v="130"/>
            </reference>
            <reference field="1" count="1" selected="0">
              <x v="804"/>
            </reference>
            <reference field="2" count="1">
              <x v="1995"/>
            </reference>
          </references>
        </pivotArea>
        <pivotArea type="data" collapsedLevelsAreSubtotals="1" fieldPosition="0">
          <references count="3">
            <reference field="4294967294" count="1" selected="0">
              <x v="0"/>
            </reference>
            <reference field="0" count="1" selected="0">
              <x v="130"/>
            </reference>
            <reference field="1" count="1">
              <x v="805"/>
            </reference>
          </references>
        </pivotArea>
        <pivotArea type="data" collapsedLevelsAreSubtotals="1" fieldPosition="0">
          <references count="4">
            <reference field="4294967294" count="1" selected="0">
              <x v="0"/>
            </reference>
            <reference field="0" count="1" selected="0">
              <x v="130"/>
            </reference>
            <reference field="1" count="1" selected="0">
              <x v="805"/>
            </reference>
            <reference field="2" count="2">
              <x v="1996"/>
              <x v="1997"/>
            </reference>
          </references>
        </pivotArea>
        <pivotArea type="data" collapsedLevelsAreSubtotals="1" fieldPosition="0">
          <references count="3">
            <reference field="4294967294" count="1" selected="0">
              <x v="0"/>
            </reference>
            <reference field="0" count="1" selected="0">
              <x v="130"/>
            </reference>
            <reference field="1" count="1">
              <x v="806"/>
            </reference>
          </references>
        </pivotArea>
        <pivotArea type="data" collapsedLevelsAreSubtotals="1" fieldPosition="0">
          <references count="4">
            <reference field="4294967294" count="1" selected="0">
              <x v="0"/>
            </reference>
            <reference field="0" count="1" selected="0">
              <x v="130"/>
            </reference>
            <reference field="1" count="1" selected="0">
              <x v="806"/>
            </reference>
            <reference field="2" count="1">
              <x v="1998"/>
            </reference>
          </references>
        </pivotArea>
        <pivotArea type="data" collapsedLevelsAreSubtotals="1" fieldPosition="0">
          <references count="3">
            <reference field="4294967294" count="1" selected="0">
              <x v="0"/>
            </reference>
            <reference field="0" count="1" selected="0">
              <x v="130"/>
            </reference>
            <reference field="1" count="1">
              <x v="807"/>
            </reference>
          </references>
        </pivotArea>
        <pivotArea type="data" collapsedLevelsAreSubtotals="1" fieldPosition="0">
          <references count="4">
            <reference field="4294967294" count="1" selected="0">
              <x v="0"/>
            </reference>
            <reference field="0" count="1" selected="0">
              <x v="130"/>
            </reference>
            <reference field="1" count="1" selected="0">
              <x v="807"/>
            </reference>
            <reference field="2" count="1">
              <x v="1999"/>
            </reference>
          </references>
        </pivotArea>
        <pivotArea type="data" collapsedLevelsAreSubtotals="1" fieldPosition="0">
          <references count="3">
            <reference field="4294967294" count="1" selected="0">
              <x v="0"/>
            </reference>
            <reference field="0" count="1" selected="0">
              <x v="130"/>
            </reference>
            <reference field="1" count="1">
              <x v="808"/>
            </reference>
          </references>
        </pivotArea>
        <pivotArea type="data" collapsedLevelsAreSubtotals="1" fieldPosition="0">
          <references count="4">
            <reference field="4294967294" count="1" selected="0">
              <x v="0"/>
            </reference>
            <reference field="0" count="1" selected="0">
              <x v="130"/>
            </reference>
            <reference field="1" count="1" selected="0">
              <x v="808"/>
            </reference>
            <reference field="2" count="1">
              <x v="2000"/>
            </reference>
          </references>
        </pivotArea>
        <pivotArea type="data" collapsedLevelsAreSubtotals="1" fieldPosition="0">
          <references count="3">
            <reference field="4294967294" count="1" selected="0">
              <x v="0"/>
            </reference>
            <reference field="0" count="1" selected="0">
              <x v="130"/>
            </reference>
            <reference field="1" count="1">
              <x v="809"/>
            </reference>
          </references>
        </pivotArea>
        <pivotArea type="data" collapsedLevelsAreSubtotals="1" fieldPosition="0">
          <references count="4">
            <reference field="4294967294" count="1" selected="0">
              <x v="0"/>
            </reference>
            <reference field="0" count="1" selected="0">
              <x v="130"/>
            </reference>
            <reference field="1" count="1" selected="0">
              <x v="809"/>
            </reference>
            <reference field="2" count="1">
              <x v="2001"/>
            </reference>
          </references>
        </pivotArea>
        <pivotArea type="data" collapsedLevelsAreSubtotals="1" fieldPosition="0">
          <references count="3">
            <reference field="4294967294" count="1" selected="0">
              <x v="0"/>
            </reference>
            <reference field="0" count="1" selected="0">
              <x v="130"/>
            </reference>
            <reference field="1" count="1">
              <x v="810"/>
            </reference>
          </references>
        </pivotArea>
        <pivotArea type="data" collapsedLevelsAreSubtotals="1" fieldPosition="0">
          <references count="4">
            <reference field="4294967294" count="1" selected="0">
              <x v="0"/>
            </reference>
            <reference field="0" count="1" selected="0">
              <x v="130"/>
            </reference>
            <reference field="1" count="1" selected="0">
              <x v="810"/>
            </reference>
            <reference field="2" count="1">
              <x v="2002"/>
            </reference>
          </references>
        </pivotArea>
        <pivotArea type="data" collapsedLevelsAreSubtotals="1" fieldPosition="0">
          <references count="3">
            <reference field="4294967294" count="1" selected="0">
              <x v="0"/>
            </reference>
            <reference field="0" count="1" selected="0">
              <x v="130"/>
            </reference>
            <reference field="1" count="1">
              <x v="811"/>
            </reference>
          </references>
        </pivotArea>
        <pivotArea type="data" collapsedLevelsAreSubtotals="1" fieldPosition="0">
          <references count="4">
            <reference field="4294967294" count="1" selected="0">
              <x v="0"/>
            </reference>
            <reference field="0" count="1" selected="0">
              <x v="130"/>
            </reference>
            <reference field="1" count="1" selected="0">
              <x v="811"/>
            </reference>
            <reference field="2" count="1">
              <x v="2003"/>
            </reference>
          </references>
        </pivotArea>
        <pivotArea type="data" collapsedLevelsAreSubtotals="1" fieldPosition="0">
          <references count="2">
            <reference field="4294967294" count="1" selected="0">
              <x v="0"/>
            </reference>
            <reference field="0" count="1">
              <x v="131"/>
            </reference>
          </references>
        </pivotArea>
        <pivotArea type="data" collapsedLevelsAreSubtotals="1" fieldPosition="0">
          <references count="3">
            <reference field="4294967294" count="1" selected="0">
              <x v="0"/>
            </reference>
            <reference field="0" count="1" selected="0">
              <x v="131"/>
            </reference>
            <reference field="1" count="1">
              <x v="812"/>
            </reference>
          </references>
        </pivotArea>
        <pivotArea type="data" collapsedLevelsAreSubtotals="1" fieldPosition="0">
          <references count="4">
            <reference field="4294967294" count="1" selected="0">
              <x v="0"/>
            </reference>
            <reference field="0" count="1" selected="0">
              <x v="131"/>
            </reference>
            <reference field="1" count="1" selected="0">
              <x v="812"/>
            </reference>
            <reference field="2" count="1">
              <x v="2004"/>
            </reference>
          </references>
        </pivotArea>
        <pivotArea type="data" collapsedLevelsAreSubtotals="1" fieldPosition="0">
          <references count="3">
            <reference field="4294967294" count="1" selected="0">
              <x v="0"/>
            </reference>
            <reference field="0" count="1" selected="0">
              <x v="131"/>
            </reference>
            <reference field="1" count="1">
              <x v="813"/>
            </reference>
          </references>
        </pivotArea>
        <pivotArea type="data" collapsedLevelsAreSubtotals="1" fieldPosition="0">
          <references count="4">
            <reference field="4294967294" count="1" selected="0">
              <x v="0"/>
            </reference>
            <reference field="0" count="1" selected="0">
              <x v="131"/>
            </reference>
            <reference field="1" count="1" selected="0">
              <x v="813"/>
            </reference>
            <reference field="2" count="1">
              <x v="2005"/>
            </reference>
          </references>
        </pivotArea>
        <pivotArea type="data" collapsedLevelsAreSubtotals="1" fieldPosition="0">
          <references count="2">
            <reference field="4294967294" count="1" selected="0">
              <x v="0"/>
            </reference>
            <reference field="0" count="1">
              <x v="132"/>
            </reference>
          </references>
        </pivotArea>
        <pivotArea type="data" collapsedLevelsAreSubtotals="1" fieldPosition="0">
          <references count="3">
            <reference field="4294967294" count="1" selected="0">
              <x v="0"/>
            </reference>
            <reference field="0" count="1" selected="0">
              <x v="132"/>
            </reference>
            <reference field="1" count="1">
              <x v="814"/>
            </reference>
          </references>
        </pivotArea>
        <pivotArea type="data" collapsedLevelsAreSubtotals="1" fieldPosition="0">
          <references count="4">
            <reference field="4294967294" count="1" selected="0">
              <x v="0"/>
            </reference>
            <reference field="0" count="1" selected="0">
              <x v="132"/>
            </reference>
            <reference field="1" count="1" selected="0">
              <x v="814"/>
            </reference>
            <reference field="2" count="1">
              <x v="2006"/>
            </reference>
          </references>
        </pivotArea>
        <pivotArea type="data" collapsedLevelsAreSubtotals="1" fieldPosition="0">
          <references count="3">
            <reference field="4294967294" count="1" selected="0">
              <x v="0"/>
            </reference>
            <reference field="0" count="1" selected="0">
              <x v="132"/>
            </reference>
            <reference field="1" count="1">
              <x v="815"/>
            </reference>
          </references>
        </pivotArea>
        <pivotArea type="data" collapsedLevelsAreSubtotals="1" fieldPosition="0">
          <references count="4">
            <reference field="4294967294" count="1" selected="0">
              <x v="0"/>
            </reference>
            <reference field="0" count="1" selected="0">
              <x v="132"/>
            </reference>
            <reference field="1" count="1" selected="0">
              <x v="815"/>
            </reference>
            <reference field="2" count="1">
              <x v="2007"/>
            </reference>
          </references>
        </pivotArea>
        <pivotArea type="data" collapsedLevelsAreSubtotals="1" fieldPosition="0">
          <references count="2">
            <reference field="4294967294" count="1" selected="0">
              <x v="0"/>
            </reference>
            <reference field="0" count="1">
              <x v="133"/>
            </reference>
          </references>
        </pivotArea>
        <pivotArea type="data" collapsedLevelsAreSubtotals="1" fieldPosition="0">
          <references count="3">
            <reference field="4294967294" count="1" selected="0">
              <x v="0"/>
            </reference>
            <reference field="0" count="1" selected="0">
              <x v="133"/>
            </reference>
            <reference field="1" count="1">
              <x v="816"/>
            </reference>
          </references>
        </pivotArea>
        <pivotArea type="data" collapsedLevelsAreSubtotals="1" fieldPosition="0">
          <references count="4">
            <reference field="4294967294" count="1" selected="0">
              <x v="0"/>
            </reference>
            <reference field="0" count="1" selected="0">
              <x v="133"/>
            </reference>
            <reference field="1" count="1" selected="0">
              <x v="816"/>
            </reference>
            <reference field="2" count="2">
              <x v="2008"/>
              <x v="2009"/>
            </reference>
          </references>
        </pivotArea>
        <pivotArea type="data" collapsedLevelsAreSubtotals="1" fieldPosition="0">
          <references count="3">
            <reference field="4294967294" count="1" selected="0">
              <x v="0"/>
            </reference>
            <reference field="0" count="1" selected="0">
              <x v="133"/>
            </reference>
            <reference field="1" count="1">
              <x v="817"/>
            </reference>
          </references>
        </pivotArea>
        <pivotArea type="data" collapsedLevelsAreSubtotals="1" fieldPosition="0">
          <references count="4">
            <reference field="4294967294" count="1" selected="0">
              <x v="0"/>
            </reference>
            <reference field="0" count="1" selected="0">
              <x v="133"/>
            </reference>
            <reference field="1" count="1" selected="0">
              <x v="817"/>
            </reference>
            <reference field="2" count="2">
              <x v="2010"/>
              <x v="2011"/>
            </reference>
          </references>
        </pivotArea>
        <pivotArea type="data" collapsedLevelsAreSubtotals="1" fieldPosition="0">
          <references count="3">
            <reference field="4294967294" count="1" selected="0">
              <x v="0"/>
            </reference>
            <reference field="0" count="1" selected="0">
              <x v="133"/>
            </reference>
            <reference field="1" count="1">
              <x v="818"/>
            </reference>
          </references>
        </pivotArea>
        <pivotArea type="data" collapsedLevelsAreSubtotals="1" fieldPosition="0">
          <references count="4">
            <reference field="4294967294" count="1" selected="0">
              <x v="0"/>
            </reference>
            <reference field="0" count="1" selected="0">
              <x v="133"/>
            </reference>
            <reference field="1" count="1" selected="0">
              <x v="818"/>
            </reference>
            <reference field="2" count="4">
              <x v="2012"/>
              <x v="2013"/>
              <x v="2014"/>
              <x v="2015"/>
            </reference>
          </references>
        </pivotArea>
        <pivotArea type="data" collapsedLevelsAreSubtotals="1" fieldPosition="0">
          <references count="3">
            <reference field="4294967294" count="1" selected="0">
              <x v="0"/>
            </reference>
            <reference field="0" count="1" selected="0">
              <x v="133"/>
            </reference>
            <reference field="1" count="1">
              <x v="819"/>
            </reference>
          </references>
        </pivotArea>
        <pivotArea type="data" collapsedLevelsAreSubtotals="1" fieldPosition="0">
          <references count="4">
            <reference field="4294967294" count="1" selected="0">
              <x v="0"/>
            </reference>
            <reference field="0" count="1" selected="0">
              <x v="133"/>
            </reference>
            <reference field="1" count="1" selected="0">
              <x v="819"/>
            </reference>
            <reference field="2" count="4">
              <x v="2016"/>
              <x v="2017"/>
              <x v="2018"/>
              <x v="2019"/>
            </reference>
          </references>
        </pivotArea>
        <pivotArea type="data" collapsedLevelsAreSubtotals="1" fieldPosition="0">
          <references count="3">
            <reference field="4294967294" count="1" selected="0">
              <x v="0"/>
            </reference>
            <reference field="0" count="1" selected="0">
              <x v="133"/>
            </reference>
            <reference field="1" count="1">
              <x v="820"/>
            </reference>
          </references>
        </pivotArea>
        <pivotArea type="data" collapsedLevelsAreSubtotals="1" fieldPosition="0">
          <references count="4">
            <reference field="4294967294" count="1" selected="0">
              <x v="0"/>
            </reference>
            <reference field="0" count="1" selected="0">
              <x v="133"/>
            </reference>
            <reference field="1" count="1" selected="0">
              <x v="820"/>
            </reference>
            <reference field="2" count="1">
              <x v="2020"/>
            </reference>
          </references>
        </pivotArea>
        <pivotArea type="data" collapsedLevelsAreSubtotals="1" fieldPosition="0">
          <references count="3">
            <reference field="4294967294" count="1" selected="0">
              <x v="0"/>
            </reference>
            <reference field="0" count="1" selected="0">
              <x v="133"/>
            </reference>
            <reference field="1" count="1">
              <x v="821"/>
            </reference>
          </references>
        </pivotArea>
        <pivotArea type="data" collapsedLevelsAreSubtotals="1" fieldPosition="0">
          <references count="4">
            <reference field="4294967294" count="1" selected="0">
              <x v="0"/>
            </reference>
            <reference field="0" count="1" selected="0">
              <x v="133"/>
            </reference>
            <reference field="1" count="1" selected="0">
              <x v="821"/>
            </reference>
            <reference field="2" count="1">
              <x v="2021"/>
            </reference>
          </references>
        </pivotArea>
        <pivotArea type="data" collapsedLevelsAreSubtotals="1" fieldPosition="0">
          <references count="3">
            <reference field="4294967294" count="1" selected="0">
              <x v="0"/>
            </reference>
            <reference field="0" count="1" selected="0">
              <x v="133"/>
            </reference>
            <reference field="1" count="1">
              <x v="822"/>
            </reference>
          </references>
        </pivotArea>
        <pivotArea type="data" collapsedLevelsAreSubtotals="1" fieldPosition="0">
          <references count="4">
            <reference field="4294967294" count="1" selected="0">
              <x v="0"/>
            </reference>
            <reference field="0" count="1" selected="0">
              <x v="133"/>
            </reference>
            <reference field="1" count="1" selected="0">
              <x v="822"/>
            </reference>
            <reference field="2" count="1">
              <x v="2022"/>
            </reference>
          </references>
        </pivotArea>
        <pivotArea type="data" collapsedLevelsAreSubtotals="1" fieldPosition="0">
          <references count="3">
            <reference field="4294967294" count="1" selected="0">
              <x v="0"/>
            </reference>
            <reference field="0" count="1" selected="0">
              <x v="133"/>
            </reference>
            <reference field="1" count="1">
              <x v="823"/>
            </reference>
          </references>
        </pivotArea>
        <pivotArea type="data" collapsedLevelsAreSubtotals="1" fieldPosition="0">
          <references count="4">
            <reference field="4294967294" count="1" selected="0">
              <x v="0"/>
            </reference>
            <reference field="0" count="1" selected="0">
              <x v="133"/>
            </reference>
            <reference field="1" count="1" selected="0">
              <x v="823"/>
            </reference>
            <reference field="2" count="1">
              <x v="2023"/>
            </reference>
          </references>
        </pivotArea>
        <pivotArea type="data" collapsedLevelsAreSubtotals="1" fieldPosition="0">
          <references count="3">
            <reference field="4294967294" count="1" selected="0">
              <x v="0"/>
            </reference>
            <reference field="0" count="1" selected="0">
              <x v="133"/>
            </reference>
            <reference field="1" count="1">
              <x v="824"/>
            </reference>
          </references>
        </pivotArea>
        <pivotArea type="data" collapsedLevelsAreSubtotals="1" fieldPosition="0">
          <references count="4">
            <reference field="4294967294" count="1" selected="0">
              <x v="0"/>
            </reference>
            <reference field="0" count="1" selected="0">
              <x v="133"/>
            </reference>
            <reference field="1" count="1" selected="0">
              <x v="824"/>
            </reference>
            <reference field="2" count="2">
              <x v="2024"/>
              <x v="2025"/>
            </reference>
          </references>
        </pivotArea>
        <pivotArea type="data" collapsedLevelsAreSubtotals="1" fieldPosition="0">
          <references count="3">
            <reference field="4294967294" count="1" selected="0">
              <x v="0"/>
            </reference>
            <reference field="0" count="1" selected="0">
              <x v="133"/>
            </reference>
            <reference field="1" count="1">
              <x v="825"/>
            </reference>
          </references>
        </pivotArea>
        <pivotArea type="data" collapsedLevelsAreSubtotals="1" fieldPosition="0">
          <references count="4">
            <reference field="4294967294" count="1" selected="0">
              <x v="0"/>
            </reference>
            <reference field="0" count="1" selected="0">
              <x v="133"/>
            </reference>
            <reference field="1" count="1" selected="0">
              <x v="825"/>
            </reference>
            <reference field="2" count="2">
              <x v="2026"/>
              <x v="2027"/>
            </reference>
          </references>
        </pivotArea>
        <pivotArea type="data" collapsedLevelsAreSubtotals="1" fieldPosition="0">
          <references count="3">
            <reference field="4294967294" count="1" selected="0">
              <x v="0"/>
            </reference>
            <reference field="0" count="1" selected="0">
              <x v="133"/>
            </reference>
            <reference field="1" count="1">
              <x v="826"/>
            </reference>
          </references>
        </pivotArea>
        <pivotArea type="data" collapsedLevelsAreSubtotals="1" fieldPosition="0">
          <references count="4">
            <reference field="4294967294" count="1" selected="0">
              <x v="0"/>
            </reference>
            <reference field="0" count="1" selected="0">
              <x v="133"/>
            </reference>
            <reference field="1" count="1" selected="0">
              <x v="826"/>
            </reference>
            <reference field="2" count="1">
              <x v="2028"/>
            </reference>
          </references>
        </pivotArea>
        <pivotArea type="data" collapsedLevelsAreSubtotals="1" fieldPosition="0">
          <references count="3">
            <reference field="4294967294" count="1" selected="0">
              <x v="0"/>
            </reference>
            <reference field="0" count="1" selected="0">
              <x v="133"/>
            </reference>
            <reference field="1" count="1">
              <x v="827"/>
            </reference>
          </references>
        </pivotArea>
        <pivotArea type="data" collapsedLevelsAreSubtotals="1" fieldPosition="0">
          <references count="4">
            <reference field="4294967294" count="1" selected="0">
              <x v="0"/>
            </reference>
            <reference field="0" count="1" selected="0">
              <x v="133"/>
            </reference>
            <reference field="1" count="1" selected="0">
              <x v="827"/>
            </reference>
            <reference field="2" count="1">
              <x v="2029"/>
            </reference>
          </references>
        </pivotArea>
        <pivotArea type="data" collapsedLevelsAreSubtotals="1" fieldPosition="0">
          <references count="3">
            <reference field="4294967294" count="1" selected="0">
              <x v="0"/>
            </reference>
            <reference field="0" count="1" selected="0">
              <x v="133"/>
            </reference>
            <reference field="1" count="1">
              <x v="828"/>
            </reference>
          </references>
        </pivotArea>
        <pivotArea type="data" collapsedLevelsAreSubtotals="1" fieldPosition="0">
          <references count="4">
            <reference field="4294967294" count="1" selected="0">
              <x v="0"/>
            </reference>
            <reference field="0" count="1" selected="0">
              <x v="133"/>
            </reference>
            <reference field="1" count="1" selected="0">
              <x v="828"/>
            </reference>
            <reference field="2" count="2">
              <x v="2030"/>
              <x v="2031"/>
            </reference>
          </references>
        </pivotArea>
        <pivotArea type="data" collapsedLevelsAreSubtotals="1" fieldPosition="0">
          <references count="3">
            <reference field="4294967294" count="1" selected="0">
              <x v="0"/>
            </reference>
            <reference field="0" count="1" selected="0">
              <x v="133"/>
            </reference>
            <reference field="1" count="1">
              <x v="829"/>
            </reference>
          </references>
        </pivotArea>
        <pivotArea type="data" collapsedLevelsAreSubtotals="1" fieldPosition="0">
          <references count="4">
            <reference field="4294967294" count="1" selected="0">
              <x v="0"/>
            </reference>
            <reference field="0" count="1" selected="0">
              <x v="133"/>
            </reference>
            <reference field="1" count="1" selected="0">
              <x v="829"/>
            </reference>
            <reference field="2" count="1">
              <x v="2032"/>
            </reference>
          </references>
        </pivotArea>
        <pivotArea type="data" collapsedLevelsAreSubtotals="1" fieldPosition="0">
          <references count="3">
            <reference field="4294967294" count="1" selected="0">
              <x v="0"/>
            </reference>
            <reference field="0" count="1" selected="0">
              <x v="133"/>
            </reference>
            <reference field="1" count="1">
              <x v="830"/>
            </reference>
          </references>
        </pivotArea>
        <pivotArea type="data" collapsedLevelsAreSubtotals="1" fieldPosition="0">
          <references count="4">
            <reference field="4294967294" count="1" selected="0">
              <x v="0"/>
            </reference>
            <reference field="0" count="1" selected="0">
              <x v="133"/>
            </reference>
            <reference field="1" count="1" selected="0">
              <x v="830"/>
            </reference>
            <reference field="2" count="1">
              <x v="2033"/>
            </reference>
          </references>
        </pivotArea>
        <pivotArea type="data" collapsedLevelsAreSubtotals="1" fieldPosition="0">
          <references count="3">
            <reference field="4294967294" count="1" selected="0">
              <x v="0"/>
            </reference>
            <reference field="0" count="1" selected="0">
              <x v="133"/>
            </reference>
            <reference field="1" count="1">
              <x v="831"/>
            </reference>
          </references>
        </pivotArea>
        <pivotArea type="data" collapsedLevelsAreSubtotals="1" fieldPosition="0">
          <references count="4">
            <reference field="4294967294" count="1" selected="0">
              <x v="0"/>
            </reference>
            <reference field="0" count="1" selected="0">
              <x v="133"/>
            </reference>
            <reference field="1" count="1" selected="0">
              <x v="831"/>
            </reference>
            <reference field="2" count="1">
              <x v="2034"/>
            </reference>
          </references>
        </pivotArea>
        <pivotArea type="data" collapsedLevelsAreSubtotals="1" fieldPosition="0">
          <references count="3">
            <reference field="4294967294" count="1" selected="0">
              <x v="0"/>
            </reference>
            <reference field="0" count="1" selected="0">
              <x v="133"/>
            </reference>
            <reference field="1" count="1">
              <x v="832"/>
            </reference>
          </references>
        </pivotArea>
        <pivotArea type="data" collapsedLevelsAreSubtotals="1" fieldPosition="0">
          <references count="4">
            <reference field="4294967294" count="1" selected="0">
              <x v="0"/>
            </reference>
            <reference field="0" count="1" selected="0">
              <x v="133"/>
            </reference>
            <reference field="1" count="1" selected="0">
              <x v="832"/>
            </reference>
            <reference field="2" count="1">
              <x v="2035"/>
            </reference>
          </references>
        </pivotArea>
        <pivotArea type="data" collapsedLevelsAreSubtotals="1" fieldPosition="0">
          <references count="3">
            <reference field="4294967294" count="1" selected="0">
              <x v="0"/>
            </reference>
            <reference field="0" count="1" selected="0">
              <x v="133"/>
            </reference>
            <reference field="1" count="1">
              <x v="833"/>
            </reference>
          </references>
        </pivotArea>
        <pivotArea type="data" collapsedLevelsAreSubtotals="1" fieldPosition="0">
          <references count="4">
            <reference field="4294967294" count="1" selected="0">
              <x v="0"/>
            </reference>
            <reference field="0" count="1" selected="0">
              <x v="133"/>
            </reference>
            <reference field="1" count="1" selected="0">
              <x v="833"/>
            </reference>
            <reference field="2" count="1">
              <x v="2036"/>
            </reference>
          </references>
        </pivotArea>
        <pivotArea type="data" collapsedLevelsAreSubtotals="1" fieldPosition="0">
          <references count="3">
            <reference field="4294967294" count="1" selected="0">
              <x v="0"/>
            </reference>
            <reference field="0" count="1" selected="0">
              <x v="133"/>
            </reference>
            <reference field="1" count="1">
              <x v="834"/>
            </reference>
          </references>
        </pivotArea>
        <pivotArea type="data" collapsedLevelsAreSubtotals="1" fieldPosition="0">
          <references count="4">
            <reference field="4294967294" count="1" selected="0">
              <x v="0"/>
            </reference>
            <reference field="0" count="1" selected="0">
              <x v="133"/>
            </reference>
            <reference field="1" count="1" selected="0">
              <x v="834"/>
            </reference>
            <reference field="2" count="2">
              <x v="2037"/>
              <x v="2038"/>
            </reference>
          </references>
        </pivotArea>
        <pivotArea type="data" collapsedLevelsAreSubtotals="1" fieldPosition="0">
          <references count="3">
            <reference field="4294967294" count="1" selected="0">
              <x v="0"/>
            </reference>
            <reference field="0" count="1" selected="0">
              <x v="133"/>
            </reference>
            <reference field="1" count="1">
              <x v="835"/>
            </reference>
          </references>
        </pivotArea>
        <pivotArea type="data" collapsedLevelsAreSubtotals="1" fieldPosition="0">
          <references count="4">
            <reference field="4294967294" count="1" selected="0">
              <x v="0"/>
            </reference>
            <reference field="0" count="1" selected="0">
              <x v="133"/>
            </reference>
            <reference field="1" count="1" selected="0">
              <x v="835"/>
            </reference>
            <reference field="2" count="1">
              <x v="2039"/>
            </reference>
          </references>
        </pivotArea>
        <pivotArea type="data" collapsedLevelsAreSubtotals="1" fieldPosition="0">
          <references count="2">
            <reference field="4294967294" count="1" selected="0">
              <x v="0"/>
            </reference>
            <reference field="0" count="1">
              <x v="134"/>
            </reference>
          </references>
        </pivotArea>
        <pivotArea type="data" collapsedLevelsAreSubtotals="1" fieldPosition="0">
          <references count="3">
            <reference field="4294967294" count="1" selected="0">
              <x v="0"/>
            </reference>
            <reference field="0" count="1" selected="0">
              <x v="134"/>
            </reference>
            <reference field="1" count="1">
              <x v="836"/>
            </reference>
          </references>
        </pivotArea>
        <pivotArea type="data" collapsedLevelsAreSubtotals="1" fieldPosition="0">
          <references count="4">
            <reference field="4294967294" count="1" selected="0">
              <x v="0"/>
            </reference>
            <reference field="0" count="1" selected="0">
              <x v="134"/>
            </reference>
            <reference field="1" count="1" selected="0">
              <x v="836"/>
            </reference>
            <reference field="2" count="1">
              <x v="2040"/>
            </reference>
          </references>
        </pivotArea>
        <pivotArea type="data" collapsedLevelsAreSubtotals="1" fieldPosition="0">
          <references count="3">
            <reference field="4294967294" count="1" selected="0">
              <x v="0"/>
            </reference>
            <reference field="0" count="1" selected="0">
              <x v="134"/>
            </reference>
            <reference field="1" count="1">
              <x v="837"/>
            </reference>
          </references>
        </pivotArea>
        <pivotArea type="data" collapsedLevelsAreSubtotals="1" fieldPosition="0">
          <references count="4">
            <reference field="4294967294" count="1" selected="0">
              <x v="0"/>
            </reference>
            <reference field="0" count="1" selected="0">
              <x v="134"/>
            </reference>
            <reference field="1" count="1" selected="0">
              <x v="837"/>
            </reference>
            <reference field="2" count="1">
              <x v="2041"/>
            </reference>
          </references>
        </pivotArea>
        <pivotArea type="data" collapsedLevelsAreSubtotals="1" fieldPosition="0">
          <references count="2">
            <reference field="4294967294" count="1" selected="0">
              <x v="0"/>
            </reference>
            <reference field="0" count="1">
              <x v="135"/>
            </reference>
          </references>
        </pivotArea>
        <pivotArea type="data" collapsedLevelsAreSubtotals="1" fieldPosition="0">
          <references count="3">
            <reference field="4294967294" count="1" selected="0">
              <x v="0"/>
            </reference>
            <reference field="0" count="1" selected="0">
              <x v="135"/>
            </reference>
            <reference field="1" count="1">
              <x v="838"/>
            </reference>
          </references>
        </pivotArea>
        <pivotArea type="data" collapsedLevelsAreSubtotals="1" fieldPosition="0">
          <references count="4">
            <reference field="4294967294" count="1" selected="0">
              <x v="0"/>
            </reference>
            <reference field="0" count="1" selected="0">
              <x v="135"/>
            </reference>
            <reference field="1" count="1" selected="0">
              <x v="838"/>
            </reference>
            <reference field="2" count="112">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reference>
          </references>
        </pivotArea>
        <pivotArea type="data" collapsedLevelsAreSubtotals="1" fieldPosition="0">
          <references count="3">
            <reference field="4294967294" count="1" selected="0">
              <x v="0"/>
            </reference>
            <reference field="0" count="1" selected="0">
              <x v="135"/>
            </reference>
            <reference field="1" count="1">
              <x v="839"/>
            </reference>
          </references>
        </pivotArea>
        <pivotArea type="data" collapsedLevelsAreSubtotals="1" fieldPosition="0">
          <references count="4">
            <reference field="4294967294" count="1" selected="0">
              <x v="0"/>
            </reference>
            <reference field="0" count="1" selected="0">
              <x v="135"/>
            </reference>
            <reference field="1" count="1" selected="0">
              <x v="839"/>
            </reference>
            <reference field="2" count="7">
              <x v="2154"/>
              <x v="2155"/>
              <x v="2156"/>
              <x v="2157"/>
              <x v="2158"/>
              <x v="2159"/>
              <x v="2160"/>
            </reference>
          </references>
        </pivotArea>
        <pivotArea type="data" collapsedLevelsAreSubtotals="1" fieldPosition="0">
          <references count="3">
            <reference field="4294967294" count="1" selected="0">
              <x v="0"/>
            </reference>
            <reference field="0" count="1" selected="0">
              <x v="135"/>
            </reference>
            <reference field="1" count="1">
              <x v="840"/>
            </reference>
          </references>
        </pivotArea>
        <pivotArea type="data" collapsedLevelsAreSubtotals="1" fieldPosition="0">
          <references count="4">
            <reference field="4294967294" count="1" selected="0">
              <x v="0"/>
            </reference>
            <reference field="0" count="1" selected="0">
              <x v="135"/>
            </reference>
            <reference field="1" count="1" selected="0">
              <x v="840"/>
            </reference>
            <reference field="2" count="4">
              <x v="2161"/>
              <x v="2162"/>
              <x v="2163"/>
              <x v="2164"/>
            </reference>
          </references>
        </pivotArea>
        <pivotArea type="data" collapsedLevelsAreSubtotals="1" fieldPosition="0">
          <references count="2">
            <reference field="4294967294" count="1" selected="0">
              <x v="0"/>
            </reference>
            <reference field="0" count="1">
              <x v="136"/>
            </reference>
          </references>
        </pivotArea>
        <pivotArea type="data" collapsedLevelsAreSubtotals="1" fieldPosition="0">
          <references count="3">
            <reference field="4294967294" count="1" selected="0">
              <x v="0"/>
            </reference>
            <reference field="0" count="1" selected="0">
              <x v="136"/>
            </reference>
            <reference field="1" count="1">
              <x v="841"/>
            </reference>
          </references>
        </pivotArea>
        <pivotArea type="data" collapsedLevelsAreSubtotals="1" fieldPosition="0">
          <references count="4">
            <reference field="4294967294" count="1" selected="0">
              <x v="0"/>
            </reference>
            <reference field="0" count="1" selected="0">
              <x v="136"/>
            </reference>
            <reference field="1" count="1" selected="0">
              <x v="841"/>
            </reference>
            <reference field="2" count="5">
              <x v="2165"/>
              <x v="2166"/>
              <x v="2167"/>
              <x v="2168"/>
              <x v="2169"/>
            </reference>
          </references>
        </pivotArea>
        <pivotArea type="data" collapsedLevelsAreSubtotals="1" fieldPosition="0">
          <references count="3">
            <reference field="4294967294" count="1" selected="0">
              <x v="0"/>
            </reference>
            <reference field="0" count="1" selected="0">
              <x v="136"/>
            </reference>
            <reference field="1" count="1">
              <x v="842"/>
            </reference>
          </references>
        </pivotArea>
        <pivotArea type="data" collapsedLevelsAreSubtotals="1" fieldPosition="0">
          <references count="4">
            <reference field="4294967294" count="1" selected="0">
              <x v="0"/>
            </reference>
            <reference field="0" count="1" selected="0">
              <x v="136"/>
            </reference>
            <reference field="1" count="1" selected="0">
              <x v="842"/>
            </reference>
            <reference field="2" count="11">
              <x v="2170"/>
              <x v="2171"/>
              <x v="2172"/>
              <x v="2173"/>
              <x v="2174"/>
              <x v="2175"/>
              <x v="2176"/>
              <x v="2177"/>
              <x v="2178"/>
              <x v="2179"/>
              <x v="2180"/>
            </reference>
          </references>
        </pivotArea>
        <pivotArea type="data" collapsedLevelsAreSubtotals="1" fieldPosition="0">
          <references count="3">
            <reference field="4294967294" count="1" selected="0">
              <x v="0"/>
            </reference>
            <reference field="0" count="1" selected="0">
              <x v="136"/>
            </reference>
            <reference field="1" count="1">
              <x v="843"/>
            </reference>
          </references>
        </pivotArea>
        <pivotArea type="data" collapsedLevelsAreSubtotals="1" fieldPosition="0">
          <references count="4">
            <reference field="4294967294" count="1" selected="0">
              <x v="0"/>
            </reference>
            <reference field="0" count="1" selected="0">
              <x v="136"/>
            </reference>
            <reference field="1" count="1" selected="0">
              <x v="843"/>
            </reference>
            <reference field="2" count="4">
              <x v="2181"/>
              <x v="2182"/>
              <x v="2183"/>
              <x v="2184"/>
            </reference>
          </references>
        </pivotArea>
        <pivotArea type="data" collapsedLevelsAreSubtotals="1" fieldPosition="0">
          <references count="3">
            <reference field="4294967294" count="1" selected="0">
              <x v="0"/>
            </reference>
            <reference field="0" count="1" selected="0">
              <x v="136"/>
            </reference>
            <reference field="1" count="1">
              <x v="844"/>
            </reference>
          </references>
        </pivotArea>
        <pivotArea type="data" collapsedLevelsAreSubtotals="1" fieldPosition="0">
          <references count="4">
            <reference field="4294967294" count="1" selected="0">
              <x v="0"/>
            </reference>
            <reference field="0" count="1" selected="0">
              <x v="136"/>
            </reference>
            <reference field="1" count="1" selected="0">
              <x v="844"/>
            </reference>
            <reference field="2" count="49">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reference>
          </references>
        </pivotArea>
        <pivotArea type="data" collapsedLevelsAreSubtotals="1" fieldPosition="0">
          <references count="3">
            <reference field="4294967294" count="1" selected="0">
              <x v="0"/>
            </reference>
            <reference field="0" count="1" selected="0">
              <x v="136"/>
            </reference>
            <reference field="1" count="1">
              <x v="845"/>
            </reference>
          </references>
        </pivotArea>
        <pivotArea type="data" collapsedLevelsAreSubtotals="1" fieldPosition="0">
          <references count="4">
            <reference field="4294967294" count="1" selected="0">
              <x v="0"/>
            </reference>
            <reference field="0" count="1" selected="0">
              <x v="136"/>
            </reference>
            <reference field="1" count="1" selected="0">
              <x v="845"/>
            </reference>
            <reference field="2" count="11">
              <x v="2234"/>
              <x v="2235"/>
              <x v="2236"/>
              <x v="2237"/>
              <x v="2238"/>
              <x v="2239"/>
              <x v="2240"/>
              <x v="2241"/>
              <x v="2242"/>
              <x v="2243"/>
              <x v="2244"/>
            </reference>
          </references>
        </pivotArea>
        <pivotArea type="data" collapsedLevelsAreSubtotals="1" fieldPosition="0">
          <references count="3">
            <reference field="4294967294" count="1" selected="0">
              <x v="0"/>
            </reference>
            <reference field="0" count="1" selected="0">
              <x v="136"/>
            </reference>
            <reference field="1" count="1">
              <x v="846"/>
            </reference>
          </references>
        </pivotArea>
        <pivotArea type="data" collapsedLevelsAreSubtotals="1" fieldPosition="0">
          <references count="4">
            <reference field="4294967294" count="1" selected="0">
              <x v="0"/>
            </reference>
            <reference field="0" count="1" selected="0">
              <x v="136"/>
            </reference>
            <reference field="1" count="1" selected="0">
              <x v="846"/>
            </reference>
            <reference field="2" count="5">
              <x v="2245"/>
              <x v="2246"/>
              <x v="2247"/>
              <x v="2248"/>
              <x v="2249"/>
            </reference>
          </references>
        </pivotArea>
        <pivotArea type="data" collapsedLevelsAreSubtotals="1" fieldPosition="0">
          <references count="3">
            <reference field="4294967294" count="1" selected="0">
              <x v="0"/>
            </reference>
            <reference field="0" count="1" selected="0">
              <x v="136"/>
            </reference>
            <reference field="1" count="1">
              <x v="847"/>
            </reference>
          </references>
        </pivotArea>
        <pivotArea type="data" collapsedLevelsAreSubtotals="1" fieldPosition="0">
          <references count="4">
            <reference field="4294967294" count="1" selected="0">
              <x v="0"/>
            </reference>
            <reference field="0" count="1" selected="0">
              <x v="136"/>
            </reference>
            <reference field="1" count="1" selected="0">
              <x v="847"/>
            </reference>
            <reference field="2" count="2">
              <x v="2250"/>
              <x v="2251"/>
            </reference>
          </references>
        </pivotArea>
        <pivotArea type="data" collapsedLevelsAreSubtotals="1" fieldPosition="0">
          <references count="3">
            <reference field="4294967294" count="1" selected="0">
              <x v="0"/>
            </reference>
            <reference field="0" count="1" selected="0">
              <x v="136"/>
            </reference>
            <reference field="1" count="1">
              <x v="848"/>
            </reference>
          </references>
        </pivotArea>
        <pivotArea type="data" collapsedLevelsAreSubtotals="1" fieldPosition="0">
          <references count="4">
            <reference field="4294967294" count="1" selected="0">
              <x v="0"/>
            </reference>
            <reference field="0" count="1" selected="0">
              <x v="136"/>
            </reference>
            <reference field="1" count="1" selected="0">
              <x v="848"/>
            </reference>
            <reference field="2" count="24">
              <x v="2252"/>
              <x v="2253"/>
              <x v="2254"/>
              <x v="2255"/>
              <x v="2256"/>
              <x v="2257"/>
              <x v="2258"/>
              <x v="2259"/>
              <x v="2260"/>
              <x v="2261"/>
              <x v="2262"/>
              <x v="2263"/>
              <x v="2264"/>
              <x v="2265"/>
              <x v="2266"/>
              <x v="2267"/>
              <x v="2268"/>
              <x v="2269"/>
              <x v="2270"/>
              <x v="2271"/>
              <x v="2272"/>
              <x v="2273"/>
              <x v="2274"/>
              <x v="2275"/>
            </reference>
          </references>
        </pivotArea>
        <pivotArea type="data" collapsedLevelsAreSubtotals="1" fieldPosition="0">
          <references count="3">
            <reference field="4294967294" count="1" selected="0">
              <x v="0"/>
            </reference>
            <reference field="0" count="1" selected="0">
              <x v="136"/>
            </reference>
            <reference field="1" count="1">
              <x v="849"/>
            </reference>
          </references>
        </pivotArea>
        <pivotArea type="data" collapsedLevelsAreSubtotals="1" fieldPosition="0">
          <references count="4">
            <reference field="4294967294" count="1" selected="0">
              <x v="0"/>
            </reference>
            <reference field="0" count="1" selected="0">
              <x v="136"/>
            </reference>
            <reference field="1" count="1" selected="0">
              <x v="849"/>
            </reference>
            <reference field="2" count="6">
              <x v="2276"/>
              <x v="2277"/>
              <x v="2278"/>
              <x v="2279"/>
              <x v="2280"/>
              <x v="2281"/>
            </reference>
          </references>
        </pivotArea>
        <pivotArea type="data" collapsedLevelsAreSubtotals="1" fieldPosition="0">
          <references count="3">
            <reference field="4294967294" count="1" selected="0">
              <x v="0"/>
            </reference>
            <reference field="0" count="1" selected="0">
              <x v="136"/>
            </reference>
            <reference field="1" count="1">
              <x v="850"/>
            </reference>
          </references>
        </pivotArea>
        <pivotArea type="data" collapsedLevelsAreSubtotals="1" fieldPosition="0">
          <references count="4">
            <reference field="4294967294" count="1" selected="0">
              <x v="0"/>
            </reference>
            <reference field="0" count="1" selected="0">
              <x v="136"/>
            </reference>
            <reference field="1" count="1" selected="0">
              <x v="850"/>
            </reference>
            <reference field="2" count="3">
              <x v="2282"/>
              <x v="2283"/>
              <x v="2284"/>
            </reference>
          </references>
        </pivotArea>
        <pivotArea type="data" collapsedLevelsAreSubtotals="1" fieldPosition="0">
          <references count="3">
            <reference field="4294967294" count="1" selected="0">
              <x v="0"/>
            </reference>
            <reference field="0" count="1" selected="0">
              <x v="136"/>
            </reference>
            <reference field="1" count="1">
              <x v="851"/>
            </reference>
          </references>
        </pivotArea>
        <pivotArea type="data" collapsedLevelsAreSubtotals="1" fieldPosition="0">
          <references count="4">
            <reference field="4294967294" count="1" selected="0">
              <x v="0"/>
            </reference>
            <reference field="0" count="1" selected="0">
              <x v="136"/>
            </reference>
            <reference field="1" count="1" selected="0">
              <x v="851"/>
            </reference>
            <reference field="2" count="16">
              <x v="2285"/>
              <x v="2286"/>
              <x v="2287"/>
              <x v="2288"/>
              <x v="2289"/>
              <x v="2290"/>
              <x v="2291"/>
              <x v="2292"/>
              <x v="2293"/>
              <x v="2294"/>
              <x v="2295"/>
              <x v="2296"/>
              <x v="2297"/>
              <x v="2298"/>
              <x v="2299"/>
              <x v="2300"/>
            </reference>
          </references>
        </pivotArea>
        <pivotArea type="data" collapsedLevelsAreSubtotals="1" fieldPosition="0">
          <references count="3">
            <reference field="4294967294" count="1" selected="0">
              <x v="0"/>
            </reference>
            <reference field="0" count="1" selected="0">
              <x v="136"/>
            </reference>
            <reference field="1" count="1">
              <x v="852"/>
            </reference>
          </references>
        </pivotArea>
        <pivotArea type="data" collapsedLevelsAreSubtotals="1" fieldPosition="0">
          <references count="4">
            <reference field="4294967294" count="1" selected="0">
              <x v="0"/>
            </reference>
            <reference field="0" count="1" selected="0">
              <x v="136"/>
            </reference>
            <reference field="1" count="1" selected="0">
              <x v="852"/>
            </reference>
            <reference field="2" count="5">
              <x v="2301"/>
              <x v="2302"/>
              <x v="2303"/>
              <x v="2304"/>
              <x v="2305"/>
            </reference>
          </references>
        </pivotArea>
        <pivotArea type="data" collapsedLevelsAreSubtotals="1" fieldPosition="0">
          <references count="3">
            <reference field="4294967294" count="1" selected="0">
              <x v="0"/>
            </reference>
            <reference field="0" count="1" selected="0">
              <x v="136"/>
            </reference>
            <reference field="1" count="1">
              <x v="853"/>
            </reference>
          </references>
        </pivotArea>
        <pivotArea type="data" collapsedLevelsAreSubtotals="1" fieldPosition="0">
          <references count="4">
            <reference field="4294967294" count="1" selected="0">
              <x v="0"/>
            </reference>
            <reference field="0" count="1" selected="0">
              <x v="136"/>
            </reference>
            <reference field="1" count="1" selected="0">
              <x v="853"/>
            </reference>
            <reference field="2" count="2">
              <x v="2306"/>
              <x v="2307"/>
            </reference>
          </references>
        </pivotArea>
        <pivotArea type="data" collapsedLevelsAreSubtotals="1" fieldPosition="0">
          <references count="3">
            <reference field="4294967294" count="1" selected="0">
              <x v="0"/>
            </reference>
            <reference field="0" count="1" selected="0">
              <x v="136"/>
            </reference>
            <reference field="1" count="1">
              <x v="854"/>
            </reference>
          </references>
        </pivotArea>
        <pivotArea type="data" collapsedLevelsAreSubtotals="1" fieldPosition="0">
          <references count="4">
            <reference field="4294967294" count="1" selected="0">
              <x v="0"/>
            </reference>
            <reference field="0" count="1" selected="0">
              <x v="136"/>
            </reference>
            <reference field="1" count="1" selected="0">
              <x v="854"/>
            </reference>
            <reference field="2" count="4">
              <x v="2308"/>
              <x v="2309"/>
              <x v="2310"/>
              <x v="2311"/>
            </reference>
          </references>
        </pivotArea>
        <pivotArea type="data" collapsedLevelsAreSubtotals="1" fieldPosition="0">
          <references count="3">
            <reference field="4294967294" count="1" selected="0">
              <x v="0"/>
            </reference>
            <reference field="0" count="1" selected="0">
              <x v="136"/>
            </reference>
            <reference field="1" count="1">
              <x v="855"/>
            </reference>
          </references>
        </pivotArea>
        <pivotArea type="data" collapsedLevelsAreSubtotals="1" fieldPosition="0">
          <references count="4">
            <reference field="4294967294" count="1" selected="0">
              <x v="0"/>
            </reference>
            <reference field="0" count="1" selected="0">
              <x v="136"/>
            </reference>
            <reference field="1" count="1" selected="0">
              <x v="855"/>
            </reference>
            <reference field="2" count="6">
              <x v="2312"/>
              <x v="2313"/>
              <x v="2314"/>
              <x v="2315"/>
              <x v="2316"/>
              <x v="2317"/>
            </reference>
          </references>
        </pivotArea>
        <pivotArea type="data" collapsedLevelsAreSubtotals="1" fieldPosition="0">
          <references count="3">
            <reference field="4294967294" count="1" selected="0">
              <x v="0"/>
            </reference>
            <reference field="0" count="1" selected="0">
              <x v="136"/>
            </reference>
            <reference field="1" count="1">
              <x v="856"/>
            </reference>
          </references>
        </pivotArea>
        <pivotArea type="data" collapsedLevelsAreSubtotals="1" fieldPosition="0">
          <references count="4">
            <reference field="4294967294" count="1" selected="0">
              <x v="0"/>
            </reference>
            <reference field="0" count="1" selected="0">
              <x v="136"/>
            </reference>
            <reference field="1" count="1" selected="0">
              <x v="856"/>
            </reference>
            <reference field="2" count="3">
              <x v="2318"/>
              <x v="2319"/>
              <x v="2320"/>
            </reference>
          </references>
        </pivotArea>
        <pivotArea type="data" collapsedLevelsAreSubtotals="1" fieldPosition="0">
          <references count="3">
            <reference field="4294967294" count="1" selected="0">
              <x v="0"/>
            </reference>
            <reference field="0" count="1" selected="0">
              <x v="136"/>
            </reference>
            <reference field="1" count="1">
              <x v="857"/>
            </reference>
          </references>
        </pivotArea>
        <pivotArea type="data" collapsedLevelsAreSubtotals="1" fieldPosition="0">
          <references count="4">
            <reference field="4294967294" count="1" selected="0">
              <x v="0"/>
            </reference>
            <reference field="0" count="1" selected="0">
              <x v="136"/>
            </reference>
            <reference field="1" count="1" selected="0">
              <x v="857"/>
            </reference>
            <reference field="2" count="1">
              <x v="2321"/>
            </reference>
          </references>
        </pivotArea>
        <pivotArea type="data" collapsedLevelsAreSubtotals="1" fieldPosition="0">
          <references count="3">
            <reference field="4294967294" count="1" selected="0">
              <x v="0"/>
            </reference>
            <reference field="0" count="1" selected="0">
              <x v="136"/>
            </reference>
            <reference field="1" count="1">
              <x v="858"/>
            </reference>
          </references>
        </pivotArea>
        <pivotArea type="data" collapsedLevelsAreSubtotals="1" fieldPosition="0">
          <references count="4">
            <reference field="4294967294" count="1" selected="0">
              <x v="0"/>
            </reference>
            <reference field="0" count="1" selected="0">
              <x v="136"/>
            </reference>
            <reference field="1" count="1" selected="0">
              <x v="858"/>
            </reference>
            <reference field="2" count="3">
              <x v="2322"/>
              <x v="2323"/>
              <x v="2324"/>
            </reference>
          </references>
        </pivotArea>
        <pivotArea type="data" collapsedLevelsAreSubtotals="1" fieldPosition="0">
          <references count="3">
            <reference field="4294967294" count="1" selected="0">
              <x v="0"/>
            </reference>
            <reference field="0" count="1" selected="0">
              <x v="136"/>
            </reference>
            <reference field="1" count="1">
              <x v="859"/>
            </reference>
          </references>
        </pivotArea>
        <pivotArea type="data" collapsedLevelsAreSubtotals="1" fieldPosition="0">
          <references count="4">
            <reference field="4294967294" count="1" selected="0">
              <x v="0"/>
            </reference>
            <reference field="0" count="1" selected="0">
              <x v="136"/>
            </reference>
            <reference field="1" count="1" selected="0">
              <x v="859"/>
            </reference>
            <reference field="2" count="6">
              <x v="2325"/>
              <x v="2326"/>
              <x v="2327"/>
              <x v="2328"/>
              <x v="2329"/>
              <x v="2330"/>
            </reference>
          </references>
        </pivotArea>
        <pivotArea type="data" collapsedLevelsAreSubtotals="1" fieldPosition="0">
          <references count="3">
            <reference field="4294967294" count="1" selected="0">
              <x v="0"/>
            </reference>
            <reference field="0" count="1" selected="0">
              <x v="136"/>
            </reference>
            <reference field="1" count="1">
              <x v="860"/>
            </reference>
          </references>
        </pivotArea>
        <pivotArea type="data" collapsedLevelsAreSubtotals="1" fieldPosition="0">
          <references count="4">
            <reference field="4294967294" count="1" selected="0">
              <x v="0"/>
            </reference>
            <reference field="0" count="1" selected="0">
              <x v="136"/>
            </reference>
            <reference field="1" count="1" selected="0">
              <x v="860"/>
            </reference>
            <reference field="2" count="15">
              <x v="2331"/>
              <x v="2332"/>
              <x v="2333"/>
              <x v="2334"/>
              <x v="2335"/>
              <x v="2336"/>
              <x v="2337"/>
              <x v="2338"/>
              <x v="2339"/>
              <x v="2340"/>
              <x v="2341"/>
              <x v="2342"/>
              <x v="2343"/>
              <x v="2344"/>
              <x v="2345"/>
            </reference>
          </references>
        </pivotArea>
        <pivotArea type="data" collapsedLevelsAreSubtotals="1" fieldPosition="0">
          <references count="3">
            <reference field="4294967294" count="1" selected="0">
              <x v="0"/>
            </reference>
            <reference field="0" count="1" selected="0">
              <x v="136"/>
            </reference>
            <reference field="1" count="1">
              <x v="861"/>
            </reference>
          </references>
        </pivotArea>
        <pivotArea type="data" collapsedLevelsAreSubtotals="1" fieldPosition="0">
          <references count="4">
            <reference field="4294967294" count="1" selected="0">
              <x v="0"/>
            </reference>
            <reference field="0" count="1" selected="0">
              <x v="136"/>
            </reference>
            <reference field="1" count="1" selected="0">
              <x v="861"/>
            </reference>
            <reference field="2" count="8">
              <x v="2346"/>
              <x v="2347"/>
              <x v="2348"/>
              <x v="2349"/>
              <x v="2350"/>
              <x v="2351"/>
              <x v="2352"/>
              <x v="2353"/>
            </reference>
          </references>
        </pivotArea>
        <pivotArea type="data" collapsedLevelsAreSubtotals="1" fieldPosition="0">
          <references count="3">
            <reference field="4294967294" count="1" selected="0">
              <x v="0"/>
            </reference>
            <reference field="0" count="1" selected="0">
              <x v="136"/>
            </reference>
            <reference field="1" count="1">
              <x v="862"/>
            </reference>
          </references>
        </pivotArea>
        <pivotArea type="data" collapsedLevelsAreSubtotals="1" fieldPosition="0">
          <references count="4">
            <reference field="4294967294" count="1" selected="0">
              <x v="0"/>
            </reference>
            <reference field="0" count="1" selected="0">
              <x v="136"/>
            </reference>
            <reference field="1" count="1" selected="0">
              <x v="862"/>
            </reference>
            <reference field="2" count="3">
              <x v="2354"/>
              <x v="2355"/>
              <x v="2356"/>
            </reference>
          </references>
        </pivotArea>
        <pivotArea type="data" collapsedLevelsAreSubtotals="1" fieldPosition="0">
          <references count="3">
            <reference field="4294967294" count="1" selected="0">
              <x v="0"/>
            </reference>
            <reference field="0" count="1" selected="0">
              <x v="136"/>
            </reference>
            <reference field="1" count="1">
              <x v="863"/>
            </reference>
          </references>
        </pivotArea>
        <pivotArea type="data" collapsedLevelsAreSubtotals="1" fieldPosition="0">
          <references count="4">
            <reference field="4294967294" count="1" selected="0">
              <x v="0"/>
            </reference>
            <reference field="0" count="1" selected="0">
              <x v="136"/>
            </reference>
            <reference field="1" count="1" selected="0">
              <x v="863"/>
            </reference>
            <reference field="2" count="3">
              <x v="2357"/>
              <x v="2358"/>
              <x v="2359"/>
            </reference>
          </references>
        </pivotArea>
        <pivotArea type="data" collapsedLevelsAreSubtotals="1" fieldPosition="0">
          <references count="3">
            <reference field="4294967294" count="1" selected="0">
              <x v="0"/>
            </reference>
            <reference field="0" count="1" selected="0">
              <x v="136"/>
            </reference>
            <reference field="1" count="1">
              <x v="864"/>
            </reference>
          </references>
        </pivotArea>
        <pivotArea type="data" collapsedLevelsAreSubtotals="1" fieldPosition="0">
          <references count="4">
            <reference field="4294967294" count="1" selected="0">
              <x v="0"/>
            </reference>
            <reference field="0" count="1" selected="0">
              <x v="136"/>
            </reference>
            <reference field="1" count="1" selected="0">
              <x v="864"/>
            </reference>
            <reference field="2" count="2">
              <x v="2360"/>
              <x v="2361"/>
            </reference>
          </references>
        </pivotArea>
        <pivotArea type="data" collapsedLevelsAreSubtotals="1" fieldPosition="0">
          <references count="3">
            <reference field="4294967294" count="1" selected="0">
              <x v="0"/>
            </reference>
            <reference field="0" count="1" selected="0">
              <x v="136"/>
            </reference>
            <reference field="1" count="1">
              <x v="865"/>
            </reference>
          </references>
        </pivotArea>
        <pivotArea type="data" collapsedLevelsAreSubtotals="1" fieldPosition="0">
          <references count="4">
            <reference field="4294967294" count="1" selected="0">
              <x v="0"/>
            </reference>
            <reference field="0" count="1" selected="0">
              <x v="136"/>
            </reference>
            <reference field="1" count="1" selected="0">
              <x v="865"/>
            </reference>
            <reference field="2" count="2">
              <x v="2362"/>
              <x v="2363"/>
            </reference>
          </references>
        </pivotArea>
        <pivotArea type="data" collapsedLevelsAreSubtotals="1" fieldPosition="0">
          <references count="3">
            <reference field="4294967294" count="1" selected="0">
              <x v="0"/>
            </reference>
            <reference field="0" count="1" selected="0">
              <x v="136"/>
            </reference>
            <reference field="1" count="1">
              <x v="866"/>
            </reference>
          </references>
        </pivotArea>
        <pivotArea type="data" collapsedLevelsAreSubtotals="1" fieldPosition="0">
          <references count="4">
            <reference field="4294967294" count="1" selected="0">
              <x v="0"/>
            </reference>
            <reference field="0" count="1" selected="0">
              <x v="136"/>
            </reference>
            <reference field="1" count="1" selected="0">
              <x v="866"/>
            </reference>
            <reference field="2" count="4">
              <x v="2364"/>
              <x v="2365"/>
              <x v="2366"/>
              <x v="2367"/>
            </reference>
          </references>
        </pivotArea>
        <pivotArea type="data" collapsedLevelsAreSubtotals="1" fieldPosition="0">
          <references count="3">
            <reference field="4294967294" count="1" selected="0">
              <x v="0"/>
            </reference>
            <reference field="0" count="1" selected="0">
              <x v="136"/>
            </reference>
            <reference field="1" count="1">
              <x v="867"/>
            </reference>
          </references>
        </pivotArea>
        <pivotArea type="data" collapsedLevelsAreSubtotals="1" fieldPosition="0">
          <references count="4">
            <reference field="4294967294" count="1" selected="0">
              <x v="0"/>
            </reference>
            <reference field="0" count="1" selected="0">
              <x v="136"/>
            </reference>
            <reference field="1" count="1" selected="0">
              <x v="867"/>
            </reference>
            <reference field="2" count="1">
              <x v="2368"/>
            </reference>
          </references>
        </pivotArea>
        <pivotArea type="data" collapsedLevelsAreSubtotals="1" fieldPosition="0">
          <references count="3">
            <reference field="4294967294" count="1" selected="0">
              <x v="0"/>
            </reference>
            <reference field="0" count="1" selected="0">
              <x v="136"/>
            </reference>
            <reference field="1" count="1">
              <x v="868"/>
            </reference>
          </references>
        </pivotArea>
        <pivotArea type="data" collapsedLevelsAreSubtotals="1" fieldPosition="0">
          <references count="4">
            <reference field="4294967294" count="1" selected="0">
              <x v="0"/>
            </reference>
            <reference field="0" count="1" selected="0">
              <x v="136"/>
            </reference>
            <reference field="1" count="1" selected="0">
              <x v="868"/>
            </reference>
            <reference field="2" count="10">
              <x v="2369"/>
              <x v="2370"/>
              <x v="2371"/>
              <x v="2372"/>
              <x v="2373"/>
              <x v="2374"/>
              <x v="2375"/>
              <x v="2376"/>
              <x v="2377"/>
              <x v="2378"/>
            </reference>
          </references>
        </pivotArea>
        <pivotArea type="data" collapsedLevelsAreSubtotals="1" fieldPosition="0">
          <references count="3">
            <reference field="4294967294" count="1" selected="0">
              <x v="0"/>
            </reference>
            <reference field="0" count="1" selected="0">
              <x v="136"/>
            </reference>
            <reference field="1" count="1">
              <x v="869"/>
            </reference>
          </references>
        </pivotArea>
        <pivotArea type="data" collapsedLevelsAreSubtotals="1" fieldPosition="0">
          <references count="4">
            <reference field="4294967294" count="1" selected="0">
              <x v="0"/>
            </reference>
            <reference field="0" count="1" selected="0">
              <x v="136"/>
            </reference>
            <reference field="1" count="1" selected="0">
              <x v="869"/>
            </reference>
            <reference field="2" count="4">
              <x v="2379"/>
              <x v="2380"/>
              <x v="2381"/>
              <x v="2382"/>
            </reference>
          </references>
        </pivotArea>
        <pivotArea type="data" collapsedLevelsAreSubtotals="1" fieldPosition="0">
          <references count="3">
            <reference field="4294967294" count="1" selected="0">
              <x v="0"/>
            </reference>
            <reference field="0" count="1" selected="0">
              <x v="136"/>
            </reference>
            <reference field="1" count="1">
              <x v="870"/>
            </reference>
          </references>
        </pivotArea>
        <pivotArea type="data" collapsedLevelsAreSubtotals="1" fieldPosition="0">
          <references count="4">
            <reference field="4294967294" count="1" selected="0">
              <x v="0"/>
            </reference>
            <reference field="0" count="1" selected="0">
              <x v="136"/>
            </reference>
            <reference field="1" count="1" selected="0">
              <x v="870"/>
            </reference>
            <reference field="2" count="14">
              <x v="2383"/>
              <x v="2384"/>
              <x v="2385"/>
              <x v="2386"/>
              <x v="2387"/>
              <x v="2388"/>
              <x v="2389"/>
              <x v="2390"/>
              <x v="2391"/>
              <x v="2392"/>
              <x v="2393"/>
              <x v="2394"/>
              <x v="2395"/>
              <x v="2396"/>
            </reference>
          </references>
        </pivotArea>
        <pivotArea type="data" collapsedLevelsAreSubtotals="1" fieldPosition="0">
          <references count="3">
            <reference field="4294967294" count="1" selected="0">
              <x v="0"/>
            </reference>
            <reference field="0" count="1" selected="0">
              <x v="136"/>
            </reference>
            <reference field="1" count="1">
              <x v="871"/>
            </reference>
          </references>
        </pivotArea>
        <pivotArea type="data" collapsedLevelsAreSubtotals="1" fieldPosition="0">
          <references count="4">
            <reference field="4294967294" count="1" selected="0">
              <x v="0"/>
            </reference>
            <reference field="0" count="1" selected="0">
              <x v="136"/>
            </reference>
            <reference field="1" count="1" selected="0">
              <x v="871"/>
            </reference>
            <reference field="2" count="12">
              <x v="2397"/>
              <x v="2398"/>
              <x v="2399"/>
              <x v="2400"/>
              <x v="2401"/>
              <x v="2402"/>
              <x v="2403"/>
              <x v="2404"/>
              <x v="2405"/>
              <x v="2406"/>
              <x v="2407"/>
              <x v="2408"/>
            </reference>
          </references>
        </pivotArea>
        <pivotArea type="data" collapsedLevelsAreSubtotals="1" fieldPosition="0">
          <references count="3">
            <reference field="4294967294" count="1" selected="0">
              <x v="0"/>
            </reference>
            <reference field="0" count="1" selected="0">
              <x v="136"/>
            </reference>
            <reference field="1" count="1">
              <x v="872"/>
            </reference>
          </references>
        </pivotArea>
        <pivotArea type="data" collapsedLevelsAreSubtotals="1" fieldPosition="0">
          <references count="4">
            <reference field="4294967294" count="1" selected="0">
              <x v="0"/>
            </reference>
            <reference field="0" count="1" selected="0">
              <x v="136"/>
            </reference>
            <reference field="1" count="1" selected="0">
              <x v="872"/>
            </reference>
            <reference field="2" count="1">
              <x v="2409"/>
            </reference>
          </references>
        </pivotArea>
        <pivotArea type="data" collapsedLevelsAreSubtotals="1" fieldPosition="0">
          <references count="3">
            <reference field="4294967294" count="1" selected="0">
              <x v="0"/>
            </reference>
            <reference field="0" count="1" selected="0">
              <x v="136"/>
            </reference>
            <reference field="1" count="1">
              <x v="873"/>
            </reference>
          </references>
        </pivotArea>
        <pivotArea type="data" collapsedLevelsAreSubtotals="1" fieldPosition="0">
          <references count="4">
            <reference field="4294967294" count="1" selected="0">
              <x v="0"/>
            </reference>
            <reference field="0" count="1" selected="0">
              <x v="136"/>
            </reference>
            <reference field="1" count="1" selected="0">
              <x v="873"/>
            </reference>
            <reference field="2" count="9">
              <x v="2410"/>
              <x v="2411"/>
              <x v="2412"/>
              <x v="2413"/>
              <x v="2414"/>
              <x v="2415"/>
              <x v="2416"/>
              <x v="2417"/>
              <x v="2418"/>
            </reference>
          </references>
        </pivotArea>
        <pivotArea type="data" collapsedLevelsAreSubtotals="1" fieldPosition="0">
          <references count="3">
            <reference field="4294967294" count="1" selected="0">
              <x v="0"/>
            </reference>
            <reference field="0" count="1" selected="0">
              <x v="136"/>
            </reference>
            <reference field="1" count="1">
              <x v="874"/>
            </reference>
          </references>
        </pivotArea>
        <pivotArea type="data" collapsedLevelsAreSubtotals="1" fieldPosition="0">
          <references count="4">
            <reference field="4294967294" count="1" selected="0">
              <x v="0"/>
            </reference>
            <reference field="0" count="1" selected="0">
              <x v="136"/>
            </reference>
            <reference field="1" count="1" selected="0">
              <x v="874"/>
            </reference>
            <reference field="2" count="6">
              <x v="2419"/>
              <x v="2420"/>
              <x v="2421"/>
              <x v="2422"/>
              <x v="2423"/>
              <x v="2424"/>
            </reference>
          </references>
        </pivotArea>
        <pivotArea type="data" collapsedLevelsAreSubtotals="1" fieldPosition="0">
          <references count="3">
            <reference field="4294967294" count="1" selected="0">
              <x v="0"/>
            </reference>
            <reference field="0" count="1" selected="0">
              <x v="136"/>
            </reference>
            <reference field="1" count="1">
              <x v="875"/>
            </reference>
          </references>
        </pivotArea>
        <pivotArea type="data" collapsedLevelsAreSubtotals="1" fieldPosition="0">
          <references count="4">
            <reference field="4294967294" count="1" selected="0">
              <x v="0"/>
            </reference>
            <reference field="0" count="1" selected="0">
              <x v="136"/>
            </reference>
            <reference field="1" count="1" selected="0">
              <x v="875"/>
            </reference>
            <reference field="2" count="5">
              <x v="2425"/>
              <x v="2426"/>
              <x v="2427"/>
              <x v="2428"/>
              <x v="2429"/>
            </reference>
          </references>
        </pivotArea>
        <pivotArea type="data" collapsedLevelsAreSubtotals="1" fieldPosition="0">
          <references count="3">
            <reference field="4294967294" count="1" selected="0">
              <x v="0"/>
            </reference>
            <reference field="0" count="1" selected="0">
              <x v="136"/>
            </reference>
            <reference field="1" count="1">
              <x v="876"/>
            </reference>
          </references>
        </pivotArea>
        <pivotArea type="data" collapsedLevelsAreSubtotals="1" fieldPosition="0">
          <references count="4">
            <reference field="4294967294" count="1" selected="0">
              <x v="0"/>
            </reference>
            <reference field="0" count="1" selected="0">
              <x v="136"/>
            </reference>
            <reference field="1" count="1" selected="0">
              <x v="876"/>
            </reference>
            <reference field="2" count="3">
              <x v="2430"/>
              <x v="2431"/>
              <x v="2432"/>
            </reference>
          </references>
        </pivotArea>
        <pivotArea type="data" collapsedLevelsAreSubtotals="1" fieldPosition="0">
          <references count="3">
            <reference field="4294967294" count="1" selected="0">
              <x v="0"/>
            </reference>
            <reference field="0" count="1" selected="0">
              <x v="136"/>
            </reference>
            <reference field="1" count="1">
              <x v="877"/>
            </reference>
          </references>
        </pivotArea>
        <pivotArea type="data" collapsedLevelsAreSubtotals="1" fieldPosition="0">
          <references count="4">
            <reference field="4294967294" count="1" selected="0">
              <x v="0"/>
            </reference>
            <reference field="0" count="1" selected="0">
              <x v="136"/>
            </reference>
            <reference field="1" count="1" selected="0">
              <x v="877"/>
            </reference>
            <reference field="2" count="4">
              <x v="2433"/>
              <x v="2434"/>
              <x v="2435"/>
              <x v="2436"/>
            </reference>
          </references>
        </pivotArea>
        <pivotArea type="data" collapsedLevelsAreSubtotals="1" fieldPosition="0">
          <references count="3">
            <reference field="4294967294" count="1" selected="0">
              <x v="0"/>
            </reference>
            <reference field="0" count="1" selected="0">
              <x v="136"/>
            </reference>
            <reference field="1" count="1">
              <x v="878"/>
            </reference>
          </references>
        </pivotArea>
        <pivotArea type="data" collapsedLevelsAreSubtotals="1" fieldPosition="0">
          <references count="4">
            <reference field="4294967294" count="1" selected="0">
              <x v="0"/>
            </reference>
            <reference field="0" count="1" selected="0">
              <x v="136"/>
            </reference>
            <reference field="1" count="1" selected="0">
              <x v="878"/>
            </reference>
            <reference field="2" count="3">
              <x v="2437"/>
              <x v="2438"/>
              <x v="2439"/>
            </reference>
          </references>
        </pivotArea>
        <pivotArea type="data" collapsedLevelsAreSubtotals="1" fieldPosition="0">
          <references count="3">
            <reference field="4294967294" count="1" selected="0">
              <x v="0"/>
            </reference>
            <reference field="0" count="1" selected="0">
              <x v="136"/>
            </reference>
            <reference field="1" count="1">
              <x v="879"/>
            </reference>
          </references>
        </pivotArea>
        <pivotArea type="data" collapsedLevelsAreSubtotals="1" fieldPosition="0">
          <references count="4">
            <reference field="4294967294" count="1" selected="0">
              <x v="0"/>
            </reference>
            <reference field="0" count="1" selected="0">
              <x v="136"/>
            </reference>
            <reference field="1" count="1" selected="0">
              <x v="879"/>
            </reference>
            <reference field="2" count="1">
              <x v="2440"/>
            </reference>
          </references>
        </pivotArea>
        <pivotArea type="data" collapsedLevelsAreSubtotals="1" fieldPosition="0">
          <references count="3">
            <reference field="4294967294" count="1" selected="0">
              <x v="0"/>
            </reference>
            <reference field="0" count="1" selected="0">
              <x v="136"/>
            </reference>
            <reference field="1" count="1">
              <x v="880"/>
            </reference>
          </references>
        </pivotArea>
        <pivotArea type="data" collapsedLevelsAreSubtotals="1" fieldPosition="0">
          <references count="4">
            <reference field="4294967294" count="1" selected="0">
              <x v="0"/>
            </reference>
            <reference field="0" count="1" selected="0">
              <x v="136"/>
            </reference>
            <reference field="1" count="1" selected="0">
              <x v="880"/>
            </reference>
            <reference field="2" count="9">
              <x v="2441"/>
              <x v="2442"/>
              <x v="2443"/>
              <x v="2444"/>
              <x v="2445"/>
              <x v="2446"/>
              <x v="2447"/>
              <x v="2448"/>
              <x v="2449"/>
            </reference>
          </references>
        </pivotArea>
        <pivotArea type="data" collapsedLevelsAreSubtotals="1" fieldPosition="0">
          <references count="3">
            <reference field="4294967294" count="1" selected="0">
              <x v="0"/>
            </reference>
            <reference field="0" count="1" selected="0">
              <x v="136"/>
            </reference>
            <reference field="1" count="1">
              <x v="881"/>
            </reference>
          </references>
        </pivotArea>
        <pivotArea type="data" collapsedLevelsAreSubtotals="1" fieldPosition="0">
          <references count="4">
            <reference field="4294967294" count="1" selected="0">
              <x v="0"/>
            </reference>
            <reference field="0" count="1" selected="0">
              <x v="136"/>
            </reference>
            <reference field="1" count="1" selected="0">
              <x v="881"/>
            </reference>
            <reference field="2" count="38">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reference>
          </references>
        </pivotArea>
        <pivotArea type="data" collapsedLevelsAreSubtotals="1" fieldPosition="0">
          <references count="3">
            <reference field="4294967294" count="1" selected="0">
              <x v="0"/>
            </reference>
            <reference field="0" count="1" selected="0">
              <x v="136"/>
            </reference>
            <reference field="1" count="1">
              <x v="882"/>
            </reference>
          </references>
        </pivotArea>
        <pivotArea type="data" collapsedLevelsAreSubtotals="1" fieldPosition="0">
          <references count="4">
            <reference field="4294967294" count="1" selected="0">
              <x v="0"/>
            </reference>
            <reference field="0" count="1" selected="0">
              <x v="136"/>
            </reference>
            <reference field="1" count="1" selected="0">
              <x v="882"/>
            </reference>
            <reference field="2" count="7">
              <x v="2488"/>
              <x v="2489"/>
              <x v="2490"/>
              <x v="2491"/>
              <x v="2492"/>
              <x v="2493"/>
              <x v="2494"/>
            </reference>
          </references>
        </pivotArea>
        <pivotArea type="data" collapsedLevelsAreSubtotals="1" fieldPosition="0">
          <references count="3">
            <reference field="4294967294" count="1" selected="0">
              <x v="0"/>
            </reference>
            <reference field="0" count="1" selected="0">
              <x v="136"/>
            </reference>
            <reference field="1" count="1">
              <x v="883"/>
            </reference>
          </references>
        </pivotArea>
        <pivotArea type="data" collapsedLevelsAreSubtotals="1" fieldPosition="0">
          <references count="4">
            <reference field="4294967294" count="1" selected="0">
              <x v="0"/>
            </reference>
            <reference field="0" count="1" selected="0">
              <x v="136"/>
            </reference>
            <reference field="1" count="1" selected="0">
              <x v="883"/>
            </reference>
            <reference field="2" count="11">
              <x v="2495"/>
              <x v="2496"/>
              <x v="2497"/>
              <x v="2498"/>
              <x v="2499"/>
              <x v="2500"/>
              <x v="2501"/>
              <x v="2502"/>
              <x v="2503"/>
              <x v="2504"/>
              <x v="2505"/>
            </reference>
          </references>
        </pivotArea>
        <pivotArea type="data" collapsedLevelsAreSubtotals="1" fieldPosition="0">
          <references count="3">
            <reference field="4294967294" count="1" selected="0">
              <x v="0"/>
            </reference>
            <reference field="0" count="1" selected="0">
              <x v="136"/>
            </reference>
            <reference field="1" count="1">
              <x v="884"/>
            </reference>
          </references>
        </pivotArea>
        <pivotArea type="data" collapsedLevelsAreSubtotals="1" fieldPosition="0">
          <references count="4">
            <reference field="4294967294" count="1" selected="0">
              <x v="0"/>
            </reference>
            <reference field="0" count="1" selected="0">
              <x v="136"/>
            </reference>
            <reference field="1" count="1" selected="0">
              <x v="884"/>
            </reference>
            <reference field="2" count="12">
              <x v="2506"/>
              <x v="2507"/>
              <x v="2508"/>
              <x v="2509"/>
              <x v="2510"/>
              <x v="2511"/>
              <x v="2512"/>
              <x v="2513"/>
              <x v="2514"/>
              <x v="2515"/>
              <x v="2516"/>
              <x v="2517"/>
            </reference>
          </references>
        </pivotArea>
        <pivotArea type="data" collapsedLevelsAreSubtotals="1" fieldPosition="0">
          <references count="3">
            <reference field="4294967294" count="1" selected="0">
              <x v="0"/>
            </reference>
            <reference field="0" count="1" selected="0">
              <x v="136"/>
            </reference>
            <reference field="1" count="1">
              <x v="885"/>
            </reference>
          </references>
        </pivotArea>
        <pivotArea type="data" collapsedLevelsAreSubtotals="1" fieldPosition="0">
          <references count="4">
            <reference field="4294967294" count="1" selected="0">
              <x v="0"/>
            </reference>
            <reference field="0" count="1" selected="0">
              <x v="136"/>
            </reference>
            <reference field="1" count="1" selected="0">
              <x v="885"/>
            </reference>
            <reference field="2" count="8">
              <x v="2518"/>
              <x v="2519"/>
              <x v="2520"/>
              <x v="2521"/>
              <x v="2522"/>
              <x v="2523"/>
              <x v="2524"/>
              <x v="2525"/>
            </reference>
          </references>
        </pivotArea>
        <pivotArea type="data" collapsedLevelsAreSubtotals="1" fieldPosition="0">
          <references count="2">
            <reference field="4294967294" count="1" selected="0">
              <x v="0"/>
            </reference>
            <reference field="0" count="1">
              <x v="137"/>
            </reference>
          </references>
        </pivotArea>
        <pivotArea type="data" collapsedLevelsAreSubtotals="1" fieldPosition="0">
          <references count="3">
            <reference field="4294967294" count="1" selected="0">
              <x v="0"/>
            </reference>
            <reference field="0" count="1" selected="0">
              <x v="137"/>
            </reference>
            <reference field="1" count="1">
              <x v="886"/>
            </reference>
          </references>
        </pivotArea>
        <pivotArea type="data" collapsedLevelsAreSubtotals="1" fieldPosition="0">
          <references count="4">
            <reference field="4294967294" count="1" selected="0">
              <x v="0"/>
            </reference>
            <reference field="0" count="1" selected="0">
              <x v="137"/>
            </reference>
            <reference field="1" count="1" selected="0">
              <x v="886"/>
            </reference>
            <reference field="2" count="1">
              <x v="2526"/>
            </reference>
          </references>
        </pivotArea>
        <pivotArea type="data" collapsedLevelsAreSubtotals="1" fieldPosition="0">
          <references count="2">
            <reference field="4294967294" count="1" selected="0">
              <x v="0"/>
            </reference>
            <reference field="0" count="1">
              <x v="138"/>
            </reference>
          </references>
        </pivotArea>
        <pivotArea type="data" collapsedLevelsAreSubtotals="1" fieldPosition="0">
          <references count="3">
            <reference field="4294967294" count="1" selected="0">
              <x v="0"/>
            </reference>
            <reference field="0" count="1" selected="0">
              <x v="138"/>
            </reference>
            <reference field="1" count="1">
              <x v="887"/>
            </reference>
          </references>
        </pivotArea>
        <pivotArea type="data" collapsedLevelsAreSubtotals="1" fieldPosition="0">
          <references count="4">
            <reference field="4294967294" count="1" selected="0">
              <x v="0"/>
            </reference>
            <reference field="0" count="1" selected="0">
              <x v="138"/>
            </reference>
            <reference field="1" count="1" selected="0">
              <x v="887"/>
            </reference>
            <reference field="2" count="1">
              <x v="2527"/>
            </reference>
          </references>
        </pivotArea>
        <pivotArea type="data" collapsedLevelsAreSubtotals="1" fieldPosition="0">
          <references count="3">
            <reference field="4294967294" count="1" selected="0">
              <x v="0"/>
            </reference>
            <reference field="0" count="1" selected="0">
              <x v="138"/>
            </reference>
            <reference field="1" count="1">
              <x v="888"/>
            </reference>
          </references>
        </pivotArea>
        <pivotArea type="data" collapsedLevelsAreSubtotals="1" fieldPosition="0">
          <references count="4">
            <reference field="4294967294" count="1" selected="0">
              <x v="0"/>
            </reference>
            <reference field="0" count="1" selected="0">
              <x v="138"/>
            </reference>
            <reference field="1" count="1" selected="0">
              <x v="888"/>
            </reference>
            <reference field="2" count="1">
              <x v="2528"/>
            </reference>
          </references>
        </pivotArea>
        <pivotArea type="data" collapsedLevelsAreSubtotals="1" fieldPosition="0">
          <references count="3">
            <reference field="4294967294" count="1" selected="0">
              <x v="0"/>
            </reference>
            <reference field="0" count="1" selected="0">
              <x v="138"/>
            </reference>
            <reference field="1" count="1">
              <x v="889"/>
            </reference>
          </references>
        </pivotArea>
        <pivotArea type="data" collapsedLevelsAreSubtotals="1" fieldPosition="0">
          <references count="4">
            <reference field="4294967294" count="1" selected="0">
              <x v="0"/>
            </reference>
            <reference field="0" count="1" selected="0">
              <x v="138"/>
            </reference>
            <reference field="1" count="1" selected="0">
              <x v="889"/>
            </reference>
            <reference field="2" count="1">
              <x v="2529"/>
            </reference>
          </references>
        </pivotArea>
        <pivotArea type="data" collapsedLevelsAreSubtotals="1" fieldPosition="0">
          <references count="3">
            <reference field="4294967294" count="1" selected="0">
              <x v="0"/>
            </reference>
            <reference field="0" count="1" selected="0">
              <x v="138"/>
            </reference>
            <reference field="1" count="1">
              <x v="890"/>
            </reference>
          </references>
        </pivotArea>
        <pivotArea type="data" collapsedLevelsAreSubtotals="1" fieldPosition="0">
          <references count="4">
            <reference field="4294967294" count="1" selected="0">
              <x v="0"/>
            </reference>
            <reference field="0" count="1" selected="0">
              <x v="138"/>
            </reference>
            <reference field="1" count="1" selected="0">
              <x v="890"/>
            </reference>
            <reference field="2" count="1">
              <x v="2530"/>
            </reference>
          </references>
        </pivotArea>
        <pivotArea type="data" collapsedLevelsAreSubtotals="1" fieldPosition="0">
          <references count="2">
            <reference field="4294967294" count="1" selected="0">
              <x v="0"/>
            </reference>
            <reference field="0" count="1">
              <x v="139"/>
            </reference>
          </references>
        </pivotArea>
        <pivotArea type="data" collapsedLevelsAreSubtotals="1" fieldPosition="0">
          <references count="3">
            <reference field="4294967294" count="1" selected="0">
              <x v="0"/>
            </reference>
            <reference field="0" count="1" selected="0">
              <x v="139"/>
            </reference>
            <reference field="1" count="1">
              <x v="891"/>
            </reference>
          </references>
        </pivotArea>
        <pivotArea type="data" collapsedLevelsAreSubtotals="1" fieldPosition="0">
          <references count="4">
            <reference field="4294967294" count="1" selected="0">
              <x v="0"/>
            </reference>
            <reference field="0" count="1" selected="0">
              <x v="139"/>
            </reference>
            <reference field="1" count="1" selected="0">
              <x v="891"/>
            </reference>
            <reference field="2" count="3">
              <x v="2531"/>
              <x v="2532"/>
              <x v="2533"/>
            </reference>
          </references>
        </pivotArea>
        <pivotArea type="data" collapsedLevelsAreSubtotals="1" fieldPosition="0">
          <references count="3">
            <reference field="4294967294" count="1" selected="0">
              <x v="0"/>
            </reference>
            <reference field="0" count="1" selected="0">
              <x v="139"/>
            </reference>
            <reference field="1" count="1">
              <x v="892"/>
            </reference>
          </references>
        </pivotArea>
        <pivotArea type="data" collapsedLevelsAreSubtotals="1" fieldPosition="0">
          <references count="4">
            <reference field="4294967294" count="1" selected="0">
              <x v="0"/>
            </reference>
            <reference field="0" count="1" selected="0">
              <x v="139"/>
            </reference>
            <reference field="1" count="1" selected="0">
              <x v="892"/>
            </reference>
            <reference field="2" count="1">
              <x v="2534"/>
            </reference>
          </references>
        </pivotArea>
        <pivotArea type="data" collapsedLevelsAreSubtotals="1" fieldPosition="0">
          <references count="3">
            <reference field="4294967294" count="1" selected="0">
              <x v="0"/>
            </reference>
            <reference field="0" count="1" selected="0">
              <x v="139"/>
            </reference>
            <reference field="1" count="1">
              <x v="893"/>
            </reference>
          </references>
        </pivotArea>
        <pivotArea type="data" collapsedLevelsAreSubtotals="1" fieldPosition="0">
          <references count="4">
            <reference field="4294967294" count="1" selected="0">
              <x v="0"/>
            </reference>
            <reference field="0" count="1" selected="0">
              <x v="139"/>
            </reference>
            <reference field="1" count="1" selected="0">
              <x v="893"/>
            </reference>
            <reference field="2" count="2">
              <x v="2535"/>
              <x v="2536"/>
            </reference>
          </references>
        </pivotArea>
        <pivotArea type="data" collapsedLevelsAreSubtotals="1" fieldPosition="0">
          <references count="3">
            <reference field="4294967294" count="1" selected="0">
              <x v="0"/>
            </reference>
            <reference field="0" count="1" selected="0">
              <x v="139"/>
            </reference>
            <reference field="1" count="1">
              <x v="894"/>
            </reference>
          </references>
        </pivotArea>
        <pivotArea type="data" collapsedLevelsAreSubtotals="1" fieldPosition="0">
          <references count="4">
            <reference field="4294967294" count="1" selected="0">
              <x v="0"/>
            </reference>
            <reference field="0" count="1" selected="0">
              <x v="139"/>
            </reference>
            <reference field="1" count="1" selected="0">
              <x v="894"/>
            </reference>
            <reference field="2" count="2">
              <x v="2537"/>
              <x v="2538"/>
            </reference>
          </references>
        </pivotArea>
        <pivotArea type="data" collapsedLevelsAreSubtotals="1" fieldPosition="0">
          <references count="3">
            <reference field="4294967294" count="1" selected="0">
              <x v="0"/>
            </reference>
            <reference field="0" count="1" selected="0">
              <x v="139"/>
            </reference>
            <reference field="1" count="1">
              <x v="895"/>
            </reference>
          </references>
        </pivotArea>
        <pivotArea type="data" collapsedLevelsAreSubtotals="1" fieldPosition="0">
          <references count="4">
            <reference field="4294967294" count="1" selected="0">
              <x v="0"/>
            </reference>
            <reference field="0" count="1" selected="0">
              <x v="139"/>
            </reference>
            <reference field="1" count="1" selected="0">
              <x v="895"/>
            </reference>
            <reference field="2" count="1">
              <x v="2539"/>
            </reference>
          </references>
        </pivotArea>
        <pivotArea type="data" collapsedLevelsAreSubtotals="1" fieldPosition="0">
          <references count="3">
            <reference field="4294967294" count="1" selected="0">
              <x v="0"/>
            </reference>
            <reference field="0" count="1" selected="0">
              <x v="139"/>
            </reference>
            <reference field="1" count="1">
              <x v="896"/>
            </reference>
          </references>
        </pivotArea>
        <pivotArea type="data" collapsedLevelsAreSubtotals="1" fieldPosition="0">
          <references count="3">
            <reference field="4294967294" count="1" selected="0">
              <x v="0"/>
            </reference>
            <reference field="0" count="1" selected="0">
              <x v="139"/>
            </reference>
            <reference field="1" count="1">
              <x v="897"/>
            </reference>
          </references>
        </pivotArea>
        <pivotArea type="data" collapsedLevelsAreSubtotals="1" fieldPosition="0">
          <references count="4">
            <reference field="4294967294" count="1" selected="0">
              <x v="0"/>
            </reference>
            <reference field="0" count="1" selected="0">
              <x v="139"/>
            </reference>
            <reference field="1" count="1" selected="0">
              <x v="897"/>
            </reference>
            <reference field="2" count="1">
              <x v="2540"/>
            </reference>
          </references>
        </pivotArea>
        <pivotArea type="data" collapsedLevelsAreSubtotals="1" fieldPosition="0">
          <references count="3">
            <reference field="4294967294" count="1" selected="0">
              <x v="0"/>
            </reference>
            <reference field="0" count="1" selected="0">
              <x v="139"/>
            </reference>
            <reference field="1" count="1">
              <x v="898"/>
            </reference>
          </references>
        </pivotArea>
        <pivotArea type="data" collapsedLevelsAreSubtotals="1" fieldPosition="0">
          <references count="4">
            <reference field="4294967294" count="1" selected="0">
              <x v="0"/>
            </reference>
            <reference field="0" count="1" selected="0">
              <x v="139"/>
            </reference>
            <reference field="1" count="1" selected="0">
              <x v="898"/>
            </reference>
            <reference field="2" count="1">
              <x v="2541"/>
            </reference>
          </references>
        </pivotArea>
        <pivotArea type="data" collapsedLevelsAreSubtotals="1" fieldPosition="0">
          <references count="3">
            <reference field="4294967294" count="1" selected="0">
              <x v="0"/>
            </reference>
            <reference field="0" count="1" selected="0">
              <x v="139"/>
            </reference>
            <reference field="1" count="1">
              <x v="899"/>
            </reference>
          </references>
        </pivotArea>
        <pivotArea type="data" collapsedLevelsAreSubtotals="1" fieldPosition="0">
          <references count="4">
            <reference field="4294967294" count="1" selected="0">
              <x v="0"/>
            </reference>
            <reference field="0" count="1" selected="0">
              <x v="139"/>
            </reference>
            <reference field="1" count="1" selected="0">
              <x v="899"/>
            </reference>
            <reference field="2" count="2">
              <x v="2542"/>
              <x v="2543"/>
            </reference>
          </references>
        </pivotArea>
        <pivotArea type="data" collapsedLevelsAreSubtotals="1" fieldPosition="0">
          <references count="3">
            <reference field="4294967294" count="1" selected="0">
              <x v="0"/>
            </reference>
            <reference field="0" count="1" selected="0">
              <x v="139"/>
            </reference>
            <reference field="1" count="1">
              <x v="900"/>
            </reference>
          </references>
        </pivotArea>
        <pivotArea type="data" collapsedLevelsAreSubtotals="1" fieldPosition="0">
          <references count="4">
            <reference field="4294967294" count="1" selected="0">
              <x v="0"/>
            </reference>
            <reference field="0" count="1" selected="0">
              <x v="139"/>
            </reference>
            <reference field="1" count="1" selected="0">
              <x v="900"/>
            </reference>
            <reference field="2" count="1">
              <x v="2544"/>
            </reference>
          </references>
        </pivotArea>
        <pivotArea type="data" collapsedLevelsAreSubtotals="1" fieldPosition="0">
          <references count="3">
            <reference field="4294967294" count="1" selected="0">
              <x v="0"/>
            </reference>
            <reference field="0" count="1" selected="0">
              <x v="139"/>
            </reference>
            <reference field="1" count="1">
              <x v="901"/>
            </reference>
          </references>
        </pivotArea>
        <pivotArea type="data" collapsedLevelsAreSubtotals="1" fieldPosition="0">
          <references count="4">
            <reference field="4294967294" count="1" selected="0">
              <x v="0"/>
            </reference>
            <reference field="0" count="1" selected="0">
              <x v="139"/>
            </reference>
            <reference field="1" count="1" selected="0">
              <x v="901"/>
            </reference>
            <reference field="2" count="1">
              <x v="2545"/>
            </reference>
          </references>
        </pivotArea>
        <pivotArea type="data" collapsedLevelsAreSubtotals="1" fieldPosition="0">
          <references count="3">
            <reference field="4294967294" count="1" selected="0">
              <x v="0"/>
            </reference>
            <reference field="0" count="1" selected="0">
              <x v="139"/>
            </reference>
            <reference field="1" count="1">
              <x v="902"/>
            </reference>
          </references>
        </pivotArea>
        <pivotArea type="data" collapsedLevelsAreSubtotals="1" fieldPosition="0">
          <references count="4">
            <reference field="4294967294" count="1" selected="0">
              <x v="0"/>
            </reference>
            <reference field="0" count="1" selected="0">
              <x v="139"/>
            </reference>
            <reference field="1" count="1" selected="0">
              <x v="902"/>
            </reference>
            <reference field="2" count="1">
              <x v="2546"/>
            </reference>
          </references>
        </pivotArea>
        <pivotArea type="data" collapsedLevelsAreSubtotals="1" fieldPosition="0">
          <references count="3">
            <reference field="4294967294" count="1" selected="0">
              <x v="0"/>
            </reference>
            <reference field="0" count="1" selected="0">
              <x v="139"/>
            </reference>
            <reference field="1" count="1">
              <x v="903"/>
            </reference>
          </references>
        </pivotArea>
        <pivotArea type="data" collapsedLevelsAreSubtotals="1" fieldPosition="0">
          <references count="4">
            <reference field="4294967294" count="1" selected="0">
              <x v="0"/>
            </reference>
            <reference field="0" count="1" selected="0">
              <x v="139"/>
            </reference>
            <reference field="1" count="1" selected="0">
              <x v="903"/>
            </reference>
            <reference field="2" count="1">
              <x v="2547"/>
            </reference>
          </references>
        </pivotArea>
        <pivotArea type="data" collapsedLevelsAreSubtotals="1" fieldPosition="0">
          <references count="3">
            <reference field="4294967294" count="1" selected="0">
              <x v="0"/>
            </reference>
            <reference field="0" count="1" selected="0">
              <x v="139"/>
            </reference>
            <reference field="1" count="1">
              <x v="904"/>
            </reference>
          </references>
        </pivotArea>
        <pivotArea type="data" collapsedLevelsAreSubtotals="1" fieldPosition="0">
          <references count="4">
            <reference field="4294967294" count="1" selected="0">
              <x v="0"/>
            </reference>
            <reference field="0" count="1" selected="0">
              <x v="139"/>
            </reference>
            <reference field="1" count="1" selected="0">
              <x v="904"/>
            </reference>
            <reference field="2" count="2">
              <x v="2548"/>
              <x v="2549"/>
            </reference>
          </references>
        </pivotArea>
        <pivotArea type="data" collapsedLevelsAreSubtotals="1" fieldPosition="0">
          <references count="2">
            <reference field="4294967294" count="1" selected="0">
              <x v="0"/>
            </reference>
            <reference field="0" count="1">
              <x v="140"/>
            </reference>
          </references>
        </pivotArea>
        <pivotArea type="data" collapsedLevelsAreSubtotals="1" fieldPosition="0">
          <references count="3">
            <reference field="4294967294" count="1" selected="0">
              <x v="0"/>
            </reference>
            <reference field="0" count="1" selected="0">
              <x v="140"/>
            </reference>
            <reference field="1" count="1">
              <x v="905"/>
            </reference>
          </references>
        </pivotArea>
        <pivotArea type="data" collapsedLevelsAreSubtotals="1" fieldPosition="0">
          <references count="4">
            <reference field="4294967294" count="1" selected="0">
              <x v="0"/>
            </reference>
            <reference field="0" count="1" selected="0">
              <x v="140"/>
            </reference>
            <reference field="1" count="1" selected="0">
              <x v="905"/>
            </reference>
            <reference field="2" count="1">
              <x v="2550"/>
            </reference>
          </references>
        </pivotArea>
        <pivotArea type="data" collapsedLevelsAreSubtotals="1" fieldPosition="0">
          <references count="3">
            <reference field="4294967294" count="1" selected="0">
              <x v="0"/>
            </reference>
            <reference field="0" count="1" selected="0">
              <x v="140"/>
            </reference>
            <reference field="1" count="1">
              <x v="906"/>
            </reference>
          </references>
        </pivotArea>
        <pivotArea type="data" collapsedLevelsAreSubtotals="1" fieldPosition="0">
          <references count="4">
            <reference field="4294967294" count="1" selected="0">
              <x v="0"/>
            </reference>
            <reference field="0" count="1" selected="0">
              <x v="140"/>
            </reference>
            <reference field="1" count="1" selected="0">
              <x v="906"/>
            </reference>
            <reference field="2" count="1">
              <x v="2551"/>
            </reference>
          </references>
        </pivotArea>
        <pivotArea type="data" collapsedLevelsAreSubtotals="1" fieldPosition="0">
          <references count="3">
            <reference field="4294967294" count="1" selected="0">
              <x v="0"/>
            </reference>
            <reference field="0" count="1" selected="0">
              <x v="140"/>
            </reference>
            <reference field="1" count="1">
              <x v="907"/>
            </reference>
          </references>
        </pivotArea>
        <pivotArea type="data" collapsedLevelsAreSubtotals="1" fieldPosition="0">
          <references count="4">
            <reference field="4294967294" count="1" selected="0">
              <x v="0"/>
            </reference>
            <reference field="0" count="1" selected="0">
              <x v="140"/>
            </reference>
            <reference field="1" count="1" selected="0">
              <x v="907"/>
            </reference>
            <reference field="2" count="1">
              <x v="2552"/>
            </reference>
          </references>
        </pivotArea>
        <pivotArea type="data" collapsedLevelsAreSubtotals="1" fieldPosition="0">
          <references count="3">
            <reference field="4294967294" count="1" selected="0">
              <x v="0"/>
            </reference>
            <reference field="0" count="1" selected="0">
              <x v="140"/>
            </reference>
            <reference field="1" count="1">
              <x v="908"/>
            </reference>
          </references>
        </pivotArea>
        <pivotArea type="data" collapsedLevelsAreSubtotals="1" fieldPosition="0">
          <references count="4">
            <reference field="4294967294" count="1" selected="0">
              <x v="0"/>
            </reference>
            <reference field="0" count="1" selected="0">
              <x v="140"/>
            </reference>
            <reference field="1" count="1" selected="0">
              <x v="908"/>
            </reference>
            <reference field="2" count="1">
              <x v="2553"/>
            </reference>
          </references>
        </pivotArea>
        <pivotArea type="data" collapsedLevelsAreSubtotals="1" fieldPosition="0">
          <references count="3">
            <reference field="4294967294" count="1" selected="0">
              <x v="0"/>
            </reference>
            <reference field="0" count="1" selected="0">
              <x v="140"/>
            </reference>
            <reference field="1" count="1">
              <x v="909"/>
            </reference>
          </references>
        </pivotArea>
        <pivotArea type="data" collapsedLevelsAreSubtotals="1" fieldPosition="0">
          <references count="4">
            <reference field="4294967294" count="1" selected="0">
              <x v="0"/>
            </reference>
            <reference field="0" count="1" selected="0">
              <x v="140"/>
            </reference>
            <reference field="1" count="1" selected="0">
              <x v="909"/>
            </reference>
            <reference field="2" count="1">
              <x v="2554"/>
            </reference>
          </references>
        </pivotArea>
        <pivotArea type="data" collapsedLevelsAreSubtotals="1" fieldPosition="0">
          <references count="2">
            <reference field="4294967294" count="1" selected="0">
              <x v="0"/>
            </reference>
            <reference field="0" count="1">
              <x v="141"/>
            </reference>
          </references>
        </pivotArea>
        <pivotArea type="data" collapsedLevelsAreSubtotals="1" fieldPosition="0">
          <references count="3">
            <reference field="4294967294" count="1" selected="0">
              <x v="0"/>
            </reference>
            <reference field="0" count="1" selected="0">
              <x v="141"/>
            </reference>
            <reference field="1" count="1">
              <x v="910"/>
            </reference>
          </references>
        </pivotArea>
        <pivotArea type="data" collapsedLevelsAreSubtotals="1" fieldPosition="0">
          <references count="4">
            <reference field="4294967294" count="1" selected="0">
              <x v="0"/>
            </reference>
            <reference field="0" count="1" selected="0">
              <x v="141"/>
            </reference>
            <reference field="1" count="1" selected="0">
              <x v="910"/>
            </reference>
            <reference field="2" count="1">
              <x v="2555"/>
            </reference>
          </references>
        </pivotArea>
        <pivotArea type="data" collapsedLevelsAreSubtotals="1" fieldPosition="0">
          <references count="3">
            <reference field="4294967294" count="1" selected="0">
              <x v="0"/>
            </reference>
            <reference field="0" count="1" selected="0">
              <x v="141"/>
            </reference>
            <reference field="1" count="1">
              <x v="911"/>
            </reference>
          </references>
        </pivotArea>
        <pivotArea type="data" collapsedLevelsAreSubtotals="1" fieldPosition="0">
          <references count="4">
            <reference field="4294967294" count="1" selected="0">
              <x v="0"/>
            </reference>
            <reference field="0" count="1" selected="0">
              <x v="141"/>
            </reference>
            <reference field="1" count="1" selected="0">
              <x v="911"/>
            </reference>
            <reference field="2" count="1">
              <x v="2556"/>
            </reference>
          </references>
        </pivotArea>
        <pivotArea type="data" collapsedLevelsAreSubtotals="1" fieldPosition="0">
          <references count="2">
            <reference field="4294967294" count="1" selected="0">
              <x v="0"/>
            </reference>
            <reference field="0" count="1">
              <x v="142"/>
            </reference>
          </references>
        </pivotArea>
        <pivotArea type="data" collapsedLevelsAreSubtotals="1" fieldPosition="0">
          <references count="3">
            <reference field="4294967294" count="1" selected="0">
              <x v="0"/>
            </reference>
            <reference field="0" count="1" selected="0">
              <x v="142"/>
            </reference>
            <reference field="1" count="1">
              <x v="408"/>
            </reference>
          </references>
        </pivotArea>
        <pivotArea type="data" collapsedLevelsAreSubtotals="1" fieldPosition="0">
          <references count="4">
            <reference field="4294967294" count="1" selected="0">
              <x v="0"/>
            </reference>
            <reference field="0" count="1" selected="0">
              <x v="142"/>
            </reference>
            <reference field="1" count="1" selected="0">
              <x v="408"/>
            </reference>
            <reference field="2" count="1">
              <x v="2557"/>
            </reference>
          </references>
        </pivotArea>
        <pivotArea type="data" collapsedLevelsAreSubtotals="1" fieldPosition="0">
          <references count="3">
            <reference field="4294967294" count="1" selected="0">
              <x v="0"/>
            </reference>
            <reference field="0" count="1" selected="0">
              <x v="142"/>
            </reference>
            <reference field="1" count="1">
              <x v="912"/>
            </reference>
          </references>
        </pivotArea>
        <pivotArea type="data" collapsedLevelsAreSubtotals="1" fieldPosition="0">
          <references count="4">
            <reference field="4294967294" count="1" selected="0">
              <x v="0"/>
            </reference>
            <reference field="0" count="1" selected="0">
              <x v="142"/>
            </reference>
            <reference field="1" count="1" selected="0">
              <x v="912"/>
            </reference>
            <reference field="2" count="3">
              <x v="2558"/>
              <x v="2559"/>
              <x v="2560"/>
            </reference>
          </references>
        </pivotArea>
        <pivotArea type="data" collapsedLevelsAreSubtotals="1" fieldPosition="0">
          <references count="3">
            <reference field="4294967294" count="1" selected="0">
              <x v="0"/>
            </reference>
            <reference field="0" count="1" selected="0">
              <x v="142"/>
            </reference>
            <reference field="1" count="1">
              <x v="913"/>
            </reference>
          </references>
        </pivotArea>
        <pivotArea type="data" collapsedLevelsAreSubtotals="1" fieldPosition="0">
          <references count="4">
            <reference field="4294967294" count="1" selected="0">
              <x v="0"/>
            </reference>
            <reference field="0" count="1" selected="0">
              <x v="142"/>
            </reference>
            <reference field="1" count="1" selected="0">
              <x v="913"/>
            </reference>
            <reference field="2" count="1">
              <x v="2561"/>
            </reference>
          </references>
        </pivotArea>
        <pivotArea type="data" collapsedLevelsAreSubtotals="1" fieldPosition="0">
          <references count="3">
            <reference field="4294967294" count="1" selected="0">
              <x v="0"/>
            </reference>
            <reference field="0" count="1" selected="0">
              <x v="142"/>
            </reference>
            <reference field="1" count="1">
              <x v="914"/>
            </reference>
          </references>
        </pivotArea>
        <pivotArea type="data" collapsedLevelsAreSubtotals="1" fieldPosition="0">
          <references count="4">
            <reference field="4294967294" count="1" selected="0">
              <x v="0"/>
            </reference>
            <reference field="0" count="1" selected="0">
              <x v="142"/>
            </reference>
            <reference field="1" count="1" selected="0">
              <x v="914"/>
            </reference>
            <reference field="2" count="1">
              <x v="2562"/>
            </reference>
          </references>
        </pivotArea>
        <pivotArea type="data" collapsedLevelsAreSubtotals="1" fieldPosition="0">
          <references count="3">
            <reference field="4294967294" count="1" selected="0">
              <x v="0"/>
            </reference>
            <reference field="0" count="1" selected="0">
              <x v="142"/>
            </reference>
            <reference field="1" count="1">
              <x v="411"/>
            </reference>
          </references>
        </pivotArea>
        <pivotArea type="data" collapsedLevelsAreSubtotals="1" fieldPosition="0">
          <references count="4">
            <reference field="4294967294" count="1" selected="0">
              <x v="0"/>
            </reference>
            <reference field="0" count="1" selected="0">
              <x v="142"/>
            </reference>
            <reference field="1" count="1" selected="0">
              <x v="411"/>
            </reference>
            <reference field="2" count="1">
              <x v="2563"/>
            </reference>
          </references>
        </pivotArea>
        <pivotArea type="data" collapsedLevelsAreSubtotals="1" fieldPosition="0">
          <references count="2">
            <reference field="4294967294" count="1" selected="0">
              <x v="0"/>
            </reference>
            <reference field="0" count="1">
              <x v="143"/>
            </reference>
          </references>
        </pivotArea>
        <pivotArea type="data" collapsedLevelsAreSubtotals="1" fieldPosition="0">
          <references count="3">
            <reference field="4294967294" count="1" selected="0">
              <x v="0"/>
            </reference>
            <reference field="0" count="1" selected="0">
              <x v="143"/>
            </reference>
            <reference field="1" count="1">
              <x v="915"/>
            </reference>
          </references>
        </pivotArea>
        <pivotArea type="data" collapsedLevelsAreSubtotals="1" fieldPosition="0">
          <references count="4">
            <reference field="4294967294" count="1" selected="0">
              <x v="0"/>
            </reference>
            <reference field="0" count="1" selected="0">
              <x v="143"/>
            </reference>
            <reference field="1" count="1" selected="0">
              <x v="915"/>
            </reference>
            <reference field="2" count="1">
              <x v="2564"/>
            </reference>
          </references>
        </pivotArea>
        <pivotArea type="data" collapsedLevelsAreSubtotals="1" fieldPosition="0">
          <references count="3">
            <reference field="4294967294" count="1" selected="0">
              <x v="0"/>
            </reference>
            <reference field="0" count="1" selected="0">
              <x v="143"/>
            </reference>
            <reference field="1" count="1">
              <x v="916"/>
            </reference>
          </references>
        </pivotArea>
        <pivotArea type="data" collapsedLevelsAreSubtotals="1" fieldPosition="0">
          <references count="4">
            <reference field="4294967294" count="1" selected="0">
              <x v="0"/>
            </reference>
            <reference field="0" count="1" selected="0">
              <x v="143"/>
            </reference>
            <reference field="1" count="1" selected="0">
              <x v="916"/>
            </reference>
            <reference field="2" count="3">
              <x v="2565"/>
              <x v="2566"/>
              <x v="2567"/>
            </reference>
          </references>
        </pivotArea>
        <pivotArea type="data" collapsedLevelsAreSubtotals="1" fieldPosition="0">
          <references count="3">
            <reference field="4294967294" count="1" selected="0">
              <x v="0"/>
            </reference>
            <reference field="0" count="1" selected="0">
              <x v="143"/>
            </reference>
            <reference field="1" count="1">
              <x v="917"/>
            </reference>
          </references>
        </pivotArea>
        <pivotArea type="data" collapsedLevelsAreSubtotals="1" fieldPosition="0">
          <references count="4">
            <reference field="4294967294" count="1" selected="0">
              <x v="0"/>
            </reference>
            <reference field="0" count="1" selected="0">
              <x v="143"/>
            </reference>
            <reference field="1" count="1" selected="0">
              <x v="917"/>
            </reference>
            <reference field="2" count="1">
              <x v="2568"/>
            </reference>
          </references>
        </pivotArea>
        <pivotArea type="data" grandRow="1" outline="0" collapsedLevelsAreSubtotals="1" fieldPosition="0">
          <references count="1">
            <reference field="4294967294" count="1" selected="0">
              <x v="0"/>
            </reference>
          </references>
        </pivotArea>
      </pivotAreas>
    </conditionalFormat>
    <conditionalFormat priority="3">
      <pivotAreas count="1992">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4">
            <reference field="4294967294" count="1" selected="0">
              <x v="0"/>
            </reference>
            <reference field="0" count="1" selected="0">
              <x v="0"/>
            </reference>
            <reference field="1" count="1" selected="0">
              <x v="0"/>
            </reference>
            <reference field="2" count="1">
              <x v="0"/>
            </reference>
          </references>
        </pivotArea>
        <pivotArea type="data" collapsedLevelsAreSubtotals="1" fieldPosition="0">
          <references count="3">
            <reference field="4294967294" count="1" selected="0">
              <x v="0"/>
            </reference>
            <reference field="0" count="1" selected="0">
              <x v="0"/>
            </reference>
            <reference field="1" count="1">
              <x v="1"/>
            </reference>
          </references>
        </pivotArea>
        <pivotArea type="data" collapsedLevelsAreSubtotals="1" fieldPosition="0">
          <references count="4">
            <reference field="4294967294" count="1" selected="0">
              <x v="0"/>
            </reference>
            <reference field="0" count="1" selected="0">
              <x v="0"/>
            </reference>
            <reference field="1" count="1" selected="0">
              <x v="1"/>
            </reference>
            <reference field="2" count="1">
              <x v="1"/>
            </reference>
          </references>
        </pivotArea>
        <pivotArea type="data" collapsedLevelsAreSubtotals="1" fieldPosition="0">
          <references count="3">
            <reference field="4294967294" count="1" selected="0">
              <x v="0"/>
            </reference>
            <reference field="0" count="1" selected="0">
              <x v="0"/>
            </reference>
            <reference field="1" count="1">
              <x v="2"/>
            </reference>
          </references>
        </pivotArea>
        <pivotArea type="data" collapsedLevelsAreSubtotals="1" fieldPosition="0">
          <references count="4">
            <reference field="4294967294" count="1" selected="0">
              <x v="0"/>
            </reference>
            <reference field="0" count="1" selected="0">
              <x v="0"/>
            </reference>
            <reference field="1" count="1" selected="0">
              <x v="2"/>
            </reference>
            <reference field="2" count="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
              <x v="3"/>
            </reference>
          </references>
        </pivotArea>
        <pivotArea type="data" collapsedLevelsAreSubtotals="1" fieldPosition="0">
          <references count="4">
            <reference field="4294967294" count="1" selected="0">
              <x v="0"/>
            </reference>
            <reference field="0" count="1" selected="0">
              <x v="1"/>
            </reference>
            <reference field="1" count="1" selected="0">
              <x v="3"/>
            </reference>
            <reference field="2" count="1">
              <x v="3"/>
            </reference>
          </references>
        </pivotArea>
        <pivotArea type="data" collapsedLevelsAreSubtotals="1" fieldPosition="0">
          <references count="3">
            <reference field="4294967294" count="1" selected="0">
              <x v="0"/>
            </reference>
            <reference field="0" count="1" selected="0">
              <x v="1"/>
            </reference>
            <reference field="1" count="1">
              <x v="4"/>
            </reference>
          </references>
        </pivotArea>
        <pivotArea type="data" collapsedLevelsAreSubtotals="1" fieldPosition="0">
          <references count="4">
            <reference field="4294967294" count="1" selected="0">
              <x v="0"/>
            </reference>
            <reference field="0" count="1" selected="0">
              <x v="1"/>
            </reference>
            <reference field="1" count="1" selected="0">
              <x v="4"/>
            </reference>
            <reference field="2" count="1">
              <x v="4"/>
            </reference>
          </references>
        </pivotArea>
        <pivotArea type="data" collapsedLevelsAreSubtotals="1" fieldPosition="0">
          <references count="3">
            <reference field="4294967294" count="1" selected="0">
              <x v="0"/>
            </reference>
            <reference field="0" count="1" selected="0">
              <x v="1"/>
            </reference>
            <reference field="1" count="1">
              <x v="5"/>
            </reference>
          </references>
        </pivotArea>
        <pivotArea type="data" collapsedLevelsAreSubtotals="1" fieldPosition="0">
          <references count="4">
            <reference field="4294967294" count="1" selected="0">
              <x v="0"/>
            </reference>
            <reference field="0" count="1" selected="0">
              <x v="1"/>
            </reference>
            <reference field="1" count="1" selected="0">
              <x v="5"/>
            </reference>
            <reference field="2" count="1">
              <x v="5"/>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
              <x v="6"/>
            </reference>
          </references>
        </pivotArea>
        <pivotArea type="data" collapsedLevelsAreSubtotals="1" fieldPosition="0">
          <references count="4">
            <reference field="4294967294" count="1" selected="0">
              <x v="0"/>
            </reference>
            <reference field="0" count="1" selected="0">
              <x v="2"/>
            </reference>
            <reference field="1" count="1" selected="0">
              <x v="6"/>
            </reference>
            <reference field="2" count="1">
              <x v="6"/>
            </reference>
          </references>
        </pivotArea>
        <pivotArea type="data" collapsedLevelsAreSubtotals="1" fieldPosition="0">
          <references count="3">
            <reference field="4294967294" count="1" selected="0">
              <x v="0"/>
            </reference>
            <reference field="0" count="1" selected="0">
              <x v="2"/>
            </reference>
            <reference field="1" count="1">
              <x v="7"/>
            </reference>
          </references>
        </pivotArea>
        <pivotArea type="data" collapsedLevelsAreSubtotals="1" fieldPosition="0">
          <references count="4">
            <reference field="4294967294" count="1" selected="0">
              <x v="0"/>
            </reference>
            <reference field="0" count="1" selected="0">
              <x v="2"/>
            </reference>
            <reference field="1" count="1" selected="0">
              <x v="7"/>
            </reference>
            <reference field="2" count="1">
              <x v="7"/>
            </reference>
          </references>
        </pivotArea>
        <pivotArea type="data" collapsedLevelsAreSubtotals="1" fieldPosition="0">
          <references count="3">
            <reference field="4294967294" count="1" selected="0">
              <x v="0"/>
            </reference>
            <reference field="0" count="1" selected="0">
              <x v="2"/>
            </reference>
            <reference field="1" count="1">
              <x v="8"/>
            </reference>
          </references>
        </pivotArea>
        <pivotArea type="data" collapsedLevelsAreSubtotals="1" fieldPosition="0">
          <references count="4">
            <reference field="4294967294" count="1" selected="0">
              <x v="0"/>
            </reference>
            <reference field="0" count="1" selected="0">
              <x v="2"/>
            </reference>
            <reference field="1" count="1" selected="0">
              <x v="8"/>
            </reference>
            <reference field="2" count="2">
              <x v="8"/>
              <x v="9"/>
            </reference>
          </references>
        </pivotArea>
        <pivotArea type="data" collapsedLevelsAreSubtotals="1" fieldPosition="0">
          <references count="3">
            <reference field="4294967294" count="1" selected="0">
              <x v="0"/>
            </reference>
            <reference field="0" count="1" selected="0">
              <x v="2"/>
            </reference>
            <reference field="1" count="1">
              <x v="9"/>
            </reference>
          </references>
        </pivotArea>
        <pivotArea type="data" collapsedLevelsAreSubtotals="1" fieldPosition="0">
          <references count="4">
            <reference field="4294967294" count="1" selected="0">
              <x v="0"/>
            </reference>
            <reference field="0" count="1" selected="0">
              <x v="2"/>
            </reference>
            <reference field="1" count="1" selected="0">
              <x v="9"/>
            </reference>
            <reference field="2" count="1">
              <x v="10"/>
            </reference>
          </references>
        </pivotArea>
        <pivotArea type="data" collapsedLevelsAreSubtotals="1" fieldPosition="0">
          <references count="3">
            <reference field="4294967294" count="1" selected="0">
              <x v="0"/>
            </reference>
            <reference field="0" count="1" selected="0">
              <x v="2"/>
            </reference>
            <reference field="1" count="1">
              <x v="10"/>
            </reference>
          </references>
        </pivotArea>
        <pivotArea type="data" collapsedLevelsAreSubtotals="1" fieldPosition="0">
          <references count="4">
            <reference field="4294967294" count="1" selected="0">
              <x v="0"/>
            </reference>
            <reference field="0" count="1" selected="0">
              <x v="2"/>
            </reference>
            <reference field="1" count="1" selected="0">
              <x v="10"/>
            </reference>
            <reference field="2" count="1">
              <x v="11"/>
            </reference>
          </references>
        </pivotArea>
        <pivotArea type="data" collapsedLevelsAreSubtotals="1" fieldPosition="0">
          <references count="3">
            <reference field="4294967294" count="1" selected="0">
              <x v="0"/>
            </reference>
            <reference field="0" count="1" selected="0">
              <x v="2"/>
            </reference>
            <reference field="1" count="1">
              <x v="11"/>
            </reference>
          </references>
        </pivotArea>
        <pivotArea type="data" collapsedLevelsAreSubtotals="1" fieldPosition="0">
          <references count="4">
            <reference field="4294967294" count="1" selected="0">
              <x v="0"/>
            </reference>
            <reference field="0" count="1" selected="0">
              <x v="2"/>
            </reference>
            <reference field="1" count="1" selected="0">
              <x v="11"/>
            </reference>
            <reference field="2" count="1">
              <x v="12"/>
            </reference>
          </references>
        </pivotArea>
        <pivotArea type="data" collapsedLevelsAreSubtotals="1" fieldPosition="0">
          <references count="3">
            <reference field="4294967294" count="1" selected="0">
              <x v="0"/>
            </reference>
            <reference field="0" count="1" selected="0">
              <x v="2"/>
            </reference>
            <reference field="1" count="1">
              <x v="12"/>
            </reference>
          </references>
        </pivotArea>
        <pivotArea type="data" collapsedLevelsAreSubtotals="1" fieldPosition="0">
          <references count="4">
            <reference field="4294967294" count="1" selected="0">
              <x v="0"/>
            </reference>
            <reference field="0" count="1" selected="0">
              <x v="2"/>
            </reference>
            <reference field="1" count="1" selected="0">
              <x v="12"/>
            </reference>
            <reference field="2" count="1">
              <x v="13"/>
            </reference>
          </references>
        </pivotArea>
        <pivotArea type="data" collapsedLevelsAreSubtotals="1" fieldPosition="0">
          <references count="3">
            <reference field="4294967294" count="1" selected="0">
              <x v="0"/>
            </reference>
            <reference field="0" count="1" selected="0">
              <x v="2"/>
            </reference>
            <reference field="1" count="1">
              <x v="13"/>
            </reference>
          </references>
        </pivotArea>
        <pivotArea type="data" collapsedLevelsAreSubtotals="1" fieldPosition="0">
          <references count="4">
            <reference field="4294967294" count="1" selected="0">
              <x v="0"/>
            </reference>
            <reference field="0" count="1" selected="0">
              <x v="2"/>
            </reference>
            <reference field="1" count="1" selected="0">
              <x v="13"/>
            </reference>
            <reference field="2" count="1">
              <x v="14"/>
            </reference>
          </references>
        </pivotArea>
        <pivotArea type="data" collapsedLevelsAreSubtotals="1" fieldPosition="0">
          <references count="3">
            <reference field="4294967294" count="1" selected="0">
              <x v="0"/>
            </reference>
            <reference field="0" count="1" selected="0">
              <x v="2"/>
            </reference>
            <reference field="1" count="1">
              <x v="14"/>
            </reference>
          </references>
        </pivotArea>
        <pivotArea type="data" collapsedLevelsAreSubtotals="1" fieldPosition="0">
          <references count="4">
            <reference field="4294967294" count="1" selected="0">
              <x v="0"/>
            </reference>
            <reference field="0" count="1" selected="0">
              <x v="2"/>
            </reference>
            <reference field="1" count="1" selected="0">
              <x v="14"/>
            </reference>
            <reference field="2" count="1">
              <x v="15"/>
            </reference>
          </references>
        </pivotArea>
        <pivotArea type="data" collapsedLevelsAreSubtotals="1" fieldPosition="0">
          <references count="3">
            <reference field="4294967294" count="1" selected="0">
              <x v="0"/>
            </reference>
            <reference field="0" count="1" selected="0">
              <x v="2"/>
            </reference>
            <reference field="1" count="1">
              <x v="15"/>
            </reference>
          </references>
        </pivotArea>
        <pivotArea type="data" collapsedLevelsAreSubtotals="1" fieldPosition="0">
          <references count="4">
            <reference field="4294967294" count="1" selected="0">
              <x v="0"/>
            </reference>
            <reference field="0" count="1" selected="0">
              <x v="2"/>
            </reference>
            <reference field="1" count="1" selected="0">
              <x v="15"/>
            </reference>
            <reference field="2" count="1">
              <x v="16"/>
            </reference>
          </references>
        </pivotArea>
        <pivotArea type="data" collapsedLevelsAreSubtotals="1" fieldPosition="0">
          <references count="3">
            <reference field="4294967294" count="1" selected="0">
              <x v="0"/>
            </reference>
            <reference field="0" count="1" selected="0">
              <x v="2"/>
            </reference>
            <reference field="1" count="1">
              <x v="16"/>
            </reference>
          </references>
        </pivotArea>
        <pivotArea type="data" collapsedLevelsAreSubtotals="1" fieldPosition="0">
          <references count="4">
            <reference field="4294967294" count="1" selected="0">
              <x v="0"/>
            </reference>
            <reference field="0" count="1" selected="0">
              <x v="2"/>
            </reference>
            <reference field="1" count="1" selected="0">
              <x v="16"/>
            </reference>
            <reference field="2" count="1">
              <x v="17"/>
            </reference>
          </references>
        </pivotArea>
        <pivotArea type="data" collapsedLevelsAreSubtotals="1" fieldPosition="0">
          <references count="3">
            <reference field="4294967294" count="1" selected="0">
              <x v="0"/>
            </reference>
            <reference field="0" count="1" selected="0">
              <x v="2"/>
            </reference>
            <reference field="1" count="1">
              <x v="17"/>
            </reference>
          </references>
        </pivotArea>
        <pivotArea type="data" collapsedLevelsAreSubtotals="1" fieldPosition="0">
          <references count="4">
            <reference field="4294967294" count="1" selected="0">
              <x v="0"/>
            </reference>
            <reference field="0" count="1" selected="0">
              <x v="2"/>
            </reference>
            <reference field="1" count="1" selected="0">
              <x v="17"/>
            </reference>
            <reference field="2" count="1">
              <x v="18"/>
            </reference>
          </references>
        </pivotArea>
        <pivotArea type="data" collapsedLevelsAreSubtotals="1" fieldPosition="0">
          <references count="3">
            <reference field="4294967294" count="1" selected="0">
              <x v="0"/>
            </reference>
            <reference field="0" count="1" selected="0">
              <x v="2"/>
            </reference>
            <reference field="1" count="1">
              <x v="18"/>
            </reference>
          </references>
        </pivotArea>
        <pivotArea type="data" collapsedLevelsAreSubtotals="1" fieldPosition="0">
          <references count="4">
            <reference field="4294967294" count="1" selected="0">
              <x v="0"/>
            </reference>
            <reference field="0" count="1" selected="0">
              <x v="2"/>
            </reference>
            <reference field="1" count="1" selected="0">
              <x v="18"/>
            </reference>
            <reference field="2" count="1">
              <x v="19"/>
            </reference>
          </references>
        </pivotArea>
        <pivotArea type="data" collapsedLevelsAreSubtotals="1" fieldPosition="0">
          <references count="3">
            <reference field="4294967294" count="1" selected="0">
              <x v="0"/>
            </reference>
            <reference field="0" count="1" selected="0">
              <x v="2"/>
            </reference>
            <reference field="1" count="1">
              <x v="19"/>
            </reference>
          </references>
        </pivotArea>
        <pivotArea type="data" collapsedLevelsAreSubtotals="1" fieldPosition="0">
          <references count="4">
            <reference field="4294967294" count="1" selected="0">
              <x v="0"/>
            </reference>
            <reference field="0" count="1" selected="0">
              <x v="2"/>
            </reference>
            <reference field="1" count="1" selected="0">
              <x v="19"/>
            </reference>
            <reference field="2" count="1">
              <x v="20"/>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
              <x v="20"/>
            </reference>
          </references>
        </pivotArea>
        <pivotArea type="data" collapsedLevelsAreSubtotals="1" fieldPosition="0">
          <references count="4">
            <reference field="4294967294" count="1" selected="0">
              <x v="0"/>
            </reference>
            <reference field="0" count="1" selected="0">
              <x v="3"/>
            </reference>
            <reference field="1" count="1" selected="0">
              <x v="20"/>
            </reference>
            <reference field="2" count="1">
              <x v="21"/>
            </reference>
          </references>
        </pivotArea>
        <pivotArea type="data" collapsedLevelsAreSubtotals="1" fieldPosition="0">
          <references count="3">
            <reference field="4294967294" count="1" selected="0">
              <x v="0"/>
            </reference>
            <reference field="0" count="1" selected="0">
              <x v="3"/>
            </reference>
            <reference field="1" count="1">
              <x v="21"/>
            </reference>
          </references>
        </pivotArea>
        <pivotArea type="data" collapsedLevelsAreSubtotals="1" fieldPosition="0">
          <references count="4">
            <reference field="4294967294" count="1" selected="0">
              <x v="0"/>
            </reference>
            <reference field="0" count="1" selected="0">
              <x v="3"/>
            </reference>
            <reference field="1" count="1" selected="0">
              <x v="21"/>
            </reference>
            <reference field="2" count="1">
              <x v="22"/>
            </reference>
          </references>
        </pivotArea>
        <pivotArea type="data" collapsedLevelsAreSubtotals="1" fieldPosition="0">
          <references count="3">
            <reference field="4294967294" count="1" selected="0">
              <x v="0"/>
            </reference>
            <reference field="0" count="1" selected="0">
              <x v="3"/>
            </reference>
            <reference field="1" count="1">
              <x v="22"/>
            </reference>
          </references>
        </pivotArea>
        <pivotArea type="data" collapsedLevelsAreSubtotals="1" fieldPosition="0">
          <references count="4">
            <reference field="4294967294" count="1" selected="0">
              <x v="0"/>
            </reference>
            <reference field="0" count="1" selected="0">
              <x v="3"/>
            </reference>
            <reference field="1" count="1" selected="0">
              <x v="22"/>
            </reference>
            <reference field="2" count="1">
              <x v="23"/>
            </reference>
          </references>
        </pivotArea>
        <pivotArea type="data" collapsedLevelsAreSubtotals="1" fieldPosition="0">
          <references count="3">
            <reference field="4294967294" count="1" selected="0">
              <x v="0"/>
            </reference>
            <reference field="0" count="1" selected="0">
              <x v="3"/>
            </reference>
            <reference field="1" count="1">
              <x v="23"/>
            </reference>
          </references>
        </pivotArea>
        <pivotArea type="data" collapsedLevelsAreSubtotals="1" fieldPosition="0">
          <references count="4">
            <reference field="4294967294" count="1" selected="0">
              <x v="0"/>
            </reference>
            <reference field="0" count="1" selected="0">
              <x v="3"/>
            </reference>
            <reference field="1" count="1" selected="0">
              <x v="23"/>
            </reference>
            <reference field="2" count="1">
              <x v="24"/>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1" count="1">
              <x v="24"/>
            </reference>
          </references>
        </pivotArea>
        <pivotArea type="data" collapsedLevelsAreSubtotals="1" fieldPosition="0">
          <references count="4">
            <reference field="4294967294" count="1" selected="0">
              <x v="0"/>
            </reference>
            <reference field="0" count="1" selected="0">
              <x v="4"/>
            </reference>
            <reference field="1" count="1" selected="0">
              <x v="24"/>
            </reference>
            <reference field="2" count="1">
              <x v="25"/>
            </reference>
          </references>
        </pivotArea>
        <pivotArea type="data" collapsedLevelsAreSubtotals="1" fieldPosition="0">
          <references count="3">
            <reference field="4294967294" count="1" selected="0">
              <x v="0"/>
            </reference>
            <reference field="0" count="1" selected="0">
              <x v="4"/>
            </reference>
            <reference field="1" count="1">
              <x v="25"/>
            </reference>
          </references>
        </pivotArea>
        <pivotArea type="data" collapsedLevelsAreSubtotals="1" fieldPosition="0">
          <references count="4">
            <reference field="4294967294" count="1" selected="0">
              <x v="0"/>
            </reference>
            <reference field="0" count="1" selected="0">
              <x v="4"/>
            </reference>
            <reference field="1" count="1" selected="0">
              <x v="25"/>
            </reference>
            <reference field="2" count="2">
              <x v="26"/>
              <x v="27"/>
            </reference>
          </references>
        </pivotArea>
        <pivotArea type="data" collapsedLevelsAreSubtotals="1" fieldPosition="0">
          <references count="3">
            <reference field="4294967294" count="1" selected="0">
              <x v="0"/>
            </reference>
            <reference field="0" count="1" selected="0">
              <x v="4"/>
            </reference>
            <reference field="1" count="1">
              <x v="26"/>
            </reference>
          </references>
        </pivotArea>
        <pivotArea type="data" collapsedLevelsAreSubtotals="1" fieldPosition="0">
          <references count="4">
            <reference field="4294967294" count="1" selected="0">
              <x v="0"/>
            </reference>
            <reference field="0" count="1" selected="0">
              <x v="4"/>
            </reference>
            <reference field="1" count="1" selected="0">
              <x v="26"/>
            </reference>
            <reference field="2" count="1">
              <x v="28"/>
            </reference>
          </references>
        </pivotArea>
        <pivotArea type="data" collapsedLevelsAreSubtotals="1" fieldPosition="0">
          <references count="3">
            <reference field="4294967294" count="1" selected="0">
              <x v="0"/>
            </reference>
            <reference field="0" count="1" selected="0">
              <x v="4"/>
            </reference>
            <reference field="1" count="1">
              <x v="27"/>
            </reference>
          </references>
        </pivotArea>
        <pivotArea type="data" collapsedLevelsAreSubtotals="1" fieldPosition="0">
          <references count="3">
            <reference field="4294967294" count="1" selected="0">
              <x v="0"/>
            </reference>
            <reference field="0" count="1" selected="0">
              <x v="4"/>
            </reference>
            <reference field="1" count="1">
              <x v="28"/>
            </reference>
          </references>
        </pivotArea>
        <pivotArea type="data" collapsedLevelsAreSubtotals="1" fieldPosition="0">
          <references count="4">
            <reference field="4294967294" count="1" selected="0">
              <x v="0"/>
            </reference>
            <reference field="0" count="1" selected="0">
              <x v="4"/>
            </reference>
            <reference field="1" count="1" selected="0">
              <x v="28"/>
            </reference>
            <reference field="2" count="1">
              <x v="29"/>
            </reference>
          </references>
        </pivotArea>
        <pivotArea type="data" collapsedLevelsAreSubtotals="1" fieldPosition="0">
          <references count="3">
            <reference field="4294967294" count="1" selected="0">
              <x v="0"/>
            </reference>
            <reference field="0" count="1" selected="0">
              <x v="4"/>
            </reference>
            <reference field="1" count="1">
              <x v="29"/>
            </reference>
          </references>
        </pivotArea>
        <pivotArea type="data" collapsedLevelsAreSubtotals="1" fieldPosition="0">
          <references count="4">
            <reference field="4294967294" count="1" selected="0">
              <x v="0"/>
            </reference>
            <reference field="0" count="1" selected="0">
              <x v="4"/>
            </reference>
            <reference field="1" count="1" selected="0">
              <x v="29"/>
            </reference>
            <reference field="2" count="1">
              <x v="30"/>
            </reference>
          </references>
        </pivotArea>
        <pivotArea type="data" collapsedLevelsAreSubtotals="1" fieldPosition="0">
          <references count="3">
            <reference field="4294967294" count="1" selected="0">
              <x v="0"/>
            </reference>
            <reference field="0" count="1" selected="0">
              <x v="4"/>
            </reference>
            <reference field="1" count="1">
              <x v="30"/>
            </reference>
          </references>
        </pivotArea>
        <pivotArea type="data" collapsedLevelsAreSubtotals="1" fieldPosition="0">
          <references count="4">
            <reference field="4294967294" count="1" selected="0">
              <x v="0"/>
            </reference>
            <reference field="0" count="1" selected="0">
              <x v="4"/>
            </reference>
            <reference field="1" count="1" selected="0">
              <x v="30"/>
            </reference>
            <reference field="2" count="1">
              <x v="31"/>
            </reference>
          </references>
        </pivotArea>
        <pivotArea type="data" collapsedLevelsAreSubtotals="1" fieldPosition="0">
          <references count="3">
            <reference field="4294967294" count="1" selected="0">
              <x v="0"/>
            </reference>
            <reference field="0" count="1" selected="0">
              <x v="4"/>
            </reference>
            <reference field="1" count="1">
              <x v="31"/>
            </reference>
          </references>
        </pivotArea>
        <pivotArea type="data" collapsedLevelsAreSubtotals="1" fieldPosition="0">
          <references count="4">
            <reference field="4294967294" count="1" selected="0">
              <x v="0"/>
            </reference>
            <reference field="0" count="1" selected="0">
              <x v="4"/>
            </reference>
            <reference field="1" count="1" selected="0">
              <x v="31"/>
            </reference>
            <reference field="2" count="1">
              <x v="32"/>
            </reference>
          </references>
        </pivotArea>
        <pivotArea type="data" collapsedLevelsAreSubtotals="1" fieldPosition="0">
          <references count="3">
            <reference field="4294967294" count="1" selected="0">
              <x v="0"/>
            </reference>
            <reference field="0" count="1" selected="0">
              <x v="4"/>
            </reference>
            <reference field="1" count="1">
              <x v="32"/>
            </reference>
          </references>
        </pivotArea>
        <pivotArea type="data" collapsedLevelsAreSubtotals="1" fieldPosition="0">
          <references count="4">
            <reference field="4294967294" count="1" selected="0">
              <x v="0"/>
            </reference>
            <reference field="0" count="1" selected="0">
              <x v="4"/>
            </reference>
            <reference field="1" count="1" selected="0">
              <x v="32"/>
            </reference>
            <reference field="2" count="1">
              <x v="33"/>
            </reference>
          </references>
        </pivotArea>
        <pivotArea type="data" collapsedLevelsAreSubtotals="1" fieldPosition="0">
          <references count="3">
            <reference field="4294967294" count="1" selected="0">
              <x v="0"/>
            </reference>
            <reference field="0" count="1" selected="0">
              <x v="4"/>
            </reference>
            <reference field="1" count="1">
              <x v="33"/>
            </reference>
          </references>
        </pivotArea>
        <pivotArea type="data" collapsedLevelsAreSubtotals="1" fieldPosition="0">
          <references count="4">
            <reference field="4294967294" count="1" selected="0">
              <x v="0"/>
            </reference>
            <reference field="0" count="1" selected="0">
              <x v="4"/>
            </reference>
            <reference field="1" count="1" selected="0">
              <x v="33"/>
            </reference>
            <reference field="2" count="1">
              <x v="34"/>
            </reference>
          </references>
        </pivotArea>
        <pivotArea type="data" collapsedLevelsAreSubtotals="1" fieldPosition="0">
          <references count="3">
            <reference field="4294967294" count="1" selected="0">
              <x v="0"/>
            </reference>
            <reference field="0" count="1" selected="0">
              <x v="4"/>
            </reference>
            <reference field="1" count="1">
              <x v="34"/>
            </reference>
          </references>
        </pivotArea>
        <pivotArea type="data" collapsedLevelsAreSubtotals="1" fieldPosition="0">
          <references count="4">
            <reference field="4294967294" count="1" selected="0">
              <x v="0"/>
            </reference>
            <reference field="0" count="1" selected="0">
              <x v="4"/>
            </reference>
            <reference field="1" count="1" selected="0">
              <x v="34"/>
            </reference>
            <reference field="2" count="4">
              <x v="35"/>
              <x v="36"/>
              <x v="37"/>
              <x v="38"/>
            </reference>
          </references>
        </pivotArea>
        <pivotArea type="data" collapsedLevelsAreSubtotals="1" fieldPosition="0">
          <references count="3">
            <reference field="4294967294" count="1" selected="0">
              <x v="0"/>
            </reference>
            <reference field="0" count="1" selected="0">
              <x v="4"/>
            </reference>
            <reference field="1" count="1">
              <x v="35"/>
            </reference>
          </references>
        </pivotArea>
        <pivotArea type="data" collapsedLevelsAreSubtotals="1" fieldPosition="0">
          <references count="4">
            <reference field="4294967294" count="1" selected="0">
              <x v="0"/>
            </reference>
            <reference field="0" count="1" selected="0">
              <x v="4"/>
            </reference>
            <reference field="1" count="1" selected="0">
              <x v="35"/>
            </reference>
            <reference field="2" count="1">
              <x v="39"/>
            </reference>
          </references>
        </pivotArea>
        <pivotArea type="data" collapsedLevelsAreSubtotals="1" fieldPosition="0">
          <references count="3">
            <reference field="4294967294" count="1" selected="0">
              <x v="0"/>
            </reference>
            <reference field="0" count="1" selected="0">
              <x v="4"/>
            </reference>
            <reference field="1" count="1">
              <x v="36"/>
            </reference>
          </references>
        </pivotArea>
        <pivotArea type="data" collapsedLevelsAreSubtotals="1" fieldPosition="0">
          <references count="4">
            <reference field="4294967294" count="1" selected="0">
              <x v="0"/>
            </reference>
            <reference field="0" count="1" selected="0">
              <x v="4"/>
            </reference>
            <reference field="1" count="1" selected="0">
              <x v="36"/>
            </reference>
            <reference field="2" count="1">
              <x v="40"/>
            </reference>
          </references>
        </pivotArea>
        <pivotArea type="data" collapsedLevelsAreSubtotals="1" fieldPosition="0">
          <references count="3">
            <reference field="4294967294" count="1" selected="0">
              <x v="0"/>
            </reference>
            <reference field="0" count="1" selected="0">
              <x v="4"/>
            </reference>
            <reference field="1" count="1">
              <x v="37"/>
            </reference>
          </references>
        </pivotArea>
        <pivotArea type="data" collapsedLevelsAreSubtotals="1" fieldPosition="0">
          <references count="4">
            <reference field="4294967294" count="1" selected="0">
              <x v="0"/>
            </reference>
            <reference field="0" count="1" selected="0">
              <x v="4"/>
            </reference>
            <reference field="1" count="1" selected="0">
              <x v="37"/>
            </reference>
            <reference field="2" count="1">
              <x v="41"/>
            </reference>
          </references>
        </pivotArea>
        <pivotArea type="data" collapsedLevelsAreSubtotals="1" fieldPosition="0">
          <references count="3">
            <reference field="4294967294" count="1" selected="0">
              <x v="0"/>
            </reference>
            <reference field="0" count="1" selected="0">
              <x v="4"/>
            </reference>
            <reference field="1" count="1">
              <x v="38"/>
            </reference>
          </references>
        </pivotArea>
        <pivotArea type="data" collapsedLevelsAreSubtotals="1" fieldPosition="0">
          <references count="4">
            <reference field="4294967294" count="1" selected="0">
              <x v="0"/>
            </reference>
            <reference field="0" count="1" selected="0">
              <x v="4"/>
            </reference>
            <reference field="1" count="1" selected="0">
              <x v="38"/>
            </reference>
            <reference field="2" count="4">
              <x v="42"/>
              <x v="43"/>
              <x v="44"/>
              <x v="45"/>
            </reference>
          </references>
        </pivotArea>
        <pivotArea type="data" collapsedLevelsAreSubtotals="1" fieldPosition="0">
          <references count="3">
            <reference field="4294967294" count="1" selected="0">
              <x v="0"/>
            </reference>
            <reference field="0" count="1" selected="0">
              <x v="4"/>
            </reference>
            <reference field="1" count="1">
              <x v="39"/>
            </reference>
          </references>
        </pivotArea>
        <pivotArea type="data" collapsedLevelsAreSubtotals="1" fieldPosition="0">
          <references count="4">
            <reference field="4294967294" count="1" selected="0">
              <x v="0"/>
            </reference>
            <reference field="0" count="1" selected="0">
              <x v="4"/>
            </reference>
            <reference field="1" count="1" selected="0">
              <x v="39"/>
            </reference>
            <reference field="2" count="1">
              <x v="46"/>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3">
            <reference field="4294967294" count="1" selected="0">
              <x v="0"/>
            </reference>
            <reference field="0" count="1" selected="0">
              <x v="5"/>
            </reference>
            <reference field="1" count="1">
              <x v="40"/>
            </reference>
          </references>
        </pivotArea>
        <pivotArea type="data" collapsedLevelsAreSubtotals="1" fieldPosition="0">
          <references count="4">
            <reference field="4294967294" count="1" selected="0">
              <x v="0"/>
            </reference>
            <reference field="0" count="1" selected="0">
              <x v="5"/>
            </reference>
            <reference field="1" count="1" selected="0">
              <x v="40"/>
            </reference>
            <reference field="2" count="1">
              <x v="47"/>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3">
            <reference field="4294967294" count="1" selected="0">
              <x v="0"/>
            </reference>
            <reference field="0" count="1" selected="0">
              <x v="6"/>
            </reference>
            <reference field="1" count="1">
              <x v="41"/>
            </reference>
          </references>
        </pivotArea>
        <pivotArea type="data" collapsedLevelsAreSubtotals="1" fieldPosition="0">
          <references count="4">
            <reference field="4294967294" count="1" selected="0">
              <x v="0"/>
            </reference>
            <reference field="0" count="1" selected="0">
              <x v="6"/>
            </reference>
            <reference field="1" count="1" selected="0">
              <x v="41"/>
            </reference>
            <reference field="2" count="1">
              <x v="48"/>
            </reference>
          </references>
        </pivotArea>
        <pivotArea type="data" collapsedLevelsAreSubtotals="1" fieldPosition="0">
          <references count="3">
            <reference field="4294967294" count="1" selected="0">
              <x v="0"/>
            </reference>
            <reference field="0" count="1" selected="0">
              <x v="6"/>
            </reference>
            <reference field="1" count="1">
              <x v="42"/>
            </reference>
          </references>
        </pivotArea>
        <pivotArea type="data" collapsedLevelsAreSubtotals="1" fieldPosition="0">
          <references count="4">
            <reference field="4294967294" count="1" selected="0">
              <x v="0"/>
            </reference>
            <reference field="0" count="1" selected="0">
              <x v="6"/>
            </reference>
            <reference field="1" count="1" selected="0">
              <x v="42"/>
            </reference>
            <reference field="2" count="19">
              <x v="49"/>
              <x v="50"/>
              <x v="51"/>
              <x v="52"/>
              <x v="53"/>
              <x v="54"/>
              <x v="55"/>
              <x v="56"/>
              <x v="57"/>
              <x v="58"/>
              <x v="59"/>
              <x v="60"/>
              <x v="61"/>
              <x v="62"/>
              <x v="63"/>
              <x v="64"/>
              <x v="65"/>
              <x v="66"/>
              <x v="67"/>
            </reference>
          </references>
        </pivotArea>
        <pivotArea type="data" collapsedLevelsAreSubtotals="1" fieldPosition="0">
          <references count="3">
            <reference field="4294967294" count="1" selected="0">
              <x v="0"/>
            </reference>
            <reference field="0" count="1" selected="0">
              <x v="6"/>
            </reference>
            <reference field="1" count="1">
              <x v="43"/>
            </reference>
          </references>
        </pivotArea>
        <pivotArea type="data" collapsedLevelsAreSubtotals="1" fieldPosition="0">
          <references count="4">
            <reference field="4294967294" count="1" selected="0">
              <x v="0"/>
            </reference>
            <reference field="0" count="1" selected="0">
              <x v="6"/>
            </reference>
            <reference field="1" count="1" selected="0">
              <x v="43"/>
            </reference>
            <reference field="2" count="3">
              <x v="68"/>
              <x v="69"/>
              <x v="70"/>
            </reference>
          </references>
        </pivotArea>
        <pivotArea type="data" collapsedLevelsAreSubtotals="1" fieldPosition="0">
          <references count="3">
            <reference field="4294967294" count="1" selected="0">
              <x v="0"/>
            </reference>
            <reference field="0" count="1" selected="0">
              <x v="6"/>
            </reference>
            <reference field="1" count="1">
              <x v="44"/>
            </reference>
          </references>
        </pivotArea>
        <pivotArea type="data" collapsedLevelsAreSubtotals="1" fieldPosition="0">
          <references count="4">
            <reference field="4294967294" count="1" selected="0">
              <x v="0"/>
            </reference>
            <reference field="0" count="1" selected="0">
              <x v="6"/>
            </reference>
            <reference field="1" count="1" selected="0">
              <x v="44"/>
            </reference>
            <reference field="2" count="12">
              <x v="71"/>
              <x v="72"/>
              <x v="73"/>
              <x v="74"/>
              <x v="75"/>
              <x v="76"/>
              <x v="77"/>
              <x v="78"/>
              <x v="79"/>
              <x v="80"/>
              <x v="81"/>
              <x v="82"/>
            </reference>
          </references>
        </pivotArea>
        <pivotArea type="data" collapsedLevelsAreSubtotals="1" fieldPosition="0">
          <references count="3">
            <reference field="4294967294" count="1" selected="0">
              <x v="0"/>
            </reference>
            <reference field="0" count="1" selected="0">
              <x v="6"/>
            </reference>
            <reference field="1" count="1">
              <x v="45"/>
            </reference>
          </references>
        </pivotArea>
        <pivotArea type="data" collapsedLevelsAreSubtotals="1" fieldPosition="0">
          <references count="4">
            <reference field="4294967294" count="1" selected="0">
              <x v="0"/>
            </reference>
            <reference field="0" count="1" selected="0">
              <x v="6"/>
            </reference>
            <reference field="1" count="1" selected="0">
              <x v="45"/>
            </reference>
            <reference field="2" count="5">
              <x v="83"/>
              <x v="84"/>
              <x v="85"/>
              <x v="86"/>
              <x v="87"/>
            </reference>
          </references>
        </pivotArea>
        <pivotArea type="data" collapsedLevelsAreSubtotals="1" fieldPosition="0">
          <references count="3">
            <reference field="4294967294" count="1" selected="0">
              <x v="0"/>
            </reference>
            <reference field="0" count="1" selected="0">
              <x v="6"/>
            </reference>
            <reference field="1" count="1">
              <x v="46"/>
            </reference>
          </references>
        </pivotArea>
        <pivotArea type="data" collapsedLevelsAreSubtotals="1" fieldPosition="0">
          <references count="4">
            <reference field="4294967294" count="1" selected="0">
              <x v="0"/>
            </reference>
            <reference field="0" count="1" selected="0">
              <x v="6"/>
            </reference>
            <reference field="1" count="1" selected="0">
              <x v="46"/>
            </reference>
            <reference field="2" count="4">
              <x v="88"/>
              <x v="89"/>
              <x v="90"/>
              <x v="91"/>
            </reference>
          </references>
        </pivotArea>
        <pivotArea type="data" collapsedLevelsAreSubtotals="1" fieldPosition="0">
          <references count="3">
            <reference field="4294967294" count="1" selected="0">
              <x v="0"/>
            </reference>
            <reference field="0" count="1" selected="0">
              <x v="6"/>
            </reference>
            <reference field="1" count="1">
              <x v="47"/>
            </reference>
          </references>
        </pivotArea>
        <pivotArea type="data" collapsedLevelsAreSubtotals="1" fieldPosition="0">
          <references count="4">
            <reference field="4294967294" count="1" selected="0">
              <x v="0"/>
            </reference>
            <reference field="0" count="1" selected="0">
              <x v="6"/>
            </reference>
            <reference field="1" count="1" selected="0">
              <x v="47"/>
            </reference>
            <reference field="2" count="10">
              <x v="92"/>
              <x v="93"/>
              <x v="94"/>
              <x v="95"/>
              <x v="96"/>
              <x v="97"/>
              <x v="98"/>
              <x v="99"/>
              <x v="100"/>
              <x v="101"/>
            </reference>
          </references>
        </pivotArea>
        <pivotArea type="data" collapsedLevelsAreSubtotals="1" fieldPosition="0">
          <references count="3">
            <reference field="4294967294" count="1" selected="0">
              <x v="0"/>
            </reference>
            <reference field="0" count="1" selected="0">
              <x v="6"/>
            </reference>
            <reference field="1" count="1">
              <x v="48"/>
            </reference>
          </references>
        </pivotArea>
        <pivotArea type="data" collapsedLevelsAreSubtotals="1" fieldPosition="0">
          <references count="4">
            <reference field="4294967294" count="1" selected="0">
              <x v="0"/>
            </reference>
            <reference field="0" count="1" selected="0">
              <x v="6"/>
            </reference>
            <reference field="1" count="1" selected="0">
              <x v="48"/>
            </reference>
            <reference field="2" count="6">
              <x v="102"/>
              <x v="103"/>
              <x v="104"/>
              <x v="105"/>
              <x v="106"/>
              <x v="107"/>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3">
            <reference field="4294967294" count="1" selected="0">
              <x v="0"/>
            </reference>
            <reference field="0" count="1" selected="0">
              <x v="7"/>
            </reference>
            <reference field="1" count="1">
              <x v="49"/>
            </reference>
          </references>
        </pivotArea>
        <pivotArea type="data" collapsedLevelsAreSubtotals="1" fieldPosition="0">
          <references count="4">
            <reference field="4294967294" count="1" selected="0">
              <x v="0"/>
            </reference>
            <reference field="0" count="1" selected="0">
              <x v="7"/>
            </reference>
            <reference field="1" count="1" selected="0">
              <x v="49"/>
            </reference>
            <reference field="2" count="2">
              <x v="108"/>
              <x v="109"/>
            </reference>
          </references>
        </pivotArea>
        <pivotArea type="data" collapsedLevelsAreSubtotals="1" fieldPosition="0">
          <references count="3">
            <reference field="4294967294" count="1" selected="0">
              <x v="0"/>
            </reference>
            <reference field="0" count="1" selected="0">
              <x v="7"/>
            </reference>
            <reference field="1" count="1">
              <x v="50"/>
            </reference>
          </references>
        </pivotArea>
        <pivotArea type="data" collapsedLevelsAreSubtotals="1" fieldPosition="0">
          <references count="4">
            <reference field="4294967294" count="1" selected="0">
              <x v="0"/>
            </reference>
            <reference field="0" count="1" selected="0">
              <x v="7"/>
            </reference>
            <reference field="1" count="1" selected="0">
              <x v="50"/>
            </reference>
            <reference field="2" count="1">
              <x v="110"/>
            </reference>
          </references>
        </pivotArea>
        <pivotArea type="data" collapsedLevelsAreSubtotals="1" fieldPosition="0">
          <references count="3">
            <reference field="4294967294" count="1" selected="0">
              <x v="0"/>
            </reference>
            <reference field="0" count="1" selected="0">
              <x v="7"/>
            </reference>
            <reference field="1" count="1">
              <x v="51"/>
            </reference>
          </references>
        </pivotArea>
        <pivotArea type="data" collapsedLevelsAreSubtotals="1" fieldPosition="0">
          <references count="4">
            <reference field="4294967294" count="1" selected="0">
              <x v="0"/>
            </reference>
            <reference field="0" count="1" selected="0">
              <x v="7"/>
            </reference>
            <reference field="1" count="1" selected="0">
              <x v="51"/>
            </reference>
            <reference field="2" count="1">
              <x v="111"/>
            </reference>
          </references>
        </pivotArea>
        <pivotArea type="data" collapsedLevelsAreSubtotals="1" fieldPosition="0">
          <references count="3">
            <reference field="4294967294" count="1" selected="0">
              <x v="0"/>
            </reference>
            <reference field="0" count="1" selected="0">
              <x v="7"/>
            </reference>
            <reference field="1" count="1">
              <x v="52"/>
            </reference>
          </references>
        </pivotArea>
        <pivotArea type="data" collapsedLevelsAreSubtotals="1" fieldPosition="0">
          <references count="4">
            <reference field="4294967294" count="1" selected="0">
              <x v="0"/>
            </reference>
            <reference field="0" count="1" selected="0">
              <x v="7"/>
            </reference>
            <reference field="1" count="1" selected="0">
              <x v="52"/>
            </reference>
            <reference field="2" count="1">
              <x v="112"/>
            </reference>
          </references>
        </pivotArea>
        <pivotArea type="data" collapsedLevelsAreSubtotals="1" fieldPosition="0">
          <references count="3">
            <reference field="4294967294" count="1" selected="0">
              <x v="0"/>
            </reference>
            <reference field="0" count="1" selected="0">
              <x v="7"/>
            </reference>
            <reference field="1" count="1">
              <x v="53"/>
            </reference>
          </references>
        </pivotArea>
        <pivotArea type="data" collapsedLevelsAreSubtotals="1" fieldPosition="0">
          <references count="4">
            <reference field="4294967294" count="1" selected="0">
              <x v="0"/>
            </reference>
            <reference field="0" count="1" selected="0">
              <x v="7"/>
            </reference>
            <reference field="1" count="1" selected="0">
              <x v="53"/>
            </reference>
            <reference field="2" count="2">
              <x v="113"/>
              <x v="114"/>
            </reference>
          </references>
        </pivotArea>
        <pivotArea type="data" collapsedLevelsAreSubtotals="1" fieldPosition="0">
          <references count="3">
            <reference field="4294967294" count="1" selected="0">
              <x v="0"/>
            </reference>
            <reference field="0" count="1" selected="0">
              <x v="7"/>
            </reference>
            <reference field="1" count="1">
              <x v="54"/>
            </reference>
          </references>
        </pivotArea>
        <pivotArea type="data" collapsedLevelsAreSubtotals="1" fieldPosition="0">
          <references count="4">
            <reference field="4294967294" count="1" selected="0">
              <x v="0"/>
            </reference>
            <reference field="0" count="1" selected="0">
              <x v="7"/>
            </reference>
            <reference field="1" count="1" selected="0">
              <x v="54"/>
            </reference>
            <reference field="2" count="1">
              <x v="115"/>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3">
            <reference field="4294967294" count="1" selected="0">
              <x v="0"/>
            </reference>
            <reference field="0" count="1" selected="0">
              <x v="8"/>
            </reference>
            <reference field="1" count="1">
              <x v="55"/>
            </reference>
          </references>
        </pivotArea>
        <pivotArea type="data" collapsedLevelsAreSubtotals="1" fieldPosition="0">
          <references count="4">
            <reference field="4294967294" count="1" selected="0">
              <x v="0"/>
            </reference>
            <reference field="0" count="1" selected="0">
              <x v="8"/>
            </reference>
            <reference field="1" count="1" selected="0">
              <x v="55"/>
            </reference>
            <reference field="2" count="1">
              <x v="116"/>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3">
            <reference field="4294967294" count="1" selected="0">
              <x v="0"/>
            </reference>
            <reference field="0" count="1" selected="0">
              <x v="9"/>
            </reference>
            <reference field="1" count="1">
              <x v="56"/>
            </reference>
          </references>
        </pivotArea>
        <pivotArea type="data" collapsedLevelsAreSubtotals="1" fieldPosition="0">
          <references count="4">
            <reference field="4294967294" count="1" selected="0">
              <x v="0"/>
            </reference>
            <reference field="0" count="1" selected="0">
              <x v="9"/>
            </reference>
            <reference field="1" count="1" selected="0">
              <x v="56"/>
            </reference>
            <reference field="2" count="1">
              <x v="117"/>
            </reference>
          </references>
        </pivotArea>
        <pivotArea type="data" collapsedLevelsAreSubtotals="1" fieldPosition="0">
          <references count="3">
            <reference field="4294967294" count="1" selected="0">
              <x v="0"/>
            </reference>
            <reference field="0" count="1" selected="0">
              <x v="9"/>
            </reference>
            <reference field="1" count="1">
              <x v="57"/>
            </reference>
          </references>
        </pivotArea>
        <pivotArea type="data" collapsedLevelsAreSubtotals="1" fieldPosition="0">
          <references count="4">
            <reference field="4294967294" count="1" selected="0">
              <x v="0"/>
            </reference>
            <reference field="0" count="1" selected="0">
              <x v="9"/>
            </reference>
            <reference field="1" count="1" selected="0">
              <x v="57"/>
            </reference>
            <reference field="2" count="2">
              <x v="118"/>
              <x v="119"/>
            </reference>
          </references>
        </pivotArea>
        <pivotArea type="data" collapsedLevelsAreSubtotals="1" fieldPosition="0">
          <references count="3">
            <reference field="4294967294" count="1" selected="0">
              <x v="0"/>
            </reference>
            <reference field="0" count="1" selected="0">
              <x v="9"/>
            </reference>
            <reference field="1" count="1">
              <x v="58"/>
            </reference>
          </references>
        </pivotArea>
        <pivotArea type="data" collapsedLevelsAreSubtotals="1" fieldPosition="0">
          <references count="4">
            <reference field="4294967294" count="1" selected="0">
              <x v="0"/>
            </reference>
            <reference field="0" count="1" selected="0">
              <x v="9"/>
            </reference>
            <reference field="1" count="1" selected="0">
              <x v="58"/>
            </reference>
            <reference field="2" count="1">
              <x v="120"/>
            </reference>
          </references>
        </pivotArea>
        <pivotArea type="data" collapsedLevelsAreSubtotals="1" fieldPosition="0">
          <references count="3">
            <reference field="4294967294" count="1" selected="0">
              <x v="0"/>
            </reference>
            <reference field="0" count="1" selected="0">
              <x v="9"/>
            </reference>
            <reference field="1" count="1">
              <x v="59"/>
            </reference>
          </references>
        </pivotArea>
        <pivotArea type="data" collapsedLevelsAreSubtotals="1" fieldPosition="0">
          <references count="4">
            <reference field="4294967294" count="1" selected="0">
              <x v="0"/>
            </reference>
            <reference field="0" count="1" selected="0">
              <x v="9"/>
            </reference>
            <reference field="1" count="1" selected="0">
              <x v="59"/>
            </reference>
            <reference field="2" count="1">
              <x v="121"/>
            </reference>
          </references>
        </pivotArea>
        <pivotArea type="data" collapsedLevelsAreSubtotals="1" fieldPosition="0">
          <references count="3">
            <reference field="4294967294" count="1" selected="0">
              <x v="0"/>
            </reference>
            <reference field="0" count="1" selected="0">
              <x v="9"/>
            </reference>
            <reference field="1" count="1">
              <x v="60"/>
            </reference>
          </references>
        </pivotArea>
        <pivotArea type="data" collapsedLevelsAreSubtotals="1" fieldPosition="0">
          <references count="4">
            <reference field="4294967294" count="1" selected="0">
              <x v="0"/>
            </reference>
            <reference field="0" count="1" selected="0">
              <x v="9"/>
            </reference>
            <reference field="1" count="1" selected="0">
              <x v="60"/>
            </reference>
            <reference field="2" count="1">
              <x v="122"/>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3">
            <reference field="4294967294" count="1" selected="0">
              <x v="0"/>
            </reference>
            <reference field="0" count="1" selected="0">
              <x v="10"/>
            </reference>
            <reference field="1" count="1">
              <x v="61"/>
            </reference>
          </references>
        </pivotArea>
        <pivotArea type="data" collapsedLevelsAreSubtotals="1" fieldPosition="0">
          <references count="4">
            <reference field="4294967294" count="1" selected="0">
              <x v="0"/>
            </reference>
            <reference field="0" count="1" selected="0">
              <x v="10"/>
            </reference>
            <reference field="1" count="1" selected="0">
              <x v="61"/>
            </reference>
            <reference field="2" count="1">
              <x v="123"/>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3">
            <reference field="4294967294" count="1" selected="0">
              <x v="0"/>
            </reference>
            <reference field="0" count="1" selected="0">
              <x v="11"/>
            </reference>
            <reference field="1" count="1">
              <x v="62"/>
            </reference>
          </references>
        </pivotArea>
        <pivotArea type="data" collapsedLevelsAreSubtotals="1" fieldPosition="0">
          <references count="4">
            <reference field="4294967294" count="1" selected="0">
              <x v="0"/>
            </reference>
            <reference field="0" count="1" selected="0">
              <x v="11"/>
            </reference>
            <reference field="1" count="1" selected="0">
              <x v="62"/>
            </reference>
            <reference field="2" count="1">
              <x v="124"/>
            </reference>
          </references>
        </pivotArea>
        <pivotArea type="data" collapsedLevelsAreSubtotals="1" fieldPosition="0">
          <references count="3">
            <reference field="4294967294" count="1" selected="0">
              <x v="0"/>
            </reference>
            <reference field="0" count="1" selected="0">
              <x v="11"/>
            </reference>
            <reference field="1" count="1">
              <x v="63"/>
            </reference>
          </references>
        </pivotArea>
        <pivotArea type="data" collapsedLevelsAreSubtotals="1" fieldPosition="0">
          <references count="4">
            <reference field="4294967294" count="1" selected="0">
              <x v="0"/>
            </reference>
            <reference field="0" count="1" selected="0">
              <x v="11"/>
            </reference>
            <reference field="1" count="1" selected="0">
              <x v="63"/>
            </reference>
            <reference field="2" count="2">
              <x v="125"/>
              <x v="126"/>
            </reference>
          </references>
        </pivotArea>
        <pivotArea type="data" collapsedLevelsAreSubtotals="1" fieldPosition="0">
          <references count="3">
            <reference field="4294967294" count="1" selected="0">
              <x v="0"/>
            </reference>
            <reference field="0" count="1" selected="0">
              <x v="11"/>
            </reference>
            <reference field="1" count="1">
              <x v="64"/>
            </reference>
          </references>
        </pivotArea>
        <pivotArea type="data" collapsedLevelsAreSubtotals="1" fieldPosition="0">
          <references count="4">
            <reference field="4294967294" count="1" selected="0">
              <x v="0"/>
            </reference>
            <reference field="0" count="1" selected="0">
              <x v="11"/>
            </reference>
            <reference field="1" count="1" selected="0">
              <x v="64"/>
            </reference>
            <reference field="2" count="2">
              <x v="127"/>
              <x v="128"/>
            </reference>
          </references>
        </pivotArea>
        <pivotArea type="data" collapsedLevelsAreSubtotals="1" fieldPosition="0">
          <references count="3">
            <reference field="4294967294" count="1" selected="0">
              <x v="0"/>
            </reference>
            <reference field="0" count="1" selected="0">
              <x v="11"/>
            </reference>
            <reference field="1" count="1">
              <x v="65"/>
            </reference>
          </references>
        </pivotArea>
        <pivotArea type="data" collapsedLevelsAreSubtotals="1" fieldPosition="0">
          <references count="4">
            <reference field="4294967294" count="1" selected="0">
              <x v="0"/>
            </reference>
            <reference field="0" count="1" selected="0">
              <x v="11"/>
            </reference>
            <reference field="1" count="1" selected="0">
              <x v="65"/>
            </reference>
            <reference field="2" count="1">
              <x v="129"/>
            </reference>
          </references>
        </pivotArea>
        <pivotArea type="data" collapsedLevelsAreSubtotals="1" fieldPosition="0">
          <references count="2">
            <reference field="4294967294" count="1" selected="0">
              <x v="0"/>
            </reference>
            <reference field="0" count="1">
              <x v="12"/>
            </reference>
          </references>
        </pivotArea>
        <pivotArea type="data" collapsedLevelsAreSubtotals="1" fieldPosition="0">
          <references count="3">
            <reference field="4294967294" count="1" selected="0">
              <x v="0"/>
            </reference>
            <reference field="0" count="1" selected="0">
              <x v="12"/>
            </reference>
            <reference field="1" count="1">
              <x v="66"/>
            </reference>
          </references>
        </pivotArea>
        <pivotArea type="data" collapsedLevelsAreSubtotals="1" fieldPosition="0">
          <references count="4">
            <reference field="4294967294" count="1" selected="0">
              <x v="0"/>
            </reference>
            <reference field="0" count="1" selected="0">
              <x v="12"/>
            </reference>
            <reference field="1" count="1" selected="0">
              <x v="66"/>
            </reference>
            <reference field="2" count="1">
              <x v="130"/>
            </reference>
          </references>
        </pivotArea>
        <pivotArea type="data" collapsedLevelsAreSubtotals="1" fieldPosition="0">
          <references count="3">
            <reference field="4294967294" count="1" selected="0">
              <x v="0"/>
            </reference>
            <reference field="0" count="1" selected="0">
              <x v="12"/>
            </reference>
            <reference field="1" count="1">
              <x v="67"/>
            </reference>
          </references>
        </pivotArea>
        <pivotArea type="data" collapsedLevelsAreSubtotals="1" fieldPosition="0">
          <references count="4">
            <reference field="4294967294" count="1" selected="0">
              <x v="0"/>
            </reference>
            <reference field="0" count="1" selected="0">
              <x v="12"/>
            </reference>
            <reference field="1" count="1" selected="0">
              <x v="67"/>
            </reference>
            <reference field="2" count="1">
              <x v="131"/>
            </reference>
          </references>
        </pivotArea>
        <pivotArea type="data" collapsedLevelsAreSubtotals="1" fieldPosition="0">
          <references count="3">
            <reference field="4294967294" count="1" selected="0">
              <x v="0"/>
            </reference>
            <reference field="0" count="1" selected="0">
              <x v="12"/>
            </reference>
            <reference field="1" count="1">
              <x v="68"/>
            </reference>
          </references>
        </pivotArea>
        <pivotArea type="data" collapsedLevelsAreSubtotals="1" fieldPosition="0">
          <references count="4">
            <reference field="4294967294" count="1" selected="0">
              <x v="0"/>
            </reference>
            <reference field="0" count="1" selected="0">
              <x v="12"/>
            </reference>
            <reference field="1" count="1" selected="0">
              <x v="68"/>
            </reference>
            <reference field="2" count="1">
              <x v="132"/>
            </reference>
          </references>
        </pivotArea>
        <pivotArea type="data" collapsedLevelsAreSubtotals="1" fieldPosition="0">
          <references count="3">
            <reference field="4294967294" count="1" selected="0">
              <x v="0"/>
            </reference>
            <reference field="0" count="1" selected="0">
              <x v="12"/>
            </reference>
            <reference field="1" count="1">
              <x v="69"/>
            </reference>
          </references>
        </pivotArea>
        <pivotArea type="data" collapsedLevelsAreSubtotals="1" fieldPosition="0">
          <references count="4">
            <reference field="4294967294" count="1" selected="0">
              <x v="0"/>
            </reference>
            <reference field="0" count="1" selected="0">
              <x v="12"/>
            </reference>
            <reference field="1" count="1" selected="0">
              <x v="69"/>
            </reference>
            <reference field="2" count="1">
              <x v="133"/>
            </reference>
          </references>
        </pivotArea>
        <pivotArea type="data" collapsedLevelsAreSubtotals="1" fieldPosition="0">
          <references count="3">
            <reference field="4294967294" count="1" selected="0">
              <x v="0"/>
            </reference>
            <reference field="0" count="1" selected="0">
              <x v="12"/>
            </reference>
            <reference field="1" count="1">
              <x v="70"/>
            </reference>
          </references>
        </pivotArea>
        <pivotArea type="data" collapsedLevelsAreSubtotals="1" fieldPosition="0">
          <references count="4">
            <reference field="4294967294" count="1" selected="0">
              <x v="0"/>
            </reference>
            <reference field="0" count="1" selected="0">
              <x v="12"/>
            </reference>
            <reference field="1" count="1" selected="0">
              <x v="70"/>
            </reference>
            <reference field="2" count="1">
              <x v="134"/>
            </reference>
          </references>
        </pivotArea>
        <pivotArea type="data" collapsedLevelsAreSubtotals="1" fieldPosition="0">
          <references count="3">
            <reference field="4294967294" count="1" selected="0">
              <x v="0"/>
            </reference>
            <reference field="0" count="1" selected="0">
              <x v="12"/>
            </reference>
            <reference field="1" count="1">
              <x v="71"/>
            </reference>
          </references>
        </pivotArea>
        <pivotArea type="data" collapsedLevelsAreSubtotals="1" fieldPosition="0">
          <references count="4">
            <reference field="4294967294" count="1" selected="0">
              <x v="0"/>
            </reference>
            <reference field="0" count="1" selected="0">
              <x v="12"/>
            </reference>
            <reference field="1" count="1" selected="0">
              <x v="71"/>
            </reference>
            <reference field="2" count="2">
              <x v="135"/>
              <x v="136"/>
            </reference>
          </references>
        </pivotArea>
        <pivotArea type="data" collapsedLevelsAreSubtotals="1" fieldPosition="0">
          <references count="3">
            <reference field="4294967294" count="1" selected="0">
              <x v="0"/>
            </reference>
            <reference field="0" count="1" selected="0">
              <x v="12"/>
            </reference>
            <reference field="1" count="1">
              <x v="72"/>
            </reference>
          </references>
        </pivotArea>
        <pivotArea type="data" collapsedLevelsAreSubtotals="1" fieldPosition="0">
          <references count="4">
            <reference field="4294967294" count="1" selected="0">
              <x v="0"/>
            </reference>
            <reference field="0" count="1" selected="0">
              <x v="12"/>
            </reference>
            <reference field="1" count="1" selected="0">
              <x v="72"/>
            </reference>
            <reference field="2" count="1">
              <x v="137"/>
            </reference>
          </references>
        </pivotArea>
        <pivotArea type="data" collapsedLevelsAreSubtotals="1" fieldPosition="0">
          <references count="3">
            <reference field="4294967294" count="1" selected="0">
              <x v="0"/>
            </reference>
            <reference field="0" count="1" selected="0">
              <x v="12"/>
            </reference>
            <reference field="1" count="1">
              <x v="73"/>
            </reference>
          </references>
        </pivotArea>
        <pivotArea type="data" collapsedLevelsAreSubtotals="1" fieldPosition="0">
          <references count="2">
            <reference field="4294967294" count="1" selected="0">
              <x v="0"/>
            </reference>
            <reference field="0" count="1">
              <x v="13"/>
            </reference>
          </references>
        </pivotArea>
        <pivotArea type="data" collapsedLevelsAreSubtotals="1" fieldPosition="0">
          <references count="3">
            <reference field="4294967294" count="1" selected="0">
              <x v="0"/>
            </reference>
            <reference field="0" count="1" selected="0">
              <x v="13"/>
            </reference>
            <reference field="1" count="1">
              <x v="74"/>
            </reference>
          </references>
        </pivotArea>
        <pivotArea type="data" collapsedLevelsAreSubtotals="1" fieldPosition="0">
          <references count="4">
            <reference field="4294967294" count="1" selected="0">
              <x v="0"/>
            </reference>
            <reference field="0" count="1" selected="0">
              <x v="13"/>
            </reference>
            <reference field="1" count="1" selected="0">
              <x v="74"/>
            </reference>
            <reference field="2" count="1">
              <x v="138"/>
            </reference>
          </references>
        </pivotArea>
        <pivotArea type="data" collapsedLevelsAreSubtotals="1" fieldPosition="0">
          <references count="3">
            <reference field="4294967294" count="1" selected="0">
              <x v="0"/>
            </reference>
            <reference field="0" count="1" selected="0">
              <x v="13"/>
            </reference>
            <reference field="1" count="1">
              <x v="75"/>
            </reference>
          </references>
        </pivotArea>
        <pivotArea type="data" collapsedLevelsAreSubtotals="1" fieldPosition="0">
          <references count="4">
            <reference field="4294967294" count="1" selected="0">
              <x v="0"/>
            </reference>
            <reference field="0" count="1" selected="0">
              <x v="13"/>
            </reference>
            <reference field="1" count="1" selected="0">
              <x v="75"/>
            </reference>
            <reference field="2" count="1">
              <x v="139"/>
            </reference>
          </references>
        </pivotArea>
        <pivotArea type="data" collapsedLevelsAreSubtotals="1" fieldPosition="0">
          <references count="3">
            <reference field="4294967294" count="1" selected="0">
              <x v="0"/>
            </reference>
            <reference field="0" count="1" selected="0">
              <x v="13"/>
            </reference>
            <reference field="1" count="1">
              <x v="76"/>
            </reference>
          </references>
        </pivotArea>
        <pivotArea type="data" collapsedLevelsAreSubtotals="1" fieldPosition="0">
          <references count="4">
            <reference field="4294967294" count="1" selected="0">
              <x v="0"/>
            </reference>
            <reference field="0" count="1" selected="0">
              <x v="13"/>
            </reference>
            <reference field="1" count="1" selected="0">
              <x v="76"/>
            </reference>
            <reference field="2" count="1">
              <x v="140"/>
            </reference>
          </references>
        </pivotArea>
        <pivotArea type="data" collapsedLevelsAreSubtotals="1" fieldPosition="0">
          <references count="3">
            <reference field="4294967294" count="1" selected="0">
              <x v="0"/>
            </reference>
            <reference field="0" count="1" selected="0">
              <x v="13"/>
            </reference>
            <reference field="1" count="1">
              <x v="77"/>
            </reference>
          </references>
        </pivotArea>
        <pivotArea type="data" collapsedLevelsAreSubtotals="1" fieldPosition="0">
          <references count="4">
            <reference field="4294967294" count="1" selected="0">
              <x v="0"/>
            </reference>
            <reference field="0" count="1" selected="0">
              <x v="13"/>
            </reference>
            <reference field="1" count="1" selected="0">
              <x v="77"/>
            </reference>
            <reference field="2" count="1">
              <x v="141"/>
            </reference>
          </references>
        </pivotArea>
        <pivotArea type="data" collapsedLevelsAreSubtotals="1" fieldPosition="0">
          <references count="2">
            <reference field="4294967294" count="1" selected="0">
              <x v="0"/>
            </reference>
            <reference field="0" count="1">
              <x v="14"/>
            </reference>
          </references>
        </pivotArea>
        <pivotArea type="data" collapsedLevelsAreSubtotals="1" fieldPosition="0">
          <references count="3">
            <reference field="4294967294" count="1" selected="0">
              <x v="0"/>
            </reference>
            <reference field="0" count="1" selected="0">
              <x v="14"/>
            </reference>
            <reference field="1" count="1">
              <x v="78"/>
            </reference>
          </references>
        </pivotArea>
        <pivotArea type="data" collapsedLevelsAreSubtotals="1" fieldPosition="0">
          <references count="4">
            <reference field="4294967294" count="1" selected="0">
              <x v="0"/>
            </reference>
            <reference field="0" count="1" selected="0">
              <x v="14"/>
            </reference>
            <reference field="1" count="1" selected="0">
              <x v="78"/>
            </reference>
            <reference field="2" count="1">
              <x v="142"/>
            </reference>
          </references>
        </pivotArea>
        <pivotArea type="data" collapsedLevelsAreSubtotals="1" fieldPosition="0">
          <references count="3">
            <reference field="4294967294" count="1" selected="0">
              <x v="0"/>
            </reference>
            <reference field="0" count="1" selected="0">
              <x v="14"/>
            </reference>
            <reference field="1" count="1">
              <x v="79"/>
            </reference>
          </references>
        </pivotArea>
        <pivotArea type="data" collapsedLevelsAreSubtotals="1" fieldPosition="0">
          <references count="4">
            <reference field="4294967294" count="1" selected="0">
              <x v="0"/>
            </reference>
            <reference field="0" count="1" selected="0">
              <x v="14"/>
            </reference>
            <reference field="1" count="1" selected="0">
              <x v="79"/>
            </reference>
            <reference field="2" count="1">
              <x v="143"/>
            </reference>
          </references>
        </pivotArea>
        <pivotArea type="data" collapsedLevelsAreSubtotals="1" fieldPosition="0">
          <references count="3">
            <reference field="4294967294" count="1" selected="0">
              <x v="0"/>
            </reference>
            <reference field="0" count="1" selected="0">
              <x v="14"/>
            </reference>
            <reference field="1" count="1">
              <x v="80"/>
            </reference>
          </references>
        </pivotArea>
        <pivotArea type="data" collapsedLevelsAreSubtotals="1" fieldPosition="0">
          <references count="4">
            <reference field="4294967294" count="1" selected="0">
              <x v="0"/>
            </reference>
            <reference field="0" count="1" selected="0">
              <x v="14"/>
            </reference>
            <reference field="1" count="1" selected="0">
              <x v="80"/>
            </reference>
            <reference field="2" count="1">
              <x v="144"/>
            </reference>
          </references>
        </pivotArea>
        <pivotArea type="data" collapsedLevelsAreSubtotals="1" fieldPosition="0">
          <references count="3">
            <reference field="4294967294" count="1" selected="0">
              <x v="0"/>
            </reference>
            <reference field="0" count="1" selected="0">
              <x v="14"/>
            </reference>
            <reference field="1" count="1">
              <x v="81"/>
            </reference>
          </references>
        </pivotArea>
        <pivotArea type="data" collapsedLevelsAreSubtotals="1" fieldPosition="0">
          <references count="4">
            <reference field="4294967294" count="1" selected="0">
              <x v="0"/>
            </reference>
            <reference field="0" count="1" selected="0">
              <x v="14"/>
            </reference>
            <reference field="1" count="1" selected="0">
              <x v="81"/>
            </reference>
            <reference field="2" count="1">
              <x v="145"/>
            </reference>
          </references>
        </pivotArea>
        <pivotArea type="data" collapsedLevelsAreSubtotals="1" fieldPosition="0">
          <references count="3">
            <reference field="4294967294" count="1" selected="0">
              <x v="0"/>
            </reference>
            <reference field="0" count="1" selected="0">
              <x v="14"/>
            </reference>
            <reference field="1" count="1">
              <x v="82"/>
            </reference>
          </references>
        </pivotArea>
        <pivotArea type="data" collapsedLevelsAreSubtotals="1" fieldPosition="0">
          <references count="4">
            <reference field="4294967294" count="1" selected="0">
              <x v="0"/>
            </reference>
            <reference field="0" count="1" selected="0">
              <x v="14"/>
            </reference>
            <reference field="1" count="1" selected="0">
              <x v="82"/>
            </reference>
            <reference field="2" count="1">
              <x v="146"/>
            </reference>
          </references>
        </pivotArea>
        <pivotArea type="data" collapsedLevelsAreSubtotals="1" fieldPosition="0">
          <references count="3">
            <reference field="4294967294" count="1" selected="0">
              <x v="0"/>
            </reference>
            <reference field="0" count="1" selected="0">
              <x v="14"/>
            </reference>
            <reference field="1" count="1">
              <x v="83"/>
            </reference>
          </references>
        </pivotArea>
        <pivotArea type="data" collapsedLevelsAreSubtotals="1" fieldPosition="0">
          <references count="4">
            <reference field="4294967294" count="1" selected="0">
              <x v="0"/>
            </reference>
            <reference field="0" count="1" selected="0">
              <x v="14"/>
            </reference>
            <reference field="1" count="1" selected="0">
              <x v="83"/>
            </reference>
            <reference field="2" count="1">
              <x v="147"/>
            </reference>
          </references>
        </pivotArea>
        <pivotArea type="data" collapsedLevelsAreSubtotals="1" fieldPosition="0">
          <references count="2">
            <reference field="4294967294" count="1" selected="0">
              <x v="0"/>
            </reference>
            <reference field="0" count="1">
              <x v="15"/>
            </reference>
          </references>
        </pivotArea>
        <pivotArea type="data" collapsedLevelsAreSubtotals="1" fieldPosition="0">
          <references count="3">
            <reference field="4294967294" count="1" selected="0">
              <x v="0"/>
            </reference>
            <reference field="0" count="1" selected="0">
              <x v="15"/>
            </reference>
            <reference field="1" count="1">
              <x v="84"/>
            </reference>
          </references>
        </pivotArea>
        <pivotArea type="data" collapsedLevelsAreSubtotals="1" fieldPosition="0">
          <references count="4">
            <reference field="4294967294" count="1" selected="0">
              <x v="0"/>
            </reference>
            <reference field="0" count="1" selected="0">
              <x v="15"/>
            </reference>
            <reference field="1" count="1" selected="0">
              <x v="84"/>
            </reference>
            <reference field="2" count="1">
              <x v="148"/>
            </reference>
          </references>
        </pivotArea>
        <pivotArea type="data" collapsedLevelsAreSubtotals="1" fieldPosition="0">
          <references count="2">
            <reference field="4294967294" count="1" selected="0">
              <x v="0"/>
            </reference>
            <reference field="0" count="1">
              <x v="16"/>
            </reference>
          </references>
        </pivotArea>
        <pivotArea type="data" collapsedLevelsAreSubtotals="1" fieldPosition="0">
          <references count="3">
            <reference field="4294967294" count="1" selected="0">
              <x v="0"/>
            </reference>
            <reference field="0" count="1" selected="0">
              <x v="16"/>
            </reference>
            <reference field="1" count="1">
              <x v="85"/>
            </reference>
          </references>
        </pivotArea>
        <pivotArea type="data" collapsedLevelsAreSubtotals="1" fieldPosition="0">
          <references count="4">
            <reference field="4294967294" count="1" selected="0">
              <x v="0"/>
            </reference>
            <reference field="0" count="1" selected="0">
              <x v="16"/>
            </reference>
            <reference field="1" count="1" selected="0">
              <x v="85"/>
            </reference>
            <reference field="2" count="2">
              <x v="149"/>
              <x v="150"/>
            </reference>
          </references>
        </pivotArea>
        <pivotArea type="data" collapsedLevelsAreSubtotals="1" fieldPosition="0">
          <references count="3">
            <reference field="4294967294" count="1" selected="0">
              <x v="0"/>
            </reference>
            <reference field="0" count="1" selected="0">
              <x v="16"/>
            </reference>
            <reference field="1" count="1">
              <x v="86"/>
            </reference>
          </references>
        </pivotArea>
        <pivotArea type="data" collapsedLevelsAreSubtotals="1" fieldPosition="0">
          <references count="4">
            <reference field="4294967294" count="1" selected="0">
              <x v="0"/>
            </reference>
            <reference field="0" count="1" selected="0">
              <x v="16"/>
            </reference>
            <reference field="1" count="1" selected="0">
              <x v="86"/>
            </reference>
            <reference field="2" count="5">
              <x v="151"/>
              <x v="152"/>
              <x v="153"/>
              <x v="154"/>
              <x v="155"/>
            </reference>
          </references>
        </pivotArea>
        <pivotArea type="data" collapsedLevelsAreSubtotals="1" fieldPosition="0">
          <references count="3">
            <reference field="4294967294" count="1" selected="0">
              <x v="0"/>
            </reference>
            <reference field="0" count="1" selected="0">
              <x v="16"/>
            </reference>
            <reference field="1" count="1">
              <x v="87"/>
            </reference>
          </references>
        </pivotArea>
        <pivotArea type="data" collapsedLevelsAreSubtotals="1" fieldPosition="0">
          <references count="4">
            <reference field="4294967294" count="1" selected="0">
              <x v="0"/>
            </reference>
            <reference field="0" count="1" selected="0">
              <x v="16"/>
            </reference>
            <reference field="1" count="1" selected="0">
              <x v="87"/>
            </reference>
            <reference field="2" count="1">
              <x v="156"/>
            </reference>
          </references>
        </pivotArea>
        <pivotArea type="data" collapsedLevelsAreSubtotals="1" fieldPosition="0">
          <references count="3">
            <reference field="4294967294" count="1" selected="0">
              <x v="0"/>
            </reference>
            <reference field="0" count="1" selected="0">
              <x v="16"/>
            </reference>
            <reference field="1" count="1">
              <x v="88"/>
            </reference>
          </references>
        </pivotArea>
        <pivotArea type="data" collapsedLevelsAreSubtotals="1" fieldPosition="0">
          <references count="4">
            <reference field="4294967294" count="1" selected="0">
              <x v="0"/>
            </reference>
            <reference field="0" count="1" selected="0">
              <x v="16"/>
            </reference>
            <reference field="1" count="1" selected="0">
              <x v="88"/>
            </reference>
            <reference field="2" count="1">
              <x v="157"/>
            </reference>
          </references>
        </pivotArea>
        <pivotArea type="data" collapsedLevelsAreSubtotals="1" fieldPosition="0">
          <references count="3">
            <reference field="4294967294" count="1" selected="0">
              <x v="0"/>
            </reference>
            <reference field="0" count="1" selected="0">
              <x v="16"/>
            </reference>
            <reference field="1" count="1">
              <x v="89"/>
            </reference>
          </references>
        </pivotArea>
        <pivotArea type="data" collapsedLevelsAreSubtotals="1" fieldPosition="0">
          <references count="4">
            <reference field="4294967294" count="1" selected="0">
              <x v="0"/>
            </reference>
            <reference field="0" count="1" selected="0">
              <x v="16"/>
            </reference>
            <reference field="1" count="1" selected="0">
              <x v="89"/>
            </reference>
            <reference field="2" count="9">
              <x v="158"/>
              <x v="159"/>
              <x v="160"/>
              <x v="161"/>
              <x v="162"/>
              <x v="163"/>
              <x v="164"/>
              <x v="165"/>
              <x v="166"/>
            </reference>
          </references>
        </pivotArea>
        <pivotArea type="data" collapsedLevelsAreSubtotals="1" fieldPosition="0">
          <references count="3">
            <reference field="4294967294" count="1" selected="0">
              <x v="0"/>
            </reference>
            <reference field="0" count="1" selected="0">
              <x v="16"/>
            </reference>
            <reference field="1" count="1">
              <x v="90"/>
            </reference>
          </references>
        </pivotArea>
        <pivotArea type="data" collapsedLevelsAreSubtotals="1" fieldPosition="0">
          <references count="4">
            <reference field="4294967294" count="1" selected="0">
              <x v="0"/>
            </reference>
            <reference field="0" count="1" selected="0">
              <x v="16"/>
            </reference>
            <reference field="1" count="1" selected="0">
              <x v="90"/>
            </reference>
            <reference field="2" count="6">
              <x v="167"/>
              <x v="168"/>
              <x v="169"/>
              <x v="170"/>
              <x v="171"/>
              <x v="172"/>
            </reference>
          </references>
        </pivotArea>
        <pivotArea type="data" collapsedLevelsAreSubtotals="1" fieldPosition="0">
          <references count="3">
            <reference field="4294967294" count="1" selected="0">
              <x v="0"/>
            </reference>
            <reference field="0" count="1" selected="0">
              <x v="16"/>
            </reference>
            <reference field="1" count="1">
              <x v="91"/>
            </reference>
          </references>
        </pivotArea>
        <pivotArea type="data" collapsedLevelsAreSubtotals="1" fieldPosition="0">
          <references count="4">
            <reference field="4294967294" count="1" selected="0">
              <x v="0"/>
            </reference>
            <reference field="0" count="1" selected="0">
              <x v="16"/>
            </reference>
            <reference field="1" count="1" selected="0">
              <x v="91"/>
            </reference>
            <reference field="2" count="1">
              <x v="173"/>
            </reference>
          </references>
        </pivotArea>
        <pivotArea type="data" collapsedLevelsAreSubtotals="1" fieldPosition="0">
          <references count="3">
            <reference field="4294967294" count="1" selected="0">
              <x v="0"/>
            </reference>
            <reference field="0" count="1" selected="0">
              <x v="16"/>
            </reference>
            <reference field="1" count="1">
              <x v="92"/>
            </reference>
          </references>
        </pivotArea>
        <pivotArea type="data" collapsedLevelsAreSubtotals="1" fieldPosition="0">
          <references count="4">
            <reference field="4294967294" count="1" selected="0">
              <x v="0"/>
            </reference>
            <reference field="0" count="1" selected="0">
              <x v="16"/>
            </reference>
            <reference field="1" count="1" selected="0">
              <x v="92"/>
            </reference>
            <reference field="2" count="1">
              <x v="174"/>
            </reference>
          </references>
        </pivotArea>
        <pivotArea type="data" collapsedLevelsAreSubtotals="1" fieldPosition="0">
          <references count="3">
            <reference field="4294967294" count="1" selected="0">
              <x v="0"/>
            </reference>
            <reference field="0" count="1" selected="0">
              <x v="16"/>
            </reference>
            <reference field="1" count="1">
              <x v="93"/>
            </reference>
          </references>
        </pivotArea>
        <pivotArea type="data" collapsedLevelsAreSubtotals="1" fieldPosition="0">
          <references count="4">
            <reference field="4294967294" count="1" selected="0">
              <x v="0"/>
            </reference>
            <reference field="0" count="1" selected="0">
              <x v="16"/>
            </reference>
            <reference field="1" count="1" selected="0">
              <x v="93"/>
            </reference>
            <reference field="2" count="3">
              <x v="175"/>
              <x v="176"/>
              <x v="177"/>
            </reference>
          </references>
        </pivotArea>
        <pivotArea type="data" collapsedLevelsAreSubtotals="1" fieldPosition="0">
          <references count="3">
            <reference field="4294967294" count="1" selected="0">
              <x v="0"/>
            </reference>
            <reference field="0" count="1" selected="0">
              <x v="16"/>
            </reference>
            <reference field="1" count="1">
              <x v="94"/>
            </reference>
          </references>
        </pivotArea>
        <pivotArea type="data" collapsedLevelsAreSubtotals="1" fieldPosition="0">
          <references count="4">
            <reference field="4294967294" count="1" selected="0">
              <x v="0"/>
            </reference>
            <reference field="0" count="1" selected="0">
              <x v="16"/>
            </reference>
            <reference field="1" count="1" selected="0">
              <x v="94"/>
            </reference>
            <reference field="2" count="6">
              <x v="178"/>
              <x v="179"/>
              <x v="180"/>
              <x v="181"/>
              <x v="182"/>
              <x v="183"/>
            </reference>
          </references>
        </pivotArea>
        <pivotArea type="data" collapsedLevelsAreSubtotals="1" fieldPosition="0">
          <references count="3">
            <reference field="4294967294" count="1" selected="0">
              <x v="0"/>
            </reference>
            <reference field="0" count="1" selected="0">
              <x v="16"/>
            </reference>
            <reference field="1" count="1">
              <x v="95"/>
            </reference>
          </references>
        </pivotArea>
        <pivotArea type="data" collapsedLevelsAreSubtotals="1" fieldPosition="0">
          <references count="4">
            <reference field="4294967294" count="1" selected="0">
              <x v="0"/>
            </reference>
            <reference field="0" count="1" selected="0">
              <x v="16"/>
            </reference>
            <reference field="1" count="1" selected="0">
              <x v="95"/>
            </reference>
            <reference field="2" count="2">
              <x v="184"/>
              <x v="185"/>
            </reference>
          </references>
        </pivotArea>
        <pivotArea type="data" collapsedLevelsAreSubtotals="1" fieldPosition="0">
          <references count="3">
            <reference field="4294967294" count="1" selected="0">
              <x v="0"/>
            </reference>
            <reference field="0" count="1" selected="0">
              <x v="16"/>
            </reference>
            <reference field="1" count="1">
              <x v="96"/>
            </reference>
          </references>
        </pivotArea>
        <pivotArea type="data" collapsedLevelsAreSubtotals="1" fieldPosition="0">
          <references count="4">
            <reference field="4294967294" count="1" selected="0">
              <x v="0"/>
            </reference>
            <reference field="0" count="1" selected="0">
              <x v="16"/>
            </reference>
            <reference field="1" count="1" selected="0">
              <x v="96"/>
            </reference>
            <reference field="2" count="1">
              <x v="186"/>
            </reference>
          </references>
        </pivotArea>
        <pivotArea type="data" collapsedLevelsAreSubtotals="1" fieldPosition="0">
          <references count="3">
            <reference field="4294967294" count="1" selected="0">
              <x v="0"/>
            </reference>
            <reference field="0" count="1" selected="0">
              <x v="16"/>
            </reference>
            <reference field="1" count="1">
              <x v="97"/>
            </reference>
          </references>
        </pivotArea>
        <pivotArea type="data" collapsedLevelsAreSubtotals="1" fieldPosition="0">
          <references count="4">
            <reference field="4294967294" count="1" selected="0">
              <x v="0"/>
            </reference>
            <reference field="0" count="1" selected="0">
              <x v="16"/>
            </reference>
            <reference field="1" count="1" selected="0">
              <x v="97"/>
            </reference>
            <reference field="2" count="12">
              <x v="187"/>
              <x v="188"/>
              <x v="189"/>
              <x v="190"/>
              <x v="191"/>
              <x v="192"/>
              <x v="193"/>
              <x v="194"/>
              <x v="195"/>
              <x v="196"/>
              <x v="197"/>
              <x v="198"/>
            </reference>
          </references>
        </pivotArea>
        <pivotArea type="data" collapsedLevelsAreSubtotals="1" fieldPosition="0">
          <references count="3">
            <reference field="4294967294" count="1" selected="0">
              <x v="0"/>
            </reference>
            <reference field="0" count="1" selected="0">
              <x v="16"/>
            </reference>
            <reference field="1" count="1">
              <x v="98"/>
            </reference>
          </references>
        </pivotArea>
        <pivotArea type="data" collapsedLevelsAreSubtotals="1" fieldPosition="0">
          <references count="4">
            <reference field="4294967294" count="1" selected="0">
              <x v="0"/>
            </reference>
            <reference field="0" count="1" selected="0">
              <x v="16"/>
            </reference>
            <reference field="1" count="1" selected="0">
              <x v="98"/>
            </reference>
            <reference field="2" count="4">
              <x v="199"/>
              <x v="200"/>
              <x v="201"/>
              <x v="202"/>
            </reference>
          </references>
        </pivotArea>
        <pivotArea type="data" collapsedLevelsAreSubtotals="1" fieldPosition="0">
          <references count="3">
            <reference field="4294967294" count="1" selected="0">
              <x v="0"/>
            </reference>
            <reference field="0" count="1" selected="0">
              <x v="16"/>
            </reference>
            <reference field="1" count="1">
              <x v="99"/>
            </reference>
          </references>
        </pivotArea>
        <pivotArea type="data" collapsedLevelsAreSubtotals="1" fieldPosition="0">
          <references count="4">
            <reference field="4294967294" count="1" selected="0">
              <x v="0"/>
            </reference>
            <reference field="0" count="1" selected="0">
              <x v="16"/>
            </reference>
            <reference field="1" count="1" selected="0">
              <x v="99"/>
            </reference>
            <reference field="2" count="2">
              <x v="203"/>
              <x v="204"/>
            </reference>
          </references>
        </pivotArea>
        <pivotArea type="data" collapsedLevelsAreSubtotals="1" fieldPosition="0">
          <references count="3">
            <reference field="4294967294" count="1" selected="0">
              <x v="0"/>
            </reference>
            <reference field="0" count="1" selected="0">
              <x v="16"/>
            </reference>
            <reference field="1" count="1">
              <x v="100"/>
            </reference>
          </references>
        </pivotArea>
        <pivotArea type="data" collapsedLevelsAreSubtotals="1" fieldPosition="0">
          <references count="4">
            <reference field="4294967294" count="1" selected="0">
              <x v="0"/>
            </reference>
            <reference field="0" count="1" selected="0">
              <x v="16"/>
            </reference>
            <reference field="1" count="1" selected="0">
              <x v="100"/>
            </reference>
            <reference field="2" count="9">
              <x v="205"/>
              <x v="206"/>
              <x v="207"/>
              <x v="208"/>
              <x v="209"/>
              <x v="210"/>
              <x v="211"/>
              <x v="212"/>
              <x v="213"/>
            </reference>
          </references>
        </pivotArea>
        <pivotArea type="data" collapsedLevelsAreSubtotals="1" fieldPosition="0">
          <references count="3">
            <reference field="4294967294" count="1" selected="0">
              <x v="0"/>
            </reference>
            <reference field="0" count="1" selected="0">
              <x v="16"/>
            </reference>
            <reference field="1" count="1">
              <x v="101"/>
            </reference>
          </references>
        </pivotArea>
        <pivotArea type="data" collapsedLevelsAreSubtotals="1" fieldPosition="0">
          <references count="4">
            <reference field="4294967294" count="1" selected="0">
              <x v="0"/>
            </reference>
            <reference field="0" count="1" selected="0">
              <x v="16"/>
            </reference>
            <reference field="1" count="1" selected="0">
              <x v="101"/>
            </reference>
            <reference field="2" count="7">
              <x v="214"/>
              <x v="215"/>
              <x v="216"/>
              <x v="217"/>
              <x v="218"/>
              <x v="219"/>
              <x v="220"/>
            </reference>
          </references>
        </pivotArea>
        <pivotArea type="data" collapsedLevelsAreSubtotals="1" fieldPosition="0">
          <references count="3">
            <reference field="4294967294" count="1" selected="0">
              <x v="0"/>
            </reference>
            <reference field="0" count="1" selected="0">
              <x v="16"/>
            </reference>
            <reference field="1" count="1">
              <x v="102"/>
            </reference>
          </references>
        </pivotArea>
        <pivotArea type="data" collapsedLevelsAreSubtotals="1" fieldPosition="0">
          <references count="4">
            <reference field="4294967294" count="1" selected="0">
              <x v="0"/>
            </reference>
            <reference field="0" count="1" selected="0">
              <x v="16"/>
            </reference>
            <reference field="1" count="1" selected="0">
              <x v="102"/>
            </reference>
            <reference field="2" count="1">
              <x v="221"/>
            </reference>
          </references>
        </pivotArea>
        <pivotArea type="data" collapsedLevelsAreSubtotals="1" fieldPosition="0">
          <references count="3">
            <reference field="4294967294" count="1" selected="0">
              <x v="0"/>
            </reference>
            <reference field="0" count="1" selected="0">
              <x v="16"/>
            </reference>
            <reference field="1" count="1">
              <x v="103"/>
            </reference>
          </references>
        </pivotArea>
        <pivotArea type="data" collapsedLevelsAreSubtotals="1" fieldPosition="0">
          <references count="4">
            <reference field="4294967294" count="1" selected="0">
              <x v="0"/>
            </reference>
            <reference field="0" count="1" selected="0">
              <x v="16"/>
            </reference>
            <reference field="1" count="1" selected="0">
              <x v="103"/>
            </reference>
            <reference field="2" count="7">
              <x v="222"/>
              <x v="223"/>
              <x v="224"/>
              <x v="225"/>
              <x v="226"/>
              <x v="227"/>
              <x v="228"/>
            </reference>
          </references>
        </pivotArea>
        <pivotArea type="data" collapsedLevelsAreSubtotals="1" fieldPosition="0">
          <references count="3">
            <reference field="4294967294" count="1" selected="0">
              <x v="0"/>
            </reference>
            <reference field="0" count="1" selected="0">
              <x v="16"/>
            </reference>
            <reference field="1" count="1">
              <x v="104"/>
            </reference>
          </references>
        </pivotArea>
        <pivotArea type="data" collapsedLevelsAreSubtotals="1" fieldPosition="0">
          <references count="4">
            <reference field="4294967294" count="1" selected="0">
              <x v="0"/>
            </reference>
            <reference field="0" count="1" selected="0">
              <x v="16"/>
            </reference>
            <reference field="1" count="1" selected="0">
              <x v="104"/>
            </reference>
            <reference field="2" count="3">
              <x v="229"/>
              <x v="230"/>
              <x v="231"/>
            </reference>
          </references>
        </pivotArea>
        <pivotArea type="data" collapsedLevelsAreSubtotals="1" fieldPosition="0">
          <references count="3">
            <reference field="4294967294" count="1" selected="0">
              <x v="0"/>
            </reference>
            <reference field="0" count="1" selected="0">
              <x v="16"/>
            </reference>
            <reference field="1" count="1">
              <x v="105"/>
            </reference>
          </references>
        </pivotArea>
        <pivotArea type="data" collapsedLevelsAreSubtotals="1" fieldPosition="0">
          <references count="4">
            <reference field="4294967294" count="1" selected="0">
              <x v="0"/>
            </reference>
            <reference field="0" count="1" selected="0">
              <x v="16"/>
            </reference>
            <reference field="1" count="1" selected="0">
              <x v="105"/>
            </reference>
            <reference field="2" count="7">
              <x v="232"/>
              <x v="233"/>
              <x v="234"/>
              <x v="235"/>
              <x v="236"/>
              <x v="237"/>
              <x v="238"/>
            </reference>
          </references>
        </pivotArea>
        <pivotArea type="data" collapsedLevelsAreSubtotals="1" fieldPosition="0">
          <references count="3">
            <reference field="4294967294" count="1" selected="0">
              <x v="0"/>
            </reference>
            <reference field="0" count="1" selected="0">
              <x v="16"/>
            </reference>
            <reference field="1" count="1">
              <x v="106"/>
            </reference>
          </references>
        </pivotArea>
        <pivotArea type="data" collapsedLevelsAreSubtotals="1" fieldPosition="0">
          <references count="4">
            <reference field="4294967294" count="1" selected="0">
              <x v="0"/>
            </reference>
            <reference field="0" count="1" selected="0">
              <x v="16"/>
            </reference>
            <reference field="1" count="1" selected="0">
              <x v="106"/>
            </reference>
            <reference field="2" count="2">
              <x v="239"/>
              <x v="240"/>
            </reference>
          </references>
        </pivotArea>
        <pivotArea type="data" collapsedLevelsAreSubtotals="1" fieldPosition="0">
          <references count="3">
            <reference field="4294967294" count="1" selected="0">
              <x v="0"/>
            </reference>
            <reference field="0" count="1" selected="0">
              <x v="16"/>
            </reference>
            <reference field="1" count="1">
              <x v="107"/>
            </reference>
          </references>
        </pivotArea>
        <pivotArea type="data" collapsedLevelsAreSubtotals="1" fieldPosition="0">
          <references count="4">
            <reference field="4294967294" count="1" selected="0">
              <x v="0"/>
            </reference>
            <reference field="0" count="1" selected="0">
              <x v="16"/>
            </reference>
            <reference field="1" count="1" selected="0">
              <x v="107"/>
            </reference>
            <reference field="2" count="1">
              <x v="241"/>
            </reference>
          </references>
        </pivotArea>
        <pivotArea type="data" collapsedLevelsAreSubtotals="1" fieldPosition="0">
          <references count="3">
            <reference field="4294967294" count="1" selected="0">
              <x v="0"/>
            </reference>
            <reference field="0" count="1" selected="0">
              <x v="16"/>
            </reference>
            <reference field="1" count="1">
              <x v="108"/>
            </reference>
          </references>
        </pivotArea>
        <pivotArea type="data" collapsedLevelsAreSubtotals="1" fieldPosition="0">
          <references count="4">
            <reference field="4294967294" count="1" selected="0">
              <x v="0"/>
            </reference>
            <reference field="0" count="1" selected="0">
              <x v="16"/>
            </reference>
            <reference field="1" count="1" selected="0">
              <x v="108"/>
            </reference>
            <reference field="2" count="9">
              <x v="242"/>
              <x v="243"/>
              <x v="244"/>
              <x v="245"/>
              <x v="246"/>
              <x v="247"/>
              <x v="248"/>
              <x v="249"/>
              <x v="250"/>
            </reference>
          </references>
        </pivotArea>
        <pivotArea type="data" collapsedLevelsAreSubtotals="1" fieldPosition="0">
          <references count="3">
            <reference field="4294967294" count="1" selected="0">
              <x v="0"/>
            </reference>
            <reference field="0" count="1" selected="0">
              <x v="16"/>
            </reference>
            <reference field="1" count="1">
              <x v="109"/>
            </reference>
          </references>
        </pivotArea>
        <pivotArea type="data" collapsedLevelsAreSubtotals="1" fieldPosition="0">
          <references count="4">
            <reference field="4294967294" count="1" selected="0">
              <x v="0"/>
            </reference>
            <reference field="0" count="1" selected="0">
              <x v="16"/>
            </reference>
            <reference field="1" count="1" selected="0">
              <x v="109"/>
            </reference>
            <reference field="2" count="31">
              <x v="251"/>
              <x v="252"/>
              <x v="253"/>
              <x v="254"/>
              <x v="255"/>
              <x v="256"/>
              <x v="257"/>
              <x v="258"/>
              <x v="259"/>
              <x v="260"/>
              <x v="261"/>
              <x v="262"/>
              <x v="263"/>
              <x v="264"/>
              <x v="265"/>
              <x v="266"/>
              <x v="267"/>
              <x v="268"/>
              <x v="269"/>
              <x v="270"/>
              <x v="271"/>
              <x v="272"/>
              <x v="273"/>
              <x v="274"/>
              <x v="275"/>
              <x v="276"/>
              <x v="277"/>
              <x v="278"/>
              <x v="279"/>
              <x v="280"/>
              <x v="281"/>
            </reference>
          </references>
        </pivotArea>
        <pivotArea type="data" collapsedLevelsAreSubtotals="1" fieldPosition="0">
          <references count="3">
            <reference field="4294967294" count="1" selected="0">
              <x v="0"/>
            </reference>
            <reference field="0" count="1" selected="0">
              <x v="16"/>
            </reference>
            <reference field="1" count="1">
              <x v="110"/>
            </reference>
          </references>
        </pivotArea>
        <pivotArea type="data" collapsedLevelsAreSubtotals="1" fieldPosition="0">
          <references count="4">
            <reference field="4294967294" count="1" selected="0">
              <x v="0"/>
            </reference>
            <reference field="0" count="1" selected="0">
              <x v="16"/>
            </reference>
            <reference field="1" count="1" selected="0">
              <x v="110"/>
            </reference>
            <reference field="2" count="1">
              <x v="282"/>
            </reference>
          </references>
        </pivotArea>
        <pivotArea type="data" collapsedLevelsAreSubtotals="1" fieldPosition="0">
          <references count="3">
            <reference field="4294967294" count="1" selected="0">
              <x v="0"/>
            </reference>
            <reference field="0" count="1" selected="0">
              <x v="16"/>
            </reference>
            <reference field="1" count="1">
              <x v="111"/>
            </reference>
          </references>
        </pivotArea>
        <pivotArea type="data" collapsedLevelsAreSubtotals="1" fieldPosition="0">
          <references count="4">
            <reference field="4294967294" count="1" selected="0">
              <x v="0"/>
            </reference>
            <reference field="0" count="1" selected="0">
              <x v="16"/>
            </reference>
            <reference field="1" count="1" selected="0">
              <x v="111"/>
            </reference>
            <reference field="2" count="1">
              <x v="283"/>
            </reference>
          </references>
        </pivotArea>
        <pivotArea type="data" collapsedLevelsAreSubtotals="1" fieldPosition="0">
          <references count="2">
            <reference field="4294967294" count="1" selected="0">
              <x v="0"/>
            </reference>
            <reference field="0" count="1">
              <x v="17"/>
            </reference>
          </references>
        </pivotArea>
        <pivotArea type="data" collapsedLevelsAreSubtotals="1" fieldPosition="0">
          <references count="3">
            <reference field="4294967294" count="1" selected="0">
              <x v="0"/>
            </reference>
            <reference field="0" count="1" selected="0">
              <x v="17"/>
            </reference>
            <reference field="1" count="1">
              <x v="112"/>
            </reference>
          </references>
        </pivotArea>
        <pivotArea type="data" collapsedLevelsAreSubtotals="1" fieldPosition="0">
          <references count="4">
            <reference field="4294967294" count="1" selected="0">
              <x v="0"/>
            </reference>
            <reference field="0" count="1" selected="0">
              <x v="17"/>
            </reference>
            <reference field="1" count="1" selected="0">
              <x v="112"/>
            </reference>
            <reference field="2" count="1">
              <x v="284"/>
            </reference>
          </references>
        </pivotArea>
        <pivotArea type="data" collapsedLevelsAreSubtotals="1" fieldPosition="0">
          <references count="3">
            <reference field="4294967294" count="1" selected="0">
              <x v="0"/>
            </reference>
            <reference field="0" count="1" selected="0">
              <x v="17"/>
            </reference>
            <reference field="1" count="1">
              <x v="113"/>
            </reference>
          </references>
        </pivotArea>
        <pivotArea type="data" collapsedLevelsAreSubtotals="1" fieldPosition="0">
          <references count="4">
            <reference field="4294967294" count="1" selected="0">
              <x v="0"/>
            </reference>
            <reference field="0" count="1" selected="0">
              <x v="17"/>
            </reference>
            <reference field="1" count="1" selected="0">
              <x v="113"/>
            </reference>
            <reference field="2" count="1">
              <x v="285"/>
            </reference>
          </references>
        </pivotArea>
        <pivotArea type="data" collapsedLevelsAreSubtotals="1" fieldPosition="0">
          <references count="3">
            <reference field="4294967294" count="1" selected="0">
              <x v="0"/>
            </reference>
            <reference field="0" count="1" selected="0">
              <x v="17"/>
            </reference>
            <reference field="1" count="1">
              <x v="114"/>
            </reference>
          </references>
        </pivotArea>
        <pivotArea type="data" collapsedLevelsAreSubtotals="1" fieldPosition="0">
          <references count="4">
            <reference field="4294967294" count="1" selected="0">
              <x v="0"/>
            </reference>
            <reference field="0" count="1" selected="0">
              <x v="17"/>
            </reference>
            <reference field="1" count="1" selected="0">
              <x v="114"/>
            </reference>
            <reference field="2" count="1">
              <x v="286"/>
            </reference>
          </references>
        </pivotArea>
        <pivotArea type="data" collapsedLevelsAreSubtotals="1" fieldPosition="0">
          <references count="3">
            <reference field="4294967294" count="1" selected="0">
              <x v="0"/>
            </reference>
            <reference field="0" count="1" selected="0">
              <x v="17"/>
            </reference>
            <reference field="1" count="1">
              <x v="115"/>
            </reference>
          </references>
        </pivotArea>
        <pivotArea type="data" collapsedLevelsAreSubtotals="1" fieldPosition="0">
          <references count="4">
            <reference field="4294967294" count="1" selected="0">
              <x v="0"/>
            </reference>
            <reference field="0" count="1" selected="0">
              <x v="17"/>
            </reference>
            <reference field="1" count="1" selected="0">
              <x v="115"/>
            </reference>
            <reference field="2" count="1">
              <x v="287"/>
            </reference>
          </references>
        </pivotArea>
        <pivotArea type="data" collapsedLevelsAreSubtotals="1" fieldPosition="0">
          <references count="2">
            <reference field="4294967294" count="1" selected="0">
              <x v="0"/>
            </reference>
            <reference field="0" count="1">
              <x v="18"/>
            </reference>
          </references>
        </pivotArea>
        <pivotArea type="data" collapsedLevelsAreSubtotals="1" fieldPosition="0">
          <references count="3">
            <reference field="4294967294" count="1" selected="0">
              <x v="0"/>
            </reference>
            <reference field="0" count="1" selected="0">
              <x v="18"/>
            </reference>
            <reference field="1" count="1">
              <x v="116"/>
            </reference>
          </references>
        </pivotArea>
        <pivotArea type="data" collapsedLevelsAreSubtotals="1" fieldPosition="0">
          <references count="4">
            <reference field="4294967294" count="1" selected="0">
              <x v="0"/>
            </reference>
            <reference field="0" count="1" selected="0">
              <x v="18"/>
            </reference>
            <reference field="1" count="1" selected="0">
              <x v="116"/>
            </reference>
            <reference field="2" count="1">
              <x v="288"/>
            </reference>
          </references>
        </pivotArea>
        <pivotArea type="data" collapsedLevelsAreSubtotals="1" fieldPosition="0">
          <references count="2">
            <reference field="4294967294" count="1" selected="0">
              <x v="0"/>
            </reference>
            <reference field="0" count="1">
              <x v="19"/>
            </reference>
          </references>
        </pivotArea>
        <pivotArea type="data" collapsedLevelsAreSubtotals="1" fieldPosition="0">
          <references count="3">
            <reference field="4294967294" count="1" selected="0">
              <x v="0"/>
            </reference>
            <reference field="0" count="1" selected="0">
              <x v="19"/>
            </reference>
            <reference field="1" count="1">
              <x v="117"/>
            </reference>
          </references>
        </pivotArea>
        <pivotArea type="data" collapsedLevelsAreSubtotals="1" fieldPosition="0">
          <references count="4">
            <reference field="4294967294" count="1" selected="0">
              <x v="0"/>
            </reference>
            <reference field="0" count="1" selected="0">
              <x v="19"/>
            </reference>
            <reference field="1" count="1" selected="0">
              <x v="117"/>
            </reference>
            <reference field="2" count="1">
              <x v="289"/>
            </reference>
          </references>
        </pivotArea>
        <pivotArea type="data" collapsedLevelsAreSubtotals="1" fieldPosition="0">
          <references count="2">
            <reference field="4294967294" count="1" selected="0">
              <x v="0"/>
            </reference>
            <reference field="0" count="1">
              <x v="20"/>
            </reference>
          </references>
        </pivotArea>
        <pivotArea type="data" collapsedLevelsAreSubtotals="1" fieldPosition="0">
          <references count="3">
            <reference field="4294967294" count="1" selected="0">
              <x v="0"/>
            </reference>
            <reference field="0" count="1" selected="0">
              <x v="20"/>
            </reference>
            <reference field="1" count="1">
              <x v="118"/>
            </reference>
          </references>
        </pivotArea>
        <pivotArea type="data" collapsedLevelsAreSubtotals="1" fieldPosition="0">
          <references count="4">
            <reference field="4294967294" count="1" selected="0">
              <x v="0"/>
            </reference>
            <reference field="0" count="1" selected="0">
              <x v="20"/>
            </reference>
            <reference field="1" count="1" selected="0">
              <x v="118"/>
            </reference>
            <reference field="2" count="1">
              <x v="290"/>
            </reference>
          </references>
        </pivotArea>
        <pivotArea type="data" collapsedLevelsAreSubtotals="1" fieldPosition="0">
          <references count="3">
            <reference field="4294967294" count="1" selected="0">
              <x v="0"/>
            </reference>
            <reference field="0" count="1" selected="0">
              <x v="20"/>
            </reference>
            <reference field="1" count="1">
              <x v="119"/>
            </reference>
          </references>
        </pivotArea>
        <pivotArea type="data" collapsedLevelsAreSubtotals="1" fieldPosition="0">
          <references count="4">
            <reference field="4294967294" count="1" selected="0">
              <x v="0"/>
            </reference>
            <reference field="0" count="1" selected="0">
              <x v="20"/>
            </reference>
            <reference field="1" count="1" selected="0">
              <x v="119"/>
            </reference>
            <reference field="2" count="1">
              <x v="291"/>
            </reference>
          </references>
        </pivotArea>
        <pivotArea type="data" collapsedLevelsAreSubtotals="1" fieldPosition="0">
          <references count="3">
            <reference field="4294967294" count="1" selected="0">
              <x v="0"/>
            </reference>
            <reference field="0" count="1" selected="0">
              <x v="20"/>
            </reference>
            <reference field="1" count="1">
              <x v="120"/>
            </reference>
          </references>
        </pivotArea>
        <pivotArea type="data" collapsedLevelsAreSubtotals="1" fieldPosition="0">
          <references count="4">
            <reference field="4294967294" count="1" selected="0">
              <x v="0"/>
            </reference>
            <reference field="0" count="1" selected="0">
              <x v="20"/>
            </reference>
            <reference field="1" count="1" selected="0">
              <x v="120"/>
            </reference>
            <reference field="2" count="1">
              <x v="292"/>
            </reference>
          </references>
        </pivotArea>
        <pivotArea type="data" collapsedLevelsAreSubtotals="1" fieldPosition="0">
          <references count="3">
            <reference field="4294967294" count="1" selected="0">
              <x v="0"/>
            </reference>
            <reference field="0" count="1" selected="0">
              <x v="20"/>
            </reference>
            <reference field="1" count="1">
              <x v="121"/>
            </reference>
          </references>
        </pivotArea>
        <pivotArea type="data" collapsedLevelsAreSubtotals="1" fieldPosition="0">
          <references count="4">
            <reference field="4294967294" count="1" selected="0">
              <x v="0"/>
            </reference>
            <reference field="0" count="1" selected="0">
              <x v="20"/>
            </reference>
            <reference field="1" count="1" selected="0">
              <x v="121"/>
            </reference>
            <reference field="2" count="1">
              <x v="293"/>
            </reference>
          </references>
        </pivotArea>
        <pivotArea type="data" collapsedLevelsAreSubtotals="1" fieldPosition="0">
          <references count="3">
            <reference field="4294967294" count="1" selected="0">
              <x v="0"/>
            </reference>
            <reference field="0" count="1" selected="0">
              <x v="20"/>
            </reference>
            <reference field="1" count="1">
              <x v="75"/>
            </reference>
          </references>
        </pivotArea>
        <pivotArea type="data" collapsedLevelsAreSubtotals="1" fieldPosition="0">
          <references count="4">
            <reference field="4294967294" count="1" selected="0">
              <x v="0"/>
            </reference>
            <reference field="0" count="1" selected="0">
              <x v="20"/>
            </reference>
            <reference field="1" count="1" selected="0">
              <x v="75"/>
            </reference>
            <reference field="2" count="2">
              <x v="294"/>
              <x v="295"/>
            </reference>
          </references>
        </pivotArea>
        <pivotArea type="data" collapsedLevelsAreSubtotals="1" fieldPosition="0">
          <references count="3">
            <reference field="4294967294" count="1" selected="0">
              <x v="0"/>
            </reference>
            <reference field="0" count="1" selected="0">
              <x v="20"/>
            </reference>
            <reference field="1" count="1">
              <x v="122"/>
            </reference>
          </references>
        </pivotArea>
        <pivotArea type="data" collapsedLevelsAreSubtotals="1" fieldPosition="0">
          <references count="4">
            <reference field="4294967294" count="1" selected="0">
              <x v="0"/>
            </reference>
            <reference field="0" count="1" selected="0">
              <x v="20"/>
            </reference>
            <reference field="1" count="1" selected="0">
              <x v="122"/>
            </reference>
            <reference field="2" count="1">
              <x v="296"/>
            </reference>
          </references>
        </pivotArea>
        <pivotArea type="data" collapsedLevelsAreSubtotals="1" fieldPosition="0">
          <references count="3">
            <reference field="4294967294" count="1" selected="0">
              <x v="0"/>
            </reference>
            <reference field="0" count="1" selected="0">
              <x v="20"/>
            </reference>
            <reference field="1" count="1">
              <x v="123"/>
            </reference>
          </references>
        </pivotArea>
        <pivotArea type="data" collapsedLevelsAreSubtotals="1" fieldPosition="0">
          <references count="4">
            <reference field="4294967294" count="1" selected="0">
              <x v="0"/>
            </reference>
            <reference field="0" count="1" selected="0">
              <x v="20"/>
            </reference>
            <reference field="1" count="1" selected="0">
              <x v="123"/>
            </reference>
            <reference field="2" count="1">
              <x v="297"/>
            </reference>
          </references>
        </pivotArea>
        <pivotArea type="data" collapsedLevelsAreSubtotals="1" fieldPosition="0">
          <references count="3">
            <reference field="4294967294" count="1" selected="0">
              <x v="0"/>
            </reference>
            <reference field="0" count="1" selected="0">
              <x v="20"/>
            </reference>
            <reference field="1" count="1">
              <x v="124"/>
            </reference>
          </references>
        </pivotArea>
        <pivotArea type="data" collapsedLevelsAreSubtotals="1" fieldPosition="0">
          <references count="4">
            <reference field="4294967294" count="1" selected="0">
              <x v="0"/>
            </reference>
            <reference field="0" count="1" selected="0">
              <x v="20"/>
            </reference>
            <reference field="1" count="1" selected="0">
              <x v="124"/>
            </reference>
            <reference field="2" count="1">
              <x v="298"/>
            </reference>
          </references>
        </pivotArea>
        <pivotArea type="data" collapsedLevelsAreSubtotals="1" fieldPosition="0">
          <references count="3">
            <reference field="4294967294" count="1" selected="0">
              <x v="0"/>
            </reference>
            <reference field="0" count="1" selected="0">
              <x v="20"/>
            </reference>
            <reference field="1" count="1">
              <x v="125"/>
            </reference>
          </references>
        </pivotArea>
        <pivotArea type="data" collapsedLevelsAreSubtotals="1" fieldPosition="0">
          <references count="2">
            <reference field="4294967294" count="1" selected="0">
              <x v="0"/>
            </reference>
            <reference field="0" count="1">
              <x v="21"/>
            </reference>
          </references>
        </pivotArea>
        <pivotArea type="data" collapsedLevelsAreSubtotals="1" fieldPosition="0">
          <references count="3">
            <reference field="4294967294" count="1" selected="0">
              <x v="0"/>
            </reference>
            <reference field="0" count="1" selected="0">
              <x v="21"/>
            </reference>
            <reference field="1" count="1">
              <x v="126"/>
            </reference>
          </references>
        </pivotArea>
        <pivotArea type="data" collapsedLevelsAreSubtotals="1" fieldPosition="0">
          <references count="4">
            <reference field="4294967294" count="1" selected="0">
              <x v="0"/>
            </reference>
            <reference field="0" count="1" selected="0">
              <x v="21"/>
            </reference>
            <reference field="1" count="1" selected="0">
              <x v="126"/>
            </reference>
            <reference field="2" count="2">
              <x v="299"/>
              <x v="300"/>
            </reference>
          </references>
        </pivotArea>
        <pivotArea type="data" collapsedLevelsAreSubtotals="1" fieldPosition="0">
          <references count="3">
            <reference field="4294967294" count="1" selected="0">
              <x v="0"/>
            </reference>
            <reference field="0" count="1" selected="0">
              <x v="21"/>
            </reference>
            <reference field="1" count="1">
              <x v="127"/>
            </reference>
          </references>
        </pivotArea>
        <pivotArea type="data" collapsedLevelsAreSubtotals="1" fieldPosition="0">
          <references count="4">
            <reference field="4294967294" count="1" selected="0">
              <x v="0"/>
            </reference>
            <reference field="0" count="1" selected="0">
              <x v="21"/>
            </reference>
            <reference field="1" count="1" selected="0">
              <x v="127"/>
            </reference>
            <reference field="2" count="3">
              <x v="301"/>
              <x v="302"/>
              <x v="303"/>
            </reference>
          </references>
        </pivotArea>
        <pivotArea type="data" collapsedLevelsAreSubtotals="1" fieldPosition="0">
          <references count="3">
            <reference field="4294967294" count="1" selected="0">
              <x v="0"/>
            </reference>
            <reference field="0" count="1" selected="0">
              <x v="21"/>
            </reference>
            <reference field="1" count="1">
              <x v="128"/>
            </reference>
          </references>
        </pivotArea>
        <pivotArea type="data" collapsedLevelsAreSubtotals="1" fieldPosition="0">
          <references count="4">
            <reference field="4294967294" count="1" selected="0">
              <x v="0"/>
            </reference>
            <reference field="0" count="1" selected="0">
              <x v="21"/>
            </reference>
            <reference field="1" count="1" selected="0">
              <x v="128"/>
            </reference>
            <reference field="2" count="1">
              <x v="304"/>
            </reference>
          </references>
        </pivotArea>
        <pivotArea type="data" collapsedLevelsAreSubtotals="1" fieldPosition="0">
          <references count="3">
            <reference field="4294967294" count="1" selected="0">
              <x v="0"/>
            </reference>
            <reference field="0" count="1" selected="0">
              <x v="21"/>
            </reference>
            <reference field="1" count="1">
              <x v="129"/>
            </reference>
          </references>
        </pivotArea>
        <pivotArea type="data" collapsedLevelsAreSubtotals="1" fieldPosition="0">
          <references count="4">
            <reference field="4294967294" count="1" selected="0">
              <x v="0"/>
            </reference>
            <reference field="0" count="1" selected="0">
              <x v="21"/>
            </reference>
            <reference field="1" count="1" selected="0">
              <x v="129"/>
            </reference>
            <reference field="2" count="1">
              <x v="305"/>
            </reference>
          </references>
        </pivotArea>
        <pivotArea type="data" collapsedLevelsAreSubtotals="1" fieldPosition="0">
          <references count="3">
            <reference field="4294967294" count="1" selected="0">
              <x v="0"/>
            </reference>
            <reference field="0" count="1" selected="0">
              <x v="21"/>
            </reference>
            <reference field="1" count="1">
              <x v="130"/>
            </reference>
          </references>
        </pivotArea>
        <pivotArea type="data" collapsedLevelsAreSubtotals="1" fieldPosition="0">
          <references count="4">
            <reference field="4294967294" count="1" selected="0">
              <x v="0"/>
            </reference>
            <reference field="0" count="1" selected="0">
              <x v="21"/>
            </reference>
            <reference field="1" count="1" selected="0">
              <x v="130"/>
            </reference>
            <reference field="2" count="15">
              <x v="306"/>
              <x v="307"/>
              <x v="308"/>
              <x v="309"/>
              <x v="310"/>
              <x v="311"/>
              <x v="312"/>
              <x v="313"/>
              <x v="314"/>
              <x v="315"/>
              <x v="316"/>
              <x v="317"/>
              <x v="318"/>
              <x v="319"/>
              <x v="320"/>
            </reference>
          </references>
        </pivotArea>
        <pivotArea type="data" collapsedLevelsAreSubtotals="1" fieldPosition="0">
          <references count="3">
            <reference field="4294967294" count="1" selected="0">
              <x v="0"/>
            </reference>
            <reference field="0" count="1" selected="0">
              <x v="21"/>
            </reference>
            <reference field="1" count="1">
              <x v="131"/>
            </reference>
          </references>
        </pivotArea>
        <pivotArea type="data" collapsedLevelsAreSubtotals="1" fieldPosition="0">
          <references count="4">
            <reference field="4294967294" count="1" selected="0">
              <x v="0"/>
            </reference>
            <reference field="0" count="1" selected="0">
              <x v="21"/>
            </reference>
            <reference field="1" count="1" selected="0">
              <x v="131"/>
            </reference>
            <reference field="2" count="2">
              <x v="321"/>
              <x v="322"/>
            </reference>
          </references>
        </pivotArea>
        <pivotArea type="data" collapsedLevelsAreSubtotals="1" fieldPosition="0">
          <references count="3">
            <reference field="4294967294" count="1" selected="0">
              <x v="0"/>
            </reference>
            <reference field="0" count="1" selected="0">
              <x v="21"/>
            </reference>
            <reference field="1" count="1">
              <x v="132"/>
            </reference>
          </references>
        </pivotArea>
        <pivotArea type="data" collapsedLevelsAreSubtotals="1" fieldPosition="0">
          <references count="4">
            <reference field="4294967294" count="1" selected="0">
              <x v="0"/>
            </reference>
            <reference field="0" count="1" selected="0">
              <x v="21"/>
            </reference>
            <reference field="1" count="1" selected="0">
              <x v="132"/>
            </reference>
            <reference field="2" count="2">
              <x v="323"/>
              <x v="324"/>
            </reference>
          </references>
        </pivotArea>
        <pivotArea type="data" collapsedLevelsAreSubtotals="1" fieldPosition="0">
          <references count="2">
            <reference field="4294967294" count="1" selected="0">
              <x v="0"/>
            </reference>
            <reference field="0" count="1">
              <x v="22"/>
            </reference>
          </references>
        </pivotArea>
        <pivotArea type="data" collapsedLevelsAreSubtotals="1" fieldPosition="0">
          <references count="3">
            <reference field="4294967294" count="1" selected="0">
              <x v="0"/>
            </reference>
            <reference field="0" count="1" selected="0">
              <x v="22"/>
            </reference>
            <reference field="1" count="1">
              <x v="133"/>
            </reference>
          </references>
        </pivotArea>
        <pivotArea type="data" collapsedLevelsAreSubtotals="1" fieldPosition="0">
          <references count="4">
            <reference field="4294967294" count="1" selected="0">
              <x v="0"/>
            </reference>
            <reference field="0" count="1" selected="0">
              <x v="22"/>
            </reference>
            <reference field="1" count="1" selected="0">
              <x v="133"/>
            </reference>
            <reference field="2" count="1">
              <x v="325"/>
            </reference>
          </references>
        </pivotArea>
        <pivotArea type="data" collapsedLevelsAreSubtotals="1" fieldPosition="0">
          <references count="2">
            <reference field="4294967294" count="1" selected="0">
              <x v="0"/>
            </reference>
            <reference field="0" count="1">
              <x v="23"/>
            </reference>
          </references>
        </pivotArea>
        <pivotArea type="data" collapsedLevelsAreSubtotals="1" fieldPosition="0">
          <references count="3">
            <reference field="4294967294" count="1" selected="0">
              <x v="0"/>
            </reference>
            <reference field="0" count="1" selected="0">
              <x v="23"/>
            </reference>
            <reference field="1" count="1">
              <x v="134"/>
            </reference>
          </references>
        </pivotArea>
        <pivotArea type="data" collapsedLevelsAreSubtotals="1" fieldPosition="0">
          <references count="4">
            <reference field="4294967294" count="1" selected="0">
              <x v="0"/>
            </reference>
            <reference field="0" count="1" selected="0">
              <x v="23"/>
            </reference>
            <reference field="1" count="1" selected="0">
              <x v="134"/>
            </reference>
            <reference field="2" count="1">
              <x v="326"/>
            </reference>
          </references>
        </pivotArea>
        <pivotArea type="data" collapsedLevelsAreSubtotals="1" fieldPosition="0">
          <references count="3">
            <reference field="4294967294" count="1" selected="0">
              <x v="0"/>
            </reference>
            <reference field="0" count="1" selected="0">
              <x v="23"/>
            </reference>
            <reference field="1" count="1">
              <x v="135"/>
            </reference>
          </references>
        </pivotArea>
        <pivotArea type="data" collapsedLevelsAreSubtotals="1" fieldPosition="0">
          <references count="4">
            <reference field="4294967294" count="1" selected="0">
              <x v="0"/>
            </reference>
            <reference field="0" count="1" selected="0">
              <x v="23"/>
            </reference>
            <reference field="1" count="1" selected="0">
              <x v="135"/>
            </reference>
            <reference field="2" count="1">
              <x v="327"/>
            </reference>
          </references>
        </pivotArea>
        <pivotArea type="data" collapsedLevelsAreSubtotals="1" fieldPosition="0">
          <references count="3">
            <reference field="4294967294" count="1" selected="0">
              <x v="0"/>
            </reference>
            <reference field="0" count="1" selected="0">
              <x v="23"/>
            </reference>
            <reference field="1" count="1">
              <x v="136"/>
            </reference>
          </references>
        </pivotArea>
        <pivotArea type="data" collapsedLevelsAreSubtotals="1" fieldPosition="0">
          <references count="4">
            <reference field="4294967294" count="1" selected="0">
              <x v="0"/>
            </reference>
            <reference field="0" count="1" selected="0">
              <x v="23"/>
            </reference>
            <reference field="1" count="1" selected="0">
              <x v="136"/>
            </reference>
            <reference field="2" count="1">
              <x v="328"/>
            </reference>
          </references>
        </pivotArea>
        <pivotArea type="data" collapsedLevelsAreSubtotals="1" fieldPosition="0">
          <references count="3">
            <reference field="4294967294" count="1" selected="0">
              <x v="0"/>
            </reference>
            <reference field="0" count="1" selected="0">
              <x v="23"/>
            </reference>
            <reference field="1" count="1">
              <x v="137"/>
            </reference>
          </references>
        </pivotArea>
        <pivotArea type="data" collapsedLevelsAreSubtotals="1" fieldPosition="0">
          <references count="4">
            <reference field="4294967294" count="1" selected="0">
              <x v="0"/>
            </reference>
            <reference field="0" count="1" selected="0">
              <x v="23"/>
            </reference>
            <reference field="1" count="1" selected="0">
              <x v="137"/>
            </reference>
            <reference field="2" count="1">
              <x v="329"/>
            </reference>
          </references>
        </pivotArea>
        <pivotArea type="data" collapsedLevelsAreSubtotals="1" fieldPosition="0">
          <references count="3">
            <reference field="4294967294" count="1" selected="0">
              <x v="0"/>
            </reference>
            <reference field="0" count="1" selected="0">
              <x v="23"/>
            </reference>
            <reference field="1" count="1">
              <x v="138"/>
            </reference>
          </references>
        </pivotArea>
        <pivotArea type="data" collapsedLevelsAreSubtotals="1" fieldPosition="0">
          <references count="4">
            <reference field="4294967294" count="1" selected="0">
              <x v="0"/>
            </reference>
            <reference field="0" count="1" selected="0">
              <x v="23"/>
            </reference>
            <reference field="1" count="1" selected="0">
              <x v="138"/>
            </reference>
            <reference field="2" count="1">
              <x v="330"/>
            </reference>
          </references>
        </pivotArea>
        <pivotArea type="data" collapsedLevelsAreSubtotals="1" fieldPosition="0">
          <references count="3">
            <reference field="4294967294" count="1" selected="0">
              <x v="0"/>
            </reference>
            <reference field="0" count="1" selected="0">
              <x v="23"/>
            </reference>
            <reference field="1" count="1">
              <x v="139"/>
            </reference>
          </references>
        </pivotArea>
        <pivotArea type="data" collapsedLevelsAreSubtotals="1" fieldPosition="0">
          <references count="4">
            <reference field="4294967294" count="1" selected="0">
              <x v="0"/>
            </reference>
            <reference field="0" count="1" selected="0">
              <x v="23"/>
            </reference>
            <reference field="1" count="1" selected="0">
              <x v="139"/>
            </reference>
            <reference field="2" count="1">
              <x v="331"/>
            </reference>
          </references>
        </pivotArea>
        <pivotArea type="data" collapsedLevelsAreSubtotals="1" fieldPosition="0">
          <references count="3">
            <reference field="4294967294" count="1" selected="0">
              <x v="0"/>
            </reference>
            <reference field="0" count="1" selected="0">
              <x v="23"/>
            </reference>
            <reference field="1" count="1">
              <x v="140"/>
            </reference>
          </references>
        </pivotArea>
        <pivotArea type="data" collapsedLevelsAreSubtotals="1" fieldPosition="0">
          <references count="4">
            <reference field="4294967294" count="1" selected="0">
              <x v="0"/>
            </reference>
            <reference field="0" count="1" selected="0">
              <x v="23"/>
            </reference>
            <reference field="1" count="1" selected="0">
              <x v="140"/>
            </reference>
            <reference field="2" count="3">
              <x v="332"/>
              <x v="333"/>
              <x v="334"/>
            </reference>
          </references>
        </pivotArea>
        <pivotArea type="data" collapsedLevelsAreSubtotals="1" fieldPosition="0">
          <references count="3">
            <reference field="4294967294" count="1" selected="0">
              <x v="0"/>
            </reference>
            <reference field="0" count="1" selected="0">
              <x v="23"/>
            </reference>
            <reference field="1" count="1">
              <x v="141"/>
            </reference>
          </references>
        </pivotArea>
        <pivotArea type="data" collapsedLevelsAreSubtotals="1" fieldPosition="0">
          <references count="4">
            <reference field="4294967294" count="1" selected="0">
              <x v="0"/>
            </reference>
            <reference field="0" count="1" selected="0">
              <x v="23"/>
            </reference>
            <reference field="1" count="1" selected="0">
              <x v="141"/>
            </reference>
            <reference field="2" count="3">
              <x v="335"/>
              <x v="336"/>
              <x v="337"/>
            </reference>
          </references>
        </pivotArea>
        <pivotArea type="data" collapsedLevelsAreSubtotals="1" fieldPosition="0">
          <references count="2">
            <reference field="4294967294" count="1" selected="0">
              <x v="0"/>
            </reference>
            <reference field="0" count="1">
              <x v="24"/>
            </reference>
          </references>
        </pivotArea>
        <pivotArea type="data" collapsedLevelsAreSubtotals="1" fieldPosition="0">
          <references count="3">
            <reference field="4294967294" count="1" selected="0">
              <x v="0"/>
            </reference>
            <reference field="0" count="1" selected="0">
              <x v="24"/>
            </reference>
            <reference field="1" count="1">
              <x v="142"/>
            </reference>
          </references>
        </pivotArea>
        <pivotArea type="data" collapsedLevelsAreSubtotals="1" fieldPosition="0">
          <references count="4">
            <reference field="4294967294" count="1" selected="0">
              <x v="0"/>
            </reference>
            <reference field="0" count="1" selected="0">
              <x v="24"/>
            </reference>
            <reference field="1" count="1" selected="0">
              <x v="142"/>
            </reference>
            <reference field="2" count="5">
              <x v="338"/>
              <x v="339"/>
              <x v="340"/>
              <x v="341"/>
              <x v="342"/>
            </reference>
          </references>
        </pivotArea>
        <pivotArea type="data" collapsedLevelsAreSubtotals="1" fieldPosition="0">
          <references count="3">
            <reference field="4294967294" count="1" selected="0">
              <x v="0"/>
            </reference>
            <reference field="0" count="1" selected="0">
              <x v="24"/>
            </reference>
            <reference field="1" count="1">
              <x v="143"/>
            </reference>
          </references>
        </pivotArea>
        <pivotArea type="data" collapsedLevelsAreSubtotals="1" fieldPosition="0">
          <references count="4">
            <reference field="4294967294" count="1" selected="0">
              <x v="0"/>
            </reference>
            <reference field="0" count="1" selected="0">
              <x v="24"/>
            </reference>
            <reference field="1" count="1" selected="0">
              <x v="143"/>
            </reference>
            <reference field="2" count="1">
              <x v="343"/>
            </reference>
          </references>
        </pivotArea>
        <pivotArea type="data" collapsedLevelsAreSubtotals="1" fieldPosition="0">
          <references count="3">
            <reference field="4294967294" count="1" selected="0">
              <x v="0"/>
            </reference>
            <reference field="0" count="1" selected="0">
              <x v="24"/>
            </reference>
            <reference field="1" count="1">
              <x v="144"/>
            </reference>
          </references>
        </pivotArea>
        <pivotArea type="data" collapsedLevelsAreSubtotals="1" fieldPosition="0">
          <references count="4">
            <reference field="4294967294" count="1" selected="0">
              <x v="0"/>
            </reference>
            <reference field="0" count="1" selected="0">
              <x v="24"/>
            </reference>
            <reference field="1" count="1" selected="0">
              <x v="144"/>
            </reference>
            <reference field="2" count="1">
              <x v="344"/>
            </reference>
          </references>
        </pivotArea>
        <pivotArea type="data" collapsedLevelsAreSubtotals="1" fieldPosition="0">
          <references count="3">
            <reference field="4294967294" count="1" selected="0">
              <x v="0"/>
            </reference>
            <reference field="0" count="1" selected="0">
              <x v="24"/>
            </reference>
            <reference field="1" count="1">
              <x v="145"/>
            </reference>
          </references>
        </pivotArea>
        <pivotArea type="data" collapsedLevelsAreSubtotals="1" fieldPosition="0">
          <references count="4">
            <reference field="4294967294" count="1" selected="0">
              <x v="0"/>
            </reference>
            <reference field="0" count="1" selected="0">
              <x v="24"/>
            </reference>
            <reference field="1" count="1" selected="0">
              <x v="145"/>
            </reference>
            <reference field="2" count="6">
              <x v="345"/>
              <x v="346"/>
              <x v="347"/>
              <x v="348"/>
              <x v="349"/>
              <x v="350"/>
            </reference>
          </references>
        </pivotArea>
        <pivotArea type="data" collapsedLevelsAreSubtotals="1" fieldPosition="0">
          <references count="3">
            <reference field="4294967294" count="1" selected="0">
              <x v="0"/>
            </reference>
            <reference field="0" count="1" selected="0">
              <x v="24"/>
            </reference>
            <reference field="1" count="1">
              <x v="146"/>
            </reference>
          </references>
        </pivotArea>
        <pivotArea type="data" collapsedLevelsAreSubtotals="1" fieldPosition="0">
          <references count="4">
            <reference field="4294967294" count="1" selected="0">
              <x v="0"/>
            </reference>
            <reference field="0" count="1" selected="0">
              <x v="24"/>
            </reference>
            <reference field="1" count="1" selected="0">
              <x v="146"/>
            </reference>
            <reference field="2" count="2">
              <x v="351"/>
              <x v="352"/>
            </reference>
          </references>
        </pivotArea>
        <pivotArea type="data" collapsedLevelsAreSubtotals="1" fieldPosition="0">
          <references count="3">
            <reference field="4294967294" count="1" selected="0">
              <x v="0"/>
            </reference>
            <reference field="0" count="1" selected="0">
              <x v="24"/>
            </reference>
            <reference field="1" count="1">
              <x v="147"/>
            </reference>
          </references>
        </pivotArea>
        <pivotArea type="data" collapsedLevelsAreSubtotals="1" fieldPosition="0">
          <references count="4">
            <reference field="4294967294" count="1" selected="0">
              <x v="0"/>
            </reference>
            <reference field="0" count="1" selected="0">
              <x v="24"/>
            </reference>
            <reference field="1" count="1" selected="0">
              <x v="147"/>
            </reference>
            <reference field="2" count="15">
              <x v="353"/>
              <x v="354"/>
              <x v="355"/>
              <x v="356"/>
              <x v="357"/>
              <x v="358"/>
              <x v="359"/>
              <x v="360"/>
              <x v="361"/>
              <x v="362"/>
              <x v="363"/>
              <x v="364"/>
              <x v="365"/>
              <x v="366"/>
              <x v="367"/>
            </reference>
          </references>
        </pivotArea>
        <pivotArea type="data" collapsedLevelsAreSubtotals="1" fieldPosition="0">
          <references count="3">
            <reference field="4294967294" count="1" selected="0">
              <x v="0"/>
            </reference>
            <reference field="0" count="1" selected="0">
              <x v="24"/>
            </reference>
            <reference field="1" count="1">
              <x v="148"/>
            </reference>
          </references>
        </pivotArea>
        <pivotArea type="data" collapsedLevelsAreSubtotals="1" fieldPosition="0">
          <references count="4">
            <reference field="4294967294" count="1" selected="0">
              <x v="0"/>
            </reference>
            <reference field="0" count="1" selected="0">
              <x v="24"/>
            </reference>
            <reference field="1" count="1" selected="0">
              <x v="148"/>
            </reference>
            <reference field="2" count="4">
              <x v="368"/>
              <x v="369"/>
              <x v="370"/>
              <x v="371"/>
            </reference>
          </references>
        </pivotArea>
        <pivotArea type="data" collapsedLevelsAreSubtotals="1" fieldPosition="0">
          <references count="3">
            <reference field="4294967294" count="1" selected="0">
              <x v="0"/>
            </reference>
            <reference field="0" count="1" selected="0">
              <x v="24"/>
            </reference>
            <reference field="1" count="1">
              <x v="149"/>
            </reference>
          </references>
        </pivotArea>
        <pivotArea type="data" collapsedLevelsAreSubtotals="1" fieldPosition="0">
          <references count="4">
            <reference field="4294967294" count="1" selected="0">
              <x v="0"/>
            </reference>
            <reference field="0" count="1" selected="0">
              <x v="24"/>
            </reference>
            <reference field="1" count="1" selected="0">
              <x v="149"/>
            </reference>
            <reference field="2" count="1">
              <x v="372"/>
            </reference>
          </references>
        </pivotArea>
        <pivotArea type="data" collapsedLevelsAreSubtotals="1" fieldPosition="0">
          <references count="3">
            <reference field="4294967294" count="1" selected="0">
              <x v="0"/>
            </reference>
            <reference field="0" count="1" selected="0">
              <x v="24"/>
            </reference>
            <reference field="1" count="1">
              <x v="150"/>
            </reference>
          </references>
        </pivotArea>
        <pivotArea type="data" collapsedLevelsAreSubtotals="1" fieldPosition="0">
          <references count="4">
            <reference field="4294967294" count="1" selected="0">
              <x v="0"/>
            </reference>
            <reference field="0" count="1" selected="0">
              <x v="24"/>
            </reference>
            <reference field="1" count="1" selected="0">
              <x v="150"/>
            </reference>
            <reference field="2" count="2">
              <x v="373"/>
              <x v="374"/>
            </reference>
          </references>
        </pivotArea>
        <pivotArea type="data" collapsedLevelsAreSubtotals="1" fieldPosition="0">
          <references count="3">
            <reference field="4294967294" count="1" selected="0">
              <x v="0"/>
            </reference>
            <reference field="0" count="1" selected="0">
              <x v="24"/>
            </reference>
            <reference field="1" count="1">
              <x v="151"/>
            </reference>
          </references>
        </pivotArea>
        <pivotArea type="data" collapsedLevelsAreSubtotals="1" fieldPosition="0">
          <references count="4">
            <reference field="4294967294" count="1" selected="0">
              <x v="0"/>
            </reference>
            <reference field="0" count="1" selected="0">
              <x v="24"/>
            </reference>
            <reference field="1" count="1" selected="0">
              <x v="151"/>
            </reference>
            <reference field="2" count="5">
              <x v="375"/>
              <x v="376"/>
              <x v="377"/>
              <x v="378"/>
              <x v="379"/>
            </reference>
          </references>
        </pivotArea>
        <pivotArea type="data" collapsedLevelsAreSubtotals="1" fieldPosition="0">
          <references count="3">
            <reference field="4294967294" count="1" selected="0">
              <x v="0"/>
            </reference>
            <reference field="0" count="1" selected="0">
              <x v="24"/>
            </reference>
            <reference field="1" count="1">
              <x v="152"/>
            </reference>
          </references>
        </pivotArea>
        <pivotArea type="data" collapsedLevelsAreSubtotals="1" fieldPosition="0">
          <references count="4">
            <reference field="4294967294" count="1" selected="0">
              <x v="0"/>
            </reference>
            <reference field="0" count="1" selected="0">
              <x v="24"/>
            </reference>
            <reference field="1" count="1" selected="0">
              <x v="152"/>
            </reference>
            <reference field="2" count="13">
              <x v="380"/>
              <x v="381"/>
              <x v="382"/>
              <x v="383"/>
              <x v="384"/>
              <x v="385"/>
              <x v="386"/>
              <x v="387"/>
              <x v="388"/>
              <x v="389"/>
              <x v="390"/>
              <x v="391"/>
              <x v="392"/>
            </reference>
          </references>
        </pivotArea>
        <pivotArea type="data" collapsedLevelsAreSubtotals="1" fieldPosition="0">
          <references count="3">
            <reference field="4294967294" count="1" selected="0">
              <x v="0"/>
            </reference>
            <reference field="0" count="1" selected="0">
              <x v="24"/>
            </reference>
            <reference field="1" count="1">
              <x v="153"/>
            </reference>
          </references>
        </pivotArea>
        <pivotArea type="data" collapsedLevelsAreSubtotals="1" fieldPosition="0">
          <references count="4">
            <reference field="4294967294" count="1" selected="0">
              <x v="0"/>
            </reference>
            <reference field="0" count="1" selected="0">
              <x v="24"/>
            </reference>
            <reference field="1" count="1" selected="0">
              <x v="153"/>
            </reference>
            <reference field="2" count="8">
              <x v="393"/>
              <x v="394"/>
              <x v="395"/>
              <x v="396"/>
              <x v="397"/>
              <x v="398"/>
              <x v="399"/>
              <x v="400"/>
            </reference>
          </references>
        </pivotArea>
        <pivotArea type="data" collapsedLevelsAreSubtotals="1" fieldPosition="0">
          <references count="3">
            <reference field="4294967294" count="1" selected="0">
              <x v="0"/>
            </reference>
            <reference field="0" count="1" selected="0">
              <x v="24"/>
            </reference>
            <reference field="1" count="1">
              <x v="154"/>
            </reference>
          </references>
        </pivotArea>
        <pivotArea type="data" collapsedLevelsAreSubtotals="1" fieldPosition="0">
          <references count="4">
            <reference field="4294967294" count="1" selected="0">
              <x v="0"/>
            </reference>
            <reference field="0" count="1" selected="0">
              <x v="24"/>
            </reference>
            <reference field="1" count="1" selected="0">
              <x v="154"/>
            </reference>
            <reference field="2" count="11">
              <x v="401"/>
              <x v="402"/>
              <x v="403"/>
              <x v="404"/>
              <x v="405"/>
              <x v="406"/>
              <x v="407"/>
              <x v="408"/>
              <x v="409"/>
              <x v="410"/>
              <x v="411"/>
            </reference>
          </references>
        </pivotArea>
        <pivotArea type="data" collapsedLevelsAreSubtotals="1" fieldPosition="0">
          <references count="3">
            <reference field="4294967294" count="1" selected="0">
              <x v="0"/>
            </reference>
            <reference field="0" count="1" selected="0">
              <x v="24"/>
            </reference>
            <reference field="1" count="1">
              <x v="155"/>
            </reference>
          </references>
        </pivotArea>
        <pivotArea type="data" collapsedLevelsAreSubtotals="1" fieldPosition="0">
          <references count="4">
            <reference field="4294967294" count="1" selected="0">
              <x v="0"/>
            </reference>
            <reference field="0" count="1" selected="0">
              <x v="24"/>
            </reference>
            <reference field="1" count="1" selected="0">
              <x v="155"/>
            </reference>
            <reference field="2" count="8">
              <x v="412"/>
              <x v="413"/>
              <x v="414"/>
              <x v="415"/>
              <x v="416"/>
              <x v="417"/>
              <x v="418"/>
              <x v="419"/>
            </reference>
          </references>
        </pivotArea>
        <pivotArea type="data" collapsedLevelsAreSubtotals="1" fieldPosition="0">
          <references count="3">
            <reference field="4294967294" count="1" selected="0">
              <x v="0"/>
            </reference>
            <reference field="0" count="1" selected="0">
              <x v="24"/>
            </reference>
            <reference field="1" count="1">
              <x v="156"/>
            </reference>
          </references>
        </pivotArea>
        <pivotArea type="data" collapsedLevelsAreSubtotals="1" fieldPosition="0">
          <references count="4">
            <reference field="4294967294" count="1" selected="0">
              <x v="0"/>
            </reference>
            <reference field="0" count="1" selected="0">
              <x v="24"/>
            </reference>
            <reference field="1" count="1" selected="0">
              <x v="156"/>
            </reference>
            <reference field="2" count="4">
              <x v="420"/>
              <x v="421"/>
              <x v="422"/>
              <x v="423"/>
            </reference>
          </references>
        </pivotArea>
        <pivotArea type="data" collapsedLevelsAreSubtotals="1" fieldPosition="0">
          <references count="3">
            <reference field="4294967294" count="1" selected="0">
              <x v="0"/>
            </reference>
            <reference field="0" count="1" selected="0">
              <x v="24"/>
            </reference>
            <reference field="1" count="1">
              <x v="157"/>
            </reference>
          </references>
        </pivotArea>
        <pivotArea type="data" collapsedLevelsAreSubtotals="1" fieldPosition="0">
          <references count="4">
            <reference field="4294967294" count="1" selected="0">
              <x v="0"/>
            </reference>
            <reference field="0" count="1" selected="0">
              <x v="24"/>
            </reference>
            <reference field="1" count="1" selected="0">
              <x v="157"/>
            </reference>
            <reference field="2" count="13">
              <x v="424"/>
              <x v="425"/>
              <x v="426"/>
              <x v="427"/>
              <x v="428"/>
              <x v="429"/>
              <x v="430"/>
              <x v="431"/>
              <x v="432"/>
              <x v="433"/>
              <x v="434"/>
              <x v="435"/>
              <x v="436"/>
            </reference>
          </references>
        </pivotArea>
        <pivotArea type="data" collapsedLevelsAreSubtotals="1" fieldPosition="0">
          <references count="3">
            <reference field="4294967294" count="1" selected="0">
              <x v="0"/>
            </reference>
            <reference field="0" count="1" selected="0">
              <x v="24"/>
            </reference>
            <reference field="1" count="1">
              <x v="158"/>
            </reference>
          </references>
        </pivotArea>
        <pivotArea type="data" collapsedLevelsAreSubtotals="1" fieldPosition="0">
          <references count="4">
            <reference field="4294967294" count="1" selected="0">
              <x v="0"/>
            </reference>
            <reference field="0" count="1" selected="0">
              <x v="24"/>
            </reference>
            <reference field="1" count="1" selected="0">
              <x v="158"/>
            </reference>
            <reference field="2" count="3">
              <x v="437"/>
              <x v="438"/>
              <x v="439"/>
            </reference>
          </references>
        </pivotArea>
        <pivotArea type="data" collapsedLevelsAreSubtotals="1" fieldPosition="0">
          <references count="3">
            <reference field="4294967294" count="1" selected="0">
              <x v="0"/>
            </reference>
            <reference field="0" count="1" selected="0">
              <x v="24"/>
            </reference>
            <reference field="1" count="1">
              <x v="159"/>
            </reference>
          </references>
        </pivotArea>
        <pivotArea type="data" collapsedLevelsAreSubtotals="1" fieldPosition="0">
          <references count="4">
            <reference field="4294967294" count="1" selected="0">
              <x v="0"/>
            </reference>
            <reference field="0" count="1" selected="0">
              <x v="24"/>
            </reference>
            <reference field="1" count="1" selected="0">
              <x v="159"/>
            </reference>
            <reference field="2" count="5">
              <x v="440"/>
              <x v="441"/>
              <x v="442"/>
              <x v="443"/>
              <x v="444"/>
            </reference>
          </references>
        </pivotArea>
        <pivotArea type="data" collapsedLevelsAreSubtotals="1" fieldPosition="0">
          <references count="3">
            <reference field="4294967294" count="1" selected="0">
              <x v="0"/>
            </reference>
            <reference field="0" count="1" selected="0">
              <x v="24"/>
            </reference>
            <reference field="1" count="1">
              <x v="160"/>
            </reference>
          </references>
        </pivotArea>
        <pivotArea type="data" collapsedLevelsAreSubtotals="1" fieldPosition="0">
          <references count="4">
            <reference field="4294967294" count="1" selected="0">
              <x v="0"/>
            </reference>
            <reference field="0" count="1" selected="0">
              <x v="24"/>
            </reference>
            <reference field="1" count="1" selected="0">
              <x v="160"/>
            </reference>
            <reference field="2" count="10">
              <x v="445"/>
              <x v="446"/>
              <x v="447"/>
              <x v="448"/>
              <x v="449"/>
              <x v="450"/>
              <x v="451"/>
              <x v="452"/>
              <x v="453"/>
              <x v="454"/>
            </reference>
          </references>
        </pivotArea>
        <pivotArea type="data" collapsedLevelsAreSubtotals="1" fieldPosition="0">
          <references count="3">
            <reference field="4294967294" count="1" selected="0">
              <x v="0"/>
            </reference>
            <reference field="0" count="1" selected="0">
              <x v="24"/>
            </reference>
            <reference field="1" count="1">
              <x v="161"/>
            </reference>
          </references>
        </pivotArea>
        <pivotArea type="data" collapsedLevelsAreSubtotals="1" fieldPosition="0">
          <references count="4">
            <reference field="4294967294" count="1" selected="0">
              <x v="0"/>
            </reference>
            <reference field="0" count="1" selected="0">
              <x v="24"/>
            </reference>
            <reference field="1" count="1" selected="0">
              <x v="161"/>
            </reference>
            <reference field="2" count="1">
              <x v="455"/>
            </reference>
          </references>
        </pivotArea>
        <pivotArea type="data" collapsedLevelsAreSubtotals="1" fieldPosition="0">
          <references count="3">
            <reference field="4294967294" count="1" selected="0">
              <x v="0"/>
            </reference>
            <reference field="0" count="1" selected="0">
              <x v="24"/>
            </reference>
            <reference field="1" count="1">
              <x v="162"/>
            </reference>
          </references>
        </pivotArea>
        <pivotArea type="data" collapsedLevelsAreSubtotals="1" fieldPosition="0">
          <references count="4">
            <reference field="4294967294" count="1" selected="0">
              <x v="0"/>
            </reference>
            <reference field="0" count="1" selected="0">
              <x v="24"/>
            </reference>
            <reference field="1" count="1" selected="0">
              <x v="162"/>
            </reference>
            <reference field="2" count="2">
              <x v="456"/>
              <x v="457"/>
            </reference>
          </references>
        </pivotArea>
        <pivotArea type="data" collapsedLevelsAreSubtotals="1" fieldPosition="0">
          <references count="3">
            <reference field="4294967294" count="1" selected="0">
              <x v="0"/>
            </reference>
            <reference field="0" count="1" selected="0">
              <x v="24"/>
            </reference>
            <reference field="1" count="1">
              <x v="163"/>
            </reference>
          </references>
        </pivotArea>
        <pivotArea type="data" collapsedLevelsAreSubtotals="1" fieldPosition="0">
          <references count="4">
            <reference field="4294967294" count="1" selected="0">
              <x v="0"/>
            </reference>
            <reference field="0" count="1" selected="0">
              <x v="24"/>
            </reference>
            <reference field="1" count="1" selected="0">
              <x v="163"/>
            </reference>
            <reference field="2" count="8">
              <x v="458"/>
              <x v="459"/>
              <x v="460"/>
              <x v="461"/>
              <x v="462"/>
              <x v="463"/>
              <x v="464"/>
              <x v="465"/>
            </reference>
          </references>
        </pivotArea>
        <pivotArea type="data" collapsedLevelsAreSubtotals="1" fieldPosition="0">
          <references count="3">
            <reference field="4294967294" count="1" selected="0">
              <x v="0"/>
            </reference>
            <reference field="0" count="1" selected="0">
              <x v="24"/>
            </reference>
            <reference field="1" count="1">
              <x v="164"/>
            </reference>
          </references>
        </pivotArea>
        <pivotArea type="data" collapsedLevelsAreSubtotals="1" fieldPosition="0">
          <references count="4">
            <reference field="4294967294" count="1" selected="0">
              <x v="0"/>
            </reference>
            <reference field="0" count="1" selected="0">
              <x v="24"/>
            </reference>
            <reference field="1" count="1" selected="0">
              <x v="164"/>
            </reference>
            <reference field="2" count="1">
              <x v="466"/>
            </reference>
          </references>
        </pivotArea>
        <pivotArea type="data" collapsedLevelsAreSubtotals="1" fieldPosition="0">
          <references count="3">
            <reference field="4294967294" count="1" selected="0">
              <x v="0"/>
            </reference>
            <reference field="0" count="1" selected="0">
              <x v="24"/>
            </reference>
            <reference field="1" count="1">
              <x v="165"/>
            </reference>
          </references>
        </pivotArea>
        <pivotArea type="data" collapsedLevelsAreSubtotals="1" fieldPosition="0">
          <references count="4">
            <reference field="4294967294" count="1" selected="0">
              <x v="0"/>
            </reference>
            <reference field="0" count="1" selected="0">
              <x v="24"/>
            </reference>
            <reference field="1" count="1" selected="0">
              <x v="165"/>
            </reference>
            <reference field="2" count="4">
              <x v="467"/>
              <x v="468"/>
              <x v="469"/>
              <x v="470"/>
            </reference>
          </references>
        </pivotArea>
        <pivotArea type="data" collapsedLevelsAreSubtotals="1" fieldPosition="0">
          <references count="3">
            <reference field="4294967294" count="1" selected="0">
              <x v="0"/>
            </reference>
            <reference field="0" count="1" selected="0">
              <x v="24"/>
            </reference>
            <reference field="1" count="1">
              <x v="166"/>
            </reference>
          </references>
        </pivotArea>
        <pivotArea type="data" collapsedLevelsAreSubtotals="1" fieldPosition="0">
          <references count="4">
            <reference field="4294967294" count="1" selected="0">
              <x v="0"/>
            </reference>
            <reference field="0" count="1" selected="0">
              <x v="24"/>
            </reference>
            <reference field="1" count="1" selected="0">
              <x v="166"/>
            </reference>
            <reference field="2" count="6">
              <x v="471"/>
              <x v="472"/>
              <x v="473"/>
              <x v="474"/>
              <x v="475"/>
              <x v="476"/>
            </reference>
          </references>
        </pivotArea>
        <pivotArea type="data" collapsedLevelsAreSubtotals="1" fieldPosition="0">
          <references count="3">
            <reference field="4294967294" count="1" selected="0">
              <x v="0"/>
            </reference>
            <reference field="0" count="1" selected="0">
              <x v="24"/>
            </reference>
            <reference field="1" count="1">
              <x v="167"/>
            </reference>
          </references>
        </pivotArea>
        <pivotArea type="data" collapsedLevelsAreSubtotals="1" fieldPosition="0">
          <references count="4">
            <reference field="4294967294" count="1" selected="0">
              <x v="0"/>
            </reference>
            <reference field="0" count="1" selected="0">
              <x v="24"/>
            </reference>
            <reference field="1" count="1" selected="0">
              <x v="167"/>
            </reference>
            <reference field="2" count="1">
              <x v="477"/>
            </reference>
          </references>
        </pivotArea>
        <pivotArea type="data" collapsedLevelsAreSubtotals="1" fieldPosition="0">
          <references count="3">
            <reference field="4294967294" count="1" selected="0">
              <x v="0"/>
            </reference>
            <reference field="0" count="1" selected="0">
              <x v="24"/>
            </reference>
            <reference field="1" count="1">
              <x v="168"/>
            </reference>
          </references>
        </pivotArea>
        <pivotArea type="data" collapsedLevelsAreSubtotals="1" fieldPosition="0">
          <references count="4">
            <reference field="4294967294" count="1" selected="0">
              <x v="0"/>
            </reference>
            <reference field="0" count="1" selected="0">
              <x v="24"/>
            </reference>
            <reference field="1" count="1" selected="0">
              <x v="168"/>
            </reference>
            <reference field="2" count="3">
              <x v="478"/>
              <x v="479"/>
              <x v="480"/>
            </reference>
          </references>
        </pivotArea>
        <pivotArea type="data" collapsedLevelsAreSubtotals="1" fieldPosition="0">
          <references count="3">
            <reference field="4294967294" count="1" selected="0">
              <x v="0"/>
            </reference>
            <reference field="0" count="1" selected="0">
              <x v="24"/>
            </reference>
            <reference field="1" count="1">
              <x v="169"/>
            </reference>
          </references>
        </pivotArea>
        <pivotArea type="data" collapsedLevelsAreSubtotals="1" fieldPosition="0">
          <references count="4">
            <reference field="4294967294" count="1" selected="0">
              <x v="0"/>
            </reference>
            <reference field="0" count="1" selected="0">
              <x v="24"/>
            </reference>
            <reference field="1" count="1" selected="0">
              <x v="169"/>
            </reference>
            <reference field="2" count="1">
              <x v="481"/>
            </reference>
          </references>
        </pivotArea>
        <pivotArea type="data" collapsedLevelsAreSubtotals="1" fieldPosition="0">
          <references count="3">
            <reference field="4294967294" count="1" selected="0">
              <x v="0"/>
            </reference>
            <reference field="0" count="1" selected="0">
              <x v="24"/>
            </reference>
            <reference field="1" count="1">
              <x v="170"/>
            </reference>
          </references>
        </pivotArea>
        <pivotArea type="data" collapsedLevelsAreSubtotals="1" fieldPosition="0">
          <references count="4">
            <reference field="4294967294" count="1" selected="0">
              <x v="0"/>
            </reference>
            <reference field="0" count="1" selected="0">
              <x v="24"/>
            </reference>
            <reference field="1" count="1" selected="0">
              <x v="170"/>
            </reference>
            <reference field="2" count="7">
              <x v="482"/>
              <x v="483"/>
              <x v="484"/>
              <x v="485"/>
              <x v="486"/>
              <x v="487"/>
              <x v="488"/>
            </reference>
          </references>
        </pivotArea>
        <pivotArea type="data" collapsedLevelsAreSubtotals="1" fieldPosition="0">
          <references count="2">
            <reference field="4294967294" count="1" selected="0">
              <x v="0"/>
            </reference>
            <reference field="0" count="1">
              <x v="25"/>
            </reference>
          </references>
        </pivotArea>
        <pivotArea type="data" collapsedLevelsAreSubtotals="1" fieldPosition="0">
          <references count="3">
            <reference field="4294967294" count="1" selected="0">
              <x v="0"/>
            </reference>
            <reference field="0" count="1" selected="0">
              <x v="25"/>
            </reference>
            <reference field="1" count="1">
              <x v="171"/>
            </reference>
          </references>
        </pivotArea>
        <pivotArea type="data" collapsedLevelsAreSubtotals="1" fieldPosition="0">
          <references count="4">
            <reference field="4294967294" count="1" selected="0">
              <x v="0"/>
            </reference>
            <reference field="0" count="1" selected="0">
              <x v="25"/>
            </reference>
            <reference field="1" count="1" selected="0">
              <x v="171"/>
            </reference>
            <reference field="2" count="2">
              <x v="489"/>
              <x v="490"/>
            </reference>
          </references>
        </pivotArea>
        <pivotArea type="data" collapsedLevelsAreSubtotals="1" fieldPosition="0">
          <references count="3">
            <reference field="4294967294" count="1" selected="0">
              <x v="0"/>
            </reference>
            <reference field="0" count="1" selected="0">
              <x v="25"/>
            </reference>
            <reference field="1" count="1">
              <x v="172"/>
            </reference>
          </references>
        </pivotArea>
        <pivotArea type="data" collapsedLevelsAreSubtotals="1" fieldPosition="0">
          <references count="4">
            <reference field="4294967294" count="1" selected="0">
              <x v="0"/>
            </reference>
            <reference field="0" count="1" selected="0">
              <x v="25"/>
            </reference>
            <reference field="1" count="1" selected="0">
              <x v="172"/>
            </reference>
            <reference field="2" count="2">
              <x v="491"/>
              <x v="492"/>
            </reference>
          </references>
        </pivotArea>
        <pivotArea type="data" collapsedLevelsAreSubtotals="1" fieldPosition="0">
          <references count="3">
            <reference field="4294967294" count="1" selected="0">
              <x v="0"/>
            </reference>
            <reference field="0" count="1" selected="0">
              <x v="25"/>
            </reference>
            <reference field="1" count="1">
              <x v="173"/>
            </reference>
          </references>
        </pivotArea>
        <pivotArea type="data" collapsedLevelsAreSubtotals="1" fieldPosition="0">
          <references count="4">
            <reference field="4294967294" count="1" selected="0">
              <x v="0"/>
            </reference>
            <reference field="0" count="1" selected="0">
              <x v="25"/>
            </reference>
            <reference field="1" count="1" selected="0">
              <x v="173"/>
            </reference>
            <reference field="2" count="1">
              <x v="493"/>
            </reference>
          </references>
        </pivotArea>
        <pivotArea type="data" collapsedLevelsAreSubtotals="1" fieldPosition="0">
          <references count="3">
            <reference field="4294967294" count="1" selected="0">
              <x v="0"/>
            </reference>
            <reference field="0" count="1" selected="0">
              <x v="25"/>
            </reference>
            <reference field="1" count="1">
              <x v="174"/>
            </reference>
          </references>
        </pivotArea>
        <pivotArea type="data" collapsedLevelsAreSubtotals="1" fieldPosition="0">
          <references count="4">
            <reference field="4294967294" count="1" selected="0">
              <x v="0"/>
            </reference>
            <reference field="0" count="1" selected="0">
              <x v="25"/>
            </reference>
            <reference field="1" count="1" selected="0">
              <x v="174"/>
            </reference>
            <reference field="2" count="1">
              <x v="494"/>
            </reference>
          </references>
        </pivotArea>
        <pivotArea type="data" collapsedLevelsAreSubtotals="1" fieldPosition="0">
          <references count="3">
            <reference field="4294967294" count="1" selected="0">
              <x v="0"/>
            </reference>
            <reference field="0" count="1" selected="0">
              <x v="25"/>
            </reference>
            <reference field="1" count="1">
              <x v="175"/>
            </reference>
          </references>
        </pivotArea>
        <pivotArea type="data" collapsedLevelsAreSubtotals="1" fieldPosition="0">
          <references count="4">
            <reference field="4294967294" count="1" selected="0">
              <x v="0"/>
            </reference>
            <reference field="0" count="1" selected="0">
              <x v="25"/>
            </reference>
            <reference field="1" count="1" selected="0">
              <x v="175"/>
            </reference>
            <reference field="2" count="1">
              <x v="495"/>
            </reference>
          </references>
        </pivotArea>
        <pivotArea type="data" collapsedLevelsAreSubtotals="1" fieldPosition="0">
          <references count="3">
            <reference field="4294967294" count="1" selected="0">
              <x v="0"/>
            </reference>
            <reference field="0" count="1" selected="0">
              <x v="25"/>
            </reference>
            <reference field="1" count="1">
              <x v="176"/>
            </reference>
          </references>
        </pivotArea>
        <pivotArea type="data" collapsedLevelsAreSubtotals="1" fieldPosition="0">
          <references count="4">
            <reference field="4294967294" count="1" selected="0">
              <x v="0"/>
            </reference>
            <reference field="0" count="1" selected="0">
              <x v="25"/>
            </reference>
            <reference field="1" count="1" selected="0">
              <x v="176"/>
            </reference>
            <reference field="2" count="1">
              <x v="496"/>
            </reference>
          </references>
        </pivotArea>
        <pivotArea type="data" collapsedLevelsAreSubtotals="1" fieldPosition="0">
          <references count="3">
            <reference field="4294967294" count="1" selected="0">
              <x v="0"/>
            </reference>
            <reference field="0" count="1" selected="0">
              <x v="25"/>
            </reference>
            <reference field="1" count="1">
              <x v="177"/>
            </reference>
          </references>
        </pivotArea>
        <pivotArea type="data" collapsedLevelsAreSubtotals="1" fieldPosition="0">
          <references count="4">
            <reference field="4294967294" count="1" selected="0">
              <x v="0"/>
            </reference>
            <reference field="0" count="1" selected="0">
              <x v="25"/>
            </reference>
            <reference field="1" count="1" selected="0">
              <x v="177"/>
            </reference>
            <reference field="2" count="1">
              <x v="497"/>
            </reference>
          </references>
        </pivotArea>
        <pivotArea type="data" collapsedLevelsAreSubtotals="1" fieldPosition="0">
          <references count="3">
            <reference field="4294967294" count="1" selected="0">
              <x v="0"/>
            </reference>
            <reference field="0" count="1" selected="0">
              <x v="25"/>
            </reference>
            <reference field="1" count="1">
              <x v="178"/>
            </reference>
          </references>
        </pivotArea>
        <pivotArea type="data" collapsedLevelsAreSubtotals="1" fieldPosition="0">
          <references count="4">
            <reference field="4294967294" count="1" selected="0">
              <x v="0"/>
            </reference>
            <reference field="0" count="1" selected="0">
              <x v="25"/>
            </reference>
            <reference field="1" count="1" selected="0">
              <x v="178"/>
            </reference>
            <reference field="2" count="1">
              <x v="498"/>
            </reference>
          </references>
        </pivotArea>
        <pivotArea type="data" collapsedLevelsAreSubtotals="1" fieldPosition="0">
          <references count="3">
            <reference field="4294967294" count="1" selected="0">
              <x v="0"/>
            </reference>
            <reference field="0" count="1" selected="0">
              <x v="25"/>
            </reference>
            <reference field="1" count="1">
              <x v="179"/>
            </reference>
          </references>
        </pivotArea>
        <pivotArea type="data" collapsedLevelsAreSubtotals="1" fieldPosition="0">
          <references count="4">
            <reference field="4294967294" count="1" selected="0">
              <x v="0"/>
            </reference>
            <reference field="0" count="1" selected="0">
              <x v="25"/>
            </reference>
            <reference field="1" count="1" selected="0">
              <x v="179"/>
            </reference>
            <reference field="2" count="2">
              <x v="499"/>
              <x v="500"/>
            </reference>
          </references>
        </pivotArea>
        <pivotArea type="data" collapsedLevelsAreSubtotals="1" fieldPosition="0">
          <references count="3">
            <reference field="4294967294" count="1" selected="0">
              <x v="0"/>
            </reference>
            <reference field="0" count="1" selected="0">
              <x v="25"/>
            </reference>
            <reference field="1" count="1">
              <x v="180"/>
            </reference>
          </references>
        </pivotArea>
        <pivotArea type="data" collapsedLevelsAreSubtotals="1" fieldPosition="0">
          <references count="4">
            <reference field="4294967294" count="1" selected="0">
              <x v="0"/>
            </reference>
            <reference field="0" count="1" selected="0">
              <x v="25"/>
            </reference>
            <reference field="1" count="1" selected="0">
              <x v="180"/>
            </reference>
            <reference field="2" count="1">
              <x v="501"/>
            </reference>
          </references>
        </pivotArea>
        <pivotArea type="data" collapsedLevelsAreSubtotals="1" fieldPosition="0">
          <references count="3">
            <reference field="4294967294" count="1" selected="0">
              <x v="0"/>
            </reference>
            <reference field="0" count="1" selected="0">
              <x v="25"/>
            </reference>
            <reference field="1" count="1">
              <x v="181"/>
            </reference>
          </references>
        </pivotArea>
        <pivotArea type="data" collapsedLevelsAreSubtotals="1" fieldPosition="0">
          <references count="4">
            <reference field="4294967294" count="1" selected="0">
              <x v="0"/>
            </reference>
            <reference field="0" count="1" selected="0">
              <x v="25"/>
            </reference>
            <reference field="1" count="1" selected="0">
              <x v="181"/>
            </reference>
            <reference field="2" count="1">
              <x v="502"/>
            </reference>
          </references>
        </pivotArea>
        <pivotArea type="data" collapsedLevelsAreSubtotals="1" fieldPosition="0">
          <references count="3">
            <reference field="4294967294" count="1" selected="0">
              <x v="0"/>
            </reference>
            <reference field="0" count="1" selected="0">
              <x v="25"/>
            </reference>
            <reference field="1" count="1">
              <x v="182"/>
            </reference>
          </references>
        </pivotArea>
        <pivotArea type="data" collapsedLevelsAreSubtotals="1" fieldPosition="0">
          <references count="3">
            <reference field="4294967294" count="1" selected="0">
              <x v="0"/>
            </reference>
            <reference field="0" count="1" selected="0">
              <x v="25"/>
            </reference>
            <reference field="1" count="1">
              <x v="183"/>
            </reference>
          </references>
        </pivotArea>
        <pivotArea type="data" collapsedLevelsAreSubtotals="1" fieldPosition="0">
          <references count="4">
            <reference field="4294967294" count="1" selected="0">
              <x v="0"/>
            </reference>
            <reference field="0" count="1" selected="0">
              <x v="25"/>
            </reference>
            <reference field="1" count="1" selected="0">
              <x v="183"/>
            </reference>
            <reference field="2" count="2">
              <x v="503"/>
              <x v="504"/>
            </reference>
          </references>
        </pivotArea>
        <pivotArea type="data" collapsedLevelsAreSubtotals="1" fieldPosition="0">
          <references count="3">
            <reference field="4294967294" count="1" selected="0">
              <x v="0"/>
            </reference>
            <reference field="0" count="1" selected="0">
              <x v="25"/>
            </reference>
            <reference field="1" count="1">
              <x v="184"/>
            </reference>
          </references>
        </pivotArea>
        <pivotArea type="data" collapsedLevelsAreSubtotals="1" fieldPosition="0">
          <references count="4">
            <reference field="4294967294" count="1" selected="0">
              <x v="0"/>
            </reference>
            <reference field="0" count="1" selected="0">
              <x v="25"/>
            </reference>
            <reference field="1" count="1" selected="0">
              <x v="184"/>
            </reference>
            <reference field="2" count="1">
              <x v="505"/>
            </reference>
          </references>
        </pivotArea>
        <pivotArea type="data" collapsedLevelsAreSubtotals="1" fieldPosition="0">
          <references count="3">
            <reference field="4294967294" count="1" selected="0">
              <x v="0"/>
            </reference>
            <reference field="0" count="1" selected="0">
              <x v="25"/>
            </reference>
            <reference field="1" count="1">
              <x v="185"/>
            </reference>
          </references>
        </pivotArea>
        <pivotArea type="data" collapsedLevelsAreSubtotals="1" fieldPosition="0">
          <references count="4">
            <reference field="4294967294" count="1" selected="0">
              <x v="0"/>
            </reference>
            <reference field="0" count="1" selected="0">
              <x v="25"/>
            </reference>
            <reference field="1" count="1" selected="0">
              <x v="185"/>
            </reference>
            <reference field="2" count="2">
              <x v="506"/>
              <x v="507"/>
            </reference>
          </references>
        </pivotArea>
        <pivotArea type="data" collapsedLevelsAreSubtotals="1" fieldPosition="0">
          <references count="3">
            <reference field="4294967294" count="1" selected="0">
              <x v="0"/>
            </reference>
            <reference field="0" count="1" selected="0">
              <x v="25"/>
            </reference>
            <reference field="1" count="1">
              <x v="186"/>
            </reference>
          </references>
        </pivotArea>
        <pivotArea type="data" collapsedLevelsAreSubtotals="1" fieldPosition="0">
          <references count="4">
            <reference field="4294967294" count="1" selected="0">
              <x v="0"/>
            </reference>
            <reference field="0" count="1" selected="0">
              <x v="25"/>
            </reference>
            <reference field="1" count="1" selected="0">
              <x v="186"/>
            </reference>
            <reference field="2" count="2">
              <x v="508"/>
              <x v="509"/>
            </reference>
          </references>
        </pivotArea>
        <pivotArea type="data" collapsedLevelsAreSubtotals="1" fieldPosition="0">
          <references count="3">
            <reference field="4294967294" count="1" selected="0">
              <x v="0"/>
            </reference>
            <reference field="0" count="1" selected="0">
              <x v="25"/>
            </reference>
            <reference field="1" count="1">
              <x v="187"/>
            </reference>
          </references>
        </pivotArea>
        <pivotArea type="data" collapsedLevelsAreSubtotals="1" fieldPosition="0">
          <references count="4">
            <reference field="4294967294" count="1" selected="0">
              <x v="0"/>
            </reference>
            <reference field="0" count="1" selected="0">
              <x v="25"/>
            </reference>
            <reference field="1" count="1" selected="0">
              <x v="187"/>
            </reference>
            <reference field="2" count="1">
              <x v="510"/>
            </reference>
          </references>
        </pivotArea>
        <pivotArea type="data" collapsedLevelsAreSubtotals="1" fieldPosition="0">
          <references count="3">
            <reference field="4294967294" count="1" selected="0">
              <x v="0"/>
            </reference>
            <reference field="0" count="1" selected="0">
              <x v="25"/>
            </reference>
            <reference field="1" count="1">
              <x v="188"/>
            </reference>
          </references>
        </pivotArea>
        <pivotArea type="data" collapsedLevelsAreSubtotals="1" fieldPosition="0">
          <references count="4">
            <reference field="4294967294" count="1" selected="0">
              <x v="0"/>
            </reference>
            <reference field="0" count="1" selected="0">
              <x v="25"/>
            </reference>
            <reference field="1" count="1" selected="0">
              <x v="188"/>
            </reference>
            <reference field="2" count="1">
              <x v="511"/>
            </reference>
          </references>
        </pivotArea>
        <pivotArea type="data" collapsedLevelsAreSubtotals="1" fieldPosition="0">
          <references count="2">
            <reference field="4294967294" count="1" selected="0">
              <x v="0"/>
            </reference>
            <reference field="0" count="1">
              <x v="26"/>
            </reference>
          </references>
        </pivotArea>
        <pivotArea type="data" collapsedLevelsAreSubtotals="1" fieldPosition="0">
          <references count="3">
            <reference field="4294967294" count="1" selected="0">
              <x v="0"/>
            </reference>
            <reference field="0" count="1" selected="0">
              <x v="26"/>
            </reference>
            <reference field="1" count="1">
              <x v="189"/>
            </reference>
          </references>
        </pivotArea>
        <pivotArea type="data" collapsedLevelsAreSubtotals="1" fieldPosition="0">
          <references count="4">
            <reference field="4294967294" count="1" selected="0">
              <x v="0"/>
            </reference>
            <reference field="0" count="1" selected="0">
              <x v="26"/>
            </reference>
            <reference field="1" count="1" selected="0">
              <x v="189"/>
            </reference>
            <reference field="2" count="1">
              <x v="512"/>
            </reference>
          </references>
        </pivotArea>
        <pivotArea type="data" collapsedLevelsAreSubtotals="1" fieldPosition="0">
          <references count="2">
            <reference field="4294967294" count="1" selected="0">
              <x v="0"/>
            </reference>
            <reference field="0" count="1">
              <x v="27"/>
            </reference>
          </references>
        </pivotArea>
        <pivotArea type="data" collapsedLevelsAreSubtotals="1" fieldPosition="0">
          <references count="3">
            <reference field="4294967294" count="1" selected="0">
              <x v="0"/>
            </reference>
            <reference field="0" count="1" selected="0">
              <x v="27"/>
            </reference>
            <reference field="1" count="1">
              <x v="190"/>
            </reference>
          </references>
        </pivotArea>
        <pivotArea type="data" collapsedLevelsAreSubtotals="1" fieldPosition="0">
          <references count="4">
            <reference field="4294967294" count="1" selected="0">
              <x v="0"/>
            </reference>
            <reference field="0" count="1" selected="0">
              <x v="27"/>
            </reference>
            <reference field="1" count="1" selected="0">
              <x v="190"/>
            </reference>
            <reference field="2" count="1">
              <x v="513"/>
            </reference>
          </references>
        </pivotArea>
        <pivotArea type="data" collapsedLevelsAreSubtotals="1" fieldPosition="0">
          <references count="3">
            <reference field="4294967294" count="1" selected="0">
              <x v="0"/>
            </reference>
            <reference field="0" count="1" selected="0">
              <x v="27"/>
            </reference>
            <reference field="1" count="1">
              <x v="191"/>
            </reference>
          </references>
        </pivotArea>
        <pivotArea type="data" collapsedLevelsAreSubtotals="1" fieldPosition="0">
          <references count="4">
            <reference field="4294967294" count="1" selected="0">
              <x v="0"/>
            </reference>
            <reference field="0" count="1" selected="0">
              <x v="27"/>
            </reference>
            <reference field="1" count="1" selected="0">
              <x v="191"/>
            </reference>
            <reference field="2" count="1">
              <x v="514"/>
            </reference>
          </references>
        </pivotArea>
        <pivotArea type="data" collapsedLevelsAreSubtotals="1" fieldPosition="0">
          <references count="3">
            <reference field="4294967294" count="1" selected="0">
              <x v="0"/>
            </reference>
            <reference field="0" count="1" selected="0">
              <x v="27"/>
            </reference>
            <reference field="1" count="1">
              <x v="192"/>
            </reference>
          </references>
        </pivotArea>
        <pivotArea type="data" collapsedLevelsAreSubtotals="1" fieldPosition="0">
          <references count="4">
            <reference field="4294967294" count="1" selected="0">
              <x v="0"/>
            </reference>
            <reference field="0" count="1" selected="0">
              <x v="27"/>
            </reference>
            <reference field="1" count="1" selected="0">
              <x v="192"/>
            </reference>
            <reference field="2" count="1">
              <x v="515"/>
            </reference>
          </references>
        </pivotArea>
        <pivotArea type="data" collapsedLevelsAreSubtotals="1" fieldPosition="0">
          <references count="3">
            <reference field="4294967294" count="1" selected="0">
              <x v="0"/>
            </reference>
            <reference field="0" count="1" selected="0">
              <x v="27"/>
            </reference>
            <reference field="1" count="1">
              <x v="193"/>
            </reference>
          </references>
        </pivotArea>
        <pivotArea type="data" collapsedLevelsAreSubtotals="1" fieldPosition="0">
          <references count="4">
            <reference field="4294967294" count="1" selected="0">
              <x v="0"/>
            </reference>
            <reference field="0" count="1" selected="0">
              <x v="27"/>
            </reference>
            <reference field="1" count="1" selected="0">
              <x v="193"/>
            </reference>
            <reference field="2" count="1">
              <x v="516"/>
            </reference>
          </references>
        </pivotArea>
        <pivotArea type="data" collapsedLevelsAreSubtotals="1" fieldPosition="0">
          <references count="2">
            <reference field="4294967294" count="1" selected="0">
              <x v="0"/>
            </reference>
            <reference field="0" count="1">
              <x v="28"/>
            </reference>
          </references>
        </pivotArea>
        <pivotArea type="data" collapsedLevelsAreSubtotals="1" fieldPosition="0">
          <references count="3">
            <reference field="4294967294" count="1" selected="0">
              <x v="0"/>
            </reference>
            <reference field="0" count="1" selected="0">
              <x v="28"/>
            </reference>
            <reference field="1" count="1">
              <x v="194"/>
            </reference>
          </references>
        </pivotArea>
        <pivotArea type="data" collapsedLevelsAreSubtotals="1" fieldPosition="0">
          <references count="4">
            <reference field="4294967294" count="1" selected="0">
              <x v="0"/>
            </reference>
            <reference field="0" count="1" selected="0">
              <x v="28"/>
            </reference>
            <reference field="1" count="1" selected="0">
              <x v="194"/>
            </reference>
            <reference field="2" count="1">
              <x v="517"/>
            </reference>
          </references>
        </pivotArea>
        <pivotArea type="data" collapsedLevelsAreSubtotals="1" fieldPosition="0">
          <references count="3">
            <reference field="4294967294" count="1" selected="0">
              <x v="0"/>
            </reference>
            <reference field="0" count="1" selected="0">
              <x v="28"/>
            </reference>
            <reference field="1" count="1">
              <x v="195"/>
            </reference>
          </references>
        </pivotArea>
        <pivotArea type="data" collapsedLevelsAreSubtotals="1" fieldPosition="0">
          <references count="4">
            <reference field="4294967294" count="1" selected="0">
              <x v="0"/>
            </reference>
            <reference field="0" count="1" selected="0">
              <x v="28"/>
            </reference>
            <reference field="1" count="1" selected="0">
              <x v="195"/>
            </reference>
            <reference field="2" count="1">
              <x v="518"/>
            </reference>
          </references>
        </pivotArea>
        <pivotArea type="data" collapsedLevelsAreSubtotals="1" fieldPosition="0">
          <references count="3">
            <reference field="4294967294" count="1" selected="0">
              <x v="0"/>
            </reference>
            <reference field="0" count="1" selected="0">
              <x v="28"/>
            </reference>
            <reference field="1" count="1">
              <x v="196"/>
            </reference>
          </references>
        </pivotArea>
        <pivotArea type="data" collapsedLevelsAreSubtotals="1" fieldPosition="0">
          <references count="4">
            <reference field="4294967294" count="1" selected="0">
              <x v="0"/>
            </reference>
            <reference field="0" count="1" selected="0">
              <x v="28"/>
            </reference>
            <reference field="1" count="1" selected="0">
              <x v="196"/>
            </reference>
            <reference field="2" count="1">
              <x v="519"/>
            </reference>
          </references>
        </pivotArea>
        <pivotArea type="data" collapsedLevelsAreSubtotals="1" fieldPosition="0">
          <references count="2">
            <reference field="4294967294" count="1" selected="0">
              <x v="0"/>
            </reference>
            <reference field="0" count="1">
              <x v="29"/>
            </reference>
          </references>
        </pivotArea>
        <pivotArea type="data" collapsedLevelsAreSubtotals="1" fieldPosition="0">
          <references count="3">
            <reference field="4294967294" count="1" selected="0">
              <x v="0"/>
            </reference>
            <reference field="0" count="1" selected="0">
              <x v="29"/>
            </reference>
            <reference field="1" count="1">
              <x v="197"/>
            </reference>
          </references>
        </pivotArea>
        <pivotArea type="data" collapsedLevelsAreSubtotals="1" fieldPosition="0">
          <references count="4">
            <reference field="4294967294" count="1" selected="0">
              <x v="0"/>
            </reference>
            <reference field="0" count="1" selected="0">
              <x v="29"/>
            </reference>
            <reference field="1" count="1" selected="0">
              <x v="197"/>
            </reference>
            <reference field="2" count="1">
              <x v="520"/>
            </reference>
          </references>
        </pivotArea>
        <pivotArea type="data" collapsedLevelsAreSubtotals="1" fieldPosition="0">
          <references count="3">
            <reference field="4294967294" count="1" selected="0">
              <x v="0"/>
            </reference>
            <reference field="0" count="1" selected="0">
              <x v="29"/>
            </reference>
            <reference field="1" count="1">
              <x v="198"/>
            </reference>
          </references>
        </pivotArea>
        <pivotArea type="data" collapsedLevelsAreSubtotals="1" fieldPosition="0">
          <references count="4">
            <reference field="4294967294" count="1" selected="0">
              <x v="0"/>
            </reference>
            <reference field="0" count="1" selected="0">
              <x v="29"/>
            </reference>
            <reference field="1" count="1" selected="0">
              <x v="198"/>
            </reference>
            <reference field="2" count="1">
              <x v="521"/>
            </reference>
          </references>
        </pivotArea>
        <pivotArea type="data" collapsedLevelsAreSubtotals="1" fieldPosition="0">
          <references count="3">
            <reference field="4294967294" count="1" selected="0">
              <x v="0"/>
            </reference>
            <reference field="0" count="1" selected="0">
              <x v="29"/>
            </reference>
            <reference field="1" count="1">
              <x v="199"/>
            </reference>
          </references>
        </pivotArea>
        <pivotArea type="data" collapsedLevelsAreSubtotals="1" fieldPosition="0">
          <references count="4">
            <reference field="4294967294" count="1" selected="0">
              <x v="0"/>
            </reference>
            <reference field="0" count="1" selected="0">
              <x v="29"/>
            </reference>
            <reference field="1" count="1" selected="0">
              <x v="199"/>
            </reference>
            <reference field="2" count="2">
              <x v="522"/>
              <x v="523"/>
            </reference>
          </references>
        </pivotArea>
        <pivotArea type="data" collapsedLevelsAreSubtotals="1" fieldPosition="0">
          <references count="3">
            <reference field="4294967294" count="1" selected="0">
              <x v="0"/>
            </reference>
            <reference field="0" count="1" selected="0">
              <x v="29"/>
            </reference>
            <reference field="1" count="1">
              <x v="200"/>
            </reference>
          </references>
        </pivotArea>
        <pivotArea type="data" collapsedLevelsAreSubtotals="1" fieldPosition="0">
          <references count="4">
            <reference field="4294967294" count="1" selected="0">
              <x v="0"/>
            </reference>
            <reference field="0" count="1" selected="0">
              <x v="29"/>
            </reference>
            <reference field="1" count="1" selected="0">
              <x v="200"/>
            </reference>
            <reference field="2" count="1">
              <x v="524"/>
            </reference>
          </references>
        </pivotArea>
        <pivotArea type="data" collapsedLevelsAreSubtotals="1" fieldPosition="0">
          <references count="3">
            <reference field="4294967294" count="1" selected="0">
              <x v="0"/>
            </reference>
            <reference field="0" count="1" selected="0">
              <x v="29"/>
            </reference>
            <reference field="1" count="1">
              <x v="201"/>
            </reference>
          </references>
        </pivotArea>
        <pivotArea type="data" collapsedLevelsAreSubtotals="1" fieldPosition="0">
          <references count="4">
            <reference field="4294967294" count="1" selected="0">
              <x v="0"/>
            </reference>
            <reference field="0" count="1" selected="0">
              <x v="29"/>
            </reference>
            <reference field="1" count="1" selected="0">
              <x v="201"/>
            </reference>
            <reference field="2" count="2">
              <x v="525"/>
              <x v="526"/>
            </reference>
          </references>
        </pivotArea>
        <pivotArea type="data" collapsedLevelsAreSubtotals="1" fieldPosition="0">
          <references count="3">
            <reference field="4294967294" count="1" selected="0">
              <x v="0"/>
            </reference>
            <reference field="0" count="1" selected="0">
              <x v="29"/>
            </reference>
            <reference field="1" count="1">
              <x v="202"/>
            </reference>
          </references>
        </pivotArea>
        <pivotArea type="data" collapsedLevelsAreSubtotals="1" fieldPosition="0">
          <references count="4">
            <reference field="4294967294" count="1" selected="0">
              <x v="0"/>
            </reference>
            <reference field="0" count="1" selected="0">
              <x v="29"/>
            </reference>
            <reference field="1" count="1" selected="0">
              <x v="202"/>
            </reference>
            <reference field="2" count="1">
              <x v="527"/>
            </reference>
          </references>
        </pivotArea>
        <pivotArea type="data" collapsedLevelsAreSubtotals="1" fieldPosition="0">
          <references count="3">
            <reference field="4294967294" count="1" selected="0">
              <x v="0"/>
            </reference>
            <reference field="0" count="1" selected="0">
              <x v="29"/>
            </reference>
            <reference field="1" count="1">
              <x v="203"/>
            </reference>
          </references>
        </pivotArea>
        <pivotArea type="data" collapsedLevelsAreSubtotals="1" fieldPosition="0">
          <references count="4">
            <reference field="4294967294" count="1" selected="0">
              <x v="0"/>
            </reference>
            <reference field="0" count="1" selected="0">
              <x v="29"/>
            </reference>
            <reference field="1" count="1" selected="0">
              <x v="203"/>
            </reference>
            <reference field="2" count="2">
              <x v="528"/>
              <x v="529"/>
            </reference>
          </references>
        </pivotArea>
        <pivotArea type="data" collapsedLevelsAreSubtotals="1" fieldPosition="0">
          <references count="3">
            <reference field="4294967294" count="1" selected="0">
              <x v="0"/>
            </reference>
            <reference field="0" count="1" selected="0">
              <x v="29"/>
            </reference>
            <reference field="1" count="1">
              <x v="204"/>
            </reference>
          </references>
        </pivotArea>
        <pivotArea type="data" collapsedLevelsAreSubtotals="1" fieldPosition="0">
          <references count="4">
            <reference field="4294967294" count="1" selected="0">
              <x v="0"/>
            </reference>
            <reference field="0" count="1" selected="0">
              <x v="29"/>
            </reference>
            <reference field="1" count="1" selected="0">
              <x v="204"/>
            </reference>
            <reference field="2" count="1">
              <x v="530"/>
            </reference>
          </references>
        </pivotArea>
        <pivotArea type="data" collapsedLevelsAreSubtotals="1" fieldPosition="0">
          <references count="3">
            <reference field="4294967294" count="1" selected="0">
              <x v="0"/>
            </reference>
            <reference field="0" count="1" selected="0">
              <x v="29"/>
            </reference>
            <reference field="1" count="1">
              <x v="205"/>
            </reference>
          </references>
        </pivotArea>
        <pivotArea type="data" collapsedLevelsAreSubtotals="1" fieldPosition="0">
          <references count="4">
            <reference field="4294967294" count="1" selected="0">
              <x v="0"/>
            </reference>
            <reference field="0" count="1" selected="0">
              <x v="29"/>
            </reference>
            <reference field="1" count="1" selected="0">
              <x v="205"/>
            </reference>
            <reference field="2" count="2">
              <x v="531"/>
              <x v="532"/>
            </reference>
          </references>
        </pivotArea>
        <pivotArea type="data" collapsedLevelsAreSubtotals="1" fieldPosition="0">
          <references count="3">
            <reference field="4294967294" count="1" selected="0">
              <x v="0"/>
            </reference>
            <reference field="0" count="1" selected="0">
              <x v="29"/>
            </reference>
            <reference field="1" count="1">
              <x v="206"/>
            </reference>
          </references>
        </pivotArea>
        <pivotArea type="data" collapsedLevelsAreSubtotals="1" fieldPosition="0">
          <references count="4">
            <reference field="4294967294" count="1" selected="0">
              <x v="0"/>
            </reference>
            <reference field="0" count="1" selected="0">
              <x v="29"/>
            </reference>
            <reference field="1" count="1" selected="0">
              <x v="206"/>
            </reference>
            <reference field="2" count="2">
              <x v="533"/>
              <x v="534"/>
            </reference>
          </references>
        </pivotArea>
        <pivotArea type="data" collapsedLevelsAreSubtotals="1" fieldPosition="0">
          <references count="3">
            <reference field="4294967294" count="1" selected="0">
              <x v="0"/>
            </reference>
            <reference field="0" count="1" selected="0">
              <x v="29"/>
            </reference>
            <reference field="1" count="1">
              <x v="207"/>
            </reference>
          </references>
        </pivotArea>
        <pivotArea type="data" collapsedLevelsAreSubtotals="1" fieldPosition="0">
          <references count="4">
            <reference field="4294967294" count="1" selected="0">
              <x v="0"/>
            </reference>
            <reference field="0" count="1" selected="0">
              <x v="29"/>
            </reference>
            <reference field="1" count="1" selected="0">
              <x v="207"/>
            </reference>
            <reference field="2" count="1">
              <x v="535"/>
            </reference>
          </references>
        </pivotArea>
        <pivotArea type="data" collapsedLevelsAreSubtotals="1" fieldPosition="0">
          <references count="3">
            <reference field="4294967294" count="1" selected="0">
              <x v="0"/>
            </reference>
            <reference field="0" count="1" selected="0">
              <x v="29"/>
            </reference>
            <reference field="1" count="1">
              <x v="208"/>
            </reference>
          </references>
        </pivotArea>
        <pivotArea type="data" collapsedLevelsAreSubtotals="1" fieldPosition="0">
          <references count="4">
            <reference field="4294967294" count="1" selected="0">
              <x v="0"/>
            </reference>
            <reference field="0" count="1" selected="0">
              <x v="29"/>
            </reference>
            <reference field="1" count="1" selected="0">
              <x v="208"/>
            </reference>
            <reference field="2" count="2">
              <x v="536"/>
              <x v="537"/>
            </reference>
          </references>
        </pivotArea>
        <pivotArea type="data" collapsedLevelsAreSubtotals="1" fieldPosition="0">
          <references count="3">
            <reference field="4294967294" count="1" selected="0">
              <x v="0"/>
            </reference>
            <reference field="0" count="1" selected="0">
              <x v="29"/>
            </reference>
            <reference field="1" count="1">
              <x v="209"/>
            </reference>
          </references>
        </pivotArea>
        <pivotArea type="data" collapsedLevelsAreSubtotals="1" fieldPosition="0">
          <references count="4">
            <reference field="4294967294" count="1" selected="0">
              <x v="0"/>
            </reference>
            <reference field="0" count="1" selected="0">
              <x v="29"/>
            </reference>
            <reference field="1" count="1" selected="0">
              <x v="209"/>
            </reference>
            <reference field="2" count="1">
              <x v="538"/>
            </reference>
          </references>
        </pivotArea>
        <pivotArea type="data" collapsedLevelsAreSubtotals="1" fieldPosition="0">
          <references count="3">
            <reference field="4294967294" count="1" selected="0">
              <x v="0"/>
            </reference>
            <reference field="0" count="1" selected="0">
              <x v="29"/>
            </reference>
            <reference field="1" count="1">
              <x v="210"/>
            </reference>
          </references>
        </pivotArea>
        <pivotArea type="data" collapsedLevelsAreSubtotals="1" fieldPosition="0">
          <references count="4">
            <reference field="4294967294" count="1" selected="0">
              <x v="0"/>
            </reference>
            <reference field="0" count="1" selected="0">
              <x v="29"/>
            </reference>
            <reference field="1" count="1" selected="0">
              <x v="210"/>
            </reference>
            <reference field="2" count="3">
              <x v="539"/>
              <x v="540"/>
              <x v="541"/>
            </reference>
          </references>
        </pivotArea>
        <pivotArea type="data" collapsedLevelsAreSubtotals="1" fieldPosition="0">
          <references count="3">
            <reference field="4294967294" count="1" selected="0">
              <x v="0"/>
            </reference>
            <reference field="0" count="1" selected="0">
              <x v="29"/>
            </reference>
            <reference field="1" count="1">
              <x v="211"/>
            </reference>
          </references>
        </pivotArea>
        <pivotArea type="data" collapsedLevelsAreSubtotals="1" fieldPosition="0">
          <references count="4">
            <reference field="4294967294" count="1" selected="0">
              <x v="0"/>
            </reference>
            <reference field="0" count="1" selected="0">
              <x v="29"/>
            </reference>
            <reference field="1" count="1" selected="0">
              <x v="211"/>
            </reference>
            <reference field="2" count="1">
              <x v="542"/>
            </reference>
          </references>
        </pivotArea>
        <pivotArea type="data" collapsedLevelsAreSubtotals="1" fieldPosition="0">
          <references count="2">
            <reference field="4294967294" count="1" selected="0">
              <x v="0"/>
            </reference>
            <reference field="0" count="1">
              <x v="30"/>
            </reference>
          </references>
        </pivotArea>
        <pivotArea type="data" collapsedLevelsAreSubtotals="1" fieldPosition="0">
          <references count="3">
            <reference field="4294967294" count="1" selected="0">
              <x v="0"/>
            </reference>
            <reference field="0" count="1" selected="0">
              <x v="30"/>
            </reference>
            <reference field="1" count="1">
              <x v="212"/>
            </reference>
          </references>
        </pivotArea>
        <pivotArea type="data" collapsedLevelsAreSubtotals="1" fieldPosition="0">
          <references count="4">
            <reference field="4294967294" count="1" selected="0">
              <x v="0"/>
            </reference>
            <reference field="0" count="1" selected="0">
              <x v="30"/>
            </reference>
            <reference field="1" count="1" selected="0">
              <x v="212"/>
            </reference>
            <reference field="2" count="1">
              <x v="543"/>
            </reference>
          </references>
        </pivotArea>
        <pivotArea type="data" collapsedLevelsAreSubtotals="1" fieldPosition="0">
          <references count="3">
            <reference field="4294967294" count="1" selected="0">
              <x v="0"/>
            </reference>
            <reference field="0" count="1" selected="0">
              <x v="30"/>
            </reference>
            <reference field="1" count="1">
              <x v="213"/>
            </reference>
          </references>
        </pivotArea>
        <pivotArea type="data" collapsedLevelsAreSubtotals="1" fieldPosition="0">
          <references count="4">
            <reference field="4294967294" count="1" selected="0">
              <x v="0"/>
            </reference>
            <reference field="0" count="1" selected="0">
              <x v="30"/>
            </reference>
            <reference field="1" count="1" selected="0">
              <x v="213"/>
            </reference>
            <reference field="2" count="1">
              <x v="544"/>
            </reference>
          </references>
        </pivotArea>
        <pivotArea type="data" collapsedLevelsAreSubtotals="1" fieldPosition="0">
          <references count="3">
            <reference field="4294967294" count="1" selected="0">
              <x v="0"/>
            </reference>
            <reference field="0" count="1" selected="0">
              <x v="30"/>
            </reference>
            <reference field="1" count="1">
              <x v="214"/>
            </reference>
          </references>
        </pivotArea>
        <pivotArea type="data" collapsedLevelsAreSubtotals="1" fieldPosition="0">
          <references count="4">
            <reference field="4294967294" count="1" selected="0">
              <x v="0"/>
            </reference>
            <reference field="0" count="1" selected="0">
              <x v="30"/>
            </reference>
            <reference field="1" count="1" selected="0">
              <x v="214"/>
            </reference>
            <reference field="2" count="1">
              <x v="545"/>
            </reference>
          </references>
        </pivotArea>
        <pivotArea type="data" collapsedLevelsAreSubtotals="1" fieldPosition="0">
          <references count="3">
            <reference field="4294967294" count="1" selected="0">
              <x v="0"/>
            </reference>
            <reference field="0" count="1" selected="0">
              <x v="30"/>
            </reference>
            <reference field="1" count="1">
              <x v="215"/>
            </reference>
          </references>
        </pivotArea>
        <pivotArea type="data" collapsedLevelsAreSubtotals="1" fieldPosition="0">
          <references count="4">
            <reference field="4294967294" count="1" selected="0">
              <x v="0"/>
            </reference>
            <reference field="0" count="1" selected="0">
              <x v="30"/>
            </reference>
            <reference field="1" count="1" selected="0">
              <x v="215"/>
            </reference>
            <reference field="2" count="1">
              <x v="546"/>
            </reference>
          </references>
        </pivotArea>
        <pivotArea type="data" collapsedLevelsAreSubtotals="1" fieldPosition="0">
          <references count="3">
            <reference field="4294967294" count="1" selected="0">
              <x v="0"/>
            </reference>
            <reference field="0" count="1" selected="0">
              <x v="30"/>
            </reference>
            <reference field="1" count="1">
              <x v="216"/>
            </reference>
          </references>
        </pivotArea>
        <pivotArea type="data" collapsedLevelsAreSubtotals="1" fieldPosition="0">
          <references count="4">
            <reference field="4294967294" count="1" selected="0">
              <x v="0"/>
            </reference>
            <reference field="0" count="1" selected="0">
              <x v="30"/>
            </reference>
            <reference field="1" count="1" selected="0">
              <x v="216"/>
            </reference>
            <reference field="2" count="1">
              <x v="547"/>
            </reference>
          </references>
        </pivotArea>
        <pivotArea type="data" collapsedLevelsAreSubtotals="1" fieldPosition="0">
          <references count="3">
            <reference field="4294967294" count="1" selected="0">
              <x v="0"/>
            </reference>
            <reference field="0" count="1" selected="0">
              <x v="30"/>
            </reference>
            <reference field="1" count="1">
              <x v="217"/>
            </reference>
          </references>
        </pivotArea>
        <pivotArea type="data" collapsedLevelsAreSubtotals="1" fieldPosition="0">
          <references count="4">
            <reference field="4294967294" count="1" selected="0">
              <x v="0"/>
            </reference>
            <reference field="0" count="1" selected="0">
              <x v="30"/>
            </reference>
            <reference field="1" count="1" selected="0">
              <x v="217"/>
            </reference>
            <reference field="2" count="1">
              <x v="548"/>
            </reference>
          </references>
        </pivotArea>
        <pivotArea type="data" collapsedLevelsAreSubtotals="1" fieldPosition="0">
          <references count="2">
            <reference field="4294967294" count="1" selected="0">
              <x v="0"/>
            </reference>
            <reference field="0" count="1">
              <x v="31"/>
            </reference>
          </references>
        </pivotArea>
        <pivotArea type="data" collapsedLevelsAreSubtotals="1" fieldPosition="0">
          <references count="3">
            <reference field="4294967294" count="1" selected="0">
              <x v="0"/>
            </reference>
            <reference field="0" count="1" selected="0">
              <x v="31"/>
            </reference>
            <reference field="1" count="1">
              <x v="218"/>
            </reference>
          </references>
        </pivotArea>
        <pivotArea type="data" collapsedLevelsAreSubtotals="1" fieldPosition="0">
          <references count="4">
            <reference field="4294967294" count="1" selected="0">
              <x v="0"/>
            </reference>
            <reference field="0" count="1" selected="0">
              <x v="31"/>
            </reference>
            <reference field="1" count="1" selected="0">
              <x v="218"/>
            </reference>
            <reference field="2" count="2">
              <x v="549"/>
              <x v="550"/>
            </reference>
          </references>
        </pivotArea>
        <pivotArea type="data" collapsedLevelsAreSubtotals="1" fieldPosition="0">
          <references count="3">
            <reference field="4294967294" count="1" selected="0">
              <x v="0"/>
            </reference>
            <reference field="0" count="1" selected="0">
              <x v="31"/>
            </reference>
            <reference field="1" count="1">
              <x v="219"/>
            </reference>
          </references>
        </pivotArea>
        <pivotArea type="data" collapsedLevelsAreSubtotals="1" fieldPosition="0">
          <references count="4">
            <reference field="4294967294" count="1" selected="0">
              <x v="0"/>
            </reference>
            <reference field="0" count="1" selected="0">
              <x v="31"/>
            </reference>
            <reference field="1" count="1" selected="0">
              <x v="219"/>
            </reference>
            <reference field="2" count="1">
              <x v="551"/>
            </reference>
          </references>
        </pivotArea>
        <pivotArea type="data" collapsedLevelsAreSubtotals="1" fieldPosition="0">
          <references count="3">
            <reference field="4294967294" count="1" selected="0">
              <x v="0"/>
            </reference>
            <reference field="0" count="1" selected="0">
              <x v="31"/>
            </reference>
            <reference field="1" count="1">
              <x v="220"/>
            </reference>
          </references>
        </pivotArea>
        <pivotArea type="data" collapsedLevelsAreSubtotals="1" fieldPosition="0">
          <references count="4">
            <reference field="4294967294" count="1" selected="0">
              <x v="0"/>
            </reference>
            <reference field="0" count="1" selected="0">
              <x v="31"/>
            </reference>
            <reference field="1" count="1" selected="0">
              <x v="220"/>
            </reference>
            <reference field="2" count="1">
              <x v="552"/>
            </reference>
          </references>
        </pivotArea>
        <pivotArea type="data" collapsedLevelsAreSubtotals="1" fieldPosition="0">
          <references count="3">
            <reference field="4294967294" count="1" selected="0">
              <x v="0"/>
            </reference>
            <reference field="0" count="1" selected="0">
              <x v="31"/>
            </reference>
            <reference field="1" count="1">
              <x v="221"/>
            </reference>
          </references>
        </pivotArea>
        <pivotArea type="data" collapsedLevelsAreSubtotals="1" fieldPosition="0">
          <references count="4">
            <reference field="4294967294" count="1" selected="0">
              <x v="0"/>
            </reference>
            <reference field="0" count="1" selected="0">
              <x v="31"/>
            </reference>
            <reference field="1" count="1" selected="0">
              <x v="221"/>
            </reference>
            <reference field="2" count="1">
              <x v="553"/>
            </reference>
          </references>
        </pivotArea>
        <pivotArea type="data" collapsedLevelsAreSubtotals="1" fieldPosition="0">
          <references count="3">
            <reference field="4294967294" count="1" selected="0">
              <x v="0"/>
            </reference>
            <reference field="0" count="1" selected="0">
              <x v="31"/>
            </reference>
            <reference field="1" count="1">
              <x v="222"/>
            </reference>
          </references>
        </pivotArea>
        <pivotArea type="data" collapsedLevelsAreSubtotals="1" fieldPosition="0">
          <references count="4">
            <reference field="4294967294" count="1" selected="0">
              <x v="0"/>
            </reference>
            <reference field="0" count="1" selected="0">
              <x v="31"/>
            </reference>
            <reference field="1" count="1" selected="0">
              <x v="222"/>
            </reference>
            <reference field="2" count="1">
              <x v="554"/>
            </reference>
          </references>
        </pivotArea>
        <pivotArea type="data" collapsedLevelsAreSubtotals="1" fieldPosition="0">
          <references count="3">
            <reference field="4294967294" count="1" selected="0">
              <x v="0"/>
            </reference>
            <reference field="0" count="1" selected="0">
              <x v="31"/>
            </reference>
            <reference field="1" count="1">
              <x v="223"/>
            </reference>
          </references>
        </pivotArea>
        <pivotArea type="data" collapsedLevelsAreSubtotals="1" fieldPosition="0">
          <references count="4">
            <reference field="4294967294" count="1" selected="0">
              <x v="0"/>
            </reference>
            <reference field="0" count="1" selected="0">
              <x v="31"/>
            </reference>
            <reference field="1" count="1" selected="0">
              <x v="223"/>
            </reference>
            <reference field="2" count="4">
              <x v="555"/>
              <x v="556"/>
              <x v="557"/>
              <x v="558"/>
            </reference>
          </references>
        </pivotArea>
        <pivotArea type="data" collapsedLevelsAreSubtotals="1" fieldPosition="0">
          <references count="3">
            <reference field="4294967294" count="1" selected="0">
              <x v="0"/>
            </reference>
            <reference field="0" count="1" selected="0">
              <x v="31"/>
            </reference>
            <reference field="1" count="1">
              <x v="224"/>
            </reference>
          </references>
        </pivotArea>
        <pivotArea type="data" collapsedLevelsAreSubtotals="1" fieldPosition="0">
          <references count="4">
            <reference field="4294967294" count="1" selected="0">
              <x v="0"/>
            </reference>
            <reference field="0" count="1" selected="0">
              <x v="31"/>
            </reference>
            <reference field="1" count="1" selected="0">
              <x v="224"/>
            </reference>
            <reference field="2" count="1">
              <x v="559"/>
            </reference>
          </references>
        </pivotArea>
        <pivotArea type="data" collapsedLevelsAreSubtotals="1" fieldPosition="0">
          <references count="3">
            <reference field="4294967294" count="1" selected="0">
              <x v="0"/>
            </reference>
            <reference field="0" count="1" selected="0">
              <x v="31"/>
            </reference>
            <reference field="1" count="1">
              <x v="225"/>
            </reference>
          </references>
        </pivotArea>
        <pivotArea type="data" collapsedLevelsAreSubtotals="1" fieldPosition="0">
          <references count="4">
            <reference field="4294967294" count="1" selected="0">
              <x v="0"/>
            </reference>
            <reference field="0" count="1" selected="0">
              <x v="31"/>
            </reference>
            <reference field="1" count="1" selected="0">
              <x v="225"/>
            </reference>
            <reference field="2" count="1">
              <x v="560"/>
            </reference>
          </references>
        </pivotArea>
        <pivotArea type="data" collapsedLevelsAreSubtotals="1" fieldPosition="0">
          <references count="3">
            <reference field="4294967294" count="1" selected="0">
              <x v="0"/>
            </reference>
            <reference field="0" count="1" selected="0">
              <x v="31"/>
            </reference>
            <reference field="1" count="1">
              <x v="226"/>
            </reference>
          </references>
        </pivotArea>
        <pivotArea type="data" collapsedLevelsAreSubtotals="1" fieldPosition="0">
          <references count="4">
            <reference field="4294967294" count="1" selected="0">
              <x v="0"/>
            </reference>
            <reference field="0" count="1" selected="0">
              <x v="31"/>
            </reference>
            <reference field="1" count="1" selected="0">
              <x v="226"/>
            </reference>
            <reference field="2" count="2">
              <x v="561"/>
              <x v="562"/>
            </reference>
          </references>
        </pivotArea>
        <pivotArea type="data" collapsedLevelsAreSubtotals="1" fieldPosition="0">
          <references count="2">
            <reference field="4294967294" count="1" selected="0">
              <x v="0"/>
            </reference>
            <reference field="0" count="1">
              <x v="32"/>
            </reference>
          </references>
        </pivotArea>
        <pivotArea type="data" collapsedLevelsAreSubtotals="1" fieldPosition="0">
          <references count="3">
            <reference field="4294967294" count="1" selected="0">
              <x v="0"/>
            </reference>
            <reference field="0" count="1" selected="0">
              <x v="32"/>
            </reference>
            <reference field="1" count="1">
              <x v="227"/>
            </reference>
          </references>
        </pivotArea>
        <pivotArea type="data" collapsedLevelsAreSubtotals="1" fieldPosition="0">
          <references count="4">
            <reference field="4294967294" count="1" selected="0">
              <x v="0"/>
            </reference>
            <reference field="0" count="1" selected="0">
              <x v="32"/>
            </reference>
            <reference field="1" count="1" selected="0">
              <x v="227"/>
            </reference>
            <reference field="2" count="2">
              <x v="563"/>
              <x v="564"/>
            </reference>
          </references>
        </pivotArea>
        <pivotArea type="data" collapsedLevelsAreSubtotals="1" fieldPosition="0">
          <references count="3">
            <reference field="4294967294" count="1" selected="0">
              <x v="0"/>
            </reference>
            <reference field="0" count="1" selected="0">
              <x v="32"/>
            </reference>
            <reference field="1" count="1">
              <x v="228"/>
            </reference>
          </references>
        </pivotArea>
        <pivotArea type="data" collapsedLevelsAreSubtotals="1" fieldPosition="0">
          <references count="4">
            <reference field="4294967294" count="1" selected="0">
              <x v="0"/>
            </reference>
            <reference field="0" count="1" selected="0">
              <x v="32"/>
            </reference>
            <reference field="1" count="1" selected="0">
              <x v="228"/>
            </reference>
            <reference field="2" count="2">
              <x v="565"/>
              <x v="566"/>
            </reference>
          </references>
        </pivotArea>
        <pivotArea type="data" collapsedLevelsAreSubtotals="1" fieldPosition="0">
          <references count="2">
            <reference field="4294967294" count="1" selected="0">
              <x v="0"/>
            </reference>
            <reference field="0" count="1">
              <x v="33"/>
            </reference>
          </references>
        </pivotArea>
        <pivotArea type="data" collapsedLevelsAreSubtotals="1" fieldPosition="0">
          <references count="3">
            <reference field="4294967294" count="1" selected="0">
              <x v="0"/>
            </reference>
            <reference field="0" count="1" selected="0">
              <x v="33"/>
            </reference>
            <reference field="1" count="1">
              <x v="229"/>
            </reference>
          </references>
        </pivotArea>
        <pivotArea type="data" collapsedLevelsAreSubtotals="1" fieldPosition="0">
          <references count="4">
            <reference field="4294967294" count="1" selected="0">
              <x v="0"/>
            </reference>
            <reference field="0" count="1" selected="0">
              <x v="33"/>
            </reference>
            <reference field="1" count="1" selected="0">
              <x v="229"/>
            </reference>
            <reference field="2" count="1">
              <x v="567"/>
            </reference>
          </references>
        </pivotArea>
        <pivotArea type="data" collapsedLevelsAreSubtotals="1" fieldPosition="0">
          <references count="2">
            <reference field="4294967294" count="1" selected="0">
              <x v="0"/>
            </reference>
            <reference field="0" count="1">
              <x v="34"/>
            </reference>
          </references>
        </pivotArea>
        <pivotArea type="data" collapsedLevelsAreSubtotals="1" fieldPosition="0">
          <references count="3">
            <reference field="4294967294" count="1" selected="0">
              <x v="0"/>
            </reference>
            <reference field="0" count="1" selected="0">
              <x v="34"/>
            </reference>
            <reference field="1" count="1">
              <x v="230"/>
            </reference>
          </references>
        </pivotArea>
        <pivotArea type="data" collapsedLevelsAreSubtotals="1" fieldPosition="0">
          <references count="4">
            <reference field="4294967294" count="1" selected="0">
              <x v="0"/>
            </reference>
            <reference field="0" count="1" selected="0">
              <x v="34"/>
            </reference>
            <reference field="1" count="1" selected="0">
              <x v="230"/>
            </reference>
            <reference field="2" count="1">
              <x v="568"/>
            </reference>
          </references>
        </pivotArea>
        <pivotArea type="data" collapsedLevelsAreSubtotals="1" fieldPosition="0">
          <references count="3">
            <reference field="4294967294" count="1" selected="0">
              <x v="0"/>
            </reference>
            <reference field="0" count="1" selected="0">
              <x v="34"/>
            </reference>
            <reference field="1" count="1">
              <x v="231"/>
            </reference>
          </references>
        </pivotArea>
        <pivotArea type="data" collapsedLevelsAreSubtotals="1" fieldPosition="0">
          <references count="4">
            <reference field="4294967294" count="1" selected="0">
              <x v="0"/>
            </reference>
            <reference field="0" count="1" selected="0">
              <x v="34"/>
            </reference>
            <reference field="1" count="1" selected="0">
              <x v="231"/>
            </reference>
            <reference field="2" count="1">
              <x v="569"/>
            </reference>
          </references>
        </pivotArea>
        <pivotArea type="data" collapsedLevelsAreSubtotals="1" fieldPosition="0">
          <references count="3">
            <reference field="4294967294" count="1" selected="0">
              <x v="0"/>
            </reference>
            <reference field="0" count="1" selected="0">
              <x v="34"/>
            </reference>
            <reference field="1" count="1">
              <x v="232"/>
            </reference>
          </references>
        </pivotArea>
        <pivotArea type="data" collapsedLevelsAreSubtotals="1" fieldPosition="0">
          <references count="4">
            <reference field="4294967294" count="1" selected="0">
              <x v="0"/>
            </reference>
            <reference field="0" count="1" selected="0">
              <x v="34"/>
            </reference>
            <reference field="1" count="1" selected="0">
              <x v="232"/>
            </reference>
            <reference field="2" count="1">
              <x v="570"/>
            </reference>
          </references>
        </pivotArea>
        <pivotArea type="data" collapsedLevelsAreSubtotals="1" fieldPosition="0">
          <references count="3">
            <reference field="4294967294" count="1" selected="0">
              <x v="0"/>
            </reference>
            <reference field="0" count="1" selected="0">
              <x v="34"/>
            </reference>
            <reference field="1" count="1">
              <x v="233"/>
            </reference>
          </references>
        </pivotArea>
        <pivotArea type="data" collapsedLevelsAreSubtotals="1" fieldPosition="0">
          <references count="4">
            <reference field="4294967294" count="1" selected="0">
              <x v="0"/>
            </reference>
            <reference field="0" count="1" selected="0">
              <x v="34"/>
            </reference>
            <reference field="1" count="1" selected="0">
              <x v="233"/>
            </reference>
            <reference field="2" count="1">
              <x v="571"/>
            </reference>
          </references>
        </pivotArea>
        <pivotArea type="data" collapsedLevelsAreSubtotals="1" fieldPosition="0">
          <references count="3">
            <reference field="4294967294" count="1" selected="0">
              <x v="0"/>
            </reference>
            <reference field="0" count="1" selected="0">
              <x v="34"/>
            </reference>
            <reference field="1" count="1">
              <x v="234"/>
            </reference>
          </references>
        </pivotArea>
        <pivotArea type="data" collapsedLevelsAreSubtotals="1" fieldPosition="0">
          <references count="4">
            <reference field="4294967294" count="1" selected="0">
              <x v="0"/>
            </reference>
            <reference field="0" count="1" selected="0">
              <x v="34"/>
            </reference>
            <reference field="1" count="1" selected="0">
              <x v="234"/>
            </reference>
            <reference field="2" count="1">
              <x v="572"/>
            </reference>
          </references>
        </pivotArea>
        <pivotArea type="data" collapsedLevelsAreSubtotals="1" fieldPosition="0">
          <references count="3">
            <reference field="4294967294" count="1" selected="0">
              <x v="0"/>
            </reference>
            <reference field="0" count="1" selected="0">
              <x v="34"/>
            </reference>
            <reference field="1" count="1">
              <x v="235"/>
            </reference>
          </references>
        </pivotArea>
        <pivotArea type="data" collapsedLevelsAreSubtotals="1" fieldPosition="0">
          <references count="4">
            <reference field="4294967294" count="1" selected="0">
              <x v="0"/>
            </reference>
            <reference field="0" count="1" selected="0">
              <x v="34"/>
            </reference>
            <reference field="1" count="1" selected="0">
              <x v="235"/>
            </reference>
            <reference field="2" count="1">
              <x v="573"/>
            </reference>
          </references>
        </pivotArea>
        <pivotArea type="data" collapsedLevelsAreSubtotals="1" fieldPosition="0">
          <references count="3">
            <reference field="4294967294" count="1" selected="0">
              <x v="0"/>
            </reference>
            <reference field="0" count="1" selected="0">
              <x v="34"/>
            </reference>
            <reference field="1" count="1">
              <x v="236"/>
            </reference>
          </references>
        </pivotArea>
        <pivotArea type="data" collapsedLevelsAreSubtotals="1" fieldPosition="0">
          <references count="4">
            <reference field="4294967294" count="1" selected="0">
              <x v="0"/>
            </reference>
            <reference field="0" count="1" selected="0">
              <x v="34"/>
            </reference>
            <reference field="1" count="1" selected="0">
              <x v="236"/>
            </reference>
            <reference field="2" count="1">
              <x v="574"/>
            </reference>
          </references>
        </pivotArea>
        <pivotArea type="data" collapsedLevelsAreSubtotals="1" fieldPosition="0">
          <references count="3">
            <reference field="4294967294" count="1" selected="0">
              <x v="0"/>
            </reference>
            <reference field="0" count="1" selected="0">
              <x v="34"/>
            </reference>
            <reference field="1" count="1">
              <x v="237"/>
            </reference>
          </references>
        </pivotArea>
        <pivotArea type="data" collapsedLevelsAreSubtotals="1" fieldPosition="0">
          <references count="4">
            <reference field="4294967294" count="1" selected="0">
              <x v="0"/>
            </reference>
            <reference field="0" count="1" selected="0">
              <x v="34"/>
            </reference>
            <reference field="1" count="1" selected="0">
              <x v="237"/>
            </reference>
            <reference field="2" count="1">
              <x v="575"/>
            </reference>
          </references>
        </pivotArea>
        <pivotArea type="data" collapsedLevelsAreSubtotals="1" fieldPosition="0">
          <references count="3">
            <reference field="4294967294" count="1" selected="0">
              <x v="0"/>
            </reference>
            <reference field="0" count="1" selected="0">
              <x v="34"/>
            </reference>
            <reference field="1" count="1">
              <x v="36"/>
            </reference>
          </references>
        </pivotArea>
        <pivotArea type="data" collapsedLevelsAreSubtotals="1" fieldPosition="0">
          <references count="4">
            <reference field="4294967294" count="1" selected="0">
              <x v="0"/>
            </reference>
            <reference field="0" count="1" selected="0">
              <x v="34"/>
            </reference>
            <reference field="1" count="1" selected="0">
              <x v="36"/>
            </reference>
            <reference field="2" count="1">
              <x v="576"/>
            </reference>
          </references>
        </pivotArea>
        <pivotArea type="data" collapsedLevelsAreSubtotals="1" fieldPosition="0">
          <references count="3">
            <reference field="4294967294" count="1" selected="0">
              <x v="0"/>
            </reference>
            <reference field="0" count="1" selected="0">
              <x v="34"/>
            </reference>
            <reference field="1" count="1">
              <x v="238"/>
            </reference>
          </references>
        </pivotArea>
        <pivotArea type="data" collapsedLevelsAreSubtotals="1" fieldPosition="0">
          <references count="4">
            <reference field="4294967294" count="1" selected="0">
              <x v="0"/>
            </reference>
            <reference field="0" count="1" selected="0">
              <x v="34"/>
            </reference>
            <reference field="1" count="1" selected="0">
              <x v="238"/>
            </reference>
            <reference field="2" count="1">
              <x v="577"/>
            </reference>
          </references>
        </pivotArea>
        <pivotArea type="data" collapsedLevelsAreSubtotals="1" fieldPosition="0">
          <references count="3">
            <reference field="4294967294" count="1" selected="0">
              <x v="0"/>
            </reference>
            <reference field="0" count="1" selected="0">
              <x v="34"/>
            </reference>
            <reference field="1" count="1">
              <x v="140"/>
            </reference>
          </references>
        </pivotArea>
        <pivotArea type="data" collapsedLevelsAreSubtotals="1" fieldPosition="0">
          <references count="4">
            <reference field="4294967294" count="1" selected="0">
              <x v="0"/>
            </reference>
            <reference field="0" count="1" selected="0">
              <x v="34"/>
            </reference>
            <reference field="1" count="1" selected="0">
              <x v="140"/>
            </reference>
            <reference field="2" count="1">
              <x v="578"/>
            </reference>
          </references>
        </pivotArea>
        <pivotArea type="data" collapsedLevelsAreSubtotals="1" fieldPosition="0">
          <references count="3">
            <reference field="4294967294" count="1" selected="0">
              <x v="0"/>
            </reference>
            <reference field="0" count="1" selected="0">
              <x v="34"/>
            </reference>
            <reference field="1" count="1">
              <x v="239"/>
            </reference>
          </references>
        </pivotArea>
        <pivotArea type="data" collapsedLevelsAreSubtotals="1" fieldPosition="0">
          <references count="4">
            <reference field="4294967294" count="1" selected="0">
              <x v="0"/>
            </reference>
            <reference field="0" count="1" selected="0">
              <x v="34"/>
            </reference>
            <reference field="1" count="1" selected="0">
              <x v="239"/>
            </reference>
            <reference field="2" count="1">
              <x v="579"/>
            </reference>
          </references>
        </pivotArea>
        <pivotArea type="data" collapsedLevelsAreSubtotals="1" fieldPosition="0">
          <references count="2">
            <reference field="4294967294" count="1" selected="0">
              <x v="0"/>
            </reference>
            <reference field="0" count="1">
              <x v="35"/>
            </reference>
          </references>
        </pivotArea>
        <pivotArea type="data" collapsedLevelsAreSubtotals="1" fieldPosition="0">
          <references count="3">
            <reference field="4294967294" count="1" selected="0">
              <x v="0"/>
            </reference>
            <reference field="0" count="1" selected="0">
              <x v="35"/>
            </reference>
            <reference field="1" count="1">
              <x v="240"/>
            </reference>
          </references>
        </pivotArea>
        <pivotArea type="data" collapsedLevelsAreSubtotals="1" fieldPosition="0">
          <references count="4">
            <reference field="4294967294" count="1" selected="0">
              <x v="0"/>
            </reference>
            <reference field="0" count="1" selected="0">
              <x v="35"/>
            </reference>
            <reference field="1" count="1" selected="0">
              <x v="240"/>
            </reference>
            <reference field="2" count="1">
              <x v="580"/>
            </reference>
          </references>
        </pivotArea>
        <pivotArea type="data" collapsedLevelsAreSubtotals="1" fieldPosition="0">
          <references count="3">
            <reference field="4294967294" count="1" selected="0">
              <x v="0"/>
            </reference>
            <reference field="0" count="1" selected="0">
              <x v="35"/>
            </reference>
            <reference field="1" count="1">
              <x v="241"/>
            </reference>
          </references>
        </pivotArea>
        <pivotArea type="data" collapsedLevelsAreSubtotals="1" fieldPosition="0">
          <references count="4">
            <reference field="4294967294" count="1" selected="0">
              <x v="0"/>
            </reference>
            <reference field="0" count="1" selected="0">
              <x v="35"/>
            </reference>
            <reference field="1" count="1" selected="0">
              <x v="241"/>
            </reference>
            <reference field="2" count="1">
              <x v="581"/>
            </reference>
          </references>
        </pivotArea>
        <pivotArea type="data" collapsedLevelsAreSubtotals="1" fieldPosition="0">
          <references count="3">
            <reference field="4294967294" count="1" selected="0">
              <x v="0"/>
            </reference>
            <reference field="0" count="1" selected="0">
              <x v="35"/>
            </reference>
            <reference field="1" count="1">
              <x v="242"/>
            </reference>
          </references>
        </pivotArea>
        <pivotArea type="data" collapsedLevelsAreSubtotals="1" fieldPosition="0">
          <references count="4">
            <reference field="4294967294" count="1" selected="0">
              <x v="0"/>
            </reference>
            <reference field="0" count="1" selected="0">
              <x v="35"/>
            </reference>
            <reference field="1" count="1" selected="0">
              <x v="242"/>
            </reference>
            <reference field="2" count="2">
              <x v="582"/>
              <x v="583"/>
            </reference>
          </references>
        </pivotArea>
        <pivotArea type="data" collapsedLevelsAreSubtotals="1" fieldPosition="0">
          <references count="2">
            <reference field="4294967294" count="1" selected="0">
              <x v="0"/>
            </reference>
            <reference field="0" count="1">
              <x v="36"/>
            </reference>
          </references>
        </pivotArea>
        <pivotArea type="data" collapsedLevelsAreSubtotals="1" fieldPosition="0">
          <references count="3">
            <reference field="4294967294" count="1" selected="0">
              <x v="0"/>
            </reference>
            <reference field="0" count="1" selected="0">
              <x v="36"/>
            </reference>
            <reference field="1" count="1">
              <x v="243"/>
            </reference>
          </references>
        </pivotArea>
        <pivotArea type="data" collapsedLevelsAreSubtotals="1" fieldPosition="0">
          <references count="4">
            <reference field="4294967294" count="1" selected="0">
              <x v="0"/>
            </reference>
            <reference field="0" count="1" selected="0">
              <x v="36"/>
            </reference>
            <reference field="1" count="1" selected="0">
              <x v="243"/>
            </reference>
            <reference field="2" count="1">
              <x v="584"/>
            </reference>
          </references>
        </pivotArea>
        <pivotArea type="data" collapsedLevelsAreSubtotals="1" fieldPosition="0">
          <references count="3">
            <reference field="4294967294" count="1" selected="0">
              <x v="0"/>
            </reference>
            <reference field="0" count="1" selected="0">
              <x v="36"/>
            </reference>
            <reference field="1" count="1">
              <x v="244"/>
            </reference>
          </references>
        </pivotArea>
        <pivotArea type="data" collapsedLevelsAreSubtotals="1" fieldPosition="0">
          <references count="3">
            <reference field="4294967294" count="1" selected="0">
              <x v="0"/>
            </reference>
            <reference field="0" count="1" selected="0">
              <x v="36"/>
            </reference>
            <reference field="1" count="1">
              <x v="245"/>
            </reference>
          </references>
        </pivotArea>
        <pivotArea type="data" collapsedLevelsAreSubtotals="1" fieldPosition="0">
          <references count="4">
            <reference field="4294967294" count="1" selected="0">
              <x v="0"/>
            </reference>
            <reference field="0" count="1" selected="0">
              <x v="36"/>
            </reference>
            <reference field="1" count="1" selected="0">
              <x v="245"/>
            </reference>
            <reference field="2" count="1">
              <x v="585"/>
            </reference>
          </references>
        </pivotArea>
        <pivotArea type="data" collapsedLevelsAreSubtotals="1" fieldPosition="0">
          <references count="3">
            <reference field="4294967294" count="1" selected="0">
              <x v="0"/>
            </reference>
            <reference field="0" count="1" selected="0">
              <x v="36"/>
            </reference>
            <reference field="1" count="1">
              <x v="246"/>
            </reference>
          </references>
        </pivotArea>
        <pivotArea type="data" collapsedLevelsAreSubtotals="1" fieldPosition="0">
          <references count="4">
            <reference field="4294967294" count="1" selected="0">
              <x v="0"/>
            </reference>
            <reference field="0" count="1" selected="0">
              <x v="36"/>
            </reference>
            <reference field="1" count="1" selected="0">
              <x v="246"/>
            </reference>
            <reference field="2" count="2">
              <x v="586"/>
              <x v="587"/>
            </reference>
          </references>
        </pivotArea>
        <pivotArea type="data" collapsedLevelsAreSubtotals="1" fieldPosition="0">
          <references count="3">
            <reference field="4294967294" count="1" selected="0">
              <x v="0"/>
            </reference>
            <reference field="0" count="1" selected="0">
              <x v="36"/>
            </reference>
            <reference field="1" count="1">
              <x v="247"/>
            </reference>
          </references>
        </pivotArea>
        <pivotArea type="data" collapsedLevelsAreSubtotals="1" fieldPosition="0">
          <references count="4">
            <reference field="4294967294" count="1" selected="0">
              <x v="0"/>
            </reference>
            <reference field="0" count="1" selected="0">
              <x v="36"/>
            </reference>
            <reference field="1" count="1" selected="0">
              <x v="247"/>
            </reference>
            <reference field="2" count="2">
              <x v="588"/>
              <x v="589"/>
            </reference>
          </references>
        </pivotArea>
        <pivotArea type="data" collapsedLevelsAreSubtotals="1" fieldPosition="0">
          <references count="3">
            <reference field="4294967294" count="1" selected="0">
              <x v="0"/>
            </reference>
            <reference field="0" count="1" selected="0">
              <x v="36"/>
            </reference>
            <reference field="1" count="1">
              <x v="248"/>
            </reference>
          </references>
        </pivotArea>
        <pivotArea type="data" collapsedLevelsAreSubtotals="1" fieldPosition="0">
          <references count="4">
            <reference field="4294967294" count="1" selected="0">
              <x v="0"/>
            </reference>
            <reference field="0" count="1" selected="0">
              <x v="36"/>
            </reference>
            <reference field="1" count="1" selected="0">
              <x v="248"/>
            </reference>
            <reference field="2" count="1">
              <x v="590"/>
            </reference>
          </references>
        </pivotArea>
        <pivotArea type="data" collapsedLevelsAreSubtotals="1" fieldPosition="0">
          <references count="3">
            <reference field="4294967294" count="1" selected="0">
              <x v="0"/>
            </reference>
            <reference field="0" count="1" selected="0">
              <x v="36"/>
            </reference>
            <reference field="1" count="1">
              <x v="249"/>
            </reference>
          </references>
        </pivotArea>
        <pivotArea type="data" collapsedLevelsAreSubtotals="1" fieldPosition="0">
          <references count="4">
            <reference field="4294967294" count="1" selected="0">
              <x v="0"/>
            </reference>
            <reference field="0" count="1" selected="0">
              <x v="36"/>
            </reference>
            <reference field="1" count="1" selected="0">
              <x v="249"/>
            </reference>
            <reference field="2" count="1">
              <x v="591"/>
            </reference>
          </references>
        </pivotArea>
        <pivotArea type="data" collapsedLevelsAreSubtotals="1" fieldPosition="0">
          <references count="3">
            <reference field="4294967294" count="1" selected="0">
              <x v="0"/>
            </reference>
            <reference field="0" count="1" selected="0">
              <x v="36"/>
            </reference>
            <reference field="1" count="1">
              <x v="250"/>
            </reference>
          </references>
        </pivotArea>
        <pivotArea type="data" collapsedLevelsAreSubtotals="1" fieldPosition="0">
          <references count="4">
            <reference field="4294967294" count="1" selected="0">
              <x v="0"/>
            </reference>
            <reference field="0" count="1" selected="0">
              <x v="36"/>
            </reference>
            <reference field="1" count="1" selected="0">
              <x v="250"/>
            </reference>
            <reference field="2" count="1">
              <x v="592"/>
            </reference>
          </references>
        </pivotArea>
        <pivotArea type="data" collapsedLevelsAreSubtotals="1" fieldPosition="0">
          <references count="3">
            <reference field="4294967294" count="1" selected="0">
              <x v="0"/>
            </reference>
            <reference field="0" count="1" selected="0">
              <x v="36"/>
            </reference>
            <reference field="1" count="1">
              <x v="251"/>
            </reference>
          </references>
        </pivotArea>
        <pivotArea type="data" collapsedLevelsAreSubtotals="1" fieldPosition="0">
          <references count="4">
            <reference field="4294967294" count="1" selected="0">
              <x v="0"/>
            </reference>
            <reference field="0" count="1" selected="0">
              <x v="36"/>
            </reference>
            <reference field="1" count="1" selected="0">
              <x v="251"/>
            </reference>
            <reference field="2" count="1">
              <x v="593"/>
            </reference>
          </references>
        </pivotArea>
        <pivotArea type="data" collapsedLevelsAreSubtotals="1" fieldPosition="0">
          <references count="3">
            <reference field="4294967294" count="1" selected="0">
              <x v="0"/>
            </reference>
            <reference field="0" count="1" selected="0">
              <x v="36"/>
            </reference>
            <reference field="1" count="1">
              <x v="252"/>
            </reference>
          </references>
        </pivotArea>
        <pivotArea type="data" collapsedLevelsAreSubtotals="1" fieldPosition="0">
          <references count="4">
            <reference field="4294967294" count="1" selected="0">
              <x v="0"/>
            </reference>
            <reference field="0" count="1" selected="0">
              <x v="36"/>
            </reference>
            <reference field="1" count="1" selected="0">
              <x v="252"/>
            </reference>
            <reference field="2" count="1">
              <x v="594"/>
            </reference>
          </references>
        </pivotArea>
        <pivotArea type="data" collapsedLevelsAreSubtotals="1" fieldPosition="0">
          <references count="3">
            <reference field="4294967294" count="1" selected="0">
              <x v="0"/>
            </reference>
            <reference field="0" count="1" selected="0">
              <x v="36"/>
            </reference>
            <reference field="1" count="1">
              <x v="253"/>
            </reference>
          </references>
        </pivotArea>
        <pivotArea type="data" collapsedLevelsAreSubtotals="1" fieldPosition="0">
          <references count="4">
            <reference field="4294967294" count="1" selected="0">
              <x v="0"/>
            </reference>
            <reference field="0" count="1" selected="0">
              <x v="36"/>
            </reference>
            <reference field="1" count="1" selected="0">
              <x v="253"/>
            </reference>
            <reference field="2" count="1">
              <x v="595"/>
            </reference>
          </references>
        </pivotArea>
        <pivotArea type="data" collapsedLevelsAreSubtotals="1" fieldPosition="0">
          <references count="3">
            <reference field="4294967294" count="1" selected="0">
              <x v="0"/>
            </reference>
            <reference field="0" count="1" selected="0">
              <x v="36"/>
            </reference>
            <reference field="1" count="1">
              <x v="254"/>
            </reference>
          </references>
        </pivotArea>
        <pivotArea type="data" collapsedLevelsAreSubtotals="1" fieldPosition="0">
          <references count="4">
            <reference field="4294967294" count="1" selected="0">
              <x v="0"/>
            </reference>
            <reference field="0" count="1" selected="0">
              <x v="36"/>
            </reference>
            <reference field="1" count="1" selected="0">
              <x v="254"/>
            </reference>
            <reference field="2" count="1">
              <x v="596"/>
            </reference>
          </references>
        </pivotArea>
        <pivotArea type="data" collapsedLevelsAreSubtotals="1" fieldPosition="0">
          <references count="3">
            <reference field="4294967294" count="1" selected="0">
              <x v="0"/>
            </reference>
            <reference field="0" count="1" selected="0">
              <x v="36"/>
            </reference>
            <reference field="1" count="1">
              <x v="255"/>
            </reference>
          </references>
        </pivotArea>
        <pivotArea type="data" collapsedLevelsAreSubtotals="1" fieldPosition="0">
          <references count="2">
            <reference field="4294967294" count="1" selected="0">
              <x v="0"/>
            </reference>
            <reference field="0" count="1">
              <x v="37"/>
            </reference>
          </references>
        </pivotArea>
        <pivotArea type="data" collapsedLevelsAreSubtotals="1" fieldPosition="0">
          <references count="3">
            <reference field="4294967294" count="1" selected="0">
              <x v="0"/>
            </reference>
            <reference field="0" count="1" selected="0">
              <x v="37"/>
            </reference>
            <reference field="1" count="1">
              <x v="256"/>
            </reference>
          </references>
        </pivotArea>
        <pivotArea type="data" collapsedLevelsAreSubtotals="1" fieldPosition="0">
          <references count="4">
            <reference field="4294967294" count="1" selected="0">
              <x v="0"/>
            </reference>
            <reference field="0" count="1" selected="0">
              <x v="37"/>
            </reference>
            <reference field="1" count="1" selected="0">
              <x v="256"/>
            </reference>
            <reference field="2" count="1">
              <x v="597"/>
            </reference>
          </references>
        </pivotArea>
        <pivotArea type="data" collapsedLevelsAreSubtotals="1" fieldPosition="0">
          <references count="3">
            <reference field="4294967294" count="1" selected="0">
              <x v="0"/>
            </reference>
            <reference field="0" count="1" selected="0">
              <x v="37"/>
            </reference>
            <reference field="1" count="1">
              <x v="257"/>
            </reference>
          </references>
        </pivotArea>
        <pivotArea type="data" collapsedLevelsAreSubtotals="1" fieldPosition="0">
          <references count="4">
            <reference field="4294967294" count="1" selected="0">
              <x v="0"/>
            </reference>
            <reference field="0" count="1" selected="0">
              <x v="37"/>
            </reference>
            <reference field="1" count="1" selected="0">
              <x v="257"/>
            </reference>
            <reference field="2" count="1">
              <x v="598"/>
            </reference>
          </references>
        </pivotArea>
        <pivotArea type="data" collapsedLevelsAreSubtotals="1" fieldPosition="0">
          <references count="3">
            <reference field="4294967294" count="1" selected="0">
              <x v="0"/>
            </reference>
            <reference field="0" count="1" selected="0">
              <x v="37"/>
            </reference>
            <reference field="1" count="1">
              <x v="258"/>
            </reference>
          </references>
        </pivotArea>
        <pivotArea type="data" collapsedLevelsAreSubtotals="1" fieldPosition="0">
          <references count="4">
            <reference field="4294967294" count="1" selected="0">
              <x v="0"/>
            </reference>
            <reference field="0" count="1" selected="0">
              <x v="37"/>
            </reference>
            <reference field="1" count="1" selected="0">
              <x v="258"/>
            </reference>
            <reference field="2" count="7">
              <x v="599"/>
              <x v="600"/>
              <x v="601"/>
              <x v="602"/>
              <x v="603"/>
              <x v="604"/>
              <x v="605"/>
            </reference>
          </references>
        </pivotArea>
        <pivotArea type="data" collapsedLevelsAreSubtotals="1" fieldPosition="0">
          <references count="3">
            <reference field="4294967294" count="1" selected="0">
              <x v="0"/>
            </reference>
            <reference field="0" count="1" selected="0">
              <x v="37"/>
            </reference>
            <reference field="1" count="1">
              <x v="259"/>
            </reference>
          </references>
        </pivotArea>
        <pivotArea type="data" collapsedLevelsAreSubtotals="1" fieldPosition="0">
          <references count="4">
            <reference field="4294967294" count="1" selected="0">
              <x v="0"/>
            </reference>
            <reference field="0" count="1" selected="0">
              <x v="37"/>
            </reference>
            <reference field="1" count="1" selected="0">
              <x v="259"/>
            </reference>
            <reference field="2" count="1">
              <x v="606"/>
            </reference>
          </references>
        </pivotArea>
        <pivotArea type="data" collapsedLevelsAreSubtotals="1" fieldPosition="0">
          <references count="3">
            <reference field="4294967294" count="1" selected="0">
              <x v="0"/>
            </reference>
            <reference field="0" count="1" selected="0">
              <x v="37"/>
            </reference>
            <reference field="1" count="1">
              <x v="260"/>
            </reference>
          </references>
        </pivotArea>
        <pivotArea type="data" collapsedLevelsAreSubtotals="1" fieldPosition="0">
          <references count="4">
            <reference field="4294967294" count="1" selected="0">
              <x v="0"/>
            </reference>
            <reference field="0" count="1" selected="0">
              <x v="37"/>
            </reference>
            <reference field="1" count="1" selected="0">
              <x v="260"/>
            </reference>
            <reference field="2" count="1">
              <x v="607"/>
            </reference>
          </references>
        </pivotArea>
        <pivotArea type="data" collapsedLevelsAreSubtotals="1" fieldPosition="0">
          <references count="2">
            <reference field="4294967294" count="1" selected="0">
              <x v="0"/>
            </reference>
            <reference field="0" count="1">
              <x v="38"/>
            </reference>
          </references>
        </pivotArea>
        <pivotArea type="data" collapsedLevelsAreSubtotals="1" fieldPosition="0">
          <references count="3">
            <reference field="4294967294" count="1" selected="0">
              <x v="0"/>
            </reference>
            <reference field="0" count="1" selected="0">
              <x v="38"/>
            </reference>
            <reference field="1" count="1">
              <x v="261"/>
            </reference>
          </references>
        </pivotArea>
        <pivotArea type="data" collapsedLevelsAreSubtotals="1" fieldPosition="0">
          <references count="4">
            <reference field="4294967294" count="1" selected="0">
              <x v="0"/>
            </reference>
            <reference field="0" count="1" selected="0">
              <x v="38"/>
            </reference>
            <reference field="1" count="1" selected="0">
              <x v="261"/>
            </reference>
            <reference field="2" count="1">
              <x v="608"/>
            </reference>
          </references>
        </pivotArea>
        <pivotArea type="data" collapsedLevelsAreSubtotals="1" fieldPosition="0">
          <references count="3">
            <reference field="4294967294" count="1" selected="0">
              <x v="0"/>
            </reference>
            <reference field="0" count="1" selected="0">
              <x v="38"/>
            </reference>
            <reference field="1" count="1">
              <x v="262"/>
            </reference>
          </references>
        </pivotArea>
        <pivotArea type="data" collapsedLevelsAreSubtotals="1" fieldPosition="0">
          <references count="4">
            <reference field="4294967294" count="1" selected="0">
              <x v="0"/>
            </reference>
            <reference field="0" count="1" selected="0">
              <x v="38"/>
            </reference>
            <reference field="1" count="1" selected="0">
              <x v="262"/>
            </reference>
            <reference field="2" count="1">
              <x v="609"/>
            </reference>
          </references>
        </pivotArea>
        <pivotArea type="data" collapsedLevelsAreSubtotals="1" fieldPosition="0">
          <references count="2">
            <reference field="4294967294" count="1" selected="0">
              <x v="0"/>
            </reference>
            <reference field="0" count="1">
              <x v="39"/>
            </reference>
          </references>
        </pivotArea>
        <pivotArea type="data" collapsedLevelsAreSubtotals="1" fieldPosition="0">
          <references count="3">
            <reference field="4294967294" count="1" selected="0">
              <x v="0"/>
            </reference>
            <reference field="0" count="1" selected="0">
              <x v="39"/>
            </reference>
            <reference field="1" count="1">
              <x v="263"/>
            </reference>
          </references>
        </pivotArea>
        <pivotArea type="data" collapsedLevelsAreSubtotals="1" fieldPosition="0">
          <references count="4">
            <reference field="4294967294" count="1" selected="0">
              <x v="0"/>
            </reference>
            <reference field="0" count="1" selected="0">
              <x v="39"/>
            </reference>
            <reference field="1" count="1" selected="0">
              <x v="263"/>
            </reference>
            <reference field="2" count="1">
              <x v="610"/>
            </reference>
          </references>
        </pivotArea>
        <pivotArea type="data" collapsedLevelsAreSubtotals="1" fieldPosition="0">
          <references count="2">
            <reference field="4294967294" count="1" selected="0">
              <x v="0"/>
            </reference>
            <reference field="0" count="1">
              <x v="40"/>
            </reference>
          </references>
        </pivotArea>
        <pivotArea type="data" collapsedLevelsAreSubtotals="1" fieldPosition="0">
          <references count="3">
            <reference field="4294967294" count="1" selected="0">
              <x v="0"/>
            </reference>
            <reference field="0" count="1" selected="0">
              <x v="40"/>
            </reference>
            <reference field="1" count="1">
              <x v="264"/>
            </reference>
          </references>
        </pivotArea>
        <pivotArea type="data" collapsedLevelsAreSubtotals="1" fieldPosition="0">
          <references count="4">
            <reference field="4294967294" count="1" selected="0">
              <x v="0"/>
            </reference>
            <reference field="0" count="1" selected="0">
              <x v="40"/>
            </reference>
            <reference field="1" count="1" selected="0">
              <x v="264"/>
            </reference>
            <reference field="2" count="1">
              <x v="611"/>
            </reference>
          </references>
        </pivotArea>
        <pivotArea type="data" collapsedLevelsAreSubtotals="1" fieldPosition="0">
          <references count="2">
            <reference field="4294967294" count="1" selected="0">
              <x v="0"/>
            </reference>
            <reference field="0" count="1">
              <x v="41"/>
            </reference>
          </references>
        </pivotArea>
        <pivotArea type="data" collapsedLevelsAreSubtotals="1" fieldPosition="0">
          <references count="3">
            <reference field="4294967294" count="1" selected="0">
              <x v="0"/>
            </reference>
            <reference field="0" count="1" selected="0">
              <x v="41"/>
            </reference>
            <reference field="1" count="1">
              <x v="265"/>
            </reference>
          </references>
        </pivotArea>
        <pivotArea type="data" collapsedLevelsAreSubtotals="1" fieldPosition="0">
          <references count="4">
            <reference field="4294967294" count="1" selected="0">
              <x v="0"/>
            </reference>
            <reference field="0" count="1" selected="0">
              <x v="41"/>
            </reference>
            <reference field="1" count="1" selected="0">
              <x v="265"/>
            </reference>
            <reference field="2" count="1">
              <x v="612"/>
            </reference>
          </references>
        </pivotArea>
        <pivotArea type="data" collapsedLevelsAreSubtotals="1" fieldPosition="0">
          <references count="3">
            <reference field="4294967294" count="1" selected="0">
              <x v="0"/>
            </reference>
            <reference field="0" count="1" selected="0">
              <x v="41"/>
            </reference>
            <reference field="1" count="1">
              <x v="266"/>
            </reference>
          </references>
        </pivotArea>
        <pivotArea type="data" collapsedLevelsAreSubtotals="1" fieldPosition="0">
          <references count="4">
            <reference field="4294967294" count="1" selected="0">
              <x v="0"/>
            </reference>
            <reference field="0" count="1" selected="0">
              <x v="41"/>
            </reference>
            <reference field="1" count="1" selected="0">
              <x v="266"/>
            </reference>
            <reference field="2" count="1">
              <x v="613"/>
            </reference>
          </references>
        </pivotArea>
        <pivotArea type="data" collapsedLevelsAreSubtotals="1" fieldPosition="0">
          <references count="3">
            <reference field="4294967294" count="1" selected="0">
              <x v="0"/>
            </reference>
            <reference field="0" count="1" selected="0">
              <x v="41"/>
            </reference>
            <reference field="1" count="1">
              <x v="267"/>
            </reference>
          </references>
        </pivotArea>
        <pivotArea type="data" collapsedLevelsAreSubtotals="1" fieldPosition="0">
          <references count="4">
            <reference field="4294967294" count="1" selected="0">
              <x v="0"/>
            </reference>
            <reference field="0" count="1" selected="0">
              <x v="41"/>
            </reference>
            <reference field="1" count="1" selected="0">
              <x v="267"/>
            </reference>
            <reference field="2" count="3">
              <x v="614"/>
              <x v="615"/>
              <x v="616"/>
            </reference>
          </references>
        </pivotArea>
        <pivotArea type="data" collapsedLevelsAreSubtotals="1" fieldPosition="0">
          <references count="2">
            <reference field="4294967294" count="1" selected="0">
              <x v="0"/>
            </reference>
            <reference field="0" count="1">
              <x v="42"/>
            </reference>
          </references>
        </pivotArea>
        <pivotArea type="data" collapsedLevelsAreSubtotals="1" fieldPosition="0">
          <references count="3">
            <reference field="4294967294" count="1" selected="0">
              <x v="0"/>
            </reference>
            <reference field="0" count="1" selected="0">
              <x v="42"/>
            </reference>
            <reference field="1" count="1">
              <x v="268"/>
            </reference>
          </references>
        </pivotArea>
        <pivotArea type="data" collapsedLevelsAreSubtotals="1" fieldPosition="0">
          <references count="4">
            <reference field="4294967294" count="1" selected="0">
              <x v="0"/>
            </reference>
            <reference field="0" count="1" selected="0">
              <x v="42"/>
            </reference>
            <reference field="1" count="1" selected="0">
              <x v="268"/>
            </reference>
            <reference field="2" count="16">
              <x v="617"/>
              <x v="618"/>
              <x v="619"/>
              <x v="620"/>
              <x v="621"/>
              <x v="622"/>
              <x v="623"/>
              <x v="624"/>
              <x v="625"/>
              <x v="626"/>
              <x v="627"/>
              <x v="628"/>
              <x v="629"/>
              <x v="630"/>
              <x v="631"/>
              <x v="632"/>
            </reference>
          </references>
        </pivotArea>
        <pivotArea type="data" collapsedLevelsAreSubtotals="1" fieldPosition="0">
          <references count="3">
            <reference field="4294967294" count="1" selected="0">
              <x v="0"/>
            </reference>
            <reference field="0" count="1" selected="0">
              <x v="42"/>
            </reference>
            <reference field="1" count="1">
              <x v="269"/>
            </reference>
          </references>
        </pivotArea>
        <pivotArea type="data" collapsedLevelsAreSubtotals="1" fieldPosition="0">
          <references count="4">
            <reference field="4294967294" count="1" selected="0">
              <x v="0"/>
            </reference>
            <reference field="0" count="1" selected="0">
              <x v="42"/>
            </reference>
            <reference field="1" count="1" selected="0">
              <x v="269"/>
            </reference>
            <reference field="2" count="20">
              <x v="633"/>
              <x v="634"/>
              <x v="635"/>
              <x v="636"/>
              <x v="637"/>
              <x v="638"/>
              <x v="639"/>
              <x v="640"/>
              <x v="641"/>
              <x v="642"/>
              <x v="643"/>
              <x v="644"/>
              <x v="645"/>
              <x v="646"/>
              <x v="647"/>
              <x v="648"/>
              <x v="649"/>
              <x v="650"/>
              <x v="651"/>
              <x v="652"/>
            </reference>
          </references>
        </pivotArea>
        <pivotArea type="data" collapsedLevelsAreSubtotals="1" fieldPosition="0">
          <references count="3">
            <reference field="4294967294" count="1" selected="0">
              <x v="0"/>
            </reference>
            <reference field="0" count="1" selected="0">
              <x v="42"/>
            </reference>
            <reference field="1" count="1">
              <x v="270"/>
            </reference>
          </references>
        </pivotArea>
        <pivotArea type="data" collapsedLevelsAreSubtotals="1" fieldPosition="0">
          <references count="4">
            <reference field="4294967294" count="1" selected="0">
              <x v="0"/>
            </reference>
            <reference field="0" count="1" selected="0">
              <x v="42"/>
            </reference>
            <reference field="1" count="1" selected="0">
              <x v="270"/>
            </reference>
            <reference field="2" count="3">
              <x v="653"/>
              <x v="654"/>
              <x v="655"/>
            </reference>
          </references>
        </pivotArea>
        <pivotArea type="data" collapsedLevelsAreSubtotals="1" fieldPosition="0">
          <references count="3">
            <reference field="4294967294" count="1" selected="0">
              <x v="0"/>
            </reference>
            <reference field="0" count="1" selected="0">
              <x v="42"/>
            </reference>
            <reference field="1" count="1">
              <x v="271"/>
            </reference>
          </references>
        </pivotArea>
        <pivotArea type="data" collapsedLevelsAreSubtotals="1" fieldPosition="0">
          <references count="4">
            <reference field="4294967294" count="1" selected="0">
              <x v="0"/>
            </reference>
            <reference field="0" count="1" selected="0">
              <x v="42"/>
            </reference>
            <reference field="1" count="1" selected="0">
              <x v="271"/>
            </reference>
            <reference field="2" count="22">
              <x v="656"/>
              <x v="657"/>
              <x v="658"/>
              <x v="659"/>
              <x v="660"/>
              <x v="661"/>
              <x v="662"/>
              <x v="663"/>
              <x v="664"/>
              <x v="665"/>
              <x v="666"/>
              <x v="667"/>
              <x v="668"/>
              <x v="669"/>
              <x v="670"/>
              <x v="671"/>
              <x v="672"/>
              <x v="673"/>
              <x v="674"/>
              <x v="675"/>
              <x v="676"/>
              <x v="677"/>
            </reference>
          </references>
        </pivotArea>
        <pivotArea type="data" collapsedLevelsAreSubtotals="1" fieldPosition="0">
          <references count="3">
            <reference field="4294967294" count="1" selected="0">
              <x v="0"/>
            </reference>
            <reference field="0" count="1" selected="0">
              <x v="42"/>
            </reference>
            <reference field="1" count="1">
              <x v="272"/>
            </reference>
          </references>
        </pivotArea>
        <pivotArea type="data" collapsedLevelsAreSubtotals="1" fieldPosition="0">
          <references count="4">
            <reference field="4294967294" count="1" selected="0">
              <x v="0"/>
            </reference>
            <reference field="0" count="1" selected="0">
              <x v="42"/>
            </reference>
            <reference field="1" count="1" selected="0">
              <x v="272"/>
            </reference>
            <reference field="2" count="5">
              <x v="678"/>
              <x v="679"/>
              <x v="680"/>
              <x v="681"/>
              <x v="682"/>
            </reference>
          </references>
        </pivotArea>
        <pivotArea type="data" collapsedLevelsAreSubtotals="1" fieldPosition="0">
          <references count="3">
            <reference field="4294967294" count="1" selected="0">
              <x v="0"/>
            </reference>
            <reference field="0" count="1" selected="0">
              <x v="42"/>
            </reference>
            <reference field="1" count="1">
              <x v="273"/>
            </reference>
          </references>
        </pivotArea>
        <pivotArea type="data" collapsedLevelsAreSubtotals="1" fieldPosition="0">
          <references count="4">
            <reference field="4294967294" count="1" selected="0">
              <x v="0"/>
            </reference>
            <reference field="0" count="1" selected="0">
              <x v="42"/>
            </reference>
            <reference field="1" count="1" selected="0">
              <x v="273"/>
            </reference>
            <reference field="2" count="10">
              <x v="683"/>
              <x v="684"/>
              <x v="685"/>
              <x v="686"/>
              <x v="687"/>
              <x v="688"/>
              <x v="689"/>
              <x v="690"/>
              <x v="691"/>
              <x v="692"/>
            </reference>
          </references>
        </pivotArea>
        <pivotArea type="data" collapsedLevelsAreSubtotals="1" fieldPosition="0">
          <references count="3">
            <reference field="4294967294" count="1" selected="0">
              <x v="0"/>
            </reference>
            <reference field="0" count="1" selected="0">
              <x v="42"/>
            </reference>
            <reference field="1" count="1">
              <x v="274"/>
            </reference>
          </references>
        </pivotArea>
        <pivotArea type="data" collapsedLevelsAreSubtotals="1" fieldPosition="0">
          <references count="4">
            <reference field="4294967294" count="1" selected="0">
              <x v="0"/>
            </reference>
            <reference field="0" count="1" selected="0">
              <x v="42"/>
            </reference>
            <reference field="1" count="1" selected="0">
              <x v="274"/>
            </reference>
            <reference field="2" count="5">
              <x v="693"/>
              <x v="694"/>
              <x v="695"/>
              <x v="696"/>
              <x v="697"/>
            </reference>
          </references>
        </pivotArea>
        <pivotArea type="data" collapsedLevelsAreSubtotals="1" fieldPosition="0">
          <references count="3">
            <reference field="4294967294" count="1" selected="0">
              <x v="0"/>
            </reference>
            <reference field="0" count="1" selected="0">
              <x v="42"/>
            </reference>
            <reference field="1" count="1">
              <x v="275"/>
            </reference>
          </references>
        </pivotArea>
        <pivotArea type="data" collapsedLevelsAreSubtotals="1" fieldPosition="0">
          <references count="4">
            <reference field="4294967294" count="1" selected="0">
              <x v="0"/>
            </reference>
            <reference field="0" count="1" selected="0">
              <x v="42"/>
            </reference>
            <reference field="1" count="1" selected="0">
              <x v="275"/>
            </reference>
            <reference field="2" count="2">
              <x v="698"/>
              <x v="699"/>
            </reference>
          </references>
        </pivotArea>
        <pivotArea type="data" collapsedLevelsAreSubtotals="1" fieldPosition="0">
          <references count="3">
            <reference field="4294967294" count="1" selected="0">
              <x v="0"/>
            </reference>
            <reference field="0" count="1" selected="0">
              <x v="42"/>
            </reference>
            <reference field="1" count="1">
              <x v="276"/>
            </reference>
          </references>
        </pivotArea>
        <pivotArea type="data" collapsedLevelsAreSubtotals="1" fieldPosition="0">
          <references count="4">
            <reference field="4294967294" count="1" selected="0">
              <x v="0"/>
            </reference>
            <reference field="0" count="1" selected="0">
              <x v="42"/>
            </reference>
            <reference field="1" count="1" selected="0">
              <x v="276"/>
            </reference>
            <reference field="2" count="92">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reference>
          </references>
        </pivotArea>
        <pivotArea type="data" collapsedLevelsAreSubtotals="1" fieldPosition="0">
          <references count="3">
            <reference field="4294967294" count="1" selected="0">
              <x v="0"/>
            </reference>
            <reference field="0" count="1" selected="0">
              <x v="42"/>
            </reference>
            <reference field="1" count="1">
              <x v="277"/>
            </reference>
          </references>
        </pivotArea>
        <pivotArea type="data" collapsedLevelsAreSubtotals="1" fieldPosition="0">
          <references count="4">
            <reference field="4294967294" count="1" selected="0">
              <x v="0"/>
            </reference>
            <reference field="0" count="1" selected="0">
              <x v="42"/>
            </reference>
            <reference field="1" count="1" selected="0">
              <x v="277"/>
            </reference>
            <reference field="2" count="16">
              <x v="792"/>
              <x v="793"/>
              <x v="794"/>
              <x v="795"/>
              <x v="796"/>
              <x v="797"/>
              <x v="798"/>
              <x v="799"/>
              <x v="800"/>
              <x v="801"/>
              <x v="802"/>
              <x v="803"/>
              <x v="804"/>
              <x v="805"/>
              <x v="806"/>
              <x v="807"/>
            </reference>
          </references>
        </pivotArea>
        <pivotArea type="data" collapsedLevelsAreSubtotals="1" fieldPosition="0">
          <references count="3">
            <reference field="4294967294" count="1" selected="0">
              <x v="0"/>
            </reference>
            <reference field="0" count="1" selected="0">
              <x v="42"/>
            </reference>
            <reference field="1" count="1">
              <x v="278"/>
            </reference>
          </references>
        </pivotArea>
        <pivotArea type="data" collapsedLevelsAreSubtotals="1" fieldPosition="0">
          <references count="4">
            <reference field="4294967294" count="1" selected="0">
              <x v="0"/>
            </reference>
            <reference field="0" count="1" selected="0">
              <x v="42"/>
            </reference>
            <reference field="1" count="1" selected="0">
              <x v="278"/>
            </reference>
            <reference field="2" count="25">
              <x v="808"/>
              <x v="809"/>
              <x v="810"/>
              <x v="811"/>
              <x v="812"/>
              <x v="813"/>
              <x v="814"/>
              <x v="815"/>
              <x v="816"/>
              <x v="817"/>
              <x v="818"/>
              <x v="819"/>
              <x v="820"/>
              <x v="821"/>
              <x v="822"/>
              <x v="823"/>
              <x v="824"/>
              <x v="825"/>
              <x v="826"/>
              <x v="827"/>
              <x v="828"/>
              <x v="829"/>
              <x v="830"/>
              <x v="831"/>
              <x v="832"/>
            </reference>
          </references>
        </pivotArea>
        <pivotArea type="data" collapsedLevelsAreSubtotals="1" fieldPosition="0">
          <references count="3">
            <reference field="4294967294" count="1" selected="0">
              <x v="0"/>
            </reference>
            <reference field="0" count="1" selected="0">
              <x v="42"/>
            </reference>
            <reference field="1" count="1">
              <x v="279"/>
            </reference>
          </references>
        </pivotArea>
        <pivotArea type="data" collapsedLevelsAreSubtotals="1" fieldPosition="0">
          <references count="4">
            <reference field="4294967294" count="1" selected="0">
              <x v="0"/>
            </reference>
            <reference field="0" count="1" selected="0">
              <x v="42"/>
            </reference>
            <reference field="1" count="1" selected="0">
              <x v="279"/>
            </reference>
            <reference field="2" count="11">
              <x v="833"/>
              <x v="834"/>
              <x v="835"/>
              <x v="836"/>
              <x v="837"/>
              <x v="838"/>
              <x v="839"/>
              <x v="840"/>
              <x v="841"/>
              <x v="842"/>
              <x v="843"/>
            </reference>
          </references>
        </pivotArea>
        <pivotArea type="data" collapsedLevelsAreSubtotals="1" fieldPosition="0">
          <references count="3">
            <reference field="4294967294" count="1" selected="0">
              <x v="0"/>
            </reference>
            <reference field="0" count="1" selected="0">
              <x v="42"/>
            </reference>
            <reference field="1" count="1">
              <x v="280"/>
            </reference>
          </references>
        </pivotArea>
        <pivotArea type="data" collapsedLevelsAreSubtotals="1" fieldPosition="0">
          <references count="4">
            <reference field="4294967294" count="1" selected="0">
              <x v="0"/>
            </reference>
            <reference field="0" count="1" selected="0">
              <x v="42"/>
            </reference>
            <reference field="1" count="1" selected="0">
              <x v="280"/>
            </reference>
            <reference field="2" count="10">
              <x v="844"/>
              <x v="845"/>
              <x v="846"/>
              <x v="847"/>
              <x v="848"/>
              <x v="849"/>
              <x v="850"/>
              <x v="851"/>
              <x v="852"/>
              <x v="853"/>
            </reference>
          </references>
        </pivotArea>
        <pivotArea type="data" collapsedLevelsAreSubtotals="1" fieldPosition="0">
          <references count="3">
            <reference field="4294967294" count="1" selected="0">
              <x v="0"/>
            </reference>
            <reference field="0" count="1" selected="0">
              <x v="42"/>
            </reference>
            <reference field="1" count="1">
              <x v="281"/>
            </reference>
          </references>
        </pivotArea>
        <pivotArea type="data" collapsedLevelsAreSubtotals="1" fieldPosition="0">
          <references count="4">
            <reference field="4294967294" count="1" selected="0">
              <x v="0"/>
            </reference>
            <reference field="0" count="1" selected="0">
              <x v="42"/>
            </reference>
            <reference field="1" count="1" selected="0">
              <x v="281"/>
            </reference>
            <reference field="2" count="26">
              <x v="854"/>
              <x v="855"/>
              <x v="856"/>
              <x v="857"/>
              <x v="858"/>
              <x v="859"/>
              <x v="860"/>
              <x v="861"/>
              <x v="862"/>
              <x v="863"/>
              <x v="864"/>
              <x v="865"/>
              <x v="866"/>
              <x v="867"/>
              <x v="868"/>
              <x v="869"/>
              <x v="870"/>
              <x v="871"/>
              <x v="872"/>
              <x v="873"/>
              <x v="874"/>
              <x v="875"/>
              <x v="876"/>
              <x v="877"/>
              <x v="878"/>
              <x v="879"/>
            </reference>
          </references>
        </pivotArea>
        <pivotArea type="data" collapsedLevelsAreSubtotals="1" fieldPosition="0">
          <references count="2">
            <reference field="4294967294" count="1" selected="0">
              <x v="0"/>
            </reference>
            <reference field="0" count="1">
              <x v="43"/>
            </reference>
          </references>
        </pivotArea>
        <pivotArea type="data" collapsedLevelsAreSubtotals="1" fieldPosition="0">
          <references count="3">
            <reference field="4294967294" count="1" selected="0">
              <x v="0"/>
            </reference>
            <reference field="0" count="1" selected="0">
              <x v="43"/>
            </reference>
            <reference field="1" count="1">
              <x v="282"/>
            </reference>
          </references>
        </pivotArea>
        <pivotArea type="data" collapsedLevelsAreSubtotals="1" fieldPosition="0">
          <references count="4">
            <reference field="4294967294" count="1" selected="0">
              <x v="0"/>
            </reference>
            <reference field="0" count="1" selected="0">
              <x v="43"/>
            </reference>
            <reference field="1" count="1" selected="0">
              <x v="282"/>
            </reference>
            <reference field="2" count="1">
              <x v="880"/>
            </reference>
          </references>
        </pivotArea>
        <pivotArea type="data" collapsedLevelsAreSubtotals="1" fieldPosition="0">
          <references count="2">
            <reference field="4294967294" count="1" selected="0">
              <x v="0"/>
            </reference>
            <reference field="0" count="1">
              <x v="44"/>
            </reference>
          </references>
        </pivotArea>
        <pivotArea type="data" collapsedLevelsAreSubtotals="1" fieldPosition="0">
          <references count="3">
            <reference field="4294967294" count="1" selected="0">
              <x v="0"/>
            </reference>
            <reference field="0" count="1" selected="0">
              <x v="44"/>
            </reference>
            <reference field="1" count="1">
              <x v="283"/>
            </reference>
          </references>
        </pivotArea>
        <pivotArea type="data" collapsedLevelsAreSubtotals="1" fieldPosition="0">
          <references count="4">
            <reference field="4294967294" count="1" selected="0">
              <x v="0"/>
            </reference>
            <reference field="0" count="1" selected="0">
              <x v="44"/>
            </reference>
            <reference field="1" count="1" selected="0">
              <x v="283"/>
            </reference>
            <reference field="2" count="1">
              <x v="881"/>
            </reference>
          </references>
        </pivotArea>
        <pivotArea type="data" collapsedLevelsAreSubtotals="1" fieldPosition="0">
          <references count="3">
            <reference field="4294967294" count="1" selected="0">
              <x v="0"/>
            </reference>
            <reference field="0" count="1" selected="0">
              <x v="44"/>
            </reference>
            <reference field="1" count="1">
              <x v="284"/>
            </reference>
          </references>
        </pivotArea>
        <pivotArea type="data" collapsedLevelsAreSubtotals="1" fieldPosition="0">
          <references count="4">
            <reference field="4294967294" count="1" selected="0">
              <x v="0"/>
            </reference>
            <reference field="0" count="1" selected="0">
              <x v="44"/>
            </reference>
            <reference field="1" count="1" selected="0">
              <x v="284"/>
            </reference>
            <reference field="2" count="1">
              <x v="882"/>
            </reference>
          </references>
        </pivotArea>
        <pivotArea type="data" collapsedLevelsAreSubtotals="1" fieldPosition="0">
          <references count="2">
            <reference field="4294967294" count="1" selected="0">
              <x v="0"/>
            </reference>
            <reference field="0" count="1">
              <x v="45"/>
            </reference>
          </references>
        </pivotArea>
        <pivotArea type="data" collapsedLevelsAreSubtotals="1" fieldPosition="0">
          <references count="3">
            <reference field="4294967294" count="1" selected="0">
              <x v="0"/>
            </reference>
            <reference field="0" count="1" selected="0">
              <x v="45"/>
            </reference>
            <reference field="1" count="1">
              <x v="285"/>
            </reference>
          </references>
        </pivotArea>
        <pivotArea type="data" collapsedLevelsAreSubtotals="1" fieldPosition="0">
          <references count="4">
            <reference field="4294967294" count="1" selected="0">
              <x v="0"/>
            </reference>
            <reference field="0" count="1" selected="0">
              <x v="45"/>
            </reference>
            <reference field="1" count="1" selected="0">
              <x v="285"/>
            </reference>
            <reference field="2" count="15">
              <x v="883"/>
              <x v="884"/>
              <x v="885"/>
              <x v="886"/>
              <x v="887"/>
              <x v="888"/>
              <x v="889"/>
              <x v="890"/>
              <x v="891"/>
              <x v="892"/>
              <x v="893"/>
              <x v="894"/>
              <x v="895"/>
              <x v="896"/>
              <x v="897"/>
            </reference>
          </references>
        </pivotArea>
        <pivotArea type="data" collapsedLevelsAreSubtotals="1" fieldPosition="0">
          <references count="3">
            <reference field="4294967294" count="1" selected="0">
              <x v="0"/>
            </reference>
            <reference field="0" count="1" selected="0">
              <x v="45"/>
            </reference>
            <reference field="1" count="1">
              <x v="286"/>
            </reference>
          </references>
        </pivotArea>
        <pivotArea type="data" collapsedLevelsAreSubtotals="1" fieldPosition="0">
          <references count="4">
            <reference field="4294967294" count="1" selected="0">
              <x v="0"/>
            </reference>
            <reference field="0" count="1" selected="0">
              <x v="45"/>
            </reference>
            <reference field="1" count="1" selected="0">
              <x v="286"/>
            </reference>
            <reference field="2" count="7">
              <x v="898"/>
              <x v="899"/>
              <x v="900"/>
              <x v="901"/>
              <x v="902"/>
              <x v="903"/>
              <x v="904"/>
            </reference>
          </references>
        </pivotArea>
        <pivotArea type="data" collapsedLevelsAreSubtotals="1" fieldPosition="0">
          <references count="3">
            <reference field="4294967294" count="1" selected="0">
              <x v="0"/>
            </reference>
            <reference field="0" count="1" selected="0">
              <x v="45"/>
            </reference>
            <reference field="1" count="1">
              <x v="287"/>
            </reference>
          </references>
        </pivotArea>
        <pivotArea type="data" collapsedLevelsAreSubtotals="1" fieldPosition="0">
          <references count="4">
            <reference field="4294967294" count="1" selected="0">
              <x v="0"/>
            </reference>
            <reference field="0" count="1" selected="0">
              <x v="45"/>
            </reference>
            <reference field="1" count="1" selected="0">
              <x v="287"/>
            </reference>
            <reference field="2" count="1">
              <x v="905"/>
            </reference>
          </references>
        </pivotArea>
        <pivotArea type="data" collapsedLevelsAreSubtotals="1" fieldPosition="0">
          <references count="3">
            <reference field="4294967294" count="1" selected="0">
              <x v="0"/>
            </reference>
            <reference field="0" count="1" selected="0">
              <x v="45"/>
            </reference>
            <reference field="1" count="1">
              <x v="288"/>
            </reference>
          </references>
        </pivotArea>
        <pivotArea type="data" collapsedLevelsAreSubtotals="1" fieldPosition="0">
          <references count="4">
            <reference field="4294967294" count="1" selected="0">
              <x v="0"/>
            </reference>
            <reference field="0" count="1" selected="0">
              <x v="45"/>
            </reference>
            <reference field="1" count="1" selected="0">
              <x v="288"/>
            </reference>
            <reference field="2" count="3">
              <x v="906"/>
              <x v="907"/>
              <x v="908"/>
            </reference>
          </references>
        </pivotArea>
        <pivotArea type="data" collapsedLevelsAreSubtotals="1" fieldPosition="0">
          <references count="3">
            <reference field="4294967294" count="1" selected="0">
              <x v="0"/>
            </reference>
            <reference field="0" count="1" selected="0">
              <x v="45"/>
            </reference>
            <reference field="1" count="1">
              <x v="289"/>
            </reference>
          </references>
        </pivotArea>
        <pivotArea type="data" collapsedLevelsAreSubtotals="1" fieldPosition="0">
          <references count="4">
            <reference field="4294967294" count="1" selected="0">
              <x v="0"/>
            </reference>
            <reference field="0" count="1" selected="0">
              <x v="45"/>
            </reference>
            <reference field="1" count="1" selected="0">
              <x v="289"/>
            </reference>
            <reference field="2" count="2">
              <x v="909"/>
              <x v="910"/>
            </reference>
          </references>
        </pivotArea>
        <pivotArea type="data" collapsedLevelsAreSubtotals="1" fieldPosition="0">
          <references count="3">
            <reference field="4294967294" count="1" selected="0">
              <x v="0"/>
            </reference>
            <reference field="0" count="1" selected="0">
              <x v="45"/>
            </reference>
            <reference field="1" count="1">
              <x v="290"/>
            </reference>
          </references>
        </pivotArea>
        <pivotArea type="data" collapsedLevelsAreSubtotals="1" fieldPosition="0">
          <references count="4">
            <reference field="4294967294" count="1" selected="0">
              <x v="0"/>
            </reference>
            <reference field="0" count="1" selected="0">
              <x v="45"/>
            </reference>
            <reference field="1" count="1" selected="0">
              <x v="290"/>
            </reference>
            <reference field="2" count="1">
              <x v="911"/>
            </reference>
          </references>
        </pivotArea>
        <pivotArea type="data" collapsedLevelsAreSubtotals="1" fieldPosition="0">
          <references count="3">
            <reference field="4294967294" count="1" selected="0">
              <x v="0"/>
            </reference>
            <reference field="0" count="1" selected="0">
              <x v="45"/>
            </reference>
            <reference field="1" count="1">
              <x v="291"/>
            </reference>
          </references>
        </pivotArea>
        <pivotArea type="data" collapsedLevelsAreSubtotals="1" fieldPosition="0">
          <references count="4">
            <reference field="4294967294" count="1" selected="0">
              <x v="0"/>
            </reference>
            <reference field="0" count="1" selected="0">
              <x v="45"/>
            </reference>
            <reference field="1" count="1" selected="0">
              <x v="291"/>
            </reference>
            <reference field="2" count="8">
              <x v="912"/>
              <x v="913"/>
              <x v="914"/>
              <x v="915"/>
              <x v="916"/>
              <x v="917"/>
              <x v="918"/>
              <x v="919"/>
            </reference>
          </references>
        </pivotArea>
        <pivotArea type="data" collapsedLevelsAreSubtotals="1" fieldPosition="0">
          <references count="3">
            <reference field="4294967294" count="1" selected="0">
              <x v="0"/>
            </reference>
            <reference field="0" count="1" selected="0">
              <x v="45"/>
            </reference>
            <reference field="1" count="1">
              <x v="292"/>
            </reference>
          </references>
        </pivotArea>
        <pivotArea type="data" collapsedLevelsAreSubtotals="1" fieldPosition="0">
          <references count="4">
            <reference field="4294967294" count="1" selected="0">
              <x v="0"/>
            </reference>
            <reference field="0" count="1" selected="0">
              <x v="45"/>
            </reference>
            <reference field="1" count="1" selected="0">
              <x v="292"/>
            </reference>
            <reference field="2" count="11">
              <x v="920"/>
              <x v="921"/>
              <x v="922"/>
              <x v="923"/>
              <x v="924"/>
              <x v="925"/>
              <x v="926"/>
              <x v="927"/>
              <x v="928"/>
              <x v="929"/>
              <x v="930"/>
            </reference>
          </references>
        </pivotArea>
        <pivotArea type="data" collapsedLevelsAreSubtotals="1" fieldPosition="0">
          <references count="3">
            <reference field="4294967294" count="1" selected="0">
              <x v="0"/>
            </reference>
            <reference field="0" count="1" selected="0">
              <x v="45"/>
            </reference>
            <reference field="1" count="1">
              <x v="293"/>
            </reference>
          </references>
        </pivotArea>
        <pivotArea type="data" collapsedLevelsAreSubtotals="1" fieldPosition="0">
          <references count="4">
            <reference field="4294967294" count="1" selected="0">
              <x v="0"/>
            </reference>
            <reference field="0" count="1" selected="0">
              <x v="45"/>
            </reference>
            <reference field="1" count="1" selected="0">
              <x v="293"/>
            </reference>
            <reference field="2" count="4">
              <x v="931"/>
              <x v="932"/>
              <x v="933"/>
              <x v="934"/>
            </reference>
          </references>
        </pivotArea>
        <pivotArea type="data" collapsedLevelsAreSubtotals="1" fieldPosition="0">
          <references count="3">
            <reference field="4294967294" count="1" selected="0">
              <x v="0"/>
            </reference>
            <reference field="0" count="1" selected="0">
              <x v="45"/>
            </reference>
            <reference field="1" count="1">
              <x v="294"/>
            </reference>
          </references>
        </pivotArea>
        <pivotArea type="data" collapsedLevelsAreSubtotals="1" fieldPosition="0">
          <references count="4">
            <reference field="4294967294" count="1" selected="0">
              <x v="0"/>
            </reference>
            <reference field="0" count="1" selected="0">
              <x v="45"/>
            </reference>
            <reference field="1" count="1" selected="0">
              <x v="294"/>
            </reference>
            <reference field="2" count="47">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reference>
          </references>
        </pivotArea>
        <pivotArea type="data" collapsedLevelsAreSubtotals="1" fieldPosition="0">
          <references count="3">
            <reference field="4294967294" count="1" selected="0">
              <x v="0"/>
            </reference>
            <reference field="0" count="1" selected="0">
              <x v="45"/>
            </reference>
            <reference field="1" count="1">
              <x v="295"/>
            </reference>
          </references>
        </pivotArea>
        <pivotArea type="data" collapsedLevelsAreSubtotals="1" fieldPosition="0">
          <references count="4">
            <reference field="4294967294" count="1" selected="0">
              <x v="0"/>
            </reference>
            <reference field="0" count="1" selected="0">
              <x v="45"/>
            </reference>
            <reference field="1" count="1" selected="0">
              <x v="295"/>
            </reference>
            <reference field="2" count="5">
              <x v="982"/>
              <x v="983"/>
              <x v="984"/>
              <x v="985"/>
              <x v="986"/>
            </reference>
          </references>
        </pivotArea>
        <pivotArea type="data" collapsedLevelsAreSubtotals="1" fieldPosition="0">
          <references count="3">
            <reference field="4294967294" count="1" selected="0">
              <x v="0"/>
            </reference>
            <reference field="0" count="1" selected="0">
              <x v="45"/>
            </reference>
            <reference field="1" count="1">
              <x v="296"/>
            </reference>
          </references>
        </pivotArea>
        <pivotArea type="data" collapsedLevelsAreSubtotals="1" fieldPosition="0">
          <references count="4">
            <reference field="4294967294" count="1" selected="0">
              <x v="0"/>
            </reference>
            <reference field="0" count="1" selected="0">
              <x v="45"/>
            </reference>
            <reference field="1" count="1" selected="0">
              <x v="296"/>
            </reference>
            <reference field="2" count="1">
              <x v="987"/>
            </reference>
          </references>
        </pivotArea>
        <pivotArea type="data" collapsedLevelsAreSubtotals="1" fieldPosition="0">
          <references count="3">
            <reference field="4294967294" count="1" selected="0">
              <x v="0"/>
            </reference>
            <reference field="0" count="1" selected="0">
              <x v="45"/>
            </reference>
            <reference field="1" count="1">
              <x v="297"/>
            </reference>
          </references>
        </pivotArea>
        <pivotArea type="data" collapsedLevelsAreSubtotals="1" fieldPosition="0">
          <references count="4">
            <reference field="4294967294" count="1" selected="0">
              <x v="0"/>
            </reference>
            <reference field="0" count="1" selected="0">
              <x v="45"/>
            </reference>
            <reference field="1" count="1" selected="0">
              <x v="297"/>
            </reference>
            <reference field="2" count="4">
              <x v="988"/>
              <x v="989"/>
              <x v="990"/>
              <x v="991"/>
            </reference>
          </references>
        </pivotArea>
        <pivotArea type="data" collapsedLevelsAreSubtotals="1" fieldPosition="0">
          <references count="3">
            <reference field="4294967294" count="1" selected="0">
              <x v="0"/>
            </reference>
            <reference field="0" count="1" selected="0">
              <x v="45"/>
            </reference>
            <reference field="1" count="1">
              <x v="298"/>
            </reference>
          </references>
        </pivotArea>
        <pivotArea type="data" collapsedLevelsAreSubtotals="1" fieldPosition="0">
          <references count="4">
            <reference field="4294967294" count="1" selected="0">
              <x v="0"/>
            </reference>
            <reference field="0" count="1" selected="0">
              <x v="45"/>
            </reference>
            <reference field="1" count="1" selected="0">
              <x v="298"/>
            </reference>
            <reference field="2" count="1">
              <x v="992"/>
            </reference>
          </references>
        </pivotArea>
        <pivotArea type="data" collapsedLevelsAreSubtotals="1" fieldPosition="0">
          <references count="3">
            <reference field="4294967294" count="1" selected="0">
              <x v="0"/>
            </reference>
            <reference field="0" count="1" selected="0">
              <x v="45"/>
            </reference>
            <reference field="1" count="1">
              <x v="299"/>
            </reference>
          </references>
        </pivotArea>
        <pivotArea type="data" collapsedLevelsAreSubtotals="1" fieldPosition="0">
          <references count="4">
            <reference field="4294967294" count="1" selected="0">
              <x v="0"/>
            </reference>
            <reference field="0" count="1" selected="0">
              <x v="45"/>
            </reference>
            <reference field="1" count="1" selected="0">
              <x v="299"/>
            </reference>
            <reference field="2" count="3">
              <x v="993"/>
              <x v="994"/>
              <x v="995"/>
            </reference>
          </references>
        </pivotArea>
        <pivotArea type="data" collapsedLevelsAreSubtotals="1" fieldPosition="0">
          <references count="3">
            <reference field="4294967294" count="1" selected="0">
              <x v="0"/>
            </reference>
            <reference field="0" count="1" selected="0">
              <x v="45"/>
            </reference>
            <reference field="1" count="1">
              <x v="300"/>
            </reference>
          </references>
        </pivotArea>
        <pivotArea type="data" collapsedLevelsAreSubtotals="1" fieldPosition="0">
          <references count="4">
            <reference field="4294967294" count="1" selected="0">
              <x v="0"/>
            </reference>
            <reference field="0" count="1" selected="0">
              <x v="45"/>
            </reference>
            <reference field="1" count="1" selected="0">
              <x v="300"/>
            </reference>
            <reference field="2" count="4">
              <x v="996"/>
              <x v="997"/>
              <x v="998"/>
              <x v="999"/>
            </reference>
          </references>
        </pivotArea>
        <pivotArea type="data" collapsedLevelsAreSubtotals="1" fieldPosition="0">
          <references count="2">
            <reference field="4294967294" count="1" selected="0">
              <x v="0"/>
            </reference>
            <reference field="0" count="1">
              <x v="46"/>
            </reference>
          </references>
        </pivotArea>
        <pivotArea type="data" collapsedLevelsAreSubtotals="1" fieldPosition="0">
          <references count="3">
            <reference field="4294967294" count="1" selected="0">
              <x v="0"/>
            </reference>
            <reference field="0" count="1" selected="0">
              <x v="46"/>
            </reference>
            <reference field="1" count="1">
              <x v="301"/>
            </reference>
          </references>
        </pivotArea>
        <pivotArea type="data" collapsedLevelsAreSubtotals="1" fieldPosition="0">
          <references count="4">
            <reference field="4294967294" count="1" selected="0">
              <x v="0"/>
            </reference>
            <reference field="0" count="1" selected="0">
              <x v="46"/>
            </reference>
            <reference field="1" count="1" selected="0">
              <x v="301"/>
            </reference>
            <reference field="2" count="1">
              <x v="1000"/>
            </reference>
          </references>
        </pivotArea>
        <pivotArea type="data" collapsedLevelsAreSubtotals="1" fieldPosition="0">
          <references count="3">
            <reference field="4294967294" count="1" selected="0">
              <x v="0"/>
            </reference>
            <reference field="0" count="1" selected="0">
              <x v="46"/>
            </reference>
            <reference field="1" count="1">
              <x v="302"/>
            </reference>
          </references>
        </pivotArea>
        <pivotArea type="data" collapsedLevelsAreSubtotals="1" fieldPosition="0">
          <references count="4">
            <reference field="4294967294" count="1" selected="0">
              <x v="0"/>
            </reference>
            <reference field="0" count="1" selected="0">
              <x v="46"/>
            </reference>
            <reference field="1" count="1" selected="0">
              <x v="302"/>
            </reference>
            <reference field="2" count="1">
              <x v="1001"/>
            </reference>
          </references>
        </pivotArea>
        <pivotArea type="data" collapsedLevelsAreSubtotals="1" fieldPosition="0">
          <references count="3">
            <reference field="4294967294" count="1" selected="0">
              <x v="0"/>
            </reference>
            <reference field="0" count="1" selected="0">
              <x v="46"/>
            </reference>
            <reference field="1" count="1">
              <x v="303"/>
            </reference>
          </references>
        </pivotArea>
        <pivotArea type="data" collapsedLevelsAreSubtotals="1" fieldPosition="0">
          <references count="4">
            <reference field="4294967294" count="1" selected="0">
              <x v="0"/>
            </reference>
            <reference field="0" count="1" selected="0">
              <x v="46"/>
            </reference>
            <reference field="1" count="1" selected="0">
              <x v="303"/>
            </reference>
            <reference field="2" count="1">
              <x v="1002"/>
            </reference>
          </references>
        </pivotArea>
        <pivotArea type="data" collapsedLevelsAreSubtotals="1" fieldPosition="0">
          <references count="2">
            <reference field="4294967294" count="1" selected="0">
              <x v="0"/>
            </reference>
            <reference field="0" count="1">
              <x v="47"/>
            </reference>
          </references>
        </pivotArea>
        <pivotArea type="data" collapsedLevelsAreSubtotals="1" fieldPosition="0">
          <references count="3">
            <reference field="4294967294" count="1" selected="0">
              <x v="0"/>
            </reference>
            <reference field="0" count="1" selected="0">
              <x v="47"/>
            </reference>
            <reference field="1" count="1">
              <x v="304"/>
            </reference>
          </references>
        </pivotArea>
        <pivotArea type="data" collapsedLevelsAreSubtotals="1" fieldPosition="0">
          <references count="4">
            <reference field="4294967294" count="1" selected="0">
              <x v="0"/>
            </reference>
            <reference field="0" count="1" selected="0">
              <x v="47"/>
            </reference>
            <reference field="1" count="1" selected="0">
              <x v="304"/>
            </reference>
            <reference field="2" count="1">
              <x v="1003"/>
            </reference>
          </references>
        </pivotArea>
        <pivotArea type="data" collapsedLevelsAreSubtotals="1" fieldPosition="0">
          <references count="2">
            <reference field="4294967294" count="1" selected="0">
              <x v="0"/>
            </reference>
            <reference field="0" count="1">
              <x v="48"/>
            </reference>
          </references>
        </pivotArea>
        <pivotArea type="data" collapsedLevelsAreSubtotals="1" fieldPosition="0">
          <references count="3">
            <reference field="4294967294" count="1" selected="0">
              <x v="0"/>
            </reference>
            <reference field="0" count="1" selected="0">
              <x v="48"/>
            </reference>
            <reference field="1" count="1">
              <x v="305"/>
            </reference>
          </references>
        </pivotArea>
        <pivotArea type="data" collapsedLevelsAreSubtotals="1" fieldPosition="0">
          <references count="4">
            <reference field="4294967294" count="1" selected="0">
              <x v="0"/>
            </reference>
            <reference field="0" count="1" selected="0">
              <x v="48"/>
            </reference>
            <reference field="1" count="1" selected="0">
              <x v="305"/>
            </reference>
            <reference field="2" count="1">
              <x v="1004"/>
            </reference>
          </references>
        </pivotArea>
        <pivotArea type="data" collapsedLevelsAreSubtotals="1" fieldPosition="0">
          <references count="2">
            <reference field="4294967294" count="1" selected="0">
              <x v="0"/>
            </reference>
            <reference field="0" count="1">
              <x v="49"/>
            </reference>
          </references>
        </pivotArea>
        <pivotArea type="data" collapsedLevelsAreSubtotals="1" fieldPosition="0">
          <references count="3">
            <reference field="4294967294" count="1" selected="0">
              <x v="0"/>
            </reference>
            <reference field="0" count="1" selected="0">
              <x v="49"/>
            </reference>
            <reference field="1" count="1">
              <x v="306"/>
            </reference>
          </references>
        </pivotArea>
        <pivotArea type="data" collapsedLevelsAreSubtotals="1" fieldPosition="0">
          <references count="4">
            <reference field="4294967294" count="1" selected="0">
              <x v="0"/>
            </reference>
            <reference field="0" count="1" selected="0">
              <x v="49"/>
            </reference>
            <reference field="1" count="1" selected="0">
              <x v="306"/>
            </reference>
            <reference field="2" count="1">
              <x v="1005"/>
            </reference>
          </references>
        </pivotArea>
        <pivotArea type="data" collapsedLevelsAreSubtotals="1" fieldPosition="0">
          <references count="3">
            <reference field="4294967294" count="1" selected="0">
              <x v="0"/>
            </reference>
            <reference field="0" count="1" selected="0">
              <x v="49"/>
            </reference>
            <reference field="1" count="1">
              <x v="307"/>
            </reference>
          </references>
        </pivotArea>
        <pivotArea type="data" collapsedLevelsAreSubtotals="1" fieldPosition="0">
          <references count="4">
            <reference field="4294967294" count="1" selected="0">
              <x v="0"/>
            </reference>
            <reference field="0" count="1" selected="0">
              <x v="49"/>
            </reference>
            <reference field="1" count="1" selected="0">
              <x v="307"/>
            </reference>
            <reference field="2" count="1">
              <x v="1006"/>
            </reference>
          </references>
        </pivotArea>
        <pivotArea type="data" collapsedLevelsAreSubtotals="1" fieldPosition="0">
          <references count="3">
            <reference field="4294967294" count="1" selected="0">
              <x v="0"/>
            </reference>
            <reference field="0" count="1" selected="0">
              <x v="49"/>
            </reference>
            <reference field="1" count="1">
              <x v="308"/>
            </reference>
          </references>
        </pivotArea>
        <pivotArea type="data" collapsedLevelsAreSubtotals="1" fieldPosition="0">
          <references count="4">
            <reference field="4294967294" count="1" selected="0">
              <x v="0"/>
            </reference>
            <reference field="0" count="1" selected="0">
              <x v="49"/>
            </reference>
            <reference field="1" count="1" selected="0">
              <x v="308"/>
            </reference>
            <reference field="2" count="6">
              <x v="1007"/>
              <x v="1008"/>
              <x v="1009"/>
              <x v="1010"/>
              <x v="1011"/>
              <x v="1012"/>
            </reference>
          </references>
        </pivotArea>
        <pivotArea type="data" collapsedLevelsAreSubtotals="1" fieldPosition="0">
          <references count="3">
            <reference field="4294967294" count="1" selected="0">
              <x v="0"/>
            </reference>
            <reference field="0" count="1" selected="0">
              <x v="49"/>
            </reference>
            <reference field="1" count="1">
              <x v="309"/>
            </reference>
          </references>
        </pivotArea>
        <pivotArea type="data" collapsedLevelsAreSubtotals="1" fieldPosition="0">
          <references count="4">
            <reference field="4294967294" count="1" selected="0">
              <x v="0"/>
            </reference>
            <reference field="0" count="1" selected="0">
              <x v="49"/>
            </reference>
            <reference field="1" count="1" selected="0">
              <x v="309"/>
            </reference>
            <reference field="2" count="1">
              <x v="1013"/>
            </reference>
          </references>
        </pivotArea>
        <pivotArea type="data" collapsedLevelsAreSubtotals="1" fieldPosition="0">
          <references count="3">
            <reference field="4294967294" count="1" selected="0">
              <x v="0"/>
            </reference>
            <reference field="0" count="1" selected="0">
              <x v="49"/>
            </reference>
            <reference field="1" count="1">
              <x v="310"/>
            </reference>
          </references>
        </pivotArea>
        <pivotArea type="data" collapsedLevelsAreSubtotals="1" fieldPosition="0">
          <references count="4">
            <reference field="4294967294" count="1" selected="0">
              <x v="0"/>
            </reference>
            <reference field="0" count="1" selected="0">
              <x v="49"/>
            </reference>
            <reference field="1" count="1" selected="0">
              <x v="310"/>
            </reference>
            <reference field="2" count="1">
              <x v="1014"/>
            </reference>
          </references>
        </pivotArea>
        <pivotArea type="data" collapsedLevelsAreSubtotals="1" fieldPosition="0">
          <references count="2">
            <reference field="4294967294" count="1" selected="0">
              <x v="0"/>
            </reference>
            <reference field="0" count="1">
              <x v="50"/>
            </reference>
          </references>
        </pivotArea>
        <pivotArea type="data" collapsedLevelsAreSubtotals="1" fieldPosition="0">
          <references count="3">
            <reference field="4294967294" count="1" selected="0">
              <x v="0"/>
            </reference>
            <reference field="0" count="1" selected="0">
              <x v="50"/>
            </reference>
            <reference field="1" count="1">
              <x v="311"/>
            </reference>
          </references>
        </pivotArea>
        <pivotArea type="data" collapsedLevelsAreSubtotals="1" fieldPosition="0">
          <references count="4">
            <reference field="4294967294" count="1" selected="0">
              <x v="0"/>
            </reference>
            <reference field="0" count="1" selected="0">
              <x v="50"/>
            </reference>
            <reference field="1" count="1" selected="0">
              <x v="311"/>
            </reference>
            <reference field="2" count="1">
              <x v="1015"/>
            </reference>
          </references>
        </pivotArea>
        <pivotArea type="data" collapsedLevelsAreSubtotals="1" fieldPosition="0">
          <references count="3">
            <reference field="4294967294" count="1" selected="0">
              <x v="0"/>
            </reference>
            <reference field="0" count="1" selected="0">
              <x v="50"/>
            </reference>
            <reference field="1" count="1">
              <x v="312"/>
            </reference>
          </references>
        </pivotArea>
        <pivotArea type="data" collapsedLevelsAreSubtotals="1" fieldPosition="0">
          <references count="4">
            <reference field="4294967294" count="1" selected="0">
              <x v="0"/>
            </reference>
            <reference field="0" count="1" selected="0">
              <x v="50"/>
            </reference>
            <reference field="1" count="1" selected="0">
              <x v="312"/>
            </reference>
            <reference field="2" count="1">
              <x v="1016"/>
            </reference>
          </references>
        </pivotArea>
        <pivotArea type="data" collapsedLevelsAreSubtotals="1" fieldPosition="0">
          <references count="3">
            <reference field="4294967294" count="1" selected="0">
              <x v="0"/>
            </reference>
            <reference field="0" count="1" selected="0">
              <x v="50"/>
            </reference>
            <reference field="1" count="1">
              <x v="313"/>
            </reference>
          </references>
        </pivotArea>
        <pivotArea type="data" collapsedLevelsAreSubtotals="1" fieldPosition="0">
          <references count="4">
            <reference field="4294967294" count="1" selected="0">
              <x v="0"/>
            </reference>
            <reference field="0" count="1" selected="0">
              <x v="50"/>
            </reference>
            <reference field="1" count="1" selected="0">
              <x v="313"/>
            </reference>
            <reference field="2" count="1">
              <x v="1017"/>
            </reference>
          </references>
        </pivotArea>
        <pivotArea type="data" collapsedLevelsAreSubtotals="1" fieldPosition="0">
          <references count="2">
            <reference field="4294967294" count="1" selected="0">
              <x v="0"/>
            </reference>
            <reference field="0" count="1">
              <x v="51"/>
            </reference>
          </references>
        </pivotArea>
        <pivotArea type="data" collapsedLevelsAreSubtotals="1" fieldPosition="0">
          <references count="3">
            <reference field="4294967294" count="1" selected="0">
              <x v="0"/>
            </reference>
            <reference field="0" count="1" selected="0">
              <x v="51"/>
            </reference>
            <reference field="1" count="1">
              <x v="314"/>
            </reference>
          </references>
        </pivotArea>
        <pivotArea type="data" collapsedLevelsAreSubtotals="1" fieldPosition="0">
          <references count="4">
            <reference field="4294967294" count="1" selected="0">
              <x v="0"/>
            </reference>
            <reference field="0" count="1" selected="0">
              <x v="51"/>
            </reference>
            <reference field="1" count="1" selected="0">
              <x v="314"/>
            </reference>
            <reference field="2" count="1">
              <x v="1018"/>
            </reference>
          </references>
        </pivotArea>
        <pivotArea type="data" collapsedLevelsAreSubtotals="1" fieldPosition="0">
          <references count="2">
            <reference field="4294967294" count="1" selected="0">
              <x v="0"/>
            </reference>
            <reference field="0" count="1">
              <x v="52"/>
            </reference>
          </references>
        </pivotArea>
        <pivotArea type="data" collapsedLevelsAreSubtotals="1" fieldPosition="0">
          <references count="3">
            <reference field="4294967294" count="1" selected="0">
              <x v="0"/>
            </reference>
            <reference field="0" count="1" selected="0">
              <x v="52"/>
            </reference>
            <reference field="1" count="1">
              <x v="315"/>
            </reference>
          </references>
        </pivotArea>
        <pivotArea type="data" collapsedLevelsAreSubtotals="1" fieldPosition="0">
          <references count="4">
            <reference field="4294967294" count="1" selected="0">
              <x v="0"/>
            </reference>
            <reference field="0" count="1" selected="0">
              <x v="52"/>
            </reference>
            <reference field="1" count="1" selected="0">
              <x v="315"/>
            </reference>
            <reference field="2" count="1">
              <x v="1019"/>
            </reference>
          </references>
        </pivotArea>
        <pivotArea type="data" collapsedLevelsAreSubtotals="1" fieldPosition="0">
          <references count="2">
            <reference field="4294967294" count="1" selected="0">
              <x v="0"/>
            </reference>
            <reference field="0" count="1">
              <x v="53"/>
            </reference>
          </references>
        </pivotArea>
        <pivotArea type="data" collapsedLevelsAreSubtotals="1" fieldPosition="0">
          <references count="3">
            <reference field="4294967294" count="1" selected="0">
              <x v="0"/>
            </reference>
            <reference field="0" count="1" selected="0">
              <x v="53"/>
            </reference>
            <reference field="1" count="1">
              <x v="316"/>
            </reference>
          </references>
        </pivotArea>
        <pivotArea type="data" collapsedLevelsAreSubtotals="1" fieldPosition="0">
          <references count="4">
            <reference field="4294967294" count="1" selected="0">
              <x v="0"/>
            </reference>
            <reference field="0" count="1" selected="0">
              <x v="53"/>
            </reference>
            <reference field="1" count="1" selected="0">
              <x v="316"/>
            </reference>
            <reference field="2" count="1">
              <x v="1020"/>
            </reference>
          </references>
        </pivotArea>
        <pivotArea type="data" collapsedLevelsAreSubtotals="1" fieldPosition="0">
          <references count="3">
            <reference field="4294967294" count="1" selected="0">
              <x v="0"/>
            </reference>
            <reference field="0" count="1" selected="0">
              <x v="53"/>
            </reference>
            <reference field="1" count="1">
              <x v="124"/>
            </reference>
          </references>
        </pivotArea>
        <pivotArea type="data" collapsedLevelsAreSubtotals="1" fieldPosition="0">
          <references count="4">
            <reference field="4294967294" count="1" selected="0">
              <x v="0"/>
            </reference>
            <reference field="0" count="1" selected="0">
              <x v="53"/>
            </reference>
            <reference field="1" count="1" selected="0">
              <x v="124"/>
            </reference>
            <reference field="2" count="1">
              <x v="1021"/>
            </reference>
          </references>
        </pivotArea>
        <pivotArea type="data" collapsedLevelsAreSubtotals="1" fieldPosition="0">
          <references count="2">
            <reference field="4294967294" count="1" selected="0">
              <x v="0"/>
            </reference>
            <reference field="0" count="1">
              <x v="54"/>
            </reference>
          </references>
        </pivotArea>
        <pivotArea type="data" collapsedLevelsAreSubtotals="1" fieldPosition="0">
          <references count="3">
            <reference field="4294967294" count="1" selected="0">
              <x v="0"/>
            </reference>
            <reference field="0" count="1" selected="0">
              <x v="54"/>
            </reference>
            <reference field="1" count="1">
              <x v="317"/>
            </reference>
          </references>
        </pivotArea>
        <pivotArea type="data" collapsedLevelsAreSubtotals="1" fieldPosition="0">
          <references count="4">
            <reference field="4294967294" count="1" selected="0">
              <x v="0"/>
            </reference>
            <reference field="0" count="1" selected="0">
              <x v="54"/>
            </reference>
            <reference field="1" count="1" selected="0">
              <x v="317"/>
            </reference>
            <reference field="2" count="1">
              <x v="1022"/>
            </reference>
          </references>
        </pivotArea>
        <pivotArea type="data" collapsedLevelsAreSubtotals="1" fieldPosition="0">
          <references count="3">
            <reference field="4294967294" count="1" selected="0">
              <x v="0"/>
            </reference>
            <reference field="0" count="1" selected="0">
              <x v="54"/>
            </reference>
            <reference field="1" count="1">
              <x v="318"/>
            </reference>
          </references>
        </pivotArea>
        <pivotArea type="data" collapsedLevelsAreSubtotals="1" fieldPosition="0">
          <references count="4">
            <reference field="4294967294" count="1" selected="0">
              <x v="0"/>
            </reference>
            <reference field="0" count="1" selected="0">
              <x v="54"/>
            </reference>
            <reference field="1" count="1" selected="0">
              <x v="318"/>
            </reference>
            <reference field="2" count="1">
              <x v="1023"/>
            </reference>
          </references>
        </pivotArea>
        <pivotArea type="data" collapsedLevelsAreSubtotals="1" fieldPosition="0">
          <references count="3">
            <reference field="4294967294" count="1" selected="0">
              <x v="0"/>
            </reference>
            <reference field="0" count="1" selected="0">
              <x v="54"/>
            </reference>
            <reference field="1" count="1">
              <x v="319"/>
            </reference>
          </references>
        </pivotArea>
        <pivotArea type="data" collapsedLevelsAreSubtotals="1" fieldPosition="0">
          <references count="4">
            <reference field="4294967294" count="1" selected="0">
              <x v="0"/>
            </reference>
            <reference field="0" count="1" selected="0">
              <x v="54"/>
            </reference>
            <reference field="1" count="1" selected="0">
              <x v="319"/>
            </reference>
            <reference field="2" count="2">
              <x v="1024"/>
              <x v="1025"/>
            </reference>
          </references>
        </pivotArea>
        <pivotArea type="data" collapsedLevelsAreSubtotals="1" fieldPosition="0">
          <references count="3">
            <reference field="4294967294" count="1" selected="0">
              <x v="0"/>
            </reference>
            <reference field="0" count="1" selected="0">
              <x v="54"/>
            </reference>
            <reference field="1" count="1">
              <x v="320"/>
            </reference>
          </references>
        </pivotArea>
        <pivotArea type="data" collapsedLevelsAreSubtotals="1" fieldPosition="0">
          <references count="4">
            <reference field="4294967294" count="1" selected="0">
              <x v="0"/>
            </reference>
            <reference field="0" count="1" selected="0">
              <x v="54"/>
            </reference>
            <reference field="1" count="1" selected="0">
              <x v="320"/>
            </reference>
            <reference field="2" count="1">
              <x v="1026"/>
            </reference>
          </references>
        </pivotArea>
        <pivotArea type="data" collapsedLevelsAreSubtotals="1" fieldPosition="0">
          <references count="3">
            <reference field="4294967294" count="1" selected="0">
              <x v="0"/>
            </reference>
            <reference field="0" count="1" selected="0">
              <x v="54"/>
            </reference>
            <reference field="1" count="1">
              <x v="321"/>
            </reference>
          </references>
        </pivotArea>
        <pivotArea type="data" collapsedLevelsAreSubtotals="1" fieldPosition="0">
          <references count="4">
            <reference field="4294967294" count="1" selected="0">
              <x v="0"/>
            </reference>
            <reference field="0" count="1" selected="0">
              <x v="54"/>
            </reference>
            <reference field="1" count="1" selected="0">
              <x v="321"/>
            </reference>
            <reference field="2" count="1">
              <x v="1027"/>
            </reference>
          </references>
        </pivotArea>
        <pivotArea type="data" collapsedLevelsAreSubtotals="1" fieldPosition="0">
          <references count="2">
            <reference field="4294967294" count="1" selected="0">
              <x v="0"/>
            </reference>
            <reference field="0" count="1">
              <x v="55"/>
            </reference>
          </references>
        </pivotArea>
        <pivotArea type="data" collapsedLevelsAreSubtotals="1" fieldPosition="0">
          <references count="3">
            <reference field="4294967294" count="1" selected="0">
              <x v="0"/>
            </reference>
            <reference field="0" count="1" selected="0">
              <x v="55"/>
            </reference>
            <reference field="1" count="1">
              <x v="322"/>
            </reference>
          </references>
        </pivotArea>
        <pivotArea type="data" collapsedLevelsAreSubtotals="1" fieldPosition="0">
          <references count="4">
            <reference field="4294967294" count="1" selected="0">
              <x v="0"/>
            </reference>
            <reference field="0" count="1" selected="0">
              <x v="55"/>
            </reference>
            <reference field="1" count="1" selected="0">
              <x v="322"/>
            </reference>
            <reference field="2" count="1">
              <x v="1028"/>
            </reference>
          </references>
        </pivotArea>
        <pivotArea type="data" collapsedLevelsAreSubtotals="1" fieldPosition="0">
          <references count="2">
            <reference field="4294967294" count="1" selected="0">
              <x v="0"/>
            </reference>
            <reference field="0" count="1">
              <x v="56"/>
            </reference>
          </references>
        </pivotArea>
        <pivotArea type="data" collapsedLevelsAreSubtotals="1" fieldPosition="0">
          <references count="3">
            <reference field="4294967294" count="1" selected="0">
              <x v="0"/>
            </reference>
            <reference field="0" count="1" selected="0">
              <x v="56"/>
            </reference>
            <reference field="1" count="1">
              <x v="323"/>
            </reference>
          </references>
        </pivotArea>
        <pivotArea type="data" collapsedLevelsAreSubtotals="1" fieldPosition="0">
          <references count="4">
            <reference field="4294967294" count="1" selected="0">
              <x v="0"/>
            </reference>
            <reference field="0" count="1" selected="0">
              <x v="56"/>
            </reference>
            <reference field="1" count="1" selected="0">
              <x v="323"/>
            </reference>
            <reference field="2" count="1">
              <x v="1029"/>
            </reference>
          </references>
        </pivotArea>
        <pivotArea type="data" collapsedLevelsAreSubtotals="1" fieldPosition="0">
          <references count="3">
            <reference field="4294967294" count="1" selected="0">
              <x v="0"/>
            </reference>
            <reference field="0" count="1" selected="0">
              <x v="56"/>
            </reference>
            <reference field="1" count="1">
              <x v="324"/>
            </reference>
          </references>
        </pivotArea>
        <pivotArea type="data" collapsedLevelsAreSubtotals="1" fieldPosition="0">
          <references count="4">
            <reference field="4294967294" count="1" selected="0">
              <x v="0"/>
            </reference>
            <reference field="0" count="1" selected="0">
              <x v="56"/>
            </reference>
            <reference field="1" count="1" selected="0">
              <x v="324"/>
            </reference>
            <reference field="2" count="1">
              <x v="1030"/>
            </reference>
          </references>
        </pivotArea>
        <pivotArea type="data" collapsedLevelsAreSubtotals="1" fieldPosition="0">
          <references count="2">
            <reference field="4294967294" count="1" selected="0">
              <x v="0"/>
            </reference>
            <reference field="0" count="1">
              <x v="57"/>
            </reference>
          </references>
        </pivotArea>
        <pivotArea type="data" collapsedLevelsAreSubtotals="1" fieldPosition="0">
          <references count="3">
            <reference field="4294967294" count="1" selected="0">
              <x v="0"/>
            </reference>
            <reference field="0" count="1" selected="0">
              <x v="57"/>
            </reference>
            <reference field="1" count="1">
              <x v="325"/>
            </reference>
          </references>
        </pivotArea>
        <pivotArea type="data" collapsedLevelsAreSubtotals="1" fieldPosition="0">
          <references count="4">
            <reference field="4294967294" count="1" selected="0">
              <x v="0"/>
            </reference>
            <reference field="0" count="1" selected="0">
              <x v="57"/>
            </reference>
            <reference field="1" count="1" selected="0">
              <x v="325"/>
            </reference>
            <reference field="2" count="6">
              <x v="1031"/>
              <x v="1032"/>
              <x v="1033"/>
              <x v="1034"/>
              <x v="1035"/>
              <x v="1036"/>
            </reference>
          </references>
        </pivotArea>
        <pivotArea type="data" collapsedLevelsAreSubtotals="1" fieldPosition="0">
          <references count="3">
            <reference field="4294967294" count="1" selected="0">
              <x v="0"/>
            </reference>
            <reference field="0" count="1" selected="0">
              <x v="57"/>
            </reference>
            <reference field="1" count="1">
              <x v="326"/>
            </reference>
          </references>
        </pivotArea>
        <pivotArea type="data" collapsedLevelsAreSubtotals="1" fieldPosition="0">
          <references count="4">
            <reference field="4294967294" count="1" selected="0">
              <x v="0"/>
            </reference>
            <reference field="0" count="1" selected="0">
              <x v="57"/>
            </reference>
            <reference field="1" count="1" selected="0">
              <x v="326"/>
            </reference>
            <reference field="2" count="1">
              <x v="1037"/>
            </reference>
          </references>
        </pivotArea>
        <pivotArea type="data" collapsedLevelsAreSubtotals="1" fieldPosition="0">
          <references count="3">
            <reference field="4294967294" count="1" selected="0">
              <x v="0"/>
            </reference>
            <reference field="0" count="1" selected="0">
              <x v="57"/>
            </reference>
            <reference field="1" count="1">
              <x v="327"/>
            </reference>
          </references>
        </pivotArea>
        <pivotArea type="data" collapsedLevelsAreSubtotals="1" fieldPosition="0">
          <references count="4">
            <reference field="4294967294" count="1" selected="0">
              <x v="0"/>
            </reference>
            <reference field="0" count="1" selected="0">
              <x v="57"/>
            </reference>
            <reference field="1" count="1" selected="0">
              <x v="327"/>
            </reference>
            <reference field="2" count="6">
              <x v="1038"/>
              <x v="1039"/>
              <x v="1040"/>
              <x v="1041"/>
              <x v="1042"/>
              <x v="1043"/>
            </reference>
          </references>
        </pivotArea>
        <pivotArea type="data" collapsedLevelsAreSubtotals="1" fieldPosition="0">
          <references count="3">
            <reference field="4294967294" count="1" selected="0">
              <x v="0"/>
            </reference>
            <reference field="0" count="1" selected="0">
              <x v="57"/>
            </reference>
            <reference field="1" count="1">
              <x v="328"/>
            </reference>
          </references>
        </pivotArea>
        <pivotArea type="data" collapsedLevelsAreSubtotals="1" fieldPosition="0">
          <references count="4">
            <reference field="4294967294" count="1" selected="0">
              <x v="0"/>
            </reference>
            <reference field="0" count="1" selected="0">
              <x v="57"/>
            </reference>
            <reference field="1" count="1" selected="0">
              <x v="328"/>
            </reference>
            <reference field="2" count="1">
              <x v="1044"/>
            </reference>
          </references>
        </pivotArea>
        <pivotArea type="data" collapsedLevelsAreSubtotals="1" fieldPosition="0">
          <references count="3">
            <reference field="4294967294" count="1" selected="0">
              <x v="0"/>
            </reference>
            <reference field="0" count="1" selected="0">
              <x v="57"/>
            </reference>
            <reference field="1" count="1">
              <x v="329"/>
            </reference>
          </references>
        </pivotArea>
        <pivotArea type="data" collapsedLevelsAreSubtotals="1" fieldPosition="0">
          <references count="4">
            <reference field="4294967294" count="1" selected="0">
              <x v="0"/>
            </reference>
            <reference field="0" count="1" selected="0">
              <x v="57"/>
            </reference>
            <reference field="1" count="1" selected="0">
              <x v="329"/>
            </reference>
            <reference field="2" count="3">
              <x v="1045"/>
              <x v="1046"/>
              <x v="1047"/>
            </reference>
          </references>
        </pivotArea>
        <pivotArea type="data" collapsedLevelsAreSubtotals="1" fieldPosition="0">
          <references count="3">
            <reference field="4294967294" count="1" selected="0">
              <x v="0"/>
            </reference>
            <reference field="0" count="1" selected="0">
              <x v="57"/>
            </reference>
            <reference field="1" count="1">
              <x v="330"/>
            </reference>
          </references>
        </pivotArea>
        <pivotArea type="data" collapsedLevelsAreSubtotals="1" fieldPosition="0">
          <references count="4">
            <reference field="4294967294" count="1" selected="0">
              <x v="0"/>
            </reference>
            <reference field="0" count="1" selected="0">
              <x v="57"/>
            </reference>
            <reference field="1" count="1" selected="0">
              <x v="330"/>
            </reference>
            <reference field="2" count="1">
              <x v="1048"/>
            </reference>
          </references>
        </pivotArea>
        <pivotArea type="data" collapsedLevelsAreSubtotals="1" fieldPosition="0">
          <references count="3">
            <reference field="4294967294" count="1" selected="0">
              <x v="0"/>
            </reference>
            <reference field="0" count="1" selected="0">
              <x v="57"/>
            </reference>
            <reference field="1" count="1">
              <x v="331"/>
            </reference>
          </references>
        </pivotArea>
        <pivotArea type="data" collapsedLevelsAreSubtotals="1" fieldPosition="0">
          <references count="4">
            <reference field="4294967294" count="1" selected="0">
              <x v="0"/>
            </reference>
            <reference field="0" count="1" selected="0">
              <x v="57"/>
            </reference>
            <reference field="1" count="1" selected="0">
              <x v="331"/>
            </reference>
            <reference field="2" count="5">
              <x v="1049"/>
              <x v="1050"/>
              <x v="1051"/>
              <x v="1052"/>
              <x v="1053"/>
            </reference>
          </references>
        </pivotArea>
        <pivotArea type="data" collapsedLevelsAreSubtotals="1" fieldPosition="0">
          <references count="3">
            <reference field="4294967294" count="1" selected="0">
              <x v="0"/>
            </reference>
            <reference field="0" count="1" selected="0">
              <x v="57"/>
            </reference>
            <reference field="1" count="1">
              <x v="332"/>
            </reference>
          </references>
        </pivotArea>
        <pivotArea type="data" collapsedLevelsAreSubtotals="1" fieldPosition="0">
          <references count="4">
            <reference field="4294967294" count="1" selected="0">
              <x v="0"/>
            </reference>
            <reference field="0" count="1" selected="0">
              <x v="57"/>
            </reference>
            <reference field="1" count="1" selected="0">
              <x v="332"/>
            </reference>
            <reference field="2" count="3">
              <x v="1054"/>
              <x v="1055"/>
              <x v="1056"/>
            </reference>
          </references>
        </pivotArea>
        <pivotArea type="data" collapsedLevelsAreSubtotals="1" fieldPosition="0">
          <references count="3">
            <reference field="4294967294" count="1" selected="0">
              <x v="0"/>
            </reference>
            <reference field="0" count="1" selected="0">
              <x v="57"/>
            </reference>
            <reference field="1" count="1">
              <x v="333"/>
            </reference>
          </references>
        </pivotArea>
        <pivotArea type="data" collapsedLevelsAreSubtotals="1" fieldPosition="0">
          <references count="4">
            <reference field="4294967294" count="1" selected="0">
              <x v="0"/>
            </reference>
            <reference field="0" count="1" selected="0">
              <x v="57"/>
            </reference>
            <reference field="1" count="1" selected="0">
              <x v="333"/>
            </reference>
            <reference field="2" count="1">
              <x v="1057"/>
            </reference>
          </references>
        </pivotArea>
        <pivotArea type="data" collapsedLevelsAreSubtotals="1" fieldPosition="0">
          <references count="3">
            <reference field="4294967294" count="1" selected="0">
              <x v="0"/>
            </reference>
            <reference field="0" count="1" selected="0">
              <x v="57"/>
            </reference>
            <reference field="1" count="1">
              <x v="334"/>
            </reference>
          </references>
        </pivotArea>
        <pivotArea type="data" collapsedLevelsAreSubtotals="1" fieldPosition="0">
          <references count="4">
            <reference field="4294967294" count="1" selected="0">
              <x v="0"/>
            </reference>
            <reference field="0" count="1" selected="0">
              <x v="57"/>
            </reference>
            <reference field="1" count="1" selected="0">
              <x v="334"/>
            </reference>
            <reference field="2" count="3">
              <x v="1058"/>
              <x v="1059"/>
              <x v="1060"/>
            </reference>
          </references>
        </pivotArea>
        <pivotArea type="data" collapsedLevelsAreSubtotals="1" fieldPosition="0">
          <references count="3">
            <reference field="4294967294" count="1" selected="0">
              <x v="0"/>
            </reference>
            <reference field="0" count="1" selected="0">
              <x v="57"/>
            </reference>
            <reference field="1" count="1">
              <x v="335"/>
            </reference>
          </references>
        </pivotArea>
        <pivotArea type="data" collapsedLevelsAreSubtotals="1" fieldPosition="0">
          <references count="4">
            <reference field="4294967294" count="1" selected="0">
              <x v="0"/>
            </reference>
            <reference field="0" count="1" selected="0">
              <x v="57"/>
            </reference>
            <reference field="1" count="1" selected="0">
              <x v="335"/>
            </reference>
            <reference field="2" count="7">
              <x v="1061"/>
              <x v="1062"/>
              <x v="1063"/>
              <x v="1064"/>
              <x v="1065"/>
              <x v="1066"/>
              <x v="1067"/>
            </reference>
          </references>
        </pivotArea>
        <pivotArea type="data" collapsedLevelsAreSubtotals="1" fieldPosition="0">
          <references count="3">
            <reference field="4294967294" count="1" selected="0">
              <x v="0"/>
            </reference>
            <reference field="0" count="1" selected="0">
              <x v="57"/>
            </reference>
            <reference field="1" count="1">
              <x v="336"/>
            </reference>
          </references>
        </pivotArea>
        <pivotArea type="data" collapsedLevelsAreSubtotals="1" fieldPosition="0">
          <references count="4">
            <reference field="4294967294" count="1" selected="0">
              <x v="0"/>
            </reference>
            <reference field="0" count="1" selected="0">
              <x v="57"/>
            </reference>
            <reference field="1" count="1" selected="0">
              <x v="336"/>
            </reference>
            <reference field="2" count="4">
              <x v="1068"/>
              <x v="1069"/>
              <x v="1070"/>
              <x v="1071"/>
            </reference>
          </references>
        </pivotArea>
        <pivotArea type="data" collapsedLevelsAreSubtotals="1" fieldPosition="0">
          <references count="3">
            <reference field="4294967294" count="1" selected="0">
              <x v="0"/>
            </reference>
            <reference field="0" count="1" selected="0">
              <x v="57"/>
            </reference>
            <reference field="1" count="1">
              <x v="337"/>
            </reference>
          </references>
        </pivotArea>
        <pivotArea type="data" collapsedLevelsAreSubtotals="1" fieldPosition="0">
          <references count="4">
            <reference field="4294967294" count="1" selected="0">
              <x v="0"/>
            </reference>
            <reference field="0" count="1" selected="0">
              <x v="57"/>
            </reference>
            <reference field="1" count="1" selected="0">
              <x v="337"/>
            </reference>
            <reference field="2" count="9">
              <x v="1072"/>
              <x v="1073"/>
              <x v="1074"/>
              <x v="1075"/>
              <x v="1076"/>
              <x v="1077"/>
              <x v="1078"/>
              <x v="1079"/>
              <x v="1080"/>
            </reference>
          </references>
        </pivotArea>
        <pivotArea type="data" collapsedLevelsAreSubtotals="1" fieldPosition="0">
          <references count="3">
            <reference field="4294967294" count="1" selected="0">
              <x v="0"/>
            </reference>
            <reference field="0" count="1" selected="0">
              <x v="57"/>
            </reference>
            <reference field="1" count="1">
              <x v="338"/>
            </reference>
          </references>
        </pivotArea>
        <pivotArea type="data" collapsedLevelsAreSubtotals="1" fieldPosition="0">
          <references count="4">
            <reference field="4294967294" count="1" selected="0">
              <x v="0"/>
            </reference>
            <reference field="0" count="1" selected="0">
              <x v="57"/>
            </reference>
            <reference field="1" count="1" selected="0">
              <x v="338"/>
            </reference>
            <reference field="2" count="17">
              <x v="1081"/>
              <x v="1082"/>
              <x v="1083"/>
              <x v="1084"/>
              <x v="1085"/>
              <x v="1086"/>
              <x v="1087"/>
              <x v="1088"/>
              <x v="1089"/>
              <x v="1090"/>
              <x v="1091"/>
              <x v="1092"/>
              <x v="1093"/>
              <x v="1094"/>
              <x v="1095"/>
              <x v="1096"/>
              <x v="1097"/>
            </reference>
          </references>
        </pivotArea>
        <pivotArea type="data" collapsedLevelsAreSubtotals="1" fieldPosition="0">
          <references count="3">
            <reference field="4294967294" count="1" selected="0">
              <x v="0"/>
            </reference>
            <reference field="0" count="1" selected="0">
              <x v="57"/>
            </reference>
            <reference field="1" count="1">
              <x v="339"/>
            </reference>
          </references>
        </pivotArea>
        <pivotArea type="data" collapsedLevelsAreSubtotals="1" fieldPosition="0">
          <references count="4">
            <reference field="4294967294" count="1" selected="0">
              <x v="0"/>
            </reference>
            <reference field="0" count="1" selected="0">
              <x v="57"/>
            </reference>
            <reference field="1" count="1" selected="0">
              <x v="339"/>
            </reference>
            <reference field="2" count="1">
              <x v="1098"/>
            </reference>
          </references>
        </pivotArea>
        <pivotArea type="data" collapsedLevelsAreSubtotals="1" fieldPosition="0">
          <references count="3">
            <reference field="4294967294" count="1" selected="0">
              <x v="0"/>
            </reference>
            <reference field="0" count="1" selected="0">
              <x v="57"/>
            </reference>
            <reference field="1" count="1">
              <x v="340"/>
            </reference>
          </references>
        </pivotArea>
        <pivotArea type="data" collapsedLevelsAreSubtotals="1" fieldPosition="0">
          <references count="4">
            <reference field="4294967294" count="1" selected="0">
              <x v="0"/>
            </reference>
            <reference field="0" count="1" selected="0">
              <x v="57"/>
            </reference>
            <reference field="1" count="1" selected="0">
              <x v="340"/>
            </reference>
            <reference field="2" count="3">
              <x v="1099"/>
              <x v="1100"/>
              <x v="1101"/>
            </reference>
          </references>
        </pivotArea>
        <pivotArea type="data" collapsedLevelsAreSubtotals="1" fieldPosition="0">
          <references count="3">
            <reference field="4294967294" count="1" selected="0">
              <x v="0"/>
            </reference>
            <reference field="0" count="1" selected="0">
              <x v="57"/>
            </reference>
            <reference field="1" count="1">
              <x v="341"/>
            </reference>
          </references>
        </pivotArea>
        <pivotArea type="data" collapsedLevelsAreSubtotals="1" fieldPosition="0">
          <references count="4">
            <reference field="4294967294" count="1" selected="0">
              <x v="0"/>
            </reference>
            <reference field="0" count="1" selected="0">
              <x v="57"/>
            </reference>
            <reference field="1" count="1" selected="0">
              <x v="341"/>
            </reference>
            <reference field="2" count="1">
              <x v="1102"/>
            </reference>
          </references>
        </pivotArea>
        <pivotArea type="data" collapsedLevelsAreSubtotals="1" fieldPosition="0">
          <references count="3">
            <reference field="4294967294" count="1" selected="0">
              <x v="0"/>
            </reference>
            <reference field="0" count="1" selected="0">
              <x v="57"/>
            </reference>
            <reference field="1" count="1">
              <x v="342"/>
            </reference>
          </references>
        </pivotArea>
        <pivotArea type="data" collapsedLevelsAreSubtotals="1" fieldPosition="0">
          <references count="4">
            <reference field="4294967294" count="1" selected="0">
              <x v="0"/>
            </reference>
            <reference field="0" count="1" selected="0">
              <x v="57"/>
            </reference>
            <reference field="1" count="1" selected="0">
              <x v="342"/>
            </reference>
            <reference field="2" count="3">
              <x v="1103"/>
              <x v="1104"/>
              <x v="1105"/>
            </reference>
          </references>
        </pivotArea>
        <pivotArea type="data" collapsedLevelsAreSubtotals="1" fieldPosition="0">
          <references count="3">
            <reference field="4294967294" count="1" selected="0">
              <x v="0"/>
            </reference>
            <reference field="0" count="1" selected="0">
              <x v="57"/>
            </reference>
            <reference field="1" count="1">
              <x v="343"/>
            </reference>
          </references>
        </pivotArea>
        <pivotArea type="data" collapsedLevelsAreSubtotals="1" fieldPosition="0">
          <references count="4">
            <reference field="4294967294" count="1" selected="0">
              <x v="0"/>
            </reference>
            <reference field="0" count="1" selected="0">
              <x v="57"/>
            </reference>
            <reference field="1" count="1" selected="0">
              <x v="343"/>
            </reference>
            <reference field="2" count="8">
              <x v="1106"/>
              <x v="1107"/>
              <x v="1108"/>
              <x v="1109"/>
              <x v="1110"/>
              <x v="1111"/>
              <x v="1112"/>
              <x v="1113"/>
            </reference>
          </references>
        </pivotArea>
        <pivotArea type="data" collapsedLevelsAreSubtotals="1" fieldPosition="0">
          <references count="3">
            <reference field="4294967294" count="1" selected="0">
              <x v="0"/>
            </reference>
            <reference field="0" count="1" selected="0">
              <x v="57"/>
            </reference>
            <reference field="1" count="1">
              <x v="344"/>
            </reference>
          </references>
        </pivotArea>
        <pivotArea type="data" collapsedLevelsAreSubtotals="1" fieldPosition="0">
          <references count="4">
            <reference field="4294967294" count="1" selected="0">
              <x v="0"/>
            </reference>
            <reference field="0" count="1" selected="0">
              <x v="57"/>
            </reference>
            <reference field="1" count="1" selected="0">
              <x v="344"/>
            </reference>
            <reference field="2" count="9">
              <x v="1114"/>
              <x v="1115"/>
              <x v="1116"/>
              <x v="1117"/>
              <x v="1118"/>
              <x v="1119"/>
              <x v="1120"/>
              <x v="1121"/>
              <x v="1122"/>
            </reference>
          </references>
        </pivotArea>
        <pivotArea type="data" collapsedLevelsAreSubtotals="1" fieldPosition="0">
          <references count="3">
            <reference field="4294967294" count="1" selected="0">
              <x v="0"/>
            </reference>
            <reference field="0" count="1" selected="0">
              <x v="57"/>
            </reference>
            <reference field="1" count="1">
              <x v="345"/>
            </reference>
          </references>
        </pivotArea>
        <pivotArea type="data" collapsedLevelsAreSubtotals="1" fieldPosition="0">
          <references count="4">
            <reference field="4294967294" count="1" selected="0">
              <x v="0"/>
            </reference>
            <reference field="0" count="1" selected="0">
              <x v="57"/>
            </reference>
            <reference field="1" count="1" selected="0">
              <x v="345"/>
            </reference>
            <reference field="2" count="3">
              <x v="1123"/>
              <x v="1124"/>
              <x v="1125"/>
            </reference>
          </references>
        </pivotArea>
        <pivotArea type="data" collapsedLevelsAreSubtotals="1" fieldPosition="0">
          <references count="3">
            <reference field="4294967294" count="1" selected="0">
              <x v="0"/>
            </reference>
            <reference field="0" count="1" selected="0">
              <x v="57"/>
            </reference>
            <reference field="1" count="1">
              <x v="346"/>
            </reference>
          </references>
        </pivotArea>
        <pivotArea type="data" collapsedLevelsAreSubtotals="1" fieldPosition="0">
          <references count="4">
            <reference field="4294967294" count="1" selected="0">
              <x v="0"/>
            </reference>
            <reference field="0" count="1" selected="0">
              <x v="57"/>
            </reference>
            <reference field="1" count="1" selected="0">
              <x v="346"/>
            </reference>
            <reference field="2" count="14">
              <x v="1126"/>
              <x v="1127"/>
              <x v="1128"/>
              <x v="1129"/>
              <x v="1130"/>
              <x v="1131"/>
              <x v="1132"/>
              <x v="1133"/>
              <x v="1134"/>
              <x v="1135"/>
              <x v="1136"/>
              <x v="1137"/>
              <x v="1138"/>
              <x v="1139"/>
            </reference>
          </references>
        </pivotArea>
        <pivotArea type="data" collapsedLevelsAreSubtotals="1" fieldPosition="0">
          <references count="3">
            <reference field="4294967294" count="1" selected="0">
              <x v="0"/>
            </reference>
            <reference field="0" count="1" selected="0">
              <x v="57"/>
            </reference>
            <reference field="1" count="1">
              <x v="347"/>
            </reference>
          </references>
        </pivotArea>
        <pivotArea type="data" collapsedLevelsAreSubtotals="1" fieldPosition="0">
          <references count="4">
            <reference field="4294967294" count="1" selected="0">
              <x v="0"/>
            </reference>
            <reference field="0" count="1" selected="0">
              <x v="57"/>
            </reference>
            <reference field="1" count="1" selected="0">
              <x v="347"/>
            </reference>
            <reference field="2" count="1">
              <x v="1140"/>
            </reference>
          </references>
        </pivotArea>
        <pivotArea type="data" collapsedLevelsAreSubtotals="1" fieldPosition="0">
          <references count="3">
            <reference field="4294967294" count="1" selected="0">
              <x v="0"/>
            </reference>
            <reference field="0" count="1" selected="0">
              <x v="57"/>
            </reference>
            <reference field="1" count="1">
              <x v="348"/>
            </reference>
          </references>
        </pivotArea>
        <pivotArea type="data" collapsedLevelsAreSubtotals="1" fieldPosition="0">
          <references count="4">
            <reference field="4294967294" count="1" selected="0">
              <x v="0"/>
            </reference>
            <reference field="0" count="1" selected="0">
              <x v="57"/>
            </reference>
            <reference field="1" count="1" selected="0">
              <x v="348"/>
            </reference>
            <reference field="2" count="9">
              <x v="1141"/>
              <x v="1142"/>
              <x v="1143"/>
              <x v="1144"/>
              <x v="1145"/>
              <x v="1146"/>
              <x v="1147"/>
              <x v="1148"/>
              <x v="1149"/>
            </reference>
          </references>
        </pivotArea>
        <pivotArea type="data" collapsedLevelsAreSubtotals="1" fieldPosition="0">
          <references count="2">
            <reference field="4294967294" count="1" selected="0">
              <x v="0"/>
            </reference>
            <reference field="0" count="1">
              <x v="58"/>
            </reference>
          </references>
        </pivotArea>
        <pivotArea type="data" collapsedLevelsAreSubtotals="1" fieldPosition="0">
          <references count="3">
            <reference field="4294967294" count="1" selected="0">
              <x v="0"/>
            </reference>
            <reference field="0" count="1" selected="0">
              <x v="58"/>
            </reference>
            <reference field="1" count="1">
              <x v="349"/>
            </reference>
          </references>
        </pivotArea>
        <pivotArea type="data" collapsedLevelsAreSubtotals="1" fieldPosition="0">
          <references count="4">
            <reference field="4294967294" count="1" selected="0">
              <x v="0"/>
            </reference>
            <reference field="0" count="1" selected="0">
              <x v="58"/>
            </reference>
            <reference field="1" count="1" selected="0">
              <x v="349"/>
            </reference>
            <reference field="2" count="1">
              <x v="1150"/>
            </reference>
          </references>
        </pivotArea>
        <pivotArea type="data" collapsedLevelsAreSubtotals="1" fieldPosition="0">
          <references count="3">
            <reference field="4294967294" count="1" selected="0">
              <x v="0"/>
            </reference>
            <reference field="0" count="1" selected="0">
              <x v="58"/>
            </reference>
            <reference field="1" count="1">
              <x v="350"/>
            </reference>
          </references>
        </pivotArea>
        <pivotArea type="data" collapsedLevelsAreSubtotals="1" fieldPosition="0">
          <references count="4">
            <reference field="4294967294" count="1" selected="0">
              <x v="0"/>
            </reference>
            <reference field="0" count="1" selected="0">
              <x v="58"/>
            </reference>
            <reference field="1" count="1" selected="0">
              <x v="350"/>
            </reference>
            <reference field="2" count="1">
              <x v="1151"/>
            </reference>
          </references>
        </pivotArea>
        <pivotArea type="data" collapsedLevelsAreSubtotals="1" fieldPosition="0">
          <references count="3">
            <reference field="4294967294" count="1" selected="0">
              <x v="0"/>
            </reference>
            <reference field="0" count="1" selected="0">
              <x v="58"/>
            </reference>
            <reference field="1" count="1">
              <x v="351"/>
            </reference>
          </references>
        </pivotArea>
        <pivotArea type="data" collapsedLevelsAreSubtotals="1" fieldPosition="0">
          <references count="4">
            <reference field="4294967294" count="1" selected="0">
              <x v="0"/>
            </reference>
            <reference field="0" count="1" selected="0">
              <x v="58"/>
            </reference>
            <reference field="1" count="1" selected="0">
              <x v="351"/>
            </reference>
            <reference field="2" count="1">
              <x v="1152"/>
            </reference>
          </references>
        </pivotArea>
        <pivotArea type="data" collapsedLevelsAreSubtotals="1" fieldPosition="0">
          <references count="3">
            <reference field="4294967294" count="1" selected="0">
              <x v="0"/>
            </reference>
            <reference field="0" count="1" selected="0">
              <x v="58"/>
            </reference>
            <reference field="1" count="1">
              <x v="352"/>
            </reference>
          </references>
        </pivotArea>
        <pivotArea type="data" collapsedLevelsAreSubtotals="1" fieldPosition="0">
          <references count="4">
            <reference field="4294967294" count="1" selected="0">
              <x v="0"/>
            </reference>
            <reference field="0" count="1" selected="0">
              <x v="58"/>
            </reference>
            <reference field="1" count="1" selected="0">
              <x v="352"/>
            </reference>
            <reference field="2" count="1">
              <x v="1153"/>
            </reference>
          </references>
        </pivotArea>
        <pivotArea type="data" collapsedLevelsAreSubtotals="1" fieldPosition="0">
          <references count="3">
            <reference field="4294967294" count="1" selected="0">
              <x v="0"/>
            </reference>
            <reference field="0" count="1" selected="0">
              <x v="58"/>
            </reference>
            <reference field="1" count="1">
              <x v="353"/>
            </reference>
          </references>
        </pivotArea>
        <pivotArea type="data" collapsedLevelsAreSubtotals="1" fieldPosition="0">
          <references count="4">
            <reference field="4294967294" count="1" selected="0">
              <x v="0"/>
            </reference>
            <reference field="0" count="1" selected="0">
              <x v="58"/>
            </reference>
            <reference field="1" count="1" selected="0">
              <x v="353"/>
            </reference>
            <reference field="2" count="1">
              <x v="1154"/>
            </reference>
          </references>
        </pivotArea>
        <pivotArea type="data" collapsedLevelsAreSubtotals="1" fieldPosition="0">
          <references count="3">
            <reference field="4294967294" count="1" selected="0">
              <x v="0"/>
            </reference>
            <reference field="0" count="1" selected="0">
              <x v="58"/>
            </reference>
            <reference field="1" count="1">
              <x v="354"/>
            </reference>
          </references>
        </pivotArea>
        <pivotArea type="data" collapsedLevelsAreSubtotals="1" fieldPosition="0">
          <references count="4">
            <reference field="4294967294" count="1" selected="0">
              <x v="0"/>
            </reference>
            <reference field="0" count="1" selected="0">
              <x v="58"/>
            </reference>
            <reference field="1" count="1" selected="0">
              <x v="354"/>
            </reference>
            <reference field="2" count="6">
              <x v="1155"/>
              <x v="1156"/>
              <x v="1157"/>
              <x v="1158"/>
              <x v="1159"/>
              <x v="1160"/>
            </reference>
          </references>
        </pivotArea>
        <pivotArea type="data" collapsedLevelsAreSubtotals="1" fieldPosition="0">
          <references count="3">
            <reference field="4294967294" count="1" selected="0">
              <x v="0"/>
            </reference>
            <reference field="0" count="1" selected="0">
              <x v="58"/>
            </reference>
            <reference field="1" count="1">
              <x v="355"/>
            </reference>
          </references>
        </pivotArea>
        <pivotArea type="data" collapsedLevelsAreSubtotals="1" fieldPosition="0">
          <references count="4">
            <reference field="4294967294" count="1" selected="0">
              <x v="0"/>
            </reference>
            <reference field="0" count="1" selected="0">
              <x v="58"/>
            </reference>
            <reference field="1" count="1" selected="0">
              <x v="355"/>
            </reference>
            <reference field="2" count="5">
              <x v="1161"/>
              <x v="1162"/>
              <x v="1163"/>
              <x v="1164"/>
              <x v="1165"/>
            </reference>
          </references>
        </pivotArea>
        <pivotArea type="data" collapsedLevelsAreSubtotals="1" fieldPosition="0">
          <references count="3">
            <reference field="4294967294" count="1" selected="0">
              <x v="0"/>
            </reference>
            <reference field="0" count="1" selected="0">
              <x v="58"/>
            </reference>
            <reference field="1" count="1">
              <x v="356"/>
            </reference>
          </references>
        </pivotArea>
        <pivotArea type="data" collapsedLevelsAreSubtotals="1" fieldPosition="0">
          <references count="4">
            <reference field="4294967294" count="1" selected="0">
              <x v="0"/>
            </reference>
            <reference field="0" count="1" selected="0">
              <x v="58"/>
            </reference>
            <reference field="1" count="1" selected="0">
              <x v="356"/>
            </reference>
            <reference field="2" count="5">
              <x v="1166"/>
              <x v="1167"/>
              <x v="1168"/>
              <x v="1169"/>
              <x v="1170"/>
            </reference>
          </references>
        </pivotArea>
        <pivotArea type="data" collapsedLevelsAreSubtotals="1" fieldPosition="0">
          <references count="3">
            <reference field="4294967294" count="1" selected="0">
              <x v="0"/>
            </reference>
            <reference field="0" count="1" selected="0">
              <x v="58"/>
            </reference>
            <reference field="1" count="1">
              <x v="357"/>
            </reference>
          </references>
        </pivotArea>
        <pivotArea type="data" collapsedLevelsAreSubtotals="1" fieldPosition="0">
          <references count="4">
            <reference field="4294967294" count="1" selected="0">
              <x v="0"/>
            </reference>
            <reference field="0" count="1" selected="0">
              <x v="58"/>
            </reference>
            <reference field="1" count="1" selected="0">
              <x v="357"/>
            </reference>
            <reference field="2" count="1">
              <x v="1171"/>
            </reference>
          </references>
        </pivotArea>
        <pivotArea type="data" collapsedLevelsAreSubtotals="1" fieldPosition="0">
          <references count="3">
            <reference field="4294967294" count="1" selected="0">
              <x v="0"/>
            </reference>
            <reference field="0" count="1" selected="0">
              <x v="58"/>
            </reference>
            <reference field="1" count="1">
              <x v="358"/>
            </reference>
          </references>
        </pivotArea>
        <pivotArea type="data" collapsedLevelsAreSubtotals="1" fieldPosition="0">
          <references count="4">
            <reference field="4294967294" count="1" selected="0">
              <x v="0"/>
            </reference>
            <reference field="0" count="1" selected="0">
              <x v="58"/>
            </reference>
            <reference field="1" count="1" selected="0">
              <x v="358"/>
            </reference>
            <reference field="2" count="1">
              <x v="1172"/>
            </reference>
          </references>
        </pivotArea>
        <pivotArea type="data" collapsedLevelsAreSubtotals="1" fieldPosition="0">
          <references count="3">
            <reference field="4294967294" count="1" selected="0">
              <x v="0"/>
            </reference>
            <reference field="0" count="1" selected="0">
              <x v="58"/>
            </reference>
            <reference field="1" count="1">
              <x v="359"/>
            </reference>
          </references>
        </pivotArea>
        <pivotArea type="data" collapsedLevelsAreSubtotals="1" fieldPosition="0">
          <references count="4">
            <reference field="4294967294" count="1" selected="0">
              <x v="0"/>
            </reference>
            <reference field="0" count="1" selected="0">
              <x v="58"/>
            </reference>
            <reference field="1" count="1" selected="0">
              <x v="359"/>
            </reference>
            <reference field="2" count="2">
              <x v="1173"/>
              <x v="1174"/>
            </reference>
          </references>
        </pivotArea>
        <pivotArea type="data" collapsedLevelsAreSubtotals="1" fieldPosition="0">
          <references count="3">
            <reference field="4294967294" count="1" selected="0">
              <x v="0"/>
            </reference>
            <reference field="0" count="1" selected="0">
              <x v="58"/>
            </reference>
            <reference field="1" count="1">
              <x v="360"/>
            </reference>
          </references>
        </pivotArea>
        <pivotArea type="data" collapsedLevelsAreSubtotals="1" fieldPosition="0">
          <references count="4">
            <reference field="4294967294" count="1" selected="0">
              <x v="0"/>
            </reference>
            <reference field="0" count="1" selected="0">
              <x v="58"/>
            </reference>
            <reference field="1" count="1" selected="0">
              <x v="360"/>
            </reference>
            <reference field="2" count="1">
              <x v="1175"/>
            </reference>
          </references>
        </pivotArea>
        <pivotArea type="data" collapsedLevelsAreSubtotals="1" fieldPosition="0">
          <references count="3">
            <reference field="4294967294" count="1" selected="0">
              <x v="0"/>
            </reference>
            <reference field="0" count="1" selected="0">
              <x v="58"/>
            </reference>
            <reference field="1" count="1">
              <x v="361"/>
            </reference>
          </references>
        </pivotArea>
        <pivotArea type="data" collapsedLevelsAreSubtotals="1" fieldPosition="0">
          <references count="4">
            <reference field="4294967294" count="1" selected="0">
              <x v="0"/>
            </reference>
            <reference field="0" count="1" selected="0">
              <x v="58"/>
            </reference>
            <reference field="1" count="1" selected="0">
              <x v="361"/>
            </reference>
            <reference field="2" count="1">
              <x v="1176"/>
            </reference>
          </references>
        </pivotArea>
        <pivotArea type="data" collapsedLevelsAreSubtotals="1" fieldPosition="0">
          <references count="3">
            <reference field="4294967294" count="1" selected="0">
              <x v="0"/>
            </reference>
            <reference field="0" count="1" selected="0">
              <x v="58"/>
            </reference>
            <reference field="1" count="1">
              <x v="362"/>
            </reference>
          </references>
        </pivotArea>
        <pivotArea type="data" collapsedLevelsAreSubtotals="1" fieldPosition="0">
          <references count="4">
            <reference field="4294967294" count="1" selected="0">
              <x v="0"/>
            </reference>
            <reference field="0" count="1" selected="0">
              <x v="58"/>
            </reference>
            <reference field="1" count="1" selected="0">
              <x v="362"/>
            </reference>
            <reference field="2" count="1">
              <x v="1177"/>
            </reference>
          </references>
        </pivotArea>
        <pivotArea type="data" collapsedLevelsAreSubtotals="1" fieldPosition="0">
          <references count="3">
            <reference field="4294967294" count="1" selected="0">
              <x v="0"/>
            </reference>
            <reference field="0" count="1" selected="0">
              <x v="58"/>
            </reference>
            <reference field="1" count="1">
              <x v="363"/>
            </reference>
          </references>
        </pivotArea>
        <pivotArea type="data" collapsedLevelsAreSubtotals="1" fieldPosition="0">
          <references count="4">
            <reference field="4294967294" count="1" selected="0">
              <x v="0"/>
            </reference>
            <reference field="0" count="1" selected="0">
              <x v="58"/>
            </reference>
            <reference field="1" count="1" selected="0">
              <x v="363"/>
            </reference>
            <reference field="2" count="2">
              <x v="1178"/>
              <x v="1179"/>
            </reference>
          </references>
        </pivotArea>
        <pivotArea type="data" collapsedLevelsAreSubtotals="1" fieldPosition="0">
          <references count="3">
            <reference field="4294967294" count="1" selected="0">
              <x v="0"/>
            </reference>
            <reference field="0" count="1" selected="0">
              <x v="58"/>
            </reference>
            <reference field="1" count="1">
              <x v="364"/>
            </reference>
          </references>
        </pivotArea>
        <pivotArea type="data" collapsedLevelsAreSubtotals="1" fieldPosition="0">
          <references count="4">
            <reference field="4294967294" count="1" selected="0">
              <x v="0"/>
            </reference>
            <reference field="0" count="1" selected="0">
              <x v="58"/>
            </reference>
            <reference field="1" count="1" selected="0">
              <x v="364"/>
            </reference>
            <reference field="2" count="1">
              <x v="1180"/>
            </reference>
          </references>
        </pivotArea>
        <pivotArea type="data" collapsedLevelsAreSubtotals="1" fieldPosition="0">
          <references count="3">
            <reference field="4294967294" count="1" selected="0">
              <x v="0"/>
            </reference>
            <reference field="0" count="1" selected="0">
              <x v="58"/>
            </reference>
            <reference field="1" count="1">
              <x v="365"/>
            </reference>
          </references>
        </pivotArea>
        <pivotArea type="data" collapsedLevelsAreSubtotals="1" fieldPosition="0">
          <references count="4">
            <reference field="4294967294" count="1" selected="0">
              <x v="0"/>
            </reference>
            <reference field="0" count="1" selected="0">
              <x v="58"/>
            </reference>
            <reference field="1" count="1" selected="0">
              <x v="365"/>
            </reference>
            <reference field="2" count="1">
              <x v="1181"/>
            </reference>
          </references>
        </pivotArea>
        <pivotArea type="data" collapsedLevelsAreSubtotals="1" fieldPosition="0">
          <references count="3">
            <reference field="4294967294" count="1" selected="0">
              <x v="0"/>
            </reference>
            <reference field="0" count="1" selected="0">
              <x v="58"/>
            </reference>
            <reference field="1" count="1">
              <x v="366"/>
            </reference>
          </references>
        </pivotArea>
        <pivotArea type="data" collapsedLevelsAreSubtotals="1" fieldPosition="0">
          <references count="4">
            <reference field="4294967294" count="1" selected="0">
              <x v="0"/>
            </reference>
            <reference field="0" count="1" selected="0">
              <x v="58"/>
            </reference>
            <reference field="1" count="1" selected="0">
              <x v="366"/>
            </reference>
            <reference field="2" count="1">
              <x v="1182"/>
            </reference>
          </references>
        </pivotArea>
        <pivotArea type="data" collapsedLevelsAreSubtotals="1" fieldPosition="0">
          <references count="3">
            <reference field="4294967294" count="1" selected="0">
              <x v="0"/>
            </reference>
            <reference field="0" count="1" selected="0">
              <x v="58"/>
            </reference>
            <reference field="1" count="1">
              <x v="367"/>
            </reference>
          </references>
        </pivotArea>
        <pivotArea type="data" collapsedLevelsAreSubtotals="1" fieldPosition="0">
          <references count="4">
            <reference field="4294967294" count="1" selected="0">
              <x v="0"/>
            </reference>
            <reference field="0" count="1" selected="0">
              <x v="58"/>
            </reference>
            <reference field="1" count="1" selected="0">
              <x v="367"/>
            </reference>
            <reference field="2" count="1">
              <x v="1183"/>
            </reference>
          </references>
        </pivotArea>
        <pivotArea type="data" collapsedLevelsAreSubtotals="1" fieldPosition="0">
          <references count="3">
            <reference field="4294967294" count="1" selected="0">
              <x v="0"/>
            </reference>
            <reference field="0" count="1" selected="0">
              <x v="58"/>
            </reference>
            <reference field="1" count="1">
              <x v="368"/>
            </reference>
          </references>
        </pivotArea>
        <pivotArea type="data" collapsedLevelsAreSubtotals="1" fieldPosition="0">
          <references count="4">
            <reference field="4294967294" count="1" selected="0">
              <x v="0"/>
            </reference>
            <reference field="0" count="1" selected="0">
              <x v="58"/>
            </reference>
            <reference field="1" count="1" selected="0">
              <x v="368"/>
            </reference>
            <reference field="2" count="1">
              <x v="1184"/>
            </reference>
          </references>
        </pivotArea>
        <pivotArea type="data" collapsedLevelsAreSubtotals="1" fieldPosition="0">
          <references count="3">
            <reference field="4294967294" count="1" selected="0">
              <x v="0"/>
            </reference>
            <reference field="0" count="1" selected="0">
              <x v="58"/>
            </reference>
            <reference field="1" count="1">
              <x v="369"/>
            </reference>
          </references>
        </pivotArea>
        <pivotArea type="data" collapsedLevelsAreSubtotals="1" fieldPosition="0">
          <references count="4">
            <reference field="4294967294" count="1" selected="0">
              <x v="0"/>
            </reference>
            <reference field="0" count="1" selected="0">
              <x v="58"/>
            </reference>
            <reference field="1" count="1" selected="0">
              <x v="369"/>
            </reference>
            <reference field="2" count="3">
              <x v="1185"/>
              <x v="1186"/>
              <x v="1187"/>
            </reference>
          </references>
        </pivotArea>
        <pivotArea type="data" collapsedLevelsAreSubtotals="1" fieldPosition="0">
          <references count="3">
            <reference field="4294967294" count="1" selected="0">
              <x v="0"/>
            </reference>
            <reference field="0" count="1" selected="0">
              <x v="58"/>
            </reference>
            <reference field="1" count="1">
              <x v="370"/>
            </reference>
          </references>
        </pivotArea>
        <pivotArea type="data" collapsedLevelsAreSubtotals="1" fieldPosition="0">
          <references count="4">
            <reference field="4294967294" count="1" selected="0">
              <x v="0"/>
            </reference>
            <reference field="0" count="1" selected="0">
              <x v="58"/>
            </reference>
            <reference field="1" count="1" selected="0">
              <x v="370"/>
            </reference>
            <reference field="2" count="1">
              <x v="1188"/>
            </reference>
          </references>
        </pivotArea>
        <pivotArea type="data" collapsedLevelsAreSubtotals="1" fieldPosition="0">
          <references count="2">
            <reference field="4294967294" count="1" selected="0">
              <x v="0"/>
            </reference>
            <reference field="0" count="1">
              <x v="59"/>
            </reference>
          </references>
        </pivotArea>
        <pivotArea type="data" collapsedLevelsAreSubtotals="1" fieldPosition="0">
          <references count="3">
            <reference field="4294967294" count="1" selected="0">
              <x v="0"/>
            </reference>
            <reference field="0" count="1" selected="0">
              <x v="59"/>
            </reference>
            <reference field="1" count="1">
              <x v="371"/>
            </reference>
          </references>
        </pivotArea>
        <pivotArea type="data" collapsedLevelsAreSubtotals="1" fieldPosition="0">
          <references count="4">
            <reference field="4294967294" count="1" selected="0">
              <x v="0"/>
            </reference>
            <reference field="0" count="1" selected="0">
              <x v="59"/>
            </reference>
            <reference field="1" count="1" selected="0">
              <x v="371"/>
            </reference>
            <reference field="2" count="1">
              <x v="1189"/>
            </reference>
          </references>
        </pivotArea>
        <pivotArea type="data" collapsedLevelsAreSubtotals="1" fieldPosition="0">
          <references count="3">
            <reference field="4294967294" count="1" selected="0">
              <x v="0"/>
            </reference>
            <reference field="0" count="1" selected="0">
              <x v="59"/>
            </reference>
            <reference field="1" count="1">
              <x v="372"/>
            </reference>
          </references>
        </pivotArea>
        <pivotArea type="data" collapsedLevelsAreSubtotals="1" fieldPosition="0">
          <references count="4">
            <reference field="4294967294" count="1" selected="0">
              <x v="0"/>
            </reference>
            <reference field="0" count="1" selected="0">
              <x v="59"/>
            </reference>
            <reference field="1" count="1" selected="0">
              <x v="372"/>
            </reference>
            <reference field="2" count="1">
              <x v="1190"/>
            </reference>
          </references>
        </pivotArea>
        <pivotArea type="data" collapsedLevelsAreSubtotals="1" fieldPosition="0">
          <references count="3">
            <reference field="4294967294" count="1" selected="0">
              <x v="0"/>
            </reference>
            <reference field="0" count="1" selected="0">
              <x v="59"/>
            </reference>
            <reference field="1" count="1">
              <x v="373"/>
            </reference>
          </references>
        </pivotArea>
        <pivotArea type="data" collapsedLevelsAreSubtotals="1" fieldPosition="0">
          <references count="4">
            <reference field="4294967294" count="1" selected="0">
              <x v="0"/>
            </reference>
            <reference field="0" count="1" selected="0">
              <x v="59"/>
            </reference>
            <reference field="1" count="1" selected="0">
              <x v="373"/>
            </reference>
            <reference field="2" count="3">
              <x v="1191"/>
              <x v="1192"/>
              <x v="1193"/>
            </reference>
          </references>
        </pivotArea>
        <pivotArea type="data" collapsedLevelsAreSubtotals="1" fieldPosition="0">
          <references count="3">
            <reference field="4294967294" count="1" selected="0">
              <x v="0"/>
            </reference>
            <reference field="0" count="1" selected="0">
              <x v="59"/>
            </reference>
            <reference field="1" count="1">
              <x v="374"/>
            </reference>
          </references>
        </pivotArea>
        <pivotArea type="data" collapsedLevelsAreSubtotals="1" fieldPosition="0">
          <references count="4">
            <reference field="4294967294" count="1" selected="0">
              <x v="0"/>
            </reference>
            <reference field="0" count="1" selected="0">
              <x v="59"/>
            </reference>
            <reference field="1" count="1" selected="0">
              <x v="374"/>
            </reference>
            <reference field="2" count="2">
              <x v="1194"/>
              <x v="1195"/>
            </reference>
          </references>
        </pivotArea>
        <pivotArea type="data" collapsedLevelsAreSubtotals="1" fieldPosition="0">
          <references count="3">
            <reference field="4294967294" count="1" selected="0">
              <x v="0"/>
            </reference>
            <reference field="0" count="1" selected="0">
              <x v="59"/>
            </reference>
            <reference field="1" count="1">
              <x v="375"/>
            </reference>
          </references>
        </pivotArea>
        <pivotArea type="data" collapsedLevelsAreSubtotals="1" fieldPosition="0">
          <references count="4">
            <reference field="4294967294" count="1" selected="0">
              <x v="0"/>
            </reference>
            <reference field="0" count="1" selected="0">
              <x v="59"/>
            </reference>
            <reference field="1" count="1" selected="0">
              <x v="375"/>
            </reference>
            <reference field="2" count="1">
              <x v="1196"/>
            </reference>
          </references>
        </pivotArea>
        <pivotArea type="data" collapsedLevelsAreSubtotals="1" fieldPosition="0">
          <references count="3">
            <reference field="4294967294" count="1" selected="0">
              <x v="0"/>
            </reference>
            <reference field="0" count="1" selected="0">
              <x v="59"/>
            </reference>
            <reference field="1" count="1">
              <x v="376"/>
            </reference>
          </references>
        </pivotArea>
        <pivotArea type="data" collapsedLevelsAreSubtotals="1" fieldPosition="0">
          <references count="4">
            <reference field="4294967294" count="1" selected="0">
              <x v="0"/>
            </reference>
            <reference field="0" count="1" selected="0">
              <x v="59"/>
            </reference>
            <reference field="1" count="1" selected="0">
              <x v="376"/>
            </reference>
            <reference field="2" count="1">
              <x v="1197"/>
            </reference>
          </references>
        </pivotArea>
        <pivotArea type="data" collapsedLevelsAreSubtotals="1" fieldPosition="0">
          <references count="3">
            <reference field="4294967294" count="1" selected="0">
              <x v="0"/>
            </reference>
            <reference field="0" count="1" selected="0">
              <x v="59"/>
            </reference>
            <reference field="1" count="1">
              <x v="377"/>
            </reference>
          </references>
        </pivotArea>
        <pivotArea type="data" collapsedLevelsAreSubtotals="1" fieldPosition="0">
          <references count="4">
            <reference field="4294967294" count="1" selected="0">
              <x v="0"/>
            </reference>
            <reference field="0" count="1" selected="0">
              <x v="59"/>
            </reference>
            <reference field="1" count="1" selected="0">
              <x v="377"/>
            </reference>
            <reference field="2" count="2">
              <x v="1198"/>
              <x v="1199"/>
            </reference>
          </references>
        </pivotArea>
        <pivotArea type="data" collapsedLevelsAreSubtotals="1" fieldPosition="0">
          <references count="3">
            <reference field="4294967294" count="1" selected="0">
              <x v="0"/>
            </reference>
            <reference field="0" count="1" selected="0">
              <x v="59"/>
            </reference>
            <reference field="1" count="1">
              <x v="378"/>
            </reference>
          </references>
        </pivotArea>
        <pivotArea type="data" collapsedLevelsAreSubtotals="1" fieldPosition="0">
          <references count="4">
            <reference field="4294967294" count="1" selected="0">
              <x v="0"/>
            </reference>
            <reference field="0" count="1" selected="0">
              <x v="59"/>
            </reference>
            <reference field="1" count="1" selected="0">
              <x v="378"/>
            </reference>
            <reference field="2" count="1">
              <x v="1200"/>
            </reference>
          </references>
        </pivotArea>
        <pivotArea type="data" collapsedLevelsAreSubtotals="1" fieldPosition="0">
          <references count="3">
            <reference field="4294967294" count="1" selected="0">
              <x v="0"/>
            </reference>
            <reference field="0" count="1" selected="0">
              <x v="59"/>
            </reference>
            <reference field="1" count="1">
              <x v="379"/>
            </reference>
          </references>
        </pivotArea>
        <pivotArea type="data" collapsedLevelsAreSubtotals="1" fieldPosition="0">
          <references count="4">
            <reference field="4294967294" count="1" selected="0">
              <x v="0"/>
            </reference>
            <reference field="0" count="1" selected="0">
              <x v="59"/>
            </reference>
            <reference field="1" count="1" selected="0">
              <x v="379"/>
            </reference>
            <reference field="2" count="1">
              <x v="1201"/>
            </reference>
          </references>
        </pivotArea>
        <pivotArea type="data" collapsedLevelsAreSubtotals="1" fieldPosition="0">
          <references count="3">
            <reference field="4294967294" count="1" selected="0">
              <x v="0"/>
            </reference>
            <reference field="0" count="1" selected="0">
              <x v="59"/>
            </reference>
            <reference field="1" count="1">
              <x v="380"/>
            </reference>
          </references>
        </pivotArea>
        <pivotArea type="data" collapsedLevelsAreSubtotals="1" fieldPosition="0">
          <references count="4">
            <reference field="4294967294" count="1" selected="0">
              <x v="0"/>
            </reference>
            <reference field="0" count="1" selected="0">
              <x v="59"/>
            </reference>
            <reference field="1" count="1" selected="0">
              <x v="380"/>
            </reference>
            <reference field="2" count="1">
              <x v="1202"/>
            </reference>
          </references>
        </pivotArea>
        <pivotArea type="data" collapsedLevelsAreSubtotals="1" fieldPosition="0">
          <references count="3">
            <reference field="4294967294" count="1" selected="0">
              <x v="0"/>
            </reference>
            <reference field="0" count="1" selected="0">
              <x v="59"/>
            </reference>
            <reference field="1" count="1">
              <x v="381"/>
            </reference>
          </references>
        </pivotArea>
        <pivotArea type="data" collapsedLevelsAreSubtotals="1" fieldPosition="0">
          <references count="4">
            <reference field="4294967294" count="1" selected="0">
              <x v="0"/>
            </reference>
            <reference field="0" count="1" selected="0">
              <x v="59"/>
            </reference>
            <reference field="1" count="1" selected="0">
              <x v="381"/>
            </reference>
            <reference field="2" count="4">
              <x v="1203"/>
              <x v="1204"/>
              <x v="1205"/>
              <x v="1206"/>
            </reference>
          </references>
        </pivotArea>
        <pivotArea type="data" collapsedLevelsAreSubtotals="1" fieldPosition="0">
          <references count="3">
            <reference field="4294967294" count="1" selected="0">
              <x v="0"/>
            </reference>
            <reference field="0" count="1" selected="0">
              <x v="59"/>
            </reference>
            <reference field="1" count="1">
              <x v="382"/>
            </reference>
          </references>
        </pivotArea>
        <pivotArea type="data" collapsedLevelsAreSubtotals="1" fieldPosition="0">
          <references count="4">
            <reference field="4294967294" count="1" selected="0">
              <x v="0"/>
            </reference>
            <reference field="0" count="1" selected="0">
              <x v="59"/>
            </reference>
            <reference field="1" count="1" selected="0">
              <x v="382"/>
            </reference>
            <reference field="2" count="2">
              <x v="1207"/>
              <x v="1208"/>
            </reference>
          </references>
        </pivotArea>
        <pivotArea type="data" collapsedLevelsAreSubtotals="1" fieldPosition="0">
          <references count="3">
            <reference field="4294967294" count="1" selected="0">
              <x v="0"/>
            </reference>
            <reference field="0" count="1" selected="0">
              <x v="59"/>
            </reference>
            <reference field="1" count="1">
              <x v="383"/>
            </reference>
          </references>
        </pivotArea>
        <pivotArea type="data" collapsedLevelsAreSubtotals="1" fieldPosition="0">
          <references count="4">
            <reference field="4294967294" count="1" selected="0">
              <x v="0"/>
            </reference>
            <reference field="0" count="1" selected="0">
              <x v="59"/>
            </reference>
            <reference field="1" count="1" selected="0">
              <x v="383"/>
            </reference>
            <reference field="2" count="2">
              <x v="1209"/>
              <x v="1210"/>
            </reference>
          </references>
        </pivotArea>
        <pivotArea type="data" collapsedLevelsAreSubtotals="1" fieldPosition="0">
          <references count="3">
            <reference field="4294967294" count="1" selected="0">
              <x v="0"/>
            </reference>
            <reference field="0" count="1" selected="0">
              <x v="59"/>
            </reference>
            <reference field="1" count="1">
              <x v="384"/>
            </reference>
          </references>
        </pivotArea>
        <pivotArea type="data" collapsedLevelsAreSubtotals="1" fieldPosition="0">
          <references count="4">
            <reference field="4294967294" count="1" selected="0">
              <x v="0"/>
            </reference>
            <reference field="0" count="1" selected="0">
              <x v="59"/>
            </reference>
            <reference field="1" count="1" selected="0">
              <x v="384"/>
            </reference>
            <reference field="2" count="2">
              <x v="1211"/>
              <x v="1212"/>
            </reference>
          </references>
        </pivotArea>
        <pivotArea type="data" collapsedLevelsAreSubtotals="1" fieldPosition="0">
          <references count="3">
            <reference field="4294967294" count="1" selected="0">
              <x v="0"/>
            </reference>
            <reference field="0" count="1" selected="0">
              <x v="59"/>
            </reference>
            <reference field="1" count="1">
              <x v="385"/>
            </reference>
          </references>
        </pivotArea>
        <pivotArea type="data" collapsedLevelsAreSubtotals="1" fieldPosition="0">
          <references count="4">
            <reference field="4294967294" count="1" selected="0">
              <x v="0"/>
            </reference>
            <reference field="0" count="1" selected="0">
              <x v="59"/>
            </reference>
            <reference field="1" count="1" selected="0">
              <x v="385"/>
            </reference>
            <reference field="2" count="3">
              <x v="1213"/>
              <x v="1214"/>
              <x v="1215"/>
            </reference>
          </references>
        </pivotArea>
        <pivotArea type="data" collapsedLevelsAreSubtotals="1" fieldPosition="0">
          <references count="3">
            <reference field="4294967294" count="1" selected="0">
              <x v="0"/>
            </reference>
            <reference field="0" count="1" selected="0">
              <x v="59"/>
            </reference>
            <reference field="1" count="1">
              <x v="386"/>
            </reference>
          </references>
        </pivotArea>
        <pivotArea type="data" collapsedLevelsAreSubtotals="1" fieldPosition="0">
          <references count="4">
            <reference field="4294967294" count="1" selected="0">
              <x v="0"/>
            </reference>
            <reference field="0" count="1" selected="0">
              <x v="59"/>
            </reference>
            <reference field="1" count="1" selected="0">
              <x v="386"/>
            </reference>
            <reference field="2" count="2">
              <x v="1216"/>
              <x v="1217"/>
            </reference>
          </references>
        </pivotArea>
        <pivotArea type="data" collapsedLevelsAreSubtotals="1" fieldPosition="0">
          <references count="3">
            <reference field="4294967294" count="1" selected="0">
              <x v="0"/>
            </reference>
            <reference field="0" count="1" selected="0">
              <x v="59"/>
            </reference>
            <reference field="1" count="1">
              <x v="387"/>
            </reference>
          </references>
        </pivotArea>
        <pivotArea type="data" collapsedLevelsAreSubtotals="1" fieldPosition="0">
          <references count="4">
            <reference field="4294967294" count="1" selected="0">
              <x v="0"/>
            </reference>
            <reference field="0" count="1" selected="0">
              <x v="59"/>
            </reference>
            <reference field="1" count="1" selected="0">
              <x v="387"/>
            </reference>
            <reference field="2" count="1">
              <x v="1218"/>
            </reference>
          </references>
        </pivotArea>
        <pivotArea type="data" collapsedLevelsAreSubtotals="1" fieldPosition="0">
          <references count="3">
            <reference field="4294967294" count="1" selected="0">
              <x v="0"/>
            </reference>
            <reference field="0" count="1" selected="0">
              <x v="59"/>
            </reference>
            <reference field="1" count="1">
              <x v="388"/>
            </reference>
          </references>
        </pivotArea>
        <pivotArea type="data" collapsedLevelsAreSubtotals="1" fieldPosition="0">
          <references count="4">
            <reference field="4294967294" count="1" selected="0">
              <x v="0"/>
            </reference>
            <reference field="0" count="1" selected="0">
              <x v="59"/>
            </reference>
            <reference field="1" count="1" selected="0">
              <x v="388"/>
            </reference>
            <reference field="2" count="5">
              <x v="1219"/>
              <x v="1220"/>
              <x v="1221"/>
              <x v="1222"/>
              <x v="1223"/>
            </reference>
          </references>
        </pivotArea>
        <pivotArea type="data" collapsedLevelsAreSubtotals="1" fieldPosition="0">
          <references count="3">
            <reference field="4294967294" count="1" selected="0">
              <x v="0"/>
            </reference>
            <reference field="0" count="1" selected="0">
              <x v="59"/>
            </reference>
            <reference field="1" count="1">
              <x v="389"/>
            </reference>
          </references>
        </pivotArea>
        <pivotArea type="data" collapsedLevelsAreSubtotals="1" fieldPosition="0">
          <references count="4">
            <reference field="4294967294" count="1" selected="0">
              <x v="0"/>
            </reference>
            <reference field="0" count="1" selected="0">
              <x v="59"/>
            </reference>
            <reference field="1" count="1" selected="0">
              <x v="389"/>
            </reference>
            <reference field="2" count="1">
              <x v="1224"/>
            </reference>
          </references>
        </pivotArea>
        <pivotArea type="data" collapsedLevelsAreSubtotals="1" fieldPosition="0">
          <references count="3">
            <reference field="4294967294" count="1" selected="0">
              <x v="0"/>
            </reference>
            <reference field="0" count="1" selected="0">
              <x v="59"/>
            </reference>
            <reference field="1" count="1">
              <x v="390"/>
            </reference>
          </references>
        </pivotArea>
        <pivotArea type="data" collapsedLevelsAreSubtotals="1" fieldPosition="0">
          <references count="4">
            <reference field="4294967294" count="1" selected="0">
              <x v="0"/>
            </reference>
            <reference field="0" count="1" selected="0">
              <x v="59"/>
            </reference>
            <reference field="1" count="1" selected="0">
              <x v="390"/>
            </reference>
            <reference field="2" count="1">
              <x v="1225"/>
            </reference>
          </references>
        </pivotArea>
        <pivotArea type="data" collapsedLevelsAreSubtotals="1" fieldPosition="0">
          <references count="3">
            <reference field="4294967294" count="1" selected="0">
              <x v="0"/>
            </reference>
            <reference field="0" count="1" selected="0">
              <x v="59"/>
            </reference>
            <reference field="1" count="1">
              <x v="391"/>
            </reference>
          </references>
        </pivotArea>
        <pivotArea type="data" collapsedLevelsAreSubtotals="1" fieldPosition="0">
          <references count="4">
            <reference field="4294967294" count="1" selected="0">
              <x v="0"/>
            </reference>
            <reference field="0" count="1" selected="0">
              <x v="59"/>
            </reference>
            <reference field="1" count="1" selected="0">
              <x v="391"/>
            </reference>
            <reference field="2" count="3">
              <x v="1226"/>
              <x v="1227"/>
              <x v="1228"/>
            </reference>
          </references>
        </pivotArea>
        <pivotArea type="data" collapsedLevelsAreSubtotals="1" fieldPosition="0">
          <references count="3">
            <reference field="4294967294" count="1" selected="0">
              <x v="0"/>
            </reference>
            <reference field="0" count="1" selected="0">
              <x v="59"/>
            </reference>
            <reference field="1" count="1">
              <x v="392"/>
            </reference>
          </references>
        </pivotArea>
        <pivotArea type="data" collapsedLevelsAreSubtotals="1" fieldPosition="0">
          <references count="4">
            <reference field="4294967294" count="1" selected="0">
              <x v="0"/>
            </reference>
            <reference field="0" count="1" selected="0">
              <x v="59"/>
            </reference>
            <reference field="1" count="1" selected="0">
              <x v="392"/>
            </reference>
            <reference field="2" count="1">
              <x v="1229"/>
            </reference>
          </references>
        </pivotArea>
        <pivotArea type="data" collapsedLevelsAreSubtotals="1" fieldPosition="0">
          <references count="3">
            <reference field="4294967294" count="1" selected="0">
              <x v="0"/>
            </reference>
            <reference field="0" count="1" selected="0">
              <x v="59"/>
            </reference>
            <reference field="1" count="1">
              <x v="393"/>
            </reference>
          </references>
        </pivotArea>
        <pivotArea type="data" collapsedLevelsAreSubtotals="1" fieldPosition="0">
          <references count="4">
            <reference field="4294967294" count="1" selected="0">
              <x v="0"/>
            </reference>
            <reference field="0" count="1" selected="0">
              <x v="59"/>
            </reference>
            <reference field="1" count="1" selected="0">
              <x v="393"/>
            </reference>
            <reference field="2" count="1">
              <x v="1230"/>
            </reference>
          </references>
        </pivotArea>
        <pivotArea type="data" collapsedLevelsAreSubtotals="1" fieldPosition="0">
          <references count="2">
            <reference field="4294967294" count="1" selected="0">
              <x v="0"/>
            </reference>
            <reference field="0" count="1">
              <x v="60"/>
            </reference>
          </references>
        </pivotArea>
        <pivotArea type="data" collapsedLevelsAreSubtotals="1" fieldPosition="0">
          <references count="3">
            <reference field="4294967294" count="1" selected="0">
              <x v="0"/>
            </reference>
            <reference field="0" count="1" selected="0">
              <x v="60"/>
            </reference>
            <reference field="1" count="1">
              <x v="394"/>
            </reference>
          </references>
        </pivotArea>
        <pivotArea type="data" collapsedLevelsAreSubtotals="1" fieldPosition="0">
          <references count="4">
            <reference field="4294967294" count="1" selected="0">
              <x v="0"/>
            </reference>
            <reference field="0" count="1" selected="0">
              <x v="60"/>
            </reference>
            <reference field="1" count="1" selected="0">
              <x v="394"/>
            </reference>
            <reference field="2" count="1">
              <x v="1231"/>
            </reference>
          </references>
        </pivotArea>
        <pivotArea type="data" collapsedLevelsAreSubtotals="1" fieldPosition="0">
          <references count="3">
            <reference field="4294967294" count="1" selected="0">
              <x v="0"/>
            </reference>
            <reference field="0" count="1" selected="0">
              <x v="60"/>
            </reference>
            <reference field="1" count="1">
              <x v="395"/>
            </reference>
          </references>
        </pivotArea>
        <pivotArea type="data" collapsedLevelsAreSubtotals="1" fieldPosition="0">
          <references count="4">
            <reference field="4294967294" count="1" selected="0">
              <x v="0"/>
            </reference>
            <reference field="0" count="1" selected="0">
              <x v="60"/>
            </reference>
            <reference field="1" count="1" selected="0">
              <x v="395"/>
            </reference>
            <reference field="2" count="1">
              <x v="1232"/>
            </reference>
          </references>
        </pivotArea>
        <pivotArea type="data" collapsedLevelsAreSubtotals="1" fieldPosition="0">
          <references count="3">
            <reference field="4294967294" count="1" selected="0">
              <x v="0"/>
            </reference>
            <reference field="0" count="1" selected="0">
              <x v="60"/>
            </reference>
            <reference field="1" count="1">
              <x v="396"/>
            </reference>
          </references>
        </pivotArea>
        <pivotArea type="data" collapsedLevelsAreSubtotals="1" fieldPosition="0">
          <references count="4">
            <reference field="4294967294" count="1" selected="0">
              <x v="0"/>
            </reference>
            <reference field="0" count="1" selected="0">
              <x v="60"/>
            </reference>
            <reference field="1" count="1" selected="0">
              <x v="396"/>
            </reference>
            <reference field="2" count="1">
              <x v="1233"/>
            </reference>
          </references>
        </pivotArea>
        <pivotArea type="data" collapsedLevelsAreSubtotals="1" fieldPosition="0">
          <references count="3">
            <reference field="4294967294" count="1" selected="0">
              <x v="0"/>
            </reference>
            <reference field="0" count="1" selected="0">
              <x v="60"/>
            </reference>
            <reference field="1" count="1">
              <x v="397"/>
            </reference>
          </references>
        </pivotArea>
        <pivotArea type="data" collapsedLevelsAreSubtotals="1" fieldPosition="0">
          <references count="4">
            <reference field="4294967294" count="1" selected="0">
              <x v="0"/>
            </reference>
            <reference field="0" count="1" selected="0">
              <x v="60"/>
            </reference>
            <reference field="1" count="1" selected="0">
              <x v="397"/>
            </reference>
            <reference field="2" count="1">
              <x v="1234"/>
            </reference>
          </references>
        </pivotArea>
        <pivotArea type="data" collapsedLevelsAreSubtotals="1" fieldPosition="0">
          <references count="3">
            <reference field="4294967294" count="1" selected="0">
              <x v="0"/>
            </reference>
            <reference field="0" count="1" selected="0">
              <x v="60"/>
            </reference>
            <reference field="1" count="1">
              <x v="398"/>
            </reference>
          </references>
        </pivotArea>
        <pivotArea type="data" collapsedLevelsAreSubtotals="1" fieldPosition="0">
          <references count="4">
            <reference field="4294967294" count="1" selected="0">
              <x v="0"/>
            </reference>
            <reference field="0" count="1" selected="0">
              <x v="60"/>
            </reference>
            <reference field="1" count="1" selected="0">
              <x v="398"/>
            </reference>
            <reference field="2" count="1">
              <x v="1235"/>
            </reference>
          </references>
        </pivotArea>
        <pivotArea type="data" collapsedLevelsAreSubtotals="1" fieldPosition="0">
          <references count="3">
            <reference field="4294967294" count="1" selected="0">
              <x v="0"/>
            </reference>
            <reference field="0" count="1" selected="0">
              <x v="60"/>
            </reference>
            <reference field="1" count="1">
              <x v="399"/>
            </reference>
          </references>
        </pivotArea>
        <pivotArea type="data" collapsedLevelsAreSubtotals="1" fieldPosition="0">
          <references count="4">
            <reference field="4294967294" count="1" selected="0">
              <x v="0"/>
            </reference>
            <reference field="0" count="1" selected="0">
              <x v="60"/>
            </reference>
            <reference field="1" count="1" selected="0">
              <x v="399"/>
            </reference>
            <reference field="2" count="1">
              <x v="1236"/>
            </reference>
          </references>
        </pivotArea>
        <pivotArea type="data" collapsedLevelsAreSubtotals="1" fieldPosition="0">
          <references count="3">
            <reference field="4294967294" count="1" selected="0">
              <x v="0"/>
            </reference>
            <reference field="0" count="1" selected="0">
              <x v="60"/>
            </reference>
            <reference field="1" count="1">
              <x v="400"/>
            </reference>
          </references>
        </pivotArea>
        <pivotArea type="data" collapsedLevelsAreSubtotals="1" fieldPosition="0">
          <references count="4">
            <reference field="4294967294" count="1" selected="0">
              <x v="0"/>
            </reference>
            <reference field="0" count="1" selected="0">
              <x v="60"/>
            </reference>
            <reference field="1" count="1" selected="0">
              <x v="400"/>
            </reference>
            <reference field="2" count="1">
              <x v="1237"/>
            </reference>
          </references>
        </pivotArea>
        <pivotArea type="data" collapsedLevelsAreSubtotals="1" fieldPosition="0">
          <references count="3">
            <reference field="4294967294" count="1" selected="0">
              <x v="0"/>
            </reference>
            <reference field="0" count="1" selected="0">
              <x v="60"/>
            </reference>
            <reference field="1" count="1">
              <x v="401"/>
            </reference>
          </references>
        </pivotArea>
        <pivotArea type="data" collapsedLevelsAreSubtotals="1" fieldPosition="0">
          <references count="4">
            <reference field="4294967294" count="1" selected="0">
              <x v="0"/>
            </reference>
            <reference field="0" count="1" selected="0">
              <x v="60"/>
            </reference>
            <reference field="1" count="1" selected="0">
              <x v="401"/>
            </reference>
            <reference field="2" count="1">
              <x v="1238"/>
            </reference>
          </references>
        </pivotArea>
        <pivotArea type="data" collapsedLevelsAreSubtotals="1" fieldPosition="0">
          <references count="3">
            <reference field="4294967294" count="1" selected="0">
              <x v="0"/>
            </reference>
            <reference field="0" count="1" selected="0">
              <x v="60"/>
            </reference>
            <reference field="1" count="1">
              <x v="402"/>
            </reference>
          </references>
        </pivotArea>
        <pivotArea type="data" collapsedLevelsAreSubtotals="1" fieldPosition="0">
          <references count="4">
            <reference field="4294967294" count="1" selected="0">
              <x v="0"/>
            </reference>
            <reference field="0" count="1" selected="0">
              <x v="60"/>
            </reference>
            <reference field="1" count="1" selected="0">
              <x v="402"/>
            </reference>
            <reference field="2" count="1">
              <x v="1239"/>
            </reference>
          </references>
        </pivotArea>
        <pivotArea type="data" collapsedLevelsAreSubtotals="1" fieldPosition="0">
          <references count="3">
            <reference field="4294967294" count="1" selected="0">
              <x v="0"/>
            </reference>
            <reference field="0" count="1" selected="0">
              <x v="60"/>
            </reference>
            <reference field="1" count="1">
              <x v="403"/>
            </reference>
          </references>
        </pivotArea>
        <pivotArea type="data" collapsedLevelsAreSubtotals="1" fieldPosition="0">
          <references count="4">
            <reference field="4294967294" count="1" selected="0">
              <x v="0"/>
            </reference>
            <reference field="0" count="1" selected="0">
              <x v="60"/>
            </reference>
            <reference field="1" count="1" selected="0">
              <x v="403"/>
            </reference>
            <reference field="2" count="1">
              <x v="1240"/>
            </reference>
          </references>
        </pivotArea>
        <pivotArea type="data" collapsedLevelsAreSubtotals="1" fieldPosition="0">
          <references count="3">
            <reference field="4294967294" count="1" selected="0">
              <x v="0"/>
            </reference>
            <reference field="0" count="1" selected="0">
              <x v="60"/>
            </reference>
            <reference field="1" count="1">
              <x v="404"/>
            </reference>
          </references>
        </pivotArea>
        <pivotArea type="data" collapsedLevelsAreSubtotals="1" fieldPosition="0">
          <references count="4">
            <reference field="4294967294" count="1" selected="0">
              <x v="0"/>
            </reference>
            <reference field="0" count="1" selected="0">
              <x v="60"/>
            </reference>
            <reference field="1" count="1" selected="0">
              <x v="404"/>
            </reference>
            <reference field="2" count="1">
              <x v="1241"/>
            </reference>
          </references>
        </pivotArea>
        <pivotArea type="data" collapsedLevelsAreSubtotals="1" fieldPosition="0">
          <references count="2">
            <reference field="4294967294" count="1" selected="0">
              <x v="0"/>
            </reference>
            <reference field="0" count="1">
              <x v="61"/>
            </reference>
          </references>
        </pivotArea>
        <pivotArea type="data" collapsedLevelsAreSubtotals="1" fieldPosition="0">
          <references count="3">
            <reference field="4294967294" count="1" selected="0">
              <x v="0"/>
            </reference>
            <reference field="0" count="1" selected="0">
              <x v="61"/>
            </reference>
            <reference field="1" count="1">
              <x v="405"/>
            </reference>
          </references>
        </pivotArea>
        <pivotArea type="data" collapsedLevelsAreSubtotals="1" fieldPosition="0">
          <references count="4">
            <reference field="4294967294" count="1" selected="0">
              <x v="0"/>
            </reference>
            <reference field="0" count="1" selected="0">
              <x v="61"/>
            </reference>
            <reference field="1" count="1" selected="0">
              <x v="405"/>
            </reference>
            <reference field="2" count="1">
              <x v="1242"/>
            </reference>
          </references>
        </pivotArea>
        <pivotArea type="data" collapsedLevelsAreSubtotals="1" fieldPosition="0">
          <references count="3">
            <reference field="4294967294" count="1" selected="0">
              <x v="0"/>
            </reference>
            <reference field="0" count="1" selected="0">
              <x v="61"/>
            </reference>
            <reference field="1" count="1">
              <x v="406"/>
            </reference>
          </references>
        </pivotArea>
        <pivotArea type="data" collapsedLevelsAreSubtotals="1" fieldPosition="0">
          <references count="4">
            <reference field="4294967294" count="1" selected="0">
              <x v="0"/>
            </reference>
            <reference field="0" count="1" selected="0">
              <x v="61"/>
            </reference>
            <reference field="1" count="1" selected="0">
              <x v="406"/>
            </reference>
            <reference field="2" count="1">
              <x v="1243"/>
            </reference>
          </references>
        </pivotArea>
        <pivotArea type="data" collapsedLevelsAreSubtotals="1" fieldPosition="0">
          <references count="3">
            <reference field="4294967294" count="1" selected="0">
              <x v="0"/>
            </reference>
            <reference field="0" count="1" selected="0">
              <x v="61"/>
            </reference>
            <reference field="1" count="1">
              <x v="407"/>
            </reference>
          </references>
        </pivotArea>
        <pivotArea type="data" collapsedLevelsAreSubtotals="1" fieldPosition="0">
          <references count="4">
            <reference field="4294967294" count="1" selected="0">
              <x v="0"/>
            </reference>
            <reference field="0" count="1" selected="0">
              <x v="61"/>
            </reference>
            <reference field="1" count="1" selected="0">
              <x v="407"/>
            </reference>
            <reference field="2" count="1">
              <x v="1244"/>
            </reference>
          </references>
        </pivotArea>
        <pivotArea type="data" collapsedLevelsAreSubtotals="1" fieldPosition="0">
          <references count="2">
            <reference field="4294967294" count="1" selected="0">
              <x v="0"/>
            </reference>
            <reference field="0" count="1">
              <x v="62"/>
            </reference>
          </references>
        </pivotArea>
        <pivotArea type="data" collapsedLevelsAreSubtotals="1" fieldPosition="0">
          <references count="3">
            <reference field="4294967294" count="1" selected="0">
              <x v="0"/>
            </reference>
            <reference field="0" count="1" selected="0">
              <x v="62"/>
            </reference>
            <reference field="1" count="1">
              <x v="408"/>
            </reference>
          </references>
        </pivotArea>
        <pivotArea type="data" collapsedLevelsAreSubtotals="1" fieldPosition="0">
          <references count="3">
            <reference field="4294967294" count="1" selected="0">
              <x v="0"/>
            </reference>
            <reference field="0" count="1" selected="0">
              <x v="62"/>
            </reference>
            <reference field="1" count="1">
              <x v="409"/>
            </reference>
          </references>
        </pivotArea>
        <pivotArea type="data" collapsedLevelsAreSubtotals="1" fieldPosition="0">
          <references count="4">
            <reference field="4294967294" count="1" selected="0">
              <x v="0"/>
            </reference>
            <reference field="0" count="1" selected="0">
              <x v="62"/>
            </reference>
            <reference field="1" count="1" selected="0">
              <x v="409"/>
            </reference>
            <reference field="2" count="1">
              <x v="1245"/>
            </reference>
          </references>
        </pivotArea>
        <pivotArea type="data" collapsedLevelsAreSubtotals="1" fieldPosition="0">
          <references count="3">
            <reference field="4294967294" count="1" selected="0">
              <x v="0"/>
            </reference>
            <reference field="0" count="1" selected="0">
              <x v="62"/>
            </reference>
            <reference field="1" count="1">
              <x v="410"/>
            </reference>
          </references>
        </pivotArea>
        <pivotArea type="data" collapsedLevelsAreSubtotals="1" fieldPosition="0">
          <references count="4">
            <reference field="4294967294" count="1" selected="0">
              <x v="0"/>
            </reference>
            <reference field="0" count="1" selected="0">
              <x v="62"/>
            </reference>
            <reference field="1" count="1" selected="0">
              <x v="410"/>
            </reference>
            <reference field="2" count="1">
              <x v="1246"/>
            </reference>
          </references>
        </pivotArea>
        <pivotArea type="data" collapsedLevelsAreSubtotals="1" fieldPosition="0">
          <references count="3">
            <reference field="4294967294" count="1" selected="0">
              <x v="0"/>
            </reference>
            <reference field="0" count="1" selected="0">
              <x v="62"/>
            </reference>
            <reference field="1" count="1">
              <x v="411"/>
            </reference>
          </references>
        </pivotArea>
        <pivotArea type="data" collapsedLevelsAreSubtotals="1" fieldPosition="0">
          <references count="4">
            <reference field="4294967294" count="1" selected="0">
              <x v="0"/>
            </reference>
            <reference field="0" count="1" selected="0">
              <x v="62"/>
            </reference>
            <reference field="1" count="1" selected="0">
              <x v="411"/>
            </reference>
            <reference field="2" count="2">
              <x v="1247"/>
              <x v="1248"/>
            </reference>
          </references>
        </pivotArea>
        <pivotArea type="data" collapsedLevelsAreSubtotals="1" fieldPosition="0">
          <references count="3">
            <reference field="4294967294" count="1" selected="0">
              <x v="0"/>
            </reference>
            <reference field="0" count="1" selected="0">
              <x v="62"/>
            </reference>
            <reference field="1" count="1">
              <x v="412"/>
            </reference>
          </references>
        </pivotArea>
        <pivotArea type="data" collapsedLevelsAreSubtotals="1" fieldPosition="0">
          <references count="4">
            <reference field="4294967294" count="1" selected="0">
              <x v="0"/>
            </reference>
            <reference field="0" count="1" selected="0">
              <x v="62"/>
            </reference>
            <reference field="1" count="1" selected="0">
              <x v="412"/>
            </reference>
            <reference field="2" count="5">
              <x v="1249"/>
              <x v="1250"/>
              <x v="1251"/>
              <x v="1252"/>
              <x v="1253"/>
            </reference>
          </references>
        </pivotArea>
        <pivotArea type="data" collapsedLevelsAreSubtotals="1" fieldPosition="0">
          <references count="2">
            <reference field="4294967294" count="1" selected="0">
              <x v="0"/>
            </reference>
            <reference field="0" count="1">
              <x v="63"/>
            </reference>
          </references>
        </pivotArea>
        <pivotArea type="data" collapsedLevelsAreSubtotals="1" fieldPosition="0">
          <references count="3">
            <reference field="4294967294" count="1" selected="0">
              <x v="0"/>
            </reference>
            <reference field="0" count="1" selected="0">
              <x v="63"/>
            </reference>
            <reference field="1" count="1">
              <x v="413"/>
            </reference>
          </references>
        </pivotArea>
        <pivotArea type="data" collapsedLevelsAreSubtotals="1" fieldPosition="0">
          <references count="4">
            <reference field="4294967294" count="1" selected="0">
              <x v="0"/>
            </reference>
            <reference field="0" count="1" selected="0">
              <x v="63"/>
            </reference>
            <reference field="1" count="1" selected="0">
              <x v="413"/>
            </reference>
            <reference field="2" count="1">
              <x v="1254"/>
            </reference>
          </references>
        </pivotArea>
        <pivotArea type="data" collapsedLevelsAreSubtotals="1" fieldPosition="0">
          <references count="3">
            <reference field="4294967294" count="1" selected="0">
              <x v="0"/>
            </reference>
            <reference field="0" count="1" selected="0">
              <x v="63"/>
            </reference>
            <reference field="1" count="1">
              <x v="414"/>
            </reference>
          </references>
        </pivotArea>
        <pivotArea type="data" collapsedLevelsAreSubtotals="1" fieldPosition="0">
          <references count="4">
            <reference field="4294967294" count="1" selected="0">
              <x v="0"/>
            </reference>
            <reference field="0" count="1" selected="0">
              <x v="63"/>
            </reference>
            <reference field="1" count="1" selected="0">
              <x v="414"/>
            </reference>
            <reference field="2" count="8">
              <x v="1255"/>
              <x v="1256"/>
              <x v="1257"/>
              <x v="1258"/>
              <x v="1259"/>
              <x v="1260"/>
              <x v="1261"/>
              <x v="1262"/>
            </reference>
          </references>
        </pivotArea>
        <pivotArea type="data" collapsedLevelsAreSubtotals="1" fieldPosition="0">
          <references count="3">
            <reference field="4294967294" count="1" selected="0">
              <x v="0"/>
            </reference>
            <reference field="0" count="1" selected="0">
              <x v="63"/>
            </reference>
            <reference field="1" count="1">
              <x v="415"/>
            </reference>
          </references>
        </pivotArea>
        <pivotArea type="data" collapsedLevelsAreSubtotals="1" fieldPosition="0">
          <references count="3">
            <reference field="4294967294" count="1" selected="0">
              <x v="0"/>
            </reference>
            <reference field="0" count="1" selected="0">
              <x v="63"/>
            </reference>
            <reference field="1" count="1">
              <x v="416"/>
            </reference>
          </references>
        </pivotArea>
        <pivotArea type="data" collapsedLevelsAreSubtotals="1" fieldPosition="0">
          <references count="4">
            <reference field="4294967294" count="1" selected="0">
              <x v="0"/>
            </reference>
            <reference field="0" count="1" selected="0">
              <x v="63"/>
            </reference>
            <reference field="1" count="1" selected="0">
              <x v="416"/>
            </reference>
            <reference field="2" count="5">
              <x v="1263"/>
              <x v="1264"/>
              <x v="1265"/>
              <x v="1266"/>
              <x v="1267"/>
            </reference>
          </references>
        </pivotArea>
        <pivotArea type="data" collapsedLevelsAreSubtotals="1" fieldPosition="0">
          <references count="3">
            <reference field="4294967294" count="1" selected="0">
              <x v="0"/>
            </reference>
            <reference field="0" count="1" selected="0">
              <x v="63"/>
            </reference>
            <reference field="1" count="1">
              <x v="417"/>
            </reference>
          </references>
        </pivotArea>
        <pivotArea type="data" collapsedLevelsAreSubtotals="1" fieldPosition="0">
          <references count="4">
            <reference field="4294967294" count="1" selected="0">
              <x v="0"/>
            </reference>
            <reference field="0" count="1" selected="0">
              <x v="63"/>
            </reference>
            <reference field="1" count="1" selected="0">
              <x v="417"/>
            </reference>
            <reference field="2" count="10">
              <x v="1268"/>
              <x v="1269"/>
              <x v="1270"/>
              <x v="1271"/>
              <x v="1272"/>
              <x v="1273"/>
              <x v="1274"/>
              <x v="1275"/>
              <x v="1276"/>
              <x v="1277"/>
            </reference>
          </references>
        </pivotArea>
        <pivotArea type="data" collapsedLevelsAreSubtotals="1" fieldPosition="0">
          <references count="3">
            <reference field="4294967294" count="1" selected="0">
              <x v="0"/>
            </reference>
            <reference field="0" count="1" selected="0">
              <x v="63"/>
            </reference>
            <reference field="1" count="1">
              <x v="418"/>
            </reference>
          </references>
        </pivotArea>
        <pivotArea type="data" collapsedLevelsAreSubtotals="1" fieldPosition="0">
          <references count="4">
            <reference field="4294967294" count="1" selected="0">
              <x v="0"/>
            </reference>
            <reference field="0" count="1" selected="0">
              <x v="63"/>
            </reference>
            <reference field="1" count="1" selected="0">
              <x v="418"/>
            </reference>
            <reference field="2" count="1">
              <x v="1278"/>
            </reference>
          </references>
        </pivotArea>
        <pivotArea type="data" collapsedLevelsAreSubtotals="1" fieldPosition="0">
          <references count="3">
            <reference field="4294967294" count="1" selected="0">
              <x v="0"/>
            </reference>
            <reference field="0" count="1" selected="0">
              <x v="63"/>
            </reference>
            <reference field="1" count="1">
              <x v="419"/>
            </reference>
          </references>
        </pivotArea>
        <pivotArea type="data" collapsedLevelsAreSubtotals="1" fieldPosition="0">
          <references count="4">
            <reference field="4294967294" count="1" selected="0">
              <x v="0"/>
            </reference>
            <reference field="0" count="1" selected="0">
              <x v="63"/>
            </reference>
            <reference field="1" count="1" selected="0">
              <x v="419"/>
            </reference>
            <reference field="2" count="9">
              <x v="1279"/>
              <x v="1280"/>
              <x v="1281"/>
              <x v="1282"/>
              <x v="1283"/>
              <x v="1284"/>
              <x v="1285"/>
              <x v="1286"/>
              <x v="1287"/>
            </reference>
          </references>
        </pivotArea>
        <pivotArea type="data" collapsedLevelsAreSubtotals="1" fieldPosition="0">
          <references count="3">
            <reference field="4294967294" count="1" selected="0">
              <x v="0"/>
            </reference>
            <reference field="0" count="1" selected="0">
              <x v="63"/>
            </reference>
            <reference field="1" count="1">
              <x v="420"/>
            </reference>
          </references>
        </pivotArea>
        <pivotArea type="data" collapsedLevelsAreSubtotals="1" fieldPosition="0">
          <references count="4">
            <reference field="4294967294" count="1" selected="0">
              <x v="0"/>
            </reference>
            <reference field="0" count="1" selected="0">
              <x v="63"/>
            </reference>
            <reference field="1" count="1" selected="0">
              <x v="420"/>
            </reference>
            <reference field="2" count="2">
              <x v="1288"/>
              <x v="1289"/>
            </reference>
          </references>
        </pivotArea>
        <pivotArea type="data" collapsedLevelsAreSubtotals="1" fieldPosition="0">
          <references count="3">
            <reference field="4294967294" count="1" selected="0">
              <x v="0"/>
            </reference>
            <reference field="0" count="1" selected="0">
              <x v="63"/>
            </reference>
            <reference field="1" count="1">
              <x v="421"/>
            </reference>
          </references>
        </pivotArea>
        <pivotArea type="data" collapsedLevelsAreSubtotals="1" fieldPosition="0">
          <references count="4">
            <reference field="4294967294" count="1" selected="0">
              <x v="0"/>
            </reference>
            <reference field="0" count="1" selected="0">
              <x v="63"/>
            </reference>
            <reference field="1" count="1" selected="0">
              <x v="421"/>
            </reference>
            <reference field="2" count="7">
              <x v="1290"/>
              <x v="1291"/>
              <x v="1292"/>
              <x v="1293"/>
              <x v="1294"/>
              <x v="1295"/>
              <x v="1296"/>
            </reference>
          </references>
        </pivotArea>
        <pivotArea type="data" collapsedLevelsAreSubtotals="1" fieldPosition="0">
          <references count="3">
            <reference field="4294967294" count="1" selected="0">
              <x v="0"/>
            </reference>
            <reference field="0" count="1" selected="0">
              <x v="63"/>
            </reference>
            <reference field="1" count="1">
              <x v="422"/>
            </reference>
          </references>
        </pivotArea>
        <pivotArea type="data" collapsedLevelsAreSubtotals="1" fieldPosition="0">
          <references count="4">
            <reference field="4294967294" count="1" selected="0">
              <x v="0"/>
            </reference>
            <reference field="0" count="1" selected="0">
              <x v="63"/>
            </reference>
            <reference field="1" count="1" selected="0">
              <x v="422"/>
            </reference>
            <reference field="2" count="2">
              <x v="1297"/>
              <x v="1298"/>
            </reference>
          </references>
        </pivotArea>
        <pivotArea type="data" collapsedLevelsAreSubtotals="1" fieldPosition="0">
          <references count="3">
            <reference field="4294967294" count="1" selected="0">
              <x v="0"/>
            </reference>
            <reference field="0" count="1" selected="0">
              <x v="63"/>
            </reference>
            <reference field="1" count="1">
              <x v="423"/>
            </reference>
          </references>
        </pivotArea>
        <pivotArea type="data" collapsedLevelsAreSubtotals="1" fieldPosition="0">
          <references count="4">
            <reference field="4294967294" count="1" selected="0">
              <x v="0"/>
            </reference>
            <reference field="0" count="1" selected="0">
              <x v="63"/>
            </reference>
            <reference field="1" count="1" selected="0">
              <x v="423"/>
            </reference>
            <reference field="2" count="3">
              <x v="1299"/>
              <x v="1300"/>
              <x v="1301"/>
            </reference>
          </references>
        </pivotArea>
        <pivotArea type="data" collapsedLevelsAreSubtotals="1" fieldPosition="0">
          <references count="3">
            <reference field="4294967294" count="1" selected="0">
              <x v="0"/>
            </reference>
            <reference field="0" count="1" selected="0">
              <x v="63"/>
            </reference>
            <reference field="1" count="1">
              <x v="424"/>
            </reference>
          </references>
        </pivotArea>
        <pivotArea type="data" collapsedLevelsAreSubtotals="1" fieldPosition="0">
          <references count="4">
            <reference field="4294967294" count="1" selected="0">
              <x v="0"/>
            </reference>
            <reference field="0" count="1" selected="0">
              <x v="63"/>
            </reference>
            <reference field="1" count="1" selected="0">
              <x v="424"/>
            </reference>
            <reference field="2" count="3">
              <x v="1302"/>
              <x v="1303"/>
              <x v="1304"/>
            </reference>
          </references>
        </pivotArea>
        <pivotArea type="data" collapsedLevelsAreSubtotals="1" fieldPosition="0">
          <references count="3">
            <reference field="4294967294" count="1" selected="0">
              <x v="0"/>
            </reference>
            <reference field="0" count="1" selected="0">
              <x v="63"/>
            </reference>
            <reference field="1" count="1">
              <x v="425"/>
            </reference>
          </references>
        </pivotArea>
        <pivotArea type="data" collapsedLevelsAreSubtotals="1" fieldPosition="0">
          <references count="4">
            <reference field="4294967294" count="1" selected="0">
              <x v="0"/>
            </reference>
            <reference field="0" count="1" selected="0">
              <x v="63"/>
            </reference>
            <reference field="1" count="1" selected="0">
              <x v="425"/>
            </reference>
            <reference field="2" count="10">
              <x v="1305"/>
              <x v="1306"/>
              <x v="1307"/>
              <x v="1308"/>
              <x v="1309"/>
              <x v="1310"/>
              <x v="1311"/>
              <x v="1312"/>
              <x v="1313"/>
              <x v="1314"/>
            </reference>
          </references>
        </pivotArea>
        <pivotArea type="data" collapsedLevelsAreSubtotals="1" fieldPosition="0">
          <references count="3">
            <reference field="4294967294" count="1" selected="0">
              <x v="0"/>
            </reference>
            <reference field="0" count="1" selected="0">
              <x v="63"/>
            </reference>
            <reference field="1" count="1">
              <x v="426"/>
            </reference>
          </references>
        </pivotArea>
        <pivotArea type="data" collapsedLevelsAreSubtotals="1" fieldPosition="0">
          <references count="4">
            <reference field="4294967294" count="1" selected="0">
              <x v="0"/>
            </reference>
            <reference field="0" count="1" selected="0">
              <x v="63"/>
            </reference>
            <reference field="1" count="1" selected="0">
              <x v="426"/>
            </reference>
            <reference field="2" count="2">
              <x v="1315"/>
              <x v="1316"/>
            </reference>
          </references>
        </pivotArea>
        <pivotArea type="data" collapsedLevelsAreSubtotals="1" fieldPosition="0">
          <references count="3">
            <reference field="4294967294" count="1" selected="0">
              <x v="0"/>
            </reference>
            <reference field="0" count="1" selected="0">
              <x v="63"/>
            </reference>
            <reference field="1" count="1">
              <x v="427"/>
            </reference>
          </references>
        </pivotArea>
        <pivotArea type="data" collapsedLevelsAreSubtotals="1" fieldPosition="0">
          <references count="4">
            <reference field="4294967294" count="1" selected="0">
              <x v="0"/>
            </reference>
            <reference field="0" count="1" selected="0">
              <x v="63"/>
            </reference>
            <reference field="1" count="1" selected="0">
              <x v="427"/>
            </reference>
            <reference field="2" count="7">
              <x v="1317"/>
              <x v="1318"/>
              <x v="1319"/>
              <x v="1320"/>
              <x v="1321"/>
              <x v="1322"/>
              <x v="1323"/>
            </reference>
          </references>
        </pivotArea>
        <pivotArea type="data" collapsedLevelsAreSubtotals="1" fieldPosition="0">
          <references count="3">
            <reference field="4294967294" count="1" selected="0">
              <x v="0"/>
            </reference>
            <reference field="0" count="1" selected="0">
              <x v="63"/>
            </reference>
            <reference field="1" count="1">
              <x v="428"/>
            </reference>
          </references>
        </pivotArea>
        <pivotArea type="data" collapsedLevelsAreSubtotals="1" fieldPosition="0">
          <references count="4">
            <reference field="4294967294" count="1" selected="0">
              <x v="0"/>
            </reference>
            <reference field="0" count="1" selected="0">
              <x v="63"/>
            </reference>
            <reference field="1" count="1" selected="0">
              <x v="428"/>
            </reference>
            <reference field="2" count="1">
              <x v="1324"/>
            </reference>
          </references>
        </pivotArea>
        <pivotArea type="data" collapsedLevelsAreSubtotals="1" fieldPosition="0">
          <references count="3">
            <reference field="4294967294" count="1" selected="0">
              <x v="0"/>
            </reference>
            <reference field="0" count="1" selected="0">
              <x v="63"/>
            </reference>
            <reference field="1" count="1">
              <x v="429"/>
            </reference>
          </references>
        </pivotArea>
        <pivotArea type="data" collapsedLevelsAreSubtotals="1" fieldPosition="0">
          <references count="4">
            <reference field="4294967294" count="1" selected="0">
              <x v="0"/>
            </reference>
            <reference field="0" count="1" selected="0">
              <x v="63"/>
            </reference>
            <reference field="1" count="1" selected="0">
              <x v="429"/>
            </reference>
            <reference field="2" count="5">
              <x v="1325"/>
              <x v="1326"/>
              <x v="1327"/>
              <x v="1328"/>
              <x v="1329"/>
            </reference>
          </references>
        </pivotArea>
        <pivotArea type="data" collapsedLevelsAreSubtotals="1" fieldPosition="0">
          <references count="2">
            <reference field="4294967294" count="1" selected="0">
              <x v="0"/>
            </reference>
            <reference field="0" count="1">
              <x v="64"/>
            </reference>
          </references>
        </pivotArea>
        <pivotArea type="data" collapsedLevelsAreSubtotals="1" fieldPosition="0">
          <references count="3">
            <reference field="4294967294" count="1" selected="0">
              <x v="0"/>
            </reference>
            <reference field="0" count="1" selected="0">
              <x v="64"/>
            </reference>
            <reference field="1" count="1">
              <x v="430"/>
            </reference>
          </references>
        </pivotArea>
        <pivotArea type="data" collapsedLevelsAreSubtotals="1" fieldPosition="0">
          <references count="4">
            <reference field="4294967294" count="1" selected="0">
              <x v="0"/>
            </reference>
            <reference field="0" count="1" selected="0">
              <x v="64"/>
            </reference>
            <reference field="1" count="1" selected="0">
              <x v="430"/>
            </reference>
            <reference field="2" count="2">
              <x v="1330"/>
              <x v="1331"/>
            </reference>
          </references>
        </pivotArea>
        <pivotArea type="data" collapsedLevelsAreSubtotals="1" fieldPosition="0">
          <references count="2">
            <reference field="4294967294" count="1" selected="0">
              <x v="0"/>
            </reference>
            <reference field="0" count="1">
              <x v="65"/>
            </reference>
          </references>
        </pivotArea>
        <pivotArea type="data" collapsedLevelsAreSubtotals="1" fieldPosition="0">
          <references count="3">
            <reference field="4294967294" count="1" selected="0">
              <x v="0"/>
            </reference>
            <reference field="0" count="1" selected="0">
              <x v="65"/>
            </reference>
            <reference field="1" count="1">
              <x v="431"/>
            </reference>
          </references>
        </pivotArea>
        <pivotArea type="data" collapsedLevelsAreSubtotals="1" fieldPosition="0">
          <references count="4">
            <reference field="4294967294" count="1" selected="0">
              <x v="0"/>
            </reference>
            <reference field="0" count="1" selected="0">
              <x v="65"/>
            </reference>
            <reference field="1" count="1" selected="0">
              <x v="431"/>
            </reference>
            <reference field="2" count="3">
              <x v="1332"/>
              <x v="1333"/>
              <x v="1334"/>
            </reference>
          </references>
        </pivotArea>
        <pivotArea type="data" collapsedLevelsAreSubtotals="1" fieldPosition="0">
          <references count="3">
            <reference field="4294967294" count="1" selected="0">
              <x v="0"/>
            </reference>
            <reference field="0" count="1" selected="0">
              <x v="65"/>
            </reference>
            <reference field="1" count="1">
              <x v="432"/>
            </reference>
          </references>
        </pivotArea>
        <pivotArea type="data" collapsedLevelsAreSubtotals="1" fieldPosition="0">
          <references count="4">
            <reference field="4294967294" count="1" selected="0">
              <x v="0"/>
            </reference>
            <reference field="0" count="1" selected="0">
              <x v="65"/>
            </reference>
            <reference field="1" count="1" selected="0">
              <x v="432"/>
            </reference>
            <reference field="2" count="2">
              <x v="1335"/>
              <x v="1336"/>
            </reference>
          </references>
        </pivotArea>
        <pivotArea type="data" collapsedLevelsAreSubtotals="1" fieldPosition="0">
          <references count="3">
            <reference field="4294967294" count="1" selected="0">
              <x v="0"/>
            </reference>
            <reference field="0" count="1" selected="0">
              <x v="65"/>
            </reference>
            <reference field="1" count="1">
              <x v="433"/>
            </reference>
          </references>
        </pivotArea>
        <pivotArea type="data" collapsedLevelsAreSubtotals="1" fieldPosition="0">
          <references count="4">
            <reference field="4294967294" count="1" selected="0">
              <x v="0"/>
            </reference>
            <reference field="0" count="1" selected="0">
              <x v="65"/>
            </reference>
            <reference field="1" count="1" selected="0">
              <x v="433"/>
            </reference>
            <reference field="2" count="1">
              <x v="1337"/>
            </reference>
          </references>
        </pivotArea>
        <pivotArea type="data" collapsedLevelsAreSubtotals="1" fieldPosition="0">
          <references count="3">
            <reference field="4294967294" count="1" selected="0">
              <x v="0"/>
            </reference>
            <reference field="0" count="1" selected="0">
              <x v="65"/>
            </reference>
            <reference field="1" count="1">
              <x v="434"/>
            </reference>
          </references>
        </pivotArea>
        <pivotArea type="data" collapsedLevelsAreSubtotals="1" fieldPosition="0">
          <references count="3">
            <reference field="4294967294" count="1" selected="0">
              <x v="0"/>
            </reference>
            <reference field="0" count="1" selected="0">
              <x v="65"/>
            </reference>
            <reference field="1" count="1">
              <x v="435"/>
            </reference>
          </references>
        </pivotArea>
        <pivotArea type="data" collapsedLevelsAreSubtotals="1" fieldPosition="0">
          <references count="4">
            <reference field="4294967294" count="1" selected="0">
              <x v="0"/>
            </reference>
            <reference field="0" count="1" selected="0">
              <x v="65"/>
            </reference>
            <reference field="1" count="1" selected="0">
              <x v="435"/>
            </reference>
            <reference field="2" count="1">
              <x v="1338"/>
            </reference>
          </references>
        </pivotArea>
        <pivotArea type="data" collapsedLevelsAreSubtotals="1" fieldPosition="0">
          <references count="3">
            <reference field="4294967294" count="1" selected="0">
              <x v="0"/>
            </reference>
            <reference field="0" count="1" selected="0">
              <x v="65"/>
            </reference>
            <reference field="1" count="1">
              <x v="436"/>
            </reference>
          </references>
        </pivotArea>
        <pivotArea type="data" collapsedLevelsAreSubtotals="1" fieldPosition="0">
          <references count="4">
            <reference field="4294967294" count="1" selected="0">
              <x v="0"/>
            </reference>
            <reference field="0" count="1" selected="0">
              <x v="65"/>
            </reference>
            <reference field="1" count="1" selected="0">
              <x v="436"/>
            </reference>
            <reference field="2" count="3">
              <x v="1339"/>
              <x v="1340"/>
              <x v="1341"/>
            </reference>
          </references>
        </pivotArea>
        <pivotArea type="data" collapsedLevelsAreSubtotals="1" fieldPosition="0">
          <references count="3">
            <reference field="4294967294" count="1" selected="0">
              <x v="0"/>
            </reference>
            <reference field="0" count="1" selected="0">
              <x v="65"/>
            </reference>
            <reference field="1" count="1">
              <x v="437"/>
            </reference>
          </references>
        </pivotArea>
        <pivotArea type="data" collapsedLevelsAreSubtotals="1" fieldPosition="0">
          <references count="4">
            <reference field="4294967294" count="1" selected="0">
              <x v="0"/>
            </reference>
            <reference field="0" count="1" selected="0">
              <x v="65"/>
            </reference>
            <reference field="1" count="1" selected="0">
              <x v="437"/>
            </reference>
            <reference field="2" count="1">
              <x v="1342"/>
            </reference>
          </references>
        </pivotArea>
        <pivotArea type="data" collapsedLevelsAreSubtotals="1" fieldPosition="0">
          <references count="3">
            <reference field="4294967294" count="1" selected="0">
              <x v="0"/>
            </reference>
            <reference field="0" count="1" selected="0">
              <x v="65"/>
            </reference>
            <reference field="1" count="1">
              <x v="438"/>
            </reference>
          </references>
        </pivotArea>
        <pivotArea type="data" collapsedLevelsAreSubtotals="1" fieldPosition="0">
          <references count="4">
            <reference field="4294967294" count="1" selected="0">
              <x v="0"/>
            </reference>
            <reference field="0" count="1" selected="0">
              <x v="65"/>
            </reference>
            <reference field="1" count="1" selected="0">
              <x v="438"/>
            </reference>
            <reference field="2" count="2">
              <x v="1343"/>
              <x v="1344"/>
            </reference>
          </references>
        </pivotArea>
        <pivotArea type="data" collapsedLevelsAreSubtotals="1" fieldPosition="0">
          <references count="3">
            <reference field="4294967294" count="1" selected="0">
              <x v="0"/>
            </reference>
            <reference field="0" count="1" selected="0">
              <x v="65"/>
            </reference>
            <reference field="1" count="1">
              <x v="439"/>
            </reference>
          </references>
        </pivotArea>
        <pivotArea type="data" collapsedLevelsAreSubtotals="1" fieldPosition="0">
          <references count="3">
            <reference field="4294967294" count="1" selected="0">
              <x v="0"/>
            </reference>
            <reference field="0" count="1" selected="0">
              <x v="65"/>
            </reference>
            <reference field="1" count="1">
              <x v="440"/>
            </reference>
          </references>
        </pivotArea>
        <pivotArea type="data" collapsedLevelsAreSubtotals="1" fieldPosition="0">
          <references count="4">
            <reference field="4294967294" count="1" selected="0">
              <x v="0"/>
            </reference>
            <reference field="0" count="1" selected="0">
              <x v="65"/>
            </reference>
            <reference field="1" count="1" selected="0">
              <x v="440"/>
            </reference>
            <reference field="2" count="1">
              <x v="1345"/>
            </reference>
          </references>
        </pivotArea>
        <pivotArea type="data" collapsedLevelsAreSubtotals="1" fieldPosition="0">
          <references count="3">
            <reference field="4294967294" count="1" selected="0">
              <x v="0"/>
            </reference>
            <reference field="0" count="1" selected="0">
              <x v="65"/>
            </reference>
            <reference field="1" count="1">
              <x v="441"/>
            </reference>
          </references>
        </pivotArea>
        <pivotArea type="data" collapsedLevelsAreSubtotals="1" fieldPosition="0">
          <references count="4">
            <reference field="4294967294" count="1" selected="0">
              <x v="0"/>
            </reference>
            <reference field="0" count="1" selected="0">
              <x v="65"/>
            </reference>
            <reference field="1" count="1" selected="0">
              <x v="441"/>
            </reference>
            <reference field="2" count="2">
              <x v="1346"/>
              <x v="1347"/>
            </reference>
          </references>
        </pivotArea>
        <pivotArea type="data" collapsedLevelsAreSubtotals="1" fieldPosition="0">
          <references count="3">
            <reference field="4294967294" count="1" selected="0">
              <x v="0"/>
            </reference>
            <reference field="0" count="1" selected="0">
              <x v="65"/>
            </reference>
            <reference field="1" count="1">
              <x v="442"/>
            </reference>
          </references>
        </pivotArea>
        <pivotArea type="data" collapsedLevelsAreSubtotals="1" fieldPosition="0">
          <references count="4">
            <reference field="4294967294" count="1" selected="0">
              <x v="0"/>
            </reference>
            <reference field="0" count="1" selected="0">
              <x v="65"/>
            </reference>
            <reference field="1" count="1" selected="0">
              <x v="442"/>
            </reference>
            <reference field="2" count="3">
              <x v="1348"/>
              <x v="1349"/>
              <x v="1350"/>
            </reference>
          </references>
        </pivotArea>
        <pivotArea type="data" collapsedLevelsAreSubtotals="1" fieldPosition="0">
          <references count="3">
            <reference field="4294967294" count="1" selected="0">
              <x v="0"/>
            </reference>
            <reference field="0" count="1" selected="0">
              <x v="65"/>
            </reference>
            <reference field="1" count="1">
              <x v="443"/>
            </reference>
          </references>
        </pivotArea>
        <pivotArea type="data" collapsedLevelsAreSubtotals="1" fieldPosition="0">
          <references count="4">
            <reference field="4294967294" count="1" selected="0">
              <x v="0"/>
            </reference>
            <reference field="0" count="1" selected="0">
              <x v="65"/>
            </reference>
            <reference field="1" count="1" selected="0">
              <x v="443"/>
            </reference>
            <reference field="2" count="2">
              <x v="1351"/>
              <x v="1352"/>
            </reference>
          </references>
        </pivotArea>
        <pivotArea type="data" collapsedLevelsAreSubtotals="1" fieldPosition="0">
          <references count="3">
            <reference field="4294967294" count="1" selected="0">
              <x v="0"/>
            </reference>
            <reference field="0" count="1" selected="0">
              <x v="65"/>
            </reference>
            <reference field="1" count="1">
              <x v="444"/>
            </reference>
          </references>
        </pivotArea>
        <pivotArea type="data" collapsedLevelsAreSubtotals="1" fieldPosition="0">
          <references count="4">
            <reference field="4294967294" count="1" selected="0">
              <x v="0"/>
            </reference>
            <reference field="0" count="1" selected="0">
              <x v="65"/>
            </reference>
            <reference field="1" count="1" selected="0">
              <x v="444"/>
            </reference>
            <reference field="2" count="1">
              <x v="1353"/>
            </reference>
          </references>
        </pivotArea>
        <pivotArea type="data" collapsedLevelsAreSubtotals="1" fieldPosition="0">
          <references count="3">
            <reference field="4294967294" count="1" selected="0">
              <x v="0"/>
            </reference>
            <reference field="0" count="1" selected="0">
              <x v="65"/>
            </reference>
            <reference field="1" count="1">
              <x v="445"/>
            </reference>
          </references>
        </pivotArea>
        <pivotArea type="data" collapsedLevelsAreSubtotals="1" fieldPosition="0">
          <references count="4">
            <reference field="4294967294" count="1" selected="0">
              <x v="0"/>
            </reference>
            <reference field="0" count="1" selected="0">
              <x v="65"/>
            </reference>
            <reference field="1" count="1" selected="0">
              <x v="445"/>
            </reference>
            <reference field="2" count="2">
              <x v="1354"/>
              <x v="1355"/>
            </reference>
          </references>
        </pivotArea>
        <pivotArea type="data" collapsedLevelsAreSubtotals="1" fieldPosition="0">
          <references count="3">
            <reference field="4294967294" count="1" selected="0">
              <x v="0"/>
            </reference>
            <reference field="0" count="1" selected="0">
              <x v="65"/>
            </reference>
            <reference field="1" count="1">
              <x v="446"/>
            </reference>
          </references>
        </pivotArea>
        <pivotArea type="data" collapsedLevelsAreSubtotals="1" fieldPosition="0">
          <references count="4">
            <reference field="4294967294" count="1" selected="0">
              <x v="0"/>
            </reference>
            <reference field="0" count="1" selected="0">
              <x v="65"/>
            </reference>
            <reference field="1" count="1" selected="0">
              <x v="446"/>
            </reference>
            <reference field="2" count="2">
              <x v="1356"/>
              <x v="1357"/>
            </reference>
          </references>
        </pivotArea>
        <pivotArea type="data" collapsedLevelsAreSubtotals="1" fieldPosition="0">
          <references count="2">
            <reference field="4294967294" count="1" selected="0">
              <x v="0"/>
            </reference>
            <reference field="0" count="1">
              <x v="66"/>
            </reference>
          </references>
        </pivotArea>
        <pivotArea type="data" collapsedLevelsAreSubtotals="1" fieldPosition="0">
          <references count="3">
            <reference field="4294967294" count="1" selected="0">
              <x v="0"/>
            </reference>
            <reference field="0" count="1" selected="0">
              <x v="66"/>
            </reference>
            <reference field="1" count="1">
              <x v="447"/>
            </reference>
          </references>
        </pivotArea>
        <pivotArea type="data" collapsedLevelsAreSubtotals="1" fieldPosition="0">
          <references count="4">
            <reference field="4294967294" count="1" selected="0">
              <x v="0"/>
            </reference>
            <reference field="0" count="1" selected="0">
              <x v="66"/>
            </reference>
            <reference field="1" count="1" selected="0">
              <x v="447"/>
            </reference>
            <reference field="2" count="2">
              <x v="1358"/>
              <x v="1359"/>
            </reference>
          </references>
        </pivotArea>
        <pivotArea type="data" collapsedLevelsAreSubtotals="1" fieldPosition="0">
          <references count="2">
            <reference field="4294967294" count="1" selected="0">
              <x v="0"/>
            </reference>
            <reference field="0" count="1">
              <x v="67"/>
            </reference>
          </references>
        </pivotArea>
        <pivotArea type="data" collapsedLevelsAreSubtotals="1" fieldPosition="0">
          <references count="3">
            <reference field="4294967294" count="1" selected="0">
              <x v="0"/>
            </reference>
            <reference field="0" count="1" selected="0">
              <x v="67"/>
            </reference>
            <reference field="1" count="1">
              <x v="448"/>
            </reference>
          </references>
        </pivotArea>
        <pivotArea type="data" collapsedLevelsAreSubtotals="1" fieldPosition="0">
          <references count="4">
            <reference field="4294967294" count="1" selected="0">
              <x v="0"/>
            </reference>
            <reference field="0" count="1" selected="0">
              <x v="67"/>
            </reference>
            <reference field="1" count="1" selected="0">
              <x v="448"/>
            </reference>
            <reference field="2" count="1">
              <x v="1360"/>
            </reference>
          </references>
        </pivotArea>
        <pivotArea type="data" collapsedLevelsAreSubtotals="1" fieldPosition="0">
          <references count="3">
            <reference field="4294967294" count="1" selected="0">
              <x v="0"/>
            </reference>
            <reference field="0" count="1" selected="0">
              <x v="67"/>
            </reference>
            <reference field="1" count="1">
              <x v="449"/>
            </reference>
          </references>
        </pivotArea>
        <pivotArea type="data" collapsedLevelsAreSubtotals="1" fieldPosition="0">
          <references count="4">
            <reference field="4294967294" count="1" selected="0">
              <x v="0"/>
            </reference>
            <reference field="0" count="1" selected="0">
              <x v="67"/>
            </reference>
            <reference field="1" count="1" selected="0">
              <x v="449"/>
            </reference>
            <reference field="2" count="1">
              <x v="1361"/>
            </reference>
          </references>
        </pivotArea>
        <pivotArea type="data" collapsedLevelsAreSubtotals="1" fieldPosition="0">
          <references count="3">
            <reference field="4294967294" count="1" selected="0">
              <x v="0"/>
            </reference>
            <reference field="0" count="1" selected="0">
              <x v="67"/>
            </reference>
            <reference field="1" count="1">
              <x v="450"/>
            </reference>
          </references>
        </pivotArea>
        <pivotArea type="data" collapsedLevelsAreSubtotals="1" fieldPosition="0">
          <references count="4">
            <reference field="4294967294" count="1" selected="0">
              <x v="0"/>
            </reference>
            <reference field="0" count="1" selected="0">
              <x v="67"/>
            </reference>
            <reference field="1" count="1" selected="0">
              <x v="450"/>
            </reference>
            <reference field="2" count="1">
              <x v="1362"/>
            </reference>
          </references>
        </pivotArea>
        <pivotArea type="data" collapsedLevelsAreSubtotals="1" fieldPosition="0">
          <references count="3">
            <reference field="4294967294" count="1" selected="0">
              <x v="0"/>
            </reference>
            <reference field="0" count="1" selected="0">
              <x v="67"/>
            </reference>
            <reference field="1" count="1">
              <x v="451"/>
            </reference>
          </references>
        </pivotArea>
        <pivotArea type="data" collapsedLevelsAreSubtotals="1" fieldPosition="0">
          <references count="4">
            <reference field="4294967294" count="1" selected="0">
              <x v="0"/>
            </reference>
            <reference field="0" count="1" selected="0">
              <x v="67"/>
            </reference>
            <reference field="1" count="1" selected="0">
              <x v="451"/>
            </reference>
            <reference field="2" count="1">
              <x v="1363"/>
            </reference>
          </references>
        </pivotArea>
        <pivotArea type="data" collapsedLevelsAreSubtotals="1" fieldPosition="0">
          <references count="3">
            <reference field="4294967294" count="1" selected="0">
              <x v="0"/>
            </reference>
            <reference field="0" count="1" selected="0">
              <x v="67"/>
            </reference>
            <reference field="1" count="1">
              <x v="452"/>
            </reference>
          </references>
        </pivotArea>
        <pivotArea type="data" collapsedLevelsAreSubtotals="1" fieldPosition="0">
          <references count="4">
            <reference field="4294967294" count="1" selected="0">
              <x v="0"/>
            </reference>
            <reference field="0" count="1" selected="0">
              <x v="67"/>
            </reference>
            <reference field="1" count="1" selected="0">
              <x v="452"/>
            </reference>
            <reference field="2" count="2">
              <x v="1364"/>
              <x v="1365"/>
            </reference>
          </references>
        </pivotArea>
        <pivotArea type="data" collapsedLevelsAreSubtotals="1" fieldPosition="0">
          <references count="3">
            <reference field="4294967294" count="1" selected="0">
              <x v="0"/>
            </reference>
            <reference field="0" count="1" selected="0">
              <x v="67"/>
            </reference>
            <reference field="1" count="1">
              <x v="453"/>
            </reference>
          </references>
        </pivotArea>
        <pivotArea type="data" collapsedLevelsAreSubtotals="1" fieldPosition="0">
          <references count="4">
            <reference field="4294967294" count="1" selected="0">
              <x v="0"/>
            </reference>
            <reference field="0" count="1" selected="0">
              <x v="67"/>
            </reference>
            <reference field="1" count="1" selected="0">
              <x v="453"/>
            </reference>
            <reference field="2" count="2">
              <x v="1366"/>
              <x v="1367"/>
            </reference>
          </references>
        </pivotArea>
        <pivotArea type="data" collapsedLevelsAreSubtotals="1" fieldPosition="0">
          <references count="3">
            <reference field="4294967294" count="1" selected="0">
              <x v="0"/>
            </reference>
            <reference field="0" count="1" selected="0">
              <x v="67"/>
            </reference>
            <reference field="1" count="1">
              <x v="454"/>
            </reference>
          </references>
        </pivotArea>
        <pivotArea type="data" collapsedLevelsAreSubtotals="1" fieldPosition="0">
          <references count="4">
            <reference field="4294967294" count="1" selected="0">
              <x v="0"/>
            </reference>
            <reference field="0" count="1" selected="0">
              <x v="67"/>
            </reference>
            <reference field="1" count="1" selected="0">
              <x v="454"/>
            </reference>
            <reference field="2" count="1">
              <x v="1368"/>
            </reference>
          </references>
        </pivotArea>
        <pivotArea type="data" collapsedLevelsAreSubtotals="1" fieldPosition="0">
          <references count="3">
            <reference field="4294967294" count="1" selected="0">
              <x v="0"/>
            </reference>
            <reference field="0" count="1" selected="0">
              <x v="67"/>
            </reference>
            <reference field="1" count="1">
              <x v="455"/>
            </reference>
          </references>
        </pivotArea>
        <pivotArea type="data" collapsedLevelsAreSubtotals="1" fieldPosition="0">
          <references count="4">
            <reference field="4294967294" count="1" selected="0">
              <x v="0"/>
            </reference>
            <reference field="0" count="1" selected="0">
              <x v="67"/>
            </reference>
            <reference field="1" count="1" selected="0">
              <x v="455"/>
            </reference>
            <reference field="2" count="1">
              <x v="1369"/>
            </reference>
          </references>
        </pivotArea>
        <pivotArea type="data" collapsedLevelsAreSubtotals="1" fieldPosition="0">
          <references count="2">
            <reference field="4294967294" count="1" selected="0">
              <x v="0"/>
            </reference>
            <reference field="0" count="1">
              <x v="68"/>
            </reference>
          </references>
        </pivotArea>
        <pivotArea type="data" collapsedLevelsAreSubtotals="1" fieldPosition="0">
          <references count="3">
            <reference field="4294967294" count="1" selected="0">
              <x v="0"/>
            </reference>
            <reference field="0" count="1" selected="0">
              <x v="68"/>
            </reference>
            <reference field="1" count="1">
              <x v="456"/>
            </reference>
          </references>
        </pivotArea>
        <pivotArea type="data" collapsedLevelsAreSubtotals="1" fieldPosition="0">
          <references count="4">
            <reference field="4294967294" count="1" selected="0">
              <x v="0"/>
            </reference>
            <reference field="0" count="1" selected="0">
              <x v="68"/>
            </reference>
            <reference field="1" count="1" selected="0">
              <x v="456"/>
            </reference>
            <reference field="2" count="1">
              <x v="1370"/>
            </reference>
          </references>
        </pivotArea>
        <pivotArea type="data" collapsedLevelsAreSubtotals="1" fieldPosition="0">
          <references count="3">
            <reference field="4294967294" count="1" selected="0">
              <x v="0"/>
            </reference>
            <reference field="0" count="1" selected="0">
              <x v="68"/>
            </reference>
            <reference field="1" count="1">
              <x v="457"/>
            </reference>
          </references>
        </pivotArea>
        <pivotArea type="data" collapsedLevelsAreSubtotals="1" fieldPosition="0">
          <references count="4">
            <reference field="4294967294" count="1" selected="0">
              <x v="0"/>
            </reference>
            <reference field="0" count="1" selected="0">
              <x v="68"/>
            </reference>
            <reference field="1" count="1" selected="0">
              <x v="457"/>
            </reference>
            <reference field="2" count="1">
              <x v="1371"/>
            </reference>
          </references>
        </pivotArea>
        <pivotArea type="data" collapsedLevelsAreSubtotals="1" fieldPosition="0">
          <references count="3">
            <reference field="4294967294" count="1" selected="0">
              <x v="0"/>
            </reference>
            <reference field="0" count="1" selected="0">
              <x v="68"/>
            </reference>
            <reference field="1" count="1">
              <x v="458"/>
            </reference>
          </references>
        </pivotArea>
        <pivotArea type="data" collapsedLevelsAreSubtotals="1" fieldPosition="0">
          <references count="4">
            <reference field="4294967294" count="1" selected="0">
              <x v="0"/>
            </reference>
            <reference field="0" count="1" selected="0">
              <x v="68"/>
            </reference>
            <reference field="1" count="1" selected="0">
              <x v="458"/>
            </reference>
            <reference field="2" count="1">
              <x v="1372"/>
            </reference>
          </references>
        </pivotArea>
        <pivotArea type="data" collapsedLevelsAreSubtotals="1" fieldPosition="0">
          <references count="3">
            <reference field="4294967294" count="1" selected="0">
              <x v="0"/>
            </reference>
            <reference field="0" count="1" selected="0">
              <x v="68"/>
            </reference>
            <reference field="1" count="1">
              <x v="459"/>
            </reference>
          </references>
        </pivotArea>
        <pivotArea type="data" collapsedLevelsAreSubtotals="1" fieldPosition="0">
          <references count="4">
            <reference field="4294967294" count="1" selected="0">
              <x v="0"/>
            </reference>
            <reference field="0" count="1" selected="0">
              <x v="68"/>
            </reference>
            <reference field="1" count="1" selected="0">
              <x v="459"/>
            </reference>
            <reference field="2" count="1">
              <x v="1373"/>
            </reference>
          </references>
        </pivotArea>
        <pivotArea type="data" collapsedLevelsAreSubtotals="1" fieldPosition="0">
          <references count="2">
            <reference field="4294967294" count="1" selected="0">
              <x v="0"/>
            </reference>
            <reference field="0" count="1">
              <x v="69"/>
            </reference>
          </references>
        </pivotArea>
        <pivotArea type="data" collapsedLevelsAreSubtotals="1" fieldPosition="0">
          <references count="3">
            <reference field="4294967294" count="1" selected="0">
              <x v="0"/>
            </reference>
            <reference field="0" count="1" selected="0">
              <x v="69"/>
            </reference>
            <reference field="1" count="1">
              <x v="460"/>
            </reference>
          </references>
        </pivotArea>
        <pivotArea type="data" collapsedLevelsAreSubtotals="1" fieldPosition="0">
          <references count="4">
            <reference field="4294967294" count="1" selected="0">
              <x v="0"/>
            </reference>
            <reference field="0" count="1" selected="0">
              <x v="69"/>
            </reference>
            <reference field="1" count="1" selected="0">
              <x v="460"/>
            </reference>
            <reference field="2" count="1">
              <x v="1374"/>
            </reference>
          </references>
        </pivotArea>
        <pivotArea type="data" collapsedLevelsAreSubtotals="1" fieldPosition="0">
          <references count="3">
            <reference field="4294967294" count="1" selected="0">
              <x v="0"/>
            </reference>
            <reference field="0" count="1" selected="0">
              <x v="69"/>
            </reference>
            <reference field="1" count="1">
              <x v="461"/>
            </reference>
          </references>
        </pivotArea>
        <pivotArea type="data" collapsedLevelsAreSubtotals="1" fieldPosition="0">
          <references count="4">
            <reference field="4294967294" count="1" selected="0">
              <x v="0"/>
            </reference>
            <reference field="0" count="1" selected="0">
              <x v="69"/>
            </reference>
            <reference field="1" count="1" selected="0">
              <x v="461"/>
            </reference>
            <reference field="2" count="1">
              <x v="1375"/>
            </reference>
          </references>
        </pivotArea>
        <pivotArea type="data" collapsedLevelsAreSubtotals="1" fieldPosition="0">
          <references count="2">
            <reference field="4294967294" count="1" selected="0">
              <x v="0"/>
            </reference>
            <reference field="0" count="1">
              <x v="70"/>
            </reference>
          </references>
        </pivotArea>
        <pivotArea type="data" collapsedLevelsAreSubtotals="1" fieldPosition="0">
          <references count="3">
            <reference field="4294967294" count="1" selected="0">
              <x v="0"/>
            </reference>
            <reference field="0" count="1" selected="0">
              <x v="70"/>
            </reference>
            <reference field="1" count="1">
              <x v="462"/>
            </reference>
          </references>
        </pivotArea>
        <pivotArea type="data" collapsedLevelsAreSubtotals="1" fieldPosition="0">
          <references count="4">
            <reference field="4294967294" count="1" selected="0">
              <x v="0"/>
            </reference>
            <reference field="0" count="1" selected="0">
              <x v="70"/>
            </reference>
            <reference field="1" count="1" selected="0">
              <x v="462"/>
            </reference>
            <reference field="2" count="1">
              <x v="1376"/>
            </reference>
          </references>
        </pivotArea>
        <pivotArea type="data" collapsedLevelsAreSubtotals="1" fieldPosition="0">
          <references count="3">
            <reference field="4294967294" count="1" selected="0">
              <x v="0"/>
            </reference>
            <reference field="0" count="1" selected="0">
              <x v="70"/>
            </reference>
            <reference field="1" count="1">
              <x v="463"/>
            </reference>
          </references>
        </pivotArea>
        <pivotArea type="data" collapsedLevelsAreSubtotals="1" fieldPosition="0">
          <references count="4">
            <reference field="4294967294" count="1" selected="0">
              <x v="0"/>
            </reference>
            <reference field="0" count="1" selected="0">
              <x v="70"/>
            </reference>
            <reference field="1" count="1" selected="0">
              <x v="463"/>
            </reference>
            <reference field="2" count="1">
              <x v="1377"/>
            </reference>
          </references>
        </pivotArea>
        <pivotArea type="data" collapsedLevelsAreSubtotals="1" fieldPosition="0">
          <references count="2">
            <reference field="4294967294" count="1" selected="0">
              <x v="0"/>
            </reference>
            <reference field="0" count="1">
              <x v="71"/>
            </reference>
          </references>
        </pivotArea>
        <pivotArea type="data" collapsedLevelsAreSubtotals="1" fieldPosition="0">
          <references count="3">
            <reference field="4294967294" count="1" selected="0">
              <x v="0"/>
            </reference>
            <reference field="0" count="1" selected="0">
              <x v="71"/>
            </reference>
            <reference field="1" count="1">
              <x v="464"/>
            </reference>
          </references>
        </pivotArea>
        <pivotArea type="data" collapsedLevelsAreSubtotals="1" fieldPosition="0">
          <references count="4">
            <reference field="4294967294" count="1" selected="0">
              <x v="0"/>
            </reference>
            <reference field="0" count="1" selected="0">
              <x v="71"/>
            </reference>
            <reference field="1" count="1" selected="0">
              <x v="464"/>
            </reference>
            <reference field="2" count="1">
              <x v="1378"/>
            </reference>
          </references>
        </pivotArea>
        <pivotArea type="data" collapsedLevelsAreSubtotals="1" fieldPosition="0">
          <references count="2">
            <reference field="4294967294" count="1" selected="0">
              <x v="0"/>
            </reference>
            <reference field="0" count="1">
              <x v="72"/>
            </reference>
          </references>
        </pivotArea>
        <pivotArea type="data" collapsedLevelsAreSubtotals="1" fieldPosition="0">
          <references count="3">
            <reference field="4294967294" count="1" selected="0">
              <x v="0"/>
            </reference>
            <reference field="0" count="1" selected="0">
              <x v="72"/>
            </reference>
            <reference field="1" count="1">
              <x v="465"/>
            </reference>
          </references>
        </pivotArea>
        <pivotArea type="data" collapsedLevelsAreSubtotals="1" fieldPosition="0">
          <references count="4">
            <reference field="4294967294" count="1" selected="0">
              <x v="0"/>
            </reference>
            <reference field="0" count="1" selected="0">
              <x v="72"/>
            </reference>
            <reference field="1" count="1" selected="0">
              <x v="465"/>
            </reference>
            <reference field="2" count="1">
              <x v="1379"/>
            </reference>
          </references>
        </pivotArea>
        <pivotArea type="data" collapsedLevelsAreSubtotals="1" fieldPosition="0">
          <references count="2">
            <reference field="4294967294" count="1" selected="0">
              <x v="0"/>
            </reference>
            <reference field="0" count="1">
              <x v="73"/>
            </reference>
          </references>
        </pivotArea>
        <pivotArea type="data" collapsedLevelsAreSubtotals="1" fieldPosition="0">
          <references count="3">
            <reference field="4294967294" count="1" selected="0">
              <x v="0"/>
            </reference>
            <reference field="0" count="1" selected="0">
              <x v="73"/>
            </reference>
            <reference field="1" count="1">
              <x v="466"/>
            </reference>
          </references>
        </pivotArea>
        <pivotArea type="data" collapsedLevelsAreSubtotals="1" fieldPosition="0">
          <references count="4">
            <reference field="4294967294" count="1" selected="0">
              <x v="0"/>
            </reference>
            <reference field="0" count="1" selected="0">
              <x v="73"/>
            </reference>
            <reference field="1" count="1" selected="0">
              <x v="466"/>
            </reference>
            <reference field="2" count="1">
              <x v="1380"/>
            </reference>
          </references>
        </pivotArea>
        <pivotArea type="data" collapsedLevelsAreSubtotals="1" fieldPosition="0">
          <references count="3">
            <reference field="4294967294" count="1" selected="0">
              <x v="0"/>
            </reference>
            <reference field="0" count="1" selected="0">
              <x v="73"/>
            </reference>
            <reference field="1" count="1">
              <x v="467"/>
            </reference>
          </references>
        </pivotArea>
        <pivotArea type="data" collapsedLevelsAreSubtotals="1" fieldPosition="0">
          <references count="4">
            <reference field="4294967294" count="1" selected="0">
              <x v="0"/>
            </reference>
            <reference field="0" count="1" selected="0">
              <x v="73"/>
            </reference>
            <reference field="1" count="1" selected="0">
              <x v="467"/>
            </reference>
            <reference field="2" count="1">
              <x v="1381"/>
            </reference>
          </references>
        </pivotArea>
        <pivotArea type="data" collapsedLevelsAreSubtotals="1" fieldPosition="0">
          <references count="2">
            <reference field="4294967294" count="1" selected="0">
              <x v="0"/>
            </reference>
            <reference field="0" count="1">
              <x v="74"/>
            </reference>
          </references>
        </pivotArea>
        <pivotArea type="data" collapsedLevelsAreSubtotals="1" fieldPosition="0">
          <references count="3">
            <reference field="4294967294" count="1" selected="0">
              <x v="0"/>
            </reference>
            <reference field="0" count="1" selected="0">
              <x v="74"/>
            </reference>
            <reference field="1" count="1">
              <x v="468"/>
            </reference>
          </references>
        </pivotArea>
        <pivotArea type="data" collapsedLevelsAreSubtotals="1" fieldPosition="0">
          <references count="4">
            <reference field="4294967294" count="1" selected="0">
              <x v="0"/>
            </reference>
            <reference field="0" count="1" selected="0">
              <x v="74"/>
            </reference>
            <reference field="1" count="1" selected="0">
              <x v="468"/>
            </reference>
            <reference field="2" count="1">
              <x v="1382"/>
            </reference>
          </references>
        </pivotArea>
        <pivotArea type="data" collapsedLevelsAreSubtotals="1" fieldPosition="0">
          <references count="3">
            <reference field="4294967294" count="1" selected="0">
              <x v="0"/>
            </reference>
            <reference field="0" count="1" selected="0">
              <x v="74"/>
            </reference>
            <reference field="1" count="1">
              <x v="469"/>
            </reference>
          </references>
        </pivotArea>
        <pivotArea type="data" collapsedLevelsAreSubtotals="1" fieldPosition="0">
          <references count="4">
            <reference field="4294967294" count="1" selected="0">
              <x v="0"/>
            </reference>
            <reference field="0" count="1" selected="0">
              <x v="74"/>
            </reference>
            <reference field="1" count="1" selected="0">
              <x v="469"/>
            </reference>
            <reference field="2" count="1">
              <x v="1383"/>
            </reference>
          </references>
        </pivotArea>
        <pivotArea type="data" collapsedLevelsAreSubtotals="1" fieldPosition="0">
          <references count="3">
            <reference field="4294967294" count="1" selected="0">
              <x v="0"/>
            </reference>
            <reference field="0" count="1" selected="0">
              <x v="74"/>
            </reference>
            <reference field="1" count="1">
              <x v="470"/>
            </reference>
          </references>
        </pivotArea>
        <pivotArea type="data" collapsedLevelsAreSubtotals="1" fieldPosition="0">
          <references count="4">
            <reference field="4294967294" count="1" selected="0">
              <x v="0"/>
            </reference>
            <reference field="0" count="1" selected="0">
              <x v="74"/>
            </reference>
            <reference field="1" count="1" selected="0">
              <x v="470"/>
            </reference>
            <reference field="2" count="1">
              <x v="1384"/>
            </reference>
          </references>
        </pivotArea>
        <pivotArea type="data" collapsedLevelsAreSubtotals="1" fieldPosition="0">
          <references count="3">
            <reference field="4294967294" count="1" selected="0">
              <x v="0"/>
            </reference>
            <reference field="0" count="1" selected="0">
              <x v="74"/>
            </reference>
            <reference field="1" count="1">
              <x v="471"/>
            </reference>
          </references>
        </pivotArea>
        <pivotArea type="data" collapsedLevelsAreSubtotals="1" fieldPosition="0">
          <references count="4">
            <reference field="4294967294" count="1" selected="0">
              <x v="0"/>
            </reference>
            <reference field="0" count="1" selected="0">
              <x v="74"/>
            </reference>
            <reference field="1" count="1" selected="0">
              <x v="471"/>
            </reference>
            <reference field="2" count="1">
              <x v="1385"/>
            </reference>
          </references>
        </pivotArea>
        <pivotArea type="data" collapsedLevelsAreSubtotals="1" fieldPosition="0">
          <references count="3">
            <reference field="4294967294" count="1" selected="0">
              <x v="0"/>
            </reference>
            <reference field="0" count="1" selected="0">
              <x v="74"/>
            </reference>
            <reference field="1" count="1">
              <x v="472"/>
            </reference>
          </references>
        </pivotArea>
        <pivotArea type="data" collapsedLevelsAreSubtotals="1" fieldPosition="0">
          <references count="4">
            <reference field="4294967294" count="1" selected="0">
              <x v="0"/>
            </reference>
            <reference field="0" count="1" selected="0">
              <x v="74"/>
            </reference>
            <reference field="1" count="1" selected="0">
              <x v="472"/>
            </reference>
            <reference field="2" count="1">
              <x v="1386"/>
            </reference>
          </references>
        </pivotArea>
        <pivotArea type="data" collapsedLevelsAreSubtotals="1" fieldPosition="0">
          <references count="2">
            <reference field="4294967294" count="1" selected="0">
              <x v="0"/>
            </reference>
            <reference field="0" count="1">
              <x v="75"/>
            </reference>
          </references>
        </pivotArea>
        <pivotArea type="data" collapsedLevelsAreSubtotals="1" fieldPosition="0">
          <references count="3">
            <reference field="4294967294" count="1" selected="0">
              <x v="0"/>
            </reference>
            <reference field="0" count="1" selected="0">
              <x v="75"/>
            </reference>
            <reference field="1" count="1">
              <x v="473"/>
            </reference>
          </references>
        </pivotArea>
        <pivotArea type="data" collapsedLevelsAreSubtotals="1" fieldPosition="0">
          <references count="4">
            <reference field="4294967294" count="1" selected="0">
              <x v="0"/>
            </reference>
            <reference field="0" count="1" selected="0">
              <x v="75"/>
            </reference>
            <reference field="1" count="1" selected="0">
              <x v="473"/>
            </reference>
            <reference field="2" count="1">
              <x v="1387"/>
            </reference>
          </references>
        </pivotArea>
        <pivotArea type="data" collapsedLevelsAreSubtotals="1" fieldPosition="0">
          <references count="3">
            <reference field="4294967294" count="1" selected="0">
              <x v="0"/>
            </reference>
            <reference field="0" count="1" selected="0">
              <x v="75"/>
            </reference>
            <reference field="1" count="1">
              <x v="474"/>
            </reference>
          </references>
        </pivotArea>
        <pivotArea type="data" collapsedLevelsAreSubtotals="1" fieldPosition="0">
          <references count="4">
            <reference field="4294967294" count="1" selected="0">
              <x v="0"/>
            </reference>
            <reference field="0" count="1" selected="0">
              <x v="75"/>
            </reference>
            <reference field="1" count="1" selected="0">
              <x v="474"/>
            </reference>
            <reference field="2" count="1">
              <x v="1388"/>
            </reference>
          </references>
        </pivotArea>
        <pivotArea type="data" collapsedLevelsAreSubtotals="1" fieldPosition="0">
          <references count="3">
            <reference field="4294967294" count="1" selected="0">
              <x v="0"/>
            </reference>
            <reference field="0" count="1" selected="0">
              <x v="75"/>
            </reference>
            <reference field="1" count="1">
              <x v="475"/>
            </reference>
          </references>
        </pivotArea>
        <pivotArea type="data" collapsedLevelsAreSubtotals="1" fieldPosition="0">
          <references count="4">
            <reference field="4294967294" count="1" selected="0">
              <x v="0"/>
            </reference>
            <reference field="0" count="1" selected="0">
              <x v="75"/>
            </reference>
            <reference field="1" count="1" selected="0">
              <x v="475"/>
            </reference>
            <reference field="2" count="1">
              <x v="1389"/>
            </reference>
          </references>
        </pivotArea>
        <pivotArea type="data" collapsedLevelsAreSubtotals="1" fieldPosition="0">
          <references count="3">
            <reference field="4294967294" count="1" selected="0">
              <x v="0"/>
            </reference>
            <reference field="0" count="1" selected="0">
              <x v="75"/>
            </reference>
            <reference field="1" count="1">
              <x v="476"/>
            </reference>
          </references>
        </pivotArea>
        <pivotArea type="data" collapsedLevelsAreSubtotals="1" fieldPosition="0">
          <references count="4">
            <reference field="4294967294" count="1" selected="0">
              <x v="0"/>
            </reference>
            <reference field="0" count="1" selected="0">
              <x v="75"/>
            </reference>
            <reference field="1" count="1" selected="0">
              <x v="476"/>
            </reference>
            <reference field="2" count="1">
              <x v="1390"/>
            </reference>
          </references>
        </pivotArea>
        <pivotArea type="data" collapsedLevelsAreSubtotals="1" fieldPosition="0">
          <references count="2">
            <reference field="4294967294" count="1" selected="0">
              <x v="0"/>
            </reference>
            <reference field="0" count="1">
              <x v="76"/>
            </reference>
          </references>
        </pivotArea>
        <pivotArea type="data" collapsedLevelsAreSubtotals="1" fieldPosition="0">
          <references count="3">
            <reference field="4294967294" count="1" selected="0">
              <x v="0"/>
            </reference>
            <reference field="0" count="1" selected="0">
              <x v="76"/>
            </reference>
            <reference field="1" count="1">
              <x v="477"/>
            </reference>
          </references>
        </pivotArea>
        <pivotArea type="data" collapsedLevelsAreSubtotals="1" fieldPosition="0">
          <references count="4">
            <reference field="4294967294" count="1" selected="0">
              <x v="0"/>
            </reference>
            <reference field="0" count="1" selected="0">
              <x v="76"/>
            </reference>
            <reference field="1" count="1" selected="0">
              <x v="477"/>
            </reference>
            <reference field="2" count="1">
              <x v="1391"/>
            </reference>
          </references>
        </pivotArea>
        <pivotArea type="data" collapsedLevelsAreSubtotals="1" fieldPosition="0">
          <references count="3">
            <reference field="4294967294" count="1" selected="0">
              <x v="0"/>
            </reference>
            <reference field="0" count="1" selected="0">
              <x v="76"/>
            </reference>
            <reference field="1" count="1">
              <x v="478"/>
            </reference>
          </references>
        </pivotArea>
        <pivotArea type="data" collapsedLevelsAreSubtotals="1" fieldPosition="0">
          <references count="4">
            <reference field="4294967294" count="1" selected="0">
              <x v="0"/>
            </reference>
            <reference field="0" count="1" selected="0">
              <x v="76"/>
            </reference>
            <reference field="1" count="1" selected="0">
              <x v="478"/>
            </reference>
            <reference field="2" count="1">
              <x v="1392"/>
            </reference>
          </references>
        </pivotArea>
        <pivotArea type="data" collapsedLevelsAreSubtotals="1" fieldPosition="0">
          <references count="3">
            <reference field="4294967294" count="1" selected="0">
              <x v="0"/>
            </reference>
            <reference field="0" count="1" selected="0">
              <x v="76"/>
            </reference>
            <reference field="1" count="1">
              <x v="479"/>
            </reference>
          </references>
        </pivotArea>
        <pivotArea type="data" collapsedLevelsAreSubtotals="1" fieldPosition="0">
          <references count="4">
            <reference field="4294967294" count="1" selected="0">
              <x v="0"/>
            </reference>
            <reference field="0" count="1" selected="0">
              <x v="76"/>
            </reference>
            <reference field="1" count="1" selected="0">
              <x v="479"/>
            </reference>
            <reference field="2" count="1">
              <x v="1393"/>
            </reference>
          </references>
        </pivotArea>
        <pivotArea type="data" collapsedLevelsAreSubtotals="1" fieldPosition="0">
          <references count="3">
            <reference field="4294967294" count="1" selected="0">
              <x v="0"/>
            </reference>
            <reference field="0" count="1" selected="0">
              <x v="76"/>
            </reference>
            <reference field="1" count="1">
              <x v="480"/>
            </reference>
          </references>
        </pivotArea>
        <pivotArea type="data" collapsedLevelsAreSubtotals="1" fieldPosition="0">
          <references count="4">
            <reference field="4294967294" count="1" selected="0">
              <x v="0"/>
            </reference>
            <reference field="0" count="1" selected="0">
              <x v="76"/>
            </reference>
            <reference field="1" count="1" selected="0">
              <x v="480"/>
            </reference>
            <reference field="2" count="2">
              <x v="1394"/>
              <x v="1395"/>
            </reference>
          </references>
        </pivotArea>
        <pivotArea type="data" collapsedLevelsAreSubtotals="1" fieldPosition="0">
          <references count="3">
            <reference field="4294967294" count="1" selected="0">
              <x v="0"/>
            </reference>
            <reference field="0" count="1" selected="0">
              <x v="76"/>
            </reference>
            <reference field="1" count="1">
              <x v="481"/>
            </reference>
          </references>
        </pivotArea>
        <pivotArea type="data" collapsedLevelsAreSubtotals="1" fieldPosition="0">
          <references count="4">
            <reference field="4294967294" count="1" selected="0">
              <x v="0"/>
            </reference>
            <reference field="0" count="1" selected="0">
              <x v="76"/>
            </reference>
            <reference field="1" count="1" selected="0">
              <x v="481"/>
            </reference>
            <reference field="2" count="3">
              <x v="1396"/>
              <x v="1397"/>
              <x v="1398"/>
            </reference>
          </references>
        </pivotArea>
        <pivotArea type="data" collapsedLevelsAreSubtotals="1" fieldPosition="0">
          <references count="3">
            <reference field="4294967294" count="1" selected="0">
              <x v="0"/>
            </reference>
            <reference field="0" count="1" selected="0">
              <x v="76"/>
            </reference>
            <reference field="1" count="1">
              <x v="482"/>
            </reference>
          </references>
        </pivotArea>
        <pivotArea type="data" collapsedLevelsAreSubtotals="1" fieldPosition="0">
          <references count="4">
            <reference field="4294967294" count="1" selected="0">
              <x v="0"/>
            </reference>
            <reference field="0" count="1" selected="0">
              <x v="76"/>
            </reference>
            <reference field="1" count="1" selected="0">
              <x v="482"/>
            </reference>
            <reference field="2" count="1">
              <x v="1399"/>
            </reference>
          </references>
        </pivotArea>
        <pivotArea type="data" collapsedLevelsAreSubtotals="1" fieldPosition="0">
          <references count="3">
            <reference field="4294967294" count="1" selected="0">
              <x v="0"/>
            </reference>
            <reference field="0" count="1" selected="0">
              <x v="76"/>
            </reference>
            <reference field="1" count="1">
              <x v="483"/>
            </reference>
          </references>
        </pivotArea>
        <pivotArea type="data" collapsedLevelsAreSubtotals="1" fieldPosition="0">
          <references count="4">
            <reference field="4294967294" count="1" selected="0">
              <x v="0"/>
            </reference>
            <reference field="0" count="1" selected="0">
              <x v="76"/>
            </reference>
            <reference field="1" count="1" selected="0">
              <x v="483"/>
            </reference>
            <reference field="2" count="1">
              <x v="1400"/>
            </reference>
          </references>
        </pivotArea>
        <pivotArea type="data" collapsedLevelsAreSubtotals="1" fieldPosition="0">
          <references count="3">
            <reference field="4294967294" count="1" selected="0">
              <x v="0"/>
            </reference>
            <reference field="0" count="1" selected="0">
              <x v="76"/>
            </reference>
            <reference field="1" count="1">
              <x v="484"/>
            </reference>
          </references>
        </pivotArea>
        <pivotArea type="data" collapsedLevelsAreSubtotals="1" fieldPosition="0">
          <references count="4">
            <reference field="4294967294" count="1" selected="0">
              <x v="0"/>
            </reference>
            <reference field="0" count="1" selected="0">
              <x v="76"/>
            </reference>
            <reference field="1" count="1" selected="0">
              <x v="484"/>
            </reference>
            <reference field="2" count="1">
              <x v="1401"/>
            </reference>
          </references>
        </pivotArea>
        <pivotArea type="data" collapsedLevelsAreSubtotals="1" fieldPosition="0">
          <references count="2">
            <reference field="4294967294" count="1" selected="0">
              <x v="0"/>
            </reference>
            <reference field="0" count="1">
              <x v="77"/>
            </reference>
          </references>
        </pivotArea>
        <pivotArea type="data" collapsedLevelsAreSubtotals="1" fieldPosition="0">
          <references count="3">
            <reference field="4294967294" count="1" selected="0">
              <x v="0"/>
            </reference>
            <reference field="0" count="1" selected="0">
              <x v="77"/>
            </reference>
            <reference field="1" count="1">
              <x v="485"/>
            </reference>
          </references>
        </pivotArea>
        <pivotArea type="data" collapsedLevelsAreSubtotals="1" fieldPosition="0">
          <references count="4">
            <reference field="4294967294" count="1" selected="0">
              <x v="0"/>
            </reference>
            <reference field="0" count="1" selected="0">
              <x v="77"/>
            </reference>
            <reference field="1" count="1" selected="0">
              <x v="485"/>
            </reference>
            <reference field="2" count="1">
              <x v="1402"/>
            </reference>
          </references>
        </pivotArea>
        <pivotArea type="data" collapsedLevelsAreSubtotals="1" fieldPosition="0">
          <references count="3">
            <reference field="4294967294" count="1" selected="0">
              <x v="0"/>
            </reference>
            <reference field="0" count="1" selected="0">
              <x v="77"/>
            </reference>
            <reference field="1" count="1">
              <x v="486"/>
            </reference>
          </references>
        </pivotArea>
        <pivotArea type="data" collapsedLevelsAreSubtotals="1" fieldPosition="0">
          <references count="4">
            <reference field="4294967294" count="1" selected="0">
              <x v="0"/>
            </reference>
            <reference field="0" count="1" selected="0">
              <x v="77"/>
            </reference>
            <reference field="1" count="1" selected="0">
              <x v="486"/>
            </reference>
            <reference field="2" count="1">
              <x v="1403"/>
            </reference>
          </references>
        </pivotArea>
        <pivotArea type="data" collapsedLevelsAreSubtotals="1" fieldPosition="0">
          <references count="3">
            <reference field="4294967294" count="1" selected="0">
              <x v="0"/>
            </reference>
            <reference field="0" count="1" selected="0">
              <x v="77"/>
            </reference>
            <reference field="1" count="1">
              <x v="487"/>
            </reference>
          </references>
        </pivotArea>
        <pivotArea type="data" collapsedLevelsAreSubtotals="1" fieldPosition="0">
          <references count="4">
            <reference field="4294967294" count="1" selected="0">
              <x v="0"/>
            </reference>
            <reference field="0" count="1" selected="0">
              <x v="77"/>
            </reference>
            <reference field="1" count="1" selected="0">
              <x v="487"/>
            </reference>
            <reference field="2" count="1">
              <x v="1404"/>
            </reference>
          </references>
        </pivotArea>
        <pivotArea type="data" collapsedLevelsAreSubtotals="1" fieldPosition="0">
          <references count="2">
            <reference field="4294967294" count="1" selected="0">
              <x v="0"/>
            </reference>
            <reference field="0" count="1">
              <x v="78"/>
            </reference>
          </references>
        </pivotArea>
        <pivotArea type="data" collapsedLevelsAreSubtotals="1" fieldPosition="0">
          <references count="3">
            <reference field="4294967294" count="1" selected="0">
              <x v="0"/>
            </reference>
            <reference field="0" count="1" selected="0">
              <x v="78"/>
            </reference>
            <reference field="1" count="1">
              <x v="488"/>
            </reference>
          </references>
        </pivotArea>
        <pivotArea type="data" collapsedLevelsAreSubtotals="1" fieldPosition="0">
          <references count="4">
            <reference field="4294967294" count="1" selected="0">
              <x v="0"/>
            </reference>
            <reference field="0" count="1" selected="0">
              <x v="78"/>
            </reference>
            <reference field="1" count="1" selected="0">
              <x v="488"/>
            </reference>
            <reference field="2" count="1">
              <x v="1405"/>
            </reference>
          </references>
        </pivotArea>
        <pivotArea type="data" collapsedLevelsAreSubtotals="1" fieldPosition="0">
          <references count="2">
            <reference field="4294967294" count="1" selected="0">
              <x v="0"/>
            </reference>
            <reference field="0" count="1">
              <x v="79"/>
            </reference>
          </references>
        </pivotArea>
        <pivotArea type="data" collapsedLevelsAreSubtotals="1" fieldPosition="0">
          <references count="3">
            <reference field="4294967294" count="1" selected="0">
              <x v="0"/>
            </reference>
            <reference field="0" count="1" selected="0">
              <x v="79"/>
            </reference>
            <reference field="1" count="1">
              <x v="489"/>
            </reference>
          </references>
        </pivotArea>
        <pivotArea type="data" collapsedLevelsAreSubtotals="1" fieldPosition="0">
          <references count="4">
            <reference field="4294967294" count="1" selected="0">
              <x v="0"/>
            </reference>
            <reference field="0" count="1" selected="0">
              <x v="79"/>
            </reference>
            <reference field="1" count="1" selected="0">
              <x v="489"/>
            </reference>
            <reference field="2" count="1">
              <x v="1406"/>
            </reference>
          </references>
        </pivotArea>
        <pivotArea type="data" collapsedLevelsAreSubtotals="1" fieldPosition="0">
          <references count="2">
            <reference field="4294967294" count="1" selected="0">
              <x v="0"/>
            </reference>
            <reference field="0" count="1">
              <x v="80"/>
            </reference>
          </references>
        </pivotArea>
        <pivotArea type="data" collapsedLevelsAreSubtotals="1" fieldPosition="0">
          <references count="3">
            <reference field="4294967294" count="1" selected="0">
              <x v="0"/>
            </reference>
            <reference field="0" count="1" selected="0">
              <x v="80"/>
            </reference>
            <reference field="1" count="1">
              <x v="490"/>
            </reference>
          </references>
        </pivotArea>
        <pivotArea type="data" collapsedLevelsAreSubtotals="1" fieldPosition="0">
          <references count="4">
            <reference field="4294967294" count="1" selected="0">
              <x v="0"/>
            </reference>
            <reference field="0" count="1" selected="0">
              <x v="80"/>
            </reference>
            <reference field="1" count="1" selected="0">
              <x v="490"/>
            </reference>
            <reference field="2" count="4">
              <x v="1407"/>
              <x v="1408"/>
              <x v="1409"/>
              <x v="1410"/>
            </reference>
          </references>
        </pivotArea>
        <pivotArea type="data" collapsedLevelsAreSubtotals="1" fieldPosition="0">
          <references count="3">
            <reference field="4294967294" count="1" selected="0">
              <x v="0"/>
            </reference>
            <reference field="0" count="1" selected="0">
              <x v="80"/>
            </reference>
            <reference field="1" count="1">
              <x v="491"/>
            </reference>
          </references>
        </pivotArea>
        <pivotArea type="data" collapsedLevelsAreSubtotals="1" fieldPosition="0">
          <references count="4">
            <reference field="4294967294" count="1" selected="0">
              <x v="0"/>
            </reference>
            <reference field="0" count="1" selected="0">
              <x v="80"/>
            </reference>
            <reference field="1" count="1" selected="0">
              <x v="491"/>
            </reference>
            <reference field="2" count="1">
              <x v="1411"/>
            </reference>
          </references>
        </pivotArea>
        <pivotArea type="data" collapsedLevelsAreSubtotals="1" fieldPosition="0">
          <references count="3">
            <reference field="4294967294" count="1" selected="0">
              <x v="0"/>
            </reference>
            <reference field="0" count="1" selected="0">
              <x v="80"/>
            </reference>
            <reference field="1" count="1">
              <x v="492"/>
            </reference>
          </references>
        </pivotArea>
        <pivotArea type="data" collapsedLevelsAreSubtotals="1" fieldPosition="0">
          <references count="4">
            <reference field="4294967294" count="1" selected="0">
              <x v="0"/>
            </reference>
            <reference field="0" count="1" selected="0">
              <x v="80"/>
            </reference>
            <reference field="1" count="1" selected="0">
              <x v="492"/>
            </reference>
            <reference field="2" count="2">
              <x v="1412"/>
              <x v="1413"/>
            </reference>
          </references>
        </pivotArea>
        <pivotArea type="data" collapsedLevelsAreSubtotals="1" fieldPosition="0">
          <references count="3">
            <reference field="4294967294" count="1" selected="0">
              <x v="0"/>
            </reference>
            <reference field="0" count="1" selected="0">
              <x v="80"/>
            </reference>
            <reference field="1" count="1">
              <x v="493"/>
            </reference>
          </references>
        </pivotArea>
        <pivotArea type="data" collapsedLevelsAreSubtotals="1" fieldPosition="0">
          <references count="4">
            <reference field="4294967294" count="1" selected="0">
              <x v="0"/>
            </reference>
            <reference field="0" count="1" selected="0">
              <x v="80"/>
            </reference>
            <reference field="1" count="1" selected="0">
              <x v="493"/>
            </reference>
            <reference field="2" count="3">
              <x v="1414"/>
              <x v="1415"/>
              <x v="1416"/>
            </reference>
          </references>
        </pivotArea>
        <pivotArea type="data" collapsedLevelsAreSubtotals="1" fieldPosition="0">
          <references count="3">
            <reference field="4294967294" count="1" selected="0">
              <x v="0"/>
            </reference>
            <reference field="0" count="1" selected="0">
              <x v="80"/>
            </reference>
            <reference field="1" count="1">
              <x v="494"/>
            </reference>
          </references>
        </pivotArea>
        <pivotArea type="data" collapsedLevelsAreSubtotals="1" fieldPosition="0">
          <references count="4">
            <reference field="4294967294" count="1" selected="0">
              <x v="0"/>
            </reference>
            <reference field="0" count="1" selected="0">
              <x v="80"/>
            </reference>
            <reference field="1" count="1" selected="0">
              <x v="494"/>
            </reference>
            <reference field="2" count="3">
              <x v="1417"/>
              <x v="1418"/>
              <x v="1419"/>
            </reference>
          </references>
        </pivotArea>
        <pivotArea type="data" collapsedLevelsAreSubtotals="1" fieldPosition="0">
          <references count="3">
            <reference field="4294967294" count="1" selected="0">
              <x v="0"/>
            </reference>
            <reference field="0" count="1" selected="0">
              <x v="80"/>
            </reference>
            <reference field="1" count="1">
              <x v="495"/>
            </reference>
          </references>
        </pivotArea>
        <pivotArea type="data" collapsedLevelsAreSubtotals="1" fieldPosition="0">
          <references count="4">
            <reference field="4294967294" count="1" selected="0">
              <x v="0"/>
            </reference>
            <reference field="0" count="1" selected="0">
              <x v="80"/>
            </reference>
            <reference field="1" count="1" selected="0">
              <x v="495"/>
            </reference>
            <reference field="2" count="6">
              <x v="1420"/>
              <x v="1421"/>
              <x v="1422"/>
              <x v="1423"/>
              <x v="1424"/>
              <x v="1425"/>
            </reference>
          </references>
        </pivotArea>
        <pivotArea type="data" collapsedLevelsAreSubtotals="1" fieldPosition="0">
          <references count="3">
            <reference field="4294967294" count="1" selected="0">
              <x v="0"/>
            </reference>
            <reference field="0" count="1" selected="0">
              <x v="80"/>
            </reference>
            <reference field="1" count="1">
              <x v="496"/>
            </reference>
          </references>
        </pivotArea>
        <pivotArea type="data" collapsedLevelsAreSubtotals="1" fieldPosition="0">
          <references count="4">
            <reference field="4294967294" count="1" selected="0">
              <x v="0"/>
            </reference>
            <reference field="0" count="1" selected="0">
              <x v="80"/>
            </reference>
            <reference field="1" count="1" selected="0">
              <x v="496"/>
            </reference>
            <reference field="2" count="2">
              <x v="1426"/>
              <x v="1427"/>
            </reference>
          </references>
        </pivotArea>
        <pivotArea type="data" collapsedLevelsAreSubtotals="1" fieldPosition="0">
          <references count="3">
            <reference field="4294967294" count="1" selected="0">
              <x v="0"/>
            </reference>
            <reference field="0" count="1" selected="0">
              <x v="80"/>
            </reference>
            <reference field="1" count="1">
              <x v="497"/>
            </reference>
          </references>
        </pivotArea>
        <pivotArea type="data" collapsedLevelsAreSubtotals="1" fieldPosition="0">
          <references count="4">
            <reference field="4294967294" count="1" selected="0">
              <x v="0"/>
            </reference>
            <reference field="0" count="1" selected="0">
              <x v="80"/>
            </reference>
            <reference field="1" count="1" selected="0">
              <x v="497"/>
            </reference>
            <reference field="2" count="7">
              <x v="1428"/>
              <x v="1429"/>
              <x v="1430"/>
              <x v="1431"/>
              <x v="1432"/>
              <x v="1433"/>
              <x v="1434"/>
            </reference>
          </references>
        </pivotArea>
        <pivotArea type="data" collapsedLevelsAreSubtotals="1" fieldPosition="0">
          <references count="3">
            <reference field="4294967294" count="1" selected="0">
              <x v="0"/>
            </reference>
            <reference field="0" count="1" selected="0">
              <x v="80"/>
            </reference>
            <reference field="1" count="1">
              <x v="498"/>
            </reference>
          </references>
        </pivotArea>
        <pivotArea type="data" collapsedLevelsAreSubtotals="1" fieldPosition="0">
          <references count="4">
            <reference field="4294967294" count="1" selected="0">
              <x v="0"/>
            </reference>
            <reference field="0" count="1" selected="0">
              <x v="80"/>
            </reference>
            <reference field="1" count="1" selected="0">
              <x v="498"/>
            </reference>
            <reference field="2" count="2">
              <x v="1435"/>
              <x v="1436"/>
            </reference>
          </references>
        </pivotArea>
        <pivotArea type="data" collapsedLevelsAreSubtotals="1" fieldPosition="0">
          <references count="3">
            <reference field="4294967294" count="1" selected="0">
              <x v="0"/>
            </reference>
            <reference field="0" count="1" selected="0">
              <x v="80"/>
            </reference>
            <reference field="1" count="1">
              <x v="499"/>
            </reference>
          </references>
        </pivotArea>
        <pivotArea type="data" collapsedLevelsAreSubtotals="1" fieldPosition="0">
          <references count="4">
            <reference field="4294967294" count="1" selected="0">
              <x v="0"/>
            </reference>
            <reference field="0" count="1" selected="0">
              <x v="80"/>
            </reference>
            <reference field="1" count="1" selected="0">
              <x v="499"/>
            </reference>
            <reference field="2" count="7">
              <x v="1437"/>
              <x v="1438"/>
              <x v="1439"/>
              <x v="1440"/>
              <x v="1441"/>
              <x v="1442"/>
              <x v="1443"/>
            </reference>
          </references>
        </pivotArea>
        <pivotArea type="data" collapsedLevelsAreSubtotals="1" fieldPosition="0">
          <references count="3">
            <reference field="4294967294" count="1" selected="0">
              <x v="0"/>
            </reference>
            <reference field="0" count="1" selected="0">
              <x v="80"/>
            </reference>
            <reference field="1" count="1">
              <x v="500"/>
            </reference>
          </references>
        </pivotArea>
        <pivotArea type="data" collapsedLevelsAreSubtotals="1" fieldPosition="0">
          <references count="4">
            <reference field="4294967294" count="1" selected="0">
              <x v="0"/>
            </reference>
            <reference field="0" count="1" selected="0">
              <x v="80"/>
            </reference>
            <reference field="1" count="1" selected="0">
              <x v="500"/>
            </reference>
            <reference field="2" count="3">
              <x v="1444"/>
              <x v="1445"/>
              <x v="1446"/>
            </reference>
          </references>
        </pivotArea>
        <pivotArea type="data" collapsedLevelsAreSubtotals="1" fieldPosition="0">
          <references count="3">
            <reference field="4294967294" count="1" selected="0">
              <x v="0"/>
            </reference>
            <reference field="0" count="1" selected="0">
              <x v="80"/>
            </reference>
            <reference field="1" count="1">
              <x v="501"/>
            </reference>
          </references>
        </pivotArea>
        <pivotArea type="data" collapsedLevelsAreSubtotals="1" fieldPosition="0">
          <references count="4">
            <reference field="4294967294" count="1" selected="0">
              <x v="0"/>
            </reference>
            <reference field="0" count="1" selected="0">
              <x v="80"/>
            </reference>
            <reference field="1" count="1" selected="0">
              <x v="501"/>
            </reference>
            <reference field="2" count="1">
              <x v="1447"/>
            </reference>
          </references>
        </pivotArea>
        <pivotArea type="data" collapsedLevelsAreSubtotals="1" fieldPosition="0">
          <references count="3">
            <reference field="4294967294" count="1" selected="0">
              <x v="0"/>
            </reference>
            <reference field="0" count="1" selected="0">
              <x v="80"/>
            </reference>
            <reference field="1" count="1">
              <x v="502"/>
            </reference>
          </references>
        </pivotArea>
        <pivotArea type="data" collapsedLevelsAreSubtotals="1" fieldPosition="0">
          <references count="4">
            <reference field="4294967294" count="1" selected="0">
              <x v="0"/>
            </reference>
            <reference field="0" count="1" selected="0">
              <x v="80"/>
            </reference>
            <reference field="1" count="1" selected="0">
              <x v="502"/>
            </reference>
            <reference field="2" count="6">
              <x v="1448"/>
              <x v="1449"/>
              <x v="1450"/>
              <x v="1451"/>
              <x v="1452"/>
              <x v="1453"/>
            </reference>
          </references>
        </pivotArea>
        <pivotArea type="data" collapsedLevelsAreSubtotals="1" fieldPosition="0">
          <references count="3">
            <reference field="4294967294" count="1" selected="0">
              <x v="0"/>
            </reference>
            <reference field="0" count="1" selected="0">
              <x v="80"/>
            </reference>
            <reference field="1" count="1">
              <x v="503"/>
            </reference>
          </references>
        </pivotArea>
        <pivotArea type="data" collapsedLevelsAreSubtotals="1" fieldPosition="0">
          <references count="4">
            <reference field="4294967294" count="1" selected="0">
              <x v="0"/>
            </reference>
            <reference field="0" count="1" selected="0">
              <x v="80"/>
            </reference>
            <reference field="1" count="1" selected="0">
              <x v="503"/>
            </reference>
            <reference field="2" count="7">
              <x v="1454"/>
              <x v="1455"/>
              <x v="1456"/>
              <x v="1457"/>
              <x v="1458"/>
              <x v="1459"/>
              <x v="1460"/>
            </reference>
          </references>
        </pivotArea>
        <pivotArea type="data" collapsedLevelsAreSubtotals="1" fieldPosition="0">
          <references count="3">
            <reference field="4294967294" count="1" selected="0">
              <x v="0"/>
            </reference>
            <reference field="0" count="1" selected="0">
              <x v="80"/>
            </reference>
            <reference field="1" count="1">
              <x v="504"/>
            </reference>
          </references>
        </pivotArea>
        <pivotArea type="data" collapsedLevelsAreSubtotals="1" fieldPosition="0">
          <references count="4">
            <reference field="4294967294" count="1" selected="0">
              <x v="0"/>
            </reference>
            <reference field="0" count="1" selected="0">
              <x v="80"/>
            </reference>
            <reference field="1" count="1" selected="0">
              <x v="504"/>
            </reference>
            <reference field="2" count="5">
              <x v="1461"/>
              <x v="1462"/>
              <x v="1463"/>
              <x v="1464"/>
              <x v="1465"/>
            </reference>
          </references>
        </pivotArea>
        <pivotArea type="data" collapsedLevelsAreSubtotals="1" fieldPosition="0">
          <references count="3">
            <reference field="4294967294" count="1" selected="0">
              <x v="0"/>
            </reference>
            <reference field="0" count="1" selected="0">
              <x v="80"/>
            </reference>
            <reference field="1" count="1">
              <x v="505"/>
            </reference>
          </references>
        </pivotArea>
        <pivotArea type="data" collapsedLevelsAreSubtotals="1" fieldPosition="0">
          <references count="4">
            <reference field="4294967294" count="1" selected="0">
              <x v="0"/>
            </reference>
            <reference field="0" count="1" selected="0">
              <x v="80"/>
            </reference>
            <reference field="1" count="1" selected="0">
              <x v="505"/>
            </reference>
            <reference field="2" count="3">
              <x v="1466"/>
              <x v="1467"/>
              <x v="1468"/>
            </reference>
          </references>
        </pivotArea>
        <pivotArea type="data" collapsedLevelsAreSubtotals="1" fieldPosition="0">
          <references count="3">
            <reference field="4294967294" count="1" selected="0">
              <x v="0"/>
            </reference>
            <reference field="0" count="1" selected="0">
              <x v="80"/>
            </reference>
            <reference field="1" count="1">
              <x v="506"/>
            </reference>
          </references>
        </pivotArea>
        <pivotArea type="data" collapsedLevelsAreSubtotals="1" fieldPosition="0">
          <references count="4">
            <reference field="4294967294" count="1" selected="0">
              <x v="0"/>
            </reference>
            <reference field="0" count="1" selected="0">
              <x v="80"/>
            </reference>
            <reference field="1" count="1" selected="0">
              <x v="506"/>
            </reference>
            <reference field="2" count="1">
              <x v="1469"/>
            </reference>
          </references>
        </pivotArea>
        <pivotArea type="data" collapsedLevelsAreSubtotals="1" fieldPosition="0">
          <references count="3">
            <reference field="4294967294" count="1" selected="0">
              <x v="0"/>
            </reference>
            <reference field="0" count="1" selected="0">
              <x v="80"/>
            </reference>
            <reference field="1" count="1">
              <x v="507"/>
            </reference>
          </references>
        </pivotArea>
        <pivotArea type="data" collapsedLevelsAreSubtotals="1" fieldPosition="0">
          <references count="4">
            <reference field="4294967294" count="1" selected="0">
              <x v="0"/>
            </reference>
            <reference field="0" count="1" selected="0">
              <x v="80"/>
            </reference>
            <reference field="1" count="1" selected="0">
              <x v="507"/>
            </reference>
            <reference field="2" count="6">
              <x v="1470"/>
              <x v="1471"/>
              <x v="1472"/>
              <x v="1473"/>
              <x v="1474"/>
              <x v="1475"/>
            </reference>
          </references>
        </pivotArea>
        <pivotArea type="data" collapsedLevelsAreSubtotals="1" fieldPosition="0">
          <references count="3">
            <reference field="4294967294" count="1" selected="0">
              <x v="0"/>
            </reference>
            <reference field="0" count="1" selected="0">
              <x v="80"/>
            </reference>
            <reference field="1" count="1">
              <x v="508"/>
            </reference>
          </references>
        </pivotArea>
        <pivotArea type="data" collapsedLevelsAreSubtotals="1" fieldPosition="0">
          <references count="4">
            <reference field="4294967294" count="1" selected="0">
              <x v="0"/>
            </reference>
            <reference field="0" count="1" selected="0">
              <x v="80"/>
            </reference>
            <reference field="1" count="1" selected="0">
              <x v="508"/>
            </reference>
            <reference field="2" count="1">
              <x v="1476"/>
            </reference>
          </references>
        </pivotArea>
        <pivotArea type="data" collapsedLevelsAreSubtotals="1" fieldPosition="0">
          <references count="3">
            <reference field="4294967294" count="1" selected="0">
              <x v="0"/>
            </reference>
            <reference field="0" count="1" selected="0">
              <x v="80"/>
            </reference>
            <reference field="1" count="1">
              <x v="509"/>
            </reference>
          </references>
        </pivotArea>
        <pivotArea type="data" collapsedLevelsAreSubtotals="1" fieldPosition="0">
          <references count="4">
            <reference field="4294967294" count="1" selected="0">
              <x v="0"/>
            </reference>
            <reference field="0" count="1" selected="0">
              <x v="80"/>
            </reference>
            <reference field="1" count="1" selected="0">
              <x v="509"/>
            </reference>
            <reference field="2" count="5">
              <x v="1477"/>
              <x v="1478"/>
              <x v="1479"/>
              <x v="1480"/>
              <x v="1481"/>
            </reference>
          </references>
        </pivotArea>
        <pivotArea type="data" collapsedLevelsAreSubtotals="1" fieldPosition="0">
          <references count="3">
            <reference field="4294967294" count="1" selected="0">
              <x v="0"/>
            </reference>
            <reference field="0" count="1" selected="0">
              <x v="80"/>
            </reference>
            <reference field="1" count="1">
              <x v="510"/>
            </reference>
          </references>
        </pivotArea>
        <pivotArea type="data" collapsedLevelsAreSubtotals="1" fieldPosition="0">
          <references count="4">
            <reference field="4294967294" count="1" selected="0">
              <x v="0"/>
            </reference>
            <reference field="0" count="1" selected="0">
              <x v="80"/>
            </reference>
            <reference field="1" count="1" selected="0">
              <x v="510"/>
            </reference>
            <reference field="2" count="2">
              <x v="1482"/>
              <x v="1483"/>
            </reference>
          </references>
        </pivotArea>
        <pivotArea type="data" collapsedLevelsAreSubtotals="1" fieldPosition="0">
          <references count="3">
            <reference field="4294967294" count="1" selected="0">
              <x v="0"/>
            </reference>
            <reference field="0" count="1" selected="0">
              <x v="80"/>
            </reference>
            <reference field="1" count="1">
              <x v="511"/>
            </reference>
          </references>
        </pivotArea>
        <pivotArea type="data" collapsedLevelsAreSubtotals="1" fieldPosition="0">
          <references count="4">
            <reference field="4294967294" count="1" selected="0">
              <x v="0"/>
            </reference>
            <reference field="0" count="1" selected="0">
              <x v="80"/>
            </reference>
            <reference field="1" count="1" selected="0">
              <x v="511"/>
            </reference>
            <reference field="2" count="2">
              <x v="1484"/>
              <x v="1485"/>
            </reference>
          </references>
        </pivotArea>
        <pivotArea type="data" collapsedLevelsAreSubtotals="1" fieldPosition="0">
          <references count="3">
            <reference field="4294967294" count="1" selected="0">
              <x v="0"/>
            </reference>
            <reference field="0" count="1" selected="0">
              <x v="80"/>
            </reference>
            <reference field="1" count="1">
              <x v="512"/>
            </reference>
          </references>
        </pivotArea>
        <pivotArea type="data" collapsedLevelsAreSubtotals="1" fieldPosition="0">
          <references count="4">
            <reference field="4294967294" count="1" selected="0">
              <x v="0"/>
            </reference>
            <reference field="0" count="1" selected="0">
              <x v="80"/>
            </reference>
            <reference field="1" count="1" selected="0">
              <x v="512"/>
            </reference>
            <reference field="2" count="3">
              <x v="1486"/>
              <x v="1487"/>
              <x v="1488"/>
            </reference>
          </references>
        </pivotArea>
        <pivotArea type="data" collapsedLevelsAreSubtotals="1" fieldPosition="0">
          <references count="3">
            <reference field="4294967294" count="1" selected="0">
              <x v="0"/>
            </reference>
            <reference field="0" count="1" selected="0">
              <x v="80"/>
            </reference>
            <reference field="1" count="1">
              <x v="513"/>
            </reference>
          </references>
        </pivotArea>
        <pivotArea type="data" collapsedLevelsAreSubtotals="1" fieldPosition="0">
          <references count="4">
            <reference field="4294967294" count="1" selected="0">
              <x v="0"/>
            </reference>
            <reference field="0" count="1" selected="0">
              <x v="80"/>
            </reference>
            <reference field="1" count="1" selected="0">
              <x v="513"/>
            </reference>
            <reference field="2" count="3">
              <x v="1489"/>
              <x v="1490"/>
              <x v="1491"/>
            </reference>
          </references>
        </pivotArea>
        <pivotArea type="data" collapsedLevelsAreSubtotals="1" fieldPosition="0">
          <references count="3">
            <reference field="4294967294" count="1" selected="0">
              <x v="0"/>
            </reference>
            <reference field="0" count="1" selected="0">
              <x v="80"/>
            </reference>
            <reference field="1" count="1">
              <x v="514"/>
            </reference>
          </references>
        </pivotArea>
        <pivotArea type="data" collapsedLevelsAreSubtotals="1" fieldPosition="0">
          <references count="4">
            <reference field="4294967294" count="1" selected="0">
              <x v="0"/>
            </reference>
            <reference field="0" count="1" selected="0">
              <x v="80"/>
            </reference>
            <reference field="1" count="1" selected="0">
              <x v="514"/>
            </reference>
            <reference field="2" count="4">
              <x v="1492"/>
              <x v="1493"/>
              <x v="1494"/>
              <x v="1495"/>
            </reference>
          </references>
        </pivotArea>
        <pivotArea type="data" collapsedLevelsAreSubtotals="1" fieldPosition="0">
          <references count="3">
            <reference field="4294967294" count="1" selected="0">
              <x v="0"/>
            </reference>
            <reference field="0" count="1" selected="0">
              <x v="80"/>
            </reference>
            <reference field="1" count="1">
              <x v="515"/>
            </reference>
          </references>
        </pivotArea>
        <pivotArea type="data" collapsedLevelsAreSubtotals="1" fieldPosition="0">
          <references count="4">
            <reference field="4294967294" count="1" selected="0">
              <x v="0"/>
            </reference>
            <reference field="0" count="1" selected="0">
              <x v="80"/>
            </reference>
            <reference field="1" count="1" selected="0">
              <x v="515"/>
            </reference>
            <reference field="2" count="2">
              <x v="1496"/>
              <x v="1497"/>
            </reference>
          </references>
        </pivotArea>
        <pivotArea type="data" collapsedLevelsAreSubtotals="1" fieldPosition="0">
          <references count="3">
            <reference field="4294967294" count="1" selected="0">
              <x v="0"/>
            </reference>
            <reference field="0" count="1" selected="0">
              <x v="80"/>
            </reference>
            <reference field="1" count="1">
              <x v="516"/>
            </reference>
          </references>
        </pivotArea>
        <pivotArea type="data" collapsedLevelsAreSubtotals="1" fieldPosition="0">
          <references count="4">
            <reference field="4294967294" count="1" selected="0">
              <x v="0"/>
            </reference>
            <reference field="0" count="1" selected="0">
              <x v="80"/>
            </reference>
            <reference field="1" count="1" selected="0">
              <x v="516"/>
            </reference>
            <reference field="2" count="6">
              <x v="1498"/>
              <x v="1499"/>
              <x v="1500"/>
              <x v="1501"/>
              <x v="1502"/>
              <x v="1503"/>
            </reference>
          </references>
        </pivotArea>
        <pivotArea type="data" collapsedLevelsAreSubtotals="1" fieldPosition="0">
          <references count="3">
            <reference field="4294967294" count="1" selected="0">
              <x v="0"/>
            </reference>
            <reference field="0" count="1" selected="0">
              <x v="80"/>
            </reference>
            <reference field="1" count="1">
              <x v="517"/>
            </reference>
          </references>
        </pivotArea>
        <pivotArea type="data" collapsedLevelsAreSubtotals="1" fieldPosition="0">
          <references count="4">
            <reference field="4294967294" count="1" selected="0">
              <x v="0"/>
            </reference>
            <reference field="0" count="1" selected="0">
              <x v="80"/>
            </reference>
            <reference field="1" count="1" selected="0">
              <x v="517"/>
            </reference>
            <reference field="2" count="7">
              <x v="1504"/>
              <x v="1505"/>
              <x v="1506"/>
              <x v="1507"/>
              <x v="1508"/>
              <x v="1509"/>
              <x v="1510"/>
            </reference>
          </references>
        </pivotArea>
        <pivotArea type="data" collapsedLevelsAreSubtotals="1" fieldPosition="0">
          <references count="3">
            <reference field="4294967294" count="1" selected="0">
              <x v="0"/>
            </reference>
            <reference field="0" count="1" selected="0">
              <x v="80"/>
            </reference>
            <reference field="1" count="1">
              <x v="518"/>
            </reference>
          </references>
        </pivotArea>
        <pivotArea type="data" collapsedLevelsAreSubtotals="1" fieldPosition="0">
          <references count="4">
            <reference field="4294967294" count="1" selected="0">
              <x v="0"/>
            </reference>
            <reference field="0" count="1" selected="0">
              <x v="80"/>
            </reference>
            <reference field="1" count="1" selected="0">
              <x v="518"/>
            </reference>
            <reference field="2" count="1">
              <x v="1511"/>
            </reference>
          </references>
        </pivotArea>
        <pivotArea type="data" collapsedLevelsAreSubtotals="1" fieldPosition="0">
          <references count="3">
            <reference field="4294967294" count="1" selected="0">
              <x v="0"/>
            </reference>
            <reference field="0" count="1" selected="0">
              <x v="80"/>
            </reference>
            <reference field="1" count="1">
              <x v="519"/>
            </reference>
          </references>
        </pivotArea>
        <pivotArea type="data" collapsedLevelsAreSubtotals="1" fieldPosition="0">
          <references count="4">
            <reference field="4294967294" count="1" selected="0">
              <x v="0"/>
            </reference>
            <reference field="0" count="1" selected="0">
              <x v="80"/>
            </reference>
            <reference field="1" count="1" selected="0">
              <x v="519"/>
            </reference>
            <reference field="2" count="1">
              <x v="1512"/>
            </reference>
          </references>
        </pivotArea>
        <pivotArea type="data" collapsedLevelsAreSubtotals="1" fieldPosition="0">
          <references count="2">
            <reference field="4294967294" count="1" selected="0">
              <x v="0"/>
            </reference>
            <reference field="0" count="1">
              <x v="81"/>
            </reference>
          </references>
        </pivotArea>
        <pivotArea type="data" collapsedLevelsAreSubtotals="1" fieldPosition="0">
          <references count="3">
            <reference field="4294967294" count="1" selected="0">
              <x v="0"/>
            </reference>
            <reference field="0" count="1" selected="0">
              <x v="81"/>
            </reference>
            <reference field="1" count="1">
              <x v="520"/>
            </reference>
          </references>
        </pivotArea>
        <pivotArea type="data" collapsedLevelsAreSubtotals="1" fieldPosition="0">
          <references count="4">
            <reference field="4294967294" count="1" selected="0">
              <x v="0"/>
            </reference>
            <reference field="0" count="1" selected="0">
              <x v="81"/>
            </reference>
            <reference field="1" count="1" selected="0">
              <x v="520"/>
            </reference>
            <reference field="2" count="1">
              <x v="1513"/>
            </reference>
          </references>
        </pivotArea>
        <pivotArea type="data" collapsedLevelsAreSubtotals="1" fieldPosition="0">
          <references count="3">
            <reference field="4294967294" count="1" selected="0">
              <x v="0"/>
            </reference>
            <reference field="0" count="1" selected="0">
              <x v="81"/>
            </reference>
            <reference field="1" count="1">
              <x v="521"/>
            </reference>
          </references>
        </pivotArea>
        <pivotArea type="data" collapsedLevelsAreSubtotals="1" fieldPosition="0">
          <references count="4">
            <reference field="4294967294" count="1" selected="0">
              <x v="0"/>
            </reference>
            <reference field="0" count="1" selected="0">
              <x v="81"/>
            </reference>
            <reference field="1" count="1" selected="0">
              <x v="521"/>
            </reference>
            <reference field="2" count="1">
              <x v="1514"/>
            </reference>
          </references>
        </pivotArea>
        <pivotArea type="data" collapsedLevelsAreSubtotals="1" fieldPosition="0">
          <references count="2">
            <reference field="4294967294" count="1" selected="0">
              <x v="0"/>
            </reference>
            <reference field="0" count="1">
              <x v="82"/>
            </reference>
          </references>
        </pivotArea>
        <pivotArea type="data" collapsedLevelsAreSubtotals="1" fieldPosition="0">
          <references count="3">
            <reference field="4294967294" count="1" selected="0">
              <x v="0"/>
            </reference>
            <reference field="0" count="1" selected="0">
              <x v="82"/>
            </reference>
            <reference field="1" count="1">
              <x v="522"/>
            </reference>
          </references>
        </pivotArea>
        <pivotArea type="data" collapsedLevelsAreSubtotals="1" fieldPosition="0">
          <references count="4">
            <reference field="4294967294" count="1" selected="0">
              <x v="0"/>
            </reference>
            <reference field="0" count="1" selected="0">
              <x v="82"/>
            </reference>
            <reference field="1" count="1" selected="0">
              <x v="522"/>
            </reference>
            <reference field="2" count="1">
              <x v="1515"/>
            </reference>
          </references>
        </pivotArea>
        <pivotArea type="data" collapsedLevelsAreSubtotals="1" fieldPosition="0">
          <references count="2">
            <reference field="4294967294" count="1" selected="0">
              <x v="0"/>
            </reference>
            <reference field="0" count="1">
              <x v="83"/>
            </reference>
          </references>
        </pivotArea>
        <pivotArea type="data" collapsedLevelsAreSubtotals="1" fieldPosition="0">
          <references count="3">
            <reference field="4294967294" count="1" selected="0">
              <x v="0"/>
            </reference>
            <reference field="0" count="1" selected="0">
              <x v="83"/>
            </reference>
            <reference field="1" count="1">
              <x v="523"/>
            </reference>
          </references>
        </pivotArea>
        <pivotArea type="data" collapsedLevelsAreSubtotals="1" fieldPosition="0">
          <references count="4">
            <reference field="4294967294" count="1" selected="0">
              <x v="0"/>
            </reference>
            <reference field="0" count="1" selected="0">
              <x v="83"/>
            </reference>
            <reference field="1" count="1" selected="0">
              <x v="523"/>
            </reference>
            <reference field="2" count="1">
              <x v="1516"/>
            </reference>
          </references>
        </pivotArea>
        <pivotArea type="data" collapsedLevelsAreSubtotals="1" fieldPosition="0">
          <references count="2">
            <reference field="4294967294" count="1" selected="0">
              <x v="0"/>
            </reference>
            <reference field="0" count="1">
              <x v="84"/>
            </reference>
          </references>
        </pivotArea>
        <pivotArea type="data" collapsedLevelsAreSubtotals="1" fieldPosition="0">
          <references count="3">
            <reference field="4294967294" count="1" selected="0">
              <x v="0"/>
            </reference>
            <reference field="0" count="1" selected="0">
              <x v="84"/>
            </reference>
            <reference field="1" count="1">
              <x v="524"/>
            </reference>
          </references>
        </pivotArea>
        <pivotArea type="data" collapsedLevelsAreSubtotals="1" fieldPosition="0">
          <references count="4">
            <reference field="4294967294" count="1" selected="0">
              <x v="0"/>
            </reference>
            <reference field="0" count="1" selected="0">
              <x v="84"/>
            </reference>
            <reference field="1" count="1" selected="0">
              <x v="524"/>
            </reference>
            <reference field="2" count="3">
              <x v="1517"/>
              <x v="1518"/>
              <x v="1519"/>
            </reference>
          </references>
        </pivotArea>
        <pivotArea type="data" collapsedLevelsAreSubtotals="1" fieldPosition="0">
          <references count="3">
            <reference field="4294967294" count="1" selected="0">
              <x v="0"/>
            </reference>
            <reference field="0" count="1" selected="0">
              <x v="84"/>
            </reference>
            <reference field="1" count="1">
              <x v="525"/>
            </reference>
          </references>
        </pivotArea>
        <pivotArea type="data" collapsedLevelsAreSubtotals="1" fieldPosition="0">
          <references count="4">
            <reference field="4294967294" count="1" selected="0">
              <x v="0"/>
            </reference>
            <reference field="0" count="1" selected="0">
              <x v="84"/>
            </reference>
            <reference field="1" count="1" selected="0">
              <x v="525"/>
            </reference>
            <reference field="2" count="2">
              <x v="1520"/>
              <x v="1521"/>
            </reference>
          </references>
        </pivotArea>
        <pivotArea type="data" collapsedLevelsAreSubtotals="1" fieldPosition="0">
          <references count="3">
            <reference field="4294967294" count="1" selected="0">
              <x v="0"/>
            </reference>
            <reference field="0" count="1" selected="0">
              <x v="84"/>
            </reference>
            <reference field="1" count="1">
              <x v="526"/>
            </reference>
          </references>
        </pivotArea>
        <pivotArea type="data" collapsedLevelsAreSubtotals="1" fieldPosition="0">
          <references count="4">
            <reference field="4294967294" count="1" selected="0">
              <x v="0"/>
            </reference>
            <reference field="0" count="1" selected="0">
              <x v="84"/>
            </reference>
            <reference field="1" count="1" selected="0">
              <x v="526"/>
            </reference>
            <reference field="2" count="1">
              <x v="1522"/>
            </reference>
          </references>
        </pivotArea>
        <pivotArea type="data" collapsedLevelsAreSubtotals="1" fieldPosition="0">
          <references count="3">
            <reference field="4294967294" count="1" selected="0">
              <x v="0"/>
            </reference>
            <reference field="0" count="1" selected="0">
              <x v="84"/>
            </reference>
            <reference field="1" count="1">
              <x v="527"/>
            </reference>
          </references>
        </pivotArea>
        <pivotArea type="data" collapsedLevelsAreSubtotals="1" fieldPosition="0">
          <references count="4">
            <reference field="4294967294" count="1" selected="0">
              <x v="0"/>
            </reference>
            <reference field="0" count="1" selected="0">
              <x v="84"/>
            </reference>
            <reference field="1" count="1" selected="0">
              <x v="527"/>
            </reference>
            <reference field="2" count="2">
              <x v="1523"/>
              <x v="1524"/>
            </reference>
          </references>
        </pivotArea>
        <pivotArea type="data" collapsedLevelsAreSubtotals="1" fieldPosition="0">
          <references count="3">
            <reference field="4294967294" count="1" selected="0">
              <x v="0"/>
            </reference>
            <reference field="0" count="1" selected="0">
              <x v="84"/>
            </reference>
            <reference field="1" count="1">
              <x v="528"/>
            </reference>
          </references>
        </pivotArea>
        <pivotArea type="data" collapsedLevelsAreSubtotals="1" fieldPosition="0">
          <references count="4">
            <reference field="4294967294" count="1" selected="0">
              <x v="0"/>
            </reference>
            <reference field="0" count="1" selected="0">
              <x v="84"/>
            </reference>
            <reference field="1" count="1" selected="0">
              <x v="528"/>
            </reference>
            <reference field="2" count="1">
              <x v="1525"/>
            </reference>
          </references>
        </pivotArea>
        <pivotArea type="data" collapsedLevelsAreSubtotals="1" fieldPosition="0">
          <references count="3">
            <reference field="4294967294" count="1" selected="0">
              <x v="0"/>
            </reference>
            <reference field="0" count="1" selected="0">
              <x v="84"/>
            </reference>
            <reference field="1" count="1">
              <x v="529"/>
            </reference>
          </references>
        </pivotArea>
        <pivotArea type="data" collapsedLevelsAreSubtotals="1" fieldPosition="0">
          <references count="4">
            <reference field="4294967294" count="1" selected="0">
              <x v="0"/>
            </reference>
            <reference field="0" count="1" selected="0">
              <x v="84"/>
            </reference>
            <reference field="1" count="1" selected="0">
              <x v="529"/>
            </reference>
            <reference field="2" count="1">
              <x v="1526"/>
            </reference>
          </references>
        </pivotArea>
        <pivotArea type="data" collapsedLevelsAreSubtotals="1" fieldPosition="0">
          <references count="3">
            <reference field="4294967294" count="1" selected="0">
              <x v="0"/>
            </reference>
            <reference field="0" count="1" selected="0">
              <x v="84"/>
            </reference>
            <reference field="1" count="1">
              <x v="530"/>
            </reference>
          </references>
        </pivotArea>
        <pivotArea type="data" collapsedLevelsAreSubtotals="1" fieldPosition="0">
          <references count="4">
            <reference field="4294967294" count="1" selected="0">
              <x v="0"/>
            </reference>
            <reference field="0" count="1" selected="0">
              <x v="84"/>
            </reference>
            <reference field="1" count="1" selected="0">
              <x v="530"/>
            </reference>
            <reference field="2" count="1">
              <x v="1527"/>
            </reference>
          </references>
        </pivotArea>
        <pivotArea type="data" collapsedLevelsAreSubtotals="1" fieldPosition="0">
          <references count="3">
            <reference field="4294967294" count="1" selected="0">
              <x v="0"/>
            </reference>
            <reference field="0" count="1" selected="0">
              <x v="84"/>
            </reference>
            <reference field="1" count="1">
              <x v="531"/>
            </reference>
          </references>
        </pivotArea>
        <pivotArea type="data" collapsedLevelsAreSubtotals="1" fieldPosition="0">
          <references count="4">
            <reference field="4294967294" count="1" selected="0">
              <x v="0"/>
            </reference>
            <reference field="0" count="1" selected="0">
              <x v="84"/>
            </reference>
            <reference field="1" count="1" selected="0">
              <x v="531"/>
            </reference>
            <reference field="2" count="2">
              <x v="1528"/>
              <x v="1529"/>
            </reference>
          </references>
        </pivotArea>
        <pivotArea type="data" collapsedLevelsAreSubtotals="1" fieldPosition="0">
          <references count="3">
            <reference field="4294967294" count="1" selected="0">
              <x v="0"/>
            </reference>
            <reference field="0" count="1" selected="0">
              <x v="84"/>
            </reference>
            <reference field="1" count="1">
              <x v="532"/>
            </reference>
          </references>
        </pivotArea>
        <pivotArea type="data" collapsedLevelsAreSubtotals="1" fieldPosition="0">
          <references count="4">
            <reference field="4294967294" count="1" selected="0">
              <x v="0"/>
            </reference>
            <reference field="0" count="1" selected="0">
              <x v="84"/>
            </reference>
            <reference field="1" count="1" selected="0">
              <x v="532"/>
            </reference>
            <reference field="2" count="1">
              <x v="1530"/>
            </reference>
          </references>
        </pivotArea>
        <pivotArea type="data" collapsedLevelsAreSubtotals="1" fieldPosition="0">
          <references count="3">
            <reference field="4294967294" count="1" selected="0">
              <x v="0"/>
            </reference>
            <reference field="0" count="1" selected="0">
              <x v="84"/>
            </reference>
            <reference field="1" count="1">
              <x v="533"/>
            </reference>
          </references>
        </pivotArea>
        <pivotArea type="data" collapsedLevelsAreSubtotals="1" fieldPosition="0">
          <references count="4">
            <reference field="4294967294" count="1" selected="0">
              <x v="0"/>
            </reference>
            <reference field="0" count="1" selected="0">
              <x v="84"/>
            </reference>
            <reference field="1" count="1" selected="0">
              <x v="533"/>
            </reference>
            <reference field="2" count="1">
              <x v="1531"/>
            </reference>
          </references>
        </pivotArea>
        <pivotArea type="data" collapsedLevelsAreSubtotals="1" fieldPosition="0">
          <references count="3">
            <reference field="4294967294" count="1" selected="0">
              <x v="0"/>
            </reference>
            <reference field="0" count="1" selected="0">
              <x v="84"/>
            </reference>
            <reference field="1" count="1">
              <x v="534"/>
            </reference>
          </references>
        </pivotArea>
        <pivotArea type="data" collapsedLevelsAreSubtotals="1" fieldPosition="0">
          <references count="4">
            <reference field="4294967294" count="1" selected="0">
              <x v="0"/>
            </reference>
            <reference field="0" count="1" selected="0">
              <x v="84"/>
            </reference>
            <reference field="1" count="1" selected="0">
              <x v="534"/>
            </reference>
            <reference field="2" count="3">
              <x v="1532"/>
              <x v="1533"/>
              <x v="1534"/>
            </reference>
          </references>
        </pivotArea>
        <pivotArea type="data" collapsedLevelsAreSubtotals="1" fieldPosition="0">
          <references count="3">
            <reference field="4294967294" count="1" selected="0">
              <x v="0"/>
            </reference>
            <reference field="0" count="1" selected="0">
              <x v="84"/>
            </reference>
            <reference field="1" count="1">
              <x v="535"/>
            </reference>
          </references>
        </pivotArea>
        <pivotArea type="data" collapsedLevelsAreSubtotals="1" fieldPosition="0">
          <references count="4">
            <reference field="4294967294" count="1" selected="0">
              <x v="0"/>
            </reference>
            <reference field="0" count="1" selected="0">
              <x v="84"/>
            </reference>
            <reference field="1" count="1" selected="0">
              <x v="535"/>
            </reference>
            <reference field="2" count="1">
              <x v="1535"/>
            </reference>
          </references>
        </pivotArea>
        <pivotArea type="data" collapsedLevelsAreSubtotals="1" fieldPosition="0">
          <references count="2">
            <reference field="4294967294" count="1" selected="0">
              <x v="0"/>
            </reference>
            <reference field="0" count="1">
              <x v="85"/>
            </reference>
          </references>
        </pivotArea>
        <pivotArea type="data" collapsedLevelsAreSubtotals="1" fieldPosition="0">
          <references count="3">
            <reference field="4294967294" count="1" selected="0">
              <x v="0"/>
            </reference>
            <reference field="0" count="1" selected="0">
              <x v="85"/>
            </reference>
            <reference field="1" count="1">
              <x v="536"/>
            </reference>
          </references>
        </pivotArea>
        <pivotArea type="data" collapsedLevelsAreSubtotals="1" fieldPosition="0">
          <references count="4">
            <reference field="4294967294" count="1" selected="0">
              <x v="0"/>
            </reference>
            <reference field="0" count="1" selected="0">
              <x v="85"/>
            </reference>
            <reference field="1" count="1" selected="0">
              <x v="536"/>
            </reference>
            <reference field="2" count="1">
              <x v="1536"/>
            </reference>
          </references>
        </pivotArea>
        <pivotArea type="data" collapsedLevelsAreSubtotals="1" fieldPosition="0">
          <references count="3">
            <reference field="4294967294" count="1" selected="0">
              <x v="0"/>
            </reference>
            <reference field="0" count="1" selected="0">
              <x v="85"/>
            </reference>
            <reference field="1" count="1">
              <x v="537"/>
            </reference>
          </references>
        </pivotArea>
        <pivotArea type="data" collapsedLevelsAreSubtotals="1" fieldPosition="0">
          <references count="4">
            <reference field="4294967294" count="1" selected="0">
              <x v="0"/>
            </reference>
            <reference field="0" count="1" selected="0">
              <x v="85"/>
            </reference>
            <reference field="1" count="1" selected="0">
              <x v="537"/>
            </reference>
            <reference field="2" count="1">
              <x v="1537"/>
            </reference>
          </references>
        </pivotArea>
        <pivotArea type="data" collapsedLevelsAreSubtotals="1" fieldPosition="0">
          <references count="3">
            <reference field="4294967294" count="1" selected="0">
              <x v="0"/>
            </reference>
            <reference field="0" count="1" selected="0">
              <x v="85"/>
            </reference>
            <reference field="1" count="1">
              <x v="538"/>
            </reference>
          </references>
        </pivotArea>
        <pivotArea type="data" collapsedLevelsAreSubtotals="1" fieldPosition="0">
          <references count="4">
            <reference field="4294967294" count="1" selected="0">
              <x v="0"/>
            </reference>
            <reference field="0" count="1" selected="0">
              <x v="85"/>
            </reference>
            <reference field="1" count="1" selected="0">
              <x v="538"/>
            </reference>
            <reference field="2" count="1">
              <x v="1538"/>
            </reference>
          </references>
        </pivotArea>
        <pivotArea type="data" collapsedLevelsAreSubtotals="1" fieldPosition="0">
          <references count="3">
            <reference field="4294967294" count="1" selected="0">
              <x v="0"/>
            </reference>
            <reference field="0" count="1" selected="0">
              <x v="85"/>
            </reference>
            <reference field="1" count="1">
              <x v="539"/>
            </reference>
          </references>
        </pivotArea>
        <pivotArea type="data" collapsedLevelsAreSubtotals="1" fieldPosition="0">
          <references count="4">
            <reference field="4294967294" count="1" selected="0">
              <x v="0"/>
            </reference>
            <reference field="0" count="1" selected="0">
              <x v="85"/>
            </reference>
            <reference field="1" count="1" selected="0">
              <x v="539"/>
            </reference>
            <reference field="2" count="1">
              <x v="1539"/>
            </reference>
          </references>
        </pivotArea>
        <pivotArea type="data" collapsedLevelsAreSubtotals="1" fieldPosition="0">
          <references count="3">
            <reference field="4294967294" count="1" selected="0">
              <x v="0"/>
            </reference>
            <reference field="0" count="1" selected="0">
              <x v="85"/>
            </reference>
            <reference field="1" count="1">
              <x v="540"/>
            </reference>
          </references>
        </pivotArea>
        <pivotArea type="data" collapsedLevelsAreSubtotals="1" fieldPosition="0">
          <references count="4">
            <reference field="4294967294" count="1" selected="0">
              <x v="0"/>
            </reference>
            <reference field="0" count="1" selected="0">
              <x v="85"/>
            </reference>
            <reference field="1" count="1" selected="0">
              <x v="540"/>
            </reference>
            <reference field="2" count="1">
              <x v="1540"/>
            </reference>
          </references>
        </pivotArea>
        <pivotArea type="data" collapsedLevelsAreSubtotals="1" fieldPosition="0">
          <references count="3">
            <reference field="4294967294" count="1" selected="0">
              <x v="0"/>
            </reference>
            <reference field="0" count="1" selected="0">
              <x v="85"/>
            </reference>
            <reference field="1" count="1">
              <x v="541"/>
            </reference>
          </references>
        </pivotArea>
        <pivotArea type="data" collapsedLevelsAreSubtotals="1" fieldPosition="0">
          <references count="4">
            <reference field="4294967294" count="1" selected="0">
              <x v="0"/>
            </reference>
            <reference field="0" count="1" selected="0">
              <x v="85"/>
            </reference>
            <reference field="1" count="1" selected="0">
              <x v="541"/>
            </reference>
            <reference field="2" count="1">
              <x v="1541"/>
            </reference>
          </references>
        </pivotArea>
        <pivotArea type="data" collapsedLevelsAreSubtotals="1" fieldPosition="0">
          <references count="3">
            <reference field="4294967294" count="1" selected="0">
              <x v="0"/>
            </reference>
            <reference field="0" count="1" selected="0">
              <x v="85"/>
            </reference>
            <reference field="1" count="1">
              <x v="542"/>
            </reference>
          </references>
        </pivotArea>
        <pivotArea type="data" collapsedLevelsAreSubtotals="1" fieldPosition="0">
          <references count="4">
            <reference field="4294967294" count="1" selected="0">
              <x v="0"/>
            </reference>
            <reference field="0" count="1" selected="0">
              <x v="85"/>
            </reference>
            <reference field="1" count="1" selected="0">
              <x v="542"/>
            </reference>
            <reference field="2" count="1">
              <x v="1542"/>
            </reference>
          </references>
        </pivotArea>
        <pivotArea type="data" collapsedLevelsAreSubtotals="1" fieldPosition="0">
          <references count="3">
            <reference field="4294967294" count="1" selected="0">
              <x v="0"/>
            </reference>
            <reference field="0" count="1" selected="0">
              <x v="85"/>
            </reference>
            <reference field="1" count="1">
              <x v="543"/>
            </reference>
          </references>
        </pivotArea>
        <pivotArea type="data" collapsedLevelsAreSubtotals="1" fieldPosition="0">
          <references count="4">
            <reference field="4294967294" count="1" selected="0">
              <x v="0"/>
            </reference>
            <reference field="0" count="1" selected="0">
              <x v="85"/>
            </reference>
            <reference field="1" count="1" selected="0">
              <x v="543"/>
            </reference>
            <reference field="2" count="1">
              <x v="1543"/>
            </reference>
          </references>
        </pivotArea>
        <pivotArea type="data" collapsedLevelsAreSubtotals="1" fieldPosition="0">
          <references count="2">
            <reference field="4294967294" count="1" selected="0">
              <x v="0"/>
            </reference>
            <reference field="0" count="1">
              <x v="86"/>
            </reference>
          </references>
        </pivotArea>
        <pivotArea type="data" collapsedLevelsAreSubtotals="1" fieldPosition="0">
          <references count="3">
            <reference field="4294967294" count="1" selected="0">
              <x v="0"/>
            </reference>
            <reference field="0" count="1" selected="0">
              <x v="86"/>
            </reference>
            <reference field="1" count="1">
              <x v="544"/>
            </reference>
          </references>
        </pivotArea>
        <pivotArea type="data" collapsedLevelsAreSubtotals="1" fieldPosition="0">
          <references count="4">
            <reference field="4294967294" count="1" selected="0">
              <x v="0"/>
            </reference>
            <reference field="0" count="1" selected="0">
              <x v="86"/>
            </reference>
            <reference field="1" count="1" selected="0">
              <x v="544"/>
            </reference>
            <reference field="2" count="1">
              <x v="1544"/>
            </reference>
          </references>
        </pivotArea>
        <pivotArea type="data" collapsedLevelsAreSubtotals="1" fieldPosition="0">
          <references count="2">
            <reference field="4294967294" count="1" selected="0">
              <x v="0"/>
            </reference>
            <reference field="0" count="1">
              <x v="87"/>
            </reference>
          </references>
        </pivotArea>
        <pivotArea type="data" collapsedLevelsAreSubtotals="1" fieldPosition="0">
          <references count="3">
            <reference field="4294967294" count="1" selected="0">
              <x v="0"/>
            </reference>
            <reference field="0" count="1" selected="0">
              <x v="87"/>
            </reference>
            <reference field="1" count="1">
              <x v="545"/>
            </reference>
          </references>
        </pivotArea>
        <pivotArea type="data" collapsedLevelsAreSubtotals="1" fieldPosition="0">
          <references count="4">
            <reference field="4294967294" count="1" selected="0">
              <x v="0"/>
            </reference>
            <reference field="0" count="1" selected="0">
              <x v="87"/>
            </reference>
            <reference field="1" count="1" selected="0">
              <x v="545"/>
            </reference>
            <reference field="2" count="1">
              <x v="1545"/>
            </reference>
          </references>
        </pivotArea>
        <pivotArea type="data" collapsedLevelsAreSubtotals="1" fieldPosition="0">
          <references count="2">
            <reference field="4294967294" count="1" selected="0">
              <x v="0"/>
            </reference>
            <reference field="0" count="1">
              <x v="88"/>
            </reference>
          </references>
        </pivotArea>
        <pivotArea type="data" collapsedLevelsAreSubtotals="1" fieldPosition="0">
          <references count="3">
            <reference field="4294967294" count="1" selected="0">
              <x v="0"/>
            </reference>
            <reference field="0" count="1" selected="0">
              <x v="88"/>
            </reference>
            <reference field="1" count="1">
              <x v="408"/>
            </reference>
          </references>
        </pivotArea>
        <pivotArea type="data" collapsedLevelsAreSubtotals="1" fieldPosition="0">
          <references count="4">
            <reference field="4294967294" count="1" selected="0">
              <x v="0"/>
            </reference>
            <reference field="0" count="1" selected="0">
              <x v="88"/>
            </reference>
            <reference field="1" count="1" selected="0">
              <x v="408"/>
            </reference>
            <reference field="2" count="1">
              <x v="1546"/>
            </reference>
          </references>
        </pivotArea>
        <pivotArea type="data" collapsedLevelsAreSubtotals="1" fieldPosition="0">
          <references count="2">
            <reference field="4294967294" count="1" selected="0">
              <x v="0"/>
            </reference>
            <reference field="0" count="1">
              <x v="89"/>
            </reference>
          </references>
        </pivotArea>
        <pivotArea type="data" collapsedLevelsAreSubtotals="1" fieldPosition="0">
          <references count="3">
            <reference field="4294967294" count="1" selected="0">
              <x v="0"/>
            </reference>
            <reference field="0" count="1" selected="0">
              <x v="89"/>
            </reference>
            <reference field="1" count="1">
              <x v="546"/>
            </reference>
          </references>
        </pivotArea>
        <pivotArea type="data" collapsedLevelsAreSubtotals="1" fieldPosition="0">
          <references count="4">
            <reference field="4294967294" count="1" selected="0">
              <x v="0"/>
            </reference>
            <reference field="0" count="1" selected="0">
              <x v="89"/>
            </reference>
            <reference field="1" count="1" selected="0">
              <x v="546"/>
            </reference>
            <reference field="2" count="2">
              <x v="1547"/>
              <x v="1548"/>
            </reference>
          </references>
        </pivotArea>
        <pivotArea type="data" collapsedLevelsAreSubtotals="1" fieldPosition="0">
          <references count="3">
            <reference field="4294967294" count="1" selected="0">
              <x v="0"/>
            </reference>
            <reference field="0" count="1" selected="0">
              <x v="89"/>
            </reference>
            <reference field="1" count="1">
              <x v="547"/>
            </reference>
          </references>
        </pivotArea>
        <pivotArea type="data" collapsedLevelsAreSubtotals="1" fieldPosition="0">
          <references count="4">
            <reference field="4294967294" count="1" selected="0">
              <x v="0"/>
            </reference>
            <reference field="0" count="1" selected="0">
              <x v="89"/>
            </reference>
            <reference field="1" count="1" selected="0">
              <x v="547"/>
            </reference>
            <reference field="2" count="1">
              <x v="1549"/>
            </reference>
          </references>
        </pivotArea>
        <pivotArea type="data" collapsedLevelsAreSubtotals="1" fieldPosition="0">
          <references count="3">
            <reference field="4294967294" count="1" selected="0">
              <x v="0"/>
            </reference>
            <reference field="0" count="1" selected="0">
              <x v="89"/>
            </reference>
            <reference field="1" count="1">
              <x v="548"/>
            </reference>
          </references>
        </pivotArea>
        <pivotArea type="data" collapsedLevelsAreSubtotals="1" fieldPosition="0">
          <references count="4">
            <reference field="4294967294" count="1" selected="0">
              <x v="0"/>
            </reference>
            <reference field="0" count="1" selected="0">
              <x v="89"/>
            </reference>
            <reference field="1" count="1" selected="0">
              <x v="548"/>
            </reference>
            <reference field="2" count="2">
              <x v="1550"/>
              <x v="1551"/>
            </reference>
          </references>
        </pivotArea>
        <pivotArea type="data" collapsedLevelsAreSubtotals="1" fieldPosition="0">
          <references count="3">
            <reference field="4294967294" count="1" selected="0">
              <x v="0"/>
            </reference>
            <reference field="0" count="1" selected="0">
              <x v="89"/>
            </reference>
            <reference field="1" count="1">
              <x v="549"/>
            </reference>
          </references>
        </pivotArea>
        <pivotArea type="data" collapsedLevelsAreSubtotals="1" fieldPosition="0">
          <references count="4">
            <reference field="4294967294" count="1" selected="0">
              <x v="0"/>
            </reference>
            <reference field="0" count="1" selected="0">
              <x v="89"/>
            </reference>
            <reference field="1" count="1" selected="0">
              <x v="549"/>
            </reference>
            <reference field="2" count="1">
              <x v="1552"/>
            </reference>
          </references>
        </pivotArea>
        <pivotArea type="data" collapsedLevelsAreSubtotals="1" fieldPosition="0">
          <references count="3">
            <reference field="4294967294" count="1" selected="0">
              <x v="0"/>
            </reference>
            <reference field="0" count="1" selected="0">
              <x v="89"/>
            </reference>
            <reference field="1" count="1">
              <x v="71"/>
            </reference>
          </references>
        </pivotArea>
        <pivotArea type="data" collapsedLevelsAreSubtotals="1" fieldPosition="0">
          <references count="4">
            <reference field="4294967294" count="1" selected="0">
              <x v="0"/>
            </reference>
            <reference field="0" count="1" selected="0">
              <x v="89"/>
            </reference>
            <reference field="1" count="1" selected="0">
              <x v="71"/>
            </reference>
            <reference field="2" count="3">
              <x v="1553"/>
              <x v="1554"/>
              <x v="1555"/>
            </reference>
          </references>
        </pivotArea>
        <pivotArea type="data" collapsedLevelsAreSubtotals="1" fieldPosition="0">
          <references count="3">
            <reference field="4294967294" count="1" selected="0">
              <x v="0"/>
            </reference>
            <reference field="0" count="1" selected="0">
              <x v="89"/>
            </reference>
            <reference field="1" count="1">
              <x v="550"/>
            </reference>
          </references>
        </pivotArea>
        <pivotArea type="data" collapsedLevelsAreSubtotals="1" fieldPosition="0">
          <references count="4">
            <reference field="4294967294" count="1" selected="0">
              <x v="0"/>
            </reference>
            <reference field="0" count="1" selected="0">
              <x v="89"/>
            </reference>
            <reference field="1" count="1" selected="0">
              <x v="550"/>
            </reference>
            <reference field="2" count="7">
              <x v="1556"/>
              <x v="1557"/>
              <x v="1558"/>
              <x v="1559"/>
              <x v="1560"/>
              <x v="1561"/>
              <x v="1562"/>
            </reference>
          </references>
        </pivotArea>
        <pivotArea type="data" collapsedLevelsAreSubtotals="1" fieldPosition="0">
          <references count="3">
            <reference field="4294967294" count="1" selected="0">
              <x v="0"/>
            </reference>
            <reference field="0" count="1" selected="0">
              <x v="89"/>
            </reference>
            <reference field="1" count="1">
              <x v="551"/>
            </reference>
          </references>
        </pivotArea>
        <pivotArea type="data" collapsedLevelsAreSubtotals="1" fieldPosition="0">
          <references count="4">
            <reference field="4294967294" count="1" selected="0">
              <x v="0"/>
            </reference>
            <reference field="0" count="1" selected="0">
              <x v="89"/>
            </reference>
            <reference field="1" count="1" selected="0">
              <x v="551"/>
            </reference>
            <reference field="2" count="5">
              <x v="1563"/>
              <x v="1564"/>
              <x v="1565"/>
              <x v="1566"/>
              <x v="1567"/>
            </reference>
          </references>
        </pivotArea>
        <pivotArea type="data" collapsedLevelsAreSubtotals="1" fieldPosition="0">
          <references count="3">
            <reference field="4294967294" count="1" selected="0">
              <x v="0"/>
            </reference>
            <reference field="0" count="1" selected="0">
              <x v="89"/>
            </reference>
            <reference field="1" count="1">
              <x v="552"/>
            </reference>
          </references>
        </pivotArea>
        <pivotArea type="data" collapsedLevelsAreSubtotals="1" fieldPosition="0">
          <references count="4">
            <reference field="4294967294" count="1" selected="0">
              <x v="0"/>
            </reference>
            <reference field="0" count="1" selected="0">
              <x v="89"/>
            </reference>
            <reference field="1" count="1" selected="0">
              <x v="552"/>
            </reference>
            <reference field="2" count="4">
              <x v="1568"/>
              <x v="1569"/>
              <x v="1570"/>
              <x v="1571"/>
            </reference>
          </references>
        </pivotArea>
        <pivotArea type="data" collapsedLevelsAreSubtotals="1" fieldPosition="0">
          <references count="3">
            <reference field="4294967294" count="1" selected="0">
              <x v="0"/>
            </reference>
            <reference field="0" count="1" selected="0">
              <x v="89"/>
            </reference>
            <reference field="1" count="1">
              <x v="553"/>
            </reference>
          </references>
        </pivotArea>
        <pivotArea type="data" collapsedLevelsAreSubtotals="1" fieldPosition="0">
          <references count="4">
            <reference field="4294967294" count="1" selected="0">
              <x v="0"/>
            </reference>
            <reference field="0" count="1" selected="0">
              <x v="89"/>
            </reference>
            <reference field="1" count="1" selected="0">
              <x v="553"/>
            </reference>
            <reference field="2" count="6">
              <x v="1572"/>
              <x v="1573"/>
              <x v="1574"/>
              <x v="1575"/>
              <x v="1576"/>
              <x v="1577"/>
            </reference>
          </references>
        </pivotArea>
        <pivotArea type="data" collapsedLevelsAreSubtotals="1" fieldPosition="0">
          <references count="3">
            <reference field="4294967294" count="1" selected="0">
              <x v="0"/>
            </reference>
            <reference field="0" count="1" selected="0">
              <x v="89"/>
            </reference>
            <reference field="1" count="1">
              <x v="554"/>
            </reference>
          </references>
        </pivotArea>
        <pivotArea type="data" collapsedLevelsAreSubtotals="1" fieldPosition="0">
          <references count="4">
            <reference field="4294967294" count="1" selected="0">
              <x v="0"/>
            </reference>
            <reference field="0" count="1" selected="0">
              <x v="89"/>
            </reference>
            <reference field="1" count="1" selected="0">
              <x v="554"/>
            </reference>
            <reference field="2" count="4">
              <x v="1578"/>
              <x v="1579"/>
              <x v="1580"/>
              <x v="1581"/>
            </reference>
          </references>
        </pivotArea>
        <pivotArea type="data" collapsedLevelsAreSubtotals="1" fieldPosition="0">
          <references count="2">
            <reference field="4294967294" count="1" selected="0">
              <x v="0"/>
            </reference>
            <reference field="0" count="1">
              <x v="90"/>
            </reference>
          </references>
        </pivotArea>
        <pivotArea type="data" collapsedLevelsAreSubtotals="1" fieldPosition="0">
          <references count="3">
            <reference field="4294967294" count="1" selected="0">
              <x v="0"/>
            </reference>
            <reference field="0" count="1" selected="0">
              <x v="90"/>
            </reference>
            <reference field="1" count="1">
              <x v="555"/>
            </reference>
          </references>
        </pivotArea>
        <pivotArea type="data" collapsedLevelsAreSubtotals="1" fieldPosition="0">
          <references count="4">
            <reference field="4294967294" count="1" selected="0">
              <x v="0"/>
            </reference>
            <reference field="0" count="1" selected="0">
              <x v="90"/>
            </reference>
            <reference field="1" count="1" selected="0">
              <x v="555"/>
            </reference>
            <reference field="2" count="4">
              <x v="1582"/>
              <x v="1583"/>
              <x v="1584"/>
              <x v="1585"/>
            </reference>
          </references>
        </pivotArea>
        <pivotArea type="data" collapsedLevelsAreSubtotals="1" fieldPosition="0">
          <references count="3">
            <reference field="4294967294" count="1" selected="0">
              <x v="0"/>
            </reference>
            <reference field="0" count="1" selected="0">
              <x v="90"/>
            </reference>
            <reference field="1" count="1">
              <x v="556"/>
            </reference>
          </references>
        </pivotArea>
        <pivotArea type="data" collapsedLevelsAreSubtotals="1" fieldPosition="0">
          <references count="4">
            <reference field="4294967294" count="1" selected="0">
              <x v="0"/>
            </reference>
            <reference field="0" count="1" selected="0">
              <x v="90"/>
            </reference>
            <reference field="1" count="1" selected="0">
              <x v="556"/>
            </reference>
            <reference field="2" count="2">
              <x v="1586"/>
              <x v="1587"/>
            </reference>
          </references>
        </pivotArea>
        <pivotArea type="data" collapsedLevelsAreSubtotals="1" fieldPosition="0">
          <references count="3">
            <reference field="4294967294" count="1" selected="0">
              <x v="0"/>
            </reference>
            <reference field="0" count="1" selected="0">
              <x v="90"/>
            </reference>
            <reference field="1" count="1">
              <x v="557"/>
            </reference>
          </references>
        </pivotArea>
        <pivotArea type="data" collapsedLevelsAreSubtotals="1" fieldPosition="0">
          <references count="4">
            <reference field="4294967294" count="1" selected="0">
              <x v="0"/>
            </reference>
            <reference field="0" count="1" selected="0">
              <x v="90"/>
            </reference>
            <reference field="1" count="1" selected="0">
              <x v="557"/>
            </reference>
            <reference field="2" count="2">
              <x v="1588"/>
              <x v="1589"/>
            </reference>
          </references>
        </pivotArea>
        <pivotArea type="data" collapsedLevelsAreSubtotals="1" fieldPosition="0">
          <references count="3">
            <reference field="4294967294" count="1" selected="0">
              <x v="0"/>
            </reference>
            <reference field="0" count="1" selected="0">
              <x v="90"/>
            </reference>
            <reference field="1" count="1">
              <x v="558"/>
            </reference>
          </references>
        </pivotArea>
        <pivotArea type="data" collapsedLevelsAreSubtotals="1" fieldPosition="0">
          <references count="4">
            <reference field="4294967294" count="1" selected="0">
              <x v="0"/>
            </reference>
            <reference field="0" count="1" selected="0">
              <x v="90"/>
            </reference>
            <reference field="1" count="1" selected="0">
              <x v="558"/>
            </reference>
            <reference field="2" count="1">
              <x v="1590"/>
            </reference>
          </references>
        </pivotArea>
        <pivotArea type="data" collapsedLevelsAreSubtotals="1" fieldPosition="0">
          <references count="3">
            <reference field="4294967294" count="1" selected="0">
              <x v="0"/>
            </reference>
            <reference field="0" count="1" selected="0">
              <x v="90"/>
            </reference>
            <reference field="1" count="1">
              <x v="559"/>
            </reference>
          </references>
        </pivotArea>
        <pivotArea type="data" collapsedLevelsAreSubtotals="1" fieldPosition="0">
          <references count="4">
            <reference field="4294967294" count="1" selected="0">
              <x v="0"/>
            </reference>
            <reference field="0" count="1" selected="0">
              <x v="90"/>
            </reference>
            <reference field="1" count="1" selected="0">
              <x v="559"/>
            </reference>
            <reference field="2" count="1">
              <x v="1591"/>
            </reference>
          </references>
        </pivotArea>
        <pivotArea type="data" collapsedLevelsAreSubtotals="1" fieldPosition="0">
          <references count="3">
            <reference field="4294967294" count="1" selected="0">
              <x v="0"/>
            </reference>
            <reference field="0" count="1" selected="0">
              <x v="90"/>
            </reference>
            <reference field="1" count="1">
              <x v="560"/>
            </reference>
          </references>
        </pivotArea>
        <pivotArea type="data" collapsedLevelsAreSubtotals="1" fieldPosition="0">
          <references count="4">
            <reference field="4294967294" count="1" selected="0">
              <x v="0"/>
            </reference>
            <reference field="0" count="1" selected="0">
              <x v="90"/>
            </reference>
            <reference field="1" count="1" selected="0">
              <x v="560"/>
            </reference>
            <reference field="2" count="1">
              <x v="1592"/>
            </reference>
          </references>
        </pivotArea>
        <pivotArea type="data" collapsedLevelsAreSubtotals="1" fieldPosition="0">
          <references count="3">
            <reference field="4294967294" count="1" selected="0">
              <x v="0"/>
            </reference>
            <reference field="0" count="1" selected="0">
              <x v="90"/>
            </reference>
            <reference field="1" count="1">
              <x v="561"/>
            </reference>
          </references>
        </pivotArea>
        <pivotArea type="data" collapsedLevelsAreSubtotals="1" fieldPosition="0">
          <references count="4">
            <reference field="4294967294" count="1" selected="0">
              <x v="0"/>
            </reference>
            <reference field="0" count="1" selected="0">
              <x v="90"/>
            </reference>
            <reference field="1" count="1" selected="0">
              <x v="561"/>
            </reference>
            <reference field="2" count="1">
              <x v="1593"/>
            </reference>
          </references>
        </pivotArea>
        <pivotArea type="data" collapsedLevelsAreSubtotals="1" fieldPosition="0">
          <references count="3">
            <reference field="4294967294" count="1" selected="0">
              <x v="0"/>
            </reference>
            <reference field="0" count="1" selected="0">
              <x v="90"/>
            </reference>
            <reference field="1" count="1">
              <x v="562"/>
            </reference>
          </references>
        </pivotArea>
        <pivotArea type="data" collapsedLevelsAreSubtotals="1" fieldPosition="0">
          <references count="4">
            <reference field="4294967294" count="1" selected="0">
              <x v="0"/>
            </reference>
            <reference field="0" count="1" selected="0">
              <x v="90"/>
            </reference>
            <reference field="1" count="1" selected="0">
              <x v="562"/>
            </reference>
            <reference field="2" count="1">
              <x v="1594"/>
            </reference>
          </references>
        </pivotArea>
        <pivotArea type="data" collapsedLevelsAreSubtotals="1" fieldPosition="0">
          <references count="3">
            <reference field="4294967294" count="1" selected="0">
              <x v="0"/>
            </reference>
            <reference field="0" count="1" selected="0">
              <x v="90"/>
            </reference>
            <reference field="1" count="1">
              <x v="563"/>
            </reference>
          </references>
        </pivotArea>
        <pivotArea type="data" collapsedLevelsAreSubtotals="1" fieldPosition="0">
          <references count="4">
            <reference field="4294967294" count="1" selected="0">
              <x v="0"/>
            </reference>
            <reference field="0" count="1" selected="0">
              <x v="90"/>
            </reference>
            <reference field="1" count="1" selected="0">
              <x v="563"/>
            </reference>
            <reference field="2" count="1">
              <x v="1595"/>
            </reference>
          </references>
        </pivotArea>
        <pivotArea type="data" collapsedLevelsAreSubtotals="1" fieldPosition="0">
          <references count="3">
            <reference field="4294967294" count="1" selected="0">
              <x v="0"/>
            </reference>
            <reference field="0" count="1" selected="0">
              <x v="90"/>
            </reference>
            <reference field="1" count="1">
              <x v="564"/>
            </reference>
          </references>
        </pivotArea>
        <pivotArea type="data" collapsedLevelsAreSubtotals="1" fieldPosition="0">
          <references count="4">
            <reference field="4294967294" count="1" selected="0">
              <x v="0"/>
            </reference>
            <reference field="0" count="1" selected="0">
              <x v="90"/>
            </reference>
            <reference field="1" count="1" selected="0">
              <x v="564"/>
            </reference>
            <reference field="2" count="1">
              <x v="1596"/>
            </reference>
          </references>
        </pivotArea>
        <pivotArea type="data" collapsedLevelsAreSubtotals="1" fieldPosition="0">
          <references count="3">
            <reference field="4294967294" count="1" selected="0">
              <x v="0"/>
            </reference>
            <reference field="0" count="1" selected="0">
              <x v="90"/>
            </reference>
            <reference field="1" count="1">
              <x v="565"/>
            </reference>
          </references>
        </pivotArea>
        <pivotArea type="data" collapsedLevelsAreSubtotals="1" fieldPosition="0">
          <references count="4">
            <reference field="4294967294" count="1" selected="0">
              <x v="0"/>
            </reference>
            <reference field="0" count="1" selected="0">
              <x v="90"/>
            </reference>
            <reference field="1" count="1" selected="0">
              <x v="565"/>
            </reference>
            <reference field="2" count="1">
              <x v="1597"/>
            </reference>
          </references>
        </pivotArea>
        <pivotArea type="data" collapsedLevelsAreSubtotals="1" fieldPosition="0">
          <references count="3">
            <reference field="4294967294" count="1" selected="0">
              <x v="0"/>
            </reference>
            <reference field="0" count="1" selected="0">
              <x v="90"/>
            </reference>
            <reference field="1" count="1">
              <x v="566"/>
            </reference>
          </references>
        </pivotArea>
        <pivotArea type="data" collapsedLevelsAreSubtotals="1" fieldPosition="0">
          <references count="4">
            <reference field="4294967294" count="1" selected="0">
              <x v="0"/>
            </reference>
            <reference field="0" count="1" selected="0">
              <x v="90"/>
            </reference>
            <reference field="1" count="1" selected="0">
              <x v="566"/>
            </reference>
            <reference field="2" count="1">
              <x v="1598"/>
            </reference>
          </references>
        </pivotArea>
        <pivotArea type="data" collapsedLevelsAreSubtotals="1" fieldPosition="0">
          <references count="3">
            <reference field="4294967294" count="1" selected="0">
              <x v="0"/>
            </reference>
            <reference field="0" count="1" selected="0">
              <x v="90"/>
            </reference>
            <reference field="1" count="1">
              <x v="567"/>
            </reference>
          </references>
        </pivotArea>
        <pivotArea type="data" collapsedLevelsAreSubtotals="1" fieldPosition="0">
          <references count="4">
            <reference field="4294967294" count="1" selected="0">
              <x v="0"/>
            </reference>
            <reference field="0" count="1" selected="0">
              <x v="90"/>
            </reference>
            <reference field="1" count="1" selected="0">
              <x v="567"/>
            </reference>
            <reference field="2" count="2">
              <x v="1599"/>
              <x v="1600"/>
            </reference>
          </references>
        </pivotArea>
        <pivotArea type="data" collapsedLevelsAreSubtotals="1" fieldPosition="0">
          <references count="3">
            <reference field="4294967294" count="1" selected="0">
              <x v="0"/>
            </reference>
            <reference field="0" count="1" selected="0">
              <x v="90"/>
            </reference>
            <reference field="1" count="1">
              <x v="568"/>
            </reference>
          </references>
        </pivotArea>
        <pivotArea type="data" collapsedLevelsAreSubtotals="1" fieldPosition="0">
          <references count="4">
            <reference field="4294967294" count="1" selected="0">
              <x v="0"/>
            </reference>
            <reference field="0" count="1" selected="0">
              <x v="90"/>
            </reference>
            <reference field="1" count="1" selected="0">
              <x v="568"/>
            </reference>
            <reference field="2" count="6">
              <x v="1601"/>
              <x v="1602"/>
              <x v="1603"/>
              <x v="1604"/>
              <x v="1605"/>
              <x v="1606"/>
            </reference>
          </references>
        </pivotArea>
        <pivotArea type="data" collapsedLevelsAreSubtotals="1" fieldPosition="0">
          <references count="2">
            <reference field="4294967294" count="1" selected="0">
              <x v="0"/>
            </reference>
            <reference field="0" count="1">
              <x v="91"/>
            </reference>
          </references>
        </pivotArea>
        <pivotArea type="data" collapsedLevelsAreSubtotals="1" fieldPosition="0">
          <references count="3">
            <reference field="4294967294" count="1" selected="0">
              <x v="0"/>
            </reference>
            <reference field="0" count="1" selected="0">
              <x v="91"/>
            </reference>
            <reference field="1" count="1">
              <x v="569"/>
            </reference>
          </references>
        </pivotArea>
        <pivotArea type="data" collapsedLevelsAreSubtotals="1" fieldPosition="0">
          <references count="4">
            <reference field="4294967294" count="1" selected="0">
              <x v="0"/>
            </reference>
            <reference field="0" count="1" selected="0">
              <x v="91"/>
            </reference>
            <reference field="1" count="1" selected="0">
              <x v="569"/>
            </reference>
            <reference field="2" count="1">
              <x v="1607"/>
            </reference>
          </references>
        </pivotArea>
        <pivotArea type="data" collapsedLevelsAreSubtotals="1" fieldPosition="0">
          <references count="3">
            <reference field="4294967294" count="1" selected="0">
              <x v="0"/>
            </reference>
            <reference field="0" count="1" selected="0">
              <x v="91"/>
            </reference>
            <reference field="1" count="1">
              <x v="570"/>
            </reference>
          </references>
        </pivotArea>
        <pivotArea type="data" collapsedLevelsAreSubtotals="1" fieldPosition="0">
          <references count="4">
            <reference field="4294967294" count="1" selected="0">
              <x v="0"/>
            </reference>
            <reference field="0" count="1" selected="0">
              <x v="91"/>
            </reference>
            <reference field="1" count="1" selected="0">
              <x v="570"/>
            </reference>
            <reference field="2" count="1">
              <x v="1608"/>
            </reference>
          </references>
        </pivotArea>
        <pivotArea type="data" collapsedLevelsAreSubtotals="1" fieldPosition="0">
          <references count="3">
            <reference field="4294967294" count="1" selected="0">
              <x v="0"/>
            </reference>
            <reference field="0" count="1" selected="0">
              <x v="91"/>
            </reference>
            <reference field="1" count="1">
              <x v="571"/>
            </reference>
          </references>
        </pivotArea>
        <pivotArea type="data" collapsedLevelsAreSubtotals="1" fieldPosition="0">
          <references count="4">
            <reference field="4294967294" count="1" selected="0">
              <x v="0"/>
            </reference>
            <reference field="0" count="1" selected="0">
              <x v="91"/>
            </reference>
            <reference field="1" count="1" selected="0">
              <x v="571"/>
            </reference>
            <reference field="2" count="1">
              <x v="1609"/>
            </reference>
          </references>
        </pivotArea>
        <pivotArea type="data" collapsedLevelsAreSubtotals="1" fieldPosition="0">
          <references count="3">
            <reference field="4294967294" count="1" selected="0">
              <x v="0"/>
            </reference>
            <reference field="0" count="1" selected="0">
              <x v="91"/>
            </reference>
            <reference field="1" count="1">
              <x v="572"/>
            </reference>
          </references>
        </pivotArea>
        <pivotArea type="data" collapsedLevelsAreSubtotals="1" fieldPosition="0">
          <references count="4">
            <reference field="4294967294" count="1" selected="0">
              <x v="0"/>
            </reference>
            <reference field="0" count="1" selected="0">
              <x v="91"/>
            </reference>
            <reference field="1" count="1" selected="0">
              <x v="572"/>
            </reference>
            <reference field="2" count="2">
              <x v="1610"/>
              <x v="1611"/>
            </reference>
          </references>
        </pivotArea>
        <pivotArea type="data" collapsedLevelsAreSubtotals="1" fieldPosition="0">
          <references count="3">
            <reference field="4294967294" count="1" selected="0">
              <x v="0"/>
            </reference>
            <reference field="0" count="1" selected="0">
              <x v="91"/>
            </reference>
            <reference field="1" count="1">
              <x v="573"/>
            </reference>
          </references>
        </pivotArea>
        <pivotArea type="data" collapsedLevelsAreSubtotals="1" fieldPosition="0">
          <references count="4">
            <reference field="4294967294" count="1" selected="0">
              <x v="0"/>
            </reference>
            <reference field="0" count="1" selected="0">
              <x v="91"/>
            </reference>
            <reference field="1" count="1" selected="0">
              <x v="573"/>
            </reference>
            <reference field="2" count="1">
              <x v="1612"/>
            </reference>
          </references>
        </pivotArea>
        <pivotArea type="data" collapsedLevelsAreSubtotals="1" fieldPosition="0">
          <references count="3">
            <reference field="4294967294" count="1" selected="0">
              <x v="0"/>
            </reference>
            <reference field="0" count="1" selected="0">
              <x v="91"/>
            </reference>
            <reference field="1" count="1">
              <x v="574"/>
            </reference>
          </references>
        </pivotArea>
        <pivotArea type="data" collapsedLevelsAreSubtotals="1" fieldPosition="0">
          <references count="4">
            <reference field="4294967294" count="1" selected="0">
              <x v="0"/>
            </reference>
            <reference field="0" count="1" selected="0">
              <x v="91"/>
            </reference>
            <reference field="1" count="1" selected="0">
              <x v="574"/>
            </reference>
            <reference field="2" count="1">
              <x v="1613"/>
            </reference>
          </references>
        </pivotArea>
        <pivotArea type="data" collapsedLevelsAreSubtotals="1" fieldPosition="0">
          <references count="2">
            <reference field="4294967294" count="1" selected="0">
              <x v="0"/>
            </reference>
            <reference field="0" count="1">
              <x v="92"/>
            </reference>
          </references>
        </pivotArea>
        <pivotArea type="data" collapsedLevelsAreSubtotals="1" fieldPosition="0">
          <references count="3">
            <reference field="4294967294" count="1" selected="0">
              <x v="0"/>
            </reference>
            <reference field="0" count="1" selected="0">
              <x v="92"/>
            </reference>
            <reference field="1" count="1">
              <x v="575"/>
            </reference>
          </references>
        </pivotArea>
        <pivotArea type="data" collapsedLevelsAreSubtotals="1" fieldPosition="0">
          <references count="4">
            <reference field="4294967294" count="1" selected="0">
              <x v="0"/>
            </reference>
            <reference field="0" count="1" selected="0">
              <x v="92"/>
            </reference>
            <reference field="1" count="1" selected="0">
              <x v="575"/>
            </reference>
            <reference field="2" count="1">
              <x v="1614"/>
            </reference>
          </references>
        </pivotArea>
        <pivotArea type="data" collapsedLevelsAreSubtotals="1" fieldPosition="0">
          <references count="3">
            <reference field="4294967294" count="1" selected="0">
              <x v="0"/>
            </reference>
            <reference field="0" count="1" selected="0">
              <x v="92"/>
            </reference>
            <reference field="1" count="1">
              <x v="576"/>
            </reference>
          </references>
        </pivotArea>
        <pivotArea type="data" collapsedLevelsAreSubtotals="1" fieldPosition="0">
          <references count="4">
            <reference field="4294967294" count="1" selected="0">
              <x v="0"/>
            </reference>
            <reference field="0" count="1" selected="0">
              <x v="92"/>
            </reference>
            <reference field="1" count="1" selected="0">
              <x v="576"/>
            </reference>
            <reference field="2" count="1">
              <x v="1615"/>
            </reference>
          </references>
        </pivotArea>
        <pivotArea type="data" collapsedLevelsAreSubtotals="1" fieldPosition="0">
          <references count="3">
            <reference field="4294967294" count="1" selected="0">
              <x v="0"/>
            </reference>
            <reference field="0" count="1" selected="0">
              <x v="92"/>
            </reference>
            <reference field="1" count="1">
              <x v="577"/>
            </reference>
          </references>
        </pivotArea>
        <pivotArea type="data" collapsedLevelsAreSubtotals="1" fieldPosition="0">
          <references count="4">
            <reference field="4294967294" count="1" selected="0">
              <x v="0"/>
            </reference>
            <reference field="0" count="1" selected="0">
              <x v="92"/>
            </reference>
            <reference field="1" count="1" selected="0">
              <x v="577"/>
            </reference>
            <reference field="2" count="1">
              <x v="1616"/>
            </reference>
          </references>
        </pivotArea>
        <pivotArea type="data" collapsedLevelsAreSubtotals="1" fieldPosition="0">
          <references count="2">
            <reference field="4294967294" count="1" selected="0">
              <x v="0"/>
            </reference>
            <reference field="0" count="1">
              <x v="93"/>
            </reference>
          </references>
        </pivotArea>
        <pivotArea type="data" collapsedLevelsAreSubtotals="1" fieldPosition="0">
          <references count="3">
            <reference field="4294967294" count="1" selected="0">
              <x v="0"/>
            </reference>
            <reference field="0" count="1" selected="0">
              <x v="93"/>
            </reference>
            <reference field="1" count="1">
              <x v="578"/>
            </reference>
          </references>
        </pivotArea>
        <pivotArea type="data" collapsedLevelsAreSubtotals="1" fieldPosition="0">
          <references count="4">
            <reference field="4294967294" count="1" selected="0">
              <x v="0"/>
            </reference>
            <reference field="0" count="1" selected="0">
              <x v="93"/>
            </reference>
            <reference field="1" count="1" selected="0">
              <x v="578"/>
            </reference>
            <reference field="2" count="1">
              <x v="1617"/>
            </reference>
          </references>
        </pivotArea>
        <pivotArea type="data" collapsedLevelsAreSubtotals="1" fieldPosition="0">
          <references count="3">
            <reference field="4294967294" count="1" selected="0">
              <x v="0"/>
            </reference>
            <reference field="0" count="1" selected="0">
              <x v="93"/>
            </reference>
            <reference field="1" count="1">
              <x v="579"/>
            </reference>
          </references>
        </pivotArea>
        <pivotArea type="data" collapsedLevelsAreSubtotals="1" fieldPosition="0">
          <references count="4">
            <reference field="4294967294" count="1" selected="0">
              <x v="0"/>
            </reference>
            <reference field="0" count="1" selected="0">
              <x v="93"/>
            </reference>
            <reference field="1" count="1" selected="0">
              <x v="579"/>
            </reference>
            <reference field="2" count="1">
              <x v="1618"/>
            </reference>
          </references>
        </pivotArea>
        <pivotArea type="data" collapsedLevelsAreSubtotals="1" fieldPosition="0">
          <references count="3">
            <reference field="4294967294" count="1" selected="0">
              <x v="0"/>
            </reference>
            <reference field="0" count="1" selected="0">
              <x v="93"/>
            </reference>
            <reference field="1" count="1">
              <x v="580"/>
            </reference>
          </references>
        </pivotArea>
        <pivotArea type="data" collapsedLevelsAreSubtotals="1" fieldPosition="0">
          <references count="4">
            <reference field="4294967294" count="1" selected="0">
              <x v="0"/>
            </reference>
            <reference field="0" count="1" selected="0">
              <x v="93"/>
            </reference>
            <reference field="1" count="1" selected="0">
              <x v="580"/>
            </reference>
            <reference field="2" count="1">
              <x v="1619"/>
            </reference>
          </references>
        </pivotArea>
        <pivotArea type="data" collapsedLevelsAreSubtotals="1" fieldPosition="0">
          <references count="3">
            <reference field="4294967294" count="1" selected="0">
              <x v="0"/>
            </reference>
            <reference field="0" count="1" selected="0">
              <x v="93"/>
            </reference>
            <reference field="1" count="1">
              <x v="581"/>
            </reference>
          </references>
        </pivotArea>
        <pivotArea type="data" collapsedLevelsAreSubtotals="1" fieldPosition="0">
          <references count="4">
            <reference field="4294967294" count="1" selected="0">
              <x v="0"/>
            </reference>
            <reference field="0" count="1" selected="0">
              <x v="93"/>
            </reference>
            <reference field="1" count="1" selected="0">
              <x v="581"/>
            </reference>
            <reference field="2" count="1">
              <x v="1620"/>
            </reference>
          </references>
        </pivotArea>
        <pivotArea type="data" collapsedLevelsAreSubtotals="1" fieldPosition="0">
          <references count="3">
            <reference field="4294967294" count="1" selected="0">
              <x v="0"/>
            </reference>
            <reference field="0" count="1" selected="0">
              <x v="93"/>
            </reference>
            <reference field="1" count="1">
              <x v="582"/>
            </reference>
          </references>
        </pivotArea>
        <pivotArea type="data" collapsedLevelsAreSubtotals="1" fieldPosition="0">
          <references count="4">
            <reference field="4294967294" count="1" selected="0">
              <x v="0"/>
            </reference>
            <reference field="0" count="1" selected="0">
              <x v="93"/>
            </reference>
            <reference field="1" count="1" selected="0">
              <x v="582"/>
            </reference>
            <reference field="2" count="1">
              <x v="1621"/>
            </reference>
          </references>
        </pivotArea>
        <pivotArea type="data" collapsedLevelsAreSubtotals="1" fieldPosition="0">
          <references count="3">
            <reference field="4294967294" count="1" selected="0">
              <x v="0"/>
            </reference>
            <reference field="0" count="1" selected="0">
              <x v="93"/>
            </reference>
            <reference field="1" count="1">
              <x v="583"/>
            </reference>
          </references>
        </pivotArea>
        <pivotArea type="data" collapsedLevelsAreSubtotals="1" fieldPosition="0">
          <references count="4">
            <reference field="4294967294" count="1" selected="0">
              <x v="0"/>
            </reference>
            <reference field="0" count="1" selected="0">
              <x v="93"/>
            </reference>
            <reference field="1" count="1" selected="0">
              <x v="583"/>
            </reference>
            <reference field="2" count="1">
              <x v="1622"/>
            </reference>
          </references>
        </pivotArea>
        <pivotArea type="data" collapsedLevelsAreSubtotals="1" fieldPosition="0">
          <references count="3">
            <reference field="4294967294" count="1" selected="0">
              <x v="0"/>
            </reference>
            <reference field="0" count="1" selected="0">
              <x v="93"/>
            </reference>
            <reference field="1" count="1">
              <x v="584"/>
            </reference>
          </references>
        </pivotArea>
        <pivotArea type="data" collapsedLevelsAreSubtotals="1" fieldPosition="0">
          <references count="4">
            <reference field="4294967294" count="1" selected="0">
              <x v="0"/>
            </reference>
            <reference field="0" count="1" selected="0">
              <x v="93"/>
            </reference>
            <reference field="1" count="1" selected="0">
              <x v="584"/>
            </reference>
            <reference field="2" count="1">
              <x v="1623"/>
            </reference>
          </references>
        </pivotArea>
        <pivotArea type="data" collapsedLevelsAreSubtotals="1" fieldPosition="0">
          <references count="3">
            <reference field="4294967294" count="1" selected="0">
              <x v="0"/>
            </reference>
            <reference field="0" count="1" selected="0">
              <x v="93"/>
            </reference>
            <reference field="1" count="1">
              <x v="585"/>
            </reference>
          </references>
        </pivotArea>
        <pivotArea type="data" collapsedLevelsAreSubtotals="1" fieldPosition="0">
          <references count="4">
            <reference field="4294967294" count="1" selected="0">
              <x v="0"/>
            </reference>
            <reference field="0" count="1" selected="0">
              <x v="93"/>
            </reference>
            <reference field="1" count="1" selected="0">
              <x v="585"/>
            </reference>
            <reference field="2" count="1">
              <x v="1624"/>
            </reference>
          </references>
        </pivotArea>
        <pivotArea type="data" collapsedLevelsAreSubtotals="1" fieldPosition="0">
          <references count="3">
            <reference field="4294967294" count="1" selected="0">
              <x v="0"/>
            </reference>
            <reference field="0" count="1" selected="0">
              <x v="93"/>
            </reference>
            <reference field="1" count="1">
              <x v="586"/>
            </reference>
          </references>
        </pivotArea>
        <pivotArea type="data" collapsedLevelsAreSubtotals="1" fieldPosition="0">
          <references count="4">
            <reference field="4294967294" count="1" selected="0">
              <x v="0"/>
            </reference>
            <reference field="0" count="1" selected="0">
              <x v="93"/>
            </reference>
            <reference field="1" count="1" selected="0">
              <x v="586"/>
            </reference>
            <reference field="2" count="2">
              <x v="1625"/>
              <x v="1626"/>
            </reference>
          </references>
        </pivotArea>
        <pivotArea type="data" collapsedLevelsAreSubtotals="1" fieldPosition="0">
          <references count="3">
            <reference field="4294967294" count="1" selected="0">
              <x v="0"/>
            </reference>
            <reference field="0" count="1" selected="0">
              <x v="93"/>
            </reference>
            <reference field="1" count="1">
              <x v="587"/>
            </reference>
          </references>
        </pivotArea>
        <pivotArea type="data" collapsedLevelsAreSubtotals="1" fieldPosition="0">
          <references count="4">
            <reference field="4294967294" count="1" selected="0">
              <x v="0"/>
            </reference>
            <reference field="0" count="1" selected="0">
              <x v="93"/>
            </reference>
            <reference field="1" count="1" selected="0">
              <x v="587"/>
            </reference>
            <reference field="2" count="1">
              <x v="1627"/>
            </reference>
          </references>
        </pivotArea>
        <pivotArea type="data" collapsedLevelsAreSubtotals="1" fieldPosition="0">
          <references count="3">
            <reference field="4294967294" count="1" selected="0">
              <x v="0"/>
            </reference>
            <reference field="0" count="1" selected="0">
              <x v="93"/>
            </reference>
            <reference field="1" count="1">
              <x v="588"/>
            </reference>
          </references>
        </pivotArea>
        <pivotArea type="data" collapsedLevelsAreSubtotals="1" fieldPosition="0">
          <references count="4">
            <reference field="4294967294" count="1" selected="0">
              <x v="0"/>
            </reference>
            <reference field="0" count="1" selected="0">
              <x v="93"/>
            </reference>
            <reference field="1" count="1" selected="0">
              <x v="588"/>
            </reference>
            <reference field="2" count="1">
              <x v="1628"/>
            </reference>
          </references>
        </pivotArea>
        <pivotArea type="data" collapsedLevelsAreSubtotals="1" fieldPosition="0">
          <references count="3">
            <reference field="4294967294" count="1" selected="0">
              <x v="0"/>
            </reference>
            <reference field="0" count="1" selected="0">
              <x v="93"/>
            </reference>
            <reference field="1" count="1">
              <x v="589"/>
            </reference>
          </references>
        </pivotArea>
        <pivotArea type="data" collapsedLevelsAreSubtotals="1" fieldPosition="0">
          <references count="4">
            <reference field="4294967294" count="1" selected="0">
              <x v="0"/>
            </reference>
            <reference field="0" count="1" selected="0">
              <x v="93"/>
            </reference>
            <reference field="1" count="1" selected="0">
              <x v="589"/>
            </reference>
            <reference field="2" count="1">
              <x v="1629"/>
            </reference>
          </references>
        </pivotArea>
        <pivotArea type="data" collapsedLevelsAreSubtotals="1" fieldPosition="0">
          <references count="3">
            <reference field="4294967294" count="1" selected="0">
              <x v="0"/>
            </reference>
            <reference field="0" count="1" selected="0">
              <x v="93"/>
            </reference>
            <reference field="1" count="1">
              <x v="590"/>
            </reference>
          </references>
        </pivotArea>
        <pivotArea type="data" collapsedLevelsAreSubtotals="1" fieldPosition="0">
          <references count="4">
            <reference field="4294967294" count="1" selected="0">
              <x v="0"/>
            </reference>
            <reference field="0" count="1" selected="0">
              <x v="93"/>
            </reference>
            <reference field="1" count="1" selected="0">
              <x v="590"/>
            </reference>
            <reference field="2" count="1">
              <x v="1630"/>
            </reference>
          </references>
        </pivotArea>
        <pivotArea type="data" collapsedLevelsAreSubtotals="1" fieldPosition="0">
          <references count="3">
            <reference field="4294967294" count="1" selected="0">
              <x v="0"/>
            </reference>
            <reference field="0" count="1" selected="0">
              <x v="93"/>
            </reference>
            <reference field="1" count="1">
              <x v="591"/>
            </reference>
          </references>
        </pivotArea>
        <pivotArea type="data" collapsedLevelsAreSubtotals="1" fieldPosition="0">
          <references count="4">
            <reference field="4294967294" count="1" selected="0">
              <x v="0"/>
            </reference>
            <reference field="0" count="1" selected="0">
              <x v="93"/>
            </reference>
            <reference field="1" count="1" selected="0">
              <x v="591"/>
            </reference>
            <reference field="2" count="1">
              <x v="1631"/>
            </reference>
          </references>
        </pivotArea>
        <pivotArea type="data" collapsedLevelsAreSubtotals="1" fieldPosition="0">
          <references count="3">
            <reference field="4294967294" count="1" selected="0">
              <x v="0"/>
            </reference>
            <reference field="0" count="1" selected="0">
              <x v="93"/>
            </reference>
            <reference field="1" count="1">
              <x v="592"/>
            </reference>
          </references>
        </pivotArea>
        <pivotArea type="data" collapsedLevelsAreSubtotals="1" fieldPosition="0">
          <references count="4">
            <reference field="4294967294" count="1" selected="0">
              <x v="0"/>
            </reference>
            <reference field="0" count="1" selected="0">
              <x v="93"/>
            </reference>
            <reference field="1" count="1" selected="0">
              <x v="592"/>
            </reference>
            <reference field="2" count="2">
              <x v="1632"/>
              <x v="1633"/>
            </reference>
          </references>
        </pivotArea>
        <pivotArea type="data" collapsedLevelsAreSubtotals="1" fieldPosition="0">
          <references count="3">
            <reference field="4294967294" count="1" selected="0">
              <x v="0"/>
            </reference>
            <reference field="0" count="1" selected="0">
              <x v="93"/>
            </reference>
            <reference field="1" count="1">
              <x v="593"/>
            </reference>
          </references>
        </pivotArea>
        <pivotArea type="data" collapsedLevelsAreSubtotals="1" fieldPosition="0">
          <references count="4">
            <reference field="4294967294" count="1" selected="0">
              <x v="0"/>
            </reference>
            <reference field="0" count="1" selected="0">
              <x v="93"/>
            </reference>
            <reference field="1" count="1" selected="0">
              <x v="593"/>
            </reference>
            <reference field="2" count="1">
              <x v="1634"/>
            </reference>
          </references>
        </pivotArea>
        <pivotArea type="data" collapsedLevelsAreSubtotals="1" fieldPosition="0">
          <references count="3">
            <reference field="4294967294" count="1" selected="0">
              <x v="0"/>
            </reference>
            <reference field="0" count="1" selected="0">
              <x v="93"/>
            </reference>
            <reference field="1" count="1">
              <x v="594"/>
            </reference>
          </references>
        </pivotArea>
        <pivotArea type="data" collapsedLevelsAreSubtotals="1" fieldPosition="0">
          <references count="4">
            <reference field="4294967294" count="1" selected="0">
              <x v="0"/>
            </reference>
            <reference field="0" count="1" selected="0">
              <x v="93"/>
            </reference>
            <reference field="1" count="1" selected="0">
              <x v="594"/>
            </reference>
            <reference field="2" count="2">
              <x v="1635"/>
              <x v="1636"/>
            </reference>
          </references>
        </pivotArea>
        <pivotArea type="data" collapsedLevelsAreSubtotals="1" fieldPosition="0">
          <references count="3">
            <reference field="4294967294" count="1" selected="0">
              <x v="0"/>
            </reference>
            <reference field="0" count="1" selected="0">
              <x v="93"/>
            </reference>
            <reference field="1" count="1">
              <x v="595"/>
            </reference>
          </references>
        </pivotArea>
        <pivotArea type="data" collapsedLevelsAreSubtotals="1" fieldPosition="0">
          <references count="4">
            <reference field="4294967294" count="1" selected="0">
              <x v="0"/>
            </reference>
            <reference field="0" count="1" selected="0">
              <x v="93"/>
            </reference>
            <reference field="1" count="1" selected="0">
              <x v="595"/>
            </reference>
            <reference field="2" count="1">
              <x v="1637"/>
            </reference>
          </references>
        </pivotArea>
        <pivotArea type="data" collapsedLevelsAreSubtotals="1" fieldPosition="0">
          <references count="3">
            <reference field="4294967294" count="1" selected="0">
              <x v="0"/>
            </reference>
            <reference field="0" count="1" selected="0">
              <x v="93"/>
            </reference>
            <reference field="1" count="1">
              <x v="596"/>
            </reference>
          </references>
        </pivotArea>
        <pivotArea type="data" collapsedLevelsAreSubtotals="1" fieldPosition="0">
          <references count="4">
            <reference field="4294967294" count="1" selected="0">
              <x v="0"/>
            </reference>
            <reference field="0" count="1" selected="0">
              <x v="93"/>
            </reference>
            <reference field="1" count="1" selected="0">
              <x v="596"/>
            </reference>
            <reference field="2" count="1">
              <x v="1638"/>
            </reference>
          </references>
        </pivotArea>
        <pivotArea type="data" collapsedLevelsAreSubtotals="1" fieldPosition="0">
          <references count="3">
            <reference field="4294967294" count="1" selected="0">
              <x v="0"/>
            </reference>
            <reference field="0" count="1" selected="0">
              <x v="93"/>
            </reference>
            <reference field="1" count="1">
              <x v="597"/>
            </reference>
          </references>
        </pivotArea>
        <pivotArea type="data" collapsedLevelsAreSubtotals="1" fieldPosition="0">
          <references count="4">
            <reference field="4294967294" count="1" selected="0">
              <x v="0"/>
            </reference>
            <reference field="0" count="1" selected="0">
              <x v="93"/>
            </reference>
            <reference field="1" count="1" selected="0">
              <x v="597"/>
            </reference>
            <reference field="2" count="1">
              <x v="1639"/>
            </reference>
          </references>
        </pivotArea>
        <pivotArea type="data" collapsedLevelsAreSubtotals="1" fieldPosition="0">
          <references count="3">
            <reference field="4294967294" count="1" selected="0">
              <x v="0"/>
            </reference>
            <reference field="0" count="1" selected="0">
              <x v="93"/>
            </reference>
            <reference field="1" count="1">
              <x v="598"/>
            </reference>
          </references>
        </pivotArea>
        <pivotArea type="data" collapsedLevelsAreSubtotals="1" fieldPosition="0">
          <references count="4">
            <reference field="4294967294" count="1" selected="0">
              <x v="0"/>
            </reference>
            <reference field="0" count="1" selected="0">
              <x v="93"/>
            </reference>
            <reference field="1" count="1" selected="0">
              <x v="598"/>
            </reference>
            <reference field="2" count="2">
              <x v="1640"/>
              <x v="1641"/>
            </reference>
          </references>
        </pivotArea>
        <pivotArea type="data" collapsedLevelsAreSubtotals="1" fieldPosition="0">
          <references count="3">
            <reference field="4294967294" count="1" selected="0">
              <x v="0"/>
            </reference>
            <reference field="0" count="1" selected="0">
              <x v="93"/>
            </reference>
            <reference field="1" count="1">
              <x v="599"/>
            </reference>
          </references>
        </pivotArea>
        <pivotArea type="data" collapsedLevelsAreSubtotals="1" fieldPosition="0">
          <references count="4">
            <reference field="4294967294" count="1" selected="0">
              <x v="0"/>
            </reference>
            <reference field="0" count="1" selected="0">
              <x v="93"/>
            </reference>
            <reference field="1" count="1" selected="0">
              <x v="599"/>
            </reference>
            <reference field="2" count="2">
              <x v="1642"/>
              <x v="1643"/>
            </reference>
          </references>
        </pivotArea>
        <pivotArea type="data" collapsedLevelsAreSubtotals="1" fieldPosition="0">
          <references count="3">
            <reference field="4294967294" count="1" selected="0">
              <x v="0"/>
            </reference>
            <reference field="0" count="1" selected="0">
              <x v="93"/>
            </reference>
            <reference field="1" count="1">
              <x v="600"/>
            </reference>
          </references>
        </pivotArea>
        <pivotArea type="data" collapsedLevelsAreSubtotals="1" fieldPosition="0">
          <references count="4">
            <reference field="4294967294" count="1" selected="0">
              <x v="0"/>
            </reference>
            <reference field="0" count="1" selected="0">
              <x v="93"/>
            </reference>
            <reference field="1" count="1" selected="0">
              <x v="600"/>
            </reference>
            <reference field="2" count="1">
              <x v="1644"/>
            </reference>
          </references>
        </pivotArea>
        <pivotArea type="data" collapsedLevelsAreSubtotals="1" fieldPosition="0">
          <references count="3">
            <reference field="4294967294" count="1" selected="0">
              <x v="0"/>
            </reference>
            <reference field="0" count="1" selected="0">
              <x v="93"/>
            </reference>
            <reference field="1" count="1">
              <x v="601"/>
            </reference>
          </references>
        </pivotArea>
        <pivotArea type="data" collapsedLevelsAreSubtotals="1" fieldPosition="0">
          <references count="4">
            <reference field="4294967294" count="1" selected="0">
              <x v="0"/>
            </reference>
            <reference field="0" count="1" selected="0">
              <x v="93"/>
            </reference>
            <reference field="1" count="1" selected="0">
              <x v="601"/>
            </reference>
            <reference field="2" count="1">
              <x v="1645"/>
            </reference>
          </references>
        </pivotArea>
        <pivotArea type="data" collapsedLevelsAreSubtotals="1" fieldPosition="0">
          <references count="3">
            <reference field="4294967294" count="1" selected="0">
              <x v="0"/>
            </reference>
            <reference field="0" count="1" selected="0">
              <x v="93"/>
            </reference>
            <reference field="1" count="1">
              <x v="602"/>
            </reference>
          </references>
        </pivotArea>
        <pivotArea type="data" collapsedLevelsAreSubtotals="1" fieldPosition="0">
          <references count="4">
            <reference field="4294967294" count="1" selected="0">
              <x v="0"/>
            </reference>
            <reference field="0" count="1" selected="0">
              <x v="93"/>
            </reference>
            <reference field="1" count="1" selected="0">
              <x v="602"/>
            </reference>
            <reference field="2" count="1">
              <x v="1646"/>
            </reference>
          </references>
        </pivotArea>
        <pivotArea type="data" collapsedLevelsAreSubtotals="1" fieldPosition="0">
          <references count="3">
            <reference field="4294967294" count="1" selected="0">
              <x v="0"/>
            </reference>
            <reference field="0" count="1" selected="0">
              <x v="93"/>
            </reference>
            <reference field="1" count="1">
              <x v="603"/>
            </reference>
          </references>
        </pivotArea>
        <pivotArea type="data" collapsedLevelsAreSubtotals="1" fieldPosition="0">
          <references count="4">
            <reference field="4294967294" count="1" selected="0">
              <x v="0"/>
            </reference>
            <reference field="0" count="1" selected="0">
              <x v="93"/>
            </reference>
            <reference field="1" count="1" selected="0">
              <x v="603"/>
            </reference>
            <reference field="2" count="1">
              <x v="1647"/>
            </reference>
          </references>
        </pivotArea>
        <pivotArea type="data" collapsedLevelsAreSubtotals="1" fieldPosition="0">
          <references count="3">
            <reference field="4294967294" count="1" selected="0">
              <x v="0"/>
            </reference>
            <reference field="0" count="1" selected="0">
              <x v="93"/>
            </reference>
            <reference field="1" count="1">
              <x v="604"/>
            </reference>
          </references>
        </pivotArea>
        <pivotArea type="data" collapsedLevelsAreSubtotals="1" fieldPosition="0">
          <references count="4">
            <reference field="4294967294" count="1" selected="0">
              <x v="0"/>
            </reference>
            <reference field="0" count="1" selected="0">
              <x v="93"/>
            </reference>
            <reference field="1" count="1" selected="0">
              <x v="604"/>
            </reference>
            <reference field="2" count="1">
              <x v="1648"/>
            </reference>
          </references>
        </pivotArea>
        <pivotArea type="data" collapsedLevelsAreSubtotals="1" fieldPosition="0">
          <references count="2">
            <reference field="4294967294" count="1" selected="0">
              <x v="0"/>
            </reference>
            <reference field="0" count="1">
              <x v="94"/>
            </reference>
          </references>
        </pivotArea>
        <pivotArea type="data" collapsedLevelsAreSubtotals="1" fieldPosition="0">
          <references count="3">
            <reference field="4294967294" count="1" selected="0">
              <x v="0"/>
            </reference>
            <reference field="0" count="1" selected="0">
              <x v="94"/>
            </reference>
            <reference field="1" count="1">
              <x v="605"/>
            </reference>
          </references>
        </pivotArea>
        <pivotArea type="data" collapsedLevelsAreSubtotals="1" fieldPosition="0">
          <references count="4">
            <reference field="4294967294" count="1" selected="0">
              <x v="0"/>
            </reference>
            <reference field="0" count="1" selected="0">
              <x v="94"/>
            </reference>
            <reference field="1" count="1" selected="0">
              <x v="605"/>
            </reference>
            <reference field="2" count="1">
              <x v="1649"/>
            </reference>
          </references>
        </pivotArea>
        <pivotArea type="data" collapsedLevelsAreSubtotals="1" fieldPosition="0">
          <references count="2">
            <reference field="4294967294" count="1" selected="0">
              <x v="0"/>
            </reference>
            <reference field="0" count="1">
              <x v="95"/>
            </reference>
          </references>
        </pivotArea>
        <pivotArea type="data" collapsedLevelsAreSubtotals="1" fieldPosition="0">
          <references count="3">
            <reference field="4294967294" count="1" selected="0">
              <x v="0"/>
            </reference>
            <reference field="0" count="1" selected="0">
              <x v="95"/>
            </reference>
            <reference field="1" count="1">
              <x v="606"/>
            </reference>
          </references>
        </pivotArea>
        <pivotArea type="data" collapsedLevelsAreSubtotals="1" fieldPosition="0">
          <references count="4">
            <reference field="4294967294" count="1" selected="0">
              <x v="0"/>
            </reference>
            <reference field="0" count="1" selected="0">
              <x v="95"/>
            </reference>
            <reference field="1" count="1" selected="0">
              <x v="606"/>
            </reference>
            <reference field="2" count="1">
              <x v="1650"/>
            </reference>
          </references>
        </pivotArea>
        <pivotArea type="data" collapsedLevelsAreSubtotals="1" fieldPosition="0">
          <references count="3">
            <reference field="4294967294" count="1" selected="0">
              <x v="0"/>
            </reference>
            <reference field="0" count="1" selected="0">
              <x v="95"/>
            </reference>
            <reference field="1" count="1">
              <x v="607"/>
            </reference>
          </references>
        </pivotArea>
        <pivotArea type="data" collapsedLevelsAreSubtotals="1" fieldPosition="0">
          <references count="4">
            <reference field="4294967294" count="1" selected="0">
              <x v="0"/>
            </reference>
            <reference field="0" count="1" selected="0">
              <x v="95"/>
            </reference>
            <reference field="1" count="1" selected="0">
              <x v="607"/>
            </reference>
            <reference field="2" count="1">
              <x v="1651"/>
            </reference>
          </references>
        </pivotArea>
        <pivotArea type="data" collapsedLevelsAreSubtotals="1" fieldPosition="0">
          <references count="3">
            <reference field="4294967294" count="1" selected="0">
              <x v="0"/>
            </reference>
            <reference field="0" count="1" selected="0">
              <x v="95"/>
            </reference>
            <reference field="1" count="1">
              <x v="608"/>
            </reference>
          </references>
        </pivotArea>
        <pivotArea type="data" collapsedLevelsAreSubtotals="1" fieldPosition="0">
          <references count="4">
            <reference field="4294967294" count="1" selected="0">
              <x v="0"/>
            </reference>
            <reference field="0" count="1" selected="0">
              <x v="95"/>
            </reference>
            <reference field="1" count="1" selected="0">
              <x v="608"/>
            </reference>
            <reference field="2" count="1">
              <x v="1652"/>
            </reference>
          </references>
        </pivotArea>
        <pivotArea type="data" collapsedLevelsAreSubtotals="1" fieldPosition="0">
          <references count="3">
            <reference field="4294967294" count="1" selected="0">
              <x v="0"/>
            </reference>
            <reference field="0" count="1" selected="0">
              <x v="95"/>
            </reference>
            <reference field="1" count="1">
              <x v="609"/>
            </reference>
          </references>
        </pivotArea>
        <pivotArea type="data" collapsedLevelsAreSubtotals="1" fieldPosition="0">
          <references count="4">
            <reference field="4294967294" count="1" selected="0">
              <x v="0"/>
            </reference>
            <reference field="0" count="1" selected="0">
              <x v="95"/>
            </reference>
            <reference field="1" count="1" selected="0">
              <x v="609"/>
            </reference>
            <reference field="2" count="2">
              <x v="1653"/>
              <x v="1654"/>
            </reference>
          </references>
        </pivotArea>
        <pivotArea type="data" collapsedLevelsAreSubtotals="1" fieldPosition="0">
          <references count="2">
            <reference field="4294967294" count="1" selected="0">
              <x v="0"/>
            </reference>
            <reference field="0" count="1">
              <x v="96"/>
            </reference>
          </references>
        </pivotArea>
        <pivotArea type="data" collapsedLevelsAreSubtotals="1" fieldPosition="0">
          <references count="3">
            <reference field="4294967294" count="1" selected="0">
              <x v="0"/>
            </reference>
            <reference field="0" count="1" selected="0">
              <x v="96"/>
            </reference>
            <reference field="1" count="1">
              <x v="610"/>
            </reference>
          </references>
        </pivotArea>
        <pivotArea type="data" collapsedLevelsAreSubtotals="1" fieldPosition="0">
          <references count="4">
            <reference field="4294967294" count="1" selected="0">
              <x v="0"/>
            </reference>
            <reference field="0" count="1" selected="0">
              <x v="96"/>
            </reference>
            <reference field="1" count="1" selected="0">
              <x v="610"/>
            </reference>
            <reference field="2" count="1">
              <x v="1655"/>
            </reference>
          </references>
        </pivotArea>
        <pivotArea type="data" collapsedLevelsAreSubtotals="1" fieldPosition="0">
          <references count="3">
            <reference field="4294967294" count="1" selected="0">
              <x v="0"/>
            </reference>
            <reference field="0" count="1" selected="0">
              <x v="96"/>
            </reference>
            <reference field="1" count="1">
              <x v="611"/>
            </reference>
          </references>
        </pivotArea>
        <pivotArea type="data" collapsedLevelsAreSubtotals="1" fieldPosition="0">
          <references count="4">
            <reference field="4294967294" count="1" selected="0">
              <x v="0"/>
            </reference>
            <reference field="0" count="1" selected="0">
              <x v="96"/>
            </reference>
            <reference field="1" count="1" selected="0">
              <x v="611"/>
            </reference>
            <reference field="2" count="1">
              <x v="1656"/>
            </reference>
          </references>
        </pivotArea>
        <pivotArea type="data" collapsedLevelsAreSubtotals="1" fieldPosition="0">
          <references count="3">
            <reference field="4294967294" count="1" selected="0">
              <x v="0"/>
            </reference>
            <reference field="0" count="1" selected="0">
              <x v="96"/>
            </reference>
            <reference field="1" count="1">
              <x v="612"/>
            </reference>
          </references>
        </pivotArea>
        <pivotArea type="data" collapsedLevelsAreSubtotals="1" fieldPosition="0">
          <references count="4">
            <reference field="4294967294" count="1" selected="0">
              <x v="0"/>
            </reference>
            <reference field="0" count="1" selected="0">
              <x v="96"/>
            </reference>
            <reference field="1" count="1" selected="0">
              <x v="612"/>
            </reference>
            <reference field="2" count="1">
              <x v="1657"/>
            </reference>
          </references>
        </pivotArea>
        <pivotArea type="data" collapsedLevelsAreSubtotals="1" fieldPosition="0">
          <references count="3">
            <reference field="4294967294" count="1" selected="0">
              <x v="0"/>
            </reference>
            <reference field="0" count="1" selected="0">
              <x v="96"/>
            </reference>
            <reference field="1" count="1">
              <x v="342"/>
            </reference>
          </references>
        </pivotArea>
        <pivotArea type="data" collapsedLevelsAreSubtotals="1" fieldPosition="0">
          <references count="4">
            <reference field="4294967294" count="1" selected="0">
              <x v="0"/>
            </reference>
            <reference field="0" count="1" selected="0">
              <x v="96"/>
            </reference>
            <reference field="1" count="1" selected="0">
              <x v="342"/>
            </reference>
            <reference field="2" count="5">
              <x v="1658"/>
              <x v="1659"/>
              <x v="1660"/>
              <x v="1661"/>
              <x v="1662"/>
            </reference>
          </references>
        </pivotArea>
        <pivotArea type="data" collapsedLevelsAreSubtotals="1" fieldPosition="0">
          <references count="3">
            <reference field="4294967294" count="1" selected="0">
              <x v="0"/>
            </reference>
            <reference field="0" count="1" selected="0">
              <x v="96"/>
            </reference>
            <reference field="1" count="1">
              <x v="613"/>
            </reference>
          </references>
        </pivotArea>
        <pivotArea type="data" collapsedLevelsAreSubtotals="1" fieldPosition="0">
          <references count="4">
            <reference field="4294967294" count="1" selected="0">
              <x v="0"/>
            </reference>
            <reference field="0" count="1" selected="0">
              <x v="96"/>
            </reference>
            <reference field="1" count="1" selected="0">
              <x v="613"/>
            </reference>
            <reference field="2" count="1">
              <x v="1663"/>
            </reference>
          </references>
        </pivotArea>
        <pivotArea type="data" collapsedLevelsAreSubtotals="1" fieldPosition="0">
          <references count="2">
            <reference field="4294967294" count="1" selected="0">
              <x v="0"/>
            </reference>
            <reference field="0" count="1">
              <x v="97"/>
            </reference>
          </references>
        </pivotArea>
        <pivotArea type="data" collapsedLevelsAreSubtotals="1" fieldPosition="0">
          <references count="3">
            <reference field="4294967294" count="1" selected="0">
              <x v="0"/>
            </reference>
            <reference field="0" count="1" selected="0">
              <x v="97"/>
            </reference>
            <reference field="1" count="1">
              <x v="614"/>
            </reference>
          </references>
        </pivotArea>
        <pivotArea type="data" collapsedLevelsAreSubtotals="1" fieldPosition="0">
          <references count="4">
            <reference field="4294967294" count="1" selected="0">
              <x v="0"/>
            </reference>
            <reference field="0" count="1" selected="0">
              <x v="97"/>
            </reference>
            <reference field="1" count="1" selected="0">
              <x v="614"/>
            </reference>
            <reference field="2" count="1">
              <x v="1664"/>
            </reference>
          </references>
        </pivotArea>
        <pivotArea type="data" collapsedLevelsAreSubtotals="1" fieldPosition="0">
          <references count="3">
            <reference field="4294967294" count="1" selected="0">
              <x v="0"/>
            </reference>
            <reference field="0" count="1" selected="0">
              <x v="97"/>
            </reference>
            <reference field="1" count="1">
              <x v="615"/>
            </reference>
          </references>
        </pivotArea>
        <pivotArea type="data" collapsedLevelsAreSubtotals="1" fieldPosition="0">
          <references count="4">
            <reference field="4294967294" count="1" selected="0">
              <x v="0"/>
            </reference>
            <reference field="0" count="1" selected="0">
              <x v="97"/>
            </reference>
            <reference field="1" count="1" selected="0">
              <x v="615"/>
            </reference>
            <reference field="2" count="1">
              <x v="1665"/>
            </reference>
          </references>
        </pivotArea>
        <pivotArea type="data" collapsedLevelsAreSubtotals="1" fieldPosition="0">
          <references count="3">
            <reference field="4294967294" count="1" selected="0">
              <x v="0"/>
            </reference>
            <reference field="0" count="1" selected="0">
              <x v="97"/>
            </reference>
            <reference field="1" count="1">
              <x v="616"/>
            </reference>
          </references>
        </pivotArea>
        <pivotArea type="data" collapsedLevelsAreSubtotals="1" fieldPosition="0">
          <references count="4">
            <reference field="4294967294" count="1" selected="0">
              <x v="0"/>
            </reference>
            <reference field="0" count="1" selected="0">
              <x v="97"/>
            </reference>
            <reference field="1" count="1" selected="0">
              <x v="616"/>
            </reference>
            <reference field="2" count="4">
              <x v="1666"/>
              <x v="1667"/>
              <x v="1668"/>
              <x v="1669"/>
            </reference>
          </references>
        </pivotArea>
        <pivotArea type="data" collapsedLevelsAreSubtotals="1" fieldPosition="0">
          <references count="2">
            <reference field="4294967294" count="1" selected="0">
              <x v="0"/>
            </reference>
            <reference field="0" count="1">
              <x v="98"/>
            </reference>
          </references>
        </pivotArea>
        <pivotArea type="data" collapsedLevelsAreSubtotals="1" fieldPosition="0">
          <references count="3">
            <reference field="4294967294" count="1" selected="0">
              <x v="0"/>
            </reference>
            <reference field="0" count="1" selected="0">
              <x v="98"/>
            </reference>
            <reference field="1" count="1">
              <x v="617"/>
            </reference>
          </references>
        </pivotArea>
        <pivotArea type="data" collapsedLevelsAreSubtotals="1" fieldPosition="0">
          <references count="4">
            <reference field="4294967294" count="1" selected="0">
              <x v="0"/>
            </reference>
            <reference field="0" count="1" selected="0">
              <x v="98"/>
            </reference>
            <reference field="1" count="1" selected="0">
              <x v="617"/>
            </reference>
            <reference field="2" count="1">
              <x v="1670"/>
            </reference>
          </references>
        </pivotArea>
        <pivotArea type="data" collapsedLevelsAreSubtotals="1" fieldPosition="0">
          <references count="2">
            <reference field="4294967294" count="1" selected="0">
              <x v="0"/>
            </reference>
            <reference field="0" count="1">
              <x v="99"/>
            </reference>
          </references>
        </pivotArea>
        <pivotArea type="data" collapsedLevelsAreSubtotals="1" fieldPosition="0">
          <references count="3">
            <reference field="4294967294" count="1" selected="0">
              <x v="0"/>
            </reference>
            <reference field="0" count="1" selected="0">
              <x v="99"/>
            </reference>
            <reference field="1" count="1">
              <x v="408"/>
            </reference>
          </references>
        </pivotArea>
        <pivotArea type="data" collapsedLevelsAreSubtotals="1" fieldPosition="0">
          <references count="4">
            <reference field="4294967294" count="1" selected="0">
              <x v="0"/>
            </reference>
            <reference field="0" count="1" selected="0">
              <x v="99"/>
            </reference>
            <reference field="1" count="1" selected="0">
              <x v="408"/>
            </reference>
            <reference field="2" count="1">
              <x v="1671"/>
            </reference>
          </references>
        </pivotArea>
        <pivotArea type="data" collapsedLevelsAreSubtotals="1" fieldPosition="0">
          <references count="2">
            <reference field="4294967294" count="1" selected="0">
              <x v="0"/>
            </reference>
            <reference field="0" count="1">
              <x v="100"/>
            </reference>
          </references>
        </pivotArea>
        <pivotArea type="data" collapsedLevelsAreSubtotals="1" fieldPosition="0">
          <references count="3">
            <reference field="4294967294" count="1" selected="0">
              <x v="0"/>
            </reference>
            <reference field="0" count="1" selected="0">
              <x v="100"/>
            </reference>
            <reference field="1" count="1">
              <x v="618"/>
            </reference>
          </references>
        </pivotArea>
        <pivotArea type="data" collapsedLevelsAreSubtotals="1" fieldPosition="0">
          <references count="4">
            <reference field="4294967294" count="1" selected="0">
              <x v="0"/>
            </reference>
            <reference field="0" count="1" selected="0">
              <x v="100"/>
            </reference>
            <reference field="1" count="1" selected="0">
              <x v="618"/>
            </reference>
            <reference field="2" count="1">
              <x v="1672"/>
            </reference>
          </references>
        </pivotArea>
        <pivotArea type="data" collapsedLevelsAreSubtotals="1" fieldPosition="0">
          <references count="3">
            <reference field="4294967294" count="1" selected="0">
              <x v="0"/>
            </reference>
            <reference field="0" count="1" selected="0">
              <x v="100"/>
            </reference>
            <reference field="1" count="1">
              <x v="619"/>
            </reference>
          </references>
        </pivotArea>
        <pivotArea type="data" collapsedLevelsAreSubtotals="1" fieldPosition="0">
          <references count="4">
            <reference field="4294967294" count="1" selected="0">
              <x v="0"/>
            </reference>
            <reference field="0" count="1" selected="0">
              <x v="100"/>
            </reference>
            <reference field="1" count="1" selected="0">
              <x v="619"/>
            </reference>
            <reference field="2" count="1">
              <x v="1673"/>
            </reference>
          </references>
        </pivotArea>
        <pivotArea type="data" collapsedLevelsAreSubtotals="1" fieldPosition="0">
          <references count="3">
            <reference field="4294967294" count="1" selected="0">
              <x v="0"/>
            </reference>
            <reference field="0" count="1" selected="0">
              <x v="100"/>
            </reference>
            <reference field="1" count="1">
              <x v="620"/>
            </reference>
          </references>
        </pivotArea>
        <pivotArea type="data" collapsedLevelsAreSubtotals="1" fieldPosition="0">
          <references count="4">
            <reference field="4294967294" count="1" selected="0">
              <x v="0"/>
            </reference>
            <reference field="0" count="1" selected="0">
              <x v="100"/>
            </reference>
            <reference field="1" count="1" selected="0">
              <x v="620"/>
            </reference>
            <reference field="2" count="1">
              <x v="1674"/>
            </reference>
          </references>
        </pivotArea>
        <pivotArea type="data" collapsedLevelsAreSubtotals="1" fieldPosition="0">
          <references count="3">
            <reference field="4294967294" count="1" selected="0">
              <x v="0"/>
            </reference>
            <reference field="0" count="1" selected="0">
              <x v="100"/>
            </reference>
            <reference field="1" count="1">
              <x v="621"/>
            </reference>
          </references>
        </pivotArea>
        <pivotArea type="data" collapsedLevelsAreSubtotals="1" fieldPosition="0">
          <references count="4">
            <reference field="4294967294" count="1" selected="0">
              <x v="0"/>
            </reference>
            <reference field="0" count="1" selected="0">
              <x v="100"/>
            </reference>
            <reference field="1" count="1" selected="0">
              <x v="621"/>
            </reference>
            <reference field="2" count="1">
              <x v="1675"/>
            </reference>
          </references>
        </pivotArea>
        <pivotArea type="data" collapsedLevelsAreSubtotals="1" fieldPosition="0">
          <references count="3">
            <reference field="4294967294" count="1" selected="0">
              <x v="0"/>
            </reference>
            <reference field="0" count="1" selected="0">
              <x v="100"/>
            </reference>
            <reference field="1" count="1">
              <x v="622"/>
            </reference>
          </references>
        </pivotArea>
        <pivotArea type="data" collapsedLevelsAreSubtotals="1" fieldPosition="0">
          <references count="4">
            <reference field="4294967294" count="1" selected="0">
              <x v="0"/>
            </reference>
            <reference field="0" count="1" selected="0">
              <x v="100"/>
            </reference>
            <reference field="1" count="1" selected="0">
              <x v="622"/>
            </reference>
            <reference field="2" count="1">
              <x v="1676"/>
            </reference>
          </references>
        </pivotArea>
        <pivotArea type="data" collapsedLevelsAreSubtotals="1" fieldPosition="0">
          <references count="3">
            <reference field="4294967294" count="1" selected="0">
              <x v="0"/>
            </reference>
            <reference field="0" count="1" selected="0">
              <x v="100"/>
            </reference>
            <reference field="1" count="1">
              <x v="257"/>
            </reference>
          </references>
        </pivotArea>
        <pivotArea type="data" collapsedLevelsAreSubtotals="1" fieldPosition="0">
          <references count="4">
            <reference field="4294967294" count="1" selected="0">
              <x v="0"/>
            </reference>
            <reference field="0" count="1" selected="0">
              <x v="100"/>
            </reference>
            <reference field="1" count="1" selected="0">
              <x v="257"/>
            </reference>
            <reference field="2" count="1">
              <x v="1677"/>
            </reference>
          </references>
        </pivotArea>
        <pivotArea type="data" collapsedLevelsAreSubtotals="1" fieldPosition="0">
          <references count="3">
            <reference field="4294967294" count="1" selected="0">
              <x v="0"/>
            </reference>
            <reference field="0" count="1" selected="0">
              <x v="100"/>
            </reference>
            <reference field="1" count="1">
              <x v="623"/>
            </reference>
          </references>
        </pivotArea>
        <pivotArea type="data" collapsedLevelsAreSubtotals="1" fieldPosition="0">
          <references count="4">
            <reference field="4294967294" count="1" selected="0">
              <x v="0"/>
            </reference>
            <reference field="0" count="1" selected="0">
              <x v="100"/>
            </reference>
            <reference field="1" count="1" selected="0">
              <x v="623"/>
            </reference>
            <reference field="2" count="1">
              <x v="1678"/>
            </reference>
          </references>
        </pivotArea>
        <pivotArea type="data" collapsedLevelsAreSubtotals="1" fieldPosition="0">
          <references count="3">
            <reference field="4294967294" count="1" selected="0">
              <x v="0"/>
            </reference>
            <reference field="0" count="1" selected="0">
              <x v="100"/>
            </reference>
            <reference field="1" count="1">
              <x v="624"/>
            </reference>
          </references>
        </pivotArea>
        <pivotArea type="data" collapsedLevelsAreSubtotals="1" fieldPosition="0">
          <references count="4">
            <reference field="4294967294" count="1" selected="0">
              <x v="0"/>
            </reference>
            <reference field="0" count="1" selected="0">
              <x v="100"/>
            </reference>
            <reference field="1" count="1" selected="0">
              <x v="624"/>
            </reference>
            <reference field="2" count="1">
              <x v="1679"/>
            </reference>
          </references>
        </pivotArea>
        <pivotArea type="data" collapsedLevelsAreSubtotals="1" fieldPosition="0">
          <references count="3">
            <reference field="4294967294" count="1" selected="0">
              <x v="0"/>
            </reference>
            <reference field="0" count="1" selected="0">
              <x v="100"/>
            </reference>
            <reference field="1" count="1">
              <x v="625"/>
            </reference>
          </references>
        </pivotArea>
        <pivotArea type="data" collapsedLevelsAreSubtotals="1" fieldPosition="0">
          <references count="3">
            <reference field="4294967294" count="1" selected="0">
              <x v="0"/>
            </reference>
            <reference field="0" count="1" selected="0">
              <x v="100"/>
            </reference>
            <reference field="1" count="1">
              <x v="626"/>
            </reference>
          </references>
        </pivotArea>
        <pivotArea type="data" collapsedLevelsAreSubtotals="1" fieldPosition="0">
          <references count="4">
            <reference field="4294967294" count="1" selected="0">
              <x v="0"/>
            </reference>
            <reference field="0" count="1" selected="0">
              <x v="100"/>
            </reference>
            <reference field="1" count="1" selected="0">
              <x v="626"/>
            </reference>
            <reference field="2" count="1">
              <x v="1680"/>
            </reference>
          </references>
        </pivotArea>
        <pivotArea type="data" collapsedLevelsAreSubtotals="1" fieldPosition="0">
          <references count="3">
            <reference field="4294967294" count="1" selected="0">
              <x v="0"/>
            </reference>
            <reference field="0" count="1" selected="0">
              <x v="100"/>
            </reference>
            <reference field="1" count="1">
              <x v="627"/>
            </reference>
          </references>
        </pivotArea>
        <pivotArea type="data" collapsedLevelsAreSubtotals="1" fieldPosition="0">
          <references count="4">
            <reference field="4294967294" count="1" selected="0">
              <x v="0"/>
            </reference>
            <reference field="0" count="1" selected="0">
              <x v="100"/>
            </reference>
            <reference field="1" count="1" selected="0">
              <x v="627"/>
            </reference>
            <reference field="2" count="1">
              <x v="1681"/>
            </reference>
          </references>
        </pivotArea>
        <pivotArea type="data" collapsedLevelsAreSubtotals="1" fieldPosition="0">
          <references count="2">
            <reference field="4294967294" count="1" selected="0">
              <x v="0"/>
            </reference>
            <reference field="0" count="1">
              <x v="101"/>
            </reference>
          </references>
        </pivotArea>
        <pivotArea type="data" collapsedLevelsAreSubtotals="1" fieldPosition="0">
          <references count="3">
            <reference field="4294967294" count="1" selected="0">
              <x v="0"/>
            </reference>
            <reference field="0" count="1" selected="0">
              <x v="101"/>
            </reference>
            <reference field="1" count="1">
              <x v="628"/>
            </reference>
          </references>
        </pivotArea>
        <pivotArea type="data" collapsedLevelsAreSubtotals="1" fieldPosition="0">
          <references count="4">
            <reference field="4294967294" count="1" selected="0">
              <x v="0"/>
            </reference>
            <reference field="0" count="1" selected="0">
              <x v="101"/>
            </reference>
            <reference field="1" count="1" selected="0">
              <x v="628"/>
            </reference>
            <reference field="2" count="5">
              <x v="1682"/>
              <x v="1683"/>
              <x v="1684"/>
              <x v="1685"/>
              <x v="1686"/>
            </reference>
          </references>
        </pivotArea>
        <pivotArea type="data" collapsedLevelsAreSubtotals="1" fieldPosition="0">
          <references count="3">
            <reference field="4294967294" count="1" selected="0">
              <x v="0"/>
            </reference>
            <reference field="0" count="1" selected="0">
              <x v="101"/>
            </reference>
            <reference field="1" count="1">
              <x v="629"/>
            </reference>
          </references>
        </pivotArea>
        <pivotArea type="data" collapsedLevelsAreSubtotals="1" fieldPosition="0">
          <references count="4">
            <reference field="4294967294" count="1" selected="0">
              <x v="0"/>
            </reference>
            <reference field="0" count="1" selected="0">
              <x v="101"/>
            </reference>
            <reference field="1" count="1" selected="0">
              <x v="629"/>
            </reference>
            <reference field="2" count="2">
              <x v="1687"/>
              <x v="1688"/>
            </reference>
          </references>
        </pivotArea>
        <pivotArea type="data" collapsedLevelsAreSubtotals="1" fieldPosition="0">
          <references count="3">
            <reference field="4294967294" count="1" selected="0">
              <x v="0"/>
            </reference>
            <reference field="0" count="1" selected="0">
              <x v="101"/>
            </reference>
            <reference field="1" count="1">
              <x v="630"/>
            </reference>
          </references>
        </pivotArea>
        <pivotArea type="data" collapsedLevelsAreSubtotals="1" fieldPosition="0">
          <references count="4">
            <reference field="4294967294" count="1" selected="0">
              <x v="0"/>
            </reference>
            <reference field="0" count="1" selected="0">
              <x v="101"/>
            </reference>
            <reference field="1" count="1" selected="0">
              <x v="630"/>
            </reference>
            <reference field="2" count="1">
              <x v="1689"/>
            </reference>
          </references>
        </pivotArea>
        <pivotArea type="data" collapsedLevelsAreSubtotals="1" fieldPosition="0">
          <references count="3">
            <reference field="4294967294" count="1" selected="0">
              <x v="0"/>
            </reference>
            <reference field="0" count="1" selected="0">
              <x v="101"/>
            </reference>
            <reference field="1" count="1">
              <x v="617"/>
            </reference>
          </references>
        </pivotArea>
        <pivotArea type="data" collapsedLevelsAreSubtotals="1" fieldPosition="0">
          <references count="4">
            <reference field="4294967294" count="1" selected="0">
              <x v="0"/>
            </reference>
            <reference field="0" count="1" selected="0">
              <x v="101"/>
            </reference>
            <reference field="1" count="1" selected="0">
              <x v="617"/>
            </reference>
            <reference field="2" count="7">
              <x v="1690"/>
              <x v="1691"/>
              <x v="1692"/>
              <x v="1693"/>
              <x v="1694"/>
              <x v="1695"/>
              <x v="1696"/>
            </reference>
          </references>
        </pivotArea>
        <pivotArea type="data" collapsedLevelsAreSubtotals="1" fieldPosition="0">
          <references count="3">
            <reference field="4294967294" count="1" selected="0">
              <x v="0"/>
            </reference>
            <reference field="0" count="1" selected="0">
              <x v="101"/>
            </reference>
            <reference field="1" count="1">
              <x v="631"/>
            </reference>
          </references>
        </pivotArea>
        <pivotArea type="data" collapsedLevelsAreSubtotals="1" fieldPosition="0">
          <references count="4">
            <reference field="4294967294" count="1" selected="0">
              <x v="0"/>
            </reference>
            <reference field="0" count="1" selected="0">
              <x v="101"/>
            </reference>
            <reference field="1" count="1" selected="0">
              <x v="631"/>
            </reference>
            <reference field="2" count="1">
              <x v="1697"/>
            </reference>
          </references>
        </pivotArea>
        <pivotArea type="data" collapsedLevelsAreSubtotals="1" fieldPosition="0">
          <references count="2">
            <reference field="4294967294" count="1" selected="0">
              <x v="0"/>
            </reference>
            <reference field="0" count="1">
              <x v="102"/>
            </reference>
          </references>
        </pivotArea>
        <pivotArea type="data" collapsedLevelsAreSubtotals="1" fieldPosition="0">
          <references count="3">
            <reference field="4294967294" count="1" selected="0">
              <x v="0"/>
            </reference>
            <reference field="0" count="1" selected="0">
              <x v="102"/>
            </reference>
            <reference field="1" count="1">
              <x v="632"/>
            </reference>
          </references>
        </pivotArea>
        <pivotArea type="data" collapsedLevelsAreSubtotals="1" fieldPosition="0">
          <references count="4">
            <reference field="4294967294" count="1" selected="0">
              <x v="0"/>
            </reference>
            <reference field="0" count="1" selected="0">
              <x v="102"/>
            </reference>
            <reference field="1" count="1" selected="0">
              <x v="632"/>
            </reference>
            <reference field="2" count="1">
              <x v="1698"/>
            </reference>
          </references>
        </pivotArea>
        <pivotArea type="data" collapsedLevelsAreSubtotals="1" fieldPosition="0">
          <references count="3">
            <reference field="4294967294" count="1" selected="0">
              <x v="0"/>
            </reference>
            <reference field="0" count="1" selected="0">
              <x v="102"/>
            </reference>
            <reference field="1" count="1">
              <x v="633"/>
            </reference>
          </references>
        </pivotArea>
        <pivotArea type="data" collapsedLevelsAreSubtotals="1" fieldPosition="0">
          <references count="4">
            <reference field="4294967294" count="1" selected="0">
              <x v="0"/>
            </reference>
            <reference field="0" count="1" selected="0">
              <x v="102"/>
            </reference>
            <reference field="1" count="1" selected="0">
              <x v="633"/>
            </reference>
            <reference field="2" count="2">
              <x v="1699"/>
              <x v="1700"/>
            </reference>
          </references>
        </pivotArea>
        <pivotArea type="data" collapsedLevelsAreSubtotals="1" fieldPosition="0">
          <references count="3">
            <reference field="4294967294" count="1" selected="0">
              <x v="0"/>
            </reference>
            <reference field="0" count="1" selected="0">
              <x v="102"/>
            </reference>
            <reference field="1" count="1">
              <x v="634"/>
            </reference>
          </references>
        </pivotArea>
        <pivotArea type="data" collapsedLevelsAreSubtotals="1" fieldPosition="0">
          <references count="4">
            <reference field="4294967294" count="1" selected="0">
              <x v="0"/>
            </reference>
            <reference field="0" count="1" selected="0">
              <x v="102"/>
            </reference>
            <reference field="1" count="1" selected="0">
              <x v="634"/>
            </reference>
            <reference field="2" count="1">
              <x v="1701"/>
            </reference>
          </references>
        </pivotArea>
        <pivotArea type="data" collapsedLevelsAreSubtotals="1" fieldPosition="0">
          <references count="3">
            <reference field="4294967294" count="1" selected="0">
              <x v="0"/>
            </reference>
            <reference field="0" count="1" selected="0">
              <x v="102"/>
            </reference>
            <reference field="1" count="1">
              <x v="635"/>
            </reference>
          </references>
        </pivotArea>
        <pivotArea type="data" collapsedLevelsAreSubtotals="1" fieldPosition="0">
          <references count="3">
            <reference field="4294967294" count="1" selected="0">
              <x v="0"/>
            </reference>
            <reference field="0" count="1" selected="0">
              <x v="102"/>
            </reference>
            <reference field="1" count="1">
              <x v="636"/>
            </reference>
          </references>
        </pivotArea>
        <pivotArea type="data" collapsedLevelsAreSubtotals="1" fieldPosition="0">
          <references count="4">
            <reference field="4294967294" count="1" selected="0">
              <x v="0"/>
            </reference>
            <reference field="0" count="1" selected="0">
              <x v="102"/>
            </reference>
            <reference field="1" count="1" selected="0">
              <x v="636"/>
            </reference>
            <reference field="2" count="3">
              <x v="1702"/>
              <x v="1703"/>
              <x v="1704"/>
            </reference>
          </references>
        </pivotArea>
        <pivotArea type="data" collapsedLevelsAreSubtotals="1" fieldPosition="0">
          <references count="3">
            <reference field="4294967294" count="1" selected="0">
              <x v="0"/>
            </reference>
            <reference field="0" count="1" selected="0">
              <x v="102"/>
            </reference>
            <reference field="1" count="1">
              <x v="637"/>
            </reference>
          </references>
        </pivotArea>
        <pivotArea type="data" collapsedLevelsAreSubtotals="1" fieldPosition="0">
          <references count="4">
            <reference field="4294967294" count="1" selected="0">
              <x v="0"/>
            </reference>
            <reference field="0" count="1" selected="0">
              <x v="102"/>
            </reference>
            <reference field="1" count="1" selected="0">
              <x v="637"/>
            </reference>
            <reference field="2" count="1">
              <x v="1705"/>
            </reference>
          </references>
        </pivotArea>
        <pivotArea type="data" collapsedLevelsAreSubtotals="1" fieldPosition="0">
          <references count="3">
            <reference field="4294967294" count="1" selected="0">
              <x v="0"/>
            </reference>
            <reference field="0" count="1" selected="0">
              <x v="102"/>
            </reference>
            <reference field="1" count="1">
              <x v="638"/>
            </reference>
          </references>
        </pivotArea>
        <pivotArea type="data" collapsedLevelsAreSubtotals="1" fieldPosition="0">
          <references count="4">
            <reference field="4294967294" count="1" selected="0">
              <x v="0"/>
            </reference>
            <reference field="0" count="1" selected="0">
              <x v="102"/>
            </reference>
            <reference field="1" count="1" selected="0">
              <x v="638"/>
            </reference>
            <reference field="2" count="1">
              <x v="1706"/>
            </reference>
          </references>
        </pivotArea>
        <pivotArea type="data" collapsedLevelsAreSubtotals="1" fieldPosition="0">
          <references count="3">
            <reference field="4294967294" count="1" selected="0">
              <x v="0"/>
            </reference>
            <reference field="0" count="1" selected="0">
              <x v="102"/>
            </reference>
            <reference field="1" count="1">
              <x v="639"/>
            </reference>
          </references>
        </pivotArea>
        <pivotArea type="data" collapsedLevelsAreSubtotals="1" fieldPosition="0">
          <references count="4">
            <reference field="4294967294" count="1" selected="0">
              <x v="0"/>
            </reference>
            <reference field="0" count="1" selected="0">
              <x v="102"/>
            </reference>
            <reference field="1" count="1" selected="0">
              <x v="639"/>
            </reference>
            <reference field="2" count="3">
              <x v="1707"/>
              <x v="1708"/>
              <x v="1709"/>
            </reference>
          </references>
        </pivotArea>
        <pivotArea type="data" collapsedLevelsAreSubtotals="1" fieldPosition="0">
          <references count="3">
            <reference field="4294967294" count="1" selected="0">
              <x v="0"/>
            </reference>
            <reference field="0" count="1" selected="0">
              <x v="102"/>
            </reference>
            <reference field="1" count="1">
              <x v="640"/>
            </reference>
          </references>
        </pivotArea>
        <pivotArea type="data" collapsedLevelsAreSubtotals="1" fieldPosition="0">
          <references count="4">
            <reference field="4294967294" count="1" selected="0">
              <x v="0"/>
            </reference>
            <reference field="0" count="1" selected="0">
              <x v="102"/>
            </reference>
            <reference field="1" count="1" selected="0">
              <x v="640"/>
            </reference>
            <reference field="2" count="9">
              <x v="1710"/>
              <x v="1711"/>
              <x v="1712"/>
              <x v="1713"/>
              <x v="1714"/>
              <x v="1715"/>
              <x v="1716"/>
              <x v="1717"/>
              <x v="1718"/>
            </reference>
          </references>
        </pivotArea>
        <pivotArea type="data" collapsedLevelsAreSubtotals="1" fieldPosition="0">
          <references count="2">
            <reference field="4294967294" count="1" selected="0">
              <x v="0"/>
            </reference>
            <reference field="0" count="1">
              <x v="103"/>
            </reference>
          </references>
        </pivotArea>
        <pivotArea type="data" collapsedLevelsAreSubtotals="1" fieldPosition="0">
          <references count="3">
            <reference field="4294967294" count="1" selected="0">
              <x v="0"/>
            </reference>
            <reference field="0" count="1" selected="0">
              <x v="103"/>
            </reference>
            <reference field="1" count="1">
              <x v="641"/>
            </reference>
          </references>
        </pivotArea>
        <pivotArea type="data" collapsedLevelsAreSubtotals="1" fieldPosition="0">
          <references count="3">
            <reference field="4294967294" count="1" selected="0">
              <x v="0"/>
            </reference>
            <reference field="0" count="1" selected="0">
              <x v="103"/>
            </reference>
            <reference field="1" count="1">
              <x v="642"/>
            </reference>
          </references>
        </pivotArea>
        <pivotArea type="data" collapsedLevelsAreSubtotals="1" fieldPosition="0">
          <references count="4">
            <reference field="4294967294" count="1" selected="0">
              <x v="0"/>
            </reference>
            <reference field="0" count="1" selected="0">
              <x v="103"/>
            </reference>
            <reference field="1" count="1" selected="0">
              <x v="642"/>
            </reference>
            <reference field="2" count="1">
              <x v="1719"/>
            </reference>
          </references>
        </pivotArea>
        <pivotArea type="data" collapsedLevelsAreSubtotals="1" fieldPosition="0">
          <references count="3">
            <reference field="4294967294" count="1" selected="0">
              <x v="0"/>
            </reference>
            <reference field="0" count="1" selected="0">
              <x v="103"/>
            </reference>
            <reference field="1" count="1">
              <x v="643"/>
            </reference>
          </references>
        </pivotArea>
        <pivotArea type="data" collapsedLevelsAreSubtotals="1" fieldPosition="0">
          <references count="4">
            <reference field="4294967294" count="1" selected="0">
              <x v="0"/>
            </reference>
            <reference field="0" count="1" selected="0">
              <x v="103"/>
            </reference>
            <reference field="1" count="1" selected="0">
              <x v="643"/>
            </reference>
            <reference field="2" count="2">
              <x v="1720"/>
              <x v="1721"/>
            </reference>
          </references>
        </pivotArea>
        <pivotArea type="data" collapsedLevelsAreSubtotals="1" fieldPosition="0">
          <references count="3">
            <reference field="4294967294" count="1" selected="0">
              <x v="0"/>
            </reference>
            <reference field="0" count="1" selected="0">
              <x v="103"/>
            </reference>
            <reference field="1" count="1">
              <x v="644"/>
            </reference>
          </references>
        </pivotArea>
        <pivotArea type="data" collapsedLevelsAreSubtotals="1" fieldPosition="0">
          <references count="4">
            <reference field="4294967294" count="1" selected="0">
              <x v="0"/>
            </reference>
            <reference field="0" count="1" selected="0">
              <x v="103"/>
            </reference>
            <reference field="1" count="1" selected="0">
              <x v="644"/>
            </reference>
            <reference field="2" count="2">
              <x v="1722"/>
              <x v="1723"/>
            </reference>
          </references>
        </pivotArea>
        <pivotArea type="data" collapsedLevelsAreSubtotals="1" fieldPosition="0">
          <references count="2">
            <reference field="4294967294" count="1" selected="0">
              <x v="0"/>
            </reference>
            <reference field="0" count="1">
              <x v="104"/>
            </reference>
          </references>
        </pivotArea>
        <pivotArea type="data" collapsedLevelsAreSubtotals="1" fieldPosition="0">
          <references count="3">
            <reference field="4294967294" count="1" selected="0">
              <x v="0"/>
            </reference>
            <reference field="0" count="1" selected="0">
              <x v="104"/>
            </reference>
            <reference field="1" count="1">
              <x v="645"/>
            </reference>
          </references>
        </pivotArea>
        <pivotArea type="data" collapsedLevelsAreSubtotals="1" fieldPosition="0">
          <references count="4">
            <reference field="4294967294" count="1" selected="0">
              <x v="0"/>
            </reference>
            <reference field="0" count="1" selected="0">
              <x v="104"/>
            </reference>
            <reference field="1" count="1" selected="0">
              <x v="645"/>
            </reference>
            <reference field="2" count="1">
              <x v="1724"/>
            </reference>
          </references>
        </pivotArea>
        <pivotArea type="data" collapsedLevelsAreSubtotals="1" fieldPosition="0">
          <references count="2">
            <reference field="4294967294" count="1" selected="0">
              <x v="0"/>
            </reference>
            <reference field="0" count="1">
              <x v="105"/>
            </reference>
          </references>
        </pivotArea>
        <pivotArea type="data" collapsedLevelsAreSubtotals="1" fieldPosition="0">
          <references count="3">
            <reference field="4294967294" count="1" selected="0">
              <x v="0"/>
            </reference>
            <reference field="0" count="1" selected="0">
              <x v="105"/>
            </reference>
            <reference field="1" count="1">
              <x v="646"/>
            </reference>
          </references>
        </pivotArea>
        <pivotArea type="data" collapsedLevelsAreSubtotals="1" fieldPosition="0">
          <references count="4">
            <reference field="4294967294" count="1" selected="0">
              <x v="0"/>
            </reference>
            <reference field="0" count="1" selected="0">
              <x v="105"/>
            </reference>
            <reference field="1" count="1" selected="0">
              <x v="646"/>
            </reference>
            <reference field="2" count="1">
              <x v="1725"/>
            </reference>
          </references>
        </pivotArea>
        <pivotArea type="data" collapsedLevelsAreSubtotals="1" fieldPosition="0">
          <references count="2">
            <reference field="4294967294" count="1" selected="0">
              <x v="0"/>
            </reference>
            <reference field="0" count="1">
              <x v="106"/>
            </reference>
          </references>
        </pivotArea>
        <pivotArea type="data" collapsedLevelsAreSubtotals="1" fieldPosition="0">
          <references count="3">
            <reference field="4294967294" count="1" selected="0">
              <x v="0"/>
            </reference>
            <reference field="0" count="1" selected="0">
              <x v="106"/>
            </reference>
            <reference field="1" count="1">
              <x v="647"/>
            </reference>
          </references>
        </pivotArea>
        <pivotArea type="data" collapsedLevelsAreSubtotals="1" fieldPosition="0">
          <references count="4">
            <reference field="4294967294" count="1" selected="0">
              <x v="0"/>
            </reference>
            <reference field="0" count="1" selected="0">
              <x v="106"/>
            </reference>
            <reference field="1" count="1" selected="0">
              <x v="647"/>
            </reference>
            <reference field="2" count="1">
              <x v="1726"/>
            </reference>
          </references>
        </pivotArea>
        <pivotArea type="data" collapsedLevelsAreSubtotals="1" fieldPosition="0">
          <references count="3">
            <reference field="4294967294" count="1" selected="0">
              <x v="0"/>
            </reference>
            <reference field="0" count="1" selected="0">
              <x v="106"/>
            </reference>
            <reference field="1" count="1">
              <x v="648"/>
            </reference>
          </references>
        </pivotArea>
        <pivotArea type="data" collapsedLevelsAreSubtotals="1" fieldPosition="0">
          <references count="4">
            <reference field="4294967294" count="1" selected="0">
              <x v="0"/>
            </reference>
            <reference field="0" count="1" selected="0">
              <x v="106"/>
            </reference>
            <reference field="1" count="1" selected="0">
              <x v="648"/>
            </reference>
            <reference field="2" count="1">
              <x v="1727"/>
            </reference>
          </references>
        </pivotArea>
        <pivotArea type="data" collapsedLevelsAreSubtotals="1" fieldPosition="0">
          <references count="3">
            <reference field="4294967294" count="1" selected="0">
              <x v="0"/>
            </reference>
            <reference field="0" count="1" selected="0">
              <x v="106"/>
            </reference>
            <reference field="1" count="1">
              <x v="649"/>
            </reference>
          </references>
        </pivotArea>
        <pivotArea type="data" collapsedLevelsAreSubtotals="1" fieldPosition="0">
          <references count="4">
            <reference field="4294967294" count="1" selected="0">
              <x v="0"/>
            </reference>
            <reference field="0" count="1" selected="0">
              <x v="106"/>
            </reference>
            <reference field="1" count="1" selected="0">
              <x v="649"/>
            </reference>
            <reference field="2" count="1">
              <x v="1728"/>
            </reference>
          </references>
        </pivotArea>
        <pivotArea type="data" collapsedLevelsAreSubtotals="1" fieldPosition="0">
          <references count="3">
            <reference field="4294967294" count="1" selected="0">
              <x v="0"/>
            </reference>
            <reference field="0" count="1" selected="0">
              <x v="106"/>
            </reference>
            <reference field="1" count="1">
              <x v="650"/>
            </reference>
          </references>
        </pivotArea>
        <pivotArea type="data" collapsedLevelsAreSubtotals="1" fieldPosition="0">
          <references count="4">
            <reference field="4294967294" count="1" selected="0">
              <x v="0"/>
            </reference>
            <reference field="0" count="1" selected="0">
              <x v="106"/>
            </reference>
            <reference field="1" count="1" selected="0">
              <x v="650"/>
            </reference>
            <reference field="2" count="1">
              <x v="1729"/>
            </reference>
          </references>
        </pivotArea>
        <pivotArea type="data" collapsedLevelsAreSubtotals="1" fieldPosition="0">
          <references count="3">
            <reference field="4294967294" count="1" selected="0">
              <x v="0"/>
            </reference>
            <reference field="0" count="1" selected="0">
              <x v="106"/>
            </reference>
            <reference field="1" count="1">
              <x v="651"/>
            </reference>
          </references>
        </pivotArea>
        <pivotArea type="data" collapsedLevelsAreSubtotals="1" fieldPosition="0">
          <references count="4">
            <reference field="4294967294" count="1" selected="0">
              <x v="0"/>
            </reference>
            <reference field="0" count="1" selected="0">
              <x v="106"/>
            </reference>
            <reference field="1" count="1" selected="0">
              <x v="651"/>
            </reference>
            <reference field="2" count="1">
              <x v="1730"/>
            </reference>
          </references>
        </pivotArea>
        <pivotArea type="data" collapsedLevelsAreSubtotals="1" fieldPosition="0">
          <references count="3">
            <reference field="4294967294" count="1" selected="0">
              <x v="0"/>
            </reference>
            <reference field="0" count="1" selected="0">
              <x v="106"/>
            </reference>
            <reference field="1" count="1">
              <x v="652"/>
            </reference>
          </references>
        </pivotArea>
        <pivotArea type="data" collapsedLevelsAreSubtotals="1" fieldPosition="0">
          <references count="4">
            <reference field="4294967294" count="1" selected="0">
              <x v="0"/>
            </reference>
            <reference field="0" count="1" selected="0">
              <x v="106"/>
            </reference>
            <reference field="1" count="1" selected="0">
              <x v="652"/>
            </reference>
            <reference field="2" count="1">
              <x v="1731"/>
            </reference>
          </references>
        </pivotArea>
        <pivotArea type="data" collapsedLevelsAreSubtotals="1" fieldPosition="0">
          <references count="3">
            <reference field="4294967294" count="1" selected="0">
              <x v="0"/>
            </reference>
            <reference field="0" count="1" selected="0">
              <x v="106"/>
            </reference>
            <reference field="1" count="1">
              <x v="653"/>
            </reference>
          </references>
        </pivotArea>
        <pivotArea type="data" collapsedLevelsAreSubtotals="1" fieldPosition="0">
          <references count="4">
            <reference field="4294967294" count="1" selected="0">
              <x v="0"/>
            </reference>
            <reference field="0" count="1" selected="0">
              <x v="106"/>
            </reference>
            <reference field="1" count="1" selected="0">
              <x v="653"/>
            </reference>
            <reference field="2" count="1">
              <x v="1732"/>
            </reference>
          </references>
        </pivotArea>
        <pivotArea type="data" collapsedLevelsAreSubtotals="1" fieldPosition="0">
          <references count="3">
            <reference field="4294967294" count="1" selected="0">
              <x v="0"/>
            </reference>
            <reference field="0" count="1" selected="0">
              <x v="106"/>
            </reference>
            <reference field="1" count="1">
              <x v="654"/>
            </reference>
          </references>
        </pivotArea>
        <pivotArea type="data" collapsedLevelsAreSubtotals="1" fieldPosition="0">
          <references count="4">
            <reference field="4294967294" count="1" selected="0">
              <x v="0"/>
            </reference>
            <reference field="0" count="1" selected="0">
              <x v="106"/>
            </reference>
            <reference field="1" count="1" selected="0">
              <x v="654"/>
            </reference>
            <reference field="2" count="1">
              <x v="1733"/>
            </reference>
          </references>
        </pivotArea>
        <pivotArea type="data" collapsedLevelsAreSubtotals="1" fieldPosition="0">
          <references count="3">
            <reference field="4294967294" count="1" selected="0">
              <x v="0"/>
            </reference>
            <reference field="0" count="1" selected="0">
              <x v="106"/>
            </reference>
            <reference field="1" count="1">
              <x v="655"/>
            </reference>
          </references>
        </pivotArea>
        <pivotArea type="data" collapsedLevelsAreSubtotals="1" fieldPosition="0">
          <references count="4">
            <reference field="4294967294" count="1" selected="0">
              <x v="0"/>
            </reference>
            <reference field="0" count="1" selected="0">
              <x v="106"/>
            </reference>
            <reference field="1" count="1" selected="0">
              <x v="655"/>
            </reference>
            <reference field="2" count="1">
              <x v="1734"/>
            </reference>
          </references>
        </pivotArea>
        <pivotArea type="data" collapsedLevelsAreSubtotals="1" fieldPosition="0">
          <references count="3">
            <reference field="4294967294" count="1" selected="0">
              <x v="0"/>
            </reference>
            <reference field="0" count="1" selected="0">
              <x v="106"/>
            </reference>
            <reference field="1" count="1">
              <x v="656"/>
            </reference>
          </references>
        </pivotArea>
        <pivotArea type="data" collapsedLevelsAreSubtotals="1" fieldPosition="0">
          <references count="4">
            <reference field="4294967294" count="1" selected="0">
              <x v="0"/>
            </reference>
            <reference field="0" count="1" selected="0">
              <x v="106"/>
            </reference>
            <reference field="1" count="1" selected="0">
              <x v="656"/>
            </reference>
            <reference field="2" count="1">
              <x v="1735"/>
            </reference>
          </references>
        </pivotArea>
        <pivotArea type="data" collapsedLevelsAreSubtotals="1" fieldPosition="0">
          <references count="3">
            <reference field="4294967294" count="1" selected="0">
              <x v="0"/>
            </reference>
            <reference field="0" count="1" selected="0">
              <x v="106"/>
            </reference>
            <reference field="1" count="1">
              <x v="657"/>
            </reference>
          </references>
        </pivotArea>
        <pivotArea type="data" collapsedLevelsAreSubtotals="1" fieldPosition="0">
          <references count="4">
            <reference field="4294967294" count="1" selected="0">
              <x v="0"/>
            </reference>
            <reference field="0" count="1" selected="0">
              <x v="106"/>
            </reference>
            <reference field="1" count="1" selected="0">
              <x v="657"/>
            </reference>
            <reference field="2" count="1">
              <x v="1736"/>
            </reference>
          </references>
        </pivotArea>
        <pivotArea type="data" collapsedLevelsAreSubtotals="1" fieldPosition="0">
          <references count="3">
            <reference field="4294967294" count="1" selected="0">
              <x v="0"/>
            </reference>
            <reference field="0" count="1" selected="0">
              <x v="106"/>
            </reference>
            <reference field="1" count="1">
              <x v="658"/>
            </reference>
          </references>
        </pivotArea>
        <pivotArea type="data" collapsedLevelsAreSubtotals="1" fieldPosition="0">
          <references count="4">
            <reference field="4294967294" count="1" selected="0">
              <x v="0"/>
            </reference>
            <reference field="0" count="1" selected="0">
              <x v="106"/>
            </reference>
            <reference field="1" count="1" selected="0">
              <x v="658"/>
            </reference>
            <reference field="2" count="1">
              <x v="1737"/>
            </reference>
          </references>
        </pivotArea>
        <pivotArea type="data" collapsedLevelsAreSubtotals="1" fieldPosition="0">
          <references count="3">
            <reference field="4294967294" count="1" selected="0">
              <x v="0"/>
            </reference>
            <reference field="0" count="1" selected="0">
              <x v="106"/>
            </reference>
            <reference field="1" count="1">
              <x v="659"/>
            </reference>
          </references>
        </pivotArea>
        <pivotArea type="data" collapsedLevelsAreSubtotals="1" fieldPosition="0">
          <references count="4">
            <reference field="4294967294" count="1" selected="0">
              <x v="0"/>
            </reference>
            <reference field="0" count="1" selected="0">
              <x v="106"/>
            </reference>
            <reference field="1" count="1" selected="0">
              <x v="659"/>
            </reference>
            <reference field="2" count="1">
              <x v="1738"/>
            </reference>
          </references>
        </pivotArea>
        <pivotArea type="data" collapsedLevelsAreSubtotals="1" fieldPosition="0">
          <references count="3">
            <reference field="4294967294" count="1" selected="0">
              <x v="0"/>
            </reference>
            <reference field="0" count="1" selected="0">
              <x v="106"/>
            </reference>
            <reference field="1" count="1">
              <x v="660"/>
            </reference>
          </references>
        </pivotArea>
        <pivotArea type="data" collapsedLevelsAreSubtotals="1" fieldPosition="0">
          <references count="4">
            <reference field="4294967294" count="1" selected="0">
              <x v="0"/>
            </reference>
            <reference field="0" count="1" selected="0">
              <x v="106"/>
            </reference>
            <reference field="1" count="1" selected="0">
              <x v="660"/>
            </reference>
            <reference field="2" count="1">
              <x v="1739"/>
            </reference>
          </references>
        </pivotArea>
        <pivotArea type="data" collapsedLevelsAreSubtotals="1" fieldPosition="0">
          <references count="3">
            <reference field="4294967294" count="1" selected="0">
              <x v="0"/>
            </reference>
            <reference field="0" count="1" selected="0">
              <x v="106"/>
            </reference>
            <reference field="1" count="1">
              <x v="661"/>
            </reference>
          </references>
        </pivotArea>
        <pivotArea type="data" collapsedLevelsAreSubtotals="1" fieldPosition="0">
          <references count="4">
            <reference field="4294967294" count="1" selected="0">
              <x v="0"/>
            </reference>
            <reference field="0" count="1" selected="0">
              <x v="106"/>
            </reference>
            <reference field="1" count="1" selected="0">
              <x v="661"/>
            </reference>
            <reference field="2" count="1">
              <x v="1740"/>
            </reference>
          </references>
        </pivotArea>
        <pivotArea type="data" collapsedLevelsAreSubtotals="1" fieldPosition="0">
          <references count="3">
            <reference field="4294967294" count="1" selected="0">
              <x v="0"/>
            </reference>
            <reference field="0" count="1" selected="0">
              <x v="106"/>
            </reference>
            <reference field="1" count="1">
              <x v="662"/>
            </reference>
          </references>
        </pivotArea>
        <pivotArea type="data" collapsedLevelsAreSubtotals="1" fieldPosition="0">
          <references count="4">
            <reference field="4294967294" count="1" selected="0">
              <x v="0"/>
            </reference>
            <reference field="0" count="1" selected="0">
              <x v="106"/>
            </reference>
            <reference field="1" count="1" selected="0">
              <x v="662"/>
            </reference>
            <reference field="2" count="1">
              <x v="1741"/>
            </reference>
          </references>
        </pivotArea>
        <pivotArea type="data" collapsedLevelsAreSubtotals="1" fieldPosition="0">
          <references count="3">
            <reference field="4294967294" count="1" selected="0">
              <x v="0"/>
            </reference>
            <reference field="0" count="1" selected="0">
              <x v="106"/>
            </reference>
            <reference field="1" count="1">
              <x v="663"/>
            </reference>
          </references>
        </pivotArea>
        <pivotArea type="data" collapsedLevelsAreSubtotals="1" fieldPosition="0">
          <references count="4">
            <reference field="4294967294" count="1" selected="0">
              <x v="0"/>
            </reference>
            <reference field="0" count="1" selected="0">
              <x v="106"/>
            </reference>
            <reference field="1" count="1" selected="0">
              <x v="663"/>
            </reference>
            <reference field="2" count="1">
              <x v="1742"/>
            </reference>
          </references>
        </pivotArea>
        <pivotArea type="data" collapsedLevelsAreSubtotals="1" fieldPosition="0">
          <references count="3">
            <reference field="4294967294" count="1" selected="0">
              <x v="0"/>
            </reference>
            <reference field="0" count="1" selected="0">
              <x v="106"/>
            </reference>
            <reference field="1" count="1">
              <x v="664"/>
            </reference>
          </references>
        </pivotArea>
        <pivotArea type="data" collapsedLevelsAreSubtotals="1" fieldPosition="0">
          <references count="4">
            <reference field="4294967294" count="1" selected="0">
              <x v="0"/>
            </reference>
            <reference field="0" count="1" selected="0">
              <x v="106"/>
            </reference>
            <reference field="1" count="1" selected="0">
              <x v="664"/>
            </reference>
            <reference field="2" count="1">
              <x v="1743"/>
            </reference>
          </references>
        </pivotArea>
        <pivotArea type="data" collapsedLevelsAreSubtotals="1" fieldPosition="0">
          <references count="3">
            <reference field="4294967294" count="1" selected="0">
              <x v="0"/>
            </reference>
            <reference field="0" count="1" selected="0">
              <x v="106"/>
            </reference>
            <reference field="1" count="1">
              <x v="665"/>
            </reference>
          </references>
        </pivotArea>
        <pivotArea type="data" collapsedLevelsAreSubtotals="1" fieldPosition="0">
          <references count="4">
            <reference field="4294967294" count="1" selected="0">
              <x v="0"/>
            </reference>
            <reference field="0" count="1" selected="0">
              <x v="106"/>
            </reference>
            <reference field="1" count="1" selected="0">
              <x v="665"/>
            </reference>
            <reference field="2" count="1">
              <x v="1744"/>
            </reference>
          </references>
        </pivotArea>
        <pivotArea type="data" collapsedLevelsAreSubtotals="1" fieldPosition="0">
          <references count="3">
            <reference field="4294967294" count="1" selected="0">
              <x v="0"/>
            </reference>
            <reference field="0" count="1" selected="0">
              <x v="106"/>
            </reference>
            <reference field="1" count="1">
              <x v="666"/>
            </reference>
          </references>
        </pivotArea>
        <pivotArea type="data" collapsedLevelsAreSubtotals="1" fieldPosition="0">
          <references count="4">
            <reference field="4294967294" count="1" selected="0">
              <x v="0"/>
            </reference>
            <reference field="0" count="1" selected="0">
              <x v="106"/>
            </reference>
            <reference field="1" count="1" selected="0">
              <x v="666"/>
            </reference>
            <reference field="2" count="1">
              <x v="1745"/>
            </reference>
          </references>
        </pivotArea>
        <pivotArea type="data" collapsedLevelsAreSubtotals="1" fieldPosition="0">
          <references count="3">
            <reference field="4294967294" count="1" selected="0">
              <x v="0"/>
            </reference>
            <reference field="0" count="1" selected="0">
              <x v="106"/>
            </reference>
            <reference field="1" count="1">
              <x v="667"/>
            </reference>
          </references>
        </pivotArea>
        <pivotArea type="data" collapsedLevelsAreSubtotals="1" fieldPosition="0">
          <references count="4">
            <reference field="4294967294" count="1" selected="0">
              <x v="0"/>
            </reference>
            <reference field="0" count="1" selected="0">
              <x v="106"/>
            </reference>
            <reference field="1" count="1" selected="0">
              <x v="667"/>
            </reference>
            <reference field="2" count="1">
              <x v="1746"/>
            </reference>
          </references>
        </pivotArea>
        <pivotArea type="data" collapsedLevelsAreSubtotals="1" fieldPosition="0">
          <references count="2">
            <reference field="4294967294" count="1" selected="0">
              <x v="0"/>
            </reference>
            <reference field="0" count="1">
              <x v="107"/>
            </reference>
          </references>
        </pivotArea>
        <pivotArea type="data" collapsedLevelsAreSubtotals="1" fieldPosition="0">
          <references count="3">
            <reference field="4294967294" count="1" selected="0">
              <x v="0"/>
            </reference>
            <reference field="0" count="1" selected="0">
              <x v="107"/>
            </reference>
            <reference field="1" count="1">
              <x v="668"/>
            </reference>
          </references>
        </pivotArea>
        <pivotArea type="data" collapsedLevelsAreSubtotals="1" fieldPosition="0">
          <references count="4">
            <reference field="4294967294" count="1" selected="0">
              <x v="0"/>
            </reference>
            <reference field="0" count="1" selected="0">
              <x v="107"/>
            </reference>
            <reference field="1" count="1" selected="0">
              <x v="668"/>
            </reference>
            <reference field="2" count="2">
              <x v="1747"/>
              <x v="1748"/>
            </reference>
          </references>
        </pivotArea>
        <pivotArea type="data" collapsedLevelsAreSubtotals="1" fieldPosition="0">
          <references count="3">
            <reference field="4294967294" count="1" selected="0">
              <x v="0"/>
            </reference>
            <reference field="0" count="1" selected="0">
              <x v="107"/>
            </reference>
            <reference field="1" count="1">
              <x v="669"/>
            </reference>
          </references>
        </pivotArea>
        <pivotArea type="data" collapsedLevelsAreSubtotals="1" fieldPosition="0">
          <references count="4">
            <reference field="4294967294" count="1" selected="0">
              <x v="0"/>
            </reference>
            <reference field="0" count="1" selected="0">
              <x v="107"/>
            </reference>
            <reference field="1" count="1" selected="0">
              <x v="669"/>
            </reference>
            <reference field="2" count="1">
              <x v="1749"/>
            </reference>
          </references>
        </pivotArea>
        <pivotArea type="data" collapsedLevelsAreSubtotals="1" fieldPosition="0">
          <references count="3">
            <reference field="4294967294" count="1" selected="0">
              <x v="0"/>
            </reference>
            <reference field="0" count="1" selected="0">
              <x v="107"/>
            </reference>
            <reference field="1" count="1">
              <x v="670"/>
            </reference>
          </references>
        </pivotArea>
        <pivotArea type="data" collapsedLevelsAreSubtotals="1" fieldPosition="0">
          <references count="4">
            <reference field="4294967294" count="1" selected="0">
              <x v="0"/>
            </reference>
            <reference field="0" count="1" selected="0">
              <x v="107"/>
            </reference>
            <reference field="1" count="1" selected="0">
              <x v="670"/>
            </reference>
            <reference field="2" count="5">
              <x v="1750"/>
              <x v="1751"/>
              <x v="1752"/>
              <x v="1753"/>
              <x v="1754"/>
            </reference>
          </references>
        </pivotArea>
        <pivotArea type="data" collapsedLevelsAreSubtotals="1" fieldPosition="0">
          <references count="3">
            <reference field="4294967294" count="1" selected="0">
              <x v="0"/>
            </reference>
            <reference field="0" count="1" selected="0">
              <x v="107"/>
            </reference>
            <reference field="1" count="1">
              <x v="671"/>
            </reference>
          </references>
        </pivotArea>
        <pivotArea type="data" collapsedLevelsAreSubtotals="1" fieldPosition="0">
          <references count="4">
            <reference field="4294967294" count="1" selected="0">
              <x v="0"/>
            </reference>
            <reference field="0" count="1" selected="0">
              <x v="107"/>
            </reference>
            <reference field="1" count="1" selected="0">
              <x v="671"/>
            </reference>
            <reference field="2" count="2">
              <x v="1755"/>
              <x v="1756"/>
            </reference>
          </references>
        </pivotArea>
        <pivotArea type="data" collapsedLevelsAreSubtotals="1" fieldPosition="0">
          <references count="3">
            <reference field="4294967294" count="1" selected="0">
              <x v="0"/>
            </reference>
            <reference field="0" count="1" selected="0">
              <x v="107"/>
            </reference>
            <reference field="1" count="1">
              <x v="672"/>
            </reference>
          </references>
        </pivotArea>
        <pivotArea type="data" collapsedLevelsAreSubtotals="1" fieldPosition="0">
          <references count="4">
            <reference field="4294967294" count="1" selected="0">
              <x v="0"/>
            </reference>
            <reference field="0" count="1" selected="0">
              <x v="107"/>
            </reference>
            <reference field="1" count="1" selected="0">
              <x v="672"/>
            </reference>
            <reference field="2" count="1">
              <x v="1757"/>
            </reference>
          </references>
        </pivotArea>
        <pivotArea type="data" collapsedLevelsAreSubtotals="1" fieldPosition="0">
          <references count="3">
            <reference field="4294967294" count="1" selected="0">
              <x v="0"/>
            </reference>
            <reference field="0" count="1" selected="0">
              <x v="107"/>
            </reference>
            <reference field="1" count="1">
              <x v="673"/>
            </reference>
          </references>
        </pivotArea>
        <pivotArea type="data" collapsedLevelsAreSubtotals="1" fieldPosition="0">
          <references count="4">
            <reference field="4294967294" count="1" selected="0">
              <x v="0"/>
            </reference>
            <reference field="0" count="1" selected="0">
              <x v="107"/>
            </reference>
            <reference field="1" count="1" selected="0">
              <x v="673"/>
            </reference>
            <reference field="2" count="4">
              <x v="1758"/>
              <x v="1759"/>
              <x v="1760"/>
              <x v="1761"/>
            </reference>
          </references>
        </pivotArea>
        <pivotArea type="data" collapsedLevelsAreSubtotals="1" fieldPosition="0">
          <references count="3">
            <reference field="4294967294" count="1" selected="0">
              <x v="0"/>
            </reference>
            <reference field="0" count="1" selected="0">
              <x v="107"/>
            </reference>
            <reference field="1" count="1">
              <x v="674"/>
            </reference>
          </references>
        </pivotArea>
        <pivotArea type="data" collapsedLevelsAreSubtotals="1" fieldPosition="0">
          <references count="4">
            <reference field="4294967294" count="1" selected="0">
              <x v="0"/>
            </reference>
            <reference field="0" count="1" selected="0">
              <x v="107"/>
            </reference>
            <reference field="1" count="1" selected="0">
              <x v="674"/>
            </reference>
            <reference field="2" count="4">
              <x v="1762"/>
              <x v="1763"/>
              <x v="1764"/>
              <x v="1765"/>
            </reference>
          </references>
        </pivotArea>
        <pivotArea type="data" collapsedLevelsAreSubtotals="1" fieldPosition="0">
          <references count="3">
            <reference field="4294967294" count="1" selected="0">
              <x v="0"/>
            </reference>
            <reference field="0" count="1" selected="0">
              <x v="107"/>
            </reference>
            <reference field="1" count="1">
              <x v="675"/>
            </reference>
          </references>
        </pivotArea>
        <pivotArea type="data" collapsedLevelsAreSubtotals="1" fieldPosition="0">
          <references count="4">
            <reference field="4294967294" count="1" selected="0">
              <x v="0"/>
            </reference>
            <reference field="0" count="1" selected="0">
              <x v="107"/>
            </reference>
            <reference field="1" count="1" selected="0">
              <x v="675"/>
            </reference>
            <reference field="2" count="3">
              <x v="1766"/>
              <x v="1767"/>
              <x v="1768"/>
            </reference>
          </references>
        </pivotArea>
        <pivotArea type="data" collapsedLevelsAreSubtotals="1" fieldPosition="0">
          <references count="3">
            <reference field="4294967294" count="1" selected="0">
              <x v="0"/>
            </reference>
            <reference field="0" count="1" selected="0">
              <x v="107"/>
            </reference>
            <reference field="1" count="1">
              <x v="676"/>
            </reference>
          </references>
        </pivotArea>
        <pivotArea type="data" collapsedLevelsAreSubtotals="1" fieldPosition="0">
          <references count="4">
            <reference field="4294967294" count="1" selected="0">
              <x v="0"/>
            </reference>
            <reference field="0" count="1" selected="0">
              <x v="107"/>
            </reference>
            <reference field="1" count="1" selected="0">
              <x v="676"/>
            </reference>
            <reference field="2" count="1">
              <x v="1769"/>
            </reference>
          </references>
        </pivotArea>
        <pivotArea type="data" collapsedLevelsAreSubtotals="1" fieldPosition="0">
          <references count="3">
            <reference field="4294967294" count="1" selected="0">
              <x v="0"/>
            </reference>
            <reference field="0" count="1" selected="0">
              <x v="107"/>
            </reference>
            <reference field="1" count="1">
              <x v="677"/>
            </reference>
          </references>
        </pivotArea>
        <pivotArea type="data" collapsedLevelsAreSubtotals="1" fieldPosition="0">
          <references count="4">
            <reference field="4294967294" count="1" selected="0">
              <x v="0"/>
            </reference>
            <reference field="0" count="1" selected="0">
              <x v="107"/>
            </reference>
            <reference field="1" count="1" selected="0">
              <x v="677"/>
            </reference>
            <reference field="2" count="1">
              <x v="1770"/>
            </reference>
          </references>
        </pivotArea>
        <pivotArea type="data" collapsedLevelsAreSubtotals="1" fieldPosition="0">
          <references count="3">
            <reference field="4294967294" count="1" selected="0">
              <x v="0"/>
            </reference>
            <reference field="0" count="1" selected="0">
              <x v="107"/>
            </reference>
            <reference field="1" count="1">
              <x v="678"/>
            </reference>
          </references>
        </pivotArea>
        <pivotArea type="data" collapsedLevelsAreSubtotals="1" fieldPosition="0">
          <references count="4">
            <reference field="4294967294" count="1" selected="0">
              <x v="0"/>
            </reference>
            <reference field="0" count="1" selected="0">
              <x v="107"/>
            </reference>
            <reference field="1" count="1" selected="0">
              <x v="678"/>
            </reference>
            <reference field="2" count="1">
              <x v="1771"/>
            </reference>
          </references>
        </pivotArea>
        <pivotArea type="data" collapsedLevelsAreSubtotals="1" fieldPosition="0">
          <references count="3">
            <reference field="4294967294" count="1" selected="0">
              <x v="0"/>
            </reference>
            <reference field="0" count="1" selected="0">
              <x v="107"/>
            </reference>
            <reference field="1" count="1">
              <x v="679"/>
            </reference>
          </references>
        </pivotArea>
        <pivotArea type="data" collapsedLevelsAreSubtotals="1" fieldPosition="0">
          <references count="4">
            <reference field="4294967294" count="1" selected="0">
              <x v="0"/>
            </reference>
            <reference field="0" count="1" selected="0">
              <x v="107"/>
            </reference>
            <reference field="1" count="1" selected="0">
              <x v="679"/>
            </reference>
            <reference field="2" count="1">
              <x v="1772"/>
            </reference>
          </references>
        </pivotArea>
        <pivotArea type="data" collapsedLevelsAreSubtotals="1" fieldPosition="0">
          <references count="3">
            <reference field="4294967294" count="1" selected="0">
              <x v="0"/>
            </reference>
            <reference field="0" count="1" selected="0">
              <x v="107"/>
            </reference>
            <reference field="1" count="1">
              <x v="680"/>
            </reference>
          </references>
        </pivotArea>
        <pivotArea type="data" collapsedLevelsAreSubtotals="1" fieldPosition="0">
          <references count="3">
            <reference field="4294967294" count="1" selected="0">
              <x v="0"/>
            </reference>
            <reference field="0" count="1" selected="0">
              <x v="107"/>
            </reference>
            <reference field="1" count="1">
              <x v="681"/>
            </reference>
          </references>
        </pivotArea>
        <pivotArea type="data" collapsedLevelsAreSubtotals="1" fieldPosition="0">
          <references count="4">
            <reference field="4294967294" count="1" selected="0">
              <x v="0"/>
            </reference>
            <reference field="0" count="1" selected="0">
              <x v="107"/>
            </reference>
            <reference field="1" count="1" selected="0">
              <x v="681"/>
            </reference>
            <reference field="2" count="1">
              <x v="1773"/>
            </reference>
          </references>
        </pivotArea>
        <pivotArea type="data" collapsedLevelsAreSubtotals="1" fieldPosition="0">
          <references count="3">
            <reference field="4294967294" count="1" selected="0">
              <x v="0"/>
            </reference>
            <reference field="0" count="1" selected="0">
              <x v="107"/>
            </reference>
            <reference field="1" count="1">
              <x v="682"/>
            </reference>
          </references>
        </pivotArea>
        <pivotArea type="data" collapsedLevelsAreSubtotals="1" fieldPosition="0">
          <references count="4">
            <reference field="4294967294" count="1" selected="0">
              <x v="0"/>
            </reference>
            <reference field="0" count="1" selected="0">
              <x v="107"/>
            </reference>
            <reference field="1" count="1" selected="0">
              <x v="682"/>
            </reference>
            <reference field="2" count="1">
              <x v="1774"/>
            </reference>
          </references>
        </pivotArea>
        <pivotArea type="data" collapsedLevelsAreSubtotals="1" fieldPosition="0">
          <references count="2">
            <reference field="4294967294" count="1" selected="0">
              <x v="0"/>
            </reference>
            <reference field="0" count="1">
              <x v="108"/>
            </reference>
          </references>
        </pivotArea>
        <pivotArea type="data" collapsedLevelsAreSubtotals="1" fieldPosition="0">
          <references count="3">
            <reference field="4294967294" count="1" selected="0">
              <x v="0"/>
            </reference>
            <reference field="0" count="1" selected="0">
              <x v="108"/>
            </reference>
            <reference field="1" count="1">
              <x v="683"/>
            </reference>
          </references>
        </pivotArea>
        <pivotArea type="data" collapsedLevelsAreSubtotals="1" fieldPosition="0">
          <references count="4">
            <reference field="4294967294" count="1" selected="0">
              <x v="0"/>
            </reference>
            <reference field="0" count="1" selected="0">
              <x v="108"/>
            </reference>
            <reference field="1" count="1" selected="0">
              <x v="683"/>
            </reference>
            <reference field="2" count="1">
              <x v="1775"/>
            </reference>
          </references>
        </pivotArea>
        <pivotArea type="data" collapsedLevelsAreSubtotals="1" fieldPosition="0">
          <references count="3">
            <reference field="4294967294" count="1" selected="0">
              <x v="0"/>
            </reference>
            <reference field="0" count="1" selected="0">
              <x v="108"/>
            </reference>
            <reference field="1" count="1">
              <x v="411"/>
            </reference>
          </references>
        </pivotArea>
        <pivotArea type="data" collapsedLevelsAreSubtotals="1" fieldPosition="0">
          <references count="2">
            <reference field="4294967294" count="1" selected="0">
              <x v="0"/>
            </reference>
            <reference field="0" count="1">
              <x v="109"/>
            </reference>
          </references>
        </pivotArea>
        <pivotArea type="data" collapsedLevelsAreSubtotals="1" fieldPosition="0">
          <references count="3">
            <reference field="4294967294" count="1" selected="0">
              <x v="0"/>
            </reference>
            <reference field="0" count="1" selected="0">
              <x v="109"/>
            </reference>
            <reference field="1" count="1">
              <x v="684"/>
            </reference>
          </references>
        </pivotArea>
        <pivotArea type="data" collapsedLevelsAreSubtotals="1" fieldPosition="0">
          <references count="4">
            <reference field="4294967294" count="1" selected="0">
              <x v="0"/>
            </reference>
            <reference field="0" count="1" selected="0">
              <x v="109"/>
            </reference>
            <reference field="1" count="1" selected="0">
              <x v="684"/>
            </reference>
            <reference field="2" count="1">
              <x v="1776"/>
            </reference>
          </references>
        </pivotArea>
        <pivotArea type="data" collapsedLevelsAreSubtotals="1" fieldPosition="0">
          <references count="3">
            <reference field="4294967294" count="1" selected="0">
              <x v="0"/>
            </reference>
            <reference field="0" count="1" selected="0">
              <x v="109"/>
            </reference>
            <reference field="1" count="1">
              <x v="685"/>
            </reference>
          </references>
        </pivotArea>
        <pivotArea type="data" collapsedLevelsAreSubtotals="1" fieldPosition="0">
          <references count="4">
            <reference field="4294967294" count="1" selected="0">
              <x v="0"/>
            </reference>
            <reference field="0" count="1" selected="0">
              <x v="109"/>
            </reference>
            <reference field="1" count="1" selected="0">
              <x v="685"/>
            </reference>
            <reference field="2" count="1">
              <x v="1777"/>
            </reference>
          </references>
        </pivotArea>
        <pivotArea type="data" collapsedLevelsAreSubtotals="1" fieldPosition="0">
          <references count="3">
            <reference field="4294967294" count="1" selected="0">
              <x v="0"/>
            </reference>
            <reference field="0" count="1" selected="0">
              <x v="109"/>
            </reference>
            <reference field="1" count="1">
              <x v="686"/>
            </reference>
          </references>
        </pivotArea>
        <pivotArea type="data" collapsedLevelsAreSubtotals="1" fieldPosition="0">
          <references count="4">
            <reference field="4294967294" count="1" selected="0">
              <x v="0"/>
            </reference>
            <reference field="0" count="1" selected="0">
              <x v="109"/>
            </reference>
            <reference field="1" count="1" selected="0">
              <x v="686"/>
            </reference>
            <reference field="2" count="1">
              <x v="1778"/>
            </reference>
          </references>
        </pivotArea>
        <pivotArea type="data" collapsedLevelsAreSubtotals="1" fieldPosition="0">
          <references count="3">
            <reference field="4294967294" count="1" selected="0">
              <x v="0"/>
            </reference>
            <reference field="0" count="1" selected="0">
              <x v="109"/>
            </reference>
            <reference field="1" count="1">
              <x v="249"/>
            </reference>
          </references>
        </pivotArea>
        <pivotArea type="data" collapsedLevelsAreSubtotals="1" fieldPosition="0">
          <references count="4">
            <reference field="4294967294" count="1" selected="0">
              <x v="0"/>
            </reference>
            <reference field="0" count="1" selected="0">
              <x v="109"/>
            </reference>
            <reference field="1" count="1" selected="0">
              <x v="249"/>
            </reference>
            <reference field="2" count="2">
              <x v="1779"/>
              <x v="1780"/>
            </reference>
          </references>
        </pivotArea>
        <pivotArea type="data" collapsedLevelsAreSubtotals="1" fieldPosition="0">
          <references count="3">
            <reference field="4294967294" count="1" selected="0">
              <x v="0"/>
            </reference>
            <reference field="0" count="1" selected="0">
              <x v="109"/>
            </reference>
            <reference field="1" count="1">
              <x v="687"/>
            </reference>
          </references>
        </pivotArea>
        <pivotArea type="data" collapsedLevelsAreSubtotals="1" fieldPosition="0">
          <references count="4">
            <reference field="4294967294" count="1" selected="0">
              <x v="0"/>
            </reference>
            <reference field="0" count="1" selected="0">
              <x v="109"/>
            </reference>
            <reference field="1" count="1" selected="0">
              <x v="687"/>
            </reference>
            <reference field="2" count="1">
              <x v="1781"/>
            </reference>
          </references>
        </pivotArea>
        <pivotArea type="data" collapsedLevelsAreSubtotals="1" fieldPosition="0">
          <references count="3">
            <reference field="4294967294" count="1" selected="0">
              <x v="0"/>
            </reference>
            <reference field="0" count="1" selected="0">
              <x v="109"/>
            </reference>
            <reference field="1" count="1">
              <x v="688"/>
            </reference>
          </references>
        </pivotArea>
        <pivotArea type="data" collapsedLevelsAreSubtotals="1" fieldPosition="0">
          <references count="4">
            <reference field="4294967294" count="1" selected="0">
              <x v="0"/>
            </reference>
            <reference field="0" count="1" selected="0">
              <x v="109"/>
            </reference>
            <reference field="1" count="1" selected="0">
              <x v="688"/>
            </reference>
            <reference field="2" count="1">
              <x v="1782"/>
            </reference>
          </references>
        </pivotArea>
        <pivotArea type="data" collapsedLevelsAreSubtotals="1" fieldPosition="0">
          <references count="3">
            <reference field="4294967294" count="1" selected="0">
              <x v="0"/>
            </reference>
            <reference field="0" count="1" selected="0">
              <x v="109"/>
            </reference>
            <reference field="1" count="1">
              <x v="689"/>
            </reference>
          </references>
        </pivotArea>
        <pivotArea type="data" collapsedLevelsAreSubtotals="1" fieldPosition="0">
          <references count="4">
            <reference field="4294967294" count="1" selected="0">
              <x v="0"/>
            </reference>
            <reference field="0" count="1" selected="0">
              <x v="109"/>
            </reference>
            <reference field="1" count="1" selected="0">
              <x v="689"/>
            </reference>
            <reference field="2" count="2">
              <x v="1783"/>
              <x v="1784"/>
            </reference>
          </references>
        </pivotArea>
        <pivotArea type="data" collapsedLevelsAreSubtotals="1" fieldPosition="0">
          <references count="3">
            <reference field="4294967294" count="1" selected="0">
              <x v="0"/>
            </reference>
            <reference field="0" count="1" selected="0">
              <x v="109"/>
            </reference>
            <reference field="1" count="1">
              <x v="690"/>
            </reference>
          </references>
        </pivotArea>
        <pivotArea type="data" collapsedLevelsAreSubtotals="1" fieldPosition="0">
          <references count="4">
            <reference field="4294967294" count="1" selected="0">
              <x v="0"/>
            </reference>
            <reference field="0" count="1" selected="0">
              <x v="109"/>
            </reference>
            <reference field="1" count="1" selected="0">
              <x v="690"/>
            </reference>
            <reference field="2" count="1">
              <x v="1785"/>
            </reference>
          </references>
        </pivotArea>
        <pivotArea type="data" collapsedLevelsAreSubtotals="1" fieldPosition="0">
          <references count="2">
            <reference field="4294967294" count="1" selected="0">
              <x v="0"/>
            </reference>
            <reference field="0" count="1">
              <x v="110"/>
            </reference>
          </references>
        </pivotArea>
        <pivotArea type="data" collapsedLevelsAreSubtotals="1" fieldPosition="0">
          <references count="3">
            <reference field="4294967294" count="1" selected="0">
              <x v="0"/>
            </reference>
            <reference field="0" count="1" selected="0">
              <x v="110"/>
            </reference>
            <reference field="1" count="1">
              <x v="691"/>
            </reference>
          </references>
        </pivotArea>
        <pivotArea type="data" collapsedLevelsAreSubtotals="1" fieldPosition="0">
          <references count="4">
            <reference field="4294967294" count="1" selected="0">
              <x v="0"/>
            </reference>
            <reference field="0" count="1" selected="0">
              <x v="110"/>
            </reference>
            <reference field="1" count="1" selected="0">
              <x v="691"/>
            </reference>
            <reference field="2" count="1">
              <x v="1786"/>
            </reference>
          </references>
        </pivotArea>
        <pivotArea type="data" collapsedLevelsAreSubtotals="1" fieldPosition="0">
          <references count="3">
            <reference field="4294967294" count="1" selected="0">
              <x v="0"/>
            </reference>
            <reference field="0" count="1" selected="0">
              <x v="110"/>
            </reference>
            <reference field="1" count="1">
              <x v="692"/>
            </reference>
          </references>
        </pivotArea>
        <pivotArea type="data" collapsedLevelsAreSubtotals="1" fieldPosition="0">
          <references count="4">
            <reference field="4294967294" count="1" selected="0">
              <x v="0"/>
            </reference>
            <reference field="0" count="1" selected="0">
              <x v="110"/>
            </reference>
            <reference field="1" count="1" selected="0">
              <x v="692"/>
            </reference>
            <reference field="2" count="1">
              <x v="1787"/>
            </reference>
          </references>
        </pivotArea>
        <pivotArea type="data" collapsedLevelsAreSubtotals="1" fieldPosition="0">
          <references count="3">
            <reference field="4294967294" count="1" selected="0">
              <x v="0"/>
            </reference>
            <reference field="0" count="1" selected="0">
              <x v="110"/>
            </reference>
            <reference field="1" count="1">
              <x v="693"/>
            </reference>
          </references>
        </pivotArea>
        <pivotArea type="data" collapsedLevelsAreSubtotals="1" fieldPosition="0">
          <references count="4">
            <reference field="4294967294" count="1" selected="0">
              <x v="0"/>
            </reference>
            <reference field="0" count="1" selected="0">
              <x v="110"/>
            </reference>
            <reference field="1" count="1" selected="0">
              <x v="693"/>
            </reference>
            <reference field="2" count="1">
              <x v="1788"/>
            </reference>
          </references>
        </pivotArea>
        <pivotArea type="data" collapsedLevelsAreSubtotals="1" fieldPosition="0">
          <references count="2">
            <reference field="4294967294" count="1" selected="0">
              <x v="0"/>
            </reference>
            <reference field="0" count="1">
              <x v="111"/>
            </reference>
          </references>
        </pivotArea>
        <pivotArea type="data" collapsedLevelsAreSubtotals="1" fieldPosition="0">
          <references count="3">
            <reference field="4294967294" count="1" selected="0">
              <x v="0"/>
            </reference>
            <reference field="0" count="1" selected="0">
              <x v="111"/>
            </reference>
            <reference field="1" count="1">
              <x v="411"/>
            </reference>
          </references>
        </pivotArea>
        <pivotArea type="data" collapsedLevelsAreSubtotals="1" fieldPosition="0">
          <references count="4">
            <reference field="4294967294" count="1" selected="0">
              <x v="0"/>
            </reference>
            <reference field="0" count="1" selected="0">
              <x v="111"/>
            </reference>
            <reference field="1" count="1" selected="0">
              <x v="411"/>
            </reference>
            <reference field="2" count="1">
              <x v="1789"/>
            </reference>
          </references>
        </pivotArea>
        <pivotArea type="data" collapsedLevelsAreSubtotals="1" fieldPosition="0">
          <references count="2">
            <reference field="4294967294" count="1" selected="0">
              <x v="0"/>
            </reference>
            <reference field="0" count="1">
              <x v="112"/>
            </reference>
          </references>
        </pivotArea>
        <pivotArea type="data" collapsedLevelsAreSubtotals="1" fieldPosition="0">
          <references count="3">
            <reference field="4294967294" count="1" selected="0">
              <x v="0"/>
            </reference>
            <reference field="0" count="1" selected="0">
              <x v="112"/>
            </reference>
            <reference field="1" count="1">
              <x v="694"/>
            </reference>
          </references>
        </pivotArea>
        <pivotArea type="data" collapsedLevelsAreSubtotals="1" fieldPosition="0">
          <references count="4">
            <reference field="4294967294" count="1" selected="0">
              <x v="0"/>
            </reference>
            <reference field="0" count="1" selected="0">
              <x v="112"/>
            </reference>
            <reference field="1" count="1" selected="0">
              <x v="694"/>
            </reference>
            <reference field="2" count="1">
              <x v="1790"/>
            </reference>
          </references>
        </pivotArea>
        <pivotArea type="data" collapsedLevelsAreSubtotals="1" fieldPosition="0">
          <references count="2">
            <reference field="4294967294" count="1" selected="0">
              <x v="0"/>
            </reference>
            <reference field="0" count="1">
              <x v="113"/>
            </reference>
          </references>
        </pivotArea>
        <pivotArea type="data" collapsedLevelsAreSubtotals="1" fieldPosition="0">
          <references count="3">
            <reference field="4294967294" count="1" selected="0">
              <x v="0"/>
            </reference>
            <reference field="0" count="1" selected="0">
              <x v="113"/>
            </reference>
            <reference field="1" count="1">
              <x v="695"/>
            </reference>
          </references>
        </pivotArea>
        <pivotArea type="data" collapsedLevelsAreSubtotals="1" fieldPosition="0">
          <references count="4">
            <reference field="4294967294" count="1" selected="0">
              <x v="0"/>
            </reference>
            <reference field="0" count="1" selected="0">
              <x v="113"/>
            </reference>
            <reference field="1" count="1" selected="0">
              <x v="695"/>
            </reference>
            <reference field="2" count="1">
              <x v="1791"/>
            </reference>
          </references>
        </pivotArea>
        <pivotArea type="data" collapsedLevelsAreSubtotals="1" fieldPosition="0">
          <references count="2">
            <reference field="4294967294" count="1" selected="0">
              <x v="0"/>
            </reference>
            <reference field="0" count="1">
              <x v="114"/>
            </reference>
          </references>
        </pivotArea>
        <pivotArea type="data" collapsedLevelsAreSubtotals="1" fieldPosition="0">
          <references count="3">
            <reference field="4294967294" count="1" selected="0">
              <x v="0"/>
            </reference>
            <reference field="0" count="1" selected="0">
              <x v="114"/>
            </reference>
            <reference field="1" count="1">
              <x v="696"/>
            </reference>
          </references>
        </pivotArea>
        <pivotArea type="data" collapsedLevelsAreSubtotals="1" fieldPosition="0">
          <references count="4">
            <reference field="4294967294" count="1" selected="0">
              <x v="0"/>
            </reference>
            <reference field="0" count="1" selected="0">
              <x v="114"/>
            </reference>
            <reference field="1" count="1" selected="0">
              <x v="696"/>
            </reference>
            <reference field="2" count="1">
              <x v="1792"/>
            </reference>
          </references>
        </pivotArea>
        <pivotArea type="data" collapsedLevelsAreSubtotals="1" fieldPosition="0">
          <references count="2">
            <reference field="4294967294" count="1" selected="0">
              <x v="0"/>
            </reference>
            <reference field="0" count="1">
              <x v="115"/>
            </reference>
          </references>
        </pivotArea>
        <pivotArea type="data" collapsedLevelsAreSubtotals="1" fieldPosition="0">
          <references count="3">
            <reference field="4294967294" count="1" selected="0">
              <x v="0"/>
            </reference>
            <reference field="0" count="1" selected="0">
              <x v="115"/>
            </reference>
            <reference field="1" count="1">
              <x v="697"/>
            </reference>
          </references>
        </pivotArea>
        <pivotArea type="data" collapsedLevelsAreSubtotals="1" fieldPosition="0">
          <references count="4">
            <reference field="4294967294" count="1" selected="0">
              <x v="0"/>
            </reference>
            <reference field="0" count="1" selected="0">
              <x v="115"/>
            </reference>
            <reference field="1" count="1" selected="0">
              <x v="697"/>
            </reference>
            <reference field="2" count="1">
              <x v="1793"/>
            </reference>
          </references>
        </pivotArea>
        <pivotArea type="data" collapsedLevelsAreSubtotals="1" fieldPosition="0">
          <references count="3">
            <reference field="4294967294" count="1" selected="0">
              <x v="0"/>
            </reference>
            <reference field="0" count="1" selected="0">
              <x v="115"/>
            </reference>
            <reference field="1" count="1">
              <x v="698"/>
            </reference>
          </references>
        </pivotArea>
        <pivotArea type="data" collapsedLevelsAreSubtotals="1" fieldPosition="0">
          <references count="4">
            <reference field="4294967294" count="1" selected="0">
              <x v="0"/>
            </reference>
            <reference field="0" count="1" selected="0">
              <x v="115"/>
            </reference>
            <reference field="1" count="1" selected="0">
              <x v="698"/>
            </reference>
            <reference field="2" count="1">
              <x v="1794"/>
            </reference>
          </references>
        </pivotArea>
        <pivotArea type="data" collapsedLevelsAreSubtotals="1" fieldPosition="0">
          <references count="3">
            <reference field="4294967294" count="1" selected="0">
              <x v="0"/>
            </reference>
            <reference field="0" count="1" selected="0">
              <x v="115"/>
            </reference>
            <reference field="1" count="1">
              <x v="699"/>
            </reference>
          </references>
        </pivotArea>
        <pivotArea type="data" collapsedLevelsAreSubtotals="1" fieldPosition="0">
          <references count="4">
            <reference field="4294967294" count="1" selected="0">
              <x v="0"/>
            </reference>
            <reference field="0" count="1" selected="0">
              <x v="115"/>
            </reference>
            <reference field="1" count="1" selected="0">
              <x v="699"/>
            </reference>
            <reference field="2" count="1">
              <x v="1795"/>
            </reference>
          </references>
        </pivotArea>
        <pivotArea type="data" collapsedLevelsAreSubtotals="1" fieldPosition="0">
          <references count="2">
            <reference field="4294967294" count="1" selected="0">
              <x v="0"/>
            </reference>
            <reference field="0" count="1">
              <x v="116"/>
            </reference>
          </references>
        </pivotArea>
        <pivotArea type="data" collapsedLevelsAreSubtotals="1" fieldPosition="0">
          <references count="3">
            <reference field="4294967294" count="1" selected="0">
              <x v="0"/>
            </reference>
            <reference field="0" count="1" selected="0">
              <x v="116"/>
            </reference>
            <reference field="1" count="1">
              <x v="700"/>
            </reference>
          </references>
        </pivotArea>
        <pivotArea type="data" collapsedLevelsAreSubtotals="1" fieldPosition="0">
          <references count="4">
            <reference field="4294967294" count="1" selected="0">
              <x v="0"/>
            </reference>
            <reference field="0" count="1" selected="0">
              <x v="116"/>
            </reference>
            <reference field="1" count="1" selected="0">
              <x v="700"/>
            </reference>
            <reference field="2" count="3">
              <x v="1796"/>
              <x v="1797"/>
              <x v="1798"/>
            </reference>
          </references>
        </pivotArea>
        <pivotArea type="data" collapsedLevelsAreSubtotals="1" fieldPosition="0">
          <references count="3">
            <reference field="4294967294" count="1" selected="0">
              <x v="0"/>
            </reference>
            <reference field="0" count="1" selected="0">
              <x v="116"/>
            </reference>
            <reference field="1" count="1">
              <x v="701"/>
            </reference>
          </references>
        </pivotArea>
        <pivotArea type="data" collapsedLevelsAreSubtotals="1" fieldPosition="0">
          <references count="4">
            <reference field="4294967294" count="1" selected="0">
              <x v="0"/>
            </reference>
            <reference field="0" count="1" selected="0">
              <x v="116"/>
            </reference>
            <reference field="1" count="1" selected="0">
              <x v="701"/>
            </reference>
            <reference field="2" count="1">
              <x v="1799"/>
            </reference>
          </references>
        </pivotArea>
        <pivotArea type="data" collapsedLevelsAreSubtotals="1" fieldPosition="0">
          <references count="3">
            <reference field="4294967294" count="1" selected="0">
              <x v="0"/>
            </reference>
            <reference field="0" count="1" selected="0">
              <x v="116"/>
            </reference>
            <reference field="1" count="1">
              <x v="702"/>
            </reference>
          </references>
        </pivotArea>
        <pivotArea type="data" collapsedLevelsAreSubtotals="1" fieldPosition="0">
          <references count="4">
            <reference field="4294967294" count="1" selected="0">
              <x v="0"/>
            </reference>
            <reference field="0" count="1" selected="0">
              <x v="116"/>
            </reference>
            <reference field="1" count="1" selected="0">
              <x v="702"/>
            </reference>
            <reference field="2" count="7">
              <x v="1800"/>
              <x v="1801"/>
              <x v="1802"/>
              <x v="1803"/>
              <x v="1804"/>
              <x v="1805"/>
              <x v="1806"/>
            </reference>
          </references>
        </pivotArea>
        <pivotArea type="data" collapsedLevelsAreSubtotals="1" fieldPosition="0">
          <references count="3">
            <reference field="4294967294" count="1" selected="0">
              <x v="0"/>
            </reference>
            <reference field="0" count="1" selected="0">
              <x v="116"/>
            </reference>
            <reference field="1" count="1">
              <x v="703"/>
            </reference>
          </references>
        </pivotArea>
        <pivotArea type="data" collapsedLevelsAreSubtotals="1" fieldPosition="0">
          <references count="4">
            <reference field="4294967294" count="1" selected="0">
              <x v="0"/>
            </reference>
            <reference field="0" count="1" selected="0">
              <x v="116"/>
            </reference>
            <reference field="1" count="1" selected="0">
              <x v="703"/>
            </reference>
            <reference field="2" count="3">
              <x v="1807"/>
              <x v="1808"/>
              <x v="1809"/>
            </reference>
          </references>
        </pivotArea>
        <pivotArea type="data" collapsedLevelsAreSubtotals="1" fieldPosition="0">
          <references count="3">
            <reference field="4294967294" count="1" selected="0">
              <x v="0"/>
            </reference>
            <reference field="0" count="1" selected="0">
              <x v="116"/>
            </reference>
            <reference field="1" count="1">
              <x v="704"/>
            </reference>
          </references>
        </pivotArea>
        <pivotArea type="data" collapsedLevelsAreSubtotals="1" fieldPosition="0">
          <references count="4">
            <reference field="4294967294" count="1" selected="0">
              <x v="0"/>
            </reference>
            <reference field="0" count="1" selected="0">
              <x v="116"/>
            </reference>
            <reference field="1" count="1" selected="0">
              <x v="704"/>
            </reference>
            <reference field="2" count="1">
              <x v="1810"/>
            </reference>
          </references>
        </pivotArea>
        <pivotArea type="data" collapsedLevelsAreSubtotals="1" fieldPosition="0">
          <references count="3">
            <reference field="4294967294" count="1" selected="0">
              <x v="0"/>
            </reference>
            <reference field="0" count="1" selected="0">
              <x v="116"/>
            </reference>
            <reference field="1" count="1">
              <x v="705"/>
            </reference>
          </references>
        </pivotArea>
        <pivotArea type="data" collapsedLevelsAreSubtotals="1" fieldPosition="0">
          <references count="3">
            <reference field="4294967294" count="1" selected="0">
              <x v="0"/>
            </reference>
            <reference field="0" count="1" selected="0">
              <x v="116"/>
            </reference>
            <reference field="1" count="1">
              <x v="706"/>
            </reference>
          </references>
        </pivotArea>
        <pivotArea type="data" collapsedLevelsAreSubtotals="1" fieldPosition="0">
          <references count="4">
            <reference field="4294967294" count="1" selected="0">
              <x v="0"/>
            </reference>
            <reference field="0" count="1" selected="0">
              <x v="116"/>
            </reference>
            <reference field="1" count="1" selected="0">
              <x v="706"/>
            </reference>
            <reference field="2" count="2">
              <x v="1811"/>
              <x v="1812"/>
            </reference>
          </references>
        </pivotArea>
        <pivotArea type="data" collapsedLevelsAreSubtotals="1" fieldPosition="0">
          <references count="3">
            <reference field="4294967294" count="1" selected="0">
              <x v="0"/>
            </reference>
            <reference field="0" count="1" selected="0">
              <x v="116"/>
            </reference>
            <reference field="1" count="1">
              <x v="707"/>
            </reference>
          </references>
        </pivotArea>
        <pivotArea type="data" collapsedLevelsAreSubtotals="1" fieldPosition="0">
          <references count="4">
            <reference field="4294967294" count="1" selected="0">
              <x v="0"/>
            </reference>
            <reference field="0" count="1" selected="0">
              <x v="116"/>
            </reference>
            <reference field="1" count="1" selected="0">
              <x v="707"/>
            </reference>
            <reference field="2" count="3">
              <x v="1813"/>
              <x v="1814"/>
              <x v="1815"/>
            </reference>
          </references>
        </pivotArea>
        <pivotArea type="data" collapsedLevelsAreSubtotals="1" fieldPosition="0">
          <references count="2">
            <reference field="4294967294" count="1" selected="0">
              <x v="0"/>
            </reference>
            <reference field="0" count="1">
              <x v="117"/>
            </reference>
          </references>
        </pivotArea>
        <pivotArea type="data" collapsedLevelsAreSubtotals="1" fieldPosition="0">
          <references count="3">
            <reference field="4294967294" count="1" selected="0">
              <x v="0"/>
            </reference>
            <reference field="0" count="1" selected="0">
              <x v="117"/>
            </reference>
            <reference field="1" count="1">
              <x v="708"/>
            </reference>
          </references>
        </pivotArea>
        <pivotArea type="data" collapsedLevelsAreSubtotals="1" fieldPosition="0">
          <references count="4">
            <reference field="4294967294" count="1" selected="0">
              <x v="0"/>
            </reference>
            <reference field="0" count="1" selected="0">
              <x v="117"/>
            </reference>
            <reference field="1" count="1" selected="0">
              <x v="708"/>
            </reference>
            <reference field="2" count="1">
              <x v="1816"/>
            </reference>
          </references>
        </pivotArea>
        <pivotArea type="data" collapsedLevelsAreSubtotals="1" fieldPosition="0">
          <references count="3">
            <reference field="4294967294" count="1" selected="0">
              <x v="0"/>
            </reference>
            <reference field="0" count="1" selected="0">
              <x v="117"/>
            </reference>
            <reference field="1" count="1">
              <x v="709"/>
            </reference>
          </references>
        </pivotArea>
        <pivotArea type="data" collapsedLevelsAreSubtotals="1" fieldPosition="0">
          <references count="4">
            <reference field="4294967294" count="1" selected="0">
              <x v="0"/>
            </reference>
            <reference field="0" count="1" selected="0">
              <x v="117"/>
            </reference>
            <reference field="1" count="1" selected="0">
              <x v="709"/>
            </reference>
            <reference field="2" count="1">
              <x v="1817"/>
            </reference>
          </references>
        </pivotArea>
        <pivotArea type="data" collapsedLevelsAreSubtotals="1" fieldPosition="0">
          <references count="3">
            <reference field="4294967294" count="1" selected="0">
              <x v="0"/>
            </reference>
            <reference field="0" count="1" selected="0">
              <x v="117"/>
            </reference>
            <reference field="1" count="1">
              <x v="710"/>
            </reference>
          </references>
        </pivotArea>
        <pivotArea type="data" collapsedLevelsAreSubtotals="1" fieldPosition="0">
          <references count="4">
            <reference field="4294967294" count="1" selected="0">
              <x v="0"/>
            </reference>
            <reference field="0" count="1" selected="0">
              <x v="117"/>
            </reference>
            <reference field="1" count="1" selected="0">
              <x v="710"/>
            </reference>
            <reference field="2" count="1">
              <x v="1818"/>
            </reference>
          </references>
        </pivotArea>
        <pivotArea type="data" collapsedLevelsAreSubtotals="1" fieldPosition="0">
          <references count="3">
            <reference field="4294967294" count="1" selected="0">
              <x v="0"/>
            </reference>
            <reference field="0" count="1" selected="0">
              <x v="117"/>
            </reference>
            <reference field="1" count="1">
              <x v="711"/>
            </reference>
          </references>
        </pivotArea>
        <pivotArea type="data" collapsedLevelsAreSubtotals="1" fieldPosition="0">
          <references count="4">
            <reference field="4294967294" count="1" selected="0">
              <x v="0"/>
            </reference>
            <reference field="0" count="1" selected="0">
              <x v="117"/>
            </reference>
            <reference field="1" count="1" selected="0">
              <x v="711"/>
            </reference>
            <reference field="2" count="5">
              <x v="1819"/>
              <x v="1820"/>
              <x v="1821"/>
              <x v="1822"/>
              <x v="1823"/>
            </reference>
          </references>
        </pivotArea>
        <pivotArea type="data" collapsedLevelsAreSubtotals="1" fieldPosition="0">
          <references count="3">
            <reference field="4294967294" count="1" selected="0">
              <x v="0"/>
            </reference>
            <reference field="0" count="1" selected="0">
              <x v="117"/>
            </reference>
            <reference field="1" count="1">
              <x v="712"/>
            </reference>
          </references>
        </pivotArea>
        <pivotArea type="data" collapsedLevelsAreSubtotals="1" fieldPosition="0">
          <references count="4">
            <reference field="4294967294" count="1" selected="0">
              <x v="0"/>
            </reference>
            <reference field="0" count="1" selected="0">
              <x v="117"/>
            </reference>
            <reference field="1" count="1" selected="0">
              <x v="712"/>
            </reference>
            <reference field="2" count="1">
              <x v="1824"/>
            </reference>
          </references>
        </pivotArea>
        <pivotArea type="data" collapsedLevelsAreSubtotals="1" fieldPosition="0">
          <references count="3">
            <reference field="4294967294" count="1" selected="0">
              <x v="0"/>
            </reference>
            <reference field="0" count="1" selected="0">
              <x v="117"/>
            </reference>
            <reference field="1" count="1">
              <x v="713"/>
            </reference>
          </references>
        </pivotArea>
        <pivotArea type="data" collapsedLevelsAreSubtotals="1" fieldPosition="0">
          <references count="4">
            <reference field="4294967294" count="1" selected="0">
              <x v="0"/>
            </reference>
            <reference field="0" count="1" selected="0">
              <x v="117"/>
            </reference>
            <reference field="1" count="1" selected="0">
              <x v="713"/>
            </reference>
            <reference field="2" count="1">
              <x v="1825"/>
            </reference>
          </references>
        </pivotArea>
        <pivotArea type="data" collapsedLevelsAreSubtotals="1" fieldPosition="0">
          <references count="3">
            <reference field="4294967294" count="1" selected="0">
              <x v="0"/>
            </reference>
            <reference field="0" count="1" selected="0">
              <x v="117"/>
            </reference>
            <reference field="1" count="1">
              <x v="714"/>
            </reference>
          </references>
        </pivotArea>
        <pivotArea type="data" collapsedLevelsAreSubtotals="1" fieldPosition="0">
          <references count="4">
            <reference field="4294967294" count="1" selected="0">
              <x v="0"/>
            </reference>
            <reference field="0" count="1" selected="0">
              <x v="117"/>
            </reference>
            <reference field="1" count="1" selected="0">
              <x v="714"/>
            </reference>
            <reference field="2" count="1">
              <x v="1826"/>
            </reference>
          </references>
        </pivotArea>
        <pivotArea type="data" collapsedLevelsAreSubtotals="1" fieldPosition="0">
          <references count="2">
            <reference field="4294967294" count="1" selected="0">
              <x v="0"/>
            </reference>
            <reference field="0" count="1">
              <x v="118"/>
            </reference>
          </references>
        </pivotArea>
        <pivotArea type="data" collapsedLevelsAreSubtotals="1" fieldPosition="0">
          <references count="3">
            <reference field="4294967294" count="1" selected="0">
              <x v="0"/>
            </reference>
            <reference field="0" count="1" selected="0">
              <x v="118"/>
            </reference>
            <reference field="1" count="1">
              <x v="715"/>
            </reference>
          </references>
        </pivotArea>
        <pivotArea type="data" collapsedLevelsAreSubtotals="1" fieldPosition="0">
          <references count="4">
            <reference field="4294967294" count="1" selected="0">
              <x v="0"/>
            </reference>
            <reference field="0" count="1" selected="0">
              <x v="118"/>
            </reference>
            <reference field="1" count="1" selected="0">
              <x v="715"/>
            </reference>
            <reference field="2" count="1">
              <x v="1827"/>
            </reference>
          </references>
        </pivotArea>
        <pivotArea type="data" collapsedLevelsAreSubtotals="1" fieldPosition="0">
          <references count="2">
            <reference field="4294967294" count="1" selected="0">
              <x v="0"/>
            </reference>
            <reference field="0" count="1">
              <x v="119"/>
            </reference>
          </references>
        </pivotArea>
        <pivotArea type="data" collapsedLevelsAreSubtotals="1" fieldPosition="0">
          <references count="3">
            <reference field="4294967294" count="1" selected="0">
              <x v="0"/>
            </reference>
            <reference field="0" count="1" selected="0">
              <x v="119"/>
            </reference>
            <reference field="1" count="1">
              <x v="716"/>
            </reference>
          </references>
        </pivotArea>
        <pivotArea type="data" collapsedLevelsAreSubtotals="1" fieldPosition="0">
          <references count="4">
            <reference field="4294967294" count="1" selected="0">
              <x v="0"/>
            </reference>
            <reference field="0" count="1" selected="0">
              <x v="119"/>
            </reference>
            <reference field="1" count="1" selected="0">
              <x v="716"/>
            </reference>
            <reference field="2" count="9">
              <x v="1828"/>
              <x v="1829"/>
              <x v="1830"/>
              <x v="1831"/>
              <x v="1832"/>
              <x v="1833"/>
              <x v="1834"/>
              <x v="1835"/>
              <x v="1836"/>
            </reference>
          </references>
        </pivotArea>
        <pivotArea type="data" collapsedLevelsAreSubtotals="1" fieldPosition="0">
          <references count="3">
            <reference field="4294967294" count="1" selected="0">
              <x v="0"/>
            </reference>
            <reference field="0" count="1" selected="0">
              <x v="119"/>
            </reference>
            <reference field="1" count="1">
              <x v="717"/>
            </reference>
          </references>
        </pivotArea>
        <pivotArea type="data" collapsedLevelsAreSubtotals="1" fieldPosition="0">
          <references count="4">
            <reference field="4294967294" count="1" selected="0">
              <x v="0"/>
            </reference>
            <reference field="0" count="1" selected="0">
              <x v="119"/>
            </reference>
            <reference field="1" count="1" selected="0">
              <x v="717"/>
            </reference>
            <reference field="2" count="1">
              <x v="1837"/>
            </reference>
          </references>
        </pivotArea>
        <pivotArea type="data" collapsedLevelsAreSubtotals="1" fieldPosition="0">
          <references count="3">
            <reference field="4294967294" count="1" selected="0">
              <x v="0"/>
            </reference>
            <reference field="0" count="1" selected="0">
              <x v="119"/>
            </reference>
            <reference field="1" count="1">
              <x v="718"/>
            </reference>
          </references>
        </pivotArea>
        <pivotArea type="data" collapsedLevelsAreSubtotals="1" fieldPosition="0">
          <references count="4">
            <reference field="4294967294" count="1" selected="0">
              <x v="0"/>
            </reference>
            <reference field="0" count="1" selected="0">
              <x v="119"/>
            </reference>
            <reference field="1" count="1" selected="0">
              <x v="718"/>
            </reference>
            <reference field="2" count="1">
              <x v="1838"/>
            </reference>
          </references>
        </pivotArea>
        <pivotArea type="data" collapsedLevelsAreSubtotals="1" fieldPosition="0">
          <references count="3">
            <reference field="4294967294" count="1" selected="0">
              <x v="0"/>
            </reference>
            <reference field="0" count="1" selected="0">
              <x v="119"/>
            </reference>
            <reference field="1" count="1">
              <x v="719"/>
            </reference>
          </references>
        </pivotArea>
        <pivotArea type="data" collapsedLevelsAreSubtotals="1" fieldPosition="0">
          <references count="4">
            <reference field="4294967294" count="1" selected="0">
              <x v="0"/>
            </reference>
            <reference field="0" count="1" selected="0">
              <x v="119"/>
            </reference>
            <reference field="1" count="1" selected="0">
              <x v="719"/>
            </reference>
            <reference field="2" count="6">
              <x v="1839"/>
              <x v="1840"/>
              <x v="1841"/>
              <x v="1842"/>
              <x v="1843"/>
              <x v="1844"/>
            </reference>
          </references>
        </pivotArea>
        <pivotArea type="data" collapsedLevelsAreSubtotals="1" fieldPosition="0">
          <references count="3">
            <reference field="4294967294" count="1" selected="0">
              <x v="0"/>
            </reference>
            <reference field="0" count="1" selected="0">
              <x v="119"/>
            </reference>
            <reference field="1" count="1">
              <x v="720"/>
            </reference>
          </references>
        </pivotArea>
        <pivotArea type="data" collapsedLevelsAreSubtotals="1" fieldPosition="0">
          <references count="4">
            <reference field="4294967294" count="1" selected="0">
              <x v="0"/>
            </reference>
            <reference field="0" count="1" selected="0">
              <x v="119"/>
            </reference>
            <reference field="1" count="1" selected="0">
              <x v="720"/>
            </reference>
            <reference field="2" count="1">
              <x v="1845"/>
            </reference>
          </references>
        </pivotArea>
        <pivotArea type="data" collapsedLevelsAreSubtotals="1" fieldPosition="0">
          <references count="3">
            <reference field="4294967294" count="1" selected="0">
              <x v="0"/>
            </reference>
            <reference field="0" count="1" selected="0">
              <x v="119"/>
            </reference>
            <reference field="1" count="1">
              <x v="721"/>
            </reference>
          </references>
        </pivotArea>
        <pivotArea type="data" collapsedLevelsAreSubtotals="1" fieldPosition="0">
          <references count="4">
            <reference field="4294967294" count="1" selected="0">
              <x v="0"/>
            </reference>
            <reference field="0" count="1" selected="0">
              <x v="119"/>
            </reference>
            <reference field="1" count="1" selected="0">
              <x v="721"/>
            </reference>
            <reference field="2" count="5">
              <x v="1846"/>
              <x v="1847"/>
              <x v="1848"/>
              <x v="1849"/>
              <x v="1850"/>
            </reference>
          </references>
        </pivotArea>
        <pivotArea type="data" collapsedLevelsAreSubtotals="1" fieldPosition="0">
          <references count="3">
            <reference field="4294967294" count="1" selected="0">
              <x v="0"/>
            </reference>
            <reference field="0" count="1" selected="0">
              <x v="119"/>
            </reference>
            <reference field="1" count="1">
              <x v="722"/>
            </reference>
          </references>
        </pivotArea>
        <pivotArea type="data" collapsedLevelsAreSubtotals="1" fieldPosition="0">
          <references count="4">
            <reference field="4294967294" count="1" selected="0">
              <x v="0"/>
            </reference>
            <reference field="0" count="1" selected="0">
              <x v="119"/>
            </reference>
            <reference field="1" count="1" selected="0">
              <x v="722"/>
            </reference>
            <reference field="2" count="3">
              <x v="1851"/>
              <x v="1852"/>
              <x v="1853"/>
            </reference>
          </references>
        </pivotArea>
        <pivotArea type="data" collapsedLevelsAreSubtotals="1" fieldPosition="0">
          <references count="3">
            <reference field="4294967294" count="1" selected="0">
              <x v="0"/>
            </reference>
            <reference field="0" count="1" selected="0">
              <x v="119"/>
            </reference>
            <reference field="1" count="1">
              <x v="723"/>
            </reference>
          </references>
        </pivotArea>
        <pivotArea type="data" collapsedLevelsAreSubtotals="1" fieldPosition="0">
          <references count="4">
            <reference field="4294967294" count="1" selected="0">
              <x v="0"/>
            </reference>
            <reference field="0" count="1" selected="0">
              <x v="119"/>
            </reference>
            <reference field="1" count="1" selected="0">
              <x v="723"/>
            </reference>
            <reference field="2" count="9">
              <x v="1854"/>
              <x v="1855"/>
              <x v="1856"/>
              <x v="1857"/>
              <x v="1858"/>
              <x v="1859"/>
              <x v="1860"/>
              <x v="1861"/>
              <x v="1862"/>
            </reference>
          </references>
        </pivotArea>
        <pivotArea type="data" collapsedLevelsAreSubtotals="1" fieldPosition="0">
          <references count="3">
            <reference field="4294967294" count="1" selected="0">
              <x v="0"/>
            </reference>
            <reference field="0" count="1" selected="0">
              <x v="119"/>
            </reference>
            <reference field="1" count="1">
              <x v="724"/>
            </reference>
          </references>
        </pivotArea>
        <pivotArea type="data" collapsedLevelsAreSubtotals="1" fieldPosition="0">
          <references count="4">
            <reference field="4294967294" count="1" selected="0">
              <x v="0"/>
            </reference>
            <reference field="0" count="1" selected="0">
              <x v="119"/>
            </reference>
            <reference field="1" count="1" selected="0">
              <x v="724"/>
            </reference>
            <reference field="2" count="1">
              <x v="1863"/>
            </reference>
          </references>
        </pivotArea>
        <pivotArea type="data" collapsedLevelsAreSubtotals="1" fieldPosition="0">
          <references count="3">
            <reference field="4294967294" count="1" selected="0">
              <x v="0"/>
            </reference>
            <reference field="0" count="1" selected="0">
              <x v="119"/>
            </reference>
            <reference field="1" count="1">
              <x v="725"/>
            </reference>
          </references>
        </pivotArea>
        <pivotArea type="data" collapsedLevelsAreSubtotals="1" fieldPosition="0">
          <references count="4">
            <reference field="4294967294" count="1" selected="0">
              <x v="0"/>
            </reference>
            <reference field="0" count="1" selected="0">
              <x v="119"/>
            </reference>
            <reference field="1" count="1" selected="0">
              <x v="725"/>
            </reference>
            <reference field="2" count="3">
              <x v="1864"/>
              <x v="1865"/>
              <x v="1866"/>
            </reference>
          </references>
        </pivotArea>
        <pivotArea type="data" collapsedLevelsAreSubtotals="1" fieldPosition="0">
          <references count="3">
            <reference field="4294967294" count="1" selected="0">
              <x v="0"/>
            </reference>
            <reference field="0" count="1" selected="0">
              <x v="119"/>
            </reference>
            <reference field="1" count="1">
              <x v="726"/>
            </reference>
          </references>
        </pivotArea>
        <pivotArea type="data" collapsedLevelsAreSubtotals="1" fieldPosition="0">
          <references count="4">
            <reference field="4294967294" count="1" selected="0">
              <x v="0"/>
            </reference>
            <reference field="0" count="1" selected="0">
              <x v="119"/>
            </reference>
            <reference field="1" count="1" selected="0">
              <x v="726"/>
            </reference>
            <reference field="2" count="9">
              <x v="1867"/>
              <x v="1868"/>
              <x v="1869"/>
              <x v="1870"/>
              <x v="1871"/>
              <x v="1872"/>
              <x v="1873"/>
              <x v="1874"/>
              <x v="1875"/>
            </reference>
          </references>
        </pivotArea>
        <pivotArea type="data" collapsedLevelsAreSubtotals="1" fieldPosition="0">
          <references count="3">
            <reference field="4294967294" count="1" selected="0">
              <x v="0"/>
            </reference>
            <reference field="0" count="1" selected="0">
              <x v="119"/>
            </reference>
            <reference field="1" count="1">
              <x v="727"/>
            </reference>
          </references>
        </pivotArea>
        <pivotArea type="data" collapsedLevelsAreSubtotals="1" fieldPosition="0">
          <references count="4">
            <reference field="4294967294" count="1" selected="0">
              <x v="0"/>
            </reference>
            <reference field="0" count="1" selected="0">
              <x v="119"/>
            </reference>
            <reference field="1" count="1" selected="0">
              <x v="727"/>
            </reference>
            <reference field="2" count="3">
              <x v="1876"/>
              <x v="1877"/>
              <x v="1878"/>
            </reference>
          </references>
        </pivotArea>
        <pivotArea type="data" collapsedLevelsAreSubtotals="1" fieldPosition="0">
          <references count="3">
            <reference field="4294967294" count="1" selected="0">
              <x v="0"/>
            </reference>
            <reference field="0" count="1" selected="0">
              <x v="119"/>
            </reference>
            <reference field="1" count="1">
              <x v="728"/>
            </reference>
          </references>
        </pivotArea>
        <pivotArea type="data" collapsedLevelsAreSubtotals="1" fieldPosition="0">
          <references count="4">
            <reference field="4294967294" count="1" selected="0">
              <x v="0"/>
            </reference>
            <reference field="0" count="1" selected="0">
              <x v="119"/>
            </reference>
            <reference field="1" count="1" selected="0">
              <x v="728"/>
            </reference>
            <reference field="2" count="1">
              <x v="1879"/>
            </reference>
          </references>
        </pivotArea>
        <pivotArea type="data" collapsedLevelsAreSubtotals="1" fieldPosition="0">
          <references count="3">
            <reference field="4294967294" count="1" selected="0">
              <x v="0"/>
            </reference>
            <reference field="0" count="1" selected="0">
              <x v="119"/>
            </reference>
            <reference field="1" count="1">
              <x v="729"/>
            </reference>
          </references>
        </pivotArea>
        <pivotArea type="data" collapsedLevelsAreSubtotals="1" fieldPosition="0">
          <references count="4">
            <reference field="4294967294" count="1" selected="0">
              <x v="0"/>
            </reference>
            <reference field="0" count="1" selected="0">
              <x v="119"/>
            </reference>
            <reference field="1" count="1" selected="0">
              <x v="729"/>
            </reference>
            <reference field="2" count="6">
              <x v="1880"/>
              <x v="1881"/>
              <x v="1882"/>
              <x v="1883"/>
              <x v="1884"/>
              <x v="1885"/>
            </reference>
          </references>
        </pivotArea>
        <pivotArea type="data" collapsedLevelsAreSubtotals="1" fieldPosition="0">
          <references count="2">
            <reference field="4294967294" count="1" selected="0">
              <x v="0"/>
            </reference>
            <reference field="0" count="1">
              <x v="120"/>
            </reference>
          </references>
        </pivotArea>
        <pivotArea type="data" collapsedLevelsAreSubtotals="1" fieldPosition="0">
          <references count="3">
            <reference field="4294967294" count="1" selected="0">
              <x v="0"/>
            </reference>
            <reference field="0" count="1" selected="0">
              <x v="120"/>
            </reference>
            <reference field="1" count="1">
              <x v="730"/>
            </reference>
          </references>
        </pivotArea>
        <pivotArea type="data" collapsedLevelsAreSubtotals="1" fieldPosition="0">
          <references count="4">
            <reference field="4294967294" count="1" selected="0">
              <x v="0"/>
            </reference>
            <reference field="0" count="1" selected="0">
              <x v="120"/>
            </reference>
            <reference field="1" count="1" selected="0">
              <x v="730"/>
            </reference>
            <reference field="2" count="1">
              <x v="1886"/>
            </reference>
          </references>
        </pivotArea>
        <pivotArea type="data" collapsedLevelsAreSubtotals="1" fieldPosition="0">
          <references count="3">
            <reference field="4294967294" count="1" selected="0">
              <x v="0"/>
            </reference>
            <reference field="0" count="1" selected="0">
              <x v="120"/>
            </reference>
            <reference field="1" count="1">
              <x v="731"/>
            </reference>
          </references>
        </pivotArea>
        <pivotArea type="data" collapsedLevelsAreSubtotals="1" fieldPosition="0">
          <references count="4">
            <reference field="4294967294" count="1" selected="0">
              <x v="0"/>
            </reference>
            <reference field="0" count="1" selected="0">
              <x v="120"/>
            </reference>
            <reference field="1" count="1" selected="0">
              <x v="731"/>
            </reference>
            <reference field="2" count="1">
              <x v="1887"/>
            </reference>
          </references>
        </pivotArea>
        <pivotArea type="data" collapsedLevelsAreSubtotals="1" fieldPosition="0">
          <references count="3">
            <reference field="4294967294" count="1" selected="0">
              <x v="0"/>
            </reference>
            <reference field="0" count="1" selected="0">
              <x v="120"/>
            </reference>
            <reference field="1" count="1">
              <x v="732"/>
            </reference>
          </references>
        </pivotArea>
        <pivotArea type="data" collapsedLevelsAreSubtotals="1" fieldPosition="0">
          <references count="4">
            <reference field="4294967294" count="1" selected="0">
              <x v="0"/>
            </reference>
            <reference field="0" count="1" selected="0">
              <x v="120"/>
            </reference>
            <reference field="1" count="1" selected="0">
              <x v="732"/>
            </reference>
            <reference field="2" count="1">
              <x v="1888"/>
            </reference>
          </references>
        </pivotArea>
        <pivotArea type="data" collapsedLevelsAreSubtotals="1" fieldPosition="0">
          <references count="3">
            <reference field="4294967294" count="1" selected="0">
              <x v="0"/>
            </reference>
            <reference field="0" count="1" selected="0">
              <x v="120"/>
            </reference>
            <reference field="1" count="1">
              <x v="733"/>
            </reference>
          </references>
        </pivotArea>
        <pivotArea type="data" collapsedLevelsAreSubtotals="1" fieldPosition="0">
          <references count="4">
            <reference field="4294967294" count="1" selected="0">
              <x v="0"/>
            </reference>
            <reference field="0" count="1" selected="0">
              <x v="120"/>
            </reference>
            <reference field="1" count="1" selected="0">
              <x v="733"/>
            </reference>
            <reference field="2" count="1">
              <x v="1889"/>
            </reference>
          </references>
        </pivotArea>
        <pivotArea type="data" collapsedLevelsAreSubtotals="1" fieldPosition="0">
          <references count="2">
            <reference field="4294967294" count="1" selected="0">
              <x v="0"/>
            </reference>
            <reference field="0" count="1">
              <x v="121"/>
            </reference>
          </references>
        </pivotArea>
        <pivotArea type="data" collapsedLevelsAreSubtotals="1" fieldPosition="0">
          <references count="3">
            <reference field="4294967294" count="1" selected="0">
              <x v="0"/>
            </reference>
            <reference field="0" count="1" selected="0">
              <x v="121"/>
            </reference>
            <reference field="1" count="1">
              <x v="734"/>
            </reference>
          </references>
        </pivotArea>
        <pivotArea type="data" collapsedLevelsAreSubtotals="1" fieldPosition="0">
          <references count="4">
            <reference field="4294967294" count="1" selected="0">
              <x v="0"/>
            </reference>
            <reference field="0" count="1" selected="0">
              <x v="121"/>
            </reference>
            <reference field="1" count="1" selected="0">
              <x v="734"/>
            </reference>
            <reference field="2" count="2">
              <x v="1890"/>
              <x v="1891"/>
            </reference>
          </references>
        </pivotArea>
        <pivotArea type="data" collapsedLevelsAreSubtotals="1" fieldPosition="0">
          <references count="3">
            <reference field="4294967294" count="1" selected="0">
              <x v="0"/>
            </reference>
            <reference field="0" count="1" selected="0">
              <x v="121"/>
            </reference>
            <reference field="1" count="1">
              <x v="735"/>
            </reference>
          </references>
        </pivotArea>
        <pivotArea type="data" collapsedLevelsAreSubtotals="1" fieldPosition="0">
          <references count="4">
            <reference field="4294967294" count="1" selected="0">
              <x v="0"/>
            </reference>
            <reference field="0" count="1" selected="0">
              <x v="121"/>
            </reference>
            <reference field="1" count="1" selected="0">
              <x v="735"/>
            </reference>
            <reference field="2" count="5">
              <x v="1892"/>
              <x v="1893"/>
              <x v="1894"/>
              <x v="1895"/>
              <x v="1896"/>
            </reference>
          </references>
        </pivotArea>
        <pivotArea type="data" collapsedLevelsAreSubtotals="1" fieldPosition="0">
          <references count="3">
            <reference field="4294967294" count="1" selected="0">
              <x v="0"/>
            </reference>
            <reference field="0" count="1" selected="0">
              <x v="121"/>
            </reference>
            <reference field="1" count="1">
              <x v="736"/>
            </reference>
          </references>
        </pivotArea>
        <pivotArea type="data" collapsedLevelsAreSubtotals="1" fieldPosition="0">
          <references count="4">
            <reference field="4294967294" count="1" selected="0">
              <x v="0"/>
            </reference>
            <reference field="0" count="1" selected="0">
              <x v="121"/>
            </reference>
            <reference field="1" count="1" selected="0">
              <x v="736"/>
            </reference>
            <reference field="2" count="1">
              <x v="1897"/>
            </reference>
          </references>
        </pivotArea>
        <pivotArea type="data" collapsedLevelsAreSubtotals="1" fieldPosition="0">
          <references count="3">
            <reference field="4294967294" count="1" selected="0">
              <x v="0"/>
            </reference>
            <reference field="0" count="1" selected="0">
              <x v="121"/>
            </reference>
            <reference field="1" count="1">
              <x v="737"/>
            </reference>
          </references>
        </pivotArea>
        <pivotArea type="data" collapsedLevelsAreSubtotals="1" fieldPosition="0">
          <references count="4">
            <reference field="4294967294" count="1" selected="0">
              <x v="0"/>
            </reference>
            <reference field="0" count="1" selected="0">
              <x v="121"/>
            </reference>
            <reference field="1" count="1" selected="0">
              <x v="737"/>
            </reference>
            <reference field="2" count="1">
              <x v="1898"/>
            </reference>
          </references>
        </pivotArea>
        <pivotArea type="data" collapsedLevelsAreSubtotals="1" fieldPosition="0">
          <references count="3">
            <reference field="4294967294" count="1" selected="0">
              <x v="0"/>
            </reference>
            <reference field="0" count="1" selected="0">
              <x v="121"/>
            </reference>
            <reference field="1" count="1">
              <x v="738"/>
            </reference>
          </references>
        </pivotArea>
        <pivotArea type="data" collapsedLevelsAreSubtotals="1" fieldPosition="0">
          <references count="4">
            <reference field="4294967294" count="1" selected="0">
              <x v="0"/>
            </reference>
            <reference field="0" count="1" selected="0">
              <x v="121"/>
            </reference>
            <reference field="1" count="1" selected="0">
              <x v="738"/>
            </reference>
            <reference field="2" count="1">
              <x v="1899"/>
            </reference>
          </references>
        </pivotArea>
        <pivotArea type="data" collapsedLevelsAreSubtotals="1" fieldPosition="0">
          <references count="2">
            <reference field="4294967294" count="1" selected="0">
              <x v="0"/>
            </reference>
            <reference field="0" count="1">
              <x v="122"/>
            </reference>
          </references>
        </pivotArea>
        <pivotArea type="data" collapsedLevelsAreSubtotals="1" fieldPosition="0">
          <references count="3">
            <reference field="4294967294" count="1" selected="0">
              <x v="0"/>
            </reference>
            <reference field="0" count="1" selected="0">
              <x v="122"/>
            </reference>
            <reference field="1" count="1">
              <x v="739"/>
            </reference>
          </references>
        </pivotArea>
        <pivotArea type="data" collapsedLevelsAreSubtotals="1" fieldPosition="0">
          <references count="4">
            <reference field="4294967294" count="1" selected="0">
              <x v="0"/>
            </reference>
            <reference field="0" count="1" selected="0">
              <x v="122"/>
            </reference>
            <reference field="1" count="1" selected="0">
              <x v="739"/>
            </reference>
            <reference field="2" count="1">
              <x v="1900"/>
            </reference>
          </references>
        </pivotArea>
        <pivotArea type="data" collapsedLevelsAreSubtotals="1" fieldPosition="0">
          <references count="3">
            <reference field="4294967294" count="1" selected="0">
              <x v="0"/>
            </reference>
            <reference field="0" count="1" selected="0">
              <x v="122"/>
            </reference>
            <reference field="1" count="1">
              <x v="740"/>
            </reference>
          </references>
        </pivotArea>
        <pivotArea type="data" collapsedLevelsAreSubtotals="1" fieldPosition="0">
          <references count="4">
            <reference field="4294967294" count="1" selected="0">
              <x v="0"/>
            </reference>
            <reference field="0" count="1" selected="0">
              <x v="122"/>
            </reference>
            <reference field="1" count="1" selected="0">
              <x v="740"/>
            </reference>
            <reference field="2" count="1">
              <x v="1901"/>
            </reference>
          </references>
        </pivotArea>
        <pivotArea type="data" collapsedLevelsAreSubtotals="1" fieldPosition="0">
          <references count="3">
            <reference field="4294967294" count="1" selected="0">
              <x v="0"/>
            </reference>
            <reference field="0" count="1" selected="0">
              <x v="122"/>
            </reference>
            <reference field="1" count="1">
              <x v="741"/>
            </reference>
          </references>
        </pivotArea>
        <pivotArea type="data" collapsedLevelsAreSubtotals="1" fieldPosition="0">
          <references count="4">
            <reference field="4294967294" count="1" selected="0">
              <x v="0"/>
            </reference>
            <reference field="0" count="1" selected="0">
              <x v="122"/>
            </reference>
            <reference field="1" count="1" selected="0">
              <x v="741"/>
            </reference>
            <reference field="2" count="1">
              <x v="1902"/>
            </reference>
          </references>
        </pivotArea>
        <pivotArea type="data" collapsedLevelsAreSubtotals="1" fieldPosition="0">
          <references count="3">
            <reference field="4294967294" count="1" selected="0">
              <x v="0"/>
            </reference>
            <reference field="0" count="1" selected="0">
              <x v="122"/>
            </reference>
            <reference field="1" count="1">
              <x v="742"/>
            </reference>
          </references>
        </pivotArea>
        <pivotArea type="data" collapsedLevelsAreSubtotals="1" fieldPosition="0">
          <references count="4">
            <reference field="4294967294" count="1" selected="0">
              <x v="0"/>
            </reference>
            <reference field="0" count="1" selected="0">
              <x v="122"/>
            </reference>
            <reference field="1" count="1" selected="0">
              <x v="742"/>
            </reference>
            <reference field="2" count="1">
              <x v="1903"/>
            </reference>
          </references>
        </pivotArea>
        <pivotArea type="data" collapsedLevelsAreSubtotals="1" fieldPosition="0">
          <references count="3">
            <reference field="4294967294" count="1" selected="0">
              <x v="0"/>
            </reference>
            <reference field="0" count="1" selected="0">
              <x v="122"/>
            </reference>
            <reference field="1" count="1">
              <x v="743"/>
            </reference>
          </references>
        </pivotArea>
        <pivotArea type="data" collapsedLevelsAreSubtotals="1" fieldPosition="0">
          <references count="4">
            <reference field="4294967294" count="1" selected="0">
              <x v="0"/>
            </reference>
            <reference field="0" count="1" selected="0">
              <x v="122"/>
            </reference>
            <reference field="1" count="1" selected="0">
              <x v="743"/>
            </reference>
            <reference field="2" count="1">
              <x v="1904"/>
            </reference>
          </references>
        </pivotArea>
        <pivotArea type="data" collapsedLevelsAreSubtotals="1" fieldPosition="0">
          <references count="3">
            <reference field="4294967294" count="1" selected="0">
              <x v="0"/>
            </reference>
            <reference field="0" count="1" selected="0">
              <x v="122"/>
            </reference>
            <reference field="1" count="1">
              <x v="744"/>
            </reference>
          </references>
        </pivotArea>
        <pivotArea type="data" collapsedLevelsAreSubtotals="1" fieldPosition="0">
          <references count="4">
            <reference field="4294967294" count="1" selected="0">
              <x v="0"/>
            </reference>
            <reference field="0" count="1" selected="0">
              <x v="122"/>
            </reference>
            <reference field="1" count="1" selected="0">
              <x v="744"/>
            </reference>
            <reference field="2" count="1">
              <x v="1905"/>
            </reference>
          </references>
        </pivotArea>
        <pivotArea type="data" collapsedLevelsAreSubtotals="1" fieldPosition="0">
          <references count="3">
            <reference field="4294967294" count="1" selected="0">
              <x v="0"/>
            </reference>
            <reference field="0" count="1" selected="0">
              <x v="122"/>
            </reference>
            <reference field="1" count="1">
              <x v="745"/>
            </reference>
          </references>
        </pivotArea>
        <pivotArea type="data" collapsedLevelsAreSubtotals="1" fieldPosition="0">
          <references count="4">
            <reference field="4294967294" count="1" selected="0">
              <x v="0"/>
            </reference>
            <reference field="0" count="1" selected="0">
              <x v="122"/>
            </reference>
            <reference field="1" count="1" selected="0">
              <x v="745"/>
            </reference>
            <reference field="2" count="2">
              <x v="1906"/>
              <x v="1907"/>
            </reference>
          </references>
        </pivotArea>
        <pivotArea type="data" collapsedLevelsAreSubtotals="1" fieldPosition="0">
          <references count="2">
            <reference field="4294967294" count="1" selected="0">
              <x v="0"/>
            </reference>
            <reference field="0" count="1">
              <x v="123"/>
            </reference>
          </references>
        </pivotArea>
        <pivotArea type="data" collapsedLevelsAreSubtotals="1" fieldPosition="0">
          <references count="3">
            <reference field="4294967294" count="1" selected="0">
              <x v="0"/>
            </reference>
            <reference field="0" count="1" selected="0">
              <x v="123"/>
            </reference>
            <reference field="1" count="1">
              <x v="746"/>
            </reference>
          </references>
        </pivotArea>
        <pivotArea type="data" collapsedLevelsAreSubtotals="1" fieldPosition="0">
          <references count="4">
            <reference field="4294967294" count="1" selected="0">
              <x v="0"/>
            </reference>
            <reference field="0" count="1" selected="0">
              <x v="123"/>
            </reference>
            <reference field="1" count="1" selected="0">
              <x v="746"/>
            </reference>
            <reference field="2" count="1">
              <x v="1908"/>
            </reference>
          </references>
        </pivotArea>
        <pivotArea type="data" collapsedLevelsAreSubtotals="1" fieldPosition="0">
          <references count="3">
            <reference field="4294967294" count="1" selected="0">
              <x v="0"/>
            </reference>
            <reference field="0" count="1" selected="0">
              <x v="123"/>
            </reference>
            <reference field="1" count="1">
              <x v="747"/>
            </reference>
          </references>
        </pivotArea>
        <pivotArea type="data" collapsedLevelsAreSubtotals="1" fieldPosition="0">
          <references count="4">
            <reference field="4294967294" count="1" selected="0">
              <x v="0"/>
            </reference>
            <reference field="0" count="1" selected="0">
              <x v="123"/>
            </reference>
            <reference field="1" count="1" selected="0">
              <x v="747"/>
            </reference>
            <reference field="2" count="1">
              <x v="1909"/>
            </reference>
          </references>
        </pivotArea>
        <pivotArea type="data" collapsedLevelsAreSubtotals="1" fieldPosition="0">
          <references count="2">
            <reference field="4294967294" count="1" selected="0">
              <x v="0"/>
            </reference>
            <reference field="0" count="1">
              <x v="124"/>
            </reference>
          </references>
        </pivotArea>
        <pivotArea type="data" collapsedLevelsAreSubtotals="1" fieldPosition="0">
          <references count="3">
            <reference field="4294967294" count="1" selected="0">
              <x v="0"/>
            </reference>
            <reference field="0" count="1" selected="0">
              <x v="124"/>
            </reference>
            <reference field="1" count="1">
              <x v="748"/>
            </reference>
          </references>
        </pivotArea>
        <pivotArea type="data" collapsedLevelsAreSubtotals="1" fieldPosition="0">
          <references count="4">
            <reference field="4294967294" count="1" selected="0">
              <x v="0"/>
            </reference>
            <reference field="0" count="1" selected="0">
              <x v="124"/>
            </reference>
            <reference field="1" count="1" selected="0">
              <x v="748"/>
            </reference>
            <reference field="2" count="1">
              <x v="1910"/>
            </reference>
          </references>
        </pivotArea>
        <pivotArea type="data" collapsedLevelsAreSubtotals="1" fieldPosition="0">
          <references count="2">
            <reference field="4294967294" count="1" selected="0">
              <x v="0"/>
            </reference>
            <reference field="0" count="1">
              <x v="125"/>
            </reference>
          </references>
        </pivotArea>
        <pivotArea type="data" collapsedLevelsAreSubtotals="1" fieldPosition="0">
          <references count="3">
            <reference field="4294967294" count="1" selected="0">
              <x v="0"/>
            </reference>
            <reference field="0" count="1" selected="0">
              <x v="125"/>
            </reference>
            <reference field="1" count="1">
              <x v="749"/>
            </reference>
          </references>
        </pivotArea>
        <pivotArea type="data" collapsedLevelsAreSubtotals="1" fieldPosition="0">
          <references count="4">
            <reference field="4294967294" count="1" selected="0">
              <x v="0"/>
            </reference>
            <reference field="0" count="1" selected="0">
              <x v="125"/>
            </reference>
            <reference field="1" count="1" selected="0">
              <x v="749"/>
            </reference>
            <reference field="2" count="1">
              <x v="1911"/>
            </reference>
          </references>
        </pivotArea>
        <pivotArea type="data" collapsedLevelsAreSubtotals="1" fieldPosition="0">
          <references count="3">
            <reference field="4294967294" count="1" selected="0">
              <x v="0"/>
            </reference>
            <reference field="0" count="1" selected="0">
              <x v="125"/>
            </reference>
            <reference field="1" count="1">
              <x v="750"/>
            </reference>
          </references>
        </pivotArea>
        <pivotArea type="data" collapsedLevelsAreSubtotals="1" fieldPosition="0">
          <references count="4">
            <reference field="4294967294" count="1" selected="0">
              <x v="0"/>
            </reference>
            <reference field="0" count="1" selected="0">
              <x v="125"/>
            </reference>
            <reference field="1" count="1" selected="0">
              <x v="750"/>
            </reference>
            <reference field="2" count="1">
              <x v="1912"/>
            </reference>
          </references>
        </pivotArea>
        <pivotArea type="data" collapsedLevelsAreSubtotals="1" fieldPosition="0">
          <references count="3">
            <reference field="4294967294" count="1" selected="0">
              <x v="0"/>
            </reference>
            <reference field="0" count="1" selected="0">
              <x v="125"/>
            </reference>
            <reference field="1" count="1">
              <x v="751"/>
            </reference>
          </references>
        </pivotArea>
        <pivotArea type="data" collapsedLevelsAreSubtotals="1" fieldPosition="0">
          <references count="4">
            <reference field="4294967294" count="1" selected="0">
              <x v="0"/>
            </reference>
            <reference field="0" count="1" selected="0">
              <x v="125"/>
            </reference>
            <reference field="1" count="1" selected="0">
              <x v="751"/>
            </reference>
            <reference field="2" count="2">
              <x v="1913"/>
              <x v="1914"/>
            </reference>
          </references>
        </pivotArea>
        <pivotArea type="data" collapsedLevelsAreSubtotals="1" fieldPosition="0">
          <references count="3">
            <reference field="4294967294" count="1" selected="0">
              <x v="0"/>
            </reference>
            <reference field="0" count="1" selected="0">
              <x v="125"/>
            </reference>
            <reference field="1" count="1">
              <x v="752"/>
            </reference>
          </references>
        </pivotArea>
        <pivotArea type="data" collapsedLevelsAreSubtotals="1" fieldPosition="0">
          <references count="4">
            <reference field="4294967294" count="1" selected="0">
              <x v="0"/>
            </reference>
            <reference field="0" count="1" selected="0">
              <x v="125"/>
            </reference>
            <reference field="1" count="1" selected="0">
              <x v="752"/>
            </reference>
            <reference field="2" count="1">
              <x v="1915"/>
            </reference>
          </references>
        </pivotArea>
        <pivotArea type="data" collapsedLevelsAreSubtotals="1" fieldPosition="0">
          <references count="3">
            <reference field="4294967294" count="1" selected="0">
              <x v="0"/>
            </reference>
            <reference field="0" count="1" selected="0">
              <x v="125"/>
            </reference>
            <reference field="1" count="1">
              <x v="753"/>
            </reference>
          </references>
        </pivotArea>
        <pivotArea type="data" collapsedLevelsAreSubtotals="1" fieldPosition="0">
          <references count="4">
            <reference field="4294967294" count="1" selected="0">
              <x v="0"/>
            </reference>
            <reference field="0" count="1" selected="0">
              <x v="125"/>
            </reference>
            <reference field="1" count="1" selected="0">
              <x v="753"/>
            </reference>
            <reference field="2" count="1">
              <x v="1916"/>
            </reference>
          </references>
        </pivotArea>
        <pivotArea type="data" collapsedLevelsAreSubtotals="1" fieldPosition="0">
          <references count="3">
            <reference field="4294967294" count="1" selected="0">
              <x v="0"/>
            </reference>
            <reference field="0" count="1" selected="0">
              <x v="125"/>
            </reference>
            <reference field="1" count="1">
              <x v="754"/>
            </reference>
          </references>
        </pivotArea>
        <pivotArea type="data" collapsedLevelsAreSubtotals="1" fieldPosition="0">
          <references count="4">
            <reference field="4294967294" count="1" selected="0">
              <x v="0"/>
            </reference>
            <reference field="0" count="1" selected="0">
              <x v="125"/>
            </reference>
            <reference field="1" count="1" selected="0">
              <x v="754"/>
            </reference>
            <reference field="2" count="1">
              <x v="1917"/>
            </reference>
          </references>
        </pivotArea>
        <pivotArea type="data" collapsedLevelsAreSubtotals="1" fieldPosition="0">
          <references count="3">
            <reference field="4294967294" count="1" selected="0">
              <x v="0"/>
            </reference>
            <reference field="0" count="1" selected="0">
              <x v="125"/>
            </reference>
            <reference field="1" count="1">
              <x v="755"/>
            </reference>
          </references>
        </pivotArea>
        <pivotArea type="data" collapsedLevelsAreSubtotals="1" fieldPosition="0">
          <references count="4">
            <reference field="4294967294" count="1" selected="0">
              <x v="0"/>
            </reference>
            <reference field="0" count="1" selected="0">
              <x v="125"/>
            </reference>
            <reference field="1" count="1" selected="0">
              <x v="755"/>
            </reference>
            <reference field="2" count="1">
              <x v="1918"/>
            </reference>
          </references>
        </pivotArea>
        <pivotArea type="data" collapsedLevelsAreSubtotals="1" fieldPosition="0">
          <references count="3">
            <reference field="4294967294" count="1" selected="0">
              <x v="0"/>
            </reference>
            <reference field="0" count="1" selected="0">
              <x v="125"/>
            </reference>
            <reference field="1" count="1">
              <x v="756"/>
            </reference>
          </references>
        </pivotArea>
        <pivotArea type="data" collapsedLevelsAreSubtotals="1" fieldPosition="0">
          <references count="4">
            <reference field="4294967294" count="1" selected="0">
              <x v="0"/>
            </reference>
            <reference field="0" count="1" selected="0">
              <x v="125"/>
            </reference>
            <reference field="1" count="1" selected="0">
              <x v="756"/>
            </reference>
            <reference field="2" count="1">
              <x v="1919"/>
            </reference>
          </references>
        </pivotArea>
        <pivotArea type="data" collapsedLevelsAreSubtotals="1" fieldPosition="0">
          <references count="3">
            <reference field="4294967294" count="1" selected="0">
              <x v="0"/>
            </reference>
            <reference field="0" count="1" selected="0">
              <x v="125"/>
            </reference>
            <reference field="1" count="1">
              <x v="757"/>
            </reference>
          </references>
        </pivotArea>
        <pivotArea type="data" collapsedLevelsAreSubtotals="1" fieldPosition="0">
          <references count="3">
            <reference field="4294967294" count="1" selected="0">
              <x v="0"/>
            </reference>
            <reference field="0" count="1" selected="0">
              <x v="125"/>
            </reference>
            <reference field="1" count="1">
              <x v="758"/>
            </reference>
          </references>
        </pivotArea>
        <pivotArea type="data" collapsedLevelsAreSubtotals="1" fieldPosition="0">
          <references count="4">
            <reference field="4294967294" count="1" selected="0">
              <x v="0"/>
            </reference>
            <reference field="0" count="1" selected="0">
              <x v="125"/>
            </reference>
            <reference field="1" count="1" selected="0">
              <x v="758"/>
            </reference>
            <reference field="2" count="1">
              <x v="1920"/>
            </reference>
          </references>
        </pivotArea>
        <pivotArea type="data" collapsedLevelsAreSubtotals="1" fieldPosition="0">
          <references count="2">
            <reference field="4294967294" count="1" selected="0">
              <x v="0"/>
            </reference>
            <reference field="0" count="1">
              <x v="126"/>
            </reference>
          </references>
        </pivotArea>
        <pivotArea type="data" collapsedLevelsAreSubtotals="1" fieldPosition="0">
          <references count="3">
            <reference field="4294967294" count="1" selected="0">
              <x v="0"/>
            </reference>
            <reference field="0" count="1" selected="0">
              <x v="126"/>
            </reference>
            <reference field="1" count="1">
              <x v="759"/>
            </reference>
          </references>
        </pivotArea>
        <pivotArea type="data" collapsedLevelsAreSubtotals="1" fieldPosition="0">
          <references count="4">
            <reference field="4294967294" count="1" selected="0">
              <x v="0"/>
            </reference>
            <reference field="0" count="1" selected="0">
              <x v="126"/>
            </reference>
            <reference field="1" count="1" selected="0">
              <x v="759"/>
            </reference>
            <reference field="2" count="1">
              <x v="1921"/>
            </reference>
          </references>
        </pivotArea>
        <pivotArea type="data" collapsedLevelsAreSubtotals="1" fieldPosition="0">
          <references count="3">
            <reference field="4294967294" count="1" selected="0">
              <x v="0"/>
            </reference>
            <reference field="0" count="1" selected="0">
              <x v="126"/>
            </reference>
            <reference field="1" count="1">
              <x v="760"/>
            </reference>
          </references>
        </pivotArea>
        <pivotArea type="data" collapsedLevelsAreSubtotals="1" fieldPosition="0">
          <references count="4">
            <reference field="4294967294" count="1" selected="0">
              <x v="0"/>
            </reference>
            <reference field="0" count="1" selected="0">
              <x v="126"/>
            </reference>
            <reference field="1" count="1" selected="0">
              <x v="760"/>
            </reference>
            <reference field="2" count="1">
              <x v="1922"/>
            </reference>
          </references>
        </pivotArea>
        <pivotArea type="data" collapsedLevelsAreSubtotals="1" fieldPosition="0">
          <references count="2">
            <reference field="4294967294" count="1" selected="0">
              <x v="0"/>
            </reference>
            <reference field="0" count="1">
              <x v="127"/>
            </reference>
          </references>
        </pivotArea>
        <pivotArea type="data" collapsedLevelsAreSubtotals="1" fieldPosition="0">
          <references count="3">
            <reference field="4294967294" count="1" selected="0">
              <x v="0"/>
            </reference>
            <reference field="0" count="1" selected="0">
              <x v="127"/>
            </reference>
            <reference field="1" count="1">
              <x v="761"/>
            </reference>
          </references>
        </pivotArea>
        <pivotArea type="data" collapsedLevelsAreSubtotals="1" fieldPosition="0">
          <references count="4">
            <reference field="4294967294" count="1" selected="0">
              <x v="0"/>
            </reference>
            <reference field="0" count="1" selected="0">
              <x v="127"/>
            </reference>
            <reference field="1" count="1" selected="0">
              <x v="761"/>
            </reference>
            <reference field="2" count="1">
              <x v="1923"/>
            </reference>
          </references>
        </pivotArea>
        <pivotArea type="data" collapsedLevelsAreSubtotals="1" fieldPosition="0">
          <references count="3">
            <reference field="4294967294" count="1" selected="0">
              <x v="0"/>
            </reference>
            <reference field="0" count="1" selected="0">
              <x v="127"/>
            </reference>
            <reference field="1" count="1">
              <x v="762"/>
            </reference>
          </references>
        </pivotArea>
        <pivotArea type="data" collapsedLevelsAreSubtotals="1" fieldPosition="0">
          <references count="4">
            <reference field="4294967294" count="1" selected="0">
              <x v="0"/>
            </reference>
            <reference field="0" count="1" selected="0">
              <x v="127"/>
            </reference>
            <reference field="1" count="1" selected="0">
              <x v="762"/>
            </reference>
            <reference field="2" count="1">
              <x v="1924"/>
            </reference>
          </references>
        </pivotArea>
        <pivotArea type="data" collapsedLevelsAreSubtotals="1" fieldPosition="0">
          <references count="2">
            <reference field="4294967294" count="1" selected="0">
              <x v="0"/>
            </reference>
            <reference field="0" count="1">
              <x v="128"/>
            </reference>
          </references>
        </pivotArea>
        <pivotArea type="data" collapsedLevelsAreSubtotals="1" fieldPosition="0">
          <references count="3">
            <reference field="4294967294" count="1" selected="0">
              <x v="0"/>
            </reference>
            <reference field="0" count="1" selected="0">
              <x v="128"/>
            </reference>
            <reference field="1" count="1">
              <x v="763"/>
            </reference>
          </references>
        </pivotArea>
        <pivotArea type="data" collapsedLevelsAreSubtotals="1" fieldPosition="0">
          <references count="4">
            <reference field="4294967294" count="1" selected="0">
              <x v="0"/>
            </reference>
            <reference field="0" count="1" selected="0">
              <x v="128"/>
            </reference>
            <reference field="1" count="1" selected="0">
              <x v="763"/>
            </reference>
            <reference field="2" count="1">
              <x v="1925"/>
            </reference>
          </references>
        </pivotArea>
        <pivotArea type="data" collapsedLevelsAreSubtotals="1" fieldPosition="0">
          <references count="3">
            <reference field="4294967294" count="1" selected="0">
              <x v="0"/>
            </reference>
            <reference field="0" count="1" selected="0">
              <x v="128"/>
            </reference>
            <reference field="1" count="1">
              <x v="764"/>
            </reference>
          </references>
        </pivotArea>
        <pivotArea type="data" collapsedLevelsAreSubtotals="1" fieldPosition="0">
          <references count="4">
            <reference field="4294967294" count="1" selected="0">
              <x v="0"/>
            </reference>
            <reference field="0" count="1" selected="0">
              <x v="128"/>
            </reference>
            <reference field="1" count="1" selected="0">
              <x v="764"/>
            </reference>
            <reference field="2" count="1">
              <x v="1926"/>
            </reference>
          </references>
        </pivotArea>
        <pivotArea type="data" collapsedLevelsAreSubtotals="1" fieldPosition="0">
          <references count="2">
            <reference field="4294967294" count="1" selected="0">
              <x v="0"/>
            </reference>
            <reference field="0" count="1">
              <x v="129"/>
            </reference>
          </references>
        </pivotArea>
        <pivotArea type="data" collapsedLevelsAreSubtotals="1" fieldPosition="0">
          <references count="3">
            <reference field="4294967294" count="1" selected="0">
              <x v="0"/>
            </reference>
            <reference field="0" count="1" selected="0">
              <x v="129"/>
            </reference>
            <reference field="1" count="1">
              <x v="765"/>
            </reference>
          </references>
        </pivotArea>
        <pivotArea type="data" collapsedLevelsAreSubtotals="1" fieldPosition="0">
          <references count="4">
            <reference field="4294967294" count="1" selected="0">
              <x v="0"/>
            </reference>
            <reference field="0" count="1" selected="0">
              <x v="129"/>
            </reference>
            <reference field="1" count="1" selected="0">
              <x v="765"/>
            </reference>
            <reference field="2" count="1">
              <x v="1927"/>
            </reference>
          </references>
        </pivotArea>
        <pivotArea type="data" collapsedLevelsAreSubtotals="1" fieldPosition="0">
          <references count="2">
            <reference field="4294967294" count="1" selected="0">
              <x v="0"/>
            </reference>
            <reference field="0" count="1">
              <x v="130"/>
            </reference>
          </references>
        </pivotArea>
        <pivotArea type="data" collapsedLevelsAreSubtotals="1" fieldPosition="0">
          <references count="3">
            <reference field="4294967294" count="1" selected="0">
              <x v="0"/>
            </reference>
            <reference field="0" count="1" selected="0">
              <x v="130"/>
            </reference>
            <reference field="1" count="1">
              <x v="766"/>
            </reference>
          </references>
        </pivotArea>
        <pivotArea type="data" collapsedLevelsAreSubtotals="1" fieldPosition="0">
          <references count="4">
            <reference field="4294967294" count="1" selected="0">
              <x v="0"/>
            </reference>
            <reference field="0" count="1" selected="0">
              <x v="130"/>
            </reference>
            <reference field="1" count="1" selected="0">
              <x v="766"/>
            </reference>
            <reference field="2" count="2">
              <x v="1928"/>
              <x v="1929"/>
            </reference>
          </references>
        </pivotArea>
        <pivotArea type="data" collapsedLevelsAreSubtotals="1" fieldPosition="0">
          <references count="3">
            <reference field="4294967294" count="1" selected="0">
              <x v="0"/>
            </reference>
            <reference field="0" count="1" selected="0">
              <x v="130"/>
            </reference>
            <reference field="1" count="1">
              <x v="767"/>
            </reference>
          </references>
        </pivotArea>
        <pivotArea type="data" collapsedLevelsAreSubtotals="1" fieldPosition="0">
          <references count="4">
            <reference field="4294967294" count="1" selected="0">
              <x v="0"/>
            </reference>
            <reference field="0" count="1" selected="0">
              <x v="130"/>
            </reference>
            <reference field="1" count="1" selected="0">
              <x v="767"/>
            </reference>
            <reference field="2" count="1">
              <x v="1930"/>
            </reference>
          </references>
        </pivotArea>
        <pivotArea type="data" collapsedLevelsAreSubtotals="1" fieldPosition="0">
          <references count="3">
            <reference field="4294967294" count="1" selected="0">
              <x v="0"/>
            </reference>
            <reference field="0" count="1" selected="0">
              <x v="130"/>
            </reference>
            <reference field="1" count="1">
              <x v="768"/>
            </reference>
          </references>
        </pivotArea>
        <pivotArea type="data" collapsedLevelsAreSubtotals="1" fieldPosition="0">
          <references count="4">
            <reference field="4294967294" count="1" selected="0">
              <x v="0"/>
            </reference>
            <reference field="0" count="1" selected="0">
              <x v="130"/>
            </reference>
            <reference field="1" count="1" selected="0">
              <x v="768"/>
            </reference>
            <reference field="2" count="1">
              <x v="1931"/>
            </reference>
          </references>
        </pivotArea>
        <pivotArea type="data" collapsedLevelsAreSubtotals="1" fieldPosition="0">
          <references count="3">
            <reference field="4294967294" count="1" selected="0">
              <x v="0"/>
            </reference>
            <reference field="0" count="1" selected="0">
              <x v="130"/>
            </reference>
            <reference field="1" count="1">
              <x v="769"/>
            </reference>
          </references>
        </pivotArea>
        <pivotArea type="data" collapsedLevelsAreSubtotals="1" fieldPosition="0">
          <references count="4">
            <reference field="4294967294" count="1" selected="0">
              <x v="0"/>
            </reference>
            <reference field="0" count="1" selected="0">
              <x v="130"/>
            </reference>
            <reference field="1" count="1" selected="0">
              <x v="769"/>
            </reference>
            <reference field="2" count="1">
              <x v="1932"/>
            </reference>
          </references>
        </pivotArea>
        <pivotArea type="data" collapsedLevelsAreSubtotals="1" fieldPosition="0">
          <references count="3">
            <reference field="4294967294" count="1" selected="0">
              <x v="0"/>
            </reference>
            <reference field="0" count="1" selected="0">
              <x v="130"/>
            </reference>
            <reference field="1" count="1">
              <x v="770"/>
            </reference>
          </references>
        </pivotArea>
        <pivotArea type="data" collapsedLevelsAreSubtotals="1" fieldPosition="0">
          <references count="4">
            <reference field="4294967294" count="1" selected="0">
              <x v="0"/>
            </reference>
            <reference field="0" count="1" selected="0">
              <x v="130"/>
            </reference>
            <reference field="1" count="1" selected="0">
              <x v="770"/>
            </reference>
            <reference field="2" count="1">
              <x v="1933"/>
            </reference>
          </references>
        </pivotArea>
        <pivotArea type="data" collapsedLevelsAreSubtotals="1" fieldPosition="0">
          <references count="3">
            <reference field="4294967294" count="1" selected="0">
              <x v="0"/>
            </reference>
            <reference field="0" count="1" selected="0">
              <x v="130"/>
            </reference>
            <reference field="1" count="1">
              <x v="771"/>
            </reference>
          </references>
        </pivotArea>
        <pivotArea type="data" collapsedLevelsAreSubtotals="1" fieldPosition="0">
          <references count="4">
            <reference field="4294967294" count="1" selected="0">
              <x v="0"/>
            </reference>
            <reference field="0" count="1" selected="0">
              <x v="130"/>
            </reference>
            <reference field="1" count="1" selected="0">
              <x v="771"/>
            </reference>
            <reference field="2" count="6">
              <x v="1934"/>
              <x v="1935"/>
              <x v="1936"/>
              <x v="1937"/>
              <x v="1938"/>
              <x v="1939"/>
            </reference>
          </references>
        </pivotArea>
        <pivotArea type="data" collapsedLevelsAreSubtotals="1" fieldPosition="0">
          <references count="3">
            <reference field="4294967294" count="1" selected="0">
              <x v="0"/>
            </reference>
            <reference field="0" count="1" selected="0">
              <x v="130"/>
            </reference>
            <reference field="1" count="1">
              <x v="772"/>
            </reference>
          </references>
        </pivotArea>
        <pivotArea type="data" collapsedLevelsAreSubtotals="1" fieldPosition="0">
          <references count="4">
            <reference field="4294967294" count="1" selected="0">
              <x v="0"/>
            </reference>
            <reference field="0" count="1" selected="0">
              <x v="130"/>
            </reference>
            <reference field="1" count="1" selected="0">
              <x v="772"/>
            </reference>
            <reference field="2" count="2">
              <x v="1940"/>
              <x v="1941"/>
            </reference>
          </references>
        </pivotArea>
        <pivotArea type="data" collapsedLevelsAreSubtotals="1" fieldPosition="0">
          <references count="3">
            <reference field="4294967294" count="1" selected="0">
              <x v="0"/>
            </reference>
            <reference field="0" count="1" selected="0">
              <x v="130"/>
            </reference>
            <reference field="1" count="1">
              <x v="773"/>
            </reference>
          </references>
        </pivotArea>
        <pivotArea type="data" collapsedLevelsAreSubtotals="1" fieldPosition="0">
          <references count="4">
            <reference field="4294967294" count="1" selected="0">
              <x v="0"/>
            </reference>
            <reference field="0" count="1" selected="0">
              <x v="130"/>
            </reference>
            <reference field="1" count="1" selected="0">
              <x v="773"/>
            </reference>
            <reference field="2" count="2">
              <x v="1942"/>
              <x v="1943"/>
            </reference>
          </references>
        </pivotArea>
        <pivotArea type="data" collapsedLevelsAreSubtotals="1" fieldPosition="0">
          <references count="3">
            <reference field="4294967294" count="1" selected="0">
              <x v="0"/>
            </reference>
            <reference field="0" count="1" selected="0">
              <x v="130"/>
            </reference>
            <reference field="1" count="1">
              <x v="774"/>
            </reference>
          </references>
        </pivotArea>
        <pivotArea type="data" collapsedLevelsAreSubtotals="1" fieldPosition="0">
          <references count="4">
            <reference field="4294967294" count="1" selected="0">
              <x v="0"/>
            </reference>
            <reference field="0" count="1" selected="0">
              <x v="130"/>
            </reference>
            <reference field="1" count="1" selected="0">
              <x v="774"/>
            </reference>
            <reference field="2" count="2">
              <x v="1944"/>
              <x v="1945"/>
            </reference>
          </references>
        </pivotArea>
        <pivotArea type="data" collapsedLevelsAreSubtotals="1" fieldPosition="0">
          <references count="3">
            <reference field="4294967294" count="1" selected="0">
              <x v="0"/>
            </reference>
            <reference field="0" count="1" selected="0">
              <x v="130"/>
            </reference>
            <reference field="1" count="1">
              <x v="775"/>
            </reference>
          </references>
        </pivotArea>
        <pivotArea type="data" collapsedLevelsAreSubtotals="1" fieldPosition="0">
          <references count="4">
            <reference field="4294967294" count="1" selected="0">
              <x v="0"/>
            </reference>
            <reference field="0" count="1" selected="0">
              <x v="130"/>
            </reference>
            <reference field="1" count="1" selected="0">
              <x v="775"/>
            </reference>
            <reference field="2" count="1">
              <x v="1946"/>
            </reference>
          </references>
        </pivotArea>
        <pivotArea type="data" collapsedLevelsAreSubtotals="1" fieldPosition="0">
          <references count="3">
            <reference field="4294967294" count="1" selected="0">
              <x v="0"/>
            </reference>
            <reference field="0" count="1" selected="0">
              <x v="130"/>
            </reference>
            <reference field="1" count="1">
              <x v="776"/>
            </reference>
          </references>
        </pivotArea>
        <pivotArea type="data" collapsedLevelsAreSubtotals="1" fieldPosition="0">
          <references count="4">
            <reference field="4294967294" count="1" selected="0">
              <x v="0"/>
            </reference>
            <reference field="0" count="1" selected="0">
              <x v="130"/>
            </reference>
            <reference field="1" count="1" selected="0">
              <x v="776"/>
            </reference>
            <reference field="2" count="1">
              <x v="1947"/>
            </reference>
          </references>
        </pivotArea>
        <pivotArea type="data" collapsedLevelsAreSubtotals="1" fieldPosition="0">
          <references count="3">
            <reference field="4294967294" count="1" selected="0">
              <x v="0"/>
            </reference>
            <reference field="0" count="1" selected="0">
              <x v="130"/>
            </reference>
            <reference field="1" count="1">
              <x v="777"/>
            </reference>
          </references>
        </pivotArea>
        <pivotArea type="data" collapsedLevelsAreSubtotals="1" fieldPosition="0">
          <references count="4">
            <reference field="4294967294" count="1" selected="0">
              <x v="0"/>
            </reference>
            <reference field="0" count="1" selected="0">
              <x v="130"/>
            </reference>
            <reference field="1" count="1" selected="0">
              <x v="777"/>
            </reference>
            <reference field="2" count="1">
              <x v="1948"/>
            </reference>
          </references>
        </pivotArea>
        <pivotArea type="data" collapsedLevelsAreSubtotals="1" fieldPosition="0">
          <references count="3">
            <reference field="4294967294" count="1" selected="0">
              <x v="0"/>
            </reference>
            <reference field="0" count="1" selected="0">
              <x v="130"/>
            </reference>
            <reference field="1" count="1">
              <x v="778"/>
            </reference>
          </references>
        </pivotArea>
        <pivotArea type="data" collapsedLevelsAreSubtotals="1" fieldPosition="0">
          <references count="4">
            <reference field="4294967294" count="1" selected="0">
              <x v="0"/>
            </reference>
            <reference field="0" count="1" selected="0">
              <x v="130"/>
            </reference>
            <reference field="1" count="1" selected="0">
              <x v="778"/>
            </reference>
            <reference field="2" count="2">
              <x v="1949"/>
              <x v="1950"/>
            </reference>
          </references>
        </pivotArea>
        <pivotArea type="data" collapsedLevelsAreSubtotals="1" fieldPosition="0">
          <references count="3">
            <reference field="4294967294" count="1" selected="0">
              <x v="0"/>
            </reference>
            <reference field="0" count="1" selected="0">
              <x v="130"/>
            </reference>
            <reference field="1" count="1">
              <x v="779"/>
            </reference>
          </references>
        </pivotArea>
        <pivotArea type="data" collapsedLevelsAreSubtotals="1" fieldPosition="0">
          <references count="4">
            <reference field="4294967294" count="1" selected="0">
              <x v="0"/>
            </reference>
            <reference field="0" count="1" selected="0">
              <x v="130"/>
            </reference>
            <reference field="1" count="1" selected="0">
              <x v="779"/>
            </reference>
            <reference field="2" count="1">
              <x v="1951"/>
            </reference>
          </references>
        </pivotArea>
        <pivotArea type="data" collapsedLevelsAreSubtotals="1" fieldPosition="0">
          <references count="3">
            <reference field="4294967294" count="1" selected="0">
              <x v="0"/>
            </reference>
            <reference field="0" count="1" selected="0">
              <x v="130"/>
            </reference>
            <reference field="1" count="1">
              <x v="780"/>
            </reference>
          </references>
        </pivotArea>
        <pivotArea type="data" collapsedLevelsAreSubtotals="1" fieldPosition="0">
          <references count="4">
            <reference field="4294967294" count="1" selected="0">
              <x v="0"/>
            </reference>
            <reference field="0" count="1" selected="0">
              <x v="130"/>
            </reference>
            <reference field="1" count="1" selected="0">
              <x v="780"/>
            </reference>
            <reference field="2" count="1">
              <x v="1952"/>
            </reference>
          </references>
        </pivotArea>
        <pivotArea type="data" collapsedLevelsAreSubtotals="1" fieldPosition="0">
          <references count="3">
            <reference field="4294967294" count="1" selected="0">
              <x v="0"/>
            </reference>
            <reference field="0" count="1" selected="0">
              <x v="130"/>
            </reference>
            <reference field="1" count="1">
              <x v="781"/>
            </reference>
          </references>
        </pivotArea>
        <pivotArea type="data" collapsedLevelsAreSubtotals="1" fieldPosition="0">
          <references count="4">
            <reference field="4294967294" count="1" selected="0">
              <x v="0"/>
            </reference>
            <reference field="0" count="1" selected="0">
              <x v="130"/>
            </reference>
            <reference field="1" count="1" selected="0">
              <x v="781"/>
            </reference>
            <reference field="2" count="1">
              <x v="1953"/>
            </reference>
          </references>
        </pivotArea>
        <pivotArea type="data" collapsedLevelsAreSubtotals="1" fieldPosition="0">
          <references count="3">
            <reference field="4294967294" count="1" selected="0">
              <x v="0"/>
            </reference>
            <reference field="0" count="1" selected="0">
              <x v="130"/>
            </reference>
            <reference field="1" count="1">
              <x v="782"/>
            </reference>
          </references>
        </pivotArea>
        <pivotArea type="data" collapsedLevelsAreSubtotals="1" fieldPosition="0">
          <references count="4">
            <reference field="4294967294" count="1" selected="0">
              <x v="0"/>
            </reference>
            <reference field="0" count="1" selected="0">
              <x v="130"/>
            </reference>
            <reference field="1" count="1" selected="0">
              <x v="782"/>
            </reference>
            <reference field="2" count="1">
              <x v="1954"/>
            </reference>
          </references>
        </pivotArea>
        <pivotArea type="data" collapsedLevelsAreSubtotals="1" fieldPosition="0">
          <references count="3">
            <reference field="4294967294" count="1" selected="0">
              <x v="0"/>
            </reference>
            <reference field="0" count="1" selected="0">
              <x v="130"/>
            </reference>
            <reference field="1" count="1">
              <x v="783"/>
            </reference>
          </references>
        </pivotArea>
        <pivotArea type="data" collapsedLevelsAreSubtotals="1" fieldPosition="0">
          <references count="4">
            <reference field="4294967294" count="1" selected="0">
              <x v="0"/>
            </reference>
            <reference field="0" count="1" selected="0">
              <x v="130"/>
            </reference>
            <reference field="1" count="1" selected="0">
              <x v="783"/>
            </reference>
            <reference field="2" count="1">
              <x v="1955"/>
            </reference>
          </references>
        </pivotArea>
        <pivotArea type="data" collapsedLevelsAreSubtotals="1" fieldPosition="0">
          <references count="3">
            <reference field="4294967294" count="1" selected="0">
              <x v="0"/>
            </reference>
            <reference field="0" count="1" selected="0">
              <x v="130"/>
            </reference>
            <reference field="1" count="1">
              <x v="784"/>
            </reference>
          </references>
        </pivotArea>
        <pivotArea type="data" collapsedLevelsAreSubtotals="1" fieldPosition="0">
          <references count="4">
            <reference field="4294967294" count="1" selected="0">
              <x v="0"/>
            </reference>
            <reference field="0" count="1" selected="0">
              <x v="130"/>
            </reference>
            <reference field="1" count="1" selected="0">
              <x v="784"/>
            </reference>
            <reference field="2" count="1">
              <x v="1956"/>
            </reference>
          </references>
        </pivotArea>
        <pivotArea type="data" collapsedLevelsAreSubtotals="1" fieldPosition="0">
          <references count="3">
            <reference field="4294967294" count="1" selected="0">
              <x v="0"/>
            </reference>
            <reference field="0" count="1" selected="0">
              <x v="130"/>
            </reference>
            <reference field="1" count="1">
              <x v="785"/>
            </reference>
          </references>
        </pivotArea>
        <pivotArea type="data" collapsedLevelsAreSubtotals="1" fieldPosition="0">
          <references count="4">
            <reference field="4294967294" count="1" selected="0">
              <x v="0"/>
            </reference>
            <reference field="0" count="1" selected="0">
              <x v="130"/>
            </reference>
            <reference field="1" count="1" selected="0">
              <x v="785"/>
            </reference>
            <reference field="2" count="1">
              <x v="1957"/>
            </reference>
          </references>
        </pivotArea>
        <pivotArea type="data" collapsedLevelsAreSubtotals="1" fieldPosition="0">
          <references count="3">
            <reference field="4294967294" count="1" selected="0">
              <x v="0"/>
            </reference>
            <reference field="0" count="1" selected="0">
              <x v="130"/>
            </reference>
            <reference field="1" count="1">
              <x v="786"/>
            </reference>
          </references>
        </pivotArea>
        <pivotArea type="data" collapsedLevelsAreSubtotals="1" fieldPosition="0">
          <references count="4">
            <reference field="4294967294" count="1" selected="0">
              <x v="0"/>
            </reference>
            <reference field="0" count="1" selected="0">
              <x v="130"/>
            </reference>
            <reference field="1" count="1" selected="0">
              <x v="786"/>
            </reference>
            <reference field="2" count="1">
              <x v="1958"/>
            </reference>
          </references>
        </pivotArea>
        <pivotArea type="data" collapsedLevelsAreSubtotals="1" fieldPosition="0">
          <references count="3">
            <reference field="4294967294" count="1" selected="0">
              <x v="0"/>
            </reference>
            <reference field="0" count="1" selected="0">
              <x v="130"/>
            </reference>
            <reference field="1" count="1">
              <x v="787"/>
            </reference>
          </references>
        </pivotArea>
        <pivotArea type="data" collapsedLevelsAreSubtotals="1" fieldPosition="0">
          <references count="4">
            <reference field="4294967294" count="1" selected="0">
              <x v="0"/>
            </reference>
            <reference field="0" count="1" selected="0">
              <x v="130"/>
            </reference>
            <reference field="1" count="1" selected="0">
              <x v="787"/>
            </reference>
            <reference field="2" count="2">
              <x v="1959"/>
              <x v="1960"/>
            </reference>
          </references>
        </pivotArea>
        <pivotArea type="data" collapsedLevelsAreSubtotals="1" fieldPosition="0">
          <references count="3">
            <reference field="4294967294" count="1" selected="0">
              <x v="0"/>
            </reference>
            <reference field="0" count="1" selected="0">
              <x v="130"/>
            </reference>
            <reference field="1" count="1">
              <x v="788"/>
            </reference>
          </references>
        </pivotArea>
        <pivotArea type="data" collapsedLevelsAreSubtotals="1" fieldPosition="0">
          <references count="4">
            <reference field="4294967294" count="1" selected="0">
              <x v="0"/>
            </reference>
            <reference field="0" count="1" selected="0">
              <x v="130"/>
            </reference>
            <reference field="1" count="1" selected="0">
              <x v="788"/>
            </reference>
            <reference field="2" count="1">
              <x v="1961"/>
            </reference>
          </references>
        </pivotArea>
        <pivotArea type="data" collapsedLevelsAreSubtotals="1" fieldPosition="0">
          <references count="3">
            <reference field="4294967294" count="1" selected="0">
              <x v="0"/>
            </reference>
            <reference field="0" count="1" selected="0">
              <x v="130"/>
            </reference>
            <reference field="1" count="1">
              <x v="789"/>
            </reference>
          </references>
        </pivotArea>
        <pivotArea type="data" collapsedLevelsAreSubtotals="1" fieldPosition="0">
          <references count="4">
            <reference field="4294967294" count="1" selected="0">
              <x v="0"/>
            </reference>
            <reference field="0" count="1" selected="0">
              <x v="130"/>
            </reference>
            <reference field="1" count="1" selected="0">
              <x v="789"/>
            </reference>
            <reference field="2" count="8">
              <x v="1962"/>
              <x v="1963"/>
              <x v="1964"/>
              <x v="1965"/>
              <x v="1966"/>
              <x v="1967"/>
              <x v="1968"/>
              <x v="1969"/>
            </reference>
          </references>
        </pivotArea>
        <pivotArea type="data" collapsedLevelsAreSubtotals="1" fieldPosition="0">
          <references count="3">
            <reference field="4294967294" count="1" selected="0">
              <x v="0"/>
            </reference>
            <reference field="0" count="1" selected="0">
              <x v="130"/>
            </reference>
            <reference field="1" count="1">
              <x v="790"/>
            </reference>
          </references>
        </pivotArea>
        <pivotArea type="data" collapsedLevelsAreSubtotals="1" fieldPosition="0">
          <references count="4">
            <reference field="4294967294" count="1" selected="0">
              <x v="0"/>
            </reference>
            <reference field="0" count="1" selected="0">
              <x v="130"/>
            </reference>
            <reference field="1" count="1" selected="0">
              <x v="790"/>
            </reference>
            <reference field="2" count="6">
              <x v="1970"/>
              <x v="1971"/>
              <x v="1972"/>
              <x v="1973"/>
              <x v="1974"/>
              <x v="1975"/>
            </reference>
          </references>
        </pivotArea>
        <pivotArea type="data" collapsedLevelsAreSubtotals="1" fieldPosition="0">
          <references count="3">
            <reference field="4294967294" count="1" selected="0">
              <x v="0"/>
            </reference>
            <reference field="0" count="1" selected="0">
              <x v="130"/>
            </reference>
            <reference field="1" count="1">
              <x v="791"/>
            </reference>
          </references>
        </pivotArea>
        <pivotArea type="data" collapsedLevelsAreSubtotals="1" fieldPosition="0">
          <references count="4">
            <reference field="4294967294" count="1" selected="0">
              <x v="0"/>
            </reference>
            <reference field="0" count="1" selected="0">
              <x v="130"/>
            </reference>
            <reference field="1" count="1" selected="0">
              <x v="791"/>
            </reference>
            <reference field="2" count="1">
              <x v="1976"/>
            </reference>
          </references>
        </pivotArea>
        <pivotArea type="data" collapsedLevelsAreSubtotals="1" fieldPosition="0">
          <references count="3">
            <reference field="4294967294" count="1" selected="0">
              <x v="0"/>
            </reference>
            <reference field="0" count="1" selected="0">
              <x v="130"/>
            </reference>
            <reference field="1" count="1">
              <x v="792"/>
            </reference>
          </references>
        </pivotArea>
        <pivotArea type="data" collapsedLevelsAreSubtotals="1" fieldPosition="0">
          <references count="4">
            <reference field="4294967294" count="1" selected="0">
              <x v="0"/>
            </reference>
            <reference field="0" count="1" selected="0">
              <x v="130"/>
            </reference>
            <reference field="1" count="1" selected="0">
              <x v="792"/>
            </reference>
            <reference field="2" count="1">
              <x v="1977"/>
            </reference>
          </references>
        </pivotArea>
        <pivotArea type="data" collapsedLevelsAreSubtotals="1" fieldPosition="0">
          <references count="3">
            <reference field="4294967294" count="1" selected="0">
              <x v="0"/>
            </reference>
            <reference field="0" count="1" selected="0">
              <x v="130"/>
            </reference>
            <reference field="1" count="1">
              <x v="793"/>
            </reference>
          </references>
        </pivotArea>
        <pivotArea type="data" collapsedLevelsAreSubtotals="1" fieldPosition="0">
          <references count="4">
            <reference field="4294967294" count="1" selected="0">
              <x v="0"/>
            </reference>
            <reference field="0" count="1" selected="0">
              <x v="130"/>
            </reference>
            <reference field="1" count="1" selected="0">
              <x v="793"/>
            </reference>
            <reference field="2" count="1">
              <x v="1978"/>
            </reference>
          </references>
        </pivotArea>
        <pivotArea type="data" collapsedLevelsAreSubtotals="1" fieldPosition="0">
          <references count="3">
            <reference field="4294967294" count="1" selected="0">
              <x v="0"/>
            </reference>
            <reference field="0" count="1" selected="0">
              <x v="130"/>
            </reference>
            <reference field="1" count="1">
              <x v="794"/>
            </reference>
          </references>
        </pivotArea>
        <pivotArea type="data" collapsedLevelsAreSubtotals="1" fieldPosition="0">
          <references count="4">
            <reference field="4294967294" count="1" selected="0">
              <x v="0"/>
            </reference>
            <reference field="0" count="1" selected="0">
              <x v="130"/>
            </reference>
            <reference field="1" count="1" selected="0">
              <x v="794"/>
            </reference>
            <reference field="2" count="2">
              <x v="1979"/>
              <x v="1980"/>
            </reference>
          </references>
        </pivotArea>
        <pivotArea type="data" collapsedLevelsAreSubtotals="1" fieldPosition="0">
          <references count="3">
            <reference field="4294967294" count="1" selected="0">
              <x v="0"/>
            </reference>
            <reference field="0" count="1" selected="0">
              <x v="130"/>
            </reference>
            <reference field="1" count="1">
              <x v="795"/>
            </reference>
          </references>
        </pivotArea>
        <pivotArea type="data" collapsedLevelsAreSubtotals="1" fieldPosition="0">
          <references count="4">
            <reference field="4294967294" count="1" selected="0">
              <x v="0"/>
            </reference>
            <reference field="0" count="1" selected="0">
              <x v="130"/>
            </reference>
            <reference field="1" count="1" selected="0">
              <x v="795"/>
            </reference>
            <reference field="2" count="1">
              <x v="1981"/>
            </reference>
          </references>
        </pivotArea>
        <pivotArea type="data" collapsedLevelsAreSubtotals="1" fieldPosition="0">
          <references count="3">
            <reference field="4294967294" count="1" selected="0">
              <x v="0"/>
            </reference>
            <reference field="0" count="1" selected="0">
              <x v="130"/>
            </reference>
            <reference field="1" count="1">
              <x v="796"/>
            </reference>
          </references>
        </pivotArea>
        <pivotArea type="data" collapsedLevelsAreSubtotals="1" fieldPosition="0">
          <references count="4">
            <reference field="4294967294" count="1" selected="0">
              <x v="0"/>
            </reference>
            <reference field="0" count="1" selected="0">
              <x v="130"/>
            </reference>
            <reference field="1" count="1" selected="0">
              <x v="796"/>
            </reference>
            <reference field="2" count="1">
              <x v="1982"/>
            </reference>
          </references>
        </pivotArea>
        <pivotArea type="data" collapsedLevelsAreSubtotals="1" fieldPosition="0">
          <references count="3">
            <reference field="4294967294" count="1" selected="0">
              <x v="0"/>
            </reference>
            <reference field="0" count="1" selected="0">
              <x v="130"/>
            </reference>
            <reference field="1" count="1">
              <x v="797"/>
            </reference>
          </references>
        </pivotArea>
        <pivotArea type="data" collapsedLevelsAreSubtotals="1" fieldPosition="0">
          <references count="4">
            <reference field="4294967294" count="1" selected="0">
              <x v="0"/>
            </reference>
            <reference field="0" count="1" selected="0">
              <x v="130"/>
            </reference>
            <reference field="1" count="1" selected="0">
              <x v="797"/>
            </reference>
            <reference field="2" count="1">
              <x v="1983"/>
            </reference>
          </references>
        </pivotArea>
        <pivotArea type="data" collapsedLevelsAreSubtotals="1" fieldPosition="0">
          <references count="3">
            <reference field="4294967294" count="1" selected="0">
              <x v="0"/>
            </reference>
            <reference field="0" count="1" selected="0">
              <x v="130"/>
            </reference>
            <reference field="1" count="1">
              <x v="798"/>
            </reference>
          </references>
        </pivotArea>
        <pivotArea type="data" collapsedLevelsAreSubtotals="1" fieldPosition="0">
          <references count="4">
            <reference field="4294967294" count="1" selected="0">
              <x v="0"/>
            </reference>
            <reference field="0" count="1" selected="0">
              <x v="130"/>
            </reference>
            <reference field="1" count="1" selected="0">
              <x v="798"/>
            </reference>
            <reference field="2" count="4">
              <x v="1984"/>
              <x v="1985"/>
              <x v="1986"/>
              <x v="1987"/>
            </reference>
          </references>
        </pivotArea>
        <pivotArea type="data" collapsedLevelsAreSubtotals="1" fieldPosition="0">
          <references count="3">
            <reference field="4294967294" count="1" selected="0">
              <x v="0"/>
            </reference>
            <reference field="0" count="1" selected="0">
              <x v="130"/>
            </reference>
            <reference field="1" count="1">
              <x v="799"/>
            </reference>
          </references>
        </pivotArea>
        <pivotArea type="data" collapsedLevelsAreSubtotals="1" fieldPosition="0">
          <references count="4">
            <reference field="4294967294" count="1" selected="0">
              <x v="0"/>
            </reference>
            <reference field="0" count="1" selected="0">
              <x v="130"/>
            </reference>
            <reference field="1" count="1" selected="0">
              <x v="799"/>
            </reference>
            <reference field="2" count="1">
              <x v="1988"/>
            </reference>
          </references>
        </pivotArea>
        <pivotArea type="data" collapsedLevelsAreSubtotals="1" fieldPosition="0">
          <references count="3">
            <reference field="4294967294" count="1" selected="0">
              <x v="0"/>
            </reference>
            <reference field="0" count="1" selected="0">
              <x v="130"/>
            </reference>
            <reference field="1" count="1">
              <x v="800"/>
            </reference>
          </references>
        </pivotArea>
        <pivotArea type="data" collapsedLevelsAreSubtotals="1" fieldPosition="0">
          <references count="4">
            <reference field="4294967294" count="1" selected="0">
              <x v="0"/>
            </reference>
            <reference field="0" count="1" selected="0">
              <x v="130"/>
            </reference>
            <reference field="1" count="1" selected="0">
              <x v="800"/>
            </reference>
            <reference field="2" count="3">
              <x v="1989"/>
              <x v="1990"/>
              <x v="1991"/>
            </reference>
          </references>
        </pivotArea>
        <pivotArea type="data" collapsedLevelsAreSubtotals="1" fieldPosition="0">
          <references count="3">
            <reference field="4294967294" count="1" selected="0">
              <x v="0"/>
            </reference>
            <reference field="0" count="1" selected="0">
              <x v="130"/>
            </reference>
            <reference field="1" count="1">
              <x v="801"/>
            </reference>
          </references>
        </pivotArea>
        <pivotArea type="data" collapsedLevelsAreSubtotals="1" fieldPosition="0">
          <references count="4">
            <reference field="4294967294" count="1" selected="0">
              <x v="0"/>
            </reference>
            <reference field="0" count="1" selected="0">
              <x v="130"/>
            </reference>
            <reference field="1" count="1" selected="0">
              <x v="801"/>
            </reference>
            <reference field="2" count="1">
              <x v="1992"/>
            </reference>
          </references>
        </pivotArea>
        <pivotArea type="data" collapsedLevelsAreSubtotals="1" fieldPosition="0">
          <references count="3">
            <reference field="4294967294" count="1" selected="0">
              <x v="0"/>
            </reference>
            <reference field="0" count="1" selected="0">
              <x v="130"/>
            </reference>
            <reference field="1" count="1">
              <x v="802"/>
            </reference>
          </references>
        </pivotArea>
        <pivotArea type="data" collapsedLevelsAreSubtotals="1" fieldPosition="0">
          <references count="4">
            <reference field="4294967294" count="1" selected="0">
              <x v="0"/>
            </reference>
            <reference field="0" count="1" selected="0">
              <x v="130"/>
            </reference>
            <reference field="1" count="1" selected="0">
              <x v="802"/>
            </reference>
            <reference field="2" count="1">
              <x v="1993"/>
            </reference>
          </references>
        </pivotArea>
        <pivotArea type="data" collapsedLevelsAreSubtotals="1" fieldPosition="0">
          <references count="3">
            <reference field="4294967294" count="1" selected="0">
              <x v="0"/>
            </reference>
            <reference field="0" count="1" selected="0">
              <x v="130"/>
            </reference>
            <reference field="1" count="1">
              <x v="803"/>
            </reference>
          </references>
        </pivotArea>
        <pivotArea type="data" collapsedLevelsAreSubtotals="1" fieldPosition="0">
          <references count="4">
            <reference field="4294967294" count="1" selected="0">
              <x v="0"/>
            </reference>
            <reference field="0" count="1" selected="0">
              <x v="130"/>
            </reference>
            <reference field="1" count="1" selected="0">
              <x v="803"/>
            </reference>
            <reference field="2" count="1">
              <x v="1994"/>
            </reference>
          </references>
        </pivotArea>
        <pivotArea type="data" collapsedLevelsAreSubtotals="1" fieldPosition="0">
          <references count="3">
            <reference field="4294967294" count="1" selected="0">
              <x v="0"/>
            </reference>
            <reference field="0" count="1" selected="0">
              <x v="130"/>
            </reference>
            <reference field="1" count="1">
              <x v="804"/>
            </reference>
          </references>
        </pivotArea>
        <pivotArea type="data" collapsedLevelsAreSubtotals="1" fieldPosition="0">
          <references count="4">
            <reference field="4294967294" count="1" selected="0">
              <x v="0"/>
            </reference>
            <reference field="0" count="1" selected="0">
              <x v="130"/>
            </reference>
            <reference field="1" count="1" selected="0">
              <x v="804"/>
            </reference>
            <reference field="2" count="1">
              <x v="1995"/>
            </reference>
          </references>
        </pivotArea>
        <pivotArea type="data" collapsedLevelsAreSubtotals="1" fieldPosition="0">
          <references count="3">
            <reference field="4294967294" count="1" selected="0">
              <x v="0"/>
            </reference>
            <reference field="0" count="1" selected="0">
              <x v="130"/>
            </reference>
            <reference field="1" count="1">
              <x v="805"/>
            </reference>
          </references>
        </pivotArea>
        <pivotArea type="data" collapsedLevelsAreSubtotals="1" fieldPosition="0">
          <references count="4">
            <reference field="4294967294" count="1" selected="0">
              <x v="0"/>
            </reference>
            <reference field="0" count="1" selected="0">
              <x v="130"/>
            </reference>
            <reference field="1" count="1" selected="0">
              <x v="805"/>
            </reference>
            <reference field="2" count="2">
              <x v="1996"/>
              <x v="1997"/>
            </reference>
          </references>
        </pivotArea>
        <pivotArea type="data" collapsedLevelsAreSubtotals="1" fieldPosition="0">
          <references count="3">
            <reference field="4294967294" count="1" selected="0">
              <x v="0"/>
            </reference>
            <reference field="0" count="1" selected="0">
              <x v="130"/>
            </reference>
            <reference field="1" count="1">
              <x v="806"/>
            </reference>
          </references>
        </pivotArea>
        <pivotArea type="data" collapsedLevelsAreSubtotals="1" fieldPosition="0">
          <references count="4">
            <reference field="4294967294" count="1" selected="0">
              <x v="0"/>
            </reference>
            <reference field="0" count="1" selected="0">
              <x v="130"/>
            </reference>
            <reference field="1" count="1" selected="0">
              <x v="806"/>
            </reference>
            <reference field="2" count="1">
              <x v="1998"/>
            </reference>
          </references>
        </pivotArea>
        <pivotArea type="data" collapsedLevelsAreSubtotals="1" fieldPosition="0">
          <references count="3">
            <reference field="4294967294" count="1" selected="0">
              <x v="0"/>
            </reference>
            <reference field="0" count="1" selected="0">
              <x v="130"/>
            </reference>
            <reference field="1" count="1">
              <x v="807"/>
            </reference>
          </references>
        </pivotArea>
        <pivotArea type="data" collapsedLevelsAreSubtotals="1" fieldPosition="0">
          <references count="4">
            <reference field="4294967294" count="1" selected="0">
              <x v="0"/>
            </reference>
            <reference field="0" count="1" selected="0">
              <x v="130"/>
            </reference>
            <reference field="1" count="1" selected="0">
              <x v="807"/>
            </reference>
            <reference field="2" count="1">
              <x v="1999"/>
            </reference>
          </references>
        </pivotArea>
        <pivotArea type="data" collapsedLevelsAreSubtotals="1" fieldPosition="0">
          <references count="3">
            <reference field="4294967294" count="1" selected="0">
              <x v="0"/>
            </reference>
            <reference field="0" count="1" selected="0">
              <x v="130"/>
            </reference>
            <reference field="1" count="1">
              <x v="808"/>
            </reference>
          </references>
        </pivotArea>
        <pivotArea type="data" collapsedLevelsAreSubtotals="1" fieldPosition="0">
          <references count="4">
            <reference field="4294967294" count="1" selected="0">
              <x v="0"/>
            </reference>
            <reference field="0" count="1" selected="0">
              <x v="130"/>
            </reference>
            <reference field="1" count="1" selected="0">
              <x v="808"/>
            </reference>
            <reference field="2" count="1">
              <x v="2000"/>
            </reference>
          </references>
        </pivotArea>
        <pivotArea type="data" collapsedLevelsAreSubtotals="1" fieldPosition="0">
          <references count="3">
            <reference field="4294967294" count="1" selected="0">
              <x v="0"/>
            </reference>
            <reference field="0" count="1" selected="0">
              <x v="130"/>
            </reference>
            <reference field="1" count="1">
              <x v="809"/>
            </reference>
          </references>
        </pivotArea>
        <pivotArea type="data" collapsedLevelsAreSubtotals="1" fieldPosition="0">
          <references count="4">
            <reference field="4294967294" count="1" selected="0">
              <x v="0"/>
            </reference>
            <reference field="0" count="1" selected="0">
              <x v="130"/>
            </reference>
            <reference field="1" count="1" selected="0">
              <x v="809"/>
            </reference>
            <reference field="2" count="1">
              <x v="2001"/>
            </reference>
          </references>
        </pivotArea>
        <pivotArea type="data" collapsedLevelsAreSubtotals="1" fieldPosition="0">
          <references count="3">
            <reference field="4294967294" count="1" selected="0">
              <x v="0"/>
            </reference>
            <reference field="0" count="1" selected="0">
              <x v="130"/>
            </reference>
            <reference field="1" count="1">
              <x v="810"/>
            </reference>
          </references>
        </pivotArea>
        <pivotArea type="data" collapsedLevelsAreSubtotals="1" fieldPosition="0">
          <references count="4">
            <reference field="4294967294" count="1" selected="0">
              <x v="0"/>
            </reference>
            <reference field="0" count="1" selected="0">
              <x v="130"/>
            </reference>
            <reference field="1" count="1" selected="0">
              <x v="810"/>
            </reference>
            <reference field="2" count="1">
              <x v="2002"/>
            </reference>
          </references>
        </pivotArea>
        <pivotArea type="data" collapsedLevelsAreSubtotals="1" fieldPosition="0">
          <references count="3">
            <reference field="4294967294" count="1" selected="0">
              <x v="0"/>
            </reference>
            <reference field="0" count="1" selected="0">
              <x v="130"/>
            </reference>
            <reference field="1" count="1">
              <x v="811"/>
            </reference>
          </references>
        </pivotArea>
        <pivotArea type="data" collapsedLevelsAreSubtotals="1" fieldPosition="0">
          <references count="4">
            <reference field="4294967294" count="1" selected="0">
              <x v="0"/>
            </reference>
            <reference field="0" count="1" selected="0">
              <x v="130"/>
            </reference>
            <reference field="1" count="1" selected="0">
              <x v="811"/>
            </reference>
            <reference field="2" count="1">
              <x v="2003"/>
            </reference>
          </references>
        </pivotArea>
        <pivotArea type="data" collapsedLevelsAreSubtotals="1" fieldPosition="0">
          <references count="2">
            <reference field="4294967294" count="1" selected="0">
              <x v="0"/>
            </reference>
            <reference field="0" count="1">
              <x v="131"/>
            </reference>
          </references>
        </pivotArea>
        <pivotArea type="data" collapsedLevelsAreSubtotals="1" fieldPosition="0">
          <references count="3">
            <reference field="4294967294" count="1" selected="0">
              <x v="0"/>
            </reference>
            <reference field="0" count="1" selected="0">
              <x v="131"/>
            </reference>
            <reference field="1" count="1">
              <x v="812"/>
            </reference>
          </references>
        </pivotArea>
        <pivotArea type="data" collapsedLevelsAreSubtotals="1" fieldPosition="0">
          <references count="4">
            <reference field="4294967294" count="1" selected="0">
              <x v="0"/>
            </reference>
            <reference field="0" count="1" selected="0">
              <x v="131"/>
            </reference>
            <reference field="1" count="1" selected="0">
              <x v="812"/>
            </reference>
            <reference field="2" count="1">
              <x v="2004"/>
            </reference>
          </references>
        </pivotArea>
        <pivotArea type="data" collapsedLevelsAreSubtotals="1" fieldPosition="0">
          <references count="3">
            <reference field="4294967294" count="1" selected="0">
              <x v="0"/>
            </reference>
            <reference field="0" count="1" selected="0">
              <x v="131"/>
            </reference>
            <reference field="1" count="1">
              <x v="813"/>
            </reference>
          </references>
        </pivotArea>
        <pivotArea type="data" collapsedLevelsAreSubtotals="1" fieldPosition="0">
          <references count="4">
            <reference field="4294967294" count="1" selected="0">
              <x v="0"/>
            </reference>
            <reference field="0" count="1" selected="0">
              <x v="131"/>
            </reference>
            <reference field="1" count="1" selected="0">
              <x v="813"/>
            </reference>
            <reference field="2" count="1">
              <x v="2005"/>
            </reference>
          </references>
        </pivotArea>
        <pivotArea type="data" collapsedLevelsAreSubtotals="1" fieldPosition="0">
          <references count="2">
            <reference field="4294967294" count="1" selected="0">
              <x v="0"/>
            </reference>
            <reference field="0" count="1">
              <x v="132"/>
            </reference>
          </references>
        </pivotArea>
        <pivotArea type="data" collapsedLevelsAreSubtotals="1" fieldPosition="0">
          <references count="3">
            <reference field="4294967294" count="1" selected="0">
              <x v="0"/>
            </reference>
            <reference field="0" count="1" selected="0">
              <x v="132"/>
            </reference>
            <reference field="1" count="1">
              <x v="814"/>
            </reference>
          </references>
        </pivotArea>
        <pivotArea type="data" collapsedLevelsAreSubtotals="1" fieldPosition="0">
          <references count="4">
            <reference field="4294967294" count="1" selected="0">
              <x v="0"/>
            </reference>
            <reference field="0" count="1" selected="0">
              <x v="132"/>
            </reference>
            <reference field="1" count="1" selected="0">
              <x v="814"/>
            </reference>
            <reference field="2" count="1">
              <x v="2006"/>
            </reference>
          </references>
        </pivotArea>
        <pivotArea type="data" collapsedLevelsAreSubtotals="1" fieldPosition="0">
          <references count="3">
            <reference field="4294967294" count="1" selected="0">
              <x v="0"/>
            </reference>
            <reference field="0" count="1" selected="0">
              <x v="132"/>
            </reference>
            <reference field="1" count="1">
              <x v="815"/>
            </reference>
          </references>
        </pivotArea>
        <pivotArea type="data" collapsedLevelsAreSubtotals="1" fieldPosition="0">
          <references count="4">
            <reference field="4294967294" count="1" selected="0">
              <x v="0"/>
            </reference>
            <reference field="0" count="1" selected="0">
              <x v="132"/>
            </reference>
            <reference field="1" count="1" selected="0">
              <x v="815"/>
            </reference>
            <reference field="2" count="1">
              <x v="2007"/>
            </reference>
          </references>
        </pivotArea>
        <pivotArea type="data" collapsedLevelsAreSubtotals="1" fieldPosition="0">
          <references count="2">
            <reference field="4294967294" count="1" selected="0">
              <x v="0"/>
            </reference>
            <reference field="0" count="1">
              <x v="133"/>
            </reference>
          </references>
        </pivotArea>
        <pivotArea type="data" collapsedLevelsAreSubtotals="1" fieldPosition="0">
          <references count="3">
            <reference field="4294967294" count="1" selected="0">
              <x v="0"/>
            </reference>
            <reference field="0" count="1" selected="0">
              <x v="133"/>
            </reference>
            <reference field="1" count="1">
              <x v="816"/>
            </reference>
          </references>
        </pivotArea>
        <pivotArea type="data" collapsedLevelsAreSubtotals="1" fieldPosition="0">
          <references count="4">
            <reference field="4294967294" count="1" selected="0">
              <x v="0"/>
            </reference>
            <reference field="0" count="1" selected="0">
              <x v="133"/>
            </reference>
            <reference field="1" count="1" selected="0">
              <x v="816"/>
            </reference>
            <reference field="2" count="2">
              <x v="2008"/>
              <x v="2009"/>
            </reference>
          </references>
        </pivotArea>
        <pivotArea type="data" collapsedLevelsAreSubtotals="1" fieldPosition="0">
          <references count="3">
            <reference field="4294967294" count="1" selected="0">
              <x v="0"/>
            </reference>
            <reference field="0" count="1" selected="0">
              <x v="133"/>
            </reference>
            <reference field="1" count="1">
              <x v="817"/>
            </reference>
          </references>
        </pivotArea>
        <pivotArea type="data" collapsedLevelsAreSubtotals="1" fieldPosition="0">
          <references count="4">
            <reference field="4294967294" count="1" selected="0">
              <x v="0"/>
            </reference>
            <reference field="0" count="1" selected="0">
              <x v="133"/>
            </reference>
            <reference field="1" count="1" selected="0">
              <x v="817"/>
            </reference>
            <reference field="2" count="2">
              <x v="2010"/>
              <x v="2011"/>
            </reference>
          </references>
        </pivotArea>
        <pivotArea type="data" collapsedLevelsAreSubtotals="1" fieldPosition="0">
          <references count="3">
            <reference field="4294967294" count="1" selected="0">
              <x v="0"/>
            </reference>
            <reference field="0" count="1" selected="0">
              <x v="133"/>
            </reference>
            <reference field="1" count="1">
              <x v="818"/>
            </reference>
          </references>
        </pivotArea>
        <pivotArea type="data" collapsedLevelsAreSubtotals="1" fieldPosition="0">
          <references count="4">
            <reference field="4294967294" count="1" selected="0">
              <x v="0"/>
            </reference>
            <reference field="0" count="1" selected="0">
              <x v="133"/>
            </reference>
            <reference field="1" count="1" selected="0">
              <x v="818"/>
            </reference>
            <reference field="2" count="4">
              <x v="2012"/>
              <x v="2013"/>
              <x v="2014"/>
              <x v="2015"/>
            </reference>
          </references>
        </pivotArea>
        <pivotArea type="data" collapsedLevelsAreSubtotals="1" fieldPosition="0">
          <references count="3">
            <reference field="4294967294" count="1" selected="0">
              <x v="0"/>
            </reference>
            <reference field="0" count="1" selected="0">
              <x v="133"/>
            </reference>
            <reference field="1" count="1">
              <x v="819"/>
            </reference>
          </references>
        </pivotArea>
        <pivotArea type="data" collapsedLevelsAreSubtotals="1" fieldPosition="0">
          <references count="4">
            <reference field="4294967294" count="1" selected="0">
              <x v="0"/>
            </reference>
            <reference field="0" count="1" selected="0">
              <x v="133"/>
            </reference>
            <reference field="1" count="1" selected="0">
              <x v="819"/>
            </reference>
            <reference field="2" count="4">
              <x v="2016"/>
              <x v="2017"/>
              <x v="2018"/>
              <x v="2019"/>
            </reference>
          </references>
        </pivotArea>
        <pivotArea type="data" collapsedLevelsAreSubtotals="1" fieldPosition="0">
          <references count="3">
            <reference field="4294967294" count="1" selected="0">
              <x v="0"/>
            </reference>
            <reference field="0" count="1" selected="0">
              <x v="133"/>
            </reference>
            <reference field="1" count="1">
              <x v="820"/>
            </reference>
          </references>
        </pivotArea>
        <pivotArea type="data" collapsedLevelsAreSubtotals="1" fieldPosition="0">
          <references count="4">
            <reference field="4294967294" count="1" selected="0">
              <x v="0"/>
            </reference>
            <reference field="0" count="1" selected="0">
              <x v="133"/>
            </reference>
            <reference field="1" count="1" selected="0">
              <x v="820"/>
            </reference>
            <reference field="2" count="1">
              <x v="2020"/>
            </reference>
          </references>
        </pivotArea>
        <pivotArea type="data" collapsedLevelsAreSubtotals="1" fieldPosition="0">
          <references count="3">
            <reference field="4294967294" count="1" selected="0">
              <x v="0"/>
            </reference>
            <reference field="0" count="1" selected="0">
              <x v="133"/>
            </reference>
            <reference field="1" count="1">
              <x v="821"/>
            </reference>
          </references>
        </pivotArea>
        <pivotArea type="data" collapsedLevelsAreSubtotals="1" fieldPosition="0">
          <references count="4">
            <reference field="4294967294" count="1" selected="0">
              <x v="0"/>
            </reference>
            <reference field="0" count="1" selected="0">
              <x v="133"/>
            </reference>
            <reference field="1" count="1" selected="0">
              <x v="821"/>
            </reference>
            <reference field="2" count="1">
              <x v="2021"/>
            </reference>
          </references>
        </pivotArea>
        <pivotArea type="data" collapsedLevelsAreSubtotals="1" fieldPosition="0">
          <references count="3">
            <reference field="4294967294" count="1" selected="0">
              <x v="0"/>
            </reference>
            <reference field="0" count="1" selected="0">
              <x v="133"/>
            </reference>
            <reference field="1" count="1">
              <x v="822"/>
            </reference>
          </references>
        </pivotArea>
        <pivotArea type="data" collapsedLevelsAreSubtotals="1" fieldPosition="0">
          <references count="4">
            <reference field="4294967294" count="1" selected="0">
              <x v="0"/>
            </reference>
            <reference field="0" count="1" selected="0">
              <x v="133"/>
            </reference>
            <reference field="1" count="1" selected="0">
              <x v="822"/>
            </reference>
            <reference field="2" count="1">
              <x v="2022"/>
            </reference>
          </references>
        </pivotArea>
        <pivotArea type="data" collapsedLevelsAreSubtotals="1" fieldPosition="0">
          <references count="3">
            <reference field="4294967294" count="1" selected="0">
              <x v="0"/>
            </reference>
            <reference field="0" count="1" selected="0">
              <x v="133"/>
            </reference>
            <reference field="1" count="1">
              <x v="823"/>
            </reference>
          </references>
        </pivotArea>
        <pivotArea type="data" collapsedLevelsAreSubtotals="1" fieldPosition="0">
          <references count="4">
            <reference field="4294967294" count="1" selected="0">
              <x v="0"/>
            </reference>
            <reference field="0" count="1" selected="0">
              <x v="133"/>
            </reference>
            <reference field="1" count="1" selected="0">
              <x v="823"/>
            </reference>
            <reference field="2" count="1">
              <x v="2023"/>
            </reference>
          </references>
        </pivotArea>
        <pivotArea type="data" collapsedLevelsAreSubtotals="1" fieldPosition="0">
          <references count="3">
            <reference field="4294967294" count="1" selected="0">
              <x v="0"/>
            </reference>
            <reference field="0" count="1" selected="0">
              <x v="133"/>
            </reference>
            <reference field="1" count="1">
              <x v="824"/>
            </reference>
          </references>
        </pivotArea>
        <pivotArea type="data" collapsedLevelsAreSubtotals="1" fieldPosition="0">
          <references count="4">
            <reference field="4294967294" count="1" selected="0">
              <x v="0"/>
            </reference>
            <reference field="0" count="1" selected="0">
              <x v="133"/>
            </reference>
            <reference field="1" count="1" selected="0">
              <x v="824"/>
            </reference>
            <reference field="2" count="2">
              <x v="2024"/>
              <x v="2025"/>
            </reference>
          </references>
        </pivotArea>
        <pivotArea type="data" collapsedLevelsAreSubtotals="1" fieldPosition="0">
          <references count="3">
            <reference field="4294967294" count="1" selected="0">
              <x v="0"/>
            </reference>
            <reference field="0" count="1" selected="0">
              <x v="133"/>
            </reference>
            <reference field="1" count="1">
              <x v="825"/>
            </reference>
          </references>
        </pivotArea>
        <pivotArea type="data" collapsedLevelsAreSubtotals="1" fieldPosition="0">
          <references count="4">
            <reference field="4294967294" count="1" selected="0">
              <x v="0"/>
            </reference>
            <reference field="0" count="1" selected="0">
              <x v="133"/>
            </reference>
            <reference field="1" count="1" selected="0">
              <x v="825"/>
            </reference>
            <reference field="2" count="2">
              <x v="2026"/>
              <x v="2027"/>
            </reference>
          </references>
        </pivotArea>
        <pivotArea type="data" collapsedLevelsAreSubtotals="1" fieldPosition="0">
          <references count="3">
            <reference field="4294967294" count="1" selected="0">
              <x v="0"/>
            </reference>
            <reference field="0" count="1" selected="0">
              <x v="133"/>
            </reference>
            <reference field="1" count="1">
              <x v="826"/>
            </reference>
          </references>
        </pivotArea>
        <pivotArea type="data" collapsedLevelsAreSubtotals="1" fieldPosition="0">
          <references count="4">
            <reference field="4294967294" count="1" selected="0">
              <x v="0"/>
            </reference>
            <reference field="0" count="1" selected="0">
              <x v="133"/>
            </reference>
            <reference field="1" count="1" selected="0">
              <x v="826"/>
            </reference>
            <reference field="2" count="1">
              <x v="2028"/>
            </reference>
          </references>
        </pivotArea>
        <pivotArea type="data" collapsedLevelsAreSubtotals="1" fieldPosition="0">
          <references count="3">
            <reference field="4294967294" count="1" selected="0">
              <x v="0"/>
            </reference>
            <reference field="0" count="1" selected="0">
              <x v="133"/>
            </reference>
            <reference field="1" count="1">
              <x v="827"/>
            </reference>
          </references>
        </pivotArea>
        <pivotArea type="data" collapsedLevelsAreSubtotals="1" fieldPosition="0">
          <references count="4">
            <reference field="4294967294" count="1" selected="0">
              <x v="0"/>
            </reference>
            <reference field="0" count="1" selected="0">
              <x v="133"/>
            </reference>
            <reference field="1" count="1" selected="0">
              <x v="827"/>
            </reference>
            <reference field="2" count="1">
              <x v="2029"/>
            </reference>
          </references>
        </pivotArea>
        <pivotArea type="data" collapsedLevelsAreSubtotals="1" fieldPosition="0">
          <references count="3">
            <reference field="4294967294" count="1" selected="0">
              <x v="0"/>
            </reference>
            <reference field="0" count="1" selected="0">
              <x v="133"/>
            </reference>
            <reference field="1" count="1">
              <x v="828"/>
            </reference>
          </references>
        </pivotArea>
        <pivotArea type="data" collapsedLevelsAreSubtotals="1" fieldPosition="0">
          <references count="4">
            <reference field="4294967294" count="1" selected="0">
              <x v="0"/>
            </reference>
            <reference field="0" count="1" selected="0">
              <x v="133"/>
            </reference>
            <reference field="1" count="1" selected="0">
              <x v="828"/>
            </reference>
            <reference field="2" count="2">
              <x v="2030"/>
              <x v="2031"/>
            </reference>
          </references>
        </pivotArea>
        <pivotArea type="data" collapsedLevelsAreSubtotals="1" fieldPosition="0">
          <references count="3">
            <reference field="4294967294" count="1" selected="0">
              <x v="0"/>
            </reference>
            <reference field="0" count="1" selected="0">
              <x v="133"/>
            </reference>
            <reference field="1" count="1">
              <x v="829"/>
            </reference>
          </references>
        </pivotArea>
        <pivotArea type="data" collapsedLevelsAreSubtotals="1" fieldPosition="0">
          <references count="4">
            <reference field="4294967294" count="1" selected="0">
              <x v="0"/>
            </reference>
            <reference field="0" count="1" selected="0">
              <x v="133"/>
            </reference>
            <reference field="1" count="1" selected="0">
              <x v="829"/>
            </reference>
            <reference field="2" count="1">
              <x v="2032"/>
            </reference>
          </references>
        </pivotArea>
        <pivotArea type="data" collapsedLevelsAreSubtotals="1" fieldPosition="0">
          <references count="3">
            <reference field="4294967294" count="1" selected="0">
              <x v="0"/>
            </reference>
            <reference field="0" count="1" selected="0">
              <x v="133"/>
            </reference>
            <reference field="1" count="1">
              <x v="830"/>
            </reference>
          </references>
        </pivotArea>
        <pivotArea type="data" collapsedLevelsAreSubtotals="1" fieldPosition="0">
          <references count="4">
            <reference field="4294967294" count="1" selected="0">
              <x v="0"/>
            </reference>
            <reference field="0" count="1" selected="0">
              <x v="133"/>
            </reference>
            <reference field="1" count="1" selected="0">
              <x v="830"/>
            </reference>
            <reference field="2" count="1">
              <x v="2033"/>
            </reference>
          </references>
        </pivotArea>
        <pivotArea type="data" collapsedLevelsAreSubtotals="1" fieldPosition="0">
          <references count="3">
            <reference field="4294967294" count="1" selected="0">
              <x v="0"/>
            </reference>
            <reference field="0" count="1" selected="0">
              <x v="133"/>
            </reference>
            <reference field="1" count="1">
              <x v="831"/>
            </reference>
          </references>
        </pivotArea>
        <pivotArea type="data" collapsedLevelsAreSubtotals="1" fieldPosition="0">
          <references count="4">
            <reference field="4294967294" count="1" selected="0">
              <x v="0"/>
            </reference>
            <reference field="0" count="1" selected="0">
              <x v="133"/>
            </reference>
            <reference field="1" count="1" selected="0">
              <x v="831"/>
            </reference>
            <reference field="2" count="1">
              <x v="2034"/>
            </reference>
          </references>
        </pivotArea>
        <pivotArea type="data" collapsedLevelsAreSubtotals="1" fieldPosition="0">
          <references count="3">
            <reference field="4294967294" count="1" selected="0">
              <x v="0"/>
            </reference>
            <reference field="0" count="1" selected="0">
              <x v="133"/>
            </reference>
            <reference field="1" count="1">
              <x v="832"/>
            </reference>
          </references>
        </pivotArea>
        <pivotArea type="data" collapsedLevelsAreSubtotals="1" fieldPosition="0">
          <references count="4">
            <reference field="4294967294" count="1" selected="0">
              <x v="0"/>
            </reference>
            <reference field="0" count="1" selected="0">
              <x v="133"/>
            </reference>
            <reference field="1" count="1" selected="0">
              <x v="832"/>
            </reference>
            <reference field="2" count="1">
              <x v="2035"/>
            </reference>
          </references>
        </pivotArea>
        <pivotArea type="data" collapsedLevelsAreSubtotals="1" fieldPosition="0">
          <references count="3">
            <reference field="4294967294" count="1" selected="0">
              <x v="0"/>
            </reference>
            <reference field="0" count="1" selected="0">
              <x v="133"/>
            </reference>
            <reference field="1" count="1">
              <x v="833"/>
            </reference>
          </references>
        </pivotArea>
        <pivotArea type="data" collapsedLevelsAreSubtotals="1" fieldPosition="0">
          <references count="4">
            <reference field="4294967294" count="1" selected="0">
              <x v="0"/>
            </reference>
            <reference field="0" count="1" selected="0">
              <x v="133"/>
            </reference>
            <reference field="1" count="1" selected="0">
              <x v="833"/>
            </reference>
            <reference field="2" count="1">
              <x v="2036"/>
            </reference>
          </references>
        </pivotArea>
        <pivotArea type="data" collapsedLevelsAreSubtotals="1" fieldPosition="0">
          <references count="3">
            <reference field="4294967294" count="1" selected="0">
              <x v="0"/>
            </reference>
            <reference field="0" count="1" selected="0">
              <x v="133"/>
            </reference>
            <reference field="1" count="1">
              <x v="834"/>
            </reference>
          </references>
        </pivotArea>
        <pivotArea type="data" collapsedLevelsAreSubtotals="1" fieldPosition="0">
          <references count="4">
            <reference field="4294967294" count="1" selected="0">
              <x v="0"/>
            </reference>
            <reference field="0" count="1" selected="0">
              <x v="133"/>
            </reference>
            <reference field="1" count="1" selected="0">
              <x v="834"/>
            </reference>
            <reference field="2" count="2">
              <x v="2037"/>
              <x v="2038"/>
            </reference>
          </references>
        </pivotArea>
        <pivotArea type="data" collapsedLevelsAreSubtotals="1" fieldPosition="0">
          <references count="3">
            <reference field="4294967294" count="1" selected="0">
              <x v="0"/>
            </reference>
            <reference field="0" count="1" selected="0">
              <x v="133"/>
            </reference>
            <reference field="1" count="1">
              <x v="835"/>
            </reference>
          </references>
        </pivotArea>
        <pivotArea type="data" collapsedLevelsAreSubtotals="1" fieldPosition="0">
          <references count="4">
            <reference field="4294967294" count="1" selected="0">
              <x v="0"/>
            </reference>
            <reference field="0" count="1" selected="0">
              <x v="133"/>
            </reference>
            <reference field="1" count="1" selected="0">
              <x v="835"/>
            </reference>
            <reference field="2" count="1">
              <x v="2039"/>
            </reference>
          </references>
        </pivotArea>
        <pivotArea type="data" collapsedLevelsAreSubtotals="1" fieldPosition="0">
          <references count="2">
            <reference field="4294967294" count="1" selected="0">
              <x v="0"/>
            </reference>
            <reference field="0" count="1">
              <x v="134"/>
            </reference>
          </references>
        </pivotArea>
        <pivotArea type="data" collapsedLevelsAreSubtotals="1" fieldPosition="0">
          <references count="3">
            <reference field="4294967294" count="1" selected="0">
              <x v="0"/>
            </reference>
            <reference field="0" count="1" selected="0">
              <x v="134"/>
            </reference>
            <reference field="1" count="1">
              <x v="836"/>
            </reference>
          </references>
        </pivotArea>
        <pivotArea type="data" collapsedLevelsAreSubtotals="1" fieldPosition="0">
          <references count="4">
            <reference field="4294967294" count="1" selected="0">
              <x v="0"/>
            </reference>
            <reference field="0" count="1" selected="0">
              <x v="134"/>
            </reference>
            <reference field="1" count="1" selected="0">
              <x v="836"/>
            </reference>
            <reference field="2" count="1">
              <x v="2040"/>
            </reference>
          </references>
        </pivotArea>
        <pivotArea type="data" collapsedLevelsAreSubtotals="1" fieldPosition="0">
          <references count="3">
            <reference field="4294967294" count="1" selected="0">
              <x v="0"/>
            </reference>
            <reference field="0" count="1" selected="0">
              <x v="134"/>
            </reference>
            <reference field="1" count="1">
              <x v="837"/>
            </reference>
          </references>
        </pivotArea>
        <pivotArea type="data" collapsedLevelsAreSubtotals="1" fieldPosition="0">
          <references count="4">
            <reference field="4294967294" count="1" selected="0">
              <x v="0"/>
            </reference>
            <reference field="0" count="1" selected="0">
              <x v="134"/>
            </reference>
            <reference field="1" count="1" selected="0">
              <x v="837"/>
            </reference>
            <reference field="2" count="1">
              <x v="2041"/>
            </reference>
          </references>
        </pivotArea>
        <pivotArea type="data" collapsedLevelsAreSubtotals="1" fieldPosition="0">
          <references count="2">
            <reference field="4294967294" count="1" selected="0">
              <x v="0"/>
            </reference>
            <reference field="0" count="1">
              <x v="135"/>
            </reference>
          </references>
        </pivotArea>
        <pivotArea type="data" collapsedLevelsAreSubtotals="1" fieldPosition="0">
          <references count="3">
            <reference field="4294967294" count="1" selected="0">
              <x v="0"/>
            </reference>
            <reference field="0" count="1" selected="0">
              <x v="135"/>
            </reference>
            <reference field="1" count="1">
              <x v="838"/>
            </reference>
          </references>
        </pivotArea>
        <pivotArea type="data" collapsedLevelsAreSubtotals="1" fieldPosition="0">
          <references count="4">
            <reference field="4294967294" count="1" selected="0">
              <x v="0"/>
            </reference>
            <reference field="0" count="1" selected="0">
              <x v="135"/>
            </reference>
            <reference field="1" count="1" selected="0">
              <x v="838"/>
            </reference>
            <reference field="2" count="112">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reference>
          </references>
        </pivotArea>
        <pivotArea type="data" collapsedLevelsAreSubtotals="1" fieldPosition="0">
          <references count="3">
            <reference field="4294967294" count="1" selected="0">
              <x v="0"/>
            </reference>
            <reference field="0" count="1" selected="0">
              <x v="135"/>
            </reference>
            <reference field="1" count="1">
              <x v="839"/>
            </reference>
          </references>
        </pivotArea>
        <pivotArea type="data" collapsedLevelsAreSubtotals="1" fieldPosition="0">
          <references count="4">
            <reference field="4294967294" count="1" selected="0">
              <x v="0"/>
            </reference>
            <reference field="0" count="1" selected="0">
              <x v="135"/>
            </reference>
            <reference field="1" count="1" selected="0">
              <x v="839"/>
            </reference>
            <reference field="2" count="7">
              <x v="2154"/>
              <x v="2155"/>
              <x v="2156"/>
              <x v="2157"/>
              <x v="2158"/>
              <x v="2159"/>
              <x v="2160"/>
            </reference>
          </references>
        </pivotArea>
        <pivotArea type="data" collapsedLevelsAreSubtotals="1" fieldPosition="0">
          <references count="3">
            <reference field="4294967294" count="1" selected="0">
              <x v="0"/>
            </reference>
            <reference field="0" count="1" selected="0">
              <x v="135"/>
            </reference>
            <reference field="1" count="1">
              <x v="840"/>
            </reference>
          </references>
        </pivotArea>
        <pivotArea type="data" collapsedLevelsAreSubtotals="1" fieldPosition="0">
          <references count="4">
            <reference field="4294967294" count="1" selected="0">
              <x v="0"/>
            </reference>
            <reference field="0" count="1" selected="0">
              <x v="135"/>
            </reference>
            <reference field="1" count="1" selected="0">
              <x v="840"/>
            </reference>
            <reference field="2" count="4">
              <x v="2161"/>
              <x v="2162"/>
              <x v="2163"/>
              <x v="2164"/>
            </reference>
          </references>
        </pivotArea>
        <pivotArea type="data" collapsedLevelsAreSubtotals="1" fieldPosition="0">
          <references count="2">
            <reference field="4294967294" count="1" selected="0">
              <x v="0"/>
            </reference>
            <reference field="0" count="1">
              <x v="136"/>
            </reference>
          </references>
        </pivotArea>
        <pivotArea type="data" collapsedLevelsAreSubtotals="1" fieldPosition="0">
          <references count="3">
            <reference field="4294967294" count="1" selected="0">
              <x v="0"/>
            </reference>
            <reference field="0" count="1" selected="0">
              <x v="136"/>
            </reference>
            <reference field="1" count="1">
              <x v="841"/>
            </reference>
          </references>
        </pivotArea>
        <pivotArea type="data" collapsedLevelsAreSubtotals="1" fieldPosition="0">
          <references count="4">
            <reference field="4294967294" count="1" selected="0">
              <x v="0"/>
            </reference>
            <reference field="0" count="1" selected="0">
              <x v="136"/>
            </reference>
            <reference field="1" count="1" selected="0">
              <x v="841"/>
            </reference>
            <reference field="2" count="5">
              <x v="2165"/>
              <x v="2166"/>
              <x v="2167"/>
              <x v="2168"/>
              <x v="2169"/>
            </reference>
          </references>
        </pivotArea>
        <pivotArea type="data" collapsedLevelsAreSubtotals="1" fieldPosition="0">
          <references count="3">
            <reference field="4294967294" count="1" selected="0">
              <x v="0"/>
            </reference>
            <reference field="0" count="1" selected="0">
              <x v="136"/>
            </reference>
            <reference field="1" count="1">
              <x v="842"/>
            </reference>
          </references>
        </pivotArea>
        <pivotArea type="data" collapsedLevelsAreSubtotals="1" fieldPosition="0">
          <references count="4">
            <reference field="4294967294" count="1" selected="0">
              <x v="0"/>
            </reference>
            <reference field="0" count="1" selected="0">
              <x v="136"/>
            </reference>
            <reference field="1" count="1" selected="0">
              <x v="842"/>
            </reference>
            <reference field="2" count="11">
              <x v="2170"/>
              <x v="2171"/>
              <x v="2172"/>
              <x v="2173"/>
              <x v="2174"/>
              <x v="2175"/>
              <x v="2176"/>
              <x v="2177"/>
              <x v="2178"/>
              <x v="2179"/>
              <x v="2180"/>
            </reference>
          </references>
        </pivotArea>
        <pivotArea type="data" collapsedLevelsAreSubtotals="1" fieldPosition="0">
          <references count="3">
            <reference field="4294967294" count="1" selected="0">
              <x v="0"/>
            </reference>
            <reference field="0" count="1" selected="0">
              <x v="136"/>
            </reference>
            <reference field="1" count="1">
              <x v="843"/>
            </reference>
          </references>
        </pivotArea>
        <pivotArea type="data" collapsedLevelsAreSubtotals="1" fieldPosition="0">
          <references count="4">
            <reference field="4294967294" count="1" selected="0">
              <x v="0"/>
            </reference>
            <reference field="0" count="1" selected="0">
              <x v="136"/>
            </reference>
            <reference field="1" count="1" selected="0">
              <x v="843"/>
            </reference>
            <reference field="2" count="4">
              <x v="2181"/>
              <x v="2182"/>
              <x v="2183"/>
              <x v="2184"/>
            </reference>
          </references>
        </pivotArea>
        <pivotArea type="data" collapsedLevelsAreSubtotals="1" fieldPosition="0">
          <references count="3">
            <reference field="4294967294" count="1" selected="0">
              <x v="0"/>
            </reference>
            <reference field="0" count="1" selected="0">
              <x v="136"/>
            </reference>
            <reference field="1" count="1">
              <x v="844"/>
            </reference>
          </references>
        </pivotArea>
        <pivotArea type="data" collapsedLevelsAreSubtotals="1" fieldPosition="0">
          <references count="4">
            <reference field="4294967294" count="1" selected="0">
              <x v="0"/>
            </reference>
            <reference field="0" count="1" selected="0">
              <x v="136"/>
            </reference>
            <reference field="1" count="1" selected="0">
              <x v="844"/>
            </reference>
            <reference field="2" count="49">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reference>
          </references>
        </pivotArea>
        <pivotArea type="data" collapsedLevelsAreSubtotals="1" fieldPosition="0">
          <references count="3">
            <reference field="4294967294" count="1" selected="0">
              <x v="0"/>
            </reference>
            <reference field="0" count="1" selected="0">
              <x v="136"/>
            </reference>
            <reference field="1" count="1">
              <x v="845"/>
            </reference>
          </references>
        </pivotArea>
        <pivotArea type="data" collapsedLevelsAreSubtotals="1" fieldPosition="0">
          <references count="4">
            <reference field="4294967294" count="1" selected="0">
              <x v="0"/>
            </reference>
            <reference field="0" count="1" selected="0">
              <x v="136"/>
            </reference>
            <reference field="1" count="1" selected="0">
              <x v="845"/>
            </reference>
            <reference field="2" count="11">
              <x v="2234"/>
              <x v="2235"/>
              <x v="2236"/>
              <x v="2237"/>
              <x v="2238"/>
              <x v="2239"/>
              <x v="2240"/>
              <x v="2241"/>
              <x v="2242"/>
              <x v="2243"/>
              <x v="2244"/>
            </reference>
          </references>
        </pivotArea>
        <pivotArea type="data" collapsedLevelsAreSubtotals="1" fieldPosition="0">
          <references count="3">
            <reference field="4294967294" count="1" selected="0">
              <x v="0"/>
            </reference>
            <reference field="0" count="1" selected="0">
              <x v="136"/>
            </reference>
            <reference field="1" count="1">
              <x v="846"/>
            </reference>
          </references>
        </pivotArea>
        <pivotArea type="data" collapsedLevelsAreSubtotals="1" fieldPosition="0">
          <references count="4">
            <reference field="4294967294" count="1" selected="0">
              <x v="0"/>
            </reference>
            <reference field="0" count="1" selected="0">
              <x v="136"/>
            </reference>
            <reference field="1" count="1" selected="0">
              <x v="846"/>
            </reference>
            <reference field="2" count="5">
              <x v="2245"/>
              <x v="2246"/>
              <x v="2247"/>
              <x v="2248"/>
              <x v="2249"/>
            </reference>
          </references>
        </pivotArea>
        <pivotArea type="data" collapsedLevelsAreSubtotals="1" fieldPosition="0">
          <references count="3">
            <reference field="4294967294" count="1" selected="0">
              <x v="0"/>
            </reference>
            <reference field="0" count="1" selected="0">
              <x v="136"/>
            </reference>
            <reference field="1" count="1">
              <x v="847"/>
            </reference>
          </references>
        </pivotArea>
        <pivotArea type="data" collapsedLevelsAreSubtotals="1" fieldPosition="0">
          <references count="4">
            <reference field="4294967294" count="1" selected="0">
              <x v="0"/>
            </reference>
            <reference field="0" count="1" selected="0">
              <x v="136"/>
            </reference>
            <reference field="1" count="1" selected="0">
              <x v="847"/>
            </reference>
            <reference field="2" count="2">
              <x v="2250"/>
              <x v="2251"/>
            </reference>
          </references>
        </pivotArea>
        <pivotArea type="data" collapsedLevelsAreSubtotals="1" fieldPosition="0">
          <references count="3">
            <reference field="4294967294" count="1" selected="0">
              <x v="0"/>
            </reference>
            <reference field="0" count="1" selected="0">
              <x v="136"/>
            </reference>
            <reference field="1" count="1">
              <x v="848"/>
            </reference>
          </references>
        </pivotArea>
        <pivotArea type="data" collapsedLevelsAreSubtotals="1" fieldPosition="0">
          <references count="4">
            <reference field="4294967294" count="1" selected="0">
              <x v="0"/>
            </reference>
            <reference field="0" count="1" selected="0">
              <x v="136"/>
            </reference>
            <reference field="1" count="1" selected="0">
              <x v="848"/>
            </reference>
            <reference field="2" count="24">
              <x v="2252"/>
              <x v="2253"/>
              <x v="2254"/>
              <x v="2255"/>
              <x v="2256"/>
              <x v="2257"/>
              <x v="2258"/>
              <x v="2259"/>
              <x v="2260"/>
              <x v="2261"/>
              <x v="2262"/>
              <x v="2263"/>
              <x v="2264"/>
              <x v="2265"/>
              <x v="2266"/>
              <x v="2267"/>
              <x v="2268"/>
              <x v="2269"/>
              <x v="2270"/>
              <x v="2271"/>
              <x v="2272"/>
              <x v="2273"/>
              <x v="2274"/>
              <x v="2275"/>
            </reference>
          </references>
        </pivotArea>
        <pivotArea type="data" collapsedLevelsAreSubtotals="1" fieldPosition="0">
          <references count="3">
            <reference field="4294967294" count="1" selected="0">
              <x v="0"/>
            </reference>
            <reference field="0" count="1" selected="0">
              <x v="136"/>
            </reference>
            <reference field="1" count="1">
              <x v="849"/>
            </reference>
          </references>
        </pivotArea>
        <pivotArea type="data" collapsedLevelsAreSubtotals="1" fieldPosition="0">
          <references count="4">
            <reference field="4294967294" count="1" selected="0">
              <x v="0"/>
            </reference>
            <reference field="0" count="1" selected="0">
              <x v="136"/>
            </reference>
            <reference field="1" count="1" selected="0">
              <x v="849"/>
            </reference>
            <reference field="2" count="6">
              <x v="2276"/>
              <x v="2277"/>
              <x v="2278"/>
              <x v="2279"/>
              <x v="2280"/>
              <x v="2281"/>
            </reference>
          </references>
        </pivotArea>
        <pivotArea type="data" collapsedLevelsAreSubtotals="1" fieldPosition="0">
          <references count="3">
            <reference field="4294967294" count="1" selected="0">
              <x v="0"/>
            </reference>
            <reference field="0" count="1" selected="0">
              <x v="136"/>
            </reference>
            <reference field="1" count="1">
              <x v="850"/>
            </reference>
          </references>
        </pivotArea>
        <pivotArea type="data" collapsedLevelsAreSubtotals="1" fieldPosition="0">
          <references count="4">
            <reference field="4294967294" count="1" selected="0">
              <x v="0"/>
            </reference>
            <reference field="0" count="1" selected="0">
              <x v="136"/>
            </reference>
            <reference field="1" count="1" selected="0">
              <x v="850"/>
            </reference>
            <reference field="2" count="3">
              <x v="2282"/>
              <x v="2283"/>
              <x v="2284"/>
            </reference>
          </references>
        </pivotArea>
        <pivotArea type="data" collapsedLevelsAreSubtotals="1" fieldPosition="0">
          <references count="3">
            <reference field="4294967294" count="1" selected="0">
              <x v="0"/>
            </reference>
            <reference field="0" count="1" selected="0">
              <x v="136"/>
            </reference>
            <reference field="1" count="1">
              <x v="851"/>
            </reference>
          </references>
        </pivotArea>
        <pivotArea type="data" collapsedLevelsAreSubtotals="1" fieldPosition="0">
          <references count="4">
            <reference field="4294967294" count="1" selected="0">
              <x v="0"/>
            </reference>
            <reference field="0" count="1" selected="0">
              <x v="136"/>
            </reference>
            <reference field="1" count="1" selected="0">
              <x v="851"/>
            </reference>
            <reference field="2" count="16">
              <x v="2285"/>
              <x v="2286"/>
              <x v="2287"/>
              <x v="2288"/>
              <x v="2289"/>
              <x v="2290"/>
              <x v="2291"/>
              <x v="2292"/>
              <x v="2293"/>
              <x v="2294"/>
              <x v="2295"/>
              <x v="2296"/>
              <x v="2297"/>
              <x v="2298"/>
              <x v="2299"/>
              <x v="2300"/>
            </reference>
          </references>
        </pivotArea>
        <pivotArea type="data" collapsedLevelsAreSubtotals="1" fieldPosition="0">
          <references count="3">
            <reference field="4294967294" count="1" selected="0">
              <x v="0"/>
            </reference>
            <reference field="0" count="1" selected="0">
              <x v="136"/>
            </reference>
            <reference field="1" count="1">
              <x v="852"/>
            </reference>
          </references>
        </pivotArea>
        <pivotArea type="data" collapsedLevelsAreSubtotals="1" fieldPosition="0">
          <references count="4">
            <reference field="4294967294" count="1" selected="0">
              <x v="0"/>
            </reference>
            <reference field="0" count="1" selected="0">
              <x v="136"/>
            </reference>
            <reference field="1" count="1" selected="0">
              <x v="852"/>
            </reference>
            <reference field="2" count="5">
              <x v="2301"/>
              <x v="2302"/>
              <x v="2303"/>
              <x v="2304"/>
              <x v="2305"/>
            </reference>
          </references>
        </pivotArea>
        <pivotArea type="data" collapsedLevelsAreSubtotals="1" fieldPosition="0">
          <references count="3">
            <reference field="4294967294" count="1" selected="0">
              <x v="0"/>
            </reference>
            <reference field="0" count="1" selected="0">
              <x v="136"/>
            </reference>
            <reference field="1" count="1">
              <x v="853"/>
            </reference>
          </references>
        </pivotArea>
        <pivotArea type="data" collapsedLevelsAreSubtotals="1" fieldPosition="0">
          <references count="4">
            <reference field="4294967294" count="1" selected="0">
              <x v="0"/>
            </reference>
            <reference field="0" count="1" selected="0">
              <x v="136"/>
            </reference>
            <reference field="1" count="1" selected="0">
              <x v="853"/>
            </reference>
            <reference field="2" count="2">
              <x v="2306"/>
              <x v="2307"/>
            </reference>
          </references>
        </pivotArea>
        <pivotArea type="data" collapsedLevelsAreSubtotals="1" fieldPosition="0">
          <references count="3">
            <reference field="4294967294" count="1" selected="0">
              <x v="0"/>
            </reference>
            <reference field="0" count="1" selected="0">
              <x v="136"/>
            </reference>
            <reference field="1" count="1">
              <x v="854"/>
            </reference>
          </references>
        </pivotArea>
        <pivotArea type="data" collapsedLevelsAreSubtotals="1" fieldPosition="0">
          <references count="4">
            <reference field="4294967294" count="1" selected="0">
              <x v="0"/>
            </reference>
            <reference field="0" count="1" selected="0">
              <x v="136"/>
            </reference>
            <reference field="1" count="1" selected="0">
              <x v="854"/>
            </reference>
            <reference field="2" count="4">
              <x v="2308"/>
              <x v="2309"/>
              <x v="2310"/>
              <x v="2311"/>
            </reference>
          </references>
        </pivotArea>
        <pivotArea type="data" collapsedLevelsAreSubtotals="1" fieldPosition="0">
          <references count="3">
            <reference field="4294967294" count="1" selected="0">
              <x v="0"/>
            </reference>
            <reference field="0" count="1" selected="0">
              <x v="136"/>
            </reference>
            <reference field="1" count="1">
              <x v="855"/>
            </reference>
          </references>
        </pivotArea>
        <pivotArea type="data" collapsedLevelsAreSubtotals="1" fieldPosition="0">
          <references count="4">
            <reference field="4294967294" count="1" selected="0">
              <x v="0"/>
            </reference>
            <reference field="0" count="1" selected="0">
              <x v="136"/>
            </reference>
            <reference field="1" count="1" selected="0">
              <x v="855"/>
            </reference>
            <reference field="2" count="6">
              <x v="2312"/>
              <x v="2313"/>
              <x v="2314"/>
              <x v="2315"/>
              <x v="2316"/>
              <x v="2317"/>
            </reference>
          </references>
        </pivotArea>
        <pivotArea type="data" collapsedLevelsAreSubtotals="1" fieldPosition="0">
          <references count="3">
            <reference field="4294967294" count="1" selected="0">
              <x v="0"/>
            </reference>
            <reference field="0" count="1" selected="0">
              <x v="136"/>
            </reference>
            <reference field="1" count="1">
              <x v="856"/>
            </reference>
          </references>
        </pivotArea>
        <pivotArea type="data" collapsedLevelsAreSubtotals="1" fieldPosition="0">
          <references count="4">
            <reference field="4294967294" count="1" selected="0">
              <x v="0"/>
            </reference>
            <reference field="0" count="1" selected="0">
              <x v="136"/>
            </reference>
            <reference field="1" count="1" selected="0">
              <x v="856"/>
            </reference>
            <reference field="2" count="3">
              <x v="2318"/>
              <x v="2319"/>
              <x v="2320"/>
            </reference>
          </references>
        </pivotArea>
        <pivotArea type="data" collapsedLevelsAreSubtotals="1" fieldPosition="0">
          <references count="3">
            <reference field="4294967294" count="1" selected="0">
              <x v="0"/>
            </reference>
            <reference field="0" count="1" selected="0">
              <x v="136"/>
            </reference>
            <reference field="1" count="1">
              <x v="857"/>
            </reference>
          </references>
        </pivotArea>
        <pivotArea type="data" collapsedLevelsAreSubtotals="1" fieldPosition="0">
          <references count="4">
            <reference field="4294967294" count="1" selected="0">
              <x v="0"/>
            </reference>
            <reference field="0" count="1" selected="0">
              <x v="136"/>
            </reference>
            <reference field="1" count="1" selected="0">
              <x v="857"/>
            </reference>
            <reference field="2" count="1">
              <x v="2321"/>
            </reference>
          </references>
        </pivotArea>
        <pivotArea type="data" collapsedLevelsAreSubtotals="1" fieldPosition="0">
          <references count="3">
            <reference field="4294967294" count="1" selected="0">
              <x v="0"/>
            </reference>
            <reference field="0" count="1" selected="0">
              <x v="136"/>
            </reference>
            <reference field="1" count="1">
              <x v="858"/>
            </reference>
          </references>
        </pivotArea>
        <pivotArea type="data" collapsedLevelsAreSubtotals="1" fieldPosition="0">
          <references count="4">
            <reference field="4294967294" count="1" selected="0">
              <x v="0"/>
            </reference>
            <reference field="0" count="1" selected="0">
              <x v="136"/>
            </reference>
            <reference field="1" count="1" selected="0">
              <x v="858"/>
            </reference>
            <reference field="2" count="3">
              <x v="2322"/>
              <x v="2323"/>
              <x v="2324"/>
            </reference>
          </references>
        </pivotArea>
        <pivotArea type="data" collapsedLevelsAreSubtotals="1" fieldPosition="0">
          <references count="3">
            <reference field="4294967294" count="1" selected="0">
              <x v="0"/>
            </reference>
            <reference field="0" count="1" selected="0">
              <x v="136"/>
            </reference>
            <reference field="1" count="1">
              <x v="859"/>
            </reference>
          </references>
        </pivotArea>
        <pivotArea type="data" collapsedLevelsAreSubtotals="1" fieldPosition="0">
          <references count="4">
            <reference field="4294967294" count="1" selected="0">
              <x v="0"/>
            </reference>
            <reference field="0" count="1" selected="0">
              <x v="136"/>
            </reference>
            <reference field="1" count="1" selected="0">
              <x v="859"/>
            </reference>
            <reference field="2" count="6">
              <x v="2325"/>
              <x v="2326"/>
              <x v="2327"/>
              <x v="2328"/>
              <x v="2329"/>
              <x v="2330"/>
            </reference>
          </references>
        </pivotArea>
        <pivotArea type="data" collapsedLevelsAreSubtotals="1" fieldPosition="0">
          <references count="3">
            <reference field="4294967294" count="1" selected="0">
              <x v="0"/>
            </reference>
            <reference field="0" count="1" selected="0">
              <x v="136"/>
            </reference>
            <reference field="1" count="1">
              <x v="860"/>
            </reference>
          </references>
        </pivotArea>
        <pivotArea type="data" collapsedLevelsAreSubtotals="1" fieldPosition="0">
          <references count="4">
            <reference field="4294967294" count="1" selected="0">
              <x v="0"/>
            </reference>
            <reference field="0" count="1" selected="0">
              <x v="136"/>
            </reference>
            <reference field="1" count="1" selected="0">
              <x v="860"/>
            </reference>
            <reference field="2" count="15">
              <x v="2331"/>
              <x v="2332"/>
              <x v="2333"/>
              <x v="2334"/>
              <x v="2335"/>
              <x v="2336"/>
              <x v="2337"/>
              <x v="2338"/>
              <x v="2339"/>
              <x v="2340"/>
              <x v="2341"/>
              <x v="2342"/>
              <x v="2343"/>
              <x v="2344"/>
              <x v="2345"/>
            </reference>
          </references>
        </pivotArea>
        <pivotArea type="data" collapsedLevelsAreSubtotals="1" fieldPosition="0">
          <references count="3">
            <reference field="4294967294" count="1" selected="0">
              <x v="0"/>
            </reference>
            <reference field="0" count="1" selected="0">
              <x v="136"/>
            </reference>
            <reference field="1" count="1">
              <x v="861"/>
            </reference>
          </references>
        </pivotArea>
        <pivotArea type="data" collapsedLevelsAreSubtotals="1" fieldPosition="0">
          <references count="4">
            <reference field="4294967294" count="1" selected="0">
              <x v="0"/>
            </reference>
            <reference field="0" count="1" selected="0">
              <x v="136"/>
            </reference>
            <reference field="1" count="1" selected="0">
              <x v="861"/>
            </reference>
            <reference field="2" count="8">
              <x v="2346"/>
              <x v="2347"/>
              <x v="2348"/>
              <x v="2349"/>
              <x v="2350"/>
              <x v="2351"/>
              <x v="2352"/>
              <x v="2353"/>
            </reference>
          </references>
        </pivotArea>
        <pivotArea type="data" collapsedLevelsAreSubtotals="1" fieldPosition="0">
          <references count="3">
            <reference field="4294967294" count="1" selected="0">
              <x v="0"/>
            </reference>
            <reference field="0" count="1" selected="0">
              <x v="136"/>
            </reference>
            <reference field="1" count="1">
              <x v="862"/>
            </reference>
          </references>
        </pivotArea>
        <pivotArea type="data" collapsedLevelsAreSubtotals="1" fieldPosition="0">
          <references count="4">
            <reference field="4294967294" count="1" selected="0">
              <x v="0"/>
            </reference>
            <reference field="0" count="1" selected="0">
              <x v="136"/>
            </reference>
            <reference field="1" count="1" selected="0">
              <x v="862"/>
            </reference>
            <reference field="2" count="3">
              <x v="2354"/>
              <x v="2355"/>
              <x v="2356"/>
            </reference>
          </references>
        </pivotArea>
        <pivotArea type="data" collapsedLevelsAreSubtotals="1" fieldPosition="0">
          <references count="3">
            <reference field="4294967294" count="1" selected="0">
              <x v="0"/>
            </reference>
            <reference field="0" count="1" selected="0">
              <x v="136"/>
            </reference>
            <reference field="1" count="1">
              <x v="863"/>
            </reference>
          </references>
        </pivotArea>
        <pivotArea type="data" collapsedLevelsAreSubtotals="1" fieldPosition="0">
          <references count="4">
            <reference field="4294967294" count="1" selected="0">
              <x v="0"/>
            </reference>
            <reference field="0" count="1" selected="0">
              <x v="136"/>
            </reference>
            <reference field="1" count="1" selected="0">
              <x v="863"/>
            </reference>
            <reference field="2" count="3">
              <x v="2357"/>
              <x v="2358"/>
              <x v="2359"/>
            </reference>
          </references>
        </pivotArea>
        <pivotArea type="data" collapsedLevelsAreSubtotals="1" fieldPosition="0">
          <references count="3">
            <reference field="4294967294" count="1" selected="0">
              <x v="0"/>
            </reference>
            <reference field="0" count="1" selected="0">
              <x v="136"/>
            </reference>
            <reference field="1" count="1">
              <x v="864"/>
            </reference>
          </references>
        </pivotArea>
        <pivotArea type="data" collapsedLevelsAreSubtotals="1" fieldPosition="0">
          <references count="4">
            <reference field="4294967294" count="1" selected="0">
              <x v="0"/>
            </reference>
            <reference field="0" count="1" selected="0">
              <x v="136"/>
            </reference>
            <reference field="1" count="1" selected="0">
              <x v="864"/>
            </reference>
            <reference field="2" count="2">
              <x v="2360"/>
              <x v="2361"/>
            </reference>
          </references>
        </pivotArea>
        <pivotArea type="data" collapsedLevelsAreSubtotals="1" fieldPosition="0">
          <references count="3">
            <reference field="4294967294" count="1" selected="0">
              <x v="0"/>
            </reference>
            <reference field="0" count="1" selected="0">
              <x v="136"/>
            </reference>
            <reference field="1" count="1">
              <x v="865"/>
            </reference>
          </references>
        </pivotArea>
        <pivotArea type="data" collapsedLevelsAreSubtotals="1" fieldPosition="0">
          <references count="4">
            <reference field="4294967294" count="1" selected="0">
              <x v="0"/>
            </reference>
            <reference field="0" count="1" selected="0">
              <x v="136"/>
            </reference>
            <reference field="1" count="1" selected="0">
              <x v="865"/>
            </reference>
            <reference field="2" count="2">
              <x v="2362"/>
              <x v="2363"/>
            </reference>
          </references>
        </pivotArea>
        <pivotArea type="data" collapsedLevelsAreSubtotals="1" fieldPosition="0">
          <references count="3">
            <reference field="4294967294" count="1" selected="0">
              <x v="0"/>
            </reference>
            <reference field="0" count="1" selected="0">
              <x v="136"/>
            </reference>
            <reference field="1" count="1">
              <x v="866"/>
            </reference>
          </references>
        </pivotArea>
        <pivotArea type="data" collapsedLevelsAreSubtotals="1" fieldPosition="0">
          <references count="4">
            <reference field="4294967294" count="1" selected="0">
              <x v="0"/>
            </reference>
            <reference field="0" count="1" selected="0">
              <x v="136"/>
            </reference>
            <reference field="1" count="1" selected="0">
              <x v="866"/>
            </reference>
            <reference field="2" count="4">
              <x v="2364"/>
              <x v="2365"/>
              <x v="2366"/>
              <x v="2367"/>
            </reference>
          </references>
        </pivotArea>
        <pivotArea type="data" collapsedLevelsAreSubtotals="1" fieldPosition="0">
          <references count="3">
            <reference field="4294967294" count="1" selected="0">
              <x v="0"/>
            </reference>
            <reference field="0" count="1" selected="0">
              <x v="136"/>
            </reference>
            <reference field="1" count="1">
              <x v="867"/>
            </reference>
          </references>
        </pivotArea>
        <pivotArea type="data" collapsedLevelsAreSubtotals="1" fieldPosition="0">
          <references count="4">
            <reference field="4294967294" count="1" selected="0">
              <x v="0"/>
            </reference>
            <reference field="0" count="1" selected="0">
              <x v="136"/>
            </reference>
            <reference field="1" count="1" selected="0">
              <x v="867"/>
            </reference>
            <reference field="2" count="1">
              <x v="2368"/>
            </reference>
          </references>
        </pivotArea>
        <pivotArea type="data" collapsedLevelsAreSubtotals="1" fieldPosition="0">
          <references count="3">
            <reference field="4294967294" count="1" selected="0">
              <x v="0"/>
            </reference>
            <reference field="0" count="1" selected="0">
              <x v="136"/>
            </reference>
            <reference field="1" count="1">
              <x v="868"/>
            </reference>
          </references>
        </pivotArea>
        <pivotArea type="data" collapsedLevelsAreSubtotals="1" fieldPosition="0">
          <references count="4">
            <reference field="4294967294" count="1" selected="0">
              <x v="0"/>
            </reference>
            <reference field="0" count="1" selected="0">
              <x v="136"/>
            </reference>
            <reference field="1" count="1" selected="0">
              <x v="868"/>
            </reference>
            <reference field="2" count="10">
              <x v="2369"/>
              <x v="2370"/>
              <x v="2371"/>
              <x v="2372"/>
              <x v="2373"/>
              <x v="2374"/>
              <x v="2375"/>
              <x v="2376"/>
              <x v="2377"/>
              <x v="2378"/>
            </reference>
          </references>
        </pivotArea>
        <pivotArea type="data" collapsedLevelsAreSubtotals="1" fieldPosition="0">
          <references count="3">
            <reference field="4294967294" count="1" selected="0">
              <x v="0"/>
            </reference>
            <reference field="0" count="1" selected="0">
              <x v="136"/>
            </reference>
            <reference field="1" count="1">
              <x v="869"/>
            </reference>
          </references>
        </pivotArea>
        <pivotArea type="data" collapsedLevelsAreSubtotals="1" fieldPosition="0">
          <references count="4">
            <reference field="4294967294" count="1" selected="0">
              <x v="0"/>
            </reference>
            <reference field="0" count="1" selected="0">
              <x v="136"/>
            </reference>
            <reference field="1" count="1" selected="0">
              <x v="869"/>
            </reference>
            <reference field="2" count="4">
              <x v="2379"/>
              <x v="2380"/>
              <x v="2381"/>
              <x v="2382"/>
            </reference>
          </references>
        </pivotArea>
        <pivotArea type="data" collapsedLevelsAreSubtotals="1" fieldPosition="0">
          <references count="3">
            <reference field="4294967294" count="1" selected="0">
              <x v="0"/>
            </reference>
            <reference field="0" count="1" selected="0">
              <x v="136"/>
            </reference>
            <reference field="1" count="1">
              <x v="870"/>
            </reference>
          </references>
        </pivotArea>
        <pivotArea type="data" collapsedLevelsAreSubtotals="1" fieldPosition="0">
          <references count="4">
            <reference field="4294967294" count="1" selected="0">
              <x v="0"/>
            </reference>
            <reference field="0" count="1" selected="0">
              <x v="136"/>
            </reference>
            <reference field="1" count="1" selected="0">
              <x v="870"/>
            </reference>
            <reference field="2" count="14">
              <x v="2383"/>
              <x v="2384"/>
              <x v="2385"/>
              <x v="2386"/>
              <x v="2387"/>
              <x v="2388"/>
              <x v="2389"/>
              <x v="2390"/>
              <x v="2391"/>
              <x v="2392"/>
              <x v="2393"/>
              <x v="2394"/>
              <x v="2395"/>
              <x v="2396"/>
            </reference>
          </references>
        </pivotArea>
        <pivotArea type="data" collapsedLevelsAreSubtotals="1" fieldPosition="0">
          <references count="3">
            <reference field="4294967294" count="1" selected="0">
              <x v="0"/>
            </reference>
            <reference field="0" count="1" selected="0">
              <x v="136"/>
            </reference>
            <reference field="1" count="1">
              <x v="871"/>
            </reference>
          </references>
        </pivotArea>
        <pivotArea type="data" collapsedLevelsAreSubtotals="1" fieldPosition="0">
          <references count="4">
            <reference field="4294967294" count="1" selected="0">
              <x v="0"/>
            </reference>
            <reference field="0" count="1" selected="0">
              <x v="136"/>
            </reference>
            <reference field="1" count="1" selected="0">
              <x v="871"/>
            </reference>
            <reference field="2" count="12">
              <x v="2397"/>
              <x v="2398"/>
              <x v="2399"/>
              <x v="2400"/>
              <x v="2401"/>
              <x v="2402"/>
              <x v="2403"/>
              <x v="2404"/>
              <x v="2405"/>
              <x v="2406"/>
              <x v="2407"/>
              <x v="2408"/>
            </reference>
          </references>
        </pivotArea>
        <pivotArea type="data" collapsedLevelsAreSubtotals="1" fieldPosition="0">
          <references count="3">
            <reference field="4294967294" count="1" selected="0">
              <x v="0"/>
            </reference>
            <reference field="0" count="1" selected="0">
              <x v="136"/>
            </reference>
            <reference field="1" count="1">
              <x v="872"/>
            </reference>
          </references>
        </pivotArea>
        <pivotArea type="data" collapsedLevelsAreSubtotals="1" fieldPosition="0">
          <references count="4">
            <reference field="4294967294" count="1" selected="0">
              <x v="0"/>
            </reference>
            <reference field="0" count="1" selected="0">
              <x v="136"/>
            </reference>
            <reference field="1" count="1" selected="0">
              <x v="872"/>
            </reference>
            <reference field="2" count="1">
              <x v="2409"/>
            </reference>
          </references>
        </pivotArea>
        <pivotArea type="data" collapsedLevelsAreSubtotals="1" fieldPosition="0">
          <references count="3">
            <reference field="4294967294" count="1" selected="0">
              <x v="0"/>
            </reference>
            <reference field="0" count="1" selected="0">
              <x v="136"/>
            </reference>
            <reference field="1" count="1">
              <x v="873"/>
            </reference>
          </references>
        </pivotArea>
        <pivotArea type="data" collapsedLevelsAreSubtotals="1" fieldPosition="0">
          <references count="4">
            <reference field="4294967294" count="1" selected="0">
              <x v="0"/>
            </reference>
            <reference field="0" count="1" selected="0">
              <x v="136"/>
            </reference>
            <reference field="1" count="1" selected="0">
              <x v="873"/>
            </reference>
            <reference field="2" count="9">
              <x v="2410"/>
              <x v="2411"/>
              <x v="2412"/>
              <x v="2413"/>
              <x v="2414"/>
              <x v="2415"/>
              <x v="2416"/>
              <x v="2417"/>
              <x v="2418"/>
            </reference>
          </references>
        </pivotArea>
        <pivotArea type="data" collapsedLevelsAreSubtotals="1" fieldPosition="0">
          <references count="3">
            <reference field="4294967294" count="1" selected="0">
              <x v="0"/>
            </reference>
            <reference field="0" count="1" selected="0">
              <x v="136"/>
            </reference>
            <reference field="1" count="1">
              <x v="874"/>
            </reference>
          </references>
        </pivotArea>
        <pivotArea type="data" collapsedLevelsAreSubtotals="1" fieldPosition="0">
          <references count="4">
            <reference field="4294967294" count="1" selected="0">
              <x v="0"/>
            </reference>
            <reference field="0" count="1" selected="0">
              <x v="136"/>
            </reference>
            <reference field="1" count="1" selected="0">
              <x v="874"/>
            </reference>
            <reference field="2" count="6">
              <x v="2419"/>
              <x v="2420"/>
              <x v="2421"/>
              <x v="2422"/>
              <x v="2423"/>
              <x v="2424"/>
            </reference>
          </references>
        </pivotArea>
        <pivotArea type="data" collapsedLevelsAreSubtotals="1" fieldPosition="0">
          <references count="3">
            <reference field="4294967294" count="1" selected="0">
              <x v="0"/>
            </reference>
            <reference field="0" count="1" selected="0">
              <x v="136"/>
            </reference>
            <reference field="1" count="1">
              <x v="875"/>
            </reference>
          </references>
        </pivotArea>
        <pivotArea type="data" collapsedLevelsAreSubtotals="1" fieldPosition="0">
          <references count="4">
            <reference field="4294967294" count="1" selected="0">
              <x v="0"/>
            </reference>
            <reference field="0" count="1" selected="0">
              <x v="136"/>
            </reference>
            <reference field="1" count="1" selected="0">
              <x v="875"/>
            </reference>
            <reference field="2" count="5">
              <x v="2425"/>
              <x v="2426"/>
              <x v="2427"/>
              <x v="2428"/>
              <x v="2429"/>
            </reference>
          </references>
        </pivotArea>
        <pivotArea type="data" collapsedLevelsAreSubtotals="1" fieldPosition="0">
          <references count="3">
            <reference field="4294967294" count="1" selected="0">
              <x v="0"/>
            </reference>
            <reference field="0" count="1" selected="0">
              <x v="136"/>
            </reference>
            <reference field="1" count="1">
              <x v="876"/>
            </reference>
          </references>
        </pivotArea>
        <pivotArea type="data" collapsedLevelsAreSubtotals="1" fieldPosition="0">
          <references count="4">
            <reference field="4294967294" count="1" selected="0">
              <x v="0"/>
            </reference>
            <reference field="0" count="1" selected="0">
              <x v="136"/>
            </reference>
            <reference field="1" count="1" selected="0">
              <x v="876"/>
            </reference>
            <reference field="2" count="3">
              <x v="2430"/>
              <x v="2431"/>
              <x v="2432"/>
            </reference>
          </references>
        </pivotArea>
        <pivotArea type="data" collapsedLevelsAreSubtotals="1" fieldPosition="0">
          <references count="3">
            <reference field="4294967294" count="1" selected="0">
              <x v="0"/>
            </reference>
            <reference field="0" count="1" selected="0">
              <x v="136"/>
            </reference>
            <reference field="1" count="1">
              <x v="877"/>
            </reference>
          </references>
        </pivotArea>
        <pivotArea type="data" collapsedLevelsAreSubtotals="1" fieldPosition="0">
          <references count="4">
            <reference field="4294967294" count="1" selected="0">
              <x v="0"/>
            </reference>
            <reference field="0" count="1" selected="0">
              <x v="136"/>
            </reference>
            <reference field="1" count="1" selected="0">
              <x v="877"/>
            </reference>
            <reference field="2" count="4">
              <x v="2433"/>
              <x v="2434"/>
              <x v="2435"/>
              <x v="2436"/>
            </reference>
          </references>
        </pivotArea>
        <pivotArea type="data" collapsedLevelsAreSubtotals="1" fieldPosition="0">
          <references count="3">
            <reference field="4294967294" count="1" selected="0">
              <x v="0"/>
            </reference>
            <reference field="0" count="1" selected="0">
              <x v="136"/>
            </reference>
            <reference field="1" count="1">
              <x v="878"/>
            </reference>
          </references>
        </pivotArea>
        <pivotArea type="data" collapsedLevelsAreSubtotals="1" fieldPosition="0">
          <references count="4">
            <reference field="4294967294" count="1" selected="0">
              <x v="0"/>
            </reference>
            <reference field="0" count="1" selected="0">
              <x v="136"/>
            </reference>
            <reference field="1" count="1" selected="0">
              <x v="878"/>
            </reference>
            <reference field="2" count="3">
              <x v="2437"/>
              <x v="2438"/>
              <x v="2439"/>
            </reference>
          </references>
        </pivotArea>
        <pivotArea type="data" collapsedLevelsAreSubtotals="1" fieldPosition="0">
          <references count="3">
            <reference field="4294967294" count="1" selected="0">
              <x v="0"/>
            </reference>
            <reference field="0" count="1" selected="0">
              <x v="136"/>
            </reference>
            <reference field="1" count="1">
              <x v="879"/>
            </reference>
          </references>
        </pivotArea>
        <pivotArea type="data" collapsedLevelsAreSubtotals="1" fieldPosition="0">
          <references count="4">
            <reference field="4294967294" count="1" selected="0">
              <x v="0"/>
            </reference>
            <reference field="0" count="1" selected="0">
              <x v="136"/>
            </reference>
            <reference field="1" count="1" selected="0">
              <x v="879"/>
            </reference>
            <reference field="2" count="1">
              <x v="2440"/>
            </reference>
          </references>
        </pivotArea>
        <pivotArea type="data" collapsedLevelsAreSubtotals="1" fieldPosition="0">
          <references count="3">
            <reference field="4294967294" count="1" selected="0">
              <x v="0"/>
            </reference>
            <reference field="0" count="1" selected="0">
              <x v="136"/>
            </reference>
            <reference field="1" count="1">
              <x v="880"/>
            </reference>
          </references>
        </pivotArea>
        <pivotArea type="data" collapsedLevelsAreSubtotals="1" fieldPosition="0">
          <references count="4">
            <reference field="4294967294" count="1" selected="0">
              <x v="0"/>
            </reference>
            <reference field="0" count="1" selected="0">
              <x v="136"/>
            </reference>
            <reference field="1" count="1" selected="0">
              <x v="880"/>
            </reference>
            <reference field="2" count="9">
              <x v="2441"/>
              <x v="2442"/>
              <x v="2443"/>
              <x v="2444"/>
              <x v="2445"/>
              <x v="2446"/>
              <x v="2447"/>
              <x v="2448"/>
              <x v="2449"/>
            </reference>
          </references>
        </pivotArea>
        <pivotArea type="data" collapsedLevelsAreSubtotals="1" fieldPosition="0">
          <references count="3">
            <reference field="4294967294" count="1" selected="0">
              <x v="0"/>
            </reference>
            <reference field="0" count="1" selected="0">
              <x v="136"/>
            </reference>
            <reference field="1" count="1">
              <x v="881"/>
            </reference>
          </references>
        </pivotArea>
        <pivotArea type="data" collapsedLevelsAreSubtotals="1" fieldPosition="0">
          <references count="4">
            <reference field="4294967294" count="1" selected="0">
              <x v="0"/>
            </reference>
            <reference field="0" count="1" selected="0">
              <x v="136"/>
            </reference>
            <reference field="1" count="1" selected="0">
              <x v="881"/>
            </reference>
            <reference field="2" count="38">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reference>
          </references>
        </pivotArea>
        <pivotArea type="data" collapsedLevelsAreSubtotals="1" fieldPosition="0">
          <references count="3">
            <reference field="4294967294" count="1" selected="0">
              <x v="0"/>
            </reference>
            <reference field="0" count="1" selected="0">
              <x v="136"/>
            </reference>
            <reference field="1" count="1">
              <x v="882"/>
            </reference>
          </references>
        </pivotArea>
        <pivotArea type="data" collapsedLevelsAreSubtotals="1" fieldPosition="0">
          <references count="4">
            <reference field="4294967294" count="1" selected="0">
              <x v="0"/>
            </reference>
            <reference field="0" count="1" selected="0">
              <x v="136"/>
            </reference>
            <reference field="1" count="1" selected="0">
              <x v="882"/>
            </reference>
            <reference field="2" count="7">
              <x v="2488"/>
              <x v="2489"/>
              <x v="2490"/>
              <x v="2491"/>
              <x v="2492"/>
              <x v="2493"/>
              <x v="2494"/>
            </reference>
          </references>
        </pivotArea>
        <pivotArea type="data" collapsedLevelsAreSubtotals="1" fieldPosition="0">
          <references count="3">
            <reference field="4294967294" count="1" selected="0">
              <x v="0"/>
            </reference>
            <reference field="0" count="1" selected="0">
              <x v="136"/>
            </reference>
            <reference field="1" count="1">
              <x v="883"/>
            </reference>
          </references>
        </pivotArea>
        <pivotArea type="data" collapsedLevelsAreSubtotals="1" fieldPosition="0">
          <references count="4">
            <reference field="4294967294" count="1" selected="0">
              <x v="0"/>
            </reference>
            <reference field="0" count="1" selected="0">
              <x v="136"/>
            </reference>
            <reference field="1" count="1" selected="0">
              <x v="883"/>
            </reference>
            <reference field="2" count="11">
              <x v="2495"/>
              <x v="2496"/>
              <x v="2497"/>
              <x v="2498"/>
              <x v="2499"/>
              <x v="2500"/>
              <x v="2501"/>
              <x v="2502"/>
              <x v="2503"/>
              <x v="2504"/>
              <x v="2505"/>
            </reference>
          </references>
        </pivotArea>
        <pivotArea type="data" collapsedLevelsAreSubtotals="1" fieldPosition="0">
          <references count="3">
            <reference field="4294967294" count="1" selected="0">
              <x v="0"/>
            </reference>
            <reference field="0" count="1" selected="0">
              <x v="136"/>
            </reference>
            <reference field="1" count="1">
              <x v="884"/>
            </reference>
          </references>
        </pivotArea>
        <pivotArea type="data" collapsedLevelsAreSubtotals="1" fieldPosition="0">
          <references count="4">
            <reference field="4294967294" count="1" selected="0">
              <x v="0"/>
            </reference>
            <reference field="0" count="1" selected="0">
              <x v="136"/>
            </reference>
            <reference field="1" count="1" selected="0">
              <x v="884"/>
            </reference>
            <reference field="2" count="12">
              <x v="2506"/>
              <x v="2507"/>
              <x v="2508"/>
              <x v="2509"/>
              <x v="2510"/>
              <x v="2511"/>
              <x v="2512"/>
              <x v="2513"/>
              <x v="2514"/>
              <x v="2515"/>
              <x v="2516"/>
              <x v="2517"/>
            </reference>
          </references>
        </pivotArea>
        <pivotArea type="data" collapsedLevelsAreSubtotals="1" fieldPosition="0">
          <references count="3">
            <reference field="4294967294" count="1" selected="0">
              <x v="0"/>
            </reference>
            <reference field="0" count="1" selected="0">
              <x v="136"/>
            </reference>
            <reference field="1" count="1">
              <x v="885"/>
            </reference>
          </references>
        </pivotArea>
        <pivotArea type="data" collapsedLevelsAreSubtotals="1" fieldPosition="0">
          <references count="4">
            <reference field="4294967294" count="1" selected="0">
              <x v="0"/>
            </reference>
            <reference field="0" count="1" selected="0">
              <x v="136"/>
            </reference>
            <reference field="1" count="1" selected="0">
              <x v="885"/>
            </reference>
            <reference field="2" count="8">
              <x v="2518"/>
              <x v="2519"/>
              <x v="2520"/>
              <x v="2521"/>
              <x v="2522"/>
              <x v="2523"/>
              <x v="2524"/>
              <x v="2525"/>
            </reference>
          </references>
        </pivotArea>
        <pivotArea type="data" collapsedLevelsAreSubtotals="1" fieldPosition="0">
          <references count="2">
            <reference field="4294967294" count="1" selected="0">
              <x v="0"/>
            </reference>
            <reference field="0" count="1">
              <x v="137"/>
            </reference>
          </references>
        </pivotArea>
        <pivotArea type="data" collapsedLevelsAreSubtotals="1" fieldPosition="0">
          <references count="3">
            <reference field="4294967294" count="1" selected="0">
              <x v="0"/>
            </reference>
            <reference field="0" count="1" selected="0">
              <x v="137"/>
            </reference>
            <reference field="1" count="1">
              <x v="886"/>
            </reference>
          </references>
        </pivotArea>
        <pivotArea type="data" collapsedLevelsAreSubtotals="1" fieldPosition="0">
          <references count="4">
            <reference field="4294967294" count="1" selected="0">
              <x v="0"/>
            </reference>
            <reference field="0" count="1" selected="0">
              <x v="137"/>
            </reference>
            <reference field="1" count="1" selected="0">
              <x v="886"/>
            </reference>
            <reference field="2" count="1">
              <x v="2526"/>
            </reference>
          </references>
        </pivotArea>
        <pivotArea type="data" collapsedLevelsAreSubtotals="1" fieldPosition="0">
          <references count="2">
            <reference field="4294967294" count="1" selected="0">
              <x v="0"/>
            </reference>
            <reference field="0" count="1">
              <x v="138"/>
            </reference>
          </references>
        </pivotArea>
        <pivotArea type="data" collapsedLevelsAreSubtotals="1" fieldPosition="0">
          <references count="3">
            <reference field="4294967294" count="1" selected="0">
              <x v="0"/>
            </reference>
            <reference field="0" count="1" selected="0">
              <x v="138"/>
            </reference>
            <reference field="1" count="1">
              <x v="887"/>
            </reference>
          </references>
        </pivotArea>
        <pivotArea type="data" collapsedLevelsAreSubtotals="1" fieldPosition="0">
          <references count="4">
            <reference field="4294967294" count="1" selected="0">
              <x v="0"/>
            </reference>
            <reference field="0" count="1" selected="0">
              <x v="138"/>
            </reference>
            <reference field="1" count="1" selected="0">
              <x v="887"/>
            </reference>
            <reference field="2" count="1">
              <x v="2527"/>
            </reference>
          </references>
        </pivotArea>
        <pivotArea type="data" collapsedLevelsAreSubtotals="1" fieldPosition="0">
          <references count="3">
            <reference field="4294967294" count="1" selected="0">
              <x v="0"/>
            </reference>
            <reference field="0" count="1" selected="0">
              <x v="138"/>
            </reference>
            <reference field="1" count="1">
              <x v="888"/>
            </reference>
          </references>
        </pivotArea>
        <pivotArea type="data" collapsedLevelsAreSubtotals="1" fieldPosition="0">
          <references count="4">
            <reference field="4294967294" count="1" selected="0">
              <x v="0"/>
            </reference>
            <reference field="0" count="1" selected="0">
              <x v="138"/>
            </reference>
            <reference field="1" count="1" selected="0">
              <x v="888"/>
            </reference>
            <reference field="2" count="1">
              <x v="2528"/>
            </reference>
          </references>
        </pivotArea>
        <pivotArea type="data" collapsedLevelsAreSubtotals="1" fieldPosition="0">
          <references count="3">
            <reference field="4294967294" count="1" selected="0">
              <x v="0"/>
            </reference>
            <reference field="0" count="1" selected="0">
              <x v="138"/>
            </reference>
            <reference field="1" count="1">
              <x v="889"/>
            </reference>
          </references>
        </pivotArea>
        <pivotArea type="data" collapsedLevelsAreSubtotals="1" fieldPosition="0">
          <references count="4">
            <reference field="4294967294" count="1" selected="0">
              <x v="0"/>
            </reference>
            <reference field="0" count="1" selected="0">
              <x v="138"/>
            </reference>
            <reference field="1" count="1" selected="0">
              <x v="889"/>
            </reference>
            <reference field="2" count="1">
              <x v="2529"/>
            </reference>
          </references>
        </pivotArea>
        <pivotArea type="data" collapsedLevelsAreSubtotals="1" fieldPosition="0">
          <references count="3">
            <reference field="4294967294" count="1" selected="0">
              <x v="0"/>
            </reference>
            <reference field="0" count="1" selected="0">
              <x v="138"/>
            </reference>
            <reference field="1" count="1">
              <x v="890"/>
            </reference>
          </references>
        </pivotArea>
        <pivotArea type="data" collapsedLevelsAreSubtotals="1" fieldPosition="0">
          <references count="4">
            <reference field="4294967294" count="1" selected="0">
              <x v="0"/>
            </reference>
            <reference field="0" count="1" selected="0">
              <x v="138"/>
            </reference>
            <reference field="1" count="1" selected="0">
              <x v="890"/>
            </reference>
            <reference field="2" count="1">
              <x v="2530"/>
            </reference>
          </references>
        </pivotArea>
        <pivotArea type="data" collapsedLevelsAreSubtotals="1" fieldPosition="0">
          <references count="2">
            <reference field="4294967294" count="1" selected="0">
              <x v="0"/>
            </reference>
            <reference field="0" count="1">
              <x v="139"/>
            </reference>
          </references>
        </pivotArea>
        <pivotArea type="data" collapsedLevelsAreSubtotals="1" fieldPosition="0">
          <references count="3">
            <reference field="4294967294" count="1" selected="0">
              <x v="0"/>
            </reference>
            <reference field="0" count="1" selected="0">
              <x v="139"/>
            </reference>
            <reference field="1" count="1">
              <x v="891"/>
            </reference>
          </references>
        </pivotArea>
        <pivotArea type="data" collapsedLevelsAreSubtotals="1" fieldPosition="0">
          <references count="4">
            <reference field="4294967294" count="1" selected="0">
              <x v="0"/>
            </reference>
            <reference field="0" count="1" selected="0">
              <x v="139"/>
            </reference>
            <reference field="1" count="1" selected="0">
              <x v="891"/>
            </reference>
            <reference field="2" count="3">
              <x v="2531"/>
              <x v="2532"/>
              <x v="2533"/>
            </reference>
          </references>
        </pivotArea>
        <pivotArea type="data" collapsedLevelsAreSubtotals="1" fieldPosition="0">
          <references count="3">
            <reference field="4294967294" count="1" selected="0">
              <x v="0"/>
            </reference>
            <reference field="0" count="1" selected="0">
              <x v="139"/>
            </reference>
            <reference field="1" count="1">
              <x v="892"/>
            </reference>
          </references>
        </pivotArea>
        <pivotArea type="data" collapsedLevelsAreSubtotals="1" fieldPosition="0">
          <references count="4">
            <reference field="4294967294" count="1" selected="0">
              <x v="0"/>
            </reference>
            <reference field="0" count="1" selected="0">
              <x v="139"/>
            </reference>
            <reference field="1" count="1" selected="0">
              <x v="892"/>
            </reference>
            <reference field="2" count="1">
              <x v="2534"/>
            </reference>
          </references>
        </pivotArea>
        <pivotArea type="data" collapsedLevelsAreSubtotals="1" fieldPosition="0">
          <references count="3">
            <reference field="4294967294" count="1" selected="0">
              <x v="0"/>
            </reference>
            <reference field="0" count="1" selected="0">
              <x v="139"/>
            </reference>
            <reference field="1" count="1">
              <x v="893"/>
            </reference>
          </references>
        </pivotArea>
        <pivotArea type="data" collapsedLevelsAreSubtotals="1" fieldPosition="0">
          <references count="4">
            <reference field="4294967294" count="1" selected="0">
              <x v="0"/>
            </reference>
            <reference field="0" count="1" selected="0">
              <x v="139"/>
            </reference>
            <reference field="1" count="1" selected="0">
              <x v="893"/>
            </reference>
            <reference field="2" count="2">
              <x v="2535"/>
              <x v="2536"/>
            </reference>
          </references>
        </pivotArea>
        <pivotArea type="data" collapsedLevelsAreSubtotals="1" fieldPosition="0">
          <references count="3">
            <reference field="4294967294" count="1" selected="0">
              <x v="0"/>
            </reference>
            <reference field="0" count="1" selected="0">
              <x v="139"/>
            </reference>
            <reference field="1" count="1">
              <x v="894"/>
            </reference>
          </references>
        </pivotArea>
        <pivotArea type="data" collapsedLevelsAreSubtotals="1" fieldPosition="0">
          <references count="4">
            <reference field="4294967294" count="1" selected="0">
              <x v="0"/>
            </reference>
            <reference field="0" count="1" selected="0">
              <x v="139"/>
            </reference>
            <reference field="1" count="1" selected="0">
              <x v="894"/>
            </reference>
            <reference field="2" count="2">
              <x v="2537"/>
              <x v="2538"/>
            </reference>
          </references>
        </pivotArea>
        <pivotArea type="data" collapsedLevelsAreSubtotals="1" fieldPosition="0">
          <references count="3">
            <reference field="4294967294" count="1" selected="0">
              <x v="0"/>
            </reference>
            <reference field="0" count="1" selected="0">
              <x v="139"/>
            </reference>
            <reference field="1" count="1">
              <x v="895"/>
            </reference>
          </references>
        </pivotArea>
        <pivotArea type="data" collapsedLevelsAreSubtotals="1" fieldPosition="0">
          <references count="4">
            <reference field="4294967294" count="1" selected="0">
              <x v="0"/>
            </reference>
            <reference field="0" count="1" selected="0">
              <x v="139"/>
            </reference>
            <reference field="1" count="1" selected="0">
              <x v="895"/>
            </reference>
            <reference field="2" count="1">
              <x v="2539"/>
            </reference>
          </references>
        </pivotArea>
        <pivotArea type="data" collapsedLevelsAreSubtotals="1" fieldPosition="0">
          <references count="3">
            <reference field="4294967294" count="1" selected="0">
              <x v="0"/>
            </reference>
            <reference field="0" count="1" selected="0">
              <x v="139"/>
            </reference>
            <reference field="1" count="1">
              <x v="896"/>
            </reference>
          </references>
        </pivotArea>
        <pivotArea type="data" collapsedLevelsAreSubtotals="1" fieldPosition="0">
          <references count="3">
            <reference field="4294967294" count="1" selected="0">
              <x v="0"/>
            </reference>
            <reference field="0" count="1" selected="0">
              <x v="139"/>
            </reference>
            <reference field="1" count="1">
              <x v="897"/>
            </reference>
          </references>
        </pivotArea>
        <pivotArea type="data" collapsedLevelsAreSubtotals="1" fieldPosition="0">
          <references count="4">
            <reference field="4294967294" count="1" selected="0">
              <x v="0"/>
            </reference>
            <reference field="0" count="1" selected="0">
              <x v="139"/>
            </reference>
            <reference field="1" count="1" selected="0">
              <x v="897"/>
            </reference>
            <reference field="2" count="1">
              <x v="2540"/>
            </reference>
          </references>
        </pivotArea>
        <pivotArea type="data" collapsedLevelsAreSubtotals="1" fieldPosition="0">
          <references count="3">
            <reference field="4294967294" count="1" selected="0">
              <x v="0"/>
            </reference>
            <reference field="0" count="1" selected="0">
              <x v="139"/>
            </reference>
            <reference field="1" count="1">
              <x v="898"/>
            </reference>
          </references>
        </pivotArea>
        <pivotArea type="data" collapsedLevelsAreSubtotals="1" fieldPosition="0">
          <references count="4">
            <reference field="4294967294" count="1" selected="0">
              <x v="0"/>
            </reference>
            <reference field="0" count="1" selected="0">
              <x v="139"/>
            </reference>
            <reference field="1" count="1" selected="0">
              <x v="898"/>
            </reference>
            <reference field="2" count="1">
              <x v="2541"/>
            </reference>
          </references>
        </pivotArea>
        <pivotArea type="data" collapsedLevelsAreSubtotals="1" fieldPosition="0">
          <references count="3">
            <reference field="4294967294" count="1" selected="0">
              <x v="0"/>
            </reference>
            <reference field="0" count="1" selected="0">
              <x v="139"/>
            </reference>
            <reference field="1" count="1">
              <x v="899"/>
            </reference>
          </references>
        </pivotArea>
        <pivotArea type="data" collapsedLevelsAreSubtotals="1" fieldPosition="0">
          <references count="4">
            <reference field="4294967294" count="1" selected="0">
              <x v="0"/>
            </reference>
            <reference field="0" count="1" selected="0">
              <x v="139"/>
            </reference>
            <reference field="1" count="1" selected="0">
              <x v="899"/>
            </reference>
            <reference field="2" count="2">
              <x v="2542"/>
              <x v="2543"/>
            </reference>
          </references>
        </pivotArea>
        <pivotArea type="data" collapsedLevelsAreSubtotals="1" fieldPosition="0">
          <references count="3">
            <reference field="4294967294" count="1" selected="0">
              <x v="0"/>
            </reference>
            <reference field="0" count="1" selected="0">
              <x v="139"/>
            </reference>
            <reference field="1" count="1">
              <x v="900"/>
            </reference>
          </references>
        </pivotArea>
        <pivotArea type="data" collapsedLevelsAreSubtotals="1" fieldPosition="0">
          <references count="4">
            <reference field="4294967294" count="1" selected="0">
              <x v="0"/>
            </reference>
            <reference field="0" count="1" selected="0">
              <x v="139"/>
            </reference>
            <reference field="1" count="1" selected="0">
              <x v="900"/>
            </reference>
            <reference field="2" count="1">
              <x v="2544"/>
            </reference>
          </references>
        </pivotArea>
        <pivotArea type="data" collapsedLevelsAreSubtotals="1" fieldPosition="0">
          <references count="3">
            <reference field="4294967294" count="1" selected="0">
              <x v="0"/>
            </reference>
            <reference field="0" count="1" selected="0">
              <x v="139"/>
            </reference>
            <reference field="1" count="1">
              <x v="901"/>
            </reference>
          </references>
        </pivotArea>
        <pivotArea type="data" collapsedLevelsAreSubtotals="1" fieldPosition="0">
          <references count="4">
            <reference field="4294967294" count="1" selected="0">
              <x v="0"/>
            </reference>
            <reference field="0" count="1" selected="0">
              <x v="139"/>
            </reference>
            <reference field="1" count="1" selected="0">
              <x v="901"/>
            </reference>
            <reference field="2" count="1">
              <x v="2545"/>
            </reference>
          </references>
        </pivotArea>
        <pivotArea type="data" collapsedLevelsAreSubtotals="1" fieldPosition="0">
          <references count="3">
            <reference field="4294967294" count="1" selected="0">
              <x v="0"/>
            </reference>
            <reference field="0" count="1" selected="0">
              <x v="139"/>
            </reference>
            <reference field="1" count="1">
              <x v="902"/>
            </reference>
          </references>
        </pivotArea>
        <pivotArea type="data" collapsedLevelsAreSubtotals="1" fieldPosition="0">
          <references count="4">
            <reference field="4294967294" count="1" selected="0">
              <x v="0"/>
            </reference>
            <reference field="0" count="1" selected="0">
              <x v="139"/>
            </reference>
            <reference field="1" count="1" selected="0">
              <x v="902"/>
            </reference>
            <reference field="2" count="1">
              <x v="2546"/>
            </reference>
          </references>
        </pivotArea>
        <pivotArea type="data" collapsedLevelsAreSubtotals="1" fieldPosition="0">
          <references count="3">
            <reference field="4294967294" count="1" selected="0">
              <x v="0"/>
            </reference>
            <reference field="0" count="1" selected="0">
              <x v="139"/>
            </reference>
            <reference field="1" count="1">
              <x v="903"/>
            </reference>
          </references>
        </pivotArea>
        <pivotArea type="data" collapsedLevelsAreSubtotals="1" fieldPosition="0">
          <references count="4">
            <reference field="4294967294" count="1" selected="0">
              <x v="0"/>
            </reference>
            <reference field="0" count="1" selected="0">
              <x v="139"/>
            </reference>
            <reference field="1" count="1" selected="0">
              <x v="903"/>
            </reference>
            <reference field="2" count="1">
              <x v="2547"/>
            </reference>
          </references>
        </pivotArea>
        <pivotArea type="data" collapsedLevelsAreSubtotals="1" fieldPosition="0">
          <references count="3">
            <reference field="4294967294" count="1" selected="0">
              <x v="0"/>
            </reference>
            <reference field="0" count="1" selected="0">
              <x v="139"/>
            </reference>
            <reference field="1" count="1">
              <x v="904"/>
            </reference>
          </references>
        </pivotArea>
        <pivotArea type="data" collapsedLevelsAreSubtotals="1" fieldPosition="0">
          <references count="4">
            <reference field="4294967294" count="1" selected="0">
              <x v="0"/>
            </reference>
            <reference field="0" count="1" selected="0">
              <x v="139"/>
            </reference>
            <reference field="1" count="1" selected="0">
              <x v="904"/>
            </reference>
            <reference field="2" count="2">
              <x v="2548"/>
              <x v="2549"/>
            </reference>
          </references>
        </pivotArea>
        <pivotArea type="data" collapsedLevelsAreSubtotals="1" fieldPosition="0">
          <references count="2">
            <reference field="4294967294" count="1" selected="0">
              <x v="0"/>
            </reference>
            <reference field="0" count="1">
              <x v="140"/>
            </reference>
          </references>
        </pivotArea>
        <pivotArea type="data" collapsedLevelsAreSubtotals="1" fieldPosition="0">
          <references count="3">
            <reference field="4294967294" count="1" selected="0">
              <x v="0"/>
            </reference>
            <reference field="0" count="1" selected="0">
              <x v="140"/>
            </reference>
            <reference field="1" count="1">
              <x v="905"/>
            </reference>
          </references>
        </pivotArea>
        <pivotArea type="data" collapsedLevelsAreSubtotals="1" fieldPosition="0">
          <references count="4">
            <reference field="4294967294" count="1" selected="0">
              <x v="0"/>
            </reference>
            <reference field="0" count="1" selected="0">
              <x v="140"/>
            </reference>
            <reference field="1" count="1" selected="0">
              <x v="905"/>
            </reference>
            <reference field="2" count="1">
              <x v="2550"/>
            </reference>
          </references>
        </pivotArea>
        <pivotArea type="data" collapsedLevelsAreSubtotals="1" fieldPosition="0">
          <references count="3">
            <reference field="4294967294" count="1" selected="0">
              <x v="0"/>
            </reference>
            <reference field="0" count="1" selected="0">
              <x v="140"/>
            </reference>
            <reference field="1" count="1">
              <x v="906"/>
            </reference>
          </references>
        </pivotArea>
        <pivotArea type="data" collapsedLevelsAreSubtotals="1" fieldPosition="0">
          <references count="4">
            <reference field="4294967294" count="1" selected="0">
              <x v="0"/>
            </reference>
            <reference field="0" count="1" selected="0">
              <x v="140"/>
            </reference>
            <reference field="1" count="1" selected="0">
              <x v="906"/>
            </reference>
            <reference field="2" count="1">
              <x v="2551"/>
            </reference>
          </references>
        </pivotArea>
        <pivotArea type="data" collapsedLevelsAreSubtotals="1" fieldPosition="0">
          <references count="3">
            <reference field="4294967294" count="1" selected="0">
              <x v="0"/>
            </reference>
            <reference field="0" count="1" selected="0">
              <x v="140"/>
            </reference>
            <reference field="1" count="1">
              <x v="907"/>
            </reference>
          </references>
        </pivotArea>
        <pivotArea type="data" collapsedLevelsAreSubtotals="1" fieldPosition="0">
          <references count="4">
            <reference field="4294967294" count="1" selected="0">
              <x v="0"/>
            </reference>
            <reference field="0" count="1" selected="0">
              <x v="140"/>
            </reference>
            <reference field="1" count="1" selected="0">
              <x v="907"/>
            </reference>
            <reference field="2" count="1">
              <x v="2552"/>
            </reference>
          </references>
        </pivotArea>
        <pivotArea type="data" collapsedLevelsAreSubtotals="1" fieldPosition="0">
          <references count="3">
            <reference field="4294967294" count="1" selected="0">
              <x v="0"/>
            </reference>
            <reference field="0" count="1" selected="0">
              <x v="140"/>
            </reference>
            <reference field="1" count="1">
              <x v="908"/>
            </reference>
          </references>
        </pivotArea>
        <pivotArea type="data" collapsedLevelsAreSubtotals="1" fieldPosition="0">
          <references count="4">
            <reference field="4294967294" count="1" selected="0">
              <x v="0"/>
            </reference>
            <reference field="0" count="1" selected="0">
              <x v="140"/>
            </reference>
            <reference field="1" count="1" selected="0">
              <x v="908"/>
            </reference>
            <reference field="2" count="1">
              <x v="2553"/>
            </reference>
          </references>
        </pivotArea>
        <pivotArea type="data" collapsedLevelsAreSubtotals="1" fieldPosition="0">
          <references count="3">
            <reference field="4294967294" count="1" selected="0">
              <x v="0"/>
            </reference>
            <reference field="0" count="1" selected="0">
              <x v="140"/>
            </reference>
            <reference field="1" count="1">
              <x v="909"/>
            </reference>
          </references>
        </pivotArea>
        <pivotArea type="data" collapsedLevelsAreSubtotals="1" fieldPosition="0">
          <references count="4">
            <reference field="4294967294" count="1" selected="0">
              <x v="0"/>
            </reference>
            <reference field="0" count="1" selected="0">
              <x v="140"/>
            </reference>
            <reference field="1" count="1" selected="0">
              <x v="909"/>
            </reference>
            <reference field="2" count="1">
              <x v="2554"/>
            </reference>
          </references>
        </pivotArea>
        <pivotArea type="data" collapsedLevelsAreSubtotals="1" fieldPosition="0">
          <references count="2">
            <reference field="4294967294" count="1" selected="0">
              <x v="0"/>
            </reference>
            <reference field="0" count="1">
              <x v="141"/>
            </reference>
          </references>
        </pivotArea>
        <pivotArea type="data" collapsedLevelsAreSubtotals="1" fieldPosition="0">
          <references count="3">
            <reference field="4294967294" count="1" selected="0">
              <x v="0"/>
            </reference>
            <reference field="0" count="1" selected="0">
              <x v="141"/>
            </reference>
            <reference field="1" count="1">
              <x v="910"/>
            </reference>
          </references>
        </pivotArea>
        <pivotArea type="data" collapsedLevelsAreSubtotals="1" fieldPosition="0">
          <references count="4">
            <reference field="4294967294" count="1" selected="0">
              <x v="0"/>
            </reference>
            <reference field="0" count="1" selected="0">
              <x v="141"/>
            </reference>
            <reference field="1" count="1" selected="0">
              <x v="910"/>
            </reference>
            <reference field="2" count="1">
              <x v="2555"/>
            </reference>
          </references>
        </pivotArea>
        <pivotArea type="data" collapsedLevelsAreSubtotals="1" fieldPosition="0">
          <references count="3">
            <reference field="4294967294" count="1" selected="0">
              <x v="0"/>
            </reference>
            <reference field="0" count="1" selected="0">
              <x v="141"/>
            </reference>
            <reference field="1" count="1">
              <x v="911"/>
            </reference>
          </references>
        </pivotArea>
        <pivotArea type="data" collapsedLevelsAreSubtotals="1" fieldPosition="0">
          <references count="4">
            <reference field="4294967294" count="1" selected="0">
              <x v="0"/>
            </reference>
            <reference field="0" count="1" selected="0">
              <x v="141"/>
            </reference>
            <reference field="1" count="1" selected="0">
              <x v="911"/>
            </reference>
            <reference field="2" count="1">
              <x v="2556"/>
            </reference>
          </references>
        </pivotArea>
        <pivotArea type="data" collapsedLevelsAreSubtotals="1" fieldPosition="0">
          <references count="2">
            <reference field="4294967294" count="1" selected="0">
              <x v="0"/>
            </reference>
            <reference field="0" count="1">
              <x v="142"/>
            </reference>
          </references>
        </pivotArea>
        <pivotArea type="data" collapsedLevelsAreSubtotals="1" fieldPosition="0">
          <references count="3">
            <reference field="4294967294" count="1" selected="0">
              <x v="0"/>
            </reference>
            <reference field="0" count="1" selected="0">
              <x v="142"/>
            </reference>
            <reference field="1" count="1">
              <x v="408"/>
            </reference>
          </references>
        </pivotArea>
        <pivotArea type="data" collapsedLevelsAreSubtotals="1" fieldPosition="0">
          <references count="4">
            <reference field="4294967294" count="1" selected="0">
              <x v="0"/>
            </reference>
            <reference field="0" count="1" selected="0">
              <x v="142"/>
            </reference>
            <reference field="1" count="1" selected="0">
              <x v="408"/>
            </reference>
            <reference field="2" count="1">
              <x v="2557"/>
            </reference>
          </references>
        </pivotArea>
        <pivotArea type="data" collapsedLevelsAreSubtotals="1" fieldPosition="0">
          <references count="3">
            <reference field="4294967294" count="1" selected="0">
              <x v="0"/>
            </reference>
            <reference field="0" count="1" selected="0">
              <x v="142"/>
            </reference>
            <reference field="1" count="1">
              <x v="912"/>
            </reference>
          </references>
        </pivotArea>
        <pivotArea type="data" collapsedLevelsAreSubtotals="1" fieldPosition="0">
          <references count="4">
            <reference field="4294967294" count="1" selected="0">
              <x v="0"/>
            </reference>
            <reference field="0" count="1" selected="0">
              <x v="142"/>
            </reference>
            <reference field="1" count="1" selected="0">
              <x v="912"/>
            </reference>
            <reference field="2" count="3">
              <x v="2558"/>
              <x v="2559"/>
              <x v="2560"/>
            </reference>
          </references>
        </pivotArea>
        <pivotArea type="data" collapsedLevelsAreSubtotals="1" fieldPosition="0">
          <references count="3">
            <reference field="4294967294" count="1" selected="0">
              <x v="0"/>
            </reference>
            <reference field="0" count="1" selected="0">
              <x v="142"/>
            </reference>
            <reference field="1" count="1">
              <x v="913"/>
            </reference>
          </references>
        </pivotArea>
        <pivotArea type="data" collapsedLevelsAreSubtotals="1" fieldPosition="0">
          <references count="4">
            <reference field="4294967294" count="1" selected="0">
              <x v="0"/>
            </reference>
            <reference field="0" count="1" selected="0">
              <x v="142"/>
            </reference>
            <reference field="1" count="1" selected="0">
              <x v="913"/>
            </reference>
            <reference field="2" count="1">
              <x v="2561"/>
            </reference>
          </references>
        </pivotArea>
        <pivotArea type="data" collapsedLevelsAreSubtotals="1" fieldPosition="0">
          <references count="3">
            <reference field="4294967294" count="1" selected="0">
              <x v="0"/>
            </reference>
            <reference field="0" count="1" selected="0">
              <x v="142"/>
            </reference>
            <reference field="1" count="1">
              <x v="914"/>
            </reference>
          </references>
        </pivotArea>
        <pivotArea type="data" collapsedLevelsAreSubtotals="1" fieldPosition="0">
          <references count="4">
            <reference field="4294967294" count="1" selected="0">
              <x v="0"/>
            </reference>
            <reference field="0" count="1" selected="0">
              <x v="142"/>
            </reference>
            <reference field="1" count="1" selected="0">
              <x v="914"/>
            </reference>
            <reference field="2" count="1">
              <x v="2562"/>
            </reference>
          </references>
        </pivotArea>
        <pivotArea type="data" collapsedLevelsAreSubtotals="1" fieldPosition="0">
          <references count="3">
            <reference field="4294967294" count="1" selected="0">
              <x v="0"/>
            </reference>
            <reference field="0" count="1" selected="0">
              <x v="142"/>
            </reference>
            <reference field="1" count="1">
              <x v="411"/>
            </reference>
          </references>
        </pivotArea>
        <pivotArea type="data" collapsedLevelsAreSubtotals="1" fieldPosition="0">
          <references count="4">
            <reference field="4294967294" count="1" selected="0">
              <x v="0"/>
            </reference>
            <reference field="0" count="1" selected="0">
              <x v="142"/>
            </reference>
            <reference field="1" count="1" selected="0">
              <x v="411"/>
            </reference>
            <reference field="2" count="1">
              <x v="2563"/>
            </reference>
          </references>
        </pivotArea>
        <pivotArea type="data" collapsedLevelsAreSubtotals="1" fieldPosition="0">
          <references count="2">
            <reference field="4294967294" count="1" selected="0">
              <x v="0"/>
            </reference>
            <reference field="0" count="1">
              <x v="143"/>
            </reference>
          </references>
        </pivotArea>
        <pivotArea type="data" collapsedLevelsAreSubtotals="1" fieldPosition="0">
          <references count="3">
            <reference field="4294967294" count="1" selected="0">
              <x v="0"/>
            </reference>
            <reference field="0" count="1" selected="0">
              <x v="143"/>
            </reference>
            <reference field="1" count="1">
              <x v="915"/>
            </reference>
          </references>
        </pivotArea>
        <pivotArea type="data" collapsedLevelsAreSubtotals="1" fieldPosition="0">
          <references count="4">
            <reference field="4294967294" count="1" selected="0">
              <x v="0"/>
            </reference>
            <reference field="0" count="1" selected="0">
              <x v="143"/>
            </reference>
            <reference field="1" count="1" selected="0">
              <x v="915"/>
            </reference>
            <reference field="2" count="1">
              <x v="2564"/>
            </reference>
          </references>
        </pivotArea>
        <pivotArea type="data" collapsedLevelsAreSubtotals="1" fieldPosition="0">
          <references count="3">
            <reference field="4294967294" count="1" selected="0">
              <x v="0"/>
            </reference>
            <reference field="0" count="1" selected="0">
              <x v="143"/>
            </reference>
            <reference field="1" count="1">
              <x v="916"/>
            </reference>
          </references>
        </pivotArea>
        <pivotArea type="data" collapsedLevelsAreSubtotals="1" fieldPosition="0">
          <references count="4">
            <reference field="4294967294" count="1" selected="0">
              <x v="0"/>
            </reference>
            <reference field="0" count="1" selected="0">
              <x v="143"/>
            </reference>
            <reference field="1" count="1" selected="0">
              <x v="916"/>
            </reference>
            <reference field="2" count="3">
              <x v="2565"/>
              <x v="2566"/>
              <x v="2567"/>
            </reference>
          </references>
        </pivotArea>
        <pivotArea type="data" collapsedLevelsAreSubtotals="1" fieldPosition="0">
          <references count="3">
            <reference field="4294967294" count="1" selected="0">
              <x v="0"/>
            </reference>
            <reference field="0" count="1" selected="0">
              <x v="143"/>
            </reference>
            <reference field="1" count="1">
              <x v="917"/>
            </reference>
          </references>
        </pivotArea>
        <pivotArea type="data" collapsedLevelsAreSubtotals="1" fieldPosition="0">
          <references count="4">
            <reference field="4294967294" count="1" selected="0">
              <x v="0"/>
            </reference>
            <reference field="0" count="1" selected="0">
              <x v="143"/>
            </reference>
            <reference field="1" count="1" selected="0">
              <x v="917"/>
            </reference>
            <reference field="2" count="1">
              <x v="2568"/>
            </reference>
          </references>
        </pivotArea>
        <pivotArea type="data" grandRow="1" outline="0" collapsedLevelsAreSubtotals="1" fieldPosition="0">
          <references count="1">
            <reference field="4294967294" count="1" selected="0">
              <x v="0"/>
            </reference>
          </references>
        </pivotArea>
      </pivotAreas>
    </conditionalFormat>
    <conditionalFormat priority="2">
      <pivotAreas count="1992">
        <pivotArea type="data" collapsedLevelsAreSubtotals="1" fieldPosition="0">
          <references count="3">
            <reference field="4294967294" count="1" selected="0">
              <x v="0"/>
            </reference>
            <reference field="0" count="1" selected="0">
              <x v="0"/>
            </reference>
            <reference field="1" count="1">
              <x v="0"/>
            </reference>
          </references>
        </pivotArea>
        <pivotArea type="data" collapsedLevelsAreSubtotals="1" fieldPosition="0">
          <references count="4">
            <reference field="4294967294" count="1" selected="0">
              <x v="0"/>
            </reference>
            <reference field="0" count="1" selected="0">
              <x v="0"/>
            </reference>
            <reference field="1" count="1" selected="0">
              <x v="0"/>
            </reference>
            <reference field="2" count="1">
              <x v="0"/>
            </reference>
          </references>
        </pivotArea>
        <pivotArea type="data" collapsedLevelsAreSubtotals="1" fieldPosition="0">
          <references count="3">
            <reference field="4294967294" count="1" selected="0">
              <x v="0"/>
            </reference>
            <reference field="0" count="1" selected="0">
              <x v="0"/>
            </reference>
            <reference field="1" count="1">
              <x v="1"/>
            </reference>
          </references>
        </pivotArea>
        <pivotArea type="data" collapsedLevelsAreSubtotals="1" fieldPosition="0">
          <references count="4">
            <reference field="4294967294" count="1" selected="0">
              <x v="0"/>
            </reference>
            <reference field="0" count="1" selected="0">
              <x v="0"/>
            </reference>
            <reference field="1" count="1" selected="0">
              <x v="1"/>
            </reference>
            <reference field="2" count="1">
              <x v="1"/>
            </reference>
          </references>
        </pivotArea>
        <pivotArea type="data" collapsedLevelsAreSubtotals="1" fieldPosition="0">
          <references count="3">
            <reference field="4294967294" count="1" selected="0">
              <x v="0"/>
            </reference>
            <reference field="0" count="1" selected="0">
              <x v="0"/>
            </reference>
            <reference field="1" count="1">
              <x v="2"/>
            </reference>
          </references>
        </pivotArea>
        <pivotArea type="data" collapsedLevelsAreSubtotals="1" fieldPosition="0">
          <references count="4">
            <reference field="4294967294" count="1" selected="0">
              <x v="0"/>
            </reference>
            <reference field="0" count="1" selected="0">
              <x v="0"/>
            </reference>
            <reference field="1" count="1" selected="0">
              <x v="2"/>
            </reference>
            <reference field="2" count="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1">
              <x v="3"/>
            </reference>
          </references>
        </pivotArea>
        <pivotArea type="data" collapsedLevelsAreSubtotals="1" fieldPosition="0">
          <references count="4">
            <reference field="4294967294" count="1" selected="0">
              <x v="0"/>
            </reference>
            <reference field="0" count="1" selected="0">
              <x v="1"/>
            </reference>
            <reference field="1" count="1" selected="0">
              <x v="3"/>
            </reference>
            <reference field="2" count="1">
              <x v="3"/>
            </reference>
          </references>
        </pivotArea>
        <pivotArea type="data" collapsedLevelsAreSubtotals="1" fieldPosition="0">
          <references count="3">
            <reference field="4294967294" count="1" selected="0">
              <x v="0"/>
            </reference>
            <reference field="0" count="1" selected="0">
              <x v="1"/>
            </reference>
            <reference field="1" count="1">
              <x v="4"/>
            </reference>
          </references>
        </pivotArea>
        <pivotArea type="data" collapsedLevelsAreSubtotals="1" fieldPosition="0">
          <references count="4">
            <reference field="4294967294" count="1" selected="0">
              <x v="0"/>
            </reference>
            <reference field="0" count="1" selected="0">
              <x v="1"/>
            </reference>
            <reference field="1" count="1" selected="0">
              <x v="4"/>
            </reference>
            <reference field="2" count="1">
              <x v="4"/>
            </reference>
          </references>
        </pivotArea>
        <pivotArea type="data" collapsedLevelsAreSubtotals="1" fieldPosition="0">
          <references count="3">
            <reference field="4294967294" count="1" selected="0">
              <x v="0"/>
            </reference>
            <reference field="0" count="1" selected="0">
              <x v="1"/>
            </reference>
            <reference field="1" count="1">
              <x v="5"/>
            </reference>
          </references>
        </pivotArea>
        <pivotArea type="data" collapsedLevelsAreSubtotals="1" fieldPosition="0">
          <references count="4">
            <reference field="4294967294" count="1" selected="0">
              <x v="0"/>
            </reference>
            <reference field="0" count="1" selected="0">
              <x v="1"/>
            </reference>
            <reference field="1" count="1" selected="0">
              <x v="5"/>
            </reference>
            <reference field="2" count="1">
              <x v="5"/>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1">
              <x v="6"/>
            </reference>
          </references>
        </pivotArea>
        <pivotArea type="data" collapsedLevelsAreSubtotals="1" fieldPosition="0">
          <references count="4">
            <reference field="4294967294" count="1" selected="0">
              <x v="0"/>
            </reference>
            <reference field="0" count="1" selected="0">
              <x v="2"/>
            </reference>
            <reference field="1" count="1" selected="0">
              <x v="6"/>
            </reference>
            <reference field="2" count="1">
              <x v="6"/>
            </reference>
          </references>
        </pivotArea>
        <pivotArea type="data" collapsedLevelsAreSubtotals="1" fieldPosition="0">
          <references count="3">
            <reference field="4294967294" count="1" selected="0">
              <x v="0"/>
            </reference>
            <reference field="0" count="1" selected="0">
              <x v="2"/>
            </reference>
            <reference field="1" count="1">
              <x v="7"/>
            </reference>
          </references>
        </pivotArea>
        <pivotArea type="data" collapsedLevelsAreSubtotals="1" fieldPosition="0">
          <references count="4">
            <reference field="4294967294" count="1" selected="0">
              <x v="0"/>
            </reference>
            <reference field="0" count="1" selected="0">
              <x v="2"/>
            </reference>
            <reference field="1" count="1" selected="0">
              <x v="7"/>
            </reference>
            <reference field="2" count="1">
              <x v="7"/>
            </reference>
          </references>
        </pivotArea>
        <pivotArea type="data" collapsedLevelsAreSubtotals="1" fieldPosition="0">
          <references count="3">
            <reference field="4294967294" count="1" selected="0">
              <x v="0"/>
            </reference>
            <reference field="0" count="1" selected="0">
              <x v="2"/>
            </reference>
            <reference field="1" count="1">
              <x v="8"/>
            </reference>
          </references>
        </pivotArea>
        <pivotArea type="data" collapsedLevelsAreSubtotals="1" fieldPosition="0">
          <references count="4">
            <reference field="4294967294" count="1" selected="0">
              <x v="0"/>
            </reference>
            <reference field="0" count="1" selected="0">
              <x v="2"/>
            </reference>
            <reference field="1" count="1" selected="0">
              <x v="8"/>
            </reference>
            <reference field="2" count="2">
              <x v="8"/>
              <x v="9"/>
            </reference>
          </references>
        </pivotArea>
        <pivotArea type="data" collapsedLevelsAreSubtotals="1" fieldPosition="0">
          <references count="3">
            <reference field="4294967294" count="1" selected="0">
              <x v="0"/>
            </reference>
            <reference field="0" count="1" selected="0">
              <x v="2"/>
            </reference>
            <reference field="1" count="1">
              <x v="9"/>
            </reference>
          </references>
        </pivotArea>
        <pivotArea type="data" collapsedLevelsAreSubtotals="1" fieldPosition="0">
          <references count="4">
            <reference field="4294967294" count="1" selected="0">
              <x v="0"/>
            </reference>
            <reference field="0" count="1" selected="0">
              <x v="2"/>
            </reference>
            <reference field="1" count="1" selected="0">
              <x v="9"/>
            </reference>
            <reference field="2" count="1">
              <x v="10"/>
            </reference>
          </references>
        </pivotArea>
        <pivotArea type="data" collapsedLevelsAreSubtotals="1" fieldPosition="0">
          <references count="3">
            <reference field="4294967294" count="1" selected="0">
              <x v="0"/>
            </reference>
            <reference field="0" count="1" selected="0">
              <x v="2"/>
            </reference>
            <reference field="1" count="1">
              <x v="10"/>
            </reference>
          </references>
        </pivotArea>
        <pivotArea type="data" collapsedLevelsAreSubtotals="1" fieldPosition="0">
          <references count="4">
            <reference field="4294967294" count="1" selected="0">
              <x v="0"/>
            </reference>
            <reference field="0" count="1" selected="0">
              <x v="2"/>
            </reference>
            <reference field="1" count="1" selected="0">
              <x v="10"/>
            </reference>
            <reference field="2" count="1">
              <x v="11"/>
            </reference>
          </references>
        </pivotArea>
        <pivotArea type="data" collapsedLevelsAreSubtotals="1" fieldPosition="0">
          <references count="3">
            <reference field="4294967294" count="1" selected="0">
              <x v="0"/>
            </reference>
            <reference field="0" count="1" selected="0">
              <x v="2"/>
            </reference>
            <reference field="1" count="1">
              <x v="11"/>
            </reference>
          </references>
        </pivotArea>
        <pivotArea type="data" collapsedLevelsAreSubtotals="1" fieldPosition="0">
          <references count="4">
            <reference field="4294967294" count="1" selected="0">
              <x v="0"/>
            </reference>
            <reference field="0" count="1" selected="0">
              <x v="2"/>
            </reference>
            <reference field="1" count="1" selected="0">
              <x v="11"/>
            </reference>
            <reference field="2" count="1">
              <x v="12"/>
            </reference>
          </references>
        </pivotArea>
        <pivotArea type="data" collapsedLevelsAreSubtotals="1" fieldPosition="0">
          <references count="3">
            <reference field="4294967294" count="1" selected="0">
              <x v="0"/>
            </reference>
            <reference field="0" count="1" selected="0">
              <x v="2"/>
            </reference>
            <reference field="1" count="1">
              <x v="12"/>
            </reference>
          </references>
        </pivotArea>
        <pivotArea type="data" collapsedLevelsAreSubtotals="1" fieldPosition="0">
          <references count="4">
            <reference field="4294967294" count="1" selected="0">
              <x v="0"/>
            </reference>
            <reference field="0" count="1" selected="0">
              <x v="2"/>
            </reference>
            <reference field="1" count="1" selected="0">
              <x v="12"/>
            </reference>
            <reference field="2" count="1">
              <x v="13"/>
            </reference>
          </references>
        </pivotArea>
        <pivotArea type="data" collapsedLevelsAreSubtotals="1" fieldPosition="0">
          <references count="3">
            <reference field="4294967294" count="1" selected="0">
              <x v="0"/>
            </reference>
            <reference field="0" count="1" selected="0">
              <x v="2"/>
            </reference>
            <reference field="1" count="1">
              <x v="13"/>
            </reference>
          </references>
        </pivotArea>
        <pivotArea type="data" collapsedLevelsAreSubtotals="1" fieldPosition="0">
          <references count="4">
            <reference field="4294967294" count="1" selected="0">
              <x v="0"/>
            </reference>
            <reference field="0" count="1" selected="0">
              <x v="2"/>
            </reference>
            <reference field="1" count="1" selected="0">
              <x v="13"/>
            </reference>
            <reference field="2" count="1">
              <x v="14"/>
            </reference>
          </references>
        </pivotArea>
        <pivotArea type="data" collapsedLevelsAreSubtotals="1" fieldPosition="0">
          <references count="3">
            <reference field="4294967294" count="1" selected="0">
              <x v="0"/>
            </reference>
            <reference field="0" count="1" selected="0">
              <x v="2"/>
            </reference>
            <reference field="1" count="1">
              <x v="14"/>
            </reference>
          </references>
        </pivotArea>
        <pivotArea type="data" collapsedLevelsAreSubtotals="1" fieldPosition="0">
          <references count="4">
            <reference field="4294967294" count="1" selected="0">
              <x v="0"/>
            </reference>
            <reference field="0" count="1" selected="0">
              <x v="2"/>
            </reference>
            <reference field="1" count="1" selected="0">
              <x v="14"/>
            </reference>
            <reference field="2" count="1">
              <x v="15"/>
            </reference>
          </references>
        </pivotArea>
        <pivotArea type="data" collapsedLevelsAreSubtotals="1" fieldPosition="0">
          <references count="3">
            <reference field="4294967294" count="1" selected="0">
              <x v="0"/>
            </reference>
            <reference field="0" count="1" selected="0">
              <x v="2"/>
            </reference>
            <reference field="1" count="1">
              <x v="15"/>
            </reference>
          </references>
        </pivotArea>
        <pivotArea type="data" collapsedLevelsAreSubtotals="1" fieldPosition="0">
          <references count="4">
            <reference field="4294967294" count="1" selected="0">
              <x v="0"/>
            </reference>
            <reference field="0" count="1" selected="0">
              <x v="2"/>
            </reference>
            <reference field="1" count="1" selected="0">
              <x v="15"/>
            </reference>
            <reference field="2" count="1">
              <x v="16"/>
            </reference>
          </references>
        </pivotArea>
        <pivotArea type="data" collapsedLevelsAreSubtotals="1" fieldPosition="0">
          <references count="3">
            <reference field="4294967294" count="1" selected="0">
              <x v="0"/>
            </reference>
            <reference field="0" count="1" selected="0">
              <x v="2"/>
            </reference>
            <reference field="1" count="1">
              <x v="16"/>
            </reference>
          </references>
        </pivotArea>
        <pivotArea type="data" collapsedLevelsAreSubtotals="1" fieldPosition="0">
          <references count="4">
            <reference field="4294967294" count="1" selected="0">
              <x v="0"/>
            </reference>
            <reference field="0" count="1" selected="0">
              <x v="2"/>
            </reference>
            <reference field="1" count="1" selected="0">
              <x v="16"/>
            </reference>
            <reference field="2" count="1">
              <x v="17"/>
            </reference>
          </references>
        </pivotArea>
        <pivotArea type="data" collapsedLevelsAreSubtotals="1" fieldPosition="0">
          <references count="3">
            <reference field="4294967294" count="1" selected="0">
              <x v="0"/>
            </reference>
            <reference field="0" count="1" selected="0">
              <x v="2"/>
            </reference>
            <reference field="1" count="1">
              <x v="17"/>
            </reference>
          </references>
        </pivotArea>
        <pivotArea type="data" collapsedLevelsAreSubtotals="1" fieldPosition="0">
          <references count="4">
            <reference field="4294967294" count="1" selected="0">
              <x v="0"/>
            </reference>
            <reference field="0" count="1" selected="0">
              <x v="2"/>
            </reference>
            <reference field="1" count="1" selected="0">
              <x v="17"/>
            </reference>
            <reference field="2" count="1">
              <x v="18"/>
            </reference>
          </references>
        </pivotArea>
        <pivotArea type="data" collapsedLevelsAreSubtotals="1" fieldPosition="0">
          <references count="3">
            <reference field="4294967294" count="1" selected="0">
              <x v="0"/>
            </reference>
            <reference field="0" count="1" selected="0">
              <x v="2"/>
            </reference>
            <reference field="1" count="1">
              <x v="18"/>
            </reference>
          </references>
        </pivotArea>
        <pivotArea type="data" collapsedLevelsAreSubtotals="1" fieldPosition="0">
          <references count="4">
            <reference field="4294967294" count="1" selected="0">
              <x v="0"/>
            </reference>
            <reference field="0" count="1" selected="0">
              <x v="2"/>
            </reference>
            <reference field="1" count="1" selected="0">
              <x v="18"/>
            </reference>
            <reference field="2" count="1">
              <x v="19"/>
            </reference>
          </references>
        </pivotArea>
        <pivotArea type="data" collapsedLevelsAreSubtotals="1" fieldPosition="0">
          <references count="3">
            <reference field="4294967294" count="1" selected="0">
              <x v="0"/>
            </reference>
            <reference field="0" count="1" selected="0">
              <x v="2"/>
            </reference>
            <reference field="1" count="1">
              <x v="19"/>
            </reference>
          </references>
        </pivotArea>
        <pivotArea type="data" collapsedLevelsAreSubtotals="1" fieldPosition="0">
          <references count="4">
            <reference field="4294967294" count="1" selected="0">
              <x v="0"/>
            </reference>
            <reference field="0" count="1" selected="0">
              <x v="2"/>
            </reference>
            <reference field="1" count="1" selected="0">
              <x v="19"/>
            </reference>
            <reference field="2" count="1">
              <x v="20"/>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1">
              <x v="20"/>
            </reference>
          </references>
        </pivotArea>
        <pivotArea type="data" collapsedLevelsAreSubtotals="1" fieldPosition="0">
          <references count="4">
            <reference field="4294967294" count="1" selected="0">
              <x v="0"/>
            </reference>
            <reference field="0" count="1" selected="0">
              <x v="3"/>
            </reference>
            <reference field="1" count="1" selected="0">
              <x v="20"/>
            </reference>
            <reference field="2" count="1">
              <x v="21"/>
            </reference>
          </references>
        </pivotArea>
        <pivotArea type="data" collapsedLevelsAreSubtotals="1" fieldPosition="0">
          <references count="3">
            <reference field="4294967294" count="1" selected="0">
              <x v="0"/>
            </reference>
            <reference field="0" count="1" selected="0">
              <x v="3"/>
            </reference>
            <reference field="1" count="1">
              <x v="21"/>
            </reference>
          </references>
        </pivotArea>
        <pivotArea type="data" collapsedLevelsAreSubtotals="1" fieldPosition="0">
          <references count="4">
            <reference field="4294967294" count="1" selected="0">
              <x v="0"/>
            </reference>
            <reference field="0" count="1" selected="0">
              <x v="3"/>
            </reference>
            <reference field="1" count="1" selected="0">
              <x v="21"/>
            </reference>
            <reference field="2" count="1">
              <x v="22"/>
            </reference>
          </references>
        </pivotArea>
        <pivotArea type="data" collapsedLevelsAreSubtotals="1" fieldPosition="0">
          <references count="3">
            <reference field="4294967294" count="1" selected="0">
              <x v="0"/>
            </reference>
            <reference field="0" count="1" selected="0">
              <x v="3"/>
            </reference>
            <reference field="1" count="1">
              <x v="22"/>
            </reference>
          </references>
        </pivotArea>
        <pivotArea type="data" collapsedLevelsAreSubtotals="1" fieldPosition="0">
          <references count="4">
            <reference field="4294967294" count="1" selected="0">
              <x v="0"/>
            </reference>
            <reference field="0" count="1" selected="0">
              <x v="3"/>
            </reference>
            <reference field="1" count="1" selected="0">
              <x v="22"/>
            </reference>
            <reference field="2" count="1">
              <x v="23"/>
            </reference>
          </references>
        </pivotArea>
        <pivotArea type="data" collapsedLevelsAreSubtotals="1" fieldPosition="0">
          <references count="3">
            <reference field="4294967294" count="1" selected="0">
              <x v="0"/>
            </reference>
            <reference field="0" count="1" selected="0">
              <x v="3"/>
            </reference>
            <reference field="1" count="1">
              <x v="23"/>
            </reference>
          </references>
        </pivotArea>
        <pivotArea type="data" collapsedLevelsAreSubtotals="1" fieldPosition="0">
          <references count="4">
            <reference field="4294967294" count="1" selected="0">
              <x v="0"/>
            </reference>
            <reference field="0" count="1" selected="0">
              <x v="3"/>
            </reference>
            <reference field="1" count="1" selected="0">
              <x v="23"/>
            </reference>
            <reference field="2" count="1">
              <x v="24"/>
            </reference>
          </references>
        </pivotArea>
        <pivotArea type="data" collapsedLevelsAreSubtotals="1" fieldPosition="0">
          <references count="2">
            <reference field="4294967294" count="1" selected="0">
              <x v="0"/>
            </reference>
            <reference field="0" count="1">
              <x v="4"/>
            </reference>
          </references>
        </pivotArea>
        <pivotArea type="data" collapsedLevelsAreSubtotals="1" fieldPosition="0">
          <references count="3">
            <reference field="4294967294" count="1" selected="0">
              <x v="0"/>
            </reference>
            <reference field="0" count="1" selected="0">
              <x v="4"/>
            </reference>
            <reference field="1" count="1">
              <x v="24"/>
            </reference>
          </references>
        </pivotArea>
        <pivotArea type="data" collapsedLevelsAreSubtotals="1" fieldPosition="0">
          <references count="4">
            <reference field="4294967294" count="1" selected="0">
              <x v="0"/>
            </reference>
            <reference field="0" count="1" selected="0">
              <x v="4"/>
            </reference>
            <reference field="1" count="1" selected="0">
              <x v="24"/>
            </reference>
            <reference field="2" count="1">
              <x v="25"/>
            </reference>
          </references>
        </pivotArea>
        <pivotArea type="data" collapsedLevelsAreSubtotals="1" fieldPosition="0">
          <references count="3">
            <reference field="4294967294" count="1" selected="0">
              <x v="0"/>
            </reference>
            <reference field="0" count="1" selected="0">
              <x v="4"/>
            </reference>
            <reference field="1" count="1">
              <x v="25"/>
            </reference>
          </references>
        </pivotArea>
        <pivotArea type="data" collapsedLevelsAreSubtotals="1" fieldPosition="0">
          <references count="4">
            <reference field="4294967294" count="1" selected="0">
              <x v="0"/>
            </reference>
            <reference field="0" count="1" selected="0">
              <x v="4"/>
            </reference>
            <reference field="1" count="1" selected="0">
              <x v="25"/>
            </reference>
            <reference field="2" count="2">
              <x v="26"/>
              <x v="27"/>
            </reference>
          </references>
        </pivotArea>
        <pivotArea type="data" collapsedLevelsAreSubtotals="1" fieldPosition="0">
          <references count="3">
            <reference field="4294967294" count="1" selected="0">
              <x v="0"/>
            </reference>
            <reference field="0" count="1" selected="0">
              <x v="4"/>
            </reference>
            <reference field="1" count="1">
              <x v="26"/>
            </reference>
          </references>
        </pivotArea>
        <pivotArea type="data" collapsedLevelsAreSubtotals="1" fieldPosition="0">
          <references count="4">
            <reference field="4294967294" count="1" selected="0">
              <x v="0"/>
            </reference>
            <reference field="0" count="1" selected="0">
              <x v="4"/>
            </reference>
            <reference field="1" count="1" selected="0">
              <x v="26"/>
            </reference>
            <reference field="2" count="1">
              <x v="28"/>
            </reference>
          </references>
        </pivotArea>
        <pivotArea type="data" collapsedLevelsAreSubtotals="1" fieldPosition="0">
          <references count="3">
            <reference field="4294967294" count="1" selected="0">
              <x v="0"/>
            </reference>
            <reference field="0" count="1" selected="0">
              <x v="4"/>
            </reference>
            <reference field="1" count="1">
              <x v="27"/>
            </reference>
          </references>
        </pivotArea>
        <pivotArea type="data" collapsedLevelsAreSubtotals="1" fieldPosition="0">
          <references count="3">
            <reference field="4294967294" count="1" selected="0">
              <x v="0"/>
            </reference>
            <reference field="0" count="1" selected="0">
              <x v="4"/>
            </reference>
            <reference field="1" count="1">
              <x v="28"/>
            </reference>
          </references>
        </pivotArea>
        <pivotArea type="data" collapsedLevelsAreSubtotals="1" fieldPosition="0">
          <references count="4">
            <reference field="4294967294" count="1" selected="0">
              <x v="0"/>
            </reference>
            <reference field="0" count="1" selected="0">
              <x v="4"/>
            </reference>
            <reference field="1" count="1" selected="0">
              <x v="28"/>
            </reference>
            <reference field="2" count="1">
              <x v="29"/>
            </reference>
          </references>
        </pivotArea>
        <pivotArea type="data" collapsedLevelsAreSubtotals="1" fieldPosition="0">
          <references count="3">
            <reference field="4294967294" count="1" selected="0">
              <x v="0"/>
            </reference>
            <reference field="0" count="1" selected="0">
              <x v="4"/>
            </reference>
            <reference field="1" count="1">
              <x v="29"/>
            </reference>
          </references>
        </pivotArea>
        <pivotArea type="data" collapsedLevelsAreSubtotals="1" fieldPosition="0">
          <references count="4">
            <reference field="4294967294" count="1" selected="0">
              <x v="0"/>
            </reference>
            <reference field="0" count="1" selected="0">
              <x v="4"/>
            </reference>
            <reference field="1" count="1" selected="0">
              <x v="29"/>
            </reference>
            <reference field="2" count="1">
              <x v="30"/>
            </reference>
          </references>
        </pivotArea>
        <pivotArea type="data" collapsedLevelsAreSubtotals="1" fieldPosition="0">
          <references count="3">
            <reference field="4294967294" count="1" selected="0">
              <x v="0"/>
            </reference>
            <reference field="0" count="1" selected="0">
              <x v="4"/>
            </reference>
            <reference field="1" count="1">
              <x v="30"/>
            </reference>
          </references>
        </pivotArea>
        <pivotArea type="data" collapsedLevelsAreSubtotals="1" fieldPosition="0">
          <references count="4">
            <reference field="4294967294" count="1" selected="0">
              <x v="0"/>
            </reference>
            <reference field="0" count="1" selected="0">
              <x v="4"/>
            </reference>
            <reference field="1" count="1" selected="0">
              <x v="30"/>
            </reference>
            <reference field="2" count="1">
              <x v="31"/>
            </reference>
          </references>
        </pivotArea>
        <pivotArea type="data" collapsedLevelsAreSubtotals="1" fieldPosition="0">
          <references count="3">
            <reference field="4294967294" count="1" selected="0">
              <x v="0"/>
            </reference>
            <reference field="0" count="1" selected="0">
              <x v="4"/>
            </reference>
            <reference field="1" count="1">
              <x v="31"/>
            </reference>
          </references>
        </pivotArea>
        <pivotArea type="data" collapsedLevelsAreSubtotals="1" fieldPosition="0">
          <references count="4">
            <reference field="4294967294" count="1" selected="0">
              <x v="0"/>
            </reference>
            <reference field="0" count="1" selected="0">
              <x v="4"/>
            </reference>
            <reference field="1" count="1" selected="0">
              <x v="31"/>
            </reference>
            <reference field="2" count="1">
              <x v="32"/>
            </reference>
          </references>
        </pivotArea>
        <pivotArea type="data" collapsedLevelsAreSubtotals="1" fieldPosition="0">
          <references count="3">
            <reference field="4294967294" count="1" selected="0">
              <x v="0"/>
            </reference>
            <reference field="0" count="1" selected="0">
              <x v="4"/>
            </reference>
            <reference field="1" count="1">
              <x v="32"/>
            </reference>
          </references>
        </pivotArea>
        <pivotArea type="data" collapsedLevelsAreSubtotals="1" fieldPosition="0">
          <references count="4">
            <reference field="4294967294" count="1" selected="0">
              <x v="0"/>
            </reference>
            <reference field="0" count="1" selected="0">
              <x v="4"/>
            </reference>
            <reference field="1" count="1" selected="0">
              <x v="32"/>
            </reference>
            <reference field="2" count="1">
              <x v="33"/>
            </reference>
          </references>
        </pivotArea>
        <pivotArea type="data" collapsedLevelsAreSubtotals="1" fieldPosition="0">
          <references count="3">
            <reference field="4294967294" count="1" selected="0">
              <x v="0"/>
            </reference>
            <reference field="0" count="1" selected="0">
              <x v="4"/>
            </reference>
            <reference field="1" count="1">
              <x v="33"/>
            </reference>
          </references>
        </pivotArea>
        <pivotArea type="data" collapsedLevelsAreSubtotals="1" fieldPosition="0">
          <references count="4">
            <reference field="4294967294" count="1" selected="0">
              <x v="0"/>
            </reference>
            <reference field="0" count="1" selected="0">
              <x v="4"/>
            </reference>
            <reference field="1" count="1" selected="0">
              <x v="33"/>
            </reference>
            <reference field="2" count="1">
              <x v="34"/>
            </reference>
          </references>
        </pivotArea>
        <pivotArea type="data" collapsedLevelsAreSubtotals="1" fieldPosition="0">
          <references count="3">
            <reference field="4294967294" count="1" selected="0">
              <x v="0"/>
            </reference>
            <reference field="0" count="1" selected="0">
              <x v="4"/>
            </reference>
            <reference field="1" count="1">
              <x v="34"/>
            </reference>
          </references>
        </pivotArea>
        <pivotArea type="data" collapsedLevelsAreSubtotals="1" fieldPosition="0">
          <references count="4">
            <reference field="4294967294" count="1" selected="0">
              <x v="0"/>
            </reference>
            <reference field="0" count="1" selected="0">
              <x v="4"/>
            </reference>
            <reference field="1" count="1" selected="0">
              <x v="34"/>
            </reference>
            <reference field="2" count="4">
              <x v="35"/>
              <x v="36"/>
              <x v="37"/>
              <x v="38"/>
            </reference>
          </references>
        </pivotArea>
        <pivotArea type="data" collapsedLevelsAreSubtotals="1" fieldPosition="0">
          <references count="3">
            <reference field="4294967294" count="1" selected="0">
              <x v="0"/>
            </reference>
            <reference field="0" count="1" selected="0">
              <x v="4"/>
            </reference>
            <reference field="1" count="1">
              <x v="35"/>
            </reference>
          </references>
        </pivotArea>
        <pivotArea type="data" collapsedLevelsAreSubtotals="1" fieldPosition="0">
          <references count="4">
            <reference field="4294967294" count="1" selected="0">
              <x v="0"/>
            </reference>
            <reference field="0" count="1" selected="0">
              <x v="4"/>
            </reference>
            <reference field="1" count="1" selected="0">
              <x v="35"/>
            </reference>
            <reference field="2" count="1">
              <x v="39"/>
            </reference>
          </references>
        </pivotArea>
        <pivotArea type="data" collapsedLevelsAreSubtotals="1" fieldPosition="0">
          <references count="3">
            <reference field="4294967294" count="1" selected="0">
              <x v="0"/>
            </reference>
            <reference field="0" count="1" selected="0">
              <x v="4"/>
            </reference>
            <reference field="1" count="1">
              <x v="36"/>
            </reference>
          </references>
        </pivotArea>
        <pivotArea type="data" collapsedLevelsAreSubtotals="1" fieldPosition="0">
          <references count="4">
            <reference field="4294967294" count="1" selected="0">
              <x v="0"/>
            </reference>
            <reference field="0" count="1" selected="0">
              <x v="4"/>
            </reference>
            <reference field="1" count="1" selected="0">
              <x v="36"/>
            </reference>
            <reference field="2" count="1">
              <x v="40"/>
            </reference>
          </references>
        </pivotArea>
        <pivotArea type="data" collapsedLevelsAreSubtotals="1" fieldPosition="0">
          <references count="3">
            <reference field="4294967294" count="1" selected="0">
              <x v="0"/>
            </reference>
            <reference field="0" count="1" selected="0">
              <x v="4"/>
            </reference>
            <reference field="1" count="1">
              <x v="37"/>
            </reference>
          </references>
        </pivotArea>
        <pivotArea type="data" collapsedLevelsAreSubtotals="1" fieldPosition="0">
          <references count="4">
            <reference field="4294967294" count="1" selected="0">
              <x v="0"/>
            </reference>
            <reference field="0" count="1" selected="0">
              <x v="4"/>
            </reference>
            <reference field="1" count="1" selected="0">
              <x v="37"/>
            </reference>
            <reference field="2" count="1">
              <x v="41"/>
            </reference>
          </references>
        </pivotArea>
        <pivotArea type="data" collapsedLevelsAreSubtotals="1" fieldPosition="0">
          <references count="3">
            <reference field="4294967294" count="1" selected="0">
              <x v="0"/>
            </reference>
            <reference field="0" count="1" selected="0">
              <x v="4"/>
            </reference>
            <reference field="1" count="1">
              <x v="38"/>
            </reference>
          </references>
        </pivotArea>
        <pivotArea type="data" collapsedLevelsAreSubtotals="1" fieldPosition="0">
          <references count="4">
            <reference field="4294967294" count="1" selected="0">
              <x v="0"/>
            </reference>
            <reference field="0" count="1" selected="0">
              <x v="4"/>
            </reference>
            <reference field="1" count="1" selected="0">
              <x v="38"/>
            </reference>
            <reference field="2" count="4">
              <x v="42"/>
              <x v="43"/>
              <x v="44"/>
              <x v="45"/>
            </reference>
          </references>
        </pivotArea>
        <pivotArea type="data" collapsedLevelsAreSubtotals="1" fieldPosition="0">
          <references count="3">
            <reference field="4294967294" count="1" selected="0">
              <x v="0"/>
            </reference>
            <reference field="0" count="1" selected="0">
              <x v="4"/>
            </reference>
            <reference field="1" count="1">
              <x v="39"/>
            </reference>
          </references>
        </pivotArea>
        <pivotArea type="data" collapsedLevelsAreSubtotals="1" fieldPosition="0">
          <references count="4">
            <reference field="4294967294" count="1" selected="0">
              <x v="0"/>
            </reference>
            <reference field="0" count="1" selected="0">
              <x v="4"/>
            </reference>
            <reference field="1" count="1" selected="0">
              <x v="39"/>
            </reference>
            <reference field="2" count="1">
              <x v="46"/>
            </reference>
          </references>
        </pivotArea>
        <pivotArea type="data" collapsedLevelsAreSubtotals="1" fieldPosition="0">
          <references count="2">
            <reference field="4294967294" count="1" selected="0">
              <x v="0"/>
            </reference>
            <reference field="0" count="1">
              <x v="5"/>
            </reference>
          </references>
        </pivotArea>
        <pivotArea type="data" collapsedLevelsAreSubtotals="1" fieldPosition="0">
          <references count="3">
            <reference field="4294967294" count="1" selected="0">
              <x v="0"/>
            </reference>
            <reference field="0" count="1" selected="0">
              <x v="5"/>
            </reference>
            <reference field="1" count="1">
              <x v="40"/>
            </reference>
          </references>
        </pivotArea>
        <pivotArea type="data" collapsedLevelsAreSubtotals="1" fieldPosition="0">
          <references count="4">
            <reference field="4294967294" count="1" selected="0">
              <x v="0"/>
            </reference>
            <reference field="0" count="1" selected="0">
              <x v="5"/>
            </reference>
            <reference field="1" count="1" selected="0">
              <x v="40"/>
            </reference>
            <reference field="2" count="1">
              <x v="47"/>
            </reference>
          </references>
        </pivotArea>
        <pivotArea type="data" collapsedLevelsAreSubtotals="1" fieldPosition="0">
          <references count="2">
            <reference field="4294967294" count="1" selected="0">
              <x v="0"/>
            </reference>
            <reference field="0" count="1">
              <x v="6"/>
            </reference>
          </references>
        </pivotArea>
        <pivotArea type="data" collapsedLevelsAreSubtotals="1" fieldPosition="0">
          <references count="3">
            <reference field="4294967294" count="1" selected="0">
              <x v="0"/>
            </reference>
            <reference field="0" count="1" selected="0">
              <x v="6"/>
            </reference>
            <reference field="1" count="1">
              <x v="41"/>
            </reference>
          </references>
        </pivotArea>
        <pivotArea type="data" collapsedLevelsAreSubtotals="1" fieldPosition="0">
          <references count="4">
            <reference field="4294967294" count="1" selected="0">
              <x v="0"/>
            </reference>
            <reference field="0" count="1" selected="0">
              <x v="6"/>
            </reference>
            <reference field="1" count="1" selected="0">
              <x v="41"/>
            </reference>
            <reference field="2" count="1">
              <x v="48"/>
            </reference>
          </references>
        </pivotArea>
        <pivotArea type="data" collapsedLevelsAreSubtotals="1" fieldPosition="0">
          <references count="3">
            <reference field="4294967294" count="1" selected="0">
              <x v="0"/>
            </reference>
            <reference field="0" count="1" selected="0">
              <x v="6"/>
            </reference>
            <reference field="1" count="1">
              <x v="42"/>
            </reference>
          </references>
        </pivotArea>
        <pivotArea type="data" collapsedLevelsAreSubtotals="1" fieldPosition="0">
          <references count="4">
            <reference field="4294967294" count="1" selected="0">
              <x v="0"/>
            </reference>
            <reference field="0" count="1" selected="0">
              <x v="6"/>
            </reference>
            <reference field="1" count="1" selected="0">
              <x v="42"/>
            </reference>
            <reference field="2" count="19">
              <x v="49"/>
              <x v="50"/>
              <x v="51"/>
              <x v="52"/>
              <x v="53"/>
              <x v="54"/>
              <x v="55"/>
              <x v="56"/>
              <x v="57"/>
              <x v="58"/>
              <x v="59"/>
              <x v="60"/>
              <x v="61"/>
              <x v="62"/>
              <x v="63"/>
              <x v="64"/>
              <x v="65"/>
              <x v="66"/>
              <x v="67"/>
            </reference>
          </references>
        </pivotArea>
        <pivotArea type="data" collapsedLevelsAreSubtotals="1" fieldPosition="0">
          <references count="3">
            <reference field="4294967294" count="1" selected="0">
              <x v="0"/>
            </reference>
            <reference field="0" count="1" selected="0">
              <x v="6"/>
            </reference>
            <reference field="1" count="1">
              <x v="43"/>
            </reference>
          </references>
        </pivotArea>
        <pivotArea type="data" collapsedLevelsAreSubtotals="1" fieldPosition="0">
          <references count="4">
            <reference field="4294967294" count="1" selected="0">
              <x v="0"/>
            </reference>
            <reference field="0" count="1" selected="0">
              <x v="6"/>
            </reference>
            <reference field="1" count="1" selected="0">
              <x v="43"/>
            </reference>
            <reference field="2" count="3">
              <x v="68"/>
              <x v="69"/>
              <x v="70"/>
            </reference>
          </references>
        </pivotArea>
        <pivotArea type="data" collapsedLevelsAreSubtotals="1" fieldPosition="0">
          <references count="3">
            <reference field="4294967294" count="1" selected="0">
              <x v="0"/>
            </reference>
            <reference field="0" count="1" selected="0">
              <x v="6"/>
            </reference>
            <reference field="1" count="1">
              <x v="44"/>
            </reference>
          </references>
        </pivotArea>
        <pivotArea type="data" collapsedLevelsAreSubtotals="1" fieldPosition="0">
          <references count="4">
            <reference field="4294967294" count="1" selected="0">
              <x v="0"/>
            </reference>
            <reference field="0" count="1" selected="0">
              <x v="6"/>
            </reference>
            <reference field="1" count="1" selected="0">
              <x v="44"/>
            </reference>
            <reference field="2" count="12">
              <x v="71"/>
              <x v="72"/>
              <x v="73"/>
              <x v="74"/>
              <x v="75"/>
              <x v="76"/>
              <x v="77"/>
              <x v="78"/>
              <x v="79"/>
              <x v="80"/>
              <x v="81"/>
              <x v="82"/>
            </reference>
          </references>
        </pivotArea>
        <pivotArea type="data" collapsedLevelsAreSubtotals="1" fieldPosition="0">
          <references count="3">
            <reference field="4294967294" count="1" selected="0">
              <x v="0"/>
            </reference>
            <reference field="0" count="1" selected="0">
              <x v="6"/>
            </reference>
            <reference field="1" count="1">
              <x v="45"/>
            </reference>
          </references>
        </pivotArea>
        <pivotArea type="data" collapsedLevelsAreSubtotals="1" fieldPosition="0">
          <references count="4">
            <reference field="4294967294" count="1" selected="0">
              <x v="0"/>
            </reference>
            <reference field="0" count="1" selected="0">
              <x v="6"/>
            </reference>
            <reference field="1" count="1" selected="0">
              <x v="45"/>
            </reference>
            <reference field="2" count="5">
              <x v="83"/>
              <x v="84"/>
              <x v="85"/>
              <x v="86"/>
              <x v="87"/>
            </reference>
          </references>
        </pivotArea>
        <pivotArea type="data" collapsedLevelsAreSubtotals="1" fieldPosition="0">
          <references count="3">
            <reference field="4294967294" count="1" selected="0">
              <x v="0"/>
            </reference>
            <reference field="0" count="1" selected="0">
              <x v="6"/>
            </reference>
            <reference field="1" count="1">
              <x v="46"/>
            </reference>
          </references>
        </pivotArea>
        <pivotArea type="data" collapsedLevelsAreSubtotals="1" fieldPosition="0">
          <references count="4">
            <reference field="4294967294" count="1" selected="0">
              <x v="0"/>
            </reference>
            <reference field="0" count="1" selected="0">
              <x v="6"/>
            </reference>
            <reference field="1" count="1" selected="0">
              <x v="46"/>
            </reference>
            <reference field="2" count="4">
              <x v="88"/>
              <x v="89"/>
              <x v="90"/>
              <x v="91"/>
            </reference>
          </references>
        </pivotArea>
        <pivotArea type="data" collapsedLevelsAreSubtotals="1" fieldPosition="0">
          <references count="3">
            <reference field="4294967294" count="1" selected="0">
              <x v="0"/>
            </reference>
            <reference field="0" count="1" selected="0">
              <x v="6"/>
            </reference>
            <reference field="1" count="1">
              <x v="47"/>
            </reference>
          </references>
        </pivotArea>
        <pivotArea type="data" collapsedLevelsAreSubtotals="1" fieldPosition="0">
          <references count="4">
            <reference field="4294967294" count="1" selected="0">
              <x v="0"/>
            </reference>
            <reference field="0" count="1" selected="0">
              <x v="6"/>
            </reference>
            <reference field="1" count="1" selected="0">
              <x v="47"/>
            </reference>
            <reference field="2" count="10">
              <x v="92"/>
              <x v="93"/>
              <x v="94"/>
              <x v="95"/>
              <x v="96"/>
              <x v="97"/>
              <x v="98"/>
              <x v="99"/>
              <x v="100"/>
              <x v="101"/>
            </reference>
          </references>
        </pivotArea>
        <pivotArea type="data" collapsedLevelsAreSubtotals="1" fieldPosition="0">
          <references count="3">
            <reference field="4294967294" count="1" selected="0">
              <x v="0"/>
            </reference>
            <reference field="0" count="1" selected="0">
              <x v="6"/>
            </reference>
            <reference field="1" count="1">
              <x v="48"/>
            </reference>
          </references>
        </pivotArea>
        <pivotArea type="data" collapsedLevelsAreSubtotals="1" fieldPosition="0">
          <references count="4">
            <reference field="4294967294" count="1" selected="0">
              <x v="0"/>
            </reference>
            <reference field="0" count="1" selected="0">
              <x v="6"/>
            </reference>
            <reference field="1" count="1" selected="0">
              <x v="48"/>
            </reference>
            <reference field="2" count="6">
              <x v="102"/>
              <x v="103"/>
              <x v="104"/>
              <x v="105"/>
              <x v="106"/>
              <x v="107"/>
            </reference>
          </references>
        </pivotArea>
        <pivotArea type="data" collapsedLevelsAreSubtotals="1" fieldPosition="0">
          <references count="2">
            <reference field="4294967294" count="1" selected="0">
              <x v="0"/>
            </reference>
            <reference field="0" count="1">
              <x v="7"/>
            </reference>
          </references>
        </pivotArea>
        <pivotArea type="data" collapsedLevelsAreSubtotals="1" fieldPosition="0">
          <references count="3">
            <reference field="4294967294" count="1" selected="0">
              <x v="0"/>
            </reference>
            <reference field="0" count="1" selected="0">
              <x v="7"/>
            </reference>
            <reference field="1" count="1">
              <x v="49"/>
            </reference>
          </references>
        </pivotArea>
        <pivotArea type="data" collapsedLevelsAreSubtotals="1" fieldPosition="0">
          <references count="4">
            <reference field="4294967294" count="1" selected="0">
              <x v="0"/>
            </reference>
            <reference field="0" count="1" selected="0">
              <x v="7"/>
            </reference>
            <reference field="1" count="1" selected="0">
              <x v="49"/>
            </reference>
            <reference field="2" count="2">
              <x v="108"/>
              <x v="109"/>
            </reference>
          </references>
        </pivotArea>
        <pivotArea type="data" collapsedLevelsAreSubtotals="1" fieldPosition="0">
          <references count="3">
            <reference field="4294967294" count="1" selected="0">
              <x v="0"/>
            </reference>
            <reference field="0" count="1" selected="0">
              <x v="7"/>
            </reference>
            <reference field="1" count="1">
              <x v="50"/>
            </reference>
          </references>
        </pivotArea>
        <pivotArea type="data" collapsedLevelsAreSubtotals="1" fieldPosition="0">
          <references count="4">
            <reference field="4294967294" count="1" selected="0">
              <x v="0"/>
            </reference>
            <reference field="0" count="1" selected="0">
              <x v="7"/>
            </reference>
            <reference field="1" count="1" selected="0">
              <x v="50"/>
            </reference>
            <reference field="2" count="1">
              <x v="110"/>
            </reference>
          </references>
        </pivotArea>
        <pivotArea type="data" collapsedLevelsAreSubtotals="1" fieldPosition="0">
          <references count="3">
            <reference field="4294967294" count="1" selected="0">
              <x v="0"/>
            </reference>
            <reference field="0" count="1" selected="0">
              <x v="7"/>
            </reference>
            <reference field="1" count="1">
              <x v="51"/>
            </reference>
          </references>
        </pivotArea>
        <pivotArea type="data" collapsedLevelsAreSubtotals="1" fieldPosition="0">
          <references count="4">
            <reference field="4294967294" count="1" selected="0">
              <x v="0"/>
            </reference>
            <reference field="0" count="1" selected="0">
              <x v="7"/>
            </reference>
            <reference field="1" count="1" selected="0">
              <x v="51"/>
            </reference>
            <reference field="2" count="1">
              <x v="111"/>
            </reference>
          </references>
        </pivotArea>
        <pivotArea type="data" collapsedLevelsAreSubtotals="1" fieldPosition="0">
          <references count="3">
            <reference field="4294967294" count="1" selected="0">
              <x v="0"/>
            </reference>
            <reference field="0" count="1" selected="0">
              <x v="7"/>
            </reference>
            <reference field="1" count="1">
              <x v="52"/>
            </reference>
          </references>
        </pivotArea>
        <pivotArea type="data" collapsedLevelsAreSubtotals="1" fieldPosition="0">
          <references count="4">
            <reference field="4294967294" count="1" selected="0">
              <x v="0"/>
            </reference>
            <reference field="0" count="1" selected="0">
              <x v="7"/>
            </reference>
            <reference field="1" count="1" selected="0">
              <x v="52"/>
            </reference>
            <reference field="2" count="1">
              <x v="112"/>
            </reference>
          </references>
        </pivotArea>
        <pivotArea type="data" collapsedLevelsAreSubtotals="1" fieldPosition="0">
          <references count="3">
            <reference field="4294967294" count="1" selected="0">
              <x v="0"/>
            </reference>
            <reference field="0" count="1" selected="0">
              <x v="7"/>
            </reference>
            <reference field="1" count="1">
              <x v="53"/>
            </reference>
          </references>
        </pivotArea>
        <pivotArea type="data" collapsedLevelsAreSubtotals="1" fieldPosition="0">
          <references count="4">
            <reference field="4294967294" count="1" selected="0">
              <x v="0"/>
            </reference>
            <reference field="0" count="1" selected="0">
              <x v="7"/>
            </reference>
            <reference field="1" count="1" selected="0">
              <x v="53"/>
            </reference>
            <reference field="2" count="2">
              <x v="113"/>
              <x v="114"/>
            </reference>
          </references>
        </pivotArea>
        <pivotArea type="data" collapsedLevelsAreSubtotals="1" fieldPosition="0">
          <references count="3">
            <reference field="4294967294" count="1" selected="0">
              <x v="0"/>
            </reference>
            <reference field="0" count="1" selected="0">
              <x v="7"/>
            </reference>
            <reference field="1" count="1">
              <x v="54"/>
            </reference>
          </references>
        </pivotArea>
        <pivotArea type="data" collapsedLevelsAreSubtotals="1" fieldPosition="0">
          <references count="4">
            <reference field="4294967294" count="1" selected="0">
              <x v="0"/>
            </reference>
            <reference field="0" count="1" selected="0">
              <x v="7"/>
            </reference>
            <reference field="1" count="1" selected="0">
              <x v="54"/>
            </reference>
            <reference field="2" count="1">
              <x v="115"/>
            </reference>
          </references>
        </pivotArea>
        <pivotArea type="data" collapsedLevelsAreSubtotals="1" fieldPosition="0">
          <references count="2">
            <reference field="4294967294" count="1" selected="0">
              <x v="0"/>
            </reference>
            <reference field="0" count="1">
              <x v="8"/>
            </reference>
          </references>
        </pivotArea>
        <pivotArea type="data" collapsedLevelsAreSubtotals="1" fieldPosition="0">
          <references count="3">
            <reference field="4294967294" count="1" selected="0">
              <x v="0"/>
            </reference>
            <reference field="0" count="1" selected="0">
              <x v="8"/>
            </reference>
            <reference field="1" count="1">
              <x v="55"/>
            </reference>
          </references>
        </pivotArea>
        <pivotArea type="data" collapsedLevelsAreSubtotals="1" fieldPosition="0">
          <references count="4">
            <reference field="4294967294" count="1" selected="0">
              <x v="0"/>
            </reference>
            <reference field="0" count="1" selected="0">
              <x v="8"/>
            </reference>
            <reference field="1" count="1" selected="0">
              <x v="55"/>
            </reference>
            <reference field="2" count="1">
              <x v="116"/>
            </reference>
          </references>
        </pivotArea>
        <pivotArea type="data" collapsedLevelsAreSubtotals="1" fieldPosition="0">
          <references count="2">
            <reference field="4294967294" count="1" selected="0">
              <x v="0"/>
            </reference>
            <reference field="0" count="1">
              <x v="9"/>
            </reference>
          </references>
        </pivotArea>
        <pivotArea type="data" collapsedLevelsAreSubtotals="1" fieldPosition="0">
          <references count="3">
            <reference field="4294967294" count="1" selected="0">
              <x v="0"/>
            </reference>
            <reference field="0" count="1" selected="0">
              <x v="9"/>
            </reference>
            <reference field="1" count="1">
              <x v="56"/>
            </reference>
          </references>
        </pivotArea>
        <pivotArea type="data" collapsedLevelsAreSubtotals="1" fieldPosition="0">
          <references count="4">
            <reference field="4294967294" count="1" selected="0">
              <x v="0"/>
            </reference>
            <reference field="0" count="1" selected="0">
              <x v="9"/>
            </reference>
            <reference field="1" count="1" selected="0">
              <x v="56"/>
            </reference>
            <reference field="2" count="1">
              <x v="117"/>
            </reference>
          </references>
        </pivotArea>
        <pivotArea type="data" collapsedLevelsAreSubtotals="1" fieldPosition="0">
          <references count="3">
            <reference field="4294967294" count="1" selected="0">
              <x v="0"/>
            </reference>
            <reference field="0" count="1" selected="0">
              <x v="9"/>
            </reference>
            <reference field="1" count="1">
              <x v="57"/>
            </reference>
          </references>
        </pivotArea>
        <pivotArea type="data" collapsedLevelsAreSubtotals="1" fieldPosition="0">
          <references count="4">
            <reference field="4294967294" count="1" selected="0">
              <x v="0"/>
            </reference>
            <reference field="0" count="1" selected="0">
              <x v="9"/>
            </reference>
            <reference field="1" count="1" selected="0">
              <x v="57"/>
            </reference>
            <reference field="2" count="2">
              <x v="118"/>
              <x v="119"/>
            </reference>
          </references>
        </pivotArea>
        <pivotArea type="data" collapsedLevelsAreSubtotals="1" fieldPosition="0">
          <references count="3">
            <reference field="4294967294" count="1" selected="0">
              <x v="0"/>
            </reference>
            <reference field="0" count="1" selected="0">
              <x v="9"/>
            </reference>
            <reference field="1" count="1">
              <x v="58"/>
            </reference>
          </references>
        </pivotArea>
        <pivotArea type="data" collapsedLevelsAreSubtotals="1" fieldPosition="0">
          <references count="4">
            <reference field="4294967294" count="1" selected="0">
              <x v="0"/>
            </reference>
            <reference field="0" count="1" selected="0">
              <x v="9"/>
            </reference>
            <reference field="1" count="1" selected="0">
              <x v="58"/>
            </reference>
            <reference field="2" count="1">
              <x v="120"/>
            </reference>
          </references>
        </pivotArea>
        <pivotArea type="data" collapsedLevelsAreSubtotals="1" fieldPosition="0">
          <references count="3">
            <reference field="4294967294" count="1" selected="0">
              <x v="0"/>
            </reference>
            <reference field="0" count="1" selected="0">
              <x v="9"/>
            </reference>
            <reference field="1" count="1">
              <x v="59"/>
            </reference>
          </references>
        </pivotArea>
        <pivotArea type="data" collapsedLevelsAreSubtotals="1" fieldPosition="0">
          <references count="4">
            <reference field="4294967294" count="1" selected="0">
              <x v="0"/>
            </reference>
            <reference field="0" count="1" selected="0">
              <x v="9"/>
            </reference>
            <reference field="1" count="1" selected="0">
              <x v="59"/>
            </reference>
            <reference field="2" count="1">
              <x v="121"/>
            </reference>
          </references>
        </pivotArea>
        <pivotArea type="data" collapsedLevelsAreSubtotals="1" fieldPosition="0">
          <references count="3">
            <reference field="4294967294" count="1" selected="0">
              <x v="0"/>
            </reference>
            <reference field="0" count="1" selected="0">
              <x v="9"/>
            </reference>
            <reference field="1" count="1">
              <x v="60"/>
            </reference>
          </references>
        </pivotArea>
        <pivotArea type="data" collapsedLevelsAreSubtotals="1" fieldPosition="0">
          <references count="4">
            <reference field="4294967294" count="1" selected="0">
              <x v="0"/>
            </reference>
            <reference field="0" count="1" selected="0">
              <x v="9"/>
            </reference>
            <reference field="1" count="1" selected="0">
              <x v="60"/>
            </reference>
            <reference field="2" count="1">
              <x v="122"/>
            </reference>
          </references>
        </pivotArea>
        <pivotArea type="data" collapsedLevelsAreSubtotals="1" fieldPosition="0">
          <references count="2">
            <reference field="4294967294" count="1" selected="0">
              <x v="0"/>
            </reference>
            <reference field="0" count="1">
              <x v="10"/>
            </reference>
          </references>
        </pivotArea>
        <pivotArea type="data" collapsedLevelsAreSubtotals="1" fieldPosition="0">
          <references count="3">
            <reference field="4294967294" count="1" selected="0">
              <x v="0"/>
            </reference>
            <reference field="0" count="1" selected="0">
              <x v="10"/>
            </reference>
            <reference field="1" count="1">
              <x v="61"/>
            </reference>
          </references>
        </pivotArea>
        <pivotArea type="data" collapsedLevelsAreSubtotals="1" fieldPosition="0">
          <references count="4">
            <reference field="4294967294" count="1" selected="0">
              <x v="0"/>
            </reference>
            <reference field="0" count="1" selected="0">
              <x v="10"/>
            </reference>
            <reference field="1" count="1" selected="0">
              <x v="61"/>
            </reference>
            <reference field="2" count="1">
              <x v="123"/>
            </reference>
          </references>
        </pivotArea>
        <pivotArea type="data" collapsedLevelsAreSubtotals="1" fieldPosition="0">
          <references count="2">
            <reference field="4294967294" count="1" selected="0">
              <x v="0"/>
            </reference>
            <reference field="0" count="1">
              <x v="11"/>
            </reference>
          </references>
        </pivotArea>
        <pivotArea type="data" collapsedLevelsAreSubtotals="1" fieldPosition="0">
          <references count="3">
            <reference field="4294967294" count="1" selected="0">
              <x v="0"/>
            </reference>
            <reference field="0" count="1" selected="0">
              <x v="11"/>
            </reference>
            <reference field="1" count="1">
              <x v="62"/>
            </reference>
          </references>
        </pivotArea>
        <pivotArea type="data" collapsedLevelsAreSubtotals="1" fieldPosition="0">
          <references count="4">
            <reference field="4294967294" count="1" selected="0">
              <x v="0"/>
            </reference>
            <reference field="0" count="1" selected="0">
              <x v="11"/>
            </reference>
            <reference field="1" count="1" selected="0">
              <x v="62"/>
            </reference>
            <reference field="2" count="1">
              <x v="124"/>
            </reference>
          </references>
        </pivotArea>
        <pivotArea type="data" collapsedLevelsAreSubtotals="1" fieldPosition="0">
          <references count="3">
            <reference field="4294967294" count="1" selected="0">
              <x v="0"/>
            </reference>
            <reference field="0" count="1" selected="0">
              <x v="11"/>
            </reference>
            <reference field="1" count="1">
              <x v="63"/>
            </reference>
          </references>
        </pivotArea>
        <pivotArea type="data" collapsedLevelsAreSubtotals="1" fieldPosition="0">
          <references count="4">
            <reference field="4294967294" count="1" selected="0">
              <x v="0"/>
            </reference>
            <reference field="0" count="1" selected="0">
              <x v="11"/>
            </reference>
            <reference field="1" count="1" selected="0">
              <x v="63"/>
            </reference>
            <reference field="2" count="2">
              <x v="125"/>
              <x v="126"/>
            </reference>
          </references>
        </pivotArea>
        <pivotArea type="data" collapsedLevelsAreSubtotals="1" fieldPosition="0">
          <references count="3">
            <reference field="4294967294" count="1" selected="0">
              <x v="0"/>
            </reference>
            <reference field="0" count="1" selected="0">
              <x v="11"/>
            </reference>
            <reference field="1" count="1">
              <x v="64"/>
            </reference>
          </references>
        </pivotArea>
        <pivotArea type="data" collapsedLevelsAreSubtotals="1" fieldPosition="0">
          <references count="4">
            <reference field="4294967294" count="1" selected="0">
              <x v="0"/>
            </reference>
            <reference field="0" count="1" selected="0">
              <x v="11"/>
            </reference>
            <reference field="1" count="1" selected="0">
              <x v="64"/>
            </reference>
            <reference field="2" count="2">
              <x v="127"/>
              <x v="128"/>
            </reference>
          </references>
        </pivotArea>
        <pivotArea type="data" collapsedLevelsAreSubtotals="1" fieldPosition="0">
          <references count="3">
            <reference field="4294967294" count="1" selected="0">
              <x v="0"/>
            </reference>
            <reference field="0" count="1" selected="0">
              <x v="11"/>
            </reference>
            <reference field="1" count="1">
              <x v="65"/>
            </reference>
          </references>
        </pivotArea>
        <pivotArea type="data" collapsedLevelsAreSubtotals="1" fieldPosition="0">
          <references count="4">
            <reference field="4294967294" count="1" selected="0">
              <x v="0"/>
            </reference>
            <reference field="0" count="1" selected="0">
              <x v="11"/>
            </reference>
            <reference field="1" count="1" selected="0">
              <x v="65"/>
            </reference>
            <reference field="2" count="1">
              <x v="129"/>
            </reference>
          </references>
        </pivotArea>
        <pivotArea type="data" collapsedLevelsAreSubtotals="1" fieldPosition="0">
          <references count="2">
            <reference field="4294967294" count="1" selected="0">
              <x v="0"/>
            </reference>
            <reference field="0" count="1">
              <x v="12"/>
            </reference>
          </references>
        </pivotArea>
        <pivotArea type="data" collapsedLevelsAreSubtotals="1" fieldPosition="0">
          <references count="3">
            <reference field="4294967294" count="1" selected="0">
              <x v="0"/>
            </reference>
            <reference field="0" count="1" selected="0">
              <x v="12"/>
            </reference>
            <reference field="1" count="1">
              <x v="66"/>
            </reference>
          </references>
        </pivotArea>
        <pivotArea type="data" collapsedLevelsAreSubtotals="1" fieldPosition="0">
          <references count="4">
            <reference field="4294967294" count="1" selected="0">
              <x v="0"/>
            </reference>
            <reference field="0" count="1" selected="0">
              <x v="12"/>
            </reference>
            <reference field="1" count="1" selected="0">
              <x v="66"/>
            </reference>
            <reference field="2" count="1">
              <x v="130"/>
            </reference>
          </references>
        </pivotArea>
        <pivotArea type="data" collapsedLevelsAreSubtotals="1" fieldPosition="0">
          <references count="3">
            <reference field="4294967294" count="1" selected="0">
              <x v="0"/>
            </reference>
            <reference field="0" count="1" selected="0">
              <x v="12"/>
            </reference>
            <reference field="1" count="1">
              <x v="67"/>
            </reference>
          </references>
        </pivotArea>
        <pivotArea type="data" collapsedLevelsAreSubtotals="1" fieldPosition="0">
          <references count="4">
            <reference field="4294967294" count="1" selected="0">
              <x v="0"/>
            </reference>
            <reference field="0" count="1" selected="0">
              <x v="12"/>
            </reference>
            <reference field="1" count="1" selected="0">
              <x v="67"/>
            </reference>
            <reference field="2" count="1">
              <x v="131"/>
            </reference>
          </references>
        </pivotArea>
        <pivotArea type="data" collapsedLevelsAreSubtotals="1" fieldPosition="0">
          <references count="3">
            <reference field="4294967294" count="1" selected="0">
              <x v="0"/>
            </reference>
            <reference field="0" count="1" selected="0">
              <x v="12"/>
            </reference>
            <reference field="1" count="1">
              <x v="68"/>
            </reference>
          </references>
        </pivotArea>
        <pivotArea type="data" collapsedLevelsAreSubtotals="1" fieldPosition="0">
          <references count="4">
            <reference field="4294967294" count="1" selected="0">
              <x v="0"/>
            </reference>
            <reference field="0" count="1" selected="0">
              <x v="12"/>
            </reference>
            <reference field="1" count="1" selected="0">
              <x v="68"/>
            </reference>
            <reference field="2" count="1">
              <x v="132"/>
            </reference>
          </references>
        </pivotArea>
        <pivotArea type="data" collapsedLevelsAreSubtotals="1" fieldPosition="0">
          <references count="3">
            <reference field="4294967294" count="1" selected="0">
              <x v="0"/>
            </reference>
            <reference field="0" count="1" selected="0">
              <x v="12"/>
            </reference>
            <reference field="1" count="1">
              <x v="69"/>
            </reference>
          </references>
        </pivotArea>
        <pivotArea type="data" collapsedLevelsAreSubtotals="1" fieldPosition="0">
          <references count="4">
            <reference field="4294967294" count="1" selected="0">
              <x v="0"/>
            </reference>
            <reference field="0" count="1" selected="0">
              <x v="12"/>
            </reference>
            <reference field="1" count="1" selected="0">
              <x v="69"/>
            </reference>
            <reference field="2" count="1">
              <x v="133"/>
            </reference>
          </references>
        </pivotArea>
        <pivotArea type="data" collapsedLevelsAreSubtotals="1" fieldPosition="0">
          <references count="3">
            <reference field="4294967294" count="1" selected="0">
              <x v="0"/>
            </reference>
            <reference field="0" count="1" selected="0">
              <x v="12"/>
            </reference>
            <reference field="1" count="1">
              <x v="70"/>
            </reference>
          </references>
        </pivotArea>
        <pivotArea type="data" collapsedLevelsAreSubtotals="1" fieldPosition="0">
          <references count="4">
            <reference field="4294967294" count="1" selected="0">
              <x v="0"/>
            </reference>
            <reference field="0" count="1" selected="0">
              <x v="12"/>
            </reference>
            <reference field="1" count="1" selected="0">
              <x v="70"/>
            </reference>
            <reference field="2" count="1">
              <x v="134"/>
            </reference>
          </references>
        </pivotArea>
        <pivotArea type="data" collapsedLevelsAreSubtotals="1" fieldPosition="0">
          <references count="3">
            <reference field="4294967294" count="1" selected="0">
              <x v="0"/>
            </reference>
            <reference field="0" count="1" selected="0">
              <x v="12"/>
            </reference>
            <reference field="1" count="1">
              <x v="71"/>
            </reference>
          </references>
        </pivotArea>
        <pivotArea type="data" collapsedLevelsAreSubtotals="1" fieldPosition="0">
          <references count="4">
            <reference field="4294967294" count="1" selected="0">
              <x v="0"/>
            </reference>
            <reference field="0" count="1" selected="0">
              <x v="12"/>
            </reference>
            <reference field="1" count="1" selected="0">
              <x v="71"/>
            </reference>
            <reference field="2" count="2">
              <x v="135"/>
              <x v="136"/>
            </reference>
          </references>
        </pivotArea>
        <pivotArea type="data" collapsedLevelsAreSubtotals="1" fieldPosition="0">
          <references count="3">
            <reference field="4294967294" count="1" selected="0">
              <x v="0"/>
            </reference>
            <reference field="0" count="1" selected="0">
              <x v="12"/>
            </reference>
            <reference field="1" count="1">
              <x v="72"/>
            </reference>
          </references>
        </pivotArea>
        <pivotArea type="data" collapsedLevelsAreSubtotals="1" fieldPosition="0">
          <references count="4">
            <reference field="4294967294" count="1" selected="0">
              <x v="0"/>
            </reference>
            <reference field="0" count="1" selected="0">
              <x v="12"/>
            </reference>
            <reference field="1" count="1" selected="0">
              <x v="72"/>
            </reference>
            <reference field="2" count="1">
              <x v="137"/>
            </reference>
          </references>
        </pivotArea>
        <pivotArea type="data" collapsedLevelsAreSubtotals="1" fieldPosition="0">
          <references count="3">
            <reference field="4294967294" count="1" selected="0">
              <x v="0"/>
            </reference>
            <reference field="0" count="1" selected="0">
              <x v="12"/>
            </reference>
            <reference field="1" count="1">
              <x v="73"/>
            </reference>
          </references>
        </pivotArea>
        <pivotArea type="data" collapsedLevelsAreSubtotals="1" fieldPosition="0">
          <references count="2">
            <reference field="4294967294" count="1" selected="0">
              <x v="0"/>
            </reference>
            <reference field="0" count="1">
              <x v="13"/>
            </reference>
          </references>
        </pivotArea>
        <pivotArea type="data" collapsedLevelsAreSubtotals="1" fieldPosition="0">
          <references count="3">
            <reference field="4294967294" count="1" selected="0">
              <x v="0"/>
            </reference>
            <reference field="0" count="1" selected="0">
              <x v="13"/>
            </reference>
            <reference field="1" count="1">
              <x v="74"/>
            </reference>
          </references>
        </pivotArea>
        <pivotArea type="data" collapsedLevelsAreSubtotals="1" fieldPosition="0">
          <references count="4">
            <reference field="4294967294" count="1" selected="0">
              <x v="0"/>
            </reference>
            <reference field="0" count="1" selected="0">
              <x v="13"/>
            </reference>
            <reference field="1" count="1" selected="0">
              <x v="74"/>
            </reference>
            <reference field="2" count="1">
              <x v="138"/>
            </reference>
          </references>
        </pivotArea>
        <pivotArea type="data" collapsedLevelsAreSubtotals="1" fieldPosition="0">
          <references count="3">
            <reference field="4294967294" count="1" selected="0">
              <x v="0"/>
            </reference>
            <reference field="0" count="1" selected="0">
              <x v="13"/>
            </reference>
            <reference field="1" count="1">
              <x v="75"/>
            </reference>
          </references>
        </pivotArea>
        <pivotArea type="data" collapsedLevelsAreSubtotals="1" fieldPosition="0">
          <references count="4">
            <reference field="4294967294" count="1" selected="0">
              <x v="0"/>
            </reference>
            <reference field="0" count="1" selected="0">
              <x v="13"/>
            </reference>
            <reference field="1" count="1" selected="0">
              <x v="75"/>
            </reference>
            <reference field="2" count="1">
              <x v="139"/>
            </reference>
          </references>
        </pivotArea>
        <pivotArea type="data" collapsedLevelsAreSubtotals="1" fieldPosition="0">
          <references count="3">
            <reference field="4294967294" count="1" selected="0">
              <x v="0"/>
            </reference>
            <reference field="0" count="1" selected="0">
              <x v="13"/>
            </reference>
            <reference field="1" count="1">
              <x v="76"/>
            </reference>
          </references>
        </pivotArea>
        <pivotArea type="data" collapsedLevelsAreSubtotals="1" fieldPosition="0">
          <references count="4">
            <reference field="4294967294" count="1" selected="0">
              <x v="0"/>
            </reference>
            <reference field="0" count="1" selected="0">
              <x v="13"/>
            </reference>
            <reference field="1" count="1" selected="0">
              <x v="76"/>
            </reference>
            <reference field="2" count="1">
              <x v="140"/>
            </reference>
          </references>
        </pivotArea>
        <pivotArea type="data" collapsedLevelsAreSubtotals="1" fieldPosition="0">
          <references count="3">
            <reference field="4294967294" count="1" selected="0">
              <x v="0"/>
            </reference>
            <reference field="0" count="1" selected="0">
              <x v="13"/>
            </reference>
            <reference field="1" count="1">
              <x v="77"/>
            </reference>
          </references>
        </pivotArea>
        <pivotArea type="data" collapsedLevelsAreSubtotals="1" fieldPosition="0">
          <references count="4">
            <reference field="4294967294" count="1" selected="0">
              <x v="0"/>
            </reference>
            <reference field="0" count="1" selected="0">
              <x v="13"/>
            </reference>
            <reference field="1" count="1" selected="0">
              <x v="77"/>
            </reference>
            <reference field="2" count="1">
              <x v="141"/>
            </reference>
          </references>
        </pivotArea>
        <pivotArea type="data" collapsedLevelsAreSubtotals="1" fieldPosition="0">
          <references count="2">
            <reference field="4294967294" count="1" selected="0">
              <x v="0"/>
            </reference>
            <reference field="0" count="1">
              <x v="14"/>
            </reference>
          </references>
        </pivotArea>
        <pivotArea type="data" collapsedLevelsAreSubtotals="1" fieldPosition="0">
          <references count="3">
            <reference field="4294967294" count="1" selected="0">
              <x v="0"/>
            </reference>
            <reference field="0" count="1" selected="0">
              <x v="14"/>
            </reference>
            <reference field="1" count="1">
              <x v="78"/>
            </reference>
          </references>
        </pivotArea>
        <pivotArea type="data" collapsedLevelsAreSubtotals="1" fieldPosition="0">
          <references count="4">
            <reference field="4294967294" count="1" selected="0">
              <x v="0"/>
            </reference>
            <reference field="0" count="1" selected="0">
              <x v="14"/>
            </reference>
            <reference field="1" count="1" selected="0">
              <x v="78"/>
            </reference>
            <reference field="2" count="1">
              <x v="142"/>
            </reference>
          </references>
        </pivotArea>
        <pivotArea type="data" collapsedLevelsAreSubtotals="1" fieldPosition="0">
          <references count="3">
            <reference field="4294967294" count="1" selected="0">
              <x v="0"/>
            </reference>
            <reference field="0" count="1" selected="0">
              <x v="14"/>
            </reference>
            <reference field="1" count="1">
              <x v="79"/>
            </reference>
          </references>
        </pivotArea>
        <pivotArea type="data" collapsedLevelsAreSubtotals="1" fieldPosition="0">
          <references count="4">
            <reference field="4294967294" count="1" selected="0">
              <x v="0"/>
            </reference>
            <reference field="0" count="1" selected="0">
              <x v="14"/>
            </reference>
            <reference field="1" count="1" selected="0">
              <x v="79"/>
            </reference>
            <reference field="2" count="1">
              <x v="143"/>
            </reference>
          </references>
        </pivotArea>
        <pivotArea type="data" collapsedLevelsAreSubtotals="1" fieldPosition="0">
          <references count="3">
            <reference field="4294967294" count="1" selected="0">
              <x v="0"/>
            </reference>
            <reference field="0" count="1" selected="0">
              <x v="14"/>
            </reference>
            <reference field="1" count="1">
              <x v="80"/>
            </reference>
          </references>
        </pivotArea>
        <pivotArea type="data" collapsedLevelsAreSubtotals="1" fieldPosition="0">
          <references count="4">
            <reference field="4294967294" count="1" selected="0">
              <x v="0"/>
            </reference>
            <reference field="0" count="1" selected="0">
              <x v="14"/>
            </reference>
            <reference field="1" count="1" selected="0">
              <x v="80"/>
            </reference>
            <reference field="2" count="1">
              <x v="144"/>
            </reference>
          </references>
        </pivotArea>
        <pivotArea type="data" collapsedLevelsAreSubtotals="1" fieldPosition="0">
          <references count="3">
            <reference field="4294967294" count="1" selected="0">
              <x v="0"/>
            </reference>
            <reference field="0" count="1" selected="0">
              <x v="14"/>
            </reference>
            <reference field="1" count="1">
              <x v="81"/>
            </reference>
          </references>
        </pivotArea>
        <pivotArea type="data" collapsedLevelsAreSubtotals="1" fieldPosition="0">
          <references count="4">
            <reference field="4294967294" count="1" selected="0">
              <x v="0"/>
            </reference>
            <reference field="0" count="1" selected="0">
              <x v="14"/>
            </reference>
            <reference field="1" count="1" selected="0">
              <x v="81"/>
            </reference>
            <reference field="2" count="1">
              <x v="145"/>
            </reference>
          </references>
        </pivotArea>
        <pivotArea type="data" collapsedLevelsAreSubtotals="1" fieldPosition="0">
          <references count="3">
            <reference field="4294967294" count="1" selected="0">
              <x v="0"/>
            </reference>
            <reference field="0" count="1" selected="0">
              <x v="14"/>
            </reference>
            <reference field="1" count="1">
              <x v="82"/>
            </reference>
          </references>
        </pivotArea>
        <pivotArea type="data" collapsedLevelsAreSubtotals="1" fieldPosition="0">
          <references count="4">
            <reference field="4294967294" count="1" selected="0">
              <x v="0"/>
            </reference>
            <reference field="0" count="1" selected="0">
              <x v="14"/>
            </reference>
            <reference field="1" count="1" selected="0">
              <x v="82"/>
            </reference>
            <reference field="2" count="1">
              <x v="146"/>
            </reference>
          </references>
        </pivotArea>
        <pivotArea type="data" collapsedLevelsAreSubtotals="1" fieldPosition="0">
          <references count="3">
            <reference field="4294967294" count="1" selected="0">
              <x v="0"/>
            </reference>
            <reference field="0" count="1" selected="0">
              <x v="14"/>
            </reference>
            <reference field="1" count="1">
              <x v="83"/>
            </reference>
          </references>
        </pivotArea>
        <pivotArea type="data" collapsedLevelsAreSubtotals="1" fieldPosition="0">
          <references count="4">
            <reference field="4294967294" count="1" selected="0">
              <x v="0"/>
            </reference>
            <reference field="0" count="1" selected="0">
              <x v="14"/>
            </reference>
            <reference field="1" count="1" selected="0">
              <x v="83"/>
            </reference>
            <reference field="2" count="1">
              <x v="147"/>
            </reference>
          </references>
        </pivotArea>
        <pivotArea type="data" collapsedLevelsAreSubtotals="1" fieldPosition="0">
          <references count="2">
            <reference field="4294967294" count="1" selected="0">
              <x v="0"/>
            </reference>
            <reference field="0" count="1">
              <x v="15"/>
            </reference>
          </references>
        </pivotArea>
        <pivotArea type="data" collapsedLevelsAreSubtotals="1" fieldPosition="0">
          <references count="3">
            <reference field="4294967294" count="1" selected="0">
              <x v="0"/>
            </reference>
            <reference field="0" count="1" selected="0">
              <x v="15"/>
            </reference>
            <reference field="1" count="1">
              <x v="84"/>
            </reference>
          </references>
        </pivotArea>
        <pivotArea type="data" collapsedLevelsAreSubtotals="1" fieldPosition="0">
          <references count="4">
            <reference field="4294967294" count="1" selected="0">
              <x v="0"/>
            </reference>
            <reference field="0" count="1" selected="0">
              <x v="15"/>
            </reference>
            <reference field="1" count="1" selected="0">
              <x v="84"/>
            </reference>
            <reference field="2" count="1">
              <x v="148"/>
            </reference>
          </references>
        </pivotArea>
        <pivotArea type="data" collapsedLevelsAreSubtotals="1" fieldPosition="0">
          <references count="2">
            <reference field="4294967294" count="1" selected="0">
              <x v="0"/>
            </reference>
            <reference field="0" count="1">
              <x v="16"/>
            </reference>
          </references>
        </pivotArea>
        <pivotArea type="data" collapsedLevelsAreSubtotals="1" fieldPosition="0">
          <references count="3">
            <reference field="4294967294" count="1" selected="0">
              <x v="0"/>
            </reference>
            <reference field="0" count="1" selected="0">
              <x v="16"/>
            </reference>
            <reference field="1" count="1">
              <x v="85"/>
            </reference>
          </references>
        </pivotArea>
        <pivotArea type="data" collapsedLevelsAreSubtotals="1" fieldPosition="0">
          <references count="4">
            <reference field="4294967294" count="1" selected="0">
              <x v="0"/>
            </reference>
            <reference field="0" count="1" selected="0">
              <x v="16"/>
            </reference>
            <reference field="1" count="1" selected="0">
              <x v="85"/>
            </reference>
            <reference field="2" count="2">
              <x v="149"/>
              <x v="150"/>
            </reference>
          </references>
        </pivotArea>
        <pivotArea type="data" collapsedLevelsAreSubtotals="1" fieldPosition="0">
          <references count="3">
            <reference field="4294967294" count="1" selected="0">
              <x v="0"/>
            </reference>
            <reference field="0" count="1" selected="0">
              <x v="16"/>
            </reference>
            <reference field="1" count="1">
              <x v="86"/>
            </reference>
          </references>
        </pivotArea>
        <pivotArea type="data" collapsedLevelsAreSubtotals="1" fieldPosition="0">
          <references count="4">
            <reference field="4294967294" count="1" selected="0">
              <x v="0"/>
            </reference>
            <reference field="0" count="1" selected="0">
              <x v="16"/>
            </reference>
            <reference field="1" count="1" selected="0">
              <x v="86"/>
            </reference>
            <reference field="2" count="5">
              <x v="151"/>
              <x v="152"/>
              <x v="153"/>
              <x v="154"/>
              <x v="155"/>
            </reference>
          </references>
        </pivotArea>
        <pivotArea type="data" collapsedLevelsAreSubtotals="1" fieldPosition="0">
          <references count="3">
            <reference field="4294967294" count="1" selected="0">
              <x v="0"/>
            </reference>
            <reference field="0" count="1" selected="0">
              <x v="16"/>
            </reference>
            <reference field="1" count="1">
              <x v="87"/>
            </reference>
          </references>
        </pivotArea>
        <pivotArea type="data" collapsedLevelsAreSubtotals="1" fieldPosition="0">
          <references count="4">
            <reference field="4294967294" count="1" selected="0">
              <x v="0"/>
            </reference>
            <reference field="0" count="1" selected="0">
              <x v="16"/>
            </reference>
            <reference field="1" count="1" selected="0">
              <x v="87"/>
            </reference>
            <reference field="2" count="1">
              <x v="156"/>
            </reference>
          </references>
        </pivotArea>
        <pivotArea type="data" collapsedLevelsAreSubtotals="1" fieldPosition="0">
          <references count="3">
            <reference field="4294967294" count="1" selected="0">
              <x v="0"/>
            </reference>
            <reference field="0" count="1" selected="0">
              <x v="16"/>
            </reference>
            <reference field="1" count="1">
              <x v="88"/>
            </reference>
          </references>
        </pivotArea>
        <pivotArea type="data" collapsedLevelsAreSubtotals="1" fieldPosition="0">
          <references count="4">
            <reference field="4294967294" count="1" selected="0">
              <x v="0"/>
            </reference>
            <reference field="0" count="1" selected="0">
              <x v="16"/>
            </reference>
            <reference field="1" count="1" selected="0">
              <x v="88"/>
            </reference>
            <reference field="2" count="1">
              <x v="157"/>
            </reference>
          </references>
        </pivotArea>
        <pivotArea type="data" collapsedLevelsAreSubtotals="1" fieldPosition="0">
          <references count="3">
            <reference field="4294967294" count="1" selected="0">
              <x v="0"/>
            </reference>
            <reference field="0" count="1" selected="0">
              <x v="16"/>
            </reference>
            <reference field="1" count="1">
              <x v="89"/>
            </reference>
          </references>
        </pivotArea>
        <pivotArea type="data" collapsedLevelsAreSubtotals="1" fieldPosition="0">
          <references count="4">
            <reference field="4294967294" count="1" selected="0">
              <x v="0"/>
            </reference>
            <reference field="0" count="1" selected="0">
              <x v="16"/>
            </reference>
            <reference field="1" count="1" selected="0">
              <x v="89"/>
            </reference>
            <reference field="2" count="9">
              <x v="158"/>
              <x v="159"/>
              <x v="160"/>
              <x v="161"/>
              <x v="162"/>
              <x v="163"/>
              <x v="164"/>
              <x v="165"/>
              <x v="166"/>
            </reference>
          </references>
        </pivotArea>
        <pivotArea type="data" collapsedLevelsAreSubtotals="1" fieldPosition="0">
          <references count="3">
            <reference field="4294967294" count="1" selected="0">
              <x v="0"/>
            </reference>
            <reference field="0" count="1" selected="0">
              <x v="16"/>
            </reference>
            <reference field="1" count="1">
              <x v="90"/>
            </reference>
          </references>
        </pivotArea>
        <pivotArea type="data" collapsedLevelsAreSubtotals="1" fieldPosition="0">
          <references count="4">
            <reference field="4294967294" count="1" selected="0">
              <x v="0"/>
            </reference>
            <reference field="0" count="1" selected="0">
              <x v="16"/>
            </reference>
            <reference field="1" count="1" selected="0">
              <x v="90"/>
            </reference>
            <reference field="2" count="6">
              <x v="167"/>
              <x v="168"/>
              <x v="169"/>
              <x v="170"/>
              <x v="171"/>
              <x v="172"/>
            </reference>
          </references>
        </pivotArea>
        <pivotArea type="data" collapsedLevelsAreSubtotals="1" fieldPosition="0">
          <references count="3">
            <reference field="4294967294" count="1" selected="0">
              <x v="0"/>
            </reference>
            <reference field="0" count="1" selected="0">
              <x v="16"/>
            </reference>
            <reference field="1" count="1">
              <x v="91"/>
            </reference>
          </references>
        </pivotArea>
        <pivotArea type="data" collapsedLevelsAreSubtotals="1" fieldPosition="0">
          <references count="4">
            <reference field="4294967294" count="1" selected="0">
              <x v="0"/>
            </reference>
            <reference field="0" count="1" selected="0">
              <x v="16"/>
            </reference>
            <reference field="1" count="1" selected="0">
              <x v="91"/>
            </reference>
            <reference field="2" count="1">
              <x v="173"/>
            </reference>
          </references>
        </pivotArea>
        <pivotArea type="data" collapsedLevelsAreSubtotals="1" fieldPosition="0">
          <references count="3">
            <reference field="4294967294" count="1" selected="0">
              <x v="0"/>
            </reference>
            <reference field="0" count="1" selected="0">
              <x v="16"/>
            </reference>
            <reference field="1" count="1">
              <x v="92"/>
            </reference>
          </references>
        </pivotArea>
        <pivotArea type="data" collapsedLevelsAreSubtotals="1" fieldPosition="0">
          <references count="4">
            <reference field="4294967294" count="1" selected="0">
              <x v="0"/>
            </reference>
            <reference field="0" count="1" selected="0">
              <x v="16"/>
            </reference>
            <reference field="1" count="1" selected="0">
              <x v="92"/>
            </reference>
            <reference field="2" count="1">
              <x v="174"/>
            </reference>
          </references>
        </pivotArea>
        <pivotArea type="data" collapsedLevelsAreSubtotals="1" fieldPosition="0">
          <references count="3">
            <reference field="4294967294" count="1" selected="0">
              <x v="0"/>
            </reference>
            <reference field="0" count="1" selected="0">
              <x v="16"/>
            </reference>
            <reference field="1" count="1">
              <x v="93"/>
            </reference>
          </references>
        </pivotArea>
        <pivotArea type="data" collapsedLevelsAreSubtotals="1" fieldPosition="0">
          <references count="4">
            <reference field="4294967294" count="1" selected="0">
              <x v="0"/>
            </reference>
            <reference field="0" count="1" selected="0">
              <x v="16"/>
            </reference>
            <reference field="1" count="1" selected="0">
              <x v="93"/>
            </reference>
            <reference field="2" count="3">
              <x v="175"/>
              <x v="176"/>
              <x v="177"/>
            </reference>
          </references>
        </pivotArea>
        <pivotArea type="data" collapsedLevelsAreSubtotals="1" fieldPosition="0">
          <references count="3">
            <reference field="4294967294" count="1" selected="0">
              <x v="0"/>
            </reference>
            <reference field="0" count="1" selected="0">
              <x v="16"/>
            </reference>
            <reference field="1" count="1">
              <x v="94"/>
            </reference>
          </references>
        </pivotArea>
        <pivotArea type="data" collapsedLevelsAreSubtotals="1" fieldPosition="0">
          <references count="4">
            <reference field="4294967294" count="1" selected="0">
              <x v="0"/>
            </reference>
            <reference field="0" count="1" selected="0">
              <x v="16"/>
            </reference>
            <reference field="1" count="1" selected="0">
              <x v="94"/>
            </reference>
            <reference field="2" count="6">
              <x v="178"/>
              <x v="179"/>
              <x v="180"/>
              <x v="181"/>
              <x v="182"/>
              <x v="183"/>
            </reference>
          </references>
        </pivotArea>
        <pivotArea type="data" collapsedLevelsAreSubtotals="1" fieldPosition="0">
          <references count="3">
            <reference field="4294967294" count="1" selected="0">
              <x v="0"/>
            </reference>
            <reference field="0" count="1" selected="0">
              <x v="16"/>
            </reference>
            <reference field="1" count="1">
              <x v="95"/>
            </reference>
          </references>
        </pivotArea>
        <pivotArea type="data" collapsedLevelsAreSubtotals="1" fieldPosition="0">
          <references count="4">
            <reference field="4294967294" count="1" selected="0">
              <x v="0"/>
            </reference>
            <reference field="0" count="1" selected="0">
              <x v="16"/>
            </reference>
            <reference field="1" count="1" selected="0">
              <x v="95"/>
            </reference>
            <reference field="2" count="2">
              <x v="184"/>
              <x v="185"/>
            </reference>
          </references>
        </pivotArea>
        <pivotArea type="data" collapsedLevelsAreSubtotals="1" fieldPosition="0">
          <references count="3">
            <reference field="4294967294" count="1" selected="0">
              <x v="0"/>
            </reference>
            <reference field="0" count="1" selected="0">
              <x v="16"/>
            </reference>
            <reference field="1" count="1">
              <x v="96"/>
            </reference>
          </references>
        </pivotArea>
        <pivotArea type="data" collapsedLevelsAreSubtotals="1" fieldPosition="0">
          <references count="4">
            <reference field="4294967294" count="1" selected="0">
              <x v="0"/>
            </reference>
            <reference field="0" count="1" selected="0">
              <x v="16"/>
            </reference>
            <reference field="1" count="1" selected="0">
              <x v="96"/>
            </reference>
            <reference field="2" count="1">
              <x v="186"/>
            </reference>
          </references>
        </pivotArea>
        <pivotArea type="data" collapsedLevelsAreSubtotals="1" fieldPosition="0">
          <references count="3">
            <reference field="4294967294" count="1" selected="0">
              <x v="0"/>
            </reference>
            <reference field="0" count="1" selected="0">
              <x v="16"/>
            </reference>
            <reference field="1" count="1">
              <x v="97"/>
            </reference>
          </references>
        </pivotArea>
        <pivotArea type="data" collapsedLevelsAreSubtotals="1" fieldPosition="0">
          <references count="4">
            <reference field="4294967294" count="1" selected="0">
              <x v="0"/>
            </reference>
            <reference field="0" count="1" selected="0">
              <x v="16"/>
            </reference>
            <reference field="1" count="1" selected="0">
              <x v="97"/>
            </reference>
            <reference field="2" count="12">
              <x v="187"/>
              <x v="188"/>
              <x v="189"/>
              <x v="190"/>
              <x v="191"/>
              <x v="192"/>
              <x v="193"/>
              <x v="194"/>
              <x v="195"/>
              <x v="196"/>
              <x v="197"/>
              <x v="198"/>
            </reference>
          </references>
        </pivotArea>
        <pivotArea type="data" collapsedLevelsAreSubtotals="1" fieldPosition="0">
          <references count="3">
            <reference field="4294967294" count="1" selected="0">
              <x v="0"/>
            </reference>
            <reference field="0" count="1" selected="0">
              <x v="16"/>
            </reference>
            <reference field="1" count="1">
              <x v="98"/>
            </reference>
          </references>
        </pivotArea>
        <pivotArea type="data" collapsedLevelsAreSubtotals="1" fieldPosition="0">
          <references count="4">
            <reference field="4294967294" count="1" selected="0">
              <x v="0"/>
            </reference>
            <reference field="0" count="1" selected="0">
              <x v="16"/>
            </reference>
            <reference field="1" count="1" selected="0">
              <x v="98"/>
            </reference>
            <reference field="2" count="4">
              <x v="199"/>
              <x v="200"/>
              <x v="201"/>
              <x v="202"/>
            </reference>
          </references>
        </pivotArea>
        <pivotArea type="data" collapsedLevelsAreSubtotals="1" fieldPosition="0">
          <references count="3">
            <reference field="4294967294" count="1" selected="0">
              <x v="0"/>
            </reference>
            <reference field="0" count="1" selected="0">
              <x v="16"/>
            </reference>
            <reference field="1" count="1">
              <x v="99"/>
            </reference>
          </references>
        </pivotArea>
        <pivotArea type="data" collapsedLevelsAreSubtotals="1" fieldPosition="0">
          <references count="4">
            <reference field="4294967294" count="1" selected="0">
              <x v="0"/>
            </reference>
            <reference field="0" count="1" selected="0">
              <x v="16"/>
            </reference>
            <reference field="1" count="1" selected="0">
              <x v="99"/>
            </reference>
            <reference field="2" count="2">
              <x v="203"/>
              <x v="204"/>
            </reference>
          </references>
        </pivotArea>
        <pivotArea type="data" collapsedLevelsAreSubtotals="1" fieldPosition="0">
          <references count="3">
            <reference field="4294967294" count="1" selected="0">
              <x v="0"/>
            </reference>
            <reference field="0" count="1" selected="0">
              <x v="16"/>
            </reference>
            <reference field="1" count="1">
              <x v="100"/>
            </reference>
          </references>
        </pivotArea>
        <pivotArea type="data" collapsedLevelsAreSubtotals="1" fieldPosition="0">
          <references count="4">
            <reference field="4294967294" count="1" selected="0">
              <x v="0"/>
            </reference>
            <reference field="0" count="1" selected="0">
              <x v="16"/>
            </reference>
            <reference field="1" count="1" selected="0">
              <x v="100"/>
            </reference>
            <reference field="2" count="9">
              <x v="205"/>
              <x v="206"/>
              <x v="207"/>
              <x v="208"/>
              <x v="209"/>
              <x v="210"/>
              <x v="211"/>
              <x v="212"/>
              <x v="213"/>
            </reference>
          </references>
        </pivotArea>
        <pivotArea type="data" collapsedLevelsAreSubtotals="1" fieldPosition="0">
          <references count="3">
            <reference field="4294967294" count="1" selected="0">
              <x v="0"/>
            </reference>
            <reference field="0" count="1" selected="0">
              <x v="16"/>
            </reference>
            <reference field="1" count="1">
              <x v="101"/>
            </reference>
          </references>
        </pivotArea>
        <pivotArea type="data" collapsedLevelsAreSubtotals="1" fieldPosition="0">
          <references count="4">
            <reference field="4294967294" count="1" selected="0">
              <x v="0"/>
            </reference>
            <reference field="0" count="1" selected="0">
              <x v="16"/>
            </reference>
            <reference field="1" count="1" selected="0">
              <x v="101"/>
            </reference>
            <reference field="2" count="7">
              <x v="214"/>
              <x v="215"/>
              <x v="216"/>
              <x v="217"/>
              <x v="218"/>
              <x v="219"/>
              <x v="220"/>
            </reference>
          </references>
        </pivotArea>
        <pivotArea type="data" collapsedLevelsAreSubtotals="1" fieldPosition="0">
          <references count="3">
            <reference field="4294967294" count="1" selected="0">
              <x v="0"/>
            </reference>
            <reference field="0" count="1" selected="0">
              <x v="16"/>
            </reference>
            <reference field="1" count="1">
              <x v="102"/>
            </reference>
          </references>
        </pivotArea>
        <pivotArea type="data" collapsedLevelsAreSubtotals="1" fieldPosition="0">
          <references count="4">
            <reference field="4294967294" count="1" selected="0">
              <x v="0"/>
            </reference>
            <reference field="0" count="1" selected="0">
              <x v="16"/>
            </reference>
            <reference field="1" count="1" selected="0">
              <x v="102"/>
            </reference>
            <reference field="2" count="1">
              <x v="221"/>
            </reference>
          </references>
        </pivotArea>
        <pivotArea type="data" collapsedLevelsAreSubtotals="1" fieldPosition="0">
          <references count="3">
            <reference field="4294967294" count="1" selected="0">
              <x v="0"/>
            </reference>
            <reference field="0" count="1" selected="0">
              <x v="16"/>
            </reference>
            <reference field="1" count="1">
              <x v="103"/>
            </reference>
          </references>
        </pivotArea>
        <pivotArea type="data" collapsedLevelsAreSubtotals="1" fieldPosition="0">
          <references count="4">
            <reference field="4294967294" count="1" selected="0">
              <x v="0"/>
            </reference>
            <reference field="0" count="1" selected="0">
              <x v="16"/>
            </reference>
            <reference field="1" count="1" selected="0">
              <x v="103"/>
            </reference>
            <reference field="2" count="7">
              <x v="222"/>
              <x v="223"/>
              <x v="224"/>
              <x v="225"/>
              <x v="226"/>
              <x v="227"/>
              <x v="228"/>
            </reference>
          </references>
        </pivotArea>
        <pivotArea type="data" collapsedLevelsAreSubtotals="1" fieldPosition="0">
          <references count="3">
            <reference field="4294967294" count="1" selected="0">
              <x v="0"/>
            </reference>
            <reference field="0" count="1" selected="0">
              <x v="16"/>
            </reference>
            <reference field="1" count="1">
              <x v="104"/>
            </reference>
          </references>
        </pivotArea>
        <pivotArea type="data" collapsedLevelsAreSubtotals="1" fieldPosition="0">
          <references count="4">
            <reference field="4294967294" count="1" selected="0">
              <x v="0"/>
            </reference>
            <reference field="0" count="1" selected="0">
              <x v="16"/>
            </reference>
            <reference field="1" count="1" selected="0">
              <x v="104"/>
            </reference>
            <reference field="2" count="3">
              <x v="229"/>
              <x v="230"/>
              <x v="231"/>
            </reference>
          </references>
        </pivotArea>
        <pivotArea type="data" collapsedLevelsAreSubtotals="1" fieldPosition="0">
          <references count="3">
            <reference field="4294967294" count="1" selected="0">
              <x v="0"/>
            </reference>
            <reference field="0" count="1" selected="0">
              <x v="16"/>
            </reference>
            <reference field="1" count="1">
              <x v="105"/>
            </reference>
          </references>
        </pivotArea>
        <pivotArea type="data" collapsedLevelsAreSubtotals="1" fieldPosition="0">
          <references count="4">
            <reference field="4294967294" count="1" selected="0">
              <x v="0"/>
            </reference>
            <reference field="0" count="1" selected="0">
              <x v="16"/>
            </reference>
            <reference field="1" count="1" selected="0">
              <x v="105"/>
            </reference>
            <reference field="2" count="7">
              <x v="232"/>
              <x v="233"/>
              <x v="234"/>
              <x v="235"/>
              <x v="236"/>
              <x v="237"/>
              <x v="238"/>
            </reference>
          </references>
        </pivotArea>
        <pivotArea type="data" collapsedLevelsAreSubtotals="1" fieldPosition="0">
          <references count="3">
            <reference field="4294967294" count="1" selected="0">
              <x v="0"/>
            </reference>
            <reference field="0" count="1" selected="0">
              <x v="16"/>
            </reference>
            <reference field="1" count="1">
              <x v="106"/>
            </reference>
          </references>
        </pivotArea>
        <pivotArea type="data" collapsedLevelsAreSubtotals="1" fieldPosition="0">
          <references count="4">
            <reference field="4294967294" count="1" selected="0">
              <x v="0"/>
            </reference>
            <reference field="0" count="1" selected="0">
              <x v="16"/>
            </reference>
            <reference field="1" count="1" selected="0">
              <x v="106"/>
            </reference>
            <reference field="2" count="2">
              <x v="239"/>
              <x v="240"/>
            </reference>
          </references>
        </pivotArea>
        <pivotArea type="data" collapsedLevelsAreSubtotals="1" fieldPosition="0">
          <references count="3">
            <reference field="4294967294" count="1" selected="0">
              <x v="0"/>
            </reference>
            <reference field="0" count="1" selected="0">
              <x v="16"/>
            </reference>
            <reference field="1" count="1">
              <x v="107"/>
            </reference>
          </references>
        </pivotArea>
        <pivotArea type="data" collapsedLevelsAreSubtotals="1" fieldPosition="0">
          <references count="4">
            <reference field="4294967294" count="1" selected="0">
              <x v="0"/>
            </reference>
            <reference field="0" count="1" selected="0">
              <x v="16"/>
            </reference>
            <reference field="1" count="1" selected="0">
              <x v="107"/>
            </reference>
            <reference field="2" count="1">
              <x v="241"/>
            </reference>
          </references>
        </pivotArea>
        <pivotArea type="data" collapsedLevelsAreSubtotals="1" fieldPosition="0">
          <references count="3">
            <reference field="4294967294" count="1" selected="0">
              <x v="0"/>
            </reference>
            <reference field="0" count="1" selected="0">
              <x v="16"/>
            </reference>
            <reference field="1" count="1">
              <x v="108"/>
            </reference>
          </references>
        </pivotArea>
        <pivotArea type="data" collapsedLevelsAreSubtotals="1" fieldPosition="0">
          <references count="4">
            <reference field="4294967294" count="1" selected="0">
              <x v="0"/>
            </reference>
            <reference field="0" count="1" selected="0">
              <x v="16"/>
            </reference>
            <reference field="1" count="1" selected="0">
              <x v="108"/>
            </reference>
            <reference field="2" count="9">
              <x v="242"/>
              <x v="243"/>
              <x v="244"/>
              <x v="245"/>
              <x v="246"/>
              <x v="247"/>
              <x v="248"/>
              <x v="249"/>
              <x v="250"/>
            </reference>
          </references>
        </pivotArea>
        <pivotArea type="data" collapsedLevelsAreSubtotals="1" fieldPosition="0">
          <references count="3">
            <reference field="4294967294" count="1" selected="0">
              <x v="0"/>
            </reference>
            <reference field="0" count="1" selected="0">
              <x v="16"/>
            </reference>
            <reference field="1" count="1">
              <x v="109"/>
            </reference>
          </references>
        </pivotArea>
        <pivotArea type="data" collapsedLevelsAreSubtotals="1" fieldPosition="0">
          <references count="4">
            <reference field="4294967294" count="1" selected="0">
              <x v="0"/>
            </reference>
            <reference field="0" count="1" selected="0">
              <x v="16"/>
            </reference>
            <reference field="1" count="1" selected="0">
              <x v="109"/>
            </reference>
            <reference field="2" count="31">
              <x v="251"/>
              <x v="252"/>
              <x v="253"/>
              <x v="254"/>
              <x v="255"/>
              <x v="256"/>
              <x v="257"/>
              <x v="258"/>
              <x v="259"/>
              <x v="260"/>
              <x v="261"/>
              <x v="262"/>
              <x v="263"/>
              <x v="264"/>
              <x v="265"/>
              <x v="266"/>
              <x v="267"/>
              <x v="268"/>
              <x v="269"/>
              <x v="270"/>
              <x v="271"/>
              <x v="272"/>
              <x v="273"/>
              <x v="274"/>
              <x v="275"/>
              <x v="276"/>
              <x v="277"/>
              <x v="278"/>
              <x v="279"/>
              <x v="280"/>
              <x v="281"/>
            </reference>
          </references>
        </pivotArea>
        <pivotArea type="data" collapsedLevelsAreSubtotals="1" fieldPosition="0">
          <references count="3">
            <reference field="4294967294" count="1" selected="0">
              <x v="0"/>
            </reference>
            <reference field="0" count="1" selected="0">
              <x v="16"/>
            </reference>
            <reference field="1" count="1">
              <x v="110"/>
            </reference>
          </references>
        </pivotArea>
        <pivotArea type="data" collapsedLevelsAreSubtotals="1" fieldPosition="0">
          <references count="4">
            <reference field="4294967294" count="1" selected="0">
              <x v="0"/>
            </reference>
            <reference field="0" count="1" selected="0">
              <x v="16"/>
            </reference>
            <reference field="1" count="1" selected="0">
              <x v="110"/>
            </reference>
            <reference field="2" count="1">
              <x v="282"/>
            </reference>
          </references>
        </pivotArea>
        <pivotArea type="data" collapsedLevelsAreSubtotals="1" fieldPosition="0">
          <references count="3">
            <reference field="4294967294" count="1" selected="0">
              <x v="0"/>
            </reference>
            <reference field="0" count="1" selected="0">
              <x v="16"/>
            </reference>
            <reference field="1" count="1">
              <x v="111"/>
            </reference>
          </references>
        </pivotArea>
        <pivotArea type="data" collapsedLevelsAreSubtotals="1" fieldPosition="0">
          <references count="4">
            <reference field="4294967294" count="1" selected="0">
              <x v="0"/>
            </reference>
            <reference field="0" count="1" selected="0">
              <x v="16"/>
            </reference>
            <reference field="1" count="1" selected="0">
              <x v="111"/>
            </reference>
            <reference field="2" count="1">
              <x v="283"/>
            </reference>
          </references>
        </pivotArea>
        <pivotArea type="data" collapsedLevelsAreSubtotals="1" fieldPosition="0">
          <references count="2">
            <reference field="4294967294" count="1" selected="0">
              <x v="0"/>
            </reference>
            <reference field="0" count="1">
              <x v="17"/>
            </reference>
          </references>
        </pivotArea>
        <pivotArea type="data" collapsedLevelsAreSubtotals="1" fieldPosition="0">
          <references count="3">
            <reference field="4294967294" count="1" selected="0">
              <x v="0"/>
            </reference>
            <reference field="0" count="1" selected="0">
              <x v="17"/>
            </reference>
            <reference field="1" count="1">
              <x v="112"/>
            </reference>
          </references>
        </pivotArea>
        <pivotArea type="data" collapsedLevelsAreSubtotals="1" fieldPosition="0">
          <references count="4">
            <reference field="4294967294" count="1" selected="0">
              <x v="0"/>
            </reference>
            <reference field="0" count="1" selected="0">
              <x v="17"/>
            </reference>
            <reference field="1" count="1" selected="0">
              <x v="112"/>
            </reference>
            <reference field="2" count="1">
              <x v="284"/>
            </reference>
          </references>
        </pivotArea>
        <pivotArea type="data" collapsedLevelsAreSubtotals="1" fieldPosition="0">
          <references count="3">
            <reference field="4294967294" count="1" selected="0">
              <x v="0"/>
            </reference>
            <reference field="0" count="1" selected="0">
              <x v="17"/>
            </reference>
            <reference field="1" count="1">
              <x v="113"/>
            </reference>
          </references>
        </pivotArea>
        <pivotArea type="data" collapsedLevelsAreSubtotals="1" fieldPosition="0">
          <references count="4">
            <reference field="4294967294" count="1" selected="0">
              <x v="0"/>
            </reference>
            <reference field="0" count="1" selected="0">
              <x v="17"/>
            </reference>
            <reference field="1" count="1" selected="0">
              <x v="113"/>
            </reference>
            <reference field="2" count="1">
              <x v="285"/>
            </reference>
          </references>
        </pivotArea>
        <pivotArea type="data" collapsedLevelsAreSubtotals="1" fieldPosition="0">
          <references count="3">
            <reference field="4294967294" count="1" selected="0">
              <x v="0"/>
            </reference>
            <reference field="0" count="1" selected="0">
              <x v="17"/>
            </reference>
            <reference field="1" count="1">
              <x v="114"/>
            </reference>
          </references>
        </pivotArea>
        <pivotArea type="data" collapsedLevelsAreSubtotals="1" fieldPosition="0">
          <references count="4">
            <reference field="4294967294" count="1" selected="0">
              <x v="0"/>
            </reference>
            <reference field="0" count="1" selected="0">
              <x v="17"/>
            </reference>
            <reference field="1" count="1" selected="0">
              <x v="114"/>
            </reference>
            <reference field="2" count="1">
              <x v="286"/>
            </reference>
          </references>
        </pivotArea>
        <pivotArea type="data" collapsedLevelsAreSubtotals="1" fieldPosition="0">
          <references count="3">
            <reference field="4294967294" count="1" selected="0">
              <x v="0"/>
            </reference>
            <reference field="0" count="1" selected="0">
              <x v="17"/>
            </reference>
            <reference field="1" count="1">
              <x v="115"/>
            </reference>
          </references>
        </pivotArea>
        <pivotArea type="data" collapsedLevelsAreSubtotals="1" fieldPosition="0">
          <references count="4">
            <reference field="4294967294" count="1" selected="0">
              <x v="0"/>
            </reference>
            <reference field="0" count="1" selected="0">
              <x v="17"/>
            </reference>
            <reference field="1" count="1" selected="0">
              <x v="115"/>
            </reference>
            <reference field="2" count="1">
              <x v="287"/>
            </reference>
          </references>
        </pivotArea>
        <pivotArea type="data" collapsedLevelsAreSubtotals="1" fieldPosition="0">
          <references count="2">
            <reference field="4294967294" count="1" selected="0">
              <x v="0"/>
            </reference>
            <reference field="0" count="1">
              <x v="18"/>
            </reference>
          </references>
        </pivotArea>
        <pivotArea type="data" collapsedLevelsAreSubtotals="1" fieldPosition="0">
          <references count="3">
            <reference field="4294967294" count="1" selected="0">
              <x v="0"/>
            </reference>
            <reference field="0" count="1" selected="0">
              <x v="18"/>
            </reference>
            <reference field="1" count="1">
              <x v="116"/>
            </reference>
          </references>
        </pivotArea>
        <pivotArea type="data" collapsedLevelsAreSubtotals="1" fieldPosition="0">
          <references count="4">
            <reference field="4294967294" count="1" selected="0">
              <x v="0"/>
            </reference>
            <reference field="0" count="1" selected="0">
              <x v="18"/>
            </reference>
            <reference field="1" count="1" selected="0">
              <x v="116"/>
            </reference>
            <reference field="2" count="1">
              <x v="288"/>
            </reference>
          </references>
        </pivotArea>
        <pivotArea type="data" collapsedLevelsAreSubtotals="1" fieldPosition="0">
          <references count="2">
            <reference field="4294967294" count="1" selected="0">
              <x v="0"/>
            </reference>
            <reference field="0" count="1">
              <x v="19"/>
            </reference>
          </references>
        </pivotArea>
        <pivotArea type="data" collapsedLevelsAreSubtotals="1" fieldPosition="0">
          <references count="3">
            <reference field="4294967294" count="1" selected="0">
              <x v="0"/>
            </reference>
            <reference field="0" count="1" selected="0">
              <x v="19"/>
            </reference>
            <reference field="1" count="1">
              <x v="117"/>
            </reference>
          </references>
        </pivotArea>
        <pivotArea type="data" collapsedLevelsAreSubtotals="1" fieldPosition="0">
          <references count="4">
            <reference field="4294967294" count="1" selected="0">
              <x v="0"/>
            </reference>
            <reference field="0" count="1" selected="0">
              <x v="19"/>
            </reference>
            <reference field="1" count="1" selected="0">
              <x v="117"/>
            </reference>
            <reference field="2" count="1">
              <x v="289"/>
            </reference>
          </references>
        </pivotArea>
        <pivotArea type="data" collapsedLevelsAreSubtotals="1" fieldPosition="0">
          <references count="2">
            <reference field="4294967294" count="1" selected="0">
              <x v="0"/>
            </reference>
            <reference field="0" count="1">
              <x v="20"/>
            </reference>
          </references>
        </pivotArea>
        <pivotArea type="data" collapsedLevelsAreSubtotals="1" fieldPosition="0">
          <references count="3">
            <reference field="4294967294" count="1" selected="0">
              <x v="0"/>
            </reference>
            <reference field="0" count="1" selected="0">
              <x v="20"/>
            </reference>
            <reference field="1" count="1">
              <x v="118"/>
            </reference>
          </references>
        </pivotArea>
        <pivotArea type="data" collapsedLevelsAreSubtotals="1" fieldPosition="0">
          <references count="4">
            <reference field="4294967294" count="1" selected="0">
              <x v="0"/>
            </reference>
            <reference field="0" count="1" selected="0">
              <x v="20"/>
            </reference>
            <reference field="1" count="1" selected="0">
              <x v="118"/>
            </reference>
            <reference field="2" count="1">
              <x v="290"/>
            </reference>
          </references>
        </pivotArea>
        <pivotArea type="data" collapsedLevelsAreSubtotals="1" fieldPosition="0">
          <references count="3">
            <reference field="4294967294" count="1" selected="0">
              <x v="0"/>
            </reference>
            <reference field="0" count="1" selected="0">
              <x v="20"/>
            </reference>
            <reference field="1" count="1">
              <x v="119"/>
            </reference>
          </references>
        </pivotArea>
        <pivotArea type="data" collapsedLevelsAreSubtotals="1" fieldPosition="0">
          <references count="4">
            <reference field="4294967294" count="1" selected="0">
              <x v="0"/>
            </reference>
            <reference field="0" count="1" selected="0">
              <x v="20"/>
            </reference>
            <reference field="1" count="1" selected="0">
              <x v="119"/>
            </reference>
            <reference field="2" count="1">
              <x v="291"/>
            </reference>
          </references>
        </pivotArea>
        <pivotArea type="data" collapsedLevelsAreSubtotals="1" fieldPosition="0">
          <references count="3">
            <reference field="4294967294" count="1" selected="0">
              <x v="0"/>
            </reference>
            <reference field="0" count="1" selected="0">
              <x v="20"/>
            </reference>
            <reference field="1" count="1">
              <x v="120"/>
            </reference>
          </references>
        </pivotArea>
        <pivotArea type="data" collapsedLevelsAreSubtotals="1" fieldPosition="0">
          <references count="4">
            <reference field="4294967294" count="1" selected="0">
              <x v="0"/>
            </reference>
            <reference field="0" count="1" selected="0">
              <x v="20"/>
            </reference>
            <reference field="1" count="1" selected="0">
              <x v="120"/>
            </reference>
            <reference field="2" count="1">
              <x v="292"/>
            </reference>
          </references>
        </pivotArea>
        <pivotArea type="data" collapsedLevelsAreSubtotals="1" fieldPosition="0">
          <references count="3">
            <reference field="4294967294" count="1" selected="0">
              <x v="0"/>
            </reference>
            <reference field="0" count="1" selected="0">
              <x v="20"/>
            </reference>
            <reference field="1" count="1">
              <x v="121"/>
            </reference>
          </references>
        </pivotArea>
        <pivotArea type="data" collapsedLevelsAreSubtotals="1" fieldPosition="0">
          <references count="4">
            <reference field="4294967294" count="1" selected="0">
              <x v="0"/>
            </reference>
            <reference field="0" count="1" selected="0">
              <x v="20"/>
            </reference>
            <reference field="1" count="1" selected="0">
              <x v="121"/>
            </reference>
            <reference field="2" count="1">
              <x v="293"/>
            </reference>
          </references>
        </pivotArea>
        <pivotArea type="data" collapsedLevelsAreSubtotals="1" fieldPosition="0">
          <references count="3">
            <reference field="4294967294" count="1" selected="0">
              <x v="0"/>
            </reference>
            <reference field="0" count="1" selected="0">
              <x v="20"/>
            </reference>
            <reference field="1" count="1">
              <x v="75"/>
            </reference>
          </references>
        </pivotArea>
        <pivotArea type="data" collapsedLevelsAreSubtotals="1" fieldPosition="0">
          <references count="4">
            <reference field="4294967294" count="1" selected="0">
              <x v="0"/>
            </reference>
            <reference field="0" count="1" selected="0">
              <x v="20"/>
            </reference>
            <reference field="1" count="1" selected="0">
              <x v="75"/>
            </reference>
            <reference field="2" count="2">
              <x v="294"/>
              <x v="295"/>
            </reference>
          </references>
        </pivotArea>
        <pivotArea type="data" collapsedLevelsAreSubtotals="1" fieldPosition="0">
          <references count="3">
            <reference field="4294967294" count="1" selected="0">
              <x v="0"/>
            </reference>
            <reference field="0" count="1" selected="0">
              <x v="20"/>
            </reference>
            <reference field="1" count="1">
              <x v="122"/>
            </reference>
          </references>
        </pivotArea>
        <pivotArea type="data" collapsedLevelsAreSubtotals="1" fieldPosition="0">
          <references count="4">
            <reference field="4294967294" count="1" selected="0">
              <x v="0"/>
            </reference>
            <reference field="0" count="1" selected="0">
              <x v="20"/>
            </reference>
            <reference field="1" count="1" selected="0">
              <x v="122"/>
            </reference>
            <reference field="2" count="1">
              <x v="296"/>
            </reference>
          </references>
        </pivotArea>
        <pivotArea type="data" collapsedLevelsAreSubtotals="1" fieldPosition="0">
          <references count="3">
            <reference field="4294967294" count="1" selected="0">
              <x v="0"/>
            </reference>
            <reference field="0" count="1" selected="0">
              <x v="20"/>
            </reference>
            <reference field="1" count="1">
              <x v="123"/>
            </reference>
          </references>
        </pivotArea>
        <pivotArea type="data" collapsedLevelsAreSubtotals="1" fieldPosition="0">
          <references count="4">
            <reference field="4294967294" count="1" selected="0">
              <x v="0"/>
            </reference>
            <reference field="0" count="1" selected="0">
              <x v="20"/>
            </reference>
            <reference field="1" count="1" selected="0">
              <x v="123"/>
            </reference>
            <reference field="2" count="1">
              <x v="297"/>
            </reference>
          </references>
        </pivotArea>
        <pivotArea type="data" collapsedLevelsAreSubtotals="1" fieldPosition="0">
          <references count="3">
            <reference field="4294967294" count="1" selected="0">
              <x v="0"/>
            </reference>
            <reference field="0" count="1" selected="0">
              <x v="20"/>
            </reference>
            <reference field="1" count="1">
              <x v="124"/>
            </reference>
          </references>
        </pivotArea>
        <pivotArea type="data" collapsedLevelsAreSubtotals="1" fieldPosition="0">
          <references count="4">
            <reference field="4294967294" count="1" selected="0">
              <x v="0"/>
            </reference>
            <reference field="0" count="1" selected="0">
              <x v="20"/>
            </reference>
            <reference field="1" count="1" selected="0">
              <x v="124"/>
            </reference>
            <reference field="2" count="1">
              <x v="298"/>
            </reference>
          </references>
        </pivotArea>
        <pivotArea type="data" collapsedLevelsAreSubtotals="1" fieldPosition="0">
          <references count="3">
            <reference field="4294967294" count="1" selected="0">
              <x v="0"/>
            </reference>
            <reference field="0" count="1" selected="0">
              <x v="20"/>
            </reference>
            <reference field="1" count="1">
              <x v="125"/>
            </reference>
          </references>
        </pivotArea>
        <pivotArea type="data" collapsedLevelsAreSubtotals="1" fieldPosition="0">
          <references count="2">
            <reference field="4294967294" count="1" selected="0">
              <x v="0"/>
            </reference>
            <reference field="0" count="1">
              <x v="21"/>
            </reference>
          </references>
        </pivotArea>
        <pivotArea type="data" collapsedLevelsAreSubtotals="1" fieldPosition="0">
          <references count="3">
            <reference field="4294967294" count="1" selected="0">
              <x v="0"/>
            </reference>
            <reference field="0" count="1" selected="0">
              <x v="21"/>
            </reference>
            <reference field="1" count="1">
              <x v="126"/>
            </reference>
          </references>
        </pivotArea>
        <pivotArea type="data" collapsedLevelsAreSubtotals="1" fieldPosition="0">
          <references count="4">
            <reference field="4294967294" count="1" selected="0">
              <x v="0"/>
            </reference>
            <reference field="0" count="1" selected="0">
              <x v="21"/>
            </reference>
            <reference field="1" count="1" selected="0">
              <x v="126"/>
            </reference>
            <reference field="2" count="2">
              <x v="299"/>
              <x v="300"/>
            </reference>
          </references>
        </pivotArea>
        <pivotArea type="data" collapsedLevelsAreSubtotals="1" fieldPosition="0">
          <references count="3">
            <reference field="4294967294" count="1" selected="0">
              <x v="0"/>
            </reference>
            <reference field="0" count="1" selected="0">
              <x v="21"/>
            </reference>
            <reference field="1" count="1">
              <x v="127"/>
            </reference>
          </references>
        </pivotArea>
        <pivotArea type="data" collapsedLevelsAreSubtotals="1" fieldPosition="0">
          <references count="4">
            <reference field="4294967294" count="1" selected="0">
              <x v="0"/>
            </reference>
            <reference field="0" count="1" selected="0">
              <x v="21"/>
            </reference>
            <reference field="1" count="1" selected="0">
              <x v="127"/>
            </reference>
            <reference field="2" count="3">
              <x v="301"/>
              <x v="302"/>
              <x v="303"/>
            </reference>
          </references>
        </pivotArea>
        <pivotArea type="data" collapsedLevelsAreSubtotals="1" fieldPosition="0">
          <references count="3">
            <reference field="4294967294" count="1" selected="0">
              <x v="0"/>
            </reference>
            <reference field="0" count="1" selected="0">
              <x v="21"/>
            </reference>
            <reference field="1" count="1">
              <x v="128"/>
            </reference>
          </references>
        </pivotArea>
        <pivotArea type="data" collapsedLevelsAreSubtotals="1" fieldPosition="0">
          <references count="4">
            <reference field="4294967294" count="1" selected="0">
              <x v="0"/>
            </reference>
            <reference field="0" count="1" selected="0">
              <x v="21"/>
            </reference>
            <reference field="1" count="1" selected="0">
              <x v="128"/>
            </reference>
            <reference field="2" count="1">
              <x v="304"/>
            </reference>
          </references>
        </pivotArea>
        <pivotArea type="data" collapsedLevelsAreSubtotals="1" fieldPosition="0">
          <references count="3">
            <reference field="4294967294" count="1" selected="0">
              <x v="0"/>
            </reference>
            <reference field="0" count="1" selected="0">
              <x v="21"/>
            </reference>
            <reference field="1" count="1">
              <x v="129"/>
            </reference>
          </references>
        </pivotArea>
        <pivotArea type="data" collapsedLevelsAreSubtotals="1" fieldPosition="0">
          <references count="4">
            <reference field="4294967294" count="1" selected="0">
              <x v="0"/>
            </reference>
            <reference field="0" count="1" selected="0">
              <x v="21"/>
            </reference>
            <reference field="1" count="1" selected="0">
              <x v="129"/>
            </reference>
            <reference field="2" count="1">
              <x v="305"/>
            </reference>
          </references>
        </pivotArea>
        <pivotArea type="data" collapsedLevelsAreSubtotals="1" fieldPosition="0">
          <references count="3">
            <reference field="4294967294" count="1" selected="0">
              <x v="0"/>
            </reference>
            <reference field="0" count="1" selected="0">
              <x v="21"/>
            </reference>
            <reference field="1" count="1">
              <x v="130"/>
            </reference>
          </references>
        </pivotArea>
        <pivotArea type="data" collapsedLevelsAreSubtotals="1" fieldPosition="0">
          <references count="4">
            <reference field="4294967294" count="1" selected="0">
              <x v="0"/>
            </reference>
            <reference field="0" count="1" selected="0">
              <x v="21"/>
            </reference>
            <reference field="1" count="1" selected="0">
              <x v="130"/>
            </reference>
            <reference field="2" count="15">
              <x v="306"/>
              <x v="307"/>
              <x v="308"/>
              <x v="309"/>
              <x v="310"/>
              <x v="311"/>
              <x v="312"/>
              <x v="313"/>
              <x v="314"/>
              <x v="315"/>
              <x v="316"/>
              <x v="317"/>
              <x v="318"/>
              <x v="319"/>
              <x v="320"/>
            </reference>
          </references>
        </pivotArea>
        <pivotArea type="data" collapsedLevelsAreSubtotals="1" fieldPosition="0">
          <references count="3">
            <reference field="4294967294" count="1" selected="0">
              <x v="0"/>
            </reference>
            <reference field="0" count="1" selected="0">
              <x v="21"/>
            </reference>
            <reference field="1" count="1">
              <x v="131"/>
            </reference>
          </references>
        </pivotArea>
        <pivotArea type="data" collapsedLevelsAreSubtotals="1" fieldPosition="0">
          <references count="4">
            <reference field="4294967294" count="1" selected="0">
              <x v="0"/>
            </reference>
            <reference field="0" count="1" selected="0">
              <x v="21"/>
            </reference>
            <reference field="1" count="1" selected="0">
              <x v="131"/>
            </reference>
            <reference field="2" count="2">
              <x v="321"/>
              <x v="322"/>
            </reference>
          </references>
        </pivotArea>
        <pivotArea type="data" collapsedLevelsAreSubtotals="1" fieldPosition="0">
          <references count="3">
            <reference field="4294967294" count="1" selected="0">
              <x v="0"/>
            </reference>
            <reference field="0" count="1" selected="0">
              <x v="21"/>
            </reference>
            <reference field="1" count="1">
              <x v="132"/>
            </reference>
          </references>
        </pivotArea>
        <pivotArea type="data" collapsedLevelsAreSubtotals="1" fieldPosition="0">
          <references count="4">
            <reference field="4294967294" count="1" selected="0">
              <x v="0"/>
            </reference>
            <reference field="0" count="1" selected="0">
              <x v="21"/>
            </reference>
            <reference field="1" count="1" selected="0">
              <x v="132"/>
            </reference>
            <reference field="2" count="2">
              <x v="323"/>
              <x v="324"/>
            </reference>
          </references>
        </pivotArea>
        <pivotArea type="data" collapsedLevelsAreSubtotals="1" fieldPosition="0">
          <references count="2">
            <reference field="4294967294" count="1" selected="0">
              <x v="0"/>
            </reference>
            <reference field="0" count="1">
              <x v="22"/>
            </reference>
          </references>
        </pivotArea>
        <pivotArea type="data" collapsedLevelsAreSubtotals="1" fieldPosition="0">
          <references count="3">
            <reference field="4294967294" count="1" selected="0">
              <x v="0"/>
            </reference>
            <reference field="0" count="1" selected="0">
              <x v="22"/>
            </reference>
            <reference field="1" count="1">
              <x v="133"/>
            </reference>
          </references>
        </pivotArea>
        <pivotArea type="data" collapsedLevelsAreSubtotals="1" fieldPosition="0">
          <references count="4">
            <reference field="4294967294" count="1" selected="0">
              <x v="0"/>
            </reference>
            <reference field="0" count="1" selected="0">
              <x v="22"/>
            </reference>
            <reference field="1" count="1" selected="0">
              <x v="133"/>
            </reference>
            <reference field="2" count="1">
              <x v="325"/>
            </reference>
          </references>
        </pivotArea>
        <pivotArea type="data" collapsedLevelsAreSubtotals="1" fieldPosition="0">
          <references count="2">
            <reference field="4294967294" count="1" selected="0">
              <x v="0"/>
            </reference>
            <reference field="0" count="1">
              <x v="23"/>
            </reference>
          </references>
        </pivotArea>
        <pivotArea type="data" collapsedLevelsAreSubtotals="1" fieldPosition="0">
          <references count="3">
            <reference field="4294967294" count="1" selected="0">
              <x v="0"/>
            </reference>
            <reference field="0" count="1" selected="0">
              <x v="23"/>
            </reference>
            <reference field="1" count="1">
              <x v="134"/>
            </reference>
          </references>
        </pivotArea>
        <pivotArea type="data" collapsedLevelsAreSubtotals="1" fieldPosition="0">
          <references count="4">
            <reference field="4294967294" count="1" selected="0">
              <x v="0"/>
            </reference>
            <reference field="0" count="1" selected="0">
              <x v="23"/>
            </reference>
            <reference field="1" count="1" selected="0">
              <x v="134"/>
            </reference>
            <reference field="2" count="1">
              <x v="326"/>
            </reference>
          </references>
        </pivotArea>
        <pivotArea type="data" collapsedLevelsAreSubtotals="1" fieldPosition="0">
          <references count="3">
            <reference field="4294967294" count="1" selected="0">
              <x v="0"/>
            </reference>
            <reference field="0" count="1" selected="0">
              <x v="23"/>
            </reference>
            <reference field="1" count="1">
              <x v="135"/>
            </reference>
          </references>
        </pivotArea>
        <pivotArea type="data" collapsedLevelsAreSubtotals="1" fieldPosition="0">
          <references count="4">
            <reference field="4294967294" count="1" selected="0">
              <x v="0"/>
            </reference>
            <reference field="0" count="1" selected="0">
              <x v="23"/>
            </reference>
            <reference field="1" count="1" selected="0">
              <x v="135"/>
            </reference>
            <reference field="2" count="1">
              <x v="327"/>
            </reference>
          </references>
        </pivotArea>
        <pivotArea type="data" collapsedLevelsAreSubtotals="1" fieldPosition="0">
          <references count="3">
            <reference field="4294967294" count="1" selected="0">
              <x v="0"/>
            </reference>
            <reference field="0" count="1" selected="0">
              <x v="23"/>
            </reference>
            <reference field="1" count="1">
              <x v="136"/>
            </reference>
          </references>
        </pivotArea>
        <pivotArea type="data" collapsedLevelsAreSubtotals="1" fieldPosition="0">
          <references count="4">
            <reference field="4294967294" count="1" selected="0">
              <x v="0"/>
            </reference>
            <reference field="0" count="1" selected="0">
              <x v="23"/>
            </reference>
            <reference field="1" count="1" selected="0">
              <x v="136"/>
            </reference>
            <reference field="2" count="1">
              <x v="328"/>
            </reference>
          </references>
        </pivotArea>
        <pivotArea type="data" collapsedLevelsAreSubtotals="1" fieldPosition="0">
          <references count="3">
            <reference field="4294967294" count="1" selected="0">
              <x v="0"/>
            </reference>
            <reference field="0" count="1" selected="0">
              <x v="23"/>
            </reference>
            <reference field="1" count="1">
              <x v="137"/>
            </reference>
          </references>
        </pivotArea>
        <pivotArea type="data" collapsedLevelsAreSubtotals="1" fieldPosition="0">
          <references count="4">
            <reference field="4294967294" count="1" selected="0">
              <x v="0"/>
            </reference>
            <reference field="0" count="1" selected="0">
              <x v="23"/>
            </reference>
            <reference field="1" count="1" selected="0">
              <x v="137"/>
            </reference>
            <reference field="2" count="1">
              <x v="329"/>
            </reference>
          </references>
        </pivotArea>
        <pivotArea type="data" collapsedLevelsAreSubtotals="1" fieldPosition="0">
          <references count="3">
            <reference field="4294967294" count="1" selected="0">
              <x v="0"/>
            </reference>
            <reference field="0" count="1" selected="0">
              <x v="23"/>
            </reference>
            <reference field="1" count="1">
              <x v="138"/>
            </reference>
          </references>
        </pivotArea>
        <pivotArea type="data" collapsedLevelsAreSubtotals="1" fieldPosition="0">
          <references count="4">
            <reference field="4294967294" count="1" selected="0">
              <x v="0"/>
            </reference>
            <reference field="0" count="1" selected="0">
              <x v="23"/>
            </reference>
            <reference field="1" count="1" selected="0">
              <x v="138"/>
            </reference>
            <reference field="2" count="1">
              <x v="330"/>
            </reference>
          </references>
        </pivotArea>
        <pivotArea type="data" collapsedLevelsAreSubtotals="1" fieldPosition="0">
          <references count="3">
            <reference field="4294967294" count="1" selected="0">
              <x v="0"/>
            </reference>
            <reference field="0" count="1" selected="0">
              <x v="23"/>
            </reference>
            <reference field="1" count="1">
              <x v="139"/>
            </reference>
          </references>
        </pivotArea>
        <pivotArea type="data" collapsedLevelsAreSubtotals="1" fieldPosition="0">
          <references count="4">
            <reference field="4294967294" count="1" selected="0">
              <x v="0"/>
            </reference>
            <reference field="0" count="1" selected="0">
              <x v="23"/>
            </reference>
            <reference field="1" count="1" selected="0">
              <x v="139"/>
            </reference>
            <reference field="2" count="1">
              <x v="331"/>
            </reference>
          </references>
        </pivotArea>
        <pivotArea type="data" collapsedLevelsAreSubtotals="1" fieldPosition="0">
          <references count="3">
            <reference field="4294967294" count="1" selected="0">
              <x v="0"/>
            </reference>
            <reference field="0" count="1" selected="0">
              <x v="23"/>
            </reference>
            <reference field="1" count="1">
              <x v="140"/>
            </reference>
          </references>
        </pivotArea>
        <pivotArea type="data" collapsedLevelsAreSubtotals="1" fieldPosition="0">
          <references count="4">
            <reference field="4294967294" count="1" selected="0">
              <x v="0"/>
            </reference>
            <reference field="0" count="1" selected="0">
              <x v="23"/>
            </reference>
            <reference field="1" count="1" selected="0">
              <x v="140"/>
            </reference>
            <reference field="2" count="3">
              <x v="332"/>
              <x v="333"/>
              <x v="334"/>
            </reference>
          </references>
        </pivotArea>
        <pivotArea type="data" collapsedLevelsAreSubtotals="1" fieldPosition="0">
          <references count="3">
            <reference field="4294967294" count="1" selected="0">
              <x v="0"/>
            </reference>
            <reference field="0" count="1" selected="0">
              <x v="23"/>
            </reference>
            <reference field="1" count="1">
              <x v="141"/>
            </reference>
          </references>
        </pivotArea>
        <pivotArea type="data" collapsedLevelsAreSubtotals="1" fieldPosition="0">
          <references count="4">
            <reference field="4294967294" count="1" selected="0">
              <x v="0"/>
            </reference>
            <reference field="0" count="1" selected="0">
              <x v="23"/>
            </reference>
            <reference field="1" count="1" selected="0">
              <x v="141"/>
            </reference>
            <reference field="2" count="3">
              <x v="335"/>
              <x v="336"/>
              <x v="337"/>
            </reference>
          </references>
        </pivotArea>
        <pivotArea type="data" collapsedLevelsAreSubtotals="1" fieldPosition="0">
          <references count="2">
            <reference field="4294967294" count="1" selected="0">
              <x v="0"/>
            </reference>
            <reference field="0" count="1">
              <x v="24"/>
            </reference>
          </references>
        </pivotArea>
        <pivotArea type="data" collapsedLevelsAreSubtotals="1" fieldPosition="0">
          <references count="3">
            <reference field="4294967294" count="1" selected="0">
              <x v="0"/>
            </reference>
            <reference field="0" count="1" selected="0">
              <x v="24"/>
            </reference>
            <reference field="1" count="1">
              <x v="142"/>
            </reference>
          </references>
        </pivotArea>
        <pivotArea type="data" collapsedLevelsAreSubtotals="1" fieldPosition="0">
          <references count="4">
            <reference field="4294967294" count="1" selected="0">
              <x v="0"/>
            </reference>
            <reference field="0" count="1" selected="0">
              <x v="24"/>
            </reference>
            <reference field="1" count="1" selected="0">
              <x v="142"/>
            </reference>
            <reference field="2" count="5">
              <x v="338"/>
              <x v="339"/>
              <x v="340"/>
              <x v="341"/>
              <x v="342"/>
            </reference>
          </references>
        </pivotArea>
        <pivotArea type="data" collapsedLevelsAreSubtotals="1" fieldPosition="0">
          <references count="3">
            <reference field="4294967294" count="1" selected="0">
              <x v="0"/>
            </reference>
            <reference field="0" count="1" selected="0">
              <x v="24"/>
            </reference>
            <reference field="1" count="1">
              <x v="143"/>
            </reference>
          </references>
        </pivotArea>
        <pivotArea type="data" collapsedLevelsAreSubtotals="1" fieldPosition="0">
          <references count="4">
            <reference field="4294967294" count="1" selected="0">
              <x v="0"/>
            </reference>
            <reference field="0" count="1" selected="0">
              <x v="24"/>
            </reference>
            <reference field="1" count="1" selected="0">
              <x v="143"/>
            </reference>
            <reference field="2" count="1">
              <x v="343"/>
            </reference>
          </references>
        </pivotArea>
        <pivotArea type="data" collapsedLevelsAreSubtotals="1" fieldPosition="0">
          <references count="3">
            <reference field="4294967294" count="1" selected="0">
              <x v="0"/>
            </reference>
            <reference field="0" count="1" selected="0">
              <x v="24"/>
            </reference>
            <reference field="1" count="1">
              <x v="144"/>
            </reference>
          </references>
        </pivotArea>
        <pivotArea type="data" collapsedLevelsAreSubtotals="1" fieldPosition="0">
          <references count="4">
            <reference field="4294967294" count="1" selected="0">
              <x v="0"/>
            </reference>
            <reference field="0" count="1" selected="0">
              <x v="24"/>
            </reference>
            <reference field="1" count="1" selected="0">
              <x v="144"/>
            </reference>
            <reference field="2" count="1">
              <x v="344"/>
            </reference>
          </references>
        </pivotArea>
        <pivotArea type="data" collapsedLevelsAreSubtotals="1" fieldPosition="0">
          <references count="3">
            <reference field="4294967294" count="1" selected="0">
              <x v="0"/>
            </reference>
            <reference field="0" count="1" selected="0">
              <x v="24"/>
            </reference>
            <reference field="1" count="1">
              <x v="145"/>
            </reference>
          </references>
        </pivotArea>
        <pivotArea type="data" collapsedLevelsAreSubtotals="1" fieldPosition="0">
          <references count="4">
            <reference field="4294967294" count="1" selected="0">
              <x v="0"/>
            </reference>
            <reference field="0" count="1" selected="0">
              <x v="24"/>
            </reference>
            <reference field="1" count="1" selected="0">
              <x v="145"/>
            </reference>
            <reference field="2" count="6">
              <x v="345"/>
              <x v="346"/>
              <x v="347"/>
              <x v="348"/>
              <x v="349"/>
              <x v="350"/>
            </reference>
          </references>
        </pivotArea>
        <pivotArea type="data" collapsedLevelsAreSubtotals="1" fieldPosition="0">
          <references count="3">
            <reference field="4294967294" count="1" selected="0">
              <x v="0"/>
            </reference>
            <reference field="0" count="1" selected="0">
              <x v="24"/>
            </reference>
            <reference field="1" count="1">
              <x v="146"/>
            </reference>
          </references>
        </pivotArea>
        <pivotArea type="data" collapsedLevelsAreSubtotals="1" fieldPosition="0">
          <references count="4">
            <reference field="4294967294" count="1" selected="0">
              <x v="0"/>
            </reference>
            <reference field="0" count="1" selected="0">
              <x v="24"/>
            </reference>
            <reference field="1" count="1" selected="0">
              <x v="146"/>
            </reference>
            <reference field="2" count="2">
              <x v="351"/>
              <x v="352"/>
            </reference>
          </references>
        </pivotArea>
        <pivotArea type="data" collapsedLevelsAreSubtotals="1" fieldPosition="0">
          <references count="3">
            <reference field="4294967294" count="1" selected="0">
              <x v="0"/>
            </reference>
            <reference field="0" count="1" selected="0">
              <x v="24"/>
            </reference>
            <reference field="1" count="1">
              <x v="147"/>
            </reference>
          </references>
        </pivotArea>
        <pivotArea type="data" collapsedLevelsAreSubtotals="1" fieldPosition="0">
          <references count="4">
            <reference field="4294967294" count="1" selected="0">
              <x v="0"/>
            </reference>
            <reference field="0" count="1" selected="0">
              <x v="24"/>
            </reference>
            <reference field="1" count="1" selected="0">
              <x v="147"/>
            </reference>
            <reference field="2" count="15">
              <x v="353"/>
              <x v="354"/>
              <x v="355"/>
              <x v="356"/>
              <x v="357"/>
              <x v="358"/>
              <x v="359"/>
              <x v="360"/>
              <x v="361"/>
              <x v="362"/>
              <x v="363"/>
              <x v="364"/>
              <x v="365"/>
              <x v="366"/>
              <x v="367"/>
            </reference>
          </references>
        </pivotArea>
        <pivotArea type="data" collapsedLevelsAreSubtotals="1" fieldPosition="0">
          <references count="3">
            <reference field="4294967294" count="1" selected="0">
              <x v="0"/>
            </reference>
            <reference field="0" count="1" selected="0">
              <x v="24"/>
            </reference>
            <reference field="1" count="1">
              <x v="148"/>
            </reference>
          </references>
        </pivotArea>
        <pivotArea type="data" collapsedLevelsAreSubtotals="1" fieldPosition="0">
          <references count="4">
            <reference field="4294967294" count="1" selected="0">
              <x v="0"/>
            </reference>
            <reference field="0" count="1" selected="0">
              <x v="24"/>
            </reference>
            <reference field="1" count="1" selected="0">
              <x v="148"/>
            </reference>
            <reference field="2" count="4">
              <x v="368"/>
              <x v="369"/>
              <x v="370"/>
              <x v="371"/>
            </reference>
          </references>
        </pivotArea>
        <pivotArea type="data" collapsedLevelsAreSubtotals="1" fieldPosition="0">
          <references count="3">
            <reference field="4294967294" count="1" selected="0">
              <x v="0"/>
            </reference>
            <reference field="0" count="1" selected="0">
              <x v="24"/>
            </reference>
            <reference field="1" count="1">
              <x v="149"/>
            </reference>
          </references>
        </pivotArea>
        <pivotArea type="data" collapsedLevelsAreSubtotals="1" fieldPosition="0">
          <references count="4">
            <reference field="4294967294" count="1" selected="0">
              <x v="0"/>
            </reference>
            <reference field="0" count="1" selected="0">
              <x v="24"/>
            </reference>
            <reference field="1" count="1" selected="0">
              <x v="149"/>
            </reference>
            <reference field="2" count="1">
              <x v="372"/>
            </reference>
          </references>
        </pivotArea>
        <pivotArea type="data" collapsedLevelsAreSubtotals="1" fieldPosition="0">
          <references count="3">
            <reference field="4294967294" count="1" selected="0">
              <x v="0"/>
            </reference>
            <reference field="0" count="1" selected="0">
              <x v="24"/>
            </reference>
            <reference field="1" count="1">
              <x v="150"/>
            </reference>
          </references>
        </pivotArea>
        <pivotArea type="data" collapsedLevelsAreSubtotals="1" fieldPosition="0">
          <references count="4">
            <reference field="4294967294" count="1" selected="0">
              <x v="0"/>
            </reference>
            <reference field="0" count="1" selected="0">
              <x v="24"/>
            </reference>
            <reference field="1" count="1" selected="0">
              <x v="150"/>
            </reference>
            <reference field="2" count="2">
              <x v="373"/>
              <x v="374"/>
            </reference>
          </references>
        </pivotArea>
        <pivotArea type="data" collapsedLevelsAreSubtotals="1" fieldPosition="0">
          <references count="3">
            <reference field="4294967294" count="1" selected="0">
              <x v="0"/>
            </reference>
            <reference field="0" count="1" selected="0">
              <x v="24"/>
            </reference>
            <reference field="1" count="1">
              <x v="151"/>
            </reference>
          </references>
        </pivotArea>
        <pivotArea type="data" collapsedLevelsAreSubtotals="1" fieldPosition="0">
          <references count="4">
            <reference field="4294967294" count="1" selected="0">
              <x v="0"/>
            </reference>
            <reference field="0" count="1" selected="0">
              <x v="24"/>
            </reference>
            <reference field="1" count="1" selected="0">
              <x v="151"/>
            </reference>
            <reference field="2" count="5">
              <x v="375"/>
              <x v="376"/>
              <x v="377"/>
              <x v="378"/>
              <x v="379"/>
            </reference>
          </references>
        </pivotArea>
        <pivotArea type="data" collapsedLevelsAreSubtotals="1" fieldPosition="0">
          <references count="3">
            <reference field="4294967294" count="1" selected="0">
              <x v="0"/>
            </reference>
            <reference field="0" count="1" selected="0">
              <x v="24"/>
            </reference>
            <reference field="1" count="1">
              <x v="152"/>
            </reference>
          </references>
        </pivotArea>
        <pivotArea type="data" collapsedLevelsAreSubtotals="1" fieldPosition="0">
          <references count="4">
            <reference field="4294967294" count="1" selected="0">
              <x v="0"/>
            </reference>
            <reference field="0" count="1" selected="0">
              <x v="24"/>
            </reference>
            <reference field="1" count="1" selected="0">
              <x v="152"/>
            </reference>
            <reference field="2" count="13">
              <x v="380"/>
              <x v="381"/>
              <x v="382"/>
              <x v="383"/>
              <x v="384"/>
              <x v="385"/>
              <x v="386"/>
              <x v="387"/>
              <x v="388"/>
              <x v="389"/>
              <x v="390"/>
              <x v="391"/>
              <x v="392"/>
            </reference>
          </references>
        </pivotArea>
        <pivotArea type="data" collapsedLevelsAreSubtotals="1" fieldPosition="0">
          <references count="3">
            <reference field="4294967294" count="1" selected="0">
              <x v="0"/>
            </reference>
            <reference field="0" count="1" selected="0">
              <x v="24"/>
            </reference>
            <reference field="1" count="1">
              <x v="153"/>
            </reference>
          </references>
        </pivotArea>
        <pivotArea type="data" collapsedLevelsAreSubtotals="1" fieldPosition="0">
          <references count="4">
            <reference field="4294967294" count="1" selected="0">
              <x v="0"/>
            </reference>
            <reference field="0" count="1" selected="0">
              <x v="24"/>
            </reference>
            <reference field="1" count="1" selected="0">
              <x v="153"/>
            </reference>
            <reference field="2" count="8">
              <x v="393"/>
              <x v="394"/>
              <x v="395"/>
              <x v="396"/>
              <x v="397"/>
              <x v="398"/>
              <x v="399"/>
              <x v="400"/>
            </reference>
          </references>
        </pivotArea>
        <pivotArea type="data" collapsedLevelsAreSubtotals="1" fieldPosition="0">
          <references count="3">
            <reference field="4294967294" count="1" selected="0">
              <x v="0"/>
            </reference>
            <reference field="0" count="1" selected="0">
              <x v="24"/>
            </reference>
            <reference field="1" count="1">
              <x v="154"/>
            </reference>
          </references>
        </pivotArea>
        <pivotArea type="data" collapsedLevelsAreSubtotals="1" fieldPosition="0">
          <references count="4">
            <reference field="4294967294" count="1" selected="0">
              <x v="0"/>
            </reference>
            <reference field="0" count="1" selected="0">
              <x v="24"/>
            </reference>
            <reference field="1" count="1" selected="0">
              <x v="154"/>
            </reference>
            <reference field="2" count="11">
              <x v="401"/>
              <x v="402"/>
              <x v="403"/>
              <x v="404"/>
              <x v="405"/>
              <x v="406"/>
              <x v="407"/>
              <x v="408"/>
              <x v="409"/>
              <x v="410"/>
              <x v="411"/>
            </reference>
          </references>
        </pivotArea>
        <pivotArea type="data" collapsedLevelsAreSubtotals="1" fieldPosition="0">
          <references count="3">
            <reference field="4294967294" count="1" selected="0">
              <x v="0"/>
            </reference>
            <reference field="0" count="1" selected="0">
              <x v="24"/>
            </reference>
            <reference field="1" count="1">
              <x v="155"/>
            </reference>
          </references>
        </pivotArea>
        <pivotArea type="data" collapsedLevelsAreSubtotals="1" fieldPosition="0">
          <references count="4">
            <reference field="4294967294" count="1" selected="0">
              <x v="0"/>
            </reference>
            <reference field="0" count="1" selected="0">
              <x v="24"/>
            </reference>
            <reference field="1" count="1" selected="0">
              <x v="155"/>
            </reference>
            <reference field="2" count="8">
              <x v="412"/>
              <x v="413"/>
              <x v="414"/>
              <x v="415"/>
              <x v="416"/>
              <x v="417"/>
              <x v="418"/>
              <x v="419"/>
            </reference>
          </references>
        </pivotArea>
        <pivotArea type="data" collapsedLevelsAreSubtotals="1" fieldPosition="0">
          <references count="3">
            <reference field="4294967294" count="1" selected="0">
              <x v="0"/>
            </reference>
            <reference field="0" count="1" selected="0">
              <x v="24"/>
            </reference>
            <reference field="1" count="1">
              <x v="156"/>
            </reference>
          </references>
        </pivotArea>
        <pivotArea type="data" collapsedLevelsAreSubtotals="1" fieldPosition="0">
          <references count="4">
            <reference field="4294967294" count="1" selected="0">
              <x v="0"/>
            </reference>
            <reference field="0" count="1" selected="0">
              <x v="24"/>
            </reference>
            <reference field="1" count="1" selected="0">
              <x v="156"/>
            </reference>
            <reference field="2" count="4">
              <x v="420"/>
              <x v="421"/>
              <x v="422"/>
              <x v="423"/>
            </reference>
          </references>
        </pivotArea>
        <pivotArea type="data" collapsedLevelsAreSubtotals="1" fieldPosition="0">
          <references count="3">
            <reference field="4294967294" count="1" selected="0">
              <x v="0"/>
            </reference>
            <reference field="0" count="1" selected="0">
              <x v="24"/>
            </reference>
            <reference field="1" count="1">
              <x v="157"/>
            </reference>
          </references>
        </pivotArea>
        <pivotArea type="data" collapsedLevelsAreSubtotals="1" fieldPosition="0">
          <references count="4">
            <reference field="4294967294" count="1" selected="0">
              <x v="0"/>
            </reference>
            <reference field="0" count="1" selected="0">
              <x v="24"/>
            </reference>
            <reference field="1" count="1" selected="0">
              <x v="157"/>
            </reference>
            <reference field="2" count="13">
              <x v="424"/>
              <x v="425"/>
              <x v="426"/>
              <x v="427"/>
              <x v="428"/>
              <x v="429"/>
              <x v="430"/>
              <x v="431"/>
              <x v="432"/>
              <x v="433"/>
              <x v="434"/>
              <x v="435"/>
              <x v="436"/>
            </reference>
          </references>
        </pivotArea>
        <pivotArea type="data" collapsedLevelsAreSubtotals="1" fieldPosition="0">
          <references count="3">
            <reference field="4294967294" count="1" selected="0">
              <x v="0"/>
            </reference>
            <reference field="0" count="1" selected="0">
              <x v="24"/>
            </reference>
            <reference field="1" count="1">
              <x v="158"/>
            </reference>
          </references>
        </pivotArea>
        <pivotArea type="data" collapsedLevelsAreSubtotals="1" fieldPosition="0">
          <references count="4">
            <reference field="4294967294" count="1" selected="0">
              <x v="0"/>
            </reference>
            <reference field="0" count="1" selected="0">
              <x v="24"/>
            </reference>
            <reference field="1" count="1" selected="0">
              <x v="158"/>
            </reference>
            <reference field="2" count="3">
              <x v="437"/>
              <x v="438"/>
              <x v="439"/>
            </reference>
          </references>
        </pivotArea>
        <pivotArea type="data" collapsedLevelsAreSubtotals="1" fieldPosition="0">
          <references count="3">
            <reference field="4294967294" count="1" selected="0">
              <x v="0"/>
            </reference>
            <reference field="0" count="1" selected="0">
              <x v="24"/>
            </reference>
            <reference field="1" count="1">
              <x v="159"/>
            </reference>
          </references>
        </pivotArea>
        <pivotArea type="data" collapsedLevelsAreSubtotals="1" fieldPosition="0">
          <references count="4">
            <reference field="4294967294" count="1" selected="0">
              <x v="0"/>
            </reference>
            <reference field="0" count="1" selected="0">
              <x v="24"/>
            </reference>
            <reference field="1" count="1" selected="0">
              <x v="159"/>
            </reference>
            <reference field="2" count="5">
              <x v="440"/>
              <x v="441"/>
              <x v="442"/>
              <x v="443"/>
              <x v="444"/>
            </reference>
          </references>
        </pivotArea>
        <pivotArea type="data" collapsedLevelsAreSubtotals="1" fieldPosition="0">
          <references count="3">
            <reference field="4294967294" count="1" selected="0">
              <x v="0"/>
            </reference>
            <reference field="0" count="1" selected="0">
              <x v="24"/>
            </reference>
            <reference field="1" count="1">
              <x v="160"/>
            </reference>
          </references>
        </pivotArea>
        <pivotArea type="data" collapsedLevelsAreSubtotals="1" fieldPosition="0">
          <references count="4">
            <reference field="4294967294" count="1" selected="0">
              <x v="0"/>
            </reference>
            <reference field="0" count="1" selected="0">
              <x v="24"/>
            </reference>
            <reference field="1" count="1" selected="0">
              <x v="160"/>
            </reference>
            <reference field="2" count="10">
              <x v="445"/>
              <x v="446"/>
              <x v="447"/>
              <x v="448"/>
              <x v="449"/>
              <x v="450"/>
              <x v="451"/>
              <x v="452"/>
              <x v="453"/>
              <x v="454"/>
            </reference>
          </references>
        </pivotArea>
        <pivotArea type="data" collapsedLevelsAreSubtotals="1" fieldPosition="0">
          <references count="3">
            <reference field="4294967294" count="1" selected="0">
              <x v="0"/>
            </reference>
            <reference field="0" count="1" selected="0">
              <x v="24"/>
            </reference>
            <reference field="1" count="1">
              <x v="161"/>
            </reference>
          </references>
        </pivotArea>
        <pivotArea type="data" collapsedLevelsAreSubtotals="1" fieldPosition="0">
          <references count="4">
            <reference field="4294967294" count="1" selected="0">
              <x v="0"/>
            </reference>
            <reference field="0" count="1" selected="0">
              <x v="24"/>
            </reference>
            <reference field="1" count="1" selected="0">
              <x v="161"/>
            </reference>
            <reference field="2" count="1">
              <x v="455"/>
            </reference>
          </references>
        </pivotArea>
        <pivotArea type="data" collapsedLevelsAreSubtotals="1" fieldPosition="0">
          <references count="3">
            <reference field="4294967294" count="1" selected="0">
              <x v="0"/>
            </reference>
            <reference field="0" count="1" selected="0">
              <x v="24"/>
            </reference>
            <reference field="1" count="1">
              <x v="162"/>
            </reference>
          </references>
        </pivotArea>
        <pivotArea type="data" collapsedLevelsAreSubtotals="1" fieldPosition="0">
          <references count="4">
            <reference field="4294967294" count="1" selected="0">
              <x v="0"/>
            </reference>
            <reference field="0" count="1" selected="0">
              <x v="24"/>
            </reference>
            <reference field="1" count="1" selected="0">
              <x v="162"/>
            </reference>
            <reference field="2" count="2">
              <x v="456"/>
              <x v="457"/>
            </reference>
          </references>
        </pivotArea>
        <pivotArea type="data" collapsedLevelsAreSubtotals="1" fieldPosition="0">
          <references count="3">
            <reference field="4294967294" count="1" selected="0">
              <x v="0"/>
            </reference>
            <reference field="0" count="1" selected="0">
              <x v="24"/>
            </reference>
            <reference field="1" count="1">
              <x v="163"/>
            </reference>
          </references>
        </pivotArea>
        <pivotArea type="data" collapsedLevelsAreSubtotals="1" fieldPosition="0">
          <references count="4">
            <reference field="4294967294" count="1" selected="0">
              <x v="0"/>
            </reference>
            <reference field="0" count="1" selected="0">
              <x v="24"/>
            </reference>
            <reference field="1" count="1" selected="0">
              <x v="163"/>
            </reference>
            <reference field="2" count="8">
              <x v="458"/>
              <x v="459"/>
              <x v="460"/>
              <x v="461"/>
              <x v="462"/>
              <x v="463"/>
              <x v="464"/>
              <x v="465"/>
            </reference>
          </references>
        </pivotArea>
        <pivotArea type="data" collapsedLevelsAreSubtotals="1" fieldPosition="0">
          <references count="3">
            <reference field="4294967294" count="1" selected="0">
              <x v="0"/>
            </reference>
            <reference field="0" count="1" selected="0">
              <x v="24"/>
            </reference>
            <reference field="1" count="1">
              <x v="164"/>
            </reference>
          </references>
        </pivotArea>
        <pivotArea type="data" collapsedLevelsAreSubtotals="1" fieldPosition="0">
          <references count="4">
            <reference field="4294967294" count="1" selected="0">
              <x v="0"/>
            </reference>
            <reference field="0" count="1" selected="0">
              <x v="24"/>
            </reference>
            <reference field="1" count="1" selected="0">
              <x v="164"/>
            </reference>
            <reference field="2" count="1">
              <x v="466"/>
            </reference>
          </references>
        </pivotArea>
        <pivotArea type="data" collapsedLevelsAreSubtotals="1" fieldPosition="0">
          <references count="3">
            <reference field="4294967294" count="1" selected="0">
              <x v="0"/>
            </reference>
            <reference field="0" count="1" selected="0">
              <x v="24"/>
            </reference>
            <reference field="1" count="1">
              <x v="165"/>
            </reference>
          </references>
        </pivotArea>
        <pivotArea type="data" collapsedLevelsAreSubtotals="1" fieldPosition="0">
          <references count="4">
            <reference field="4294967294" count="1" selected="0">
              <x v="0"/>
            </reference>
            <reference field="0" count="1" selected="0">
              <x v="24"/>
            </reference>
            <reference field="1" count="1" selected="0">
              <x v="165"/>
            </reference>
            <reference field="2" count="4">
              <x v="467"/>
              <x v="468"/>
              <x v="469"/>
              <x v="470"/>
            </reference>
          </references>
        </pivotArea>
        <pivotArea type="data" collapsedLevelsAreSubtotals="1" fieldPosition="0">
          <references count="3">
            <reference field="4294967294" count="1" selected="0">
              <x v="0"/>
            </reference>
            <reference field="0" count="1" selected="0">
              <x v="24"/>
            </reference>
            <reference field="1" count="1">
              <x v="166"/>
            </reference>
          </references>
        </pivotArea>
        <pivotArea type="data" collapsedLevelsAreSubtotals="1" fieldPosition="0">
          <references count="4">
            <reference field="4294967294" count="1" selected="0">
              <x v="0"/>
            </reference>
            <reference field="0" count="1" selected="0">
              <x v="24"/>
            </reference>
            <reference field="1" count="1" selected="0">
              <x v="166"/>
            </reference>
            <reference field="2" count="6">
              <x v="471"/>
              <x v="472"/>
              <x v="473"/>
              <x v="474"/>
              <x v="475"/>
              <x v="476"/>
            </reference>
          </references>
        </pivotArea>
        <pivotArea type="data" collapsedLevelsAreSubtotals="1" fieldPosition="0">
          <references count="3">
            <reference field="4294967294" count="1" selected="0">
              <x v="0"/>
            </reference>
            <reference field="0" count="1" selected="0">
              <x v="24"/>
            </reference>
            <reference field="1" count="1">
              <x v="167"/>
            </reference>
          </references>
        </pivotArea>
        <pivotArea type="data" collapsedLevelsAreSubtotals="1" fieldPosition="0">
          <references count="4">
            <reference field="4294967294" count="1" selected="0">
              <x v="0"/>
            </reference>
            <reference field="0" count="1" selected="0">
              <x v="24"/>
            </reference>
            <reference field="1" count="1" selected="0">
              <x v="167"/>
            </reference>
            <reference field="2" count="1">
              <x v="477"/>
            </reference>
          </references>
        </pivotArea>
        <pivotArea type="data" collapsedLevelsAreSubtotals="1" fieldPosition="0">
          <references count="3">
            <reference field="4294967294" count="1" selected="0">
              <x v="0"/>
            </reference>
            <reference field="0" count="1" selected="0">
              <x v="24"/>
            </reference>
            <reference field="1" count="1">
              <x v="168"/>
            </reference>
          </references>
        </pivotArea>
        <pivotArea type="data" collapsedLevelsAreSubtotals="1" fieldPosition="0">
          <references count="4">
            <reference field="4294967294" count="1" selected="0">
              <x v="0"/>
            </reference>
            <reference field="0" count="1" selected="0">
              <x v="24"/>
            </reference>
            <reference field="1" count="1" selected="0">
              <x v="168"/>
            </reference>
            <reference field="2" count="3">
              <x v="478"/>
              <x v="479"/>
              <x v="480"/>
            </reference>
          </references>
        </pivotArea>
        <pivotArea type="data" collapsedLevelsAreSubtotals="1" fieldPosition="0">
          <references count="3">
            <reference field="4294967294" count="1" selected="0">
              <x v="0"/>
            </reference>
            <reference field="0" count="1" selected="0">
              <x v="24"/>
            </reference>
            <reference field="1" count="1">
              <x v="169"/>
            </reference>
          </references>
        </pivotArea>
        <pivotArea type="data" collapsedLevelsAreSubtotals="1" fieldPosition="0">
          <references count="4">
            <reference field="4294967294" count="1" selected="0">
              <x v="0"/>
            </reference>
            <reference field="0" count="1" selected="0">
              <x v="24"/>
            </reference>
            <reference field="1" count="1" selected="0">
              <x v="169"/>
            </reference>
            <reference field="2" count="1">
              <x v="481"/>
            </reference>
          </references>
        </pivotArea>
        <pivotArea type="data" collapsedLevelsAreSubtotals="1" fieldPosition="0">
          <references count="3">
            <reference field="4294967294" count="1" selected="0">
              <x v="0"/>
            </reference>
            <reference field="0" count="1" selected="0">
              <x v="24"/>
            </reference>
            <reference field="1" count="1">
              <x v="170"/>
            </reference>
          </references>
        </pivotArea>
        <pivotArea type="data" collapsedLevelsAreSubtotals="1" fieldPosition="0">
          <references count="4">
            <reference field="4294967294" count="1" selected="0">
              <x v="0"/>
            </reference>
            <reference field="0" count="1" selected="0">
              <x v="24"/>
            </reference>
            <reference field="1" count="1" selected="0">
              <x v="170"/>
            </reference>
            <reference field="2" count="7">
              <x v="482"/>
              <x v="483"/>
              <x v="484"/>
              <x v="485"/>
              <x v="486"/>
              <x v="487"/>
              <x v="488"/>
            </reference>
          </references>
        </pivotArea>
        <pivotArea type="data" collapsedLevelsAreSubtotals="1" fieldPosition="0">
          <references count="2">
            <reference field="4294967294" count="1" selected="0">
              <x v="0"/>
            </reference>
            <reference field="0" count="1">
              <x v="25"/>
            </reference>
          </references>
        </pivotArea>
        <pivotArea type="data" collapsedLevelsAreSubtotals="1" fieldPosition="0">
          <references count="3">
            <reference field="4294967294" count="1" selected="0">
              <x v="0"/>
            </reference>
            <reference field="0" count="1" selected="0">
              <x v="25"/>
            </reference>
            <reference field="1" count="1">
              <x v="171"/>
            </reference>
          </references>
        </pivotArea>
        <pivotArea type="data" collapsedLevelsAreSubtotals="1" fieldPosition="0">
          <references count="4">
            <reference field="4294967294" count="1" selected="0">
              <x v="0"/>
            </reference>
            <reference field="0" count="1" selected="0">
              <x v="25"/>
            </reference>
            <reference field="1" count="1" selected="0">
              <x v="171"/>
            </reference>
            <reference field="2" count="2">
              <x v="489"/>
              <x v="490"/>
            </reference>
          </references>
        </pivotArea>
        <pivotArea type="data" collapsedLevelsAreSubtotals="1" fieldPosition="0">
          <references count="3">
            <reference field="4294967294" count="1" selected="0">
              <x v="0"/>
            </reference>
            <reference field="0" count="1" selected="0">
              <x v="25"/>
            </reference>
            <reference field="1" count="1">
              <x v="172"/>
            </reference>
          </references>
        </pivotArea>
        <pivotArea type="data" collapsedLevelsAreSubtotals="1" fieldPosition="0">
          <references count="4">
            <reference field="4294967294" count="1" selected="0">
              <x v="0"/>
            </reference>
            <reference field="0" count="1" selected="0">
              <x v="25"/>
            </reference>
            <reference field="1" count="1" selected="0">
              <x v="172"/>
            </reference>
            <reference field="2" count="2">
              <x v="491"/>
              <x v="492"/>
            </reference>
          </references>
        </pivotArea>
        <pivotArea type="data" collapsedLevelsAreSubtotals="1" fieldPosition="0">
          <references count="3">
            <reference field="4294967294" count="1" selected="0">
              <x v="0"/>
            </reference>
            <reference field="0" count="1" selected="0">
              <x v="25"/>
            </reference>
            <reference field="1" count="1">
              <x v="173"/>
            </reference>
          </references>
        </pivotArea>
        <pivotArea type="data" collapsedLevelsAreSubtotals="1" fieldPosition="0">
          <references count="4">
            <reference field="4294967294" count="1" selected="0">
              <x v="0"/>
            </reference>
            <reference field="0" count="1" selected="0">
              <x v="25"/>
            </reference>
            <reference field="1" count="1" selected="0">
              <x v="173"/>
            </reference>
            <reference field="2" count="1">
              <x v="493"/>
            </reference>
          </references>
        </pivotArea>
        <pivotArea type="data" collapsedLevelsAreSubtotals="1" fieldPosition="0">
          <references count="3">
            <reference field="4294967294" count="1" selected="0">
              <x v="0"/>
            </reference>
            <reference field="0" count="1" selected="0">
              <x v="25"/>
            </reference>
            <reference field="1" count="1">
              <x v="174"/>
            </reference>
          </references>
        </pivotArea>
        <pivotArea type="data" collapsedLevelsAreSubtotals="1" fieldPosition="0">
          <references count="4">
            <reference field="4294967294" count="1" selected="0">
              <x v="0"/>
            </reference>
            <reference field="0" count="1" selected="0">
              <x v="25"/>
            </reference>
            <reference field="1" count="1" selected="0">
              <x v="174"/>
            </reference>
            <reference field="2" count="1">
              <x v="494"/>
            </reference>
          </references>
        </pivotArea>
        <pivotArea type="data" collapsedLevelsAreSubtotals="1" fieldPosition="0">
          <references count="3">
            <reference field="4294967294" count="1" selected="0">
              <x v="0"/>
            </reference>
            <reference field="0" count="1" selected="0">
              <x v="25"/>
            </reference>
            <reference field="1" count="1">
              <x v="175"/>
            </reference>
          </references>
        </pivotArea>
        <pivotArea type="data" collapsedLevelsAreSubtotals="1" fieldPosition="0">
          <references count="4">
            <reference field="4294967294" count="1" selected="0">
              <x v="0"/>
            </reference>
            <reference field="0" count="1" selected="0">
              <x v="25"/>
            </reference>
            <reference field="1" count="1" selected="0">
              <x v="175"/>
            </reference>
            <reference field="2" count="1">
              <x v="495"/>
            </reference>
          </references>
        </pivotArea>
        <pivotArea type="data" collapsedLevelsAreSubtotals="1" fieldPosition="0">
          <references count="3">
            <reference field="4294967294" count="1" selected="0">
              <x v="0"/>
            </reference>
            <reference field="0" count="1" selected="0">
              <x v="25"/>
            </reference>
            <reference field="1" count="1">
              <x v="176"/>
            </reference>
          </references>
        </pivotArea>
        <pivotArea type="data" collapsedLevelsAreSubtotals="1" fieldPosition="0">
          <references count="4">
            <reference field="4294967294" count="1" selected="0">
              <x v="0"/>
            </reference>
            <reference field="0" count="1" selected="0">
              <x v="25"/>
            </reference>
            <reference field="1" count="1" selected="0">
              <x v="176"/>
            </reference>
            <reference field="2" count="1">
              <x v="496"/>
            </reference>
          </references>
        </pivotArea>
        <pivotArea type="data" collapsedLevelsAreSubtotals="1" fieldPosition="0">
          <references count="3">
            <reference field="4294967294" count="1" selected="0">
              <x v="0"/>
            </reference>
            <reference field="0" count="1" selected="0">
              <x v="25"/>
            </reference>
            <reference field="1" count="1">
              <x v="177"/>
            </reference>
          </references>
        </pivotArea>
        <pivotArea type="data" collapsedLevelsAreSubtotals="1" fieldPosition="0">
          <references count="4">
            <reference field="4294967294" count="1" selected="0">
              <x v="0"/>
            </reference>
            <reference field="0" count="1" selected="0">
              <x v="25"/>
            </reference>
            <reference field="1" count="1" selected="0">
              <x v="177"/>
            </reference>
            <reference field="2" count="1">
              <x v="497"/>
            </reference>
          </references>
        </pivotArea>
        <pivotArea type="data" collapsedLevelsAreSubtotals="1" fieldPosition="0">
          <references count="3">
            <reference field="4294967294" count="1" selected="0">
              <x v="0"/>
            </reference>
            <reference field="0" count="1" selected="0">
              <x v="25"/>
            </reference>
            <reference field="1" count="1">
              <x v="178"/>
            </reference>
          </references>
        </pivotArea>
        <pivotArea type="data" collapsedLevelsAreSubtotals="1" fieldPosition="0">
          <references count="4">
            <reference field="4294967294" count="1" selected="0">
              <x v="0"/>
            </reference>
            <reference field="0" count="1" selected="0">
              <x v="25"/>
            </reference>
            <reference field="1" count="1" selected="0">
              <x v="178"/>
            </reference>
            <reference field="2" count="1">
              <x v="498"/>
            </reference>
          </references>
        </pivotArea>
        <pivotArea type="data" collapsedLevelsAreSubtotals="1" fieldPosition="0">
          <references count="3">
            <reference field="4294967294" count="1" selected="0">
              <x v="0"/>
            </reference>
            <reference field="0" count="1" selected="0">
              <x v="25"/>
            </reference>
            <reference field="1" count="1">
              <x v="179"/>
            </reference>
          </references>
        </pivotArea>
        <pivotArea type="data" collapsedLevelsAreSubtotals="1" fieldPosition="0">
          <references count="4">
            <reference field="4294967294" count="1" selected="0">
              <x v="0"/>
            </reference>
            <reference field="0" count="1" selected="0">
              <x v="25"/>
            </reference>
            <reference field="1" count="1" selected="0">
              <x v="179"/>
            </reference>
            <reference field="2" count="2">
              <x v="499"/>
              <x v="500"/>
            </reference>
          </references>
        </pivotArea>
        <pivotArea type="data" collapsedLevelsAreSubtotals="1" fieldPosition="0">
          <references count="3">
            <reference field="4294967294" count="1" selected="0">
              <x v="0"/>
            </reference>
            <reference field="0" count="1" selected="0">
              <x v="25"/>
            </reference>
            <reference field="1" count="1">
              <x v="180"/>
            </reference>
          </references>
        </pivotArea>
        <pivotArea type="data" collapsedLevelsAreSubtotals="1" fieldPosition="0">
          <references count="4">
            <reference field="4294967294" count="1" selected="0">
              <x v="0"/>
            </reference>
            <reference field="0" count="1" selected="0">
              <x v="25"/>
            </reference>
            <reference field="1" count="1" selected="0">
              <x v="180"/>
            </reference>
            <reference field="2" count="1">
              <x v="501"/>
            </reference>
          </references>
        </pivotArea>
        <pivotArea type="data" collapsedLevelsAreSubtotals="1" fieldPosition="0">
          <references count="3">
            <reference field="4294967294" count="1" selected="0">
              <x v="0"/>
            </reference>
            <reference field="0" count="1" selected="0">
              <x v="25"/>
            </reference>
            <reference field="1" count="1">
              <x v="181"/>
            </reference>
          </references>
        </pivotArea>
        <pivotArea type="data" collapsedLevelsAreSubtotals="1" fieldPosition="0">
          <references count="4">
            <reference field="4294967294" count="1" selected="0">
              <x v="0"/>
            </reference>
            <reference field="0" count="1" selected="0">
              <x v="25"/>
            </reference>
            <reference field="1" count="1" selected="0">
              <x v="181"/>
            </reference>
            <reference field="2" count="1">
              <x v="502"/>
            </reference>
          </references>
        </pivotArea>
        <pivotArea type="data" collapsedLevelsAreSubtotals="1" fieldPosition="0">
          <references count="3">
            <reference field="4294967294" count="1" selected="0">
              <x v="0"/>
            </reference>
            <reference field="0" count="1" selected="0">
              <x v="25"/>
            </reference>
            <reference field="1" count="1">
              <x v="182"/>
            </reference>
          </references>
        </pivotArea>
        <pivotArea type="data" collapsedLevelsAreSubtotals="1" fieldPosition="0">
          <references count="3">
            <reference field="4294967294" count="1" selected="0">
              <x v="0"/>
            </reference>
            <reference field="0" count="1" selected="0">
              <x v="25"/>
            </reference>
            <reference field="1" count="1">
              <x v="183"/>
            </reference>
          </references>
        </pivotArea>
        <pivotArea type="data" collapsedLevelsAreSubtotals="1" fieldPosition="0">
          <references count="4">
            <reference field="4294967294" count="1" selected="0">
              <x v="0"/>
            </reference>
            <reference field="0" count="1" selected="0">
              <x v="25"/>
            </reference>
            <reference field="1" count="1" selected="0">
              <x v="183"/>
            </reference>
            <reference field="2" count="2">
              <x v="503"/>
              <x v="504"/>
            </reference>
          </references>
        </pivotArea>
        <pivotArea type="data" collapsedLevelsAreSubtotals="1" fieldPosition="0">
          <references count="3">
            <reference field="4294967294" count="1" selected="0">
              <x v="0"/>
            </reference>
            <reference field="0" count="1" selected="0">
              <x v="25"/>
            </reference>
            <reference field="1" count="1">
              <x v="184"/>
            </reference>
          </references>
        </pivotArea>
        <pivotArea type="data" collapsedLevelsAreSubtotals="1" fieldPosition="0">
          <references count="4">
            <reference field="4294967294" count="1" selected="0">
              <x v="0"/>
            </reference>
            <reference field="0" count="1" selected="0">
              <x v="25"/>
            </reference>
            <reference field="1" count="1" selected="0">
              <x v="184"/>
            </reference>
            <reference field="2" count="1">
              <x v="505"/>
            </reference>
          </references>
        </pivotArea>
        <pivotArea type="data" collapsedLevelsAreSubtotals="1" fieldPosition="0">
          <references count="3">
            <reference field="4294967294" count="1" selected="0">
              <x v="0"/>
            </reference>
            <reference field="0" count="1" selected="0">
              <x v="25"/>
            </reference>
            <reference field="1" count="1">
              <x v="185"/>
            </reference>
          </references>
        </pivotArea>
        <pivotArea type="data" collapsedLevelsAreSubtotals="1" fieldPosition="0">
          <references count="4">
            <reference field="4294967294" count="1" selected="0">
              <x v="0"/>
            </reference>
            <reference field="0" count="1" selected="0">
              <x v="25"/>
            </reference>
            <reference field="1" count="1" selected="0">
              <x v="185"/>
            </reference>
            <reference field="2" count="2">
              <x v="506"/>
              <x v="507"/>
            </reference>
          </references>
        </pivotArea>
        <pivotArea type="data" collapsedLevelsAreSubtotals="1" fieldPosition="0">
          <references count="3">
            <reference field="4294967294" count="1" selected="0">
              <x v="0"/>
            </reference>
            <reference field="0" count="1" selected="0">
              <x v="25"/>
            </reference>
            <reference field="1" count="1">
              <x v="186"/>
            </reference>
          </references>
        </pivotArea>
        <pivotArea type="data" collapsedLevelsAreSubtotals="1" fieldPosition="0">
          <references count="4">
            <reference field="4294967294" count="1" selected="0">
              <x v="0"/>
            </reference>
            <reference field="0" count="1" selected="0">
              <x v="25"/>
            </reference>
            <reference field="1" count="1" selected="0">
              <x v="186"/>
            </reference>
            <reference field="2" count="2">
              <x v="508"/>
              <x v="509"/>
            </reference>
          </references>
        </pivotArea>
        <pivotArea type="data" collapsedLevelsAreSubtotals="1" fieldPosition="0">
          <references count="3">
            <reference field="4294967294" count="1" selected="0">
              <x v="0"/>
            </reference>
            <reference field="0" count="1" selected="0">
              <x v="25"/>
            </reference>
            <reference field="1" count="1">
              <x v="187"/>
            </reference>
          </references>
        </pivotArea>
        <pivotArea type="data" collapsedLevelsAreSubtotals="1" fieldPosition="0">
          <references count="4">
            <reference field="4294967294" count="1" selected="0">
              <x v="0"/>
            </reference>
            <reference field="0" count="1" selected="0">
              <x v="25"/>
            </reference>
            <reference field="1" count="1" selected="0">
              <x v="187"/>
            </reference>
            <reference field="2" count="1">
              <x v="510"/>
            </reference>
          </references>
        </pivotArea>
        <pivotArea type="data" collapsedLevelsAreSubtotals="1" fieldPosition="0">
          <references count="3">
            <reference field="4294967294" count="1" selected="0">
              <x v="0"/>
            </reference>
            <reference field="0" count="1" selected="0">
              <x v="25"/>
            </reference>
            <reference field="1" count="1">
              <x v="188"/>
            </reference>
          </references>
        </pivotArea>
        <pivotArea type="data" collapsedLevelsAreSubtotals="1" fieldPosition="0">
          <references count="4">
            <reference field="4294967294" count="1" selected="0">
              <x v="0"/>
            </reference>
            <reference field="0" count="1" selected="0">
              <x v="25"/>
            </reference>
            <reference field="1" count="1" selected="0">
              <x v="188"/>
            </reference>
            <reference field="2" count="1">
              <x v="511"/>
            </reference>
          </references>
        </pivotArea>
        <pivotArea type="data" collapsedLevelsAreSubtotals="1" fieldPosition="0">
          <references count="2">
            <reference field="4294967294" count="1" selected="0">
              <x v="0"/>
            </reference>
            <reference field="0" count="1">
              <x v="26"/>
            </reference>
          </references>
        </pivotArea>
        <pivotArea type="data" collapsedLevelsAreSubtotals="1" fieldPosition="0">
          <references count="3">
            <reference field="4294967294" count="1" selected="0">
              <x v="0"/>
            </reference>
            <reference field="0" count="1" selected="0">
              <x v="26"/>
            </reference>
            <reference field="1" count="1">
              <x v="189"/>
            </reference>
          </references>
        </pivotArea>
        <pivotArea type="data" collapsedLevelsAreSubtotals="1" fieldPosition="0">
          <references count="4">
            <reference field="4294967294" count="1" selected="0">
              <x v="0"/>
            </reference>
            <reference field="0" count="1" selected="0">
              <x v="26"/>
            </reference>
            <reference field="1" count="1" selected="0">
              <x v="189"/>
            </reference>
            <reference field="2" count="1">
              <x v="512"/>
            </reference>
          </references>
        </pivotArea>
        <pivotArea type="data" collapsedLevelsAreSubtotals="1" fieldPosition="0">
          <references count="2">
            <reference field="4294967294" count="1" selected="0">
              <x v="0"/>
            </reference>
            <reference field="0" count="1">
              <x v="27"/>
            </reference>
          </references>
        </pivotArea>
        <pivotArea type="data" collapsedLevelsAreSubtotals="1" fieldPosition="0">
          <references count="3">
            <reference field="4294967294" count="1" selected="0">
              <x v="0"/>
            </reference>
            <reference field="0" count="1" selected="0">
              <x v="27"/>
            </reference>
            <reference field="1" count="1">
              <x v="190"/>
            </reference>
          </references>
        </pivotArea>
        <pivotArea type="data" collapsedLevelsAreSubtotals="1" fieldPosition="0">
          <references count="4">
            <reference field="4294967294" count="1" selected="0">
              <x v="0"/>
            </reference>
            <reference field="0" count="1" selected="0">
              <x v="27"/>
            </reference>
            <reference field="1" count="1" selected="0">
              <x v="190"/>
            </reference>
            <reference field="2" count="1">
              <x v="513"/>
            </reference>
          </references>
        </pivotArea>
        <pivotArea type="data" collapsedLevelsAreSubtotals="1" fieldPosition="0">
          <references count="3">
            <reference field="4294967294" count="1" selected="0">
              <x v="0"/>
            </reference>
            <reference field="0" count="1" selected="0">
              <x v="27"/>
            </reference>
            <reference field="1" count="1">
              <x v="191"/>
            </reference>
          </references>
        </pivotArea>
        <pivotArea type="data" collapsedLevelsAreSubtotals="1" fieldPosition="0">
          <references count="4">
            <reference field="4294967294" count="1" selected="0">
              <x v="0"/>
            </reference>
            <reference field="0" count="1" selected="0">
              <x v="27"/>
            </reference>
            <reference field="1" count="1" selected="0">
              <x v="191"/>
            </reference>
            <reference field="2" count="1">
              <x v="514"/>
            </reference>
          </references>
        </pivotArea>
        <pivotArea type="data" collapsedLevelsAreSubtotals="1" fieldPosition="0">
          <references count="3">
            <reference field="4294967294" count="1" selected="0">
              <x v="0"/>
            </reference>
            <reference field="0" count="1" selected="0">
              <x v="27"/>
            </reference>
            <reference field="1" count="1">
              <x v="192"/>
            </reference>
          </references>
        </pivotArea>
        <pivotArea type="data" collapsedLevelsAreSubtotals="1" fieldPosition="0">
          <references count="4">
            <reference field="4294967294" count="1" selected="0">
              <x v="0"/>
            </reference>
            <reference field="0" count="1" selected="0">
              <x v="27"/>
            </reference>
            <reference field="1" count="1" selected="0">
              <x v="192"/>
            </reference>
            <reference field="2" count="1">
              <x v="515"/>
            </reference>
          </references>
        </pivotArea>
        <pivotArea type="data" collapsedLevelsAreSubtotals="1" fieldPosition="0">
          <references count="3">
            <reference field="4294967294" count="1" selected="0">
              <x v="0"/>
            </reference>
            <reference field="0" count="1" selected="0">
              <x v="27"/>
            </reference>
            <reference field="1" count="1">
              <x v="193"/>
            </reference>
          </references>
        </pivotArea>
        <pivotArea type="data" collapsedLevelsAreSubtotals="1" fieldPosition="0">
          <references count="4">
            <reference field="4294967294" count="1" selected="0">
              <x v="0"/>
            </reference>
            <reference field="0" count="1" selected="0">
              <x v="27"/>
            </reference>
            <reference field="1" count="1" selected="0">
              <x v="193"/>
            </reference>
            <reference field="2" count="1">
              <x v="516"/>
            </reference>
          </references>
        </pivotArea>
        <pivotArea type="data" collapsedLevelsAreSubtotals="1" fieldPosition="0">
          <references count="2">
            <reference field="4294967294" count="1" selected="0">
              <x v="0"/>
            </reference>
            <reference field="0" count="1">
              <x v="28"/>
            </reference>
          </references>
        </pivotArea>
        <pivotArea type="data" collapsedLevelsAreSubtotals="1" fieldPosition="0">
          <references count="3">
            <reference field="4294967294" count="1" selected="0">
              <x v="0"/>
            </reference>
            <reference field="0" count="1" selected="0">
              <x v="28"/>
            </reference>
            <reference field="1" count="1">
              <x v="194"/>
            </reference>
          </references>
        </pivotArea>
        <pivotArea type="data" collapsedLevelsAreSubtotals="1" fieldPosition="0">
          <references count="4">
            <reference field="4294967294" count="1" selected="0">
              <x v="0"/>
            </reference>
            <reference field="0" count="1" selected="0">
              <x v="28"/>
            </reference>
            <reference field="1" count="1" selected="0">
              <x v="194"/>
            </reference>
            <reference field="2" count="1">
              <x v="517"/>
            </reference>
          </references>
        </pivotArea>
        <pivotArea type="data" collapsedLevelsAreSubtotals="1" fieldPosition="0">
          <references count="3">
            <reference field="4294967294" count="1" selected="0">
              <x v="0"/>
            </reference>
            <reference field="0" count="1" selected="0">
              <x v="28"/>
            </reference>
            <reference field="1" count="1">
              <x v="195"/>
            </reference>
          </references>
        </pivotArea>
        <pivotArea type="data" collapsedLevelsAreSubtotals="1" fieldPosition="0">
          <references count="4">
            <reference field="4294967294" count="1" selected="0">
              <x v="0"/>
            </reference>
            <reference field="0" count="1" selected="0">
              <x v="28"/>
            </reference>
            <reference field="1" count="1" selected="0">
              <x v="195"/>
            </reference>
            <reference field="2" count="1">
              <x v="518"/>
            </reference>
          </references>
        </pivotArea>
        <pivotArea type="data" collapsedLevelsAreSubtotals="1" fieldPosition="0">
          <references count="3">
            <reference field="4294967294" count="1" selected="0">
              <x v="0"/>
            </reference>
            <reference field="0" count="1" selected="0">
              <x v="28"/>
            </reference>
            <reference field="1" count="1">
              <x v="196"/>
            </reference>
          </references>
        </pivotArea>
        <pivotArea type="data" collapsedLevelsAreSubtotals="1" fieldPosition="0">
          <references count="4">
            <reference field="4294967294" count="1" selected="0">
              <x v="0"/>
            </reference>
            <reference field="0" count="1" selected="0">
              <x v="28"/>
            </reference>
            <reference field="1" count="1" selected="0">
              <x v="196"/>
            </reference>
            <reference field="2" count="1">
              <x v="519"/>
            </reference>
          </references>
        </pivotArea>
        <pivotArea type="data" collapsedLevelsAreSubtotals="1" fieldPosition="0">
          <references count="2">
            <reference field="4294967294" count="1" selected="0">
              <x v="0"/>
            </reference>
            <reference field="0" count="1">
              <x v="29"/>
            </reference>
          </references>
        </pivotArea>
        <pivotArea type="data" collapsedLevelsAreSubtotals="1" fieldPosition="0">
          <references count="3">
            <reference field="4294967294" count="1" selected="0">
              <x v="0"/>
            </reference>
            <reference field="0" count="1" selected="0">
              <x v="29"/>
            </reference>
            <reference field="1" count="1">
              <x v="197"/>
            </reference>
          </references>
        </pivotArea>
        <pivotArea type="data" collapsedLevelsAreSubtotals="1" fieldPosition="0">
          <references count="4">
            <reference field="4294967294" count="1" selected="0">
              <x v="0"/>
            </reference>
            <reference field="0" count="1" selected="0">
              <x v="29"/>
            </reference>
            <reference field="1" count="1" selected="0">
              <x v="197"/>
            </reference>
            <reference field="2" count="1">
              <x v="520"/>
            </reference>
          </references>
        </pivotArea>
        <pivotArea type="data" collapsedLevelsAreSubtotals="1" fieldPosition="0">
          <references count="3">
            <reference field="4294967294" count="1" selected="0">
              <x v="0"/>
            </reference>
            <reference field="0" count="1" selected="0">
              <x v="29"/>
            </reference>
            <reference field="1" count="1">
              <x v="198"/>
            </reference>
          </references>
        </pivotArea>
        <pivotArea type="data" collapsedLevelsAreSubtotals="1" fieldPosition="0">
          <references count="4">
            <reference field="4294967294" count="1" selected="0">
              <x v="0"/>
            </reference>
            <reference field="0" count="1" selected="0">
              <x v="29"/>
            </reference>
            <reference field="1" count="1" selected="0">
              <x v="198"/>
            </reference>
            <reference field="2" count="1">
              <x v="521"/>
            </reference>
          </references>
        </pivotArea>
        <pivotArea type="data" collapsedLevelsAreSubtotals="1" fieldPosition="0">
          <references count="3">
            <reference field="4294967294" count="1" selected="0">
              <x v="0"/>
            </reference>
            <reference field="0" count="1" selected="0">
              <x v="29"/>
            </reference>
            <reference field="1" count="1">
              <x v="199"/>
            </reference>
          </references>
        </pivotArea>
        <pivotArea type="data" collapsedLevelsAreSubtotals="1" fieldPosition="0">
          <references count="4">
            <reference field="4294967294" count="1" selected="0">
              <x v="0"/>
            </reference>
            <reference field="0" count="1" selected="0">
              <x v="29"/>
            </reference>
            <reference field="1" count="1" selected="0">
              <x v="199"/>
            </reference>
            <reference field="2" count="2">
              <x v="522"/>
              <x v="523"/>
            </reference>
          </references>
        </pivotArea>
        <pivotArea type="data" collapsedLevelsAreSubtotals="1" fieldPosition="0">
          <references count="3">
            <reference field="4294967294" count="1" selected="0">
              <x v="0"/>
            </reference>
            <reference field="0" count="1" selected="0">
              <x v="29"/>
            </reference>
            <reference field="1" count="1">
              <x v="200"/>
            </reference>
          </references>
        </pivotArea>
        <pivotArea type="data" collapsedLevelsAreSubtotals="1" fieldPosition="0">
          <references count="4">
            <reference field="4294967294" count="1" selected="0">
              <x v="0"/>
            </reference>
            <reference field="0" count="1" selected="0">
              <x v="29"/>
            </reference>
            <reference field="1" count="1" selected="0">
              <x v="200"/>
            </reference>
            <reference field="2" count="1">
              <x v="524"/>
            </reference>
          </references>
        </pivotArea>
        <pivotArea type="data" collapsedLevelsAreSubtotals="1" fieldPosition="0">
          <references count="3">
            <reference field="4294967294" count="1" selected="0">
              <x v="0"/>
            </reference>
            <reference field="0" count="1" selected="0">
              <x v="29"/>
            </reference>
            <reference field="1" count="1">
              <x v="201"/>
            </reference>
          </references>
        </pivotArea>
        <pivotArea type="data" collapsedLevelsAreSubtotals="1" fieldPosition="0">
          <references count="4">
            <reference field="4294967294" count="1" selected="0">
              <x v="0"/>
            </reference>
            <reference field="0" count="1" selected="0">
              <x v="29"/>
            </reference>
            <reference field="1" count="1" selected="0">
              <x v="201"/>
            </reference>
            <reference field="2" count="2">
              <x v="525"/>
              <x v="526"/>
            </reference>
          </references>
        </pivotArea>
        <pivotArea type="data" collapsedLevelsAreSubtotals="1" fieldPosition="0">
          <references count="3">
            <reference field="4294967294" count="1" selected="0">
              <x v="0"/>
            </reference>
            <reference field="0" count="1" selected="0">
              <x v="29"/>
            </reference>
            <reference field="1" count="1">
              <x v="202"/>
            </reference>
          </references>
        </pivotArea>
        <pivotArea type="data" collapsedLevelsAreSubtotals="1" fieldPosition="0">
          <references count="4">
            <reference field="4294967294" count="1" selected="0">
              <x v="0"/>
            </reference>
            <reference field="0" count="1" selected="0">
              <x v="29"/>
            </reference>
            <reference field="1" count="1" selected="0">
              <x v="202"/>
            </reference>
            <reference field="2" count="1">
              <x v="527"/>
            </reference>
          </references>
        </pivotArea>
        <pivotArea type="data" collapsedLevelsAreSubtotals="1" fieldPosition="0">
          <references count="3">
            <reference field="4294967294" count="1" selected="0">
              <x v="0"/>
            </reference>
            <reference field="0" count="1" selected="0">
              <x v="29"/>
            </reference>
            <reference field="1" count="1">
              <x v="203"/>
            </reference>
          </references>
        </pivotArea>
        <pivotArea type="data" collapsedLevelsAreSubtotals="1" fieldPosition="0">
          <references count="4">
            <reference field="4294967294" count="1" selected="0">
              <x v="0"/>
            </reference>
            <reference field="0" count="1" selected="0">
              <x v="29"/>
            </reference>
            <reference field="1" count="1" selected="0">
              <x v="203"/>
            </reference>
            <reference field="2" count="2">
              <x v="528"/>
              <x v="529"/>
            </reference>
          </references>
        </pivotArea>
        <pivotArea type="data" collapsedLevelsAreSubtotals="1" fieldPosition="0">
          <references count="3">
            <reference field="4294967294" count="1" selected="0">
              <x v="0"/>
            </reference>
            <reference field="0" count="1" selected="0">
              <x v="29"/>
            </reference>
            <reference field="1" count="1">
              <x v="204"/>
            </reference>
          </references>
        </pivotArea>
        <pivotArea type="data" collapsedLevelsAreSubtotals="1" fieldPosition="0">
          <references count="4">
            <reference field="4294967294" count="1" selected="0">
              <x v="0"/>
            </reference>
            <reference field="0" count="1" selected="0">
              <x v="29"/>
            </reference>
            <reference field="1" count="1" selected="0">
              <x v="204"/>
            </reference>
            <reference field="2" count="1">
              <x v="530"/>
            </reference>
          </references>
        </pivotArea>
        <pivotArea type="data" collapsedLevelsAreSubtotals="1" fieldPosition="0">
          <references count="3">
            <reference field="4294967294" count="1" selected="0">
              <x v="0"/>
            </reference>
            <reference field="0" count="1" selected="0">
              <x v="29"/>
            </reference>
            <reference field="1" count="1">
              <x v="205"/>
            </reference>
          </references>
        </pivotArea>
        <pivotArea type="data" collapsedLevelsAreSubtotals="1" fieldPosition="0">
          <references count="4">
            <reference field="4294967294" count="1" selected="0">
              <x v="0"/>
            </reference>
            <reference field="0" count="1" selected="0">
              <x v="29"/>
            </reference>
            <reference field="1" count="1" selected="0">
              <x v="205"/>
            </reference>
            <reference field="2" count="2">
              <x v="531"/>
              <x v="532"/>
            </reference>
          </references>
        </pivotArea>
        <pivotArea type="data" collapsedLevelsAreSubtotals="1" fieldPosition="0">
          <references count="3">
            <reference field="4294967294" count="1" selected="0">
              <x v="0"/>
            </reference>
            <reference field="0" count="1" selected="0">
              <x v="29"/>
            </reference>
            <reference field="1" count="1">
              <x v="206"/>
            </reference>
          </references>
        </pivotArea>
        <pivotArea type="data" collapsedLevelsAreSubtotals="1" fieldPosition="0">
          <references count="4">
            <reference field="4294967294" count="1" selected="0">
              <x v="0"/>
            </reference>
            <reference field="0" count="1" selected="0">
              <x v="29"/>
            </reference>
            <reference field="1" count="1" selected="0">
              <x v="206"/>
            </reference>
            <reference field="2" count="2">
              <x v="533"/>
              <x v="534"/>
            </reference>
          </references>
        </pivotArea>
        <pivotArea type="data" collapsedLevelsAreSubtotals="1" fieldPosition="0">
          <references count="3">
            <reference field="4294967294" count="1" selected="0">
              <x v="0"/>
            </reference>
            <reference field="0" count="1" selected="0">
              <x v="29"/>
            </reference>
            <reference field="1" count="1">
              <x v="207"/>
            </reference>
          </references>
        </pivotArea>
        <pivotArea type="data" collapsedLevelsAreSubtotals="1" fieldPosition="0">
          <references count="4">
            <reference field="4294967294" count="1" selected="0">
              <x v="0"/>
            </reference>
            <reference field="0" count="1" selected="0">
              <x v="29"/>
            </reference>
            <reference field="1" count="1" selected="0">
              <x v="207"/>
            </reference>
            <reference field="2" count="1">
              <x v="535"/>
            </reference>
          </references>
        </pivotArea>
        <pivotArea type="data" collapsedLevelsAreSubtotals="1" fieldPosition="0">
          <references count="3">
            <reference field="4294967294" count="1" selected="0">
              <x v="0"/>
            </reference>
            <reference field="0" count="1" selected="0">
              <x v="29"/>
            </reference>
            <reference field="1" count="1">
              <x v="208"/>
            </reference>
          </references>
        </pivotArea>
        <pivotArea type="data" collapsedLevelsAreSubtotals="1" fieldPosition="0">
          <references count="4">
            <reference field="4294967294" count="1" selected="0">
              <x v="0"/>
            </reference>
            <reference field="0" count="1" selected="0">
              <x v="29"/>
            </reference>
            <reference field="1" count="1" selected="0">
              <x v="208"/>
            </reference>
            <reference field="2" count="2">
              <x v="536"/>
              <x v="537"/>
            </reference>
          </references>
        </pivotArea>
        <pivotArea type="data" collapsedLevelsAreSubtotals="1" fieldPosition="0">
          <references count="3">
            <reference field="4294967294" count="1" selected="0">
              <x v="0"/>
            </reference>
            <reference field="0" count="1" selected="0">
              <x v="29"/>
            </reference>
            <reference field="1" count="1">
              <x v="209"/>
            </reference>
          </references>
        </pivotArea>
        <pivotArea type="data" collapsedLevelsAreSubtotals="1" fieldPosition="0">
          <references count="4">
            <reference field="4294967294" count="1" selected="0">
              <x v="0"/>
            </reference>
            <reference field="0" count="1" selected="0">
              <x v="29"/>
            </reference>
            <reference field="1" count="1" selected="0">
              <x v="209"/>
            </reference>
            <reference field="2" count="1">
              <x v="538"/>
            </reference>
          </references>
        </pivotArea>
        <pivotArea type="data" collapsedLevelsAreSubtotals="1" fieldPosition="0">
          <references count="3">
            <reference field="4294967294" count="1" selected="0">
              <x v="0"/>
            </reference>
            <reference field="0" count="1" selected="0">
              <x v="29"/>
            </reference>
            <reference field="1" count="1">
              <x v="210"/>
            </reference>
          </references>
        </pivotArea>
        <pivotArea type="data" collapsedLevelsAreSubtotals="1" fieldPosition="0">
          <references count="4">
            <reference field="4294967294" count="1" selected="0">
              <x v="0"/>
            </reference>
            <reference field="0" count="1" selected="0">
              <x v="29"/>
            </reference>
            <reference field="1" count="1" selected="0">
              <x v="210"/>
            </reference>
            <reference field="2" count="3">
              <x v="539"/>
              <x v="540"/>
              <x v="541"/>
            </reference>
          </references>
        </pivotArea>
        <pivotArea type="data" collapsedLevelsAreSubtotals="1" fieldPosition="0">
          <references count="3">
            <reference field="4294967294" count="1" selected="0">
              <x v="0"/>
            </reference>
            <reference field="0" count="1" selected="0">
              <x v="29"/>
            </reference>
            <reference field="1" count="1">
              <x v="211"/>
            </reference>
          </references>
        </pivotArea>
        <pivotArea type="data" collapsedLevelsAreSubtotals="1" fieldPosition="0">
          <references count="4">
            <reference field="4294967294" count="1" selected="0">
              <x v="0"/>
            </reference>
            <reference field="0" count="1" selected="0">
              <x v="29"/>
            </reference>
            <reference field="1" count="1" selected="0">
              <x v="211"/>
            </reference>
            <reference field="2" count="1">
              <x v="542"/>
            </reference>
          </references>
        </pivotArea>
        <pivotArea type="data" collapsedLevelsAreSubtotals="1" fieldPosition="0">
          <references count="2">
            <reference field="4294967294" count="1" selected="0">
              <x v="0"/>
            </reference>
            <reference field="0" count="1">
              <x v="30"/>
            </reference>
          </references>
        </pivotArea>
        <pivotArea type="data" collapsedLevelsAreSubtotals="1" fieldPosition="0">
          <references count="3">
            <reference field="4294967294" count="1" selected="0">
              <x v="0"/>
            </reference>
            <reference field="0" count="1" selected="0">
              <x v="30"/>
            </reference>
            <reference field="1" count="1">
              <x v="212"/>
            </reference>
          </references>
        </pivotArea>
        <pivotArea type="data" collapsedLevelsAreSubtotals="1" fieldPosition="0">
          <references count="4">
            <reference field="4294967294" count="1" selected="0">
              <x v="0"/>
            </reference>
            <reference field="0" count="1" selected="0">
              <x v="30"/>
            </reference>
            <reference field="1" count="1" selected="0">
              <x v="212"/>
            </reference>
            <reference field="2" count="1">
              <x v="543"/>
            </reference>
          </references>
        </pivotArea>
        <pivotArea type="data" collapsedLevelsAreSubtotals="1" fieldPosition="0">
          <references count="3">
            <reference field="4294967294" count="1" selected="0">
              <x v="0"/>
            </reference>
            <reference field="0" count="1" selected="0">
              <x v="30"/>
            </reference>
            <reference field="1" count="1">
              <x v="213"/>
            </reference>
          </references>
        </pivotArea>
        <pivotArea type="data" collapsedLevelsAreSubtotals="1" fieldPosition="0">
          <references count="4">
            <reference field="4294967294" count="1" selected="0">
              <x v="0"/>
            </reference>
            <reference field="0" count="1" selected="0">
              <x v="30"/>
            </reference>
            <reference field="1" count="1" selected="0">
              <x v="213"/>
            </reference>
            <reference field="2" count="1">
              <x v="544"/>
            </reference>
          </references>
        </pivotArea>
        <pivotArea type="data" collapsedLevelsAreSubtotals="1" fieldPosition="0">
          <references count="3">
            <reference field="4294967294" count="1" selected="0">
              <x v="0"/>
            </reference>
            <reference field="0" count="1" selected="0">
              <x v="30"/>
            </reference>
            <reference field="1" count="1">
              <x v="214"/>
            </reference>
          </references>
        </pivotArea>
        <pivotArea type="data" collapsedLevelsAreSubtotals="1" fieldPosition="0">
          <references count="4">
            <reference field="4294967294" count="1" selected="0">
              <x v="0"/>
            </reference>
            <reference field="0" count="1" selected="0">
              <x v="30"/>
            </reference>
            <reference field="1" count="1" selected="0">
              <x v="214"/>
            </reference>
            <reference field="2" count="1">
              <x v="545"/>
            </reference>
          </references>
        </pivotArea>
        <pivotArea type="data" collapsedLevelsAreSubtotals="1" fieldPosition="0">
          <references count="3">
            <reference field="4294967294" count="1" selected="0">
              <x v="0"/>
            </reference>
            <reference field="0" count="1" selected="0">
              <x v="30"/>
            </reference>
            <reference field="1" count="1">
              <x v="215"/>
            </reference>
          </references>
        </pivotArea>
        <pivotArea type="data" collapsedLevelsAreSubtotals="1" fieldPosition="0">
          <references count="4">
            <reference field="4294967294" count="1" selected="0">
              <x v="0"/>
            </reference>
            <reference field="0" count="1" selected="0">
              <x v="30"/>
            </reference>
            <reference field="1" count="1" selected="0">
              <x v="215"/>
            </reference>
            <reference field="2" count="1">
              <x v="546"/>
            </reference>
          </references>
        </pivotArea>
        <pivotArea type="data" collapsedLevelsAreSubtotals="1" fieldPosition="0">
          <references count="3">
            <reference field="4294967294" count="1" selected="0">
              <x v="0"/>
            </reference>
            <reference field="0" count="1" selected="0">
              <x v="30"/>
            </reference>
            <reference field="1" count="1">
              <x v="216"/>
            </reference>
          </references>
        </pivotArea>
        <pivotArea type="data" collapsedLevelsAreSubtotals="1" fieldPosition="0">
          <references count="4">
            <reference field="4294967294" count="1" selected="0">
              <x v="0"/>
            </reference>
            <reference field="0" count="1" selected="0">
              <x v="30"/>
            </reference>
            <reference field="1" count="1" selected="0">
              <x v="216"/>
            </reference>
            <reference field="2" count="1">
              <x v="547"/>
            </reference>
          </references>
        </pivotArea>
        <pivotArea type="data" collapsedLevelsAreSubtotals="1" fieldPosition="0">
          <references count="3">
            <reference field="4294967294" count="1" selected="0">
              <x v="0"/>
            </reference>
            <reference field="0" count="1" selected="0">
              <x v="30"/>
            </reference>
            <reference field="1" count="1">
              <x v="217"/>
            </reference>
          </references>
        </pivotArea>
        <pivotArea type="data" collapsedLevelsAreSubtotals="1" fieldPosition="0">
          <references count="4">
            <reference field="4294967294" count="1" selected="0">
              <x v="0"/>
            </reference>
            <reference field="0" count="1" selected="0">
              <x v="30"/>
            </reference>
            <reference field="1" count="1" selected="0">
              <x v="217"/>
            </reference>
            <reference field="2" count="1">
              <x v="548"/>
            </reference>
          </references>
        </pivotArea>
        <pivotArea type="data" collapsedLevelsAreSubtotals="1" fieldPosition="0">
          <references count="2">
            <reference field="4294967294" count="1" selected="0">
              <x v="0"/>
            </reference>
            <reference field="0" count="1">
              <x v="31"/>
            </reference>
          </references>
        </pivotArea>
        <pivotArea type="data" collapsedLevelsAreSubtotals="1" fieldPosition="0">
          <references count="3">
            <reference field="4294967294" count="1" selected="0">
              <x v="0"/>
            </reference>
            <reference field="0" count="1" selected="0">
              <x v="31"/>
            </reference>
            <reference field="1" count="1">
              <x v="218"/>
            </reference>
          </references>
        </pivotArea>
        <pivotArea type="data" collapsedLevelsAreSubtotals="1" fieldPosition="0">
          <references count="4">
            <reference field="4294967294" count="1" selected="0">
              <x v="0"/>
            </reference>
            <reference field="0" count="1" selected="0">
              <x v="31"/>
            </reference>
            <reference field="1" count="1" selected="0">
              <x v="218"/>
            </reference>
            <reference field="2" count="2">
              <x v="549"/>
              <x v="550"/>
            </reference>
          </references>
        </pivotArea>
        <pivotArea type="data" collapsedLevelsAreSubtotals="1" fieldPosition="0">
          <references count="3">
            <reference field="4294967294" count="1" selected="0">
              <x v="0"/>
            </reference>
            <reference field="0" count="1" selected="0">
              <x v="31"/>
            </reference>
            <reference field="1" count="1">
              <x v="219"/>
            </reference>
          </references>
        </pivotArea>
        <pivotArea type="data" collapsedLevelsAreSubtotals="1" fieldPosition="0">
          <references count="4">
            <reference field="4294967294" count="1" selected="0">
              <x v="0"/>
            </reference>
            <reference field="0" count="1" selected="0">
              <x v="31"/>
            </reference>
            <reference field="1" count="1" selected="0">
              <x v="219"/>
            </reference>
            <reference field="2" count="1">
              <x v="551"/>
            </reference>
          </references>
        </pivotArea>
        <pivotArea type="data" collapsedLevelsAreSubtotals="1" fieldPosition="0">
          <references count="3">
            <reference field="4294967294" count="1" selected="0">
              <x v="0"/>
            </reference>
            <reference field="0" count="1" selected="0">
              <x v="31"/>
            </reference>
            <reference field="1" count="1">
              <x v="220"/>
            </reference>
          </references>
        </pivotArea>
        <pivotArea type="data" collapsedLevelsAreSubtotals="1" fieldPosition="0">
          <references count="4">
            <reference field="4294967294" count="1" selected="0">
              <x v="0"/>
            </reference>
            <reference field="0" count="1" selected="0">
              <x v="31"/>
            </reference>
            <reference field="1" count="1" selected="0">
              <x v="220"/>
            </reference>
            <reference field="2" count="1">
              <x v="552"/>
            </reference>
          </references>
        </pivotArea>
        <pivotArea type="data" collapsedLevelsAreSubtotals="1" fieldPosition="0">
          <references count="3">
            <reference field="4294967294" count="1" selected="0">
              <x v="0"/>
            </reference>
            <reference field="0" count="1" selected="0">
              <x v="31"/>
            </reference>
            <reference field="1" count="1">
              <x v="221"/>
            </reference>
          </references>
        </pivotArea>
        <pivotArea type="data" collapsedLevelsAreSubtotals="1" fieldPosition="0">
          <references count="4">
            <reference field="4294967294" count="1" selected="0">
              <x v="0"/>
            </reference>
            <reference field="0" count="1" selected="0">
              <x v="31"/>
            </reference>
            <reference field="1" count="1" selected="0">
              <x v="221"/>
            </reference>
            <reference field="2" count="1">
              <x v="553"/>
            </reference>
          </references>
        </pivotArea>
        <pivotArea type="data" collapsedLevelsAreSubtotals="1" fieldPosition="0">
          <references count="3">
            <reference field="4294967294" count="1" selected="0">
              <x v="0"/>
            </reference>
            <reference field="0" count="1" selected="0">
              <x v="31"/>
            </reference>
            <reference field="1" count="1">
              <x v="222"/>
            </reference>
          </references>
        </pivotArea>
        <pivotArea type="data" collapsedLevelsAreSubtotals="1" fieldPosition="0">
          <references count="4">
            <reference field="4294967294" count="1" selected="0">
              <x v="0"/>
            </reference>
            <reference field="0" count="1" selected="0">
              <x v="31"/>
            </reference>
            <reference field="1" count="1" selected="0">
              <x v="222"/>
            </reference>
            <reference field="2" count="1">
              <x v="554"/>
            </reference>
          </references>
        </pivotArea>
        <pivotArea type="data" collapsedLevelsAreSubtotals="1" fieldPosition="0">
          <references count="3">
            <reference field="4294967294" count="1" selected="0">
              <x v="0"/>
            </reference>
            <reference field="0" count="1" selected="0">
              <x v="31"/>
            </reference>
            <reference field="1" count="1">
              <x v="223"/>
            </reference>
          </references>
        </pivotArea>
        <pivotArea type="data" collapsedLevelsAreSubtotals="1" fieldPosition="0">
          <references count="4">
            <reference field="4294967294" count="1" selected="0">
              <x v="0"/>
            </reference>
            <reference field="0" count="1" selected="0">
              <x v="31"/>
            </reference>
            <reference field="1" count="1" selected="0">
              <x v="223"/>
            </reference>
            <reference field="2" count="4">
              <x v="555"/>
              <x v="556"/>
              <x v="557"/>
              <x v="558"/>
            </reference>
          </references>
        </pivotArea>
        <pivotArea type="data" collapsedLevelsAreSubtotals="1" fieldPosition="0">
          <references count="3">
            <reference field="4294967294" count="1" selected="0">
              <x v="0"/>
            </reference>
            <reference field="0" count="1" selected="0">
              <x v="31"/>
            </reference>
            <reference field="1" count="1">
              <x v="224"/>
            </reference>
          </references>
        </pivotArea>
        <pivotArea type="data" collapsedLevelsAreSubtotals="1" fieldPosition="0">
          <references count="4">
            <reference field="4294967294" count="1" selected="0">
              <x v="0"/>
            </reference>
            <reference field="0" count="1" selected="0">
              <x v="31"/>
            </reference>
            <reference field="1" count="1" selected="0">
              <x v="224"/>
            </reference>
            <reference field="2" count="1">
              <x v="559"/>
            </reference>
          </references>
        </pivotArea>
        <pivotArea type="data" collapsedLevelsAreSubtotals="1" fieldPosition="0">
          <references count="3">
            <reference field="4294967294" count="1" selected="0">
              <x v="0"/>
            </reference>
            <reference field="0" count="1" selected="0">
              <x v="31"/>
            </reference>
            <reference field="1" count="1">
              <x v="225"/>
            </reference>
          </references>
        </pivotArea>
        <pivotArea type="data" collapsedLevelsAreSubtotals="1" fieldPosition="0">
          <references count="4">
            <reference field="4294967294" count="1" selected="0">
              <x v="0"/>
            </reference>
            <reference field="0" count="1" selected="0">
              <x v="31"/>
            </reference>
            <reference field="1" count="1" selected="0">
              <x v="225"/>
            </reference>
            <reference field="2" count="1">
              <x v="560"/>
            </reference>
          </references>
        </pivotArea>
        <pivotArea type="data" collapsedLevelsAreSubtotals="1" fieldPosition="0">
          <references count="3">
            <reference field="4294967294" count="1" selected="0">
              <x v="0"/>
            </reference>
            <reference field="0" count="1" selected="0">
              <x v="31"/>
            </reference>
            <reference field="1" count="1">
              <x v="226"/>
            </reference>
          </references>
        </pivotArea>
        <pivotArea type="data" collapsedLevelsAreSubtotals="1" fieldPosition="0">
          <references count="4">
            <reference field="4294967294" count="1" selected="0">
              <x v="0"/>
            </reference>
            <reference field="0" count="1" selected="0">
              <x v="31"/>
            </reference>
            <reference field="1" count="1" selected="0">
              <x v="226"/>
            </reference>
            <reference field="2" count="2">
              <x v="561"/>
              <x v="562"/>
            </reference>
          </references>
        </pivotArea>
        <pivotArea type="data" collapsedLevelsAreSubtotals="1" fieldPosition="0">
          <references count="2">
            <reference field="4294967294" count="1" selected="0">
              <x v="0"/>
            </reference>
            <reference field="0" count="1">
              <x v="32"/>
            </reference>
          </references>
        </pivotArea>
        <pivotArea type="data" collapsedLevelsAreSubtotals="1" fieldPosition="0">
          <references count="3">
            <reference field="4294967294" count="1" selected="0">
              <x v="0"/>
            </reference>
            <reference field="0" count="1" selected="0">
              <x v="32"/>
            </reference>
            <reference field="1" count="1">
              <x v="227"/>
            </reference>
          </references>
        </pivotArea>
        <pivotArea type="data" collapsedLevelsAreSubtotals="1" fieldPosition="0">
          <references count="4">
            <reference field="4294967294" count="1" selected="0">
              <x v="0"/>
            </reference>
            <reference field="0" count="1" selected="0">
              <x v="32"/>
            </reference>
            <reference field="1" count="1" selected="0">
              <x v="227"/>
            </reference>
            <reference field="2" count="2">
              <x v="563"/>
              <x v="564"/>
            </reference>
          </references>
        </pivotArea>
        <pivotArea type="data" collapsedLevelsAreSubtotals="1" fieldPosition="0">
          <references count="3">
            <reference field="4294967294" count="1" selected="0">
              <x v="0"/>
            </reference>
            <reference field="0" count="1" selected="0">
              <x v="32"/>
            </reference>
            <reference field="1" count="1">
              <x v="228"/>
            </reference>
          </references>
        </pivotArea>
        <pivotArea type="data" collapsedLevelsAreSubtotals="1" fieldPosition="0">
          <references count="4">
            <reference field="4294967294" count="1" selected="0">
              <x v="0"/>
            </reference>
            <reference field="0" count="1" selected="0">
              <x v="32"/>
            </reference>
            <reference field="1" count="1" selected="0">
              <x v="228"/>
            </reference>
            <reference field="2" count="2">
              <x v="565"/>
              <x v="566"/>
            </reference>
          </references>
        </pivotArea>
        <pivotArea type="data" collapsedLevelsAreSubtotals="1" fieldPosition="0">
          <references count="2">
            <reference field="4294967294" count="1" selected="0">
              <x v="0"/>
            </reference>
            <reference field="0" count="1">
              <x v="33"/>
            </reference>
          </references>
        </pivotArea>
        <pivotArea type="data" collapsedLevelsAreSubtotals="1" fieldPosition="0">
          <references count="3">
            <reference field="4294967294" count="1" selected="0">
              <x v="0"/>
            </reference>
            <reference field="0" count="1" selected="0">
              <x v="33"/>
            </reference>
            <reference field="1" count="1">
              <x v="229"/>
            </reference>
          </references>
        </pivotArea>
        <pivotArea type="data" collapsedLevelsAreSubtotals="1" fieldPosition="0">
          <references count="4">
            <reference field="4294967294" count="1" selected="0">
              <x v="0"/>
            </reference>
            <reference field="0" count="1" selected="0">
              <x v="33"/>
            </reference>
            <reference field="1" count="1" selected="0">
              <x v="229"/>
            </reference>
            <reference field="2" count="1">
              <x v="567"/>
            </reference>
          </references>
        </pivotArea>
        <pivotArea type="data" collapsedLevelsAreSubtotals="1" fieldPosition="0">
          <references count="2">
            <reference field="4294967294" count="1" selected="0">
              <x v="0"/>
            </reference>
            <reference field="0" count="1">
              <x v="34"/>
            </reference>
          </references>
        </pivotArea>
        <pivotArea type="data" collapsedLevelsAreSubtotals="1" fieldPosition="0">
          <references count="3">
            <reference field="4294967294" count="1" selected="0">
              <x v="0"/>
            </reference>
            <reference field="0" count="1" selected="0">
              <x v="34"/>
            </reference>
            <reference field="1" count="1">
              <x v="230"/>
            </reference>
          </references>
        </pivotArea>
        <pivotArea type="data" collapsedLevelsAreSubtotals="1" fieldPosition="0">
          <references count="4">
            <reference field="4294967294" count="1" selected="0">
              <x v="0"/>
            </reference>
            <reference field="0" count="1" selected="0">
              <x v="34"/>
            </reference>
            <reference field="1" count="1" selected="0">
              <x v="230"/>
            </reference>
            <reference field="2" count="1">
              <x v="568"/>
            </reference>
          </references>
        </pivotArea>
        <pivotArea type="data" collapsedLevelsAreSubtotals="1" fieldPosition="0">
          <references count="3">
            <reference field="4294967294" count="1" selected="0">
              <x v="0"/>
            </reference>
            <reference field="0" count="1" selected="0">
              <x v="34"/>
            </reference>
            <reference field="1" count="1">
              <x v="231"/>
            </reference>
          </references>
        </pivotArea>
        <pivotArea type="data" collapsedLevelsAreSubtotals="1" fieldPosition="0">
          <references count="4">
            <reference field="4294967294" count="1" selected="0">
              <x v="0"/>
            </reference>
            <reference field="0" count="1" selected="0">
              <x v="34"/>
            </reference>
            <reference field="1" count="1" selected="0">
              <x v="231"/>
            </reference>
            <reference field="2" count="1">
              <x v="569"/>
            </reference>
          </references>
        </pivotArea>
        <pivotArea type="data" collapsedLevelsAreSubtotals="1" fieldPosition="0">
          <references count="3">
            <reference field="4294967294" count="1" selected="0">
              <x v="0"/>
            </reference>
            <reference field="0" count="1" selected="0">
              <x v="34"/>
            </reference>
            <reference field="1" count="1">
              <x v="232"/>
            </reference>
          </references>
        </pivotArea>
        <pivotArea type="data" collapsedLevelsAreSubtotals="1" fieldPosition="0">
          <references count="4">
            <reference field="4294967294" count="1" selected="0">
              <x v="0"/>
            </reference>
            <reference field="0" count="1" selected="0">
              <x v="34"/>
            </reference>
            <reference field="1" count="1" selected="0">
              <x v="232"/>
            </reference>
            <reference field="2" count="1">
              <x v="570"/>
            </reference>
          </references>
        </pivotArea>
        <pivotArea type="data" collapsedLevelsAreSubtotals="1" fieldPosition="0">
          <references count="3">
            <reference field="4294967294" count="1" selected="0">
              <x v="0"/>
            </reference>
            <reference field="0" count="1" selected="0">
              <x v="34"/>
            </reference>
            <reference field="1" count="1">
              <x v="233"/>
            </reference>
          </references>
        </pivotArea>
        <pivotArea type="data" collapsedLevelsAreSubtotals="1" fieldPosition="0">
          <references count="4">
            <reference field="4294967294" count="1" selected="0">
              <x v="0"/>
            </reference>
            <reference field="0" count="1" selected="0">
              <x v="34"/>
            </reference>
            <reference field="1" count="1" selected="0">
              <x v="233"/>
            </reference>
            <reference field="2" count="1">
              <x v="571"/>
            </reference>
          </references>
        </pivotArea>
        <pivotArea type="data" collapsedLevelsAreSubtotals="1" fieldPosition="0">
          <references count="3">
            <reference field="4294967294" count="1" selected="0">
              <x v="0"/>
            </reference>
            <reference field="0" count="1" selected="0">
              <x v="34"/>
            </reference>
            <reference field="1" count="1">
              <x v="234"/>
            </reference>
          </references>
        </pivotArea>
        <pivotArea type="data" collapsedLevelsAreSubtotals="1" fieldPosition="0">
          <references count="4">
            <reference field="4294967294" count="1" selected="0">
              <x v="0"/>
            </reference>
            <reference field="0" count="1" selected="0">
              <x v="34"/>
            </reference>
            <reference field="1" count="1" selected="0">
              <x v="234"/>
            </reference>
            <reference field="2" count="1">
              <x v="572"/>
            </reference>
          </references>
        </pivotArea>
        <pivotArea type="data" collapsedLevelsAreSubtotals="1" fieldPosition="0">
          <references count="3">
            <reference field="4294967294" count="1" selected="0">
              <x v="0"/>
            </reference>
            <reference field="0" count="1" selected="0">
              <x v="34"/>
            </reference>
            <reference field="1" count="1">
              <x v="235"/>
            </reference>
          </references>
        </pivotArea>
        <pivotArea type="data" collapsedLevelsAreSubtotals="1" fieldPosition="0">
          <references count="4">
            <reference field="4294967294" count="1" selected="0">
              <x v="0"/>
            </reference>
            <reference field="0" count="1" selected="0">
              <x v="34"/>
            </reference>
            <reference field="1" count="1" selected="0">
              <x v="235"/>
            </reference>
            <reference field="2" count="1">
              <x v="573"/>
            </reference>
          </references>
        </pivotArea>
        <pivotArea type="data" collapsedLevelsAreSubtotals="1" fieldPosition="0">
          <references count="3">
            <reference field="4294967294" count="1" selected="0">
              <x v="0"/>
            </reference>
            <reference field="0" count="1" selected="0">
              <x v="34"/>
            </reference>
            <reference field="1" count="1">
              <x v="236"/>
            </reference>
          </references>
        </pivotArea>
        <pivotArea type="data" collapsedLevelsAreSubtotals="1" fieldPosition="0">
          <references count="4">
            <reference field="4294967294" count="1" selected="0">
              <x v="0"/>
            </reference>
            <reference field="0" count="1" selected="0">
              <x v="34"/>
            </reference>
            <reference field="1" count="1" selected="0">
              <x v="236"/>
            </reference>
            <reference field="2" count="1">
              <x v="574"/>
            </reference>
          </references>
        </pivotArea>
        <pivotArea type="data" collapsedLevelsAreSubtotals="1" fieldPosition="0">
          <references count="3">
            <reference field="4294967294" count="1" selected="0">
              <x v="0"/>
            </reference>
            <reference field="0" count="1" selected="0">
              <x v="34"/>
            </reference>
            <reference field="1" count="1">
              <x v="237"/>
            </reference>
          </references>
        </pivotArea>
        <pivotArea type="data" collapsedLevelsAreSubtotals="1" fieldPosition="0">
          <references count="4">
            <reference field="4294967294" count="1" selected="0">
              <x v="0"/>
            </reference>
            <reference field="0" count="1" selected="0">
              <x v="34"/>
            </reference>
            <reference field="1" count="1" selected="0">
              <x v="237"/>
            </reference>
            <reference field="2" count="1">
              <x v="575"/>
            </reference>
          </references>
        </pivotArea>
        <pivotArea type="data" collapsedLevelsAreSubtotals="1" fieldPosition="0">
          <references count="3">
            <reference field="4294967294" count="1" selected="0">
              <x v="0"/>
            </reference>
            <reference field="0" count="1" selected="0">
              <x v="34"/>
            </reference>
            <reference field="1" count="1">
              <x v="36"/>
            </reference>
          </references>
        </pivotArea>
        <pivotArea type="data" collapsedLevelsAreSubtotals="1" fieldPosition="0">
          <references count="4">
            <reference field="4294967294" count="1" selected="0">
              <x v="0"/>
            </reference>
            <reference field="0" count="1" selected="0">
              <x v="34"/>
            </reference>
            <reference field="1" count="1" selected="0">
              <x v="36"/>
            </reference>
            <reference field="2" count="1">
              <x v="576"/>
            </reference>
          </references>
        </pivotArea>
        <pivotArea type="data" collapsedLevelsAreSubtotals="1" fieldPosition="0">
          <references count="3">
            <reference field="4294967294" count="1" selected="0">
              <x v="0"/>
            </reference>
            <reference field="0" count="1" selected="0">
              <x v="34"/>
            </reference>
            <reference field="1" count="1">
              <x v="238"/>
            </reference>
          </references>
        </pivotArea>
        <pivotArea type="data" collapsedLevelsAreSubtotals="1" fieldPosition="0">
          <references count="4">
            <reference field="4294967294" count="1" selected="0">
              <x v="0"/>
            </reference>
            <reference field="0" count="1" selected="0">
              <x v="34"/>
            </reference>
            <reference field="1" count="1" selected="0">
              <x v="238"/>
            </reference>
            <reference field="2" count="1">
              <x v="577"/>
            </reference>
          </references>
        </pivotArea>
        <pivotArea type="data" collapsedLevelsAreSubtotals="1" fieldPosition="0">
          <references count="3">
            <reference field="4294967294" count="1" selected="0">
              <x v="0"/>
            </reference>
            <reference field="0" count="1" selected="0">
              <x v="34"/>
            </reference>
            <reference field="1" count="1">
              <x v="140"/>
            </reference>
          </references>
        </pivotArea>
        <pivotArea type="data" collapsedLevelsAreSubtotals="1" fieldPosition="0">
          <references count="4">
            <reference field="4294967294" count="1" selected="0">
              <x v="0"/>
            </reference>
            <reference field="0" count="1" selected="0">
              <x v="34"/>
            </reference>
            <reference field="1" count="1" selected="0">
              <x v="140"/>
            </reference>
            <reference field="2" count="1">
              <x v="578"/>
            </reference>
          </references>
        </pivotArea>
        <pivotArea type="data" collapsedLevelsAreSubtotals="1" fieldPosition="0">
          <references count="3">
            <reference field="4294967294" count="1" selected="0">
              <x v="0"/>
            </reference>
            <reference field="0" count="1" selected="0">
              <x v="34"/>
            </reference>
            <reference field="1" count="1">
              <x v="239"/>
            </reference>
          </references>
        </pivotArea>
        <pivotArea type="data" collapsedLevelsAreSubtotals="1" fieldPosition="0">
          <references count="4">
            <reference field="4294967294" count="1" selected="0">
              <x v="0"/>
            </reference>
            <reference field="0" count="1" selected="0">
              <x v="34"/>
            </reference>
            <reference field="1" count="1" selected="0">
              <x v="239"/>
            </reference>
            <reference field="2" count="1">
              <x v="579"/>
            </reference>
          </references>
        </pivotArea>
        <pivotArea type="data" collapsedLevelsAreSubtotals="1" fieldPosition="0">
          <references count="2">
            <reference field="4294967294" count="1" selected="0">
              <x v="0"/>
            </reference>
            <reference field="0" count="1">
              <x v="35"/>
            </reference>
          </references>
        </pivotArea>
        <pivotArea type="data" collapsedLevelsAreSubtotals="1" fieldPosition="0">
          <references count="3">
            <reference field="4294967294" count="1" selected="0">
              <x v="0"/>
            </reference>
            <reference field="0" count="1" selected="0">
              <x v="35"/>
            </reference>
            <reference field="1" count="1">
              <x v="240"/>
            </reference>
          </references>
        </pivotArea>
        <pivotArea type="data" collapsedLevelsAreSubtotals="1" fieldPosition="0">
          <references count="4">
            <reference field="4294967294" count="1" selected="0">
              <x v="0"/>
            </reference>
            <reference field="0" count="1" selected="0">
              <x v="35"/>
            </reference>
            <reference field="1" count="1" selected="0">
              <x v="240"/>
            </reference>
            <reference field="2" count="1">
              <x v="580"/>
            </reference>
          </references>
        </pivotArea>
        <pivotArea type="data" collapsedLevelsAreSubtotals="1" fieldPosition="0">
          <references count="3">
            <reference field="4294967294" count="1" selected="0">
              <x v="0"/>
            </reference>
            <reference field="0" count="1" selected="0">
              <x v="35"/>
            </reference>
            <reference field="1" count="1">
              <x v="241"/>
            </reference>
          </references>
        </pivotArea>
        <pivotArea type="data" collapsedLevelsAreSubtotals="1" fieldPosition="0">
          <references count="4">
            <reference field="4294967294" count="1" selected="0">
              <x v="0"/>
            </reference>
            <reference field="0" count="1" selected="0">
              <x v="35"/>
            </reference>
            <reference field="1" count="1" selected="0">
              <x v="241"/>
            </reference>
            <reference field="2" count="1">
              <x v="581"/>
            </reference>
          </references>
        </pivotArea>
        <pivotArea type="data" collapsedLevelsAreSubtotals="1" fieldPosition="0">
          <references count="3">
            <reference field="4294967294" count="1" selected="0">
              <x v="0"/>
            </reference>
            <reference field="0" count="1" selected="0">
              <x v="35"/>
            </reference>
            <reference field="1" count="1">
              <x v="242"/>
            </reference>
          </references>
        </pivotArea>
        <pivotArea type="data" collapsedLevelsAreSubtotals="1" fieldPosition="0">
          <references count="4">
            <reference field="4294967294" count="1" selected="0">
              <x v="0"/>
            </reference>
            <reference field="0" count="1" selected="0">
              <x v="35"/>
            </reference>
            <reference field="1" count="1" selected="0">
              <x v="242"/>
            </reference>
            <reference field="2" count="2">
              <x v="582"/>
              <x v="583"/>
            </reference>
          </references>
        </pivotArea>
        <pivotArea type="data" collapsedLevelsAreSubtotals="1" fieldPosition="0">
          <references count="2">
            <reference field="4294967294" count="1" selected="0">
              <x v="0"/>
            </reference>
            <reference field="0" count="1">
              <x v="36"/>
            </reference>
          </references>
        </pivotArea>
        <pivotArea type="data" collapsedLevelsAreSubtotals="1" fieldPosition="0">
          <references count="3">
            <reference field="4294967294" count="1" selected="0">
              <x v="0"/>
            </reference>
            <reference field="0" count="1" selected="0">
              <x v="36"/>
            </reference>
            <reference field="1" count="1">
              <x v="243"/>
            </reference>
          </references>
        </pivotArea>
        <pivotArea type="data" collapsedLevelsAreSubtotals="1" fieldPosition="0">
          <references count="4">
            <reference field="4294967294" count="1" selected="0">
              <x v="0"/>
            </reference>
            <reference field="0" count="1" selected="0">
              <x v="36"/>
            </reference>
            <reference field="1" count="1" selected="0">
              <x v="243"/>
            </reference>
            <reference field="2" count="1">
              <x v="584"/>
            </reference>
          </references>
        </pivotArea>
        <pivotArea type="data" collapsedLevelsAreSubtotals="1" fieldPosition="0">
          <references count="3">
            <reference field="4294967294" count="1" selected="0">
              <x v="0"/>
            </reference>
            <reference field="0" count="1" selected="0">
              <x v="36"/>
            </reference>
            <reference field="1" count="1">
              <x v="244"/>
            </reference>
          </references>
        </pivotArea>
        <pivotArea type="data" collapsedLevelsAreSubtotals="1" fieldPosition="0">
          <references count="3">
            <reference field="4294967294" count="1" selected="0">
              <x v="0"/>
            </reference>
            <reference field="0" count="1" selected="0">
              <x v="36"/>
            </reference>
            <reference field="1" count="1">
              <x v="245"/>
            </reference>
          </references>
        </pivotArea>
        <pivotArea type="data" collapsedLevelsAreSubtotals="1" fieldPosition="0">
          <references count="4">
            <reference field="4294967294" count="1" selected="0">
              <x v="0"/>
            </reference>
            <reference field="0" count="1" selected="0">
              <x v="36"/>
            </reference>
            <reference field="1" count="1" selected="0">
              <x v="245"/>
            </reference>
            <reference field="2" count="1">
              <x v="585"/>
            </reference>
          </references>
        </pivotArea>
        <pivotArea type="data" collapsedLevelsAreSubtotals="1" fieldPosition="0">
          <references count="3">
            <reference field="4294967294" count="1" selected="0">
              <x v="0"/>
            </reference>
            <reference field="0" count="1" selected="0">
              <x v="36"/>
            </reference>
            <reference field="1" count="1">
              <x v="246"/>
            </reference>
          </references>
        </pivotArea>
        <pivotArea type="data" collapsedLevelsAreSubtotals="1" fieldPosition="0">
          <references count="4">
            <reference field="4294967294" count="1" selected="0">
              <x v="0"/>
            </reference>
            <reference field="0" count="1" selected="0">
              <x v="36"/>
            </reference>
            <reference field="1" count="1" selected="0">
              <x v="246"/>
            </reference>
            <reference field="2" count="2">
              <x v="586"/>
              <x v="587"/>
            </reference>
          </references>
        </pivotArea>
        <pivotArea type="data" collapsedLevelsAreSubtotals="1" fieldPosition="0">
          <references count="3">
            <reference field="4294967294" count="1" selected="0">
              <x v="0"/>
            </reference>
            <reference field="0" count="1" selected="0">
              <x v="36"/>
            </reference>
            <reference field="1" count="1">
              <x v="247"/>
            </reference>
          </references>
        </pivotArea>
        <pivotArea type="data" collapsedLevelsAreSubtotals="1" fieldPosition="0">
          <references count="4">
            <reference field="4294967294" count="1" selected="0">
              <x v="0"/>
            </reference>
            <reference field="0" count="1" selected="0">
              <x v="36"/>
            </reference>
            <reference field="1" count="1" selected="0">
              <x v="247"/>
            </reference>
            <reference field="2" count="2">
              <x v="588"/>
              <x v="589"/>
            </reference>
          </references>
        </pivotArea>
        <pivotArea type="data" collapsedLevelsAreSubtotals="1" fieldPosition="0">
          <references count="3">
            <reference field="4294967294" count="1" selected="0">
              <x v="0"/>
            </reference>
            <reference field="0" count="1" selected="0">
              <x v="36"/>
            </reference>
            <reference field="1" count="1">
              <x v="248"/>
            </reference>
          </references>
        </pivotArea>
        <pivotArea type="data" collapsedLevelsAreSubtotals="1" fieldPosition="0">
          <references count="4">
            <reference field="4294967294" count="1" selected="0">
              <x v="0"/>
            </reference>
            <reference field="0" count="1" selected="0">
              <x v="36"/>
            </reference>
            <reference field="1" count="1" selected="0">
              <x v="248"/>
            </reference>
            <reference field="2" count="1">
              <x v="590"/>
            </reference>
          </references>
        </pivotArea>
        <pivotArea type="data" collapsedLevelsAreSubtotals="1" fieldPosition="0">
          <references count="3">
            <reference field="4294967294" count="1" selected="0">
              <x v="0"/>
            </reference>
            <reference field="0" count="1" selected="0">
              <x v="36"/>
            </reference>
            <reference field="1" count="1">
              <x v="249"/>
            </reference>
          </references>
        </pivotArea>
        <pivotArea type="data" collapsedLevelsAreSubtotals="1" fieldPosition="0">
          <references count="4">
            <reference field="4294967294" count="1" selected="0">
              <x v="0"/>
            </reference>
            <reference field="0" count="1" selected="0">
              <x v="36"/>
            </reference>
            <reference field="1" count="1" selected="0">
              <x v="249"/>
            </reference>
            <reference field="2" count="1">
              <x v="591"/>
            </reference>
          </references>
        </pivotArea>
        <pivotArea type="data" collapsedLevelsAreSubtotals="1" fieldPosition="0">
          <references count="3">
            <reference field="4294967294" count="1" selected="0">
              <x v="0"/>
            </reference>
            <reference field="0" count="1" selected="0">
              <x v="36"/>
            </reference>
            <reference field="1" count="1">
              <x v="250"/>
            </reference>
          </references>
        </pivotArea>
        <pivotArea type="data" collapsedLevelsAreSubtotals="1" fieldPosition="0">
          <references count="4">
            <reference field="4294967294" count="1" selected="0">
              <x v="0"/>
            </reference>
            <reference field="0" count="1" selected="0">
              <x v="36"/>
            </reference>
            <reference field="1" count="1" selected="0">
              <x v="250"/>
            </reference>
            <reference field="2" count="1">
              <x v="592"/>
            </reference>
          </references>
        </pivotArea>
        <pivotArea type="data" collapsedLevelsAreSubtotals="1" fieldPosition="0">
          <references count="3">
            <reference field="4294967294" count="1" selected="0">
              <x v="0"/>
            </reference>
            <reference field="0" count="1" selected="0">
              <x v="36"/>
            </reference>
            <reference field="1" count="1">
              <x v="251"/>
            </reference>
          </references>
        </pivotArea>
        <pivotArea type="data" collapsedLevelsAreSubtotals="1" fieldPosition="0">
          <references count="4">
            <reference field="4294967294" count="1" selected="0">
              <x v="0"/>
            </reference>
            <reference field="0" count="1" selected="0">
              <x v="36"/>
            </reference>
            <reference field="1" count="1" selected="0">
              <x v="251"/>
            </reference>
            <reference field="2" count="1">
              <x v="593"/>
            </reference>
          </references>
        </pivotArea>
        <pivotArea type="data" collapsedLevelsAreSubtotals="1" fieldPosition="0">
          <references count="3">
            <reference field="4294967294" count="1" selected="0">
              <x v="0"/>
            </reference>
            <reference field="0" count="1" selected="0">
              <x v="36"/>
            </reference>
            <reference field="1" count="1">
              <x v="252"/>
            </reference>
          </references>
        </pivotArea>
        <pivotArea type="data" collapsedLevelsAreSubtotals="1" fieldPosition="0">
          <references count="4">
            <reference field="4294967294" count="1" selected="0">
              <x v="0"/>
            </reference>
            <reference field="0" count="1" selected="0">
              <x v="36"/>
            </reference>
            <reference field="1" count="1" selected="0">
              <x v="252"/>
            </reference>
            <reference field="2" count="1">
              <x v="594"/>
            </reference>
          </references>
        </pivotArea>
        <pivotArea type="data" collapsedLevelsAreSubtotals="1" fieldPosition="0">
          <references count="3">
            <reference field="4294967294" count="1" selected="0">
              <x v="0"/>
            </reference>
            <reference field="0" count="1" selected="0">
              <x v="36"/>
            </reference>
            <reference field="1" count="1">
              <x v="253"/>
            </reference>
          </references>
        </pivotArea>
        <pivotArea type="data" collapsedLevelsAreSubtotals="1" fieldPosition="0">
          <references count="4">
            <reference field="4294967294" count="1" selected="0">
              <x v="0"/>
            </reference>
            <reference field="0" count="1" selected="0">
              <x v="36"/>
            </reference>
            <reference field="1" count="1" selected="0">
              <x v="253"/>
            </reference>
            <reference field="2" count="1">
              <x v="595"/>
            </reference>
          </references>
        </pivotArea>
        <pivotArea type="data" collapsedLevelsAreSubtotals="1" fieldPosition="0">
          <references count="3">
            <reference field="4294967294" count="1" selected="0">
              <x v="0"/>
            </reference>
            <reference field="0" count="1" selected="0">
              <x v="36"/>
            </reference>
            <reference field="1" count="1">
              <x v="254"/>
            </reference>
          </references>
        </pivotArea>
        <pivotArea type="data" collapsedLevelsAreSubtotals="1" fieldPosition="0">
          <references count="4">
            <reference field="4294967294" count="1" selected="0">
              <x v="0"/>
            </reference>
            <reference field="0" count="1" selected="0">
              <x v="36"/>
            </reference>
            <reference field="1" count="1" selected="0">
              <x v="254"/>
            </reference>
            <reference field="2" count="1">
              <x v="596"/>
            </reference>
          </references>
        </pivotArea>
        <pivotArea type="data" collapsedLevelsAreSubtotals="1" fieldPosition="0">
          <references count="3">
            <reference field="4294967294" count="1" selected="0">
              <x v="0"/>
            </reference>
            <reference field="0" count="1" selected="0">
              <x v="36"/>
            </reference>
            <reference field="1" count="1">
              <x v="255"/>
            </reference>
          </references>
        </pivotArea>
        <pivotArea type="data" collapsedLevelsAreSubtotals="1" fieldPosition="0">
          <references count="2">
            <reference field="4294967294" count="1" selected="0">
              <x v="0"/>
            </reference>
            <reference field="0" count="1">
              <x v="37"/>
            </reference>
          </references>
        </pivotArea>
        <pivotArea type="data" collapsedLevelsAreSubtotals="1" fieldPosition="0">
          <references count="3">
            <reference field="4294967294" count="1" selected="0">
              <x v="0"/>
            </reference>
            <reference field="0" count="1" selected="0">
              <x v="37"/>
            </reference>
            <reference field="1" count="1">
              <x v="256"/>
            </reference>
          </references>
        </pivotArea>
        <pivotArea type="data" collapsedLevelsAreSubtotals="1" fieldPosition="0">
          <references count="4">
            <reference field="4294967294" count="1" selected="0">
              <x v="0"/>
            </reference>
            <reference field="0" count="1" selected="0">
              <x v="37"/>
            </reference>
            <reference field="1" count="1" selected="0">
              <x v="256"/>
            </reference>
            <reference field="2" count="1">
              <x v="597"/>
            </reference>
          </references>
        </pivotArea>
        <pivotArea type="data" collapsedLevelsAreSubtotals="1" fieldPosition="0">
          <references count="3">
            <reference field="4294967294" count="1" selected="0">
              <x v="0"/>
            </reference>
            <reference field="0" count="1" selected="0">
              <x v="37"/>
            </reference>
            <reference field="1" count="1">
              <x v="257"/>
            </reference>
          </references>
        </pivotArea>
        <pivotArea type="data" collapsedLevelsAreSubtotals="1" fieldPosition="0">
          <references count="4">
            <reference field="4294967294" count="1" selected="0">
              <x v="0"/>
            </reference>
            <reference field="0" count="1" selected="0">
              <x v="37"/>
            </reference>
            <reference field="1" count="1" selected="0">
              <x v="257"/>
            </reference>
            <reference field="2" count="1">
              <x v="598"/>
            </reference>
          </references>
        </pivotArea>
        <pivotArea type="data" collapsedLevelsAreSubtotals="1" fieldPosition="0">
          <references count="3">
            <reference field="4294967294" count="1" selected="0">
              <x v="0"/>
            </reference>
            <reference field="0" count="1" selected="0">
              <x v="37"/>
            </reference>
            <reference field="1" count="1">
              <x v="258"/>
            </reference>
          </references>
        </pivotArea>
        <pivotArea type="data" collapsedLevelsAreSubtotals="1" fieldPosition="0">
          <references count="4">
            <reference field="4294967294" count="1" selected="0">
              <x v="0"/>
            </reference>
            <reference field="0" count="1" selected="0">
              <x v="37"/>
            </reference>
            <reference field="1" count="1" selected="0">
              <x v="258"/>
            </reference>
            <reference field="2" count="7">
              <x v="599"/>
              <x v="600"/>
              <x v="601"/>
              <x v="602"/>
              <x v="603"/>
              <x v="604"/>
              <x v="605"/>
            </reference>
          </references>
        </pivotArea>
        <pivotArea type="data" collapsedLevelsAreSubtotals="1" fieldPosition="0">
          <references count="3">
            <reference field="4294967294" count="1" selected="0">
              <x v="0"/>
            </reference>
            <reference field="0" count="1" selected="0">
              <x v="37"/>
            </reference>
            <reference field="1" count="1">
              <x v="259"/>
            </reference>
          </references>
        </pivotArea>
        <pivotArea type="data" collapsedLevelsAreSubtotals="1" fieldPosition="0">
          <references count="4">
            <reference field="4294967294" count="1" selected="0">
              <x v="0"/>
            </reference>
            <reference field="0" count="1" selected="0">
              <x v="37"/>
            </reference>
            <reference field="1" count="1" selected="0">
              <x v="259"/>
            </reference>
            <reference field="2" count="1">
              <x v="606"/>
            </reference>
          </references>
        </pivotArea>
        <pivotArea type="data" collapsedLevelsAreSubtotals="1" fieldPosition="0">
          <references count="3">
            <reference field="4294967294" count="1" selected="0">
              <x v="0"/>
            </reference>
            <reference field="0" count="1" selected="0">
              <x v="37"/>
            </reference>
            <reference field="1" count="1">
              <x v="260"/>
            </reference>
          </references>
        </pivotArea>
        <pivotArea type="data" collapsedLevelsAreSubtotals="1" fieldPosition="0">
          <references count="4">
            <reference field="4294967294" count="1" selected="0">
              <x v="0"/>
            </reference>
            <reference field="0" count="1" selected="0">
              <x v="37"/>
            </reference>
            <reference field="1" count="1" selected="0">
              <x v="260"/>
            </reference>
            <reference field="2" count="1">
              <x v="607"/>
            </reference>
          </references>
        </pivotArea>
        <pivotArea type="data" collapsedLevelsAreSubtotals="1" fieldPosition="0">
          <references count="2">
            <reference field="4294967294" count="1" selected="0">
              <x v="0"/>
            </reference>
            <reference field="0" count="1">
              <x v="38"/>
            </reference>
          </references>
        </pivotArea>
        <pivotArea type="data" collapsedLevelsAreSubtotals="1" fieldPosition="0">
          <references count="3">
            <reference field="4294967294" count="1" selected="0">
              <x v="0"/>
            </reference>
            <reference field="0" count="1" selected="0">
              <x v="38"/>
            </reference>
            <reference field="1" count="1">
              <x v="261"/>
            </reference>
          </references>
        </pivotArea>
        <pivotArea type="data" collapsedLevelsAreSubtotals="1" fieldPosition="0">
          <references count="4">
            <reference field="4294967294" count="1" selected="0">
              <x v="0"/>
            </reference>
            <reference field="0" count="1" selected="0">
              <x v="38"/>
            </reference>
            <reference field="1" count="1" selected="0">
              <x v="261"/>
            </reference>
            <reference field="2" count="1">
              <x v="608"/>
            </reference>
          </references>
        </pivotArea>
        <pivotArea type="data" collapsedLevelsAreSubtotals="1" fieldPosition="0">
          <references count="3">
            <reference field="4294967294" count="1" selected="0">
              <x v="0"/>
            </reference>
            <reference field="0" count="1" selected="0">
              <x v="38"/>
            </reference>
            <reference field="1" count="1">
              <x v="262"/>
            </reference>
          </references>
        </pivotArea>
        <pivotArea type="data" collapsedLevelsAreSubtotals="1" fieldPosition="0">
          <references count="4">
            <reference field="4294967294" count="1" selected="0">
              <x v="0"/>
            </reference>
            <reference field="0" count="1" selected="0">
              <x v="38"/>
            </reference>
            <reference field="1" count="1" selected="0">
              <x v="262"/>
            </reference>
            <reference field="2" count="1">
              <x v="609"/>
            </reference>
          </references>
        </pivotArea>
        <pivotArea type="data" collapsedLevelsAreSubtotals="1" fieldPosition="0">
          <references count="2">
            <reference field="4294967294" count="1" selected="0">
              <x v="0"/>
            </reference>
            <reference field="0" count="1">
              <x v="39"/>
            </reference>
          </references>
        </pivotArea>
        <pivotArea type="data" collapsedLevelsAreSubtotals="1" fieldPosition="0">
          <references count="3">
            <reference field="4294967294" count="1" selected="0">
              <x v="0"/>
            </reference>
            <reference field="0" count="1" selected="0">
              <x v="39"/>
            </reference>
            <reference field="1" count="1">
              <x v="263"/>
            </reference>
          </references>
        </pivotArea>
        <pivotArea type="data" collapsedLevelsAreSubtotals="1" fieldPosition="0">
          <references count="4">
            <reference field="4294967294" count="1" selected="0">
              <x v="0"/>
            </reference>
            <reference field="0" count="1" selected="0">
              <x v="39"/>
            </reference>
            <reference field="1" count="1" selected="0">
              <x v="263"/>
            </reference>
            <reference field="2" count="1">
              <x v="610"/>
            </reference>
          </references>
        </pivotArea>
        <pivotArea type="data" collapsedLevelsAreSubtotals="1" fieldPosition="0">
          <references count="2">
            <reference field="4294967294" count="1" selected="0">
              <x v="0"/>
            </reference>
            <reference field="0" count="1">
              <x v="40"/>
            </reference>
          </references>
        </pivotArea>
        <pivotArea type="data" collapsedLevelsAreSubtotals="1" fieldPosition="0">
          <references count="3">
            <reference field="4294967294" count="1" selected="0">
              <x v="0"/>
            </reference>
            <reference field="0" count="1" selected="0">
              <x v="40"/>
            </reference>
            <reference field="1" count="1">
              <x v="264"/>
            </reference>
          </references>
        </pivotArea>
        <pivotArea type="data" collapsedLevelsAreSubtotals="1" fieldPosition="0">
          <references count="4">
            <reference field="4294967294" count="1" selected="0">
              <x v="0"/>
            </reference>
            <reference field="0" count="1" selected="0">
              <x v="40"/>
            </reference>
            <reference field="1" count="1" selected="0">
              <x v="264"/>
            </reference>
            <reference field="2" count="1">
              <x v="611"/>
            </reference>
          </references>
        </pivotArea>
        <pivotArea type="data" collapsedLevelsAreSubtotals="1" fieldPosition="0">
          <references count="2">
            <reference field="4294967294" count="1" selected="0">
              <x v="0"/>
            </reference>
            <reference field="0" count="1">
              <x v="41"/>
            </reference>
          </references>
        </pivotArea>
        <pivotArea type="data" collapsedLevelsAreSubtotals="1" fieldPosition="0">
          <references count="3">
            <reference field="4294967294" count="1" selected="0">
              <x v="0"/>
            </reference>
            <reference field="0" count="1" selected="0">
              <x v="41"/>
            </reference>
            <reference field="1" count="1">
              <x v="265"/>
            </reference>
          </references>
        </pivotArea>
        <pivotArea type="data" collapsedLevelsAreSubtotals="1" fieldPosition="0">
          <references count="4">
            <reference field="4294967294" count="1" selected="0">
              <x v="0"/>
            </reference>
            <reference field="0" count="1" selected="0">
              <x v="41"/>
            </reference>
            <reference field="1" count="1" selected="0">
              <x v="265"/>
            </reference>
            <reference field="2" count="1">
              <x v="612"/>
            </reference>
          </references>
        </pivotArea>
        <pivotArea type="data" collapsedLevelsAreSubtotals="1" fieldPosition="0">
          <references count="3">
            <reference field="4294967294" count="1" selected="0">
              <x v="0"/>
            </reference>
            <reference field="0" count="1" selected="0">
              <x v="41"/>
            </reference>
            <reference field="1" count="1">
              <x v="266"/>
            </reference>
          </references>
        </pivotArea>
        <pivotArea type="data" collapsedLevelsAreSubtotals="1" fieldPosition="0">
          <references count="4">
            <reference field="4294967294" count="1" selected="0">
              <x v="0"/>
            </reference>
            <reference field="0" count="1" selected="0">
              <x v="41"/>
            </reference>
            <reference field="1" count="1" selected="0">
              <x v="266"/>
            </reference>
            <reference field="2" count="1">
              <x v="613"/>
            </reference>
          </references>
        </pivotArea>
        <pivotArea type="data" collapsedLevelsAreSubtotals="1" fieldPosition="0">
          <references count="3">
            <reference field="4294967294" count="1" selected="0">
              <x v="0"/>
            </reference>
            <reference field="0" count="1" selected="0">
              <x v="41"/>
            </reference>
            <reference field="1" count="1">
              <x v="267"/>
            </reference>
          </references>
        </pivotArea>
        <pivotArea type="data" collapsedLevelsAreSubtotals="1" fieldPosition="0">
          <references count="4">
            <reference field="4294967294" count="1" selected="0">
              <x v="0"/>
            </reference>
            <reference field="0" count="1" selected="0">
              <x v="41"/>
            </reference>
            <reference field="1" count="1" selected="0">
              <x v="267"/>
            </reference>
            <reference field="2" count="3">
              <x v="614"/>
              <x v="615"/>
              <x v="616"/>
            </reference>
          </references>
        </pivotArea>
        <pivotArea type="data" collapsedLevelsAreSubtotals="1" fieldPosition="0">
          <references count="2">
            <reference field="4294967294" count="1" selected="0">
              <x v="0"/>
            </reference>
            <reference field="0" count="1">
              <x v="42"/>
            </reference>
          </references>
        </pivotArea>
        <pivotArea type="data" collapsedLevelsAreSubtotals="1" fieldPosition="0">
          <references count="3">
            <reference field="4294967294" count="1" selected="0">
              <x v="0"/>
            </reference>
            <reference field="0" count="1" selected="0">
              <x v="42"/>
            </reference>
            <reference field="1" count="1">
              <x v="268"/>
            </reference>
          </references>
        </pivotArea>
        <pivotArea type="data" collapsedLevelsAreSubtotals="1" fieldPosition="0">
          <references count="4">
            <reference field="4294967294" count="1" selected="0">
              <x v="0"/>
            </reference>
            <reference field="0" count="1" selected="0">
              <x v="42"/>
            </reference>
            <reference field="1" count="1" selected="0">
              <x v="268"/>
            </reference>
            <reference field="2" count="16">
              <x v="617"/>
              <x v="618"/>
              <x v="619"/>
              <x v="620"/>
              <x v="621"/>
              <x v="622"/>
              <x v="623"/>
              <x v="624"/>
              <x v="625"/>
              <x v="626"/>
              <x v="627"/>
              <x v="628"/>
              <x v="629"/>
              <x v="630"/>
              <x v="631"/>
              <x v="632"/>
            </reference>
          </references>
        </pivotArea>
        <pivotArea type="data" collapsedLevelsAreSubtotals="1" fieldPosition="0">
          <references count="3">
            <reference field="4294967294" count="1" selected="0">
              <x v="0"/>
            </reference>
            <reference field="0" count="1" selected="0">
              <x v="42"/>
            </reference>
            <reference field="1" count="1">
              <x v="269"/>
            </reference>
          </references>
        </pivotArea>
        <pivotArea type="data" collapsedLevelsAreSubtotals="1" fieldPosition="0">
          <references count="4">
            <reference field="4294967294" count="1" selected="0">
              <x v="0"/>
            </reference>
            <reference field="0" count="1" selected="0">
              <x v="42"/>
            </reference>
            <reference field="1" count="1" selected="0">
              <x v="269"/>
            </reference>
            <reference field="2" count="20">
              <x v="633"/>
              <x v="634"/>
              <x v="635"/>
              <x v="636"/>
              <x v="637"/>
              <x v="638"/>
              <x v="639"/>
              <x v="640"/>
              <x v="641"/>
              <x v="642"/>
              <x v="643"/>
              <x v="644"/>
              <x v="645"/>
              <x v="646"/>
              <x v="647"/>
              <x v="648"/>
              <x v="649"/>
              <x v="650"/>
              <x v="651"/>
              <x v="652"/>
            </reference>
          </references>
        </pivotArea>
        <pivotArea type="data" collapsedLevelsAreSubtotals="1" fieldPosition="0">
          <references count="3">
            <reference field="4294967294" count="1" selected="0">
              <x v="0"/>
            </reference>
            <reference field="0" count="1" selected="0">
              <x v="42"/>
            </reference>
            <reference field="1" count="1">
              <x v="270"/>
            </reference>
          </references>
        </pivotArea>
        <pivotArea type="data" collapsedLevelsAreSubtotals="1" fieldPosition="0">
          <references count="4">
            <reference field="4294967294" count="1" selected="0">
              <x v="0"/>
            </reference>
            <reference field="0" count="1" selected="0">
              <x v="42"/>
            </reference>
            <reference field="1" count="1" selected="0">
              <x v="270"/>
            </reference>
            <reference field="2" count="3">
              <x v="653"/>
              <x v="654"/>
              <x v="655"/>
            </reference>
          </references>
        </pivotArea>
        <pivotArea type="data" collapsedLevelsAreSubtotals="1" fieldPosition="0">
          <references count="3">
            <reference field="4294967294" count="1" selected="0">
              <x v="0"/>
            </reference>
            <reference field="0" count="1" selected="0">
              <x v="42"/>
            </reference>
            <reference field="1" count="1">
              <x v="271"/>
            </reference>
          </references>
        </pivotArea>
        <pivotArea type="data" collapsedLevelsAreSubtotals="1" fieldPosition="0">
          <references count="4">
            <reference field="4294967294" count="1" selected="0">
              <x v="0"/>
            </reference>
            <reference field="0" count="1" selected="0">
              <x v="42"/>
            </reference>
            <reference field="1" count="1" selected="0">
              <x v="271"/>
            </reference>
            <reference field="2" count="22">
              <x v="656"/>
              <x v="657"/>
              <x v="658"/>
              <x v="659"/>
              <x v="660"/>
              <x v="661"/>
              <x v="662"/>
              <x v="663"/>
              <x v="664"/>
              <x v="665"/>
              <x v="666"/>
              <x v="667"/>
              <x v="668"/>
              <x v="669"/>
              <x v="670"/>
              <x v="671"/>
              <x v="672"/>
              <x v="673"/>
              <x v="674"/>
              <x v="675"/>
              <x v="676"/>
              <x v="677"/>
            </reference>
          </references>
        </pivotArea>
        <pivotArea type="data" collapsedLevelsAreSubtotals="1" fieldPosition="0">
          <references count="3">
            <reference field="4294967294" count="1" selected="0">
              <x v="0"/>
            </reference>
            <reference field="0" count="1" selected="0">
              <x v="42"/>
            </reference>
            <reference field="1" count="1">
              <x v="272"/>
            </reference>
          </references>
        </pivotArea>
        <pivotArea type="data" collapsedLevelsAreSubtotals="1" fieldPosition="0">
          <references count="4">
            <reference field="4294967294" count="1" selected="0">
              <x v="0"/>
            </reference>
            <reference field="0" count="1" selected="0">
              <x v="42"/>
            </reference>
            <reference field="1" count="1" selected="0">
              <x v="272"/>
            </reference>
            <reference field="2" count="5">
              <x v="678"/>
              <x v="679"/>
              <x v="680"/>
              <x v="681"/>
              <x v="682"/>
            </reference>
          </references>
        </pivotArea>
        <pivotArea type="data" collapsedLevelsAreSubtotals="1" fieldPosition="0">
          <references count="3">
            <reference field="4294967294" count="1" selected="0">
              <x v="0"/>
            </reference>
            <reference field="0" count="1" selected="0">
              <x v="42"/>
            </reference>
            <reference field="1" count="1">
              <x v="273"/>
            </reference>
          </references>
        </pivotArea>
        <pivotArea type="data" collapsedLevelsAreSubtotals="1" fieldPosition="0">
          <references count="4">
            <reference field="4294967294" count="1" selected="0">
              <x v="0"/>
            </reference>
            <reference field="0" count="1" selected="0">
              <x v="42"/>
            </reference>
            <reference field="1" count="1" selected="0">
              <x v="273"/>
            </reference>
            <reference field="2" count="10">
              <x v="683"/>
              <x v="684"/>
              <x v="685"/>
              <x v="686"/>
              <x v="687"/>
              <x v="688"/>
              <x v="689"/>
              <x v="690"/>
              <x v="691"/>
              <x v="692"/>
            </reference>
          </references>
        </pivotArea>
        <pivotArea type="data" collapsedLevelsAreSubtotals="1" fieldPosition="0">
          <references count="3">
            <reference field="4294967294" count="1" selected="0">
              <x v="0"/>
            </reference>
            <reference field="0" count="1" selected="0">
              <x v="42"/>
            </reference>
            <reference field="1" count="1">
              <x v="274"/>
            </reference>
          </references>
        </pivotArea>
        <pivotArea type="data" collapsedLevelsAreSubtotals="1" fieldPosition="0">
          <references count="4">
            <reference field="4294967294" count="1" selected="0">
              <x v="0"/>
            </reference>
            <reference field="0" count="1" selected="0">
              <x v="42"/>
            </reference>
            <reference field="1" count="1" selected="0">
              <x v="274"/>
            </reference>
            <reference field="2" count="5">
              <x v="693"/>
              <x v="694"/>
              <x v="695"/>
              <x v="696"/>
              <x v="697"/>
            </reference>
          </references>
        </pivotArea>
        <pivotArea type="data" collapsedLevelsAreSubtotals="1" fieldPosition="0">
          <references count="3">
            <reference field="4294967294" count="1" selected="0">
              <x v="0"/>
            </reference>
            <reference field="0" count="1" selected="0">
              <x v="42"/>
            </reference>
            <reference field="1" count="1">
              <x v="275"/>
            </reference>
          </references>
        </pivotArea>
        <pivotArea type="data" collapsedLevelsAreSubtotals="1" fieldPosition="0">
          <references count="4">
            <reference field="4294967294" count="1" selected="0">
              <x v="0"/>
            </reference>
            <reference field="0" count="1" selected="0">
              <x v="42"/>
            </reference>
            <reference field="1" count="1" selected="0">
              <x v="275"/>
            </reference>
            <reference field="2" count="2">
              <x v="698"/>
              <x v="699"/>
            </reference>
          </references>
        </pivotArea>
        <pivotArea type="data" collapsedLevelsAreSubtotals="1" fieldPosition="0">
          <references count="3">
            <reference field="4294967294" count="1" selected="0">
              <x v="0"/>
            </reference>
            <reference field="0" count="1" selected="0">
              <x v="42"/>
            </reference>
            <reference field="1" count="1">
              <x v="276"/>
            </reference>
          </references>
        </pivotArea>
        <pivotArea type="data" collapsedLevelsAreSubtotals="1" fieldPosition="0">
          <references count="4">
            <reference field="4294967294" count="1" selected="0">
              <x v="0"/>
            </reference>
            <reference field="0" count="1" selected="0">
              <x v="42"/>
            </reference>
            <reference field="1" count="1" selected="0">
              <x v="276"/>
            </reference>
            <reference field="2" count="92">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reference>
          </references>
        </pivotArea>
        <pivotArea type="data" collapsedLevelsAreSubtotals="1" fieldPosition="0">
          <references count="3">
            <reference field="4294967294" count="1" selected="0">
              <x v="0"/>
            </reference>
            <reference field="0" count="1" selected="0">
              <x v="42"/>
            </reference>
            <reference field="1" count="1">
              <x v="277"/>
            </reference>
          </references>
        </pivotArea>
        <pivotArea type="data" collapsedLevelsAreSubtotals="1" fieldPosition="0">
          <references count="4">
            <reference field="4294967294" count="1" selected="0">
              <x v="0"/>
            </reference>
            <reference field="0" count="1" selected="0">
              <x v="42"/>
            </reference>
            <reference field="1" count="1" selected="0">
              <x v="277"/>
            </reference>
            <reference field="2" count="16">
              <x v="792"/>
              <x v="793"/>
              <x v="794"/>
              <x v="795"/>
              <x v="796"/>
              <x v="797"/>
              <x v="798"/>
              <x v="799"/>
              <x v="800"/>
              <x v="801"/>
              <x v="802"/>
              <x v="803"/>
              <x v="804"/>
              <x v="805"/>
              <x v="806"/>
              <x v="807"/>
            </reference>
          </references>
        </pivotArea>
        <pivotArea type="data" collapsedLevelsAreSubtotals="1" fieldPosition="0">
          <references count="3">
            <reference field="4294967294" count="1" selected="0">
              <x v="0"/>
            </reference>
            <reference field="0" count="1" selected="0">
              <x v="42"/>
            </reference>
            <reference field="1" count="1">
              <x v="278"/>
            </reference>
          </references>
        </pivotArea>
        <pivotArea type="data" collapsedLevelsAreSubtotals="1" fieldPosition="0">
          <references count="4">
            <reference field="4294967294" count="1" selected="0">
              <x v="0"/>
            </reference>
            <reference field="0" count="1" selected="0">
              <x v="42"/>
            </reference>
            <reference field="1" count="1" selected="0">
              <x v="278"/>
            </reference>
            <reference field="2" count="25">
              <x v="808"/>
              <x v="809"/>
              <x v="810"/>
              <x v="811"/>
              <x v="812"/>
              <x v="813"/>
              <x v="814"/>
              <x v="815"/>
              <x v="816"/>
              <x v="817"/>
              <x v="818"/>
              <x v="819"/>
              <x v="820"/>
              <x v="821"/>
              <x v="822"/>
              <x v="823"/>
              <x v="824"/>
              <x v="825"/>
              <x v="826"/>
              <x v="827"/>
              <x v="828"/>
              <x v="829"/>
              <x v="830"/>
              <x v="831"/>
              <x v="832"/>
            </reference>
          </references>
        </pivotArea>
        <pivotArea type="data" collapsedLevelsAreSubtotals="1" fieldPosition="0">
          <references count="3">
            <reference field="4294967294" count="1" selected="0">
              <x v="0"/>
            </reference>
            <reference field="0" count="1" selected="0">
              <x v="42"/>
            </reference>
            <reference field="1" count="1">
              <x v="279"/>
            </reference>
          </references>
        </pivotArea>
        <pivotArea type="data" collapsedLevelsAreSubtotals="1" fieldPosition="0">
          <references count="4">
            <reference field="4294967294" count="1" selected="0">
              <x v="0"/>
            </reference>
            <reference field="0" count="1" selected="0">
              <x v="42"/>
            </reference>
            <reference field="1" count="1" selected="0">
              <x v="279"/>
            </reference>
            <reference field="2" count="11">
              <x v="833"/>
              <x v="834"/>
              <x v="835"/>
              <x v="836"/>
              <x v="837"/>
              <x v="838"/>
              <x v="839"/>
              <x v="840"/>
              <x v="841"/>
              <x v="842"/>
              <x v="843"/>
            </reference>
          </references>
        </pivotArea>
        <pivotArea type="data" collapsedLevelsAreSubtotals="1" fieldPosition="0">
          <references count="3">
            <reference field="4294967294" count="1" selected="0">
              <x v="0"/>
            </reference>
            <reference field="0" count="1" selected="0">
              <x v="42"/>
            </reference>
            <reference field="1" count="1">
              <x v="280"/>
            </reference>
          </references>
        </pivotArea>
        <pivotArea type="data" collapsedLevelsAreSubtotals="1" fieldPosition="0">
          <references count="4">
            <reference field="4294967294" count="1" selected="0">
              <x v="0"/>
            </reference>
            <reference field="0" count="1" selected="0">
              <x v="42"/>
            </reference>
            <reference field="1" count="1" selected="0">
              <x v="280"/>
            </reference>
            <reference field="2" count="10">
              <x v="844"/>
              <x v="845"/>
              <x v="846"/>
              <x v="847"/>
              <x v="848"/>
              <x v="849"/>
              <x v="850"/>
              <x v="851"/>
              <x v="852"/>
              <x v="853"/>
            </reference>
          </references>
        </pivotArea>
        <pivotArea type="data" collapsedLevelsAreSubtotals="1" fieldPosition="0">
          <references count="3">
            <reference field="4294967294" count="1" selected="0">
              <x v="0"/>
            </reference>
            <reference field="0" count="1" selected="0">
              <x v="42"/>
            </reference>
            <reference field="1" count="1">
              <x v="281"/>
            </reference>
          </references>
        </pivotArea>
        <pivotArea type="data" collapsedLevelsAreSubtotals="1" fieldPosition="0">
          <references count="4">
            <reference field="4294967294" count="1" selected="0">
              <x v="0"/>
            </reference>
            <reference field="0" count="1" selected="0">
              <x v="42"/>
            </reference>
            <reference field="1" count="1" selected="0">
              <x v="281"/>
            </reference>
            <reference field="2" count="26">
              <x v="854"/>
              <x v="855"/>
              <x v="856"/>
              <x v="857"/>
              <x v="858"/>
              <x v="859"/>
              <x v="860"/>
              <x v="861"/>
              <x v="862"/>
              <x v="863"/>
              <x v="864"/>
              <x v="865"/>
              <x v="866"/>
              <x v="867"/>
              <x v="868"/>
              <x v="869"/>
              <x v="870"/>
              <x v="871"/>
              <x v="872"/>
              <x v="873"/>
              <x v="874"/>
              <x v="875"/>
              <x v="876"/>
              <x v="877"/>
              <x v="878"/>
              <x v="879"/>
            </reference>
          </references>
        </pivotArea>
        <pivotArea type="data" collapsedLevelsAreSubtotals="1" fieldPosition="0">
          <references count="2">
            <reference field="4294967294" count="1" selected="0">
              <x v="0"/>
            </reference>
            <reference field="0" count="1">
              <x v="43"/>
            </reference>
          </references>
        </pivotArea>
        <pivotArea type="data" collapsedLevelsAreSubtotals="1" fieldPosition="0">
          <references count="3">
            <reference field="4294967294" count="1" selected="0">
              <x v="0"/>
            </reference>
            <reference field="0" count="1" selected="0">
              <x v="43"/>
            </reference>
            <reference field="1" count="1">
              <x v="282"/>
            </reference>
          </references>
        </pivotArea>
        <pivotArea type="data" collapsedLevelsAreSubtotals="1" fieldPosition="0">
          <references count="4">
            <reference field="4294967294" count="1" selected="0">
              <x v="0"/>
            </reference>
            <reference field="0" count="1" selected="0">
              <x v="43"/>
            </reference>
            <reference field="1" count="1" selected="0">
              <x v="282"/>
            </reference>
            <reference field="2" count="1">
              <x v="880"/>
            </reference>
          </references>
        </pivotArea>
        <pivotArea type="data" collapsedLevelsAreSubtotals="1" fieldPosition="0">
          <references count="2">
            <reference field="4294967294" count="1" selected="0">
              <x v="0"/>
            </reference>
            <reference field="0" count="1">
              <x v="44"/>
            </reference>
          </references>
        </pivotArea>
        <pivotArea type="data" collapsedLevelsAreSubtotals="1" fieldPosition="0">
          <references count="3">
            <reference field="4294967294" count="1" selected="0">
              <x v="0"/>
            </reference>
            <reference field="0" count="1" selected="0">
              <x v="44"/>
            </reference>
            <reference field="1" count="1">
              <x v="283"/>
            </reference>
          </references>
        </pivotArea>
        <pivotArea type="data" collapsedLevelsAreSubtotals="1" fieldPosition="0">
          <references count="4">
            <reference field="4294967294" count="1" selected="0">
              <x v="0"/>
            </reference>
            <reference field="0" count="1" selected="0">
              <x v="44"/>
            </reference>
            <reference field="1" count="1" selected="0">
              <x v="283"/>
            </reference>
            <reference field="2" count="1">
              <x v="881"/>
            </reference>
          </references>
        </pivotArea>
        <pivotArea type="data" collapsedLevelsAreSubtotals="1" fieldPosition="0">
          <references count="3">
            <reference field="4294967294" count="1" selected="0">
              <x v="0"/>
            </reference>
            <reference field="0" count="1" selected="0">
              <x v="44"/>
            </reference>
            <reference field="1" count="1">
              <x v="284"/>
            </reference>
          </references>
        </pivotArea>
        <pivotArea type="data" collapsedLevelsAreSubtotals="1" fieldPosition="0">
          <references count="4">
            <reference field="4294967294" count="1" selected="0">
              <x v="0"/>
            </reference>
            <reference field="0" count="1" selected="0">
              <x v="44"/>
            </reference>
            <reference field="1" count="1" selected="0">
              <x v="284"/>
            </reference>
            <reference field="2" count="1">
              <x v="882"/>
            </reference>
          </references>
        </pivotArea>
        <pivotArea type="data" collapsedLevelsAreSubtotals="1" fieldPosition="0">
          <references count="2">
            <reference field="4294967294" count="1" selected="0">
              <x v="0"/>
            </reference>
            <reference field="0" count="1">
              <x v="45"/>
            </reference>
          </references>
        </pivotArea>
        <pivotArea type="data" collapsedLevelsAreSubtotals="1" fieldPosition="0">
          <references count="3">
            <reference field="4294967294" count="1" selected="0">
              <x v="0"/>
            </reference>
            <reference field="0" count="1" selected="0">
              <x v="45"/>
            </reference>
            <reference field="1" count="1">
              <x v="285"/>
            </reference>
          </references>
        </pivotArea>
        <pivotArea type="data" collapsedLevelsAreSubtotals="1" fieldPosition="0">
          <references count="4">
            <reference field="4294967294" count="1" selected="0">
              <x v="0"/>
            </reference>
            <reference field="0" count="1" selected="0">
              <x v="45"/>
            </reference>
            <reference field="1" count="1" selected="0">
              <x v="285"/>
            </reference>
            <reference field="2" count="15">
              <x v="883"/>
              <x v="884"/>
              <x v="885"/>
              <x v="886"/>
              <x v="887"/>
              <x v="888"/>
              <x v="889"/>
              <x v="890"/>
              <x v="891"/>
              <x v="892"/>
              <x v="893"/>
              <x v="894"/>
              <x v="895"/>
              <x v="896"/>
              <x v="897"/>
            </reference>
          </references>
        </pivotArea>
        <pivotArea type="data" collapsedLevelsAreSubtotals="1" fieldPosition="0">
          <references count="3">
            <reference field="4294967294" count="1" selected="0">
              <x v="0"/>
            </reference>
            <reference field="0" count="1" selected="0">
              <x v="45"/>
            </reference>
            <reference field="1" count="1">
              <x v="286"/>
            </reference>
          </references>
        </pivotArea>
        <pivotArea type="data" collapsedLevelsAreSubtotals="1" fieldPosition="0">
          <references count="4">
            <reference field="4294967294" count="1" selected="0">
              <x v="0"/>
            </reference>
            <reference field="0" count="1" selected="0">
              <x v="45"/>
            </reference>
            <reference field="1" count="1" selected="0">
              <x v="286"/>
            </reference>
            <reference field="2" count="7">
              <x v="898"/>
              <x v="899"/>
              <x v="900"/>
              <x v="901"/>
              <x v="902"/>
              <x v="903"/>
              <x v="904"/>
            </reference>
          </references>
        </pivotArea>
        <pivotArea type="data" collapsedLevelsAreSubtotals="1" fieldPosition="0">
          <references count="3">
            <reference field="4294967294" count="1" selected="0">
              <x v="0"/>
            </reference>
            <reference field="0" count="1" selected="0">
              <x v="45"/>
            </reference>
            <reference field="1" count="1">
              <x v="287"/>
            </reference>
          </references>
        </pivotArea>
        <pivotArea type="data" collapsedLevelsAreSubtotals="1" fieldPosition="0">
          <references count="4">
            <reference field="4294967294" count="1" selected="0">
              <x v="0"/>
            </reference>
            <reference field="0" count="1" selected="0">
              <x v="45"/>
            </reference>
            <reference field="1" count="1" selected="0">
              <x v="287"/>
            </reference>
            <reference field="2" count="1">
              <x v="905"/>
            </reference>
          </references>
        </pivotArea>
        <pivotArea type="data" collapsedLevelsAreSubtotals="1" fieldPosition="0">
          <references count="3">
            <reference field="4294967294" count="1" selected="0">
              <x v="0"/>
            </reference>
            <reference field="0" count="1" selected="0">
              <x v="45"/>
            </reference>
            <reference field="1" count="1">
              <x v="288"/>
            </reference>
          </references>
        </pivotArea>
        <pivotArea type="data" collapsedLevelsAreSubtotals="1" fieldPosition="0">
          <references count="4">
            <reference field="4294967294" count="1" selected="0">
              <x v="0"/>
            </reference>
            <reference field="0" count="1" selected="0">
              <x v="45"/>
            </reference>
            <reference field="1" count="1" selected="0">
              <x v="288"/>
            </reference>
            <reference field="2" count="3">
              <x v="906"/>
              <x v="907"/>
              <x v="908"/>
            </reference>
          </references>
        </pivotArea>
        <pivotArea type="data" collapsedLevelsAreSubtotals="1" fieldPosition="0">
          <references count="3">
            <reference field="4294967294" count="1" selected="0">
              <x v="0"/>
            </reference>
            <reference field="0" count="1" selected="0">
              <x v="45"/>
            </reference>
            <reference field="1" count="1">
              <x v="289"/>
            </reference>
          </references>
        </pivotArea>
        <pivotArea type="data" collapsedLevelsAreSubtotals="1" fieldPosition="0">
          <references count="4">
            <reference field="4294967294" count="1" selected="0">
              <x v="0"/>
            </reference>
            <reference field="0" count="1" selected="0">
              <x v="45"/>
            </reference>
            <reference field="1" count="1" selected="0">
              <x v="289"/>
            </reference>
            <reference field="2" count="2">
              <x v="909"/>
              <x v="910"/>
            </reference>
          </references>
        </pivotArea>
        <pivotArea type="data" collapsedLevelsAreSubtotals="1" fieldPosition="0">
          <references count="3">
            <reference field="4294967294" count="1" selected="0">
              <x v="0"/>
            </reference>
            <reference field="0" count="1" selected="0">
              <x v="45"/>
            </reference>
            <reference field="1" count="1">
              <x v="290"/>
            </reference>
          </references>
        </pivotArea>
        <pivotArea type="data" collapsedLevelsAreSubtotals="1" fieldPosition="0">
          <references count="4">
            <reference field="4294967294" count="1" selected="0">
              <x v="0"/>
            </reference>
            <reference field="0" count="1" selected="0">
              <x v="45"/>
            </reference>
            <reference field="1" count="1" selected="0">
              <x v="290"/>
            </reference>
            <reference field="2" count="1">
              <x v="911"/>
            </reference>
          </references>
        </pivotArea>
        <pivotArea type="data" collapsedLevelsAreSubtotals="1" fieldPosition="0">
          <references count="3">
            <reference field="4294967294" count="1" selected="0">
              <x v="0"/>
            </reference>
            <reference field="0" count="1" selected="0">
              <x v="45"/>
            </reference>
            <reference field="1" count="1">
              <x v="291"/>
            </reference>
          </references>
        </pivotArea>
        <pivotArea type="data" collapsedLevelsAreSubtotals="1" fieldPosition="0">
          <references count="4">
            <reference field="4294967294" count="1" selected="0">
              <x v="0"/>
            </reference>
            <reference field="0" count="1" selected="0">
              <x v="45"/>
            </reference>
            <reference field="1" count="1" selected="0">
              <x v="291"/>
            </reference>
            <reference field="2" count="8">
              <x v="912"/>
              <x v="913"/>
              <x v="914"/>
              <x v="915"/>
              <x v="916"/>
              <x v="917"/>
              <x v="918"/>
              <x v="919"/>
            </reference>
          </references>
        </pivotArea>
        <pivotArea type="data" collapsedLevelsAreSubtotals="1" fieldPosition="0">
          <references count="3">
            <reference field="4294967294" count="1" selected="0">
              <x v="0"/>
            </reference>
            <reference field="0" count="1" selected="0">
              <x v="45"/>
            </reference>
            <reference field="1" count="1">
              <x v="292"/>
            </reference>
          </references>
        </pivotArea>
        <pivotArea type="data" collapsedLevelsAreSubtotals="1" fieldPosition="0">
          <references count="4">
            <reference field="4294967294" count="1" selected="0">
              <x v="0"/>
            </reference>
            <reference field="0" count="1" selected="0">
              <x v="45"/>
            </reference>
            <reference field="1" count="1" selected="0">
              <x v="292"/>
            </reference>
            <reference field="2" count="11">
              <x v="920"/>
              <x v="921"/>
              <x v="922"/>
              <x v="923"/>
              <x v="924"/>
              <x v="925"/>
              <x v="926"/>
              <x v="927"/>
              <x v="928"/>
              <x v="929"/>
              <x v="930"/>
            </reference>
          </references>
        </pivotArea>
        <pivotArea type="data" collapsedLevelsAreSubtotals="1" fieldPosition="0">
          <references count="3">
            <reference field="4294967294" count="1" selected="0">
              <x v="0"/>
            </reference>
            <reference field="0" count="1" selected="0">
              <x v="45"/>
            </reference>
            <reference field="1" count="1">
              <x v="293"/>
            </reference>
          </references>
        </pivotArea>
        <pivotArea type="data" collapsedLevelsAreSubtotals="1" fieldPosition="0">
          <references count="4">
            <reference field="4294967294" count="1" selected="0">
              <x v="0"/>
            </reference>
            <reference field="0" count="1" selected="0">
              <x v="45"/>
            </reference>
            <reference field="1" count="1" selected="0">
              <x v="293"/>
            </reference>
            <reference field="2" count="4">
              <x v="931"/>
              <x v="932"/>
              <x v="933"/>
              <x v="934"/>
            </reference>
          </references>
        </pivotArea>
        <pivotArea type="data" collapsedLevelsAreSubtotals="1" fieldPosition="0">
          <references count="3">
            <reference field="4294967294" count="1" selected="0">
              <x v="0"/>
            </reference>
            <reference field="0" count="1" selected="0">
              <x v="45"/>
            </reference>
            <reference field="1" count="1">
              <x v="294"/>
            </reference>
          </references>
        </pivotArea>
        <pivotArea type="data" collapsedLevelsAreSubtotals="1" fieldPosition="0">
          <references count="4">
            <reference field="4294967294" count="1" selected="0">
              <x v="0"/>
            </reference>
            <reference field="0" count="1" selected="0">
              <x v="45"/>
            </reference>
            <reference field="1" count="1" selected="0">
              <x v="294"/>
            </reference>
            <reference field="2" count="47">
              <x v="935"/>
              <x v="936"/>
              <x v="937"/>
              <x v="938"/>
              <x v="939"/>
              <x v="940"/>
              <x v="941"/>
              <x v="942"/>
              <x v="943"/>
              <x v="944"/>
              <x v="945"/>
              <x v="946"/>
              <x v="947"/>
              <x v="948"/>
              <x v="949"/>
              <x v="950"/>
              <x v="951"/>
              <x v="952"/>
              <x v="953"/>
              <x v="954"/>
              <x v="955"/>
              <x v="956"/>
              <x v="957"/>
              <x v="958"/>
              <x v="959"/>
              <x v="960"/>
              <x v="961"/>
              <x v="962"/>
              <x v="963"/>
              <x v="964"/>
              <x v="965"/>
              <x v="966"/>
              <x v="967"/>
              <x v="968"/>
              <x v="969"/>
              <x v="970"/>
              <x v="971"/>
              <x v="972"/>
              <x v="973"/>
              <x v="974"/>
              <x v="975"/>
              <x v="976"/>
              <x v="977"/>
              <x v="978"/>
              <x v="979"/>
              <x v="980"/>
              <x v="981"/>
            </reference>
          </references>
        </pivotArea>
        <pivotArea type="data" collapsedLevelsAreSubtotals="1" fieldPosition="0">
          <references count="3">
            <reference field="4294967294" count="1" selected="0">
              <x v="0"/>
            </reference>
            <reference field="0" count="1" selected="0">
              <x v="45"/>
            </reference>
            <reference field="1" count="1">
              <x v="295"/>
            </reference>
          </references>
        </pivotArea>
        <pivotArea type="data" collapsedLevelsAreSubtotals="1" fieldPosition="0">
          <references count="4">
            <reference field="4294967294" count="1" selected="0">
              <x v="0"/>
            </reference>
            <reference field="0" count="1" selected="0">
              <x v="45"/>
            </reference>
            <reference field="1" count="1" selected="0">
              <x v="295"/>
            </reference>
            <reference field="2" count="5">
              <x v="982"/>
              <x v="983"/>
              <x v="984"/>
              <x v="985"/>
              <x v="986"/>
            </reference>
          </references>
        </pivotArea>
        <pivotArea type="data" collapsedLevelsAreSubtotals="1" fieldPosition="0">
          <references count="3">
            <reference field="4294967294" count="1" selected="0">
              <x v="0"/>
            </reference>
            <reference field="0" count="1" selected="0">
              <x v="45"/>
            </reference>
            <reference field="1" count="1">
              <x v="296"/>
            </reference>
          </references>
        </pivotArea>
        <pivotArea type="data" collapsedLevelsAreSubtotals="1" fieldPosition="0">
          <references count="4">
            <reference field="4294967294" count="1" selected="0">
              <x v="0"/>
            </reference>
            <reference field="0" count="1" selected="0">
              <x v="45"/>
            </reference>
            <reference field="1" count="1" selected="0">
              <x v="296"/>
            </reference>
            <reference field="2" count="1">
              <x v="987"/>
            </reference>
          </references>
        </pivotArea>
        <pivotArea type="data" collapsedLevelsAreSubtotals="1" fieldPosition="0">
          <references count="3">
            <reference field="4294967294" count="1" selected="0">
              <x v="0"/>
            </reference>
            <reference field="0" count="1" selected="0">
              <x v="45"/>
            </reference>
            <reference field="1" count="1">
              <x v="297"/>
            </reference>
          </references>
        </pivotArea>
        <pivotArea type="data" collapsedLevelsAreSubtotals="1" fieldPosition="0">
          <references count="4">
            <reference field="4294967294" count="1" selected="0">
              <x v="0"/>
            </reference>
            <reference field="0" count="1" selected="0">
              <x v="45"/>
            </reference>
            <reference field="1" count="1" selected="0">
              <x v="297"/>
            </reference>
            <reference field="2" count="4">
              <x v="988"/>
              <x v="989"/>
              <x v="990"/>
              <x v="991"/>
            </reference>
          </references>
        </pivotArea>
        <pivotArea type="data" collapsedLevelsAreSubtotals="1" fieldPosition="0">
          <references count="3">
            <reference field="4294967294" count="1" selected="0">
              <x v="0"/>
            </reference>
            <reference field="0" count="1" selected="0">
              <x v="45"/>
            </reference>
            <reference field="1" count="1">
              <x v="298"/>
            </reference>
          </references>
        </pivotArea>
        <pivotArea type="data" collapsedLevelsAreSubtotals="1" fieldPosition="0">
          <references count="4">
            <reference field="4294967294" count="1" selected="0">
              <x v="0"/>
            </reference>
            <reference field="0" count="1" selected="0">
              <x v="45"/>
            </reference>
            <reference field="1" count="1" selected="0">
              <x v="298"/>
            </reference>
            <reference field="2" count="1">
              <x v="992"/>
            </reference>
          </references>
        </pivotArea>
        <pivotArea type="data" collapsedLevelsAreSubtotals="1" fieldPosition="0">
          <references count="3">
            <reference field="4294967294" count="1" selected="0">
              <x v="0"/>
            </reference>
            <reference field="0" count="1" selected="0">
              <x v="45"/>
            </reference>
            <reference field="1" count="1">
              <x v="299"/>
            </reference>
          </references>
        </pivotArea>
        <pivotArea type="data" collapsedLevelsAreSubtotals="1" fieldPosition="0">
          <references count="4">
            <reference field="4294967294" count="1" selected="0">
              <x v="0"/>
            </reference>
            <reference field="0" count="1" selected="0">
              <x v="45"/>
            </reference>
            <reference field="1" count="1" selected="0">
              <x v="299"/>
            </reference>
            <reference field="2" count="3">
              <x v="993"/>
              <x v="994"/>
              <x v="995"/>
            </reference>
          </references>
        </pivotArea>
        <pivotArea type="data" collapsedLevelsAreSubtotals="1" fieldPosition="0">
          <references count="3">
            <reference field="4294967294" count="1" selected="0">
              <x v="0"/>
            </reference>
            <reference field="0" count="1" selected="0">
              <x v="45"/>
            </reference>
            <reference field="1" count="1">
              <x v="300"/>
            </reference>
          </references>
        </pivotArea>
        <pivotArea type="data" collapsedLevelsAreSubtotals="1" fieldPosition="0">
          <references count="4">
            <reference field="4294967294" count="1" selected="0">
              <x v="0"/>
            </reference>
            <reference field="0" count="1" selected="0">
              <x v="45"/>
            </reference>
            <reference field="1" count="1" selected="0">
              <x v="300"/>
            </reference>
            <reference field="2" count="4">
              <x v="996"/>
              <x v="997"/>
              <x v="998"/>
              <x v="999"/>
            </reference>
          </references>
        </pivotArea>
        <pivotArea type="data" collapsedLevelsAreSubtotals="1" fieldPosition="0">
          <references count="2">
            <reference field="4294967294" count="1" selected="0">
              <x v="0"/>
            </reference>
            <reference field="0" count="1">
              <x v="46"/>
            </reference>
          </references>
        </pivotArea>
        <pivotArea type="data" collapsedLevelsAreSubtotals="1" fieldPosition="0">
          <references count="3">
            <reference field="4294967294" count="1" selected="0">
              <x v="0"/>
            </reference>
            <reference field="0" count="1" selected="0">
              <x v="46"/>
            </reference>
            <reference field="1" count="1">
              <x v="301"/>
            </reference>
          </references>
        </pivotArea>
        <pivotArea type="data" collapsedLevelsAreSubtotals="1" fieldPosition="0">
          <references count="4">
            <reference field="4294967294" count="1" selected="0">
              <x v="0"/>
            </reference>
            <reference field="0" count="1" selected="0">
              <x v="46"/>
            </reference>
            <reference field="1" count="1" selected="0">
              <x v="301"/>
            </reference>
            <reference field="2" count="1">
              <x v="1000"/>
            </reference>
          </references>
        </pivotArea>
        <pivotArea type="data" collapsedLevelsAreSubtotals="1" fieldPosition="0">
          <references count="3">
            <reference field="4294967294" count="1" selected="0">
              <x v="0"/>
            </reference>
            <reference field="0" count="1" selected="0">
              <x v="46"/>
            </reference>
            <reference field="1" count="1">
              <x v="302"/>
            </reference>
          </references>
        </pivotArea>
        <pivotArea type="data" collapsedLevelsAreSubtotals="1" fieldPosition="0">
          <references count="4">
            <reference field="4294967294" count="1" selected="0">
              <x v="0"/>
            </reference>
            <reference field="0" count="1" selected="0">
              <x v="46"/>
            </reference>
            <reference field="1" count="1" selected="0">
              <x v="302"/>
            </reference>
            <reference field="2" count="1">
              <x v="1001"/>
            </reference>
          </references>
        </pivotArea>
        <pivotArea type="data" collapsedLevelsAreSubtotals="1" fieldPosition="0">
          <references count="3">
            <reference field="4294967294" count="1" selected="0">
              <x v="0"/>
            </reference>
            <reference field="0" count="1" selected="0">
              <x v="46"/>
            </reference>
            <reference field="1" count="1">
              <x v="303"/>
            </reference>
          </references>
        </pivotArea>
        <pivotArea type="data" collapsedLevelsAreSubtotals="1" fieldPosition="0">
          <references count="4">
            <reference field="4294967294" count="1" selected="0">
              <x v="0"/>
            </reference>
            <reference field="0" count="1" selected="0">
              <x v="46"/>
            </reference>
            <reference field="1" count="1" selected="0">
              <x v="303"/>
            </reference>
            <reference field="2" count="1">
              <x v="1002"/>
            </reference>
          </references>
        </pivotArea>
        <pivotArea type="data" collapsedLevelsAreSubtotals="1" fieldPosition="0">
          <references count="2">
            <reference field="4294967294" count="1" selected="0">
              <x v="0"/>
            </reference>
            <reference field="0" count="1">
              <x v="47"/>
            </reference>
          </references>
        </pivotArea>
        <pivotArea type="data" collapsedLevelsAreSubtotals="1" fieldPosition="0">
          <references count="3">
            <reference field="4294967294" count="1" selected="0">
              <x v="0"/>
            </reference>
            <reference field="0" count="1" selected="0">
              <x v="47"/>
            </reference>
            <reference field="1" count="1">
              <x v="304"/>
            </reference>
          </references>
        </pivotArea>
        <pivotArea type="data" collapsedLevelsAreSubtotals="1" fieldPosition="0">
          <references count="4">
            <reference field="4294967294" count="1" selected="0">
              <x v="0"/>
            </reference>
            <reference field="0" count="1" selected="0">
              <x v="47"/>
            </reference>
            <reference field="1" count="1" selected="0">
              <x v="304"/>
            </reference>
            <reference field="2" count="1">
              <x v="1003"/>
            </reference>
          </references>
        </pivotArea>
        <pivotArea type="data" collapsedLevelsAreSubtotals="1" fieldPosition="0">
          <references count="2">
            <reference field="4294967294" count="1" selected="0">
              <x v="0"/>
            </reference>
            <reference field="0" count="1">
              <x v="48"/>
            </reference>
          </references>
        </pivotArea>
        <pivotArea type="data" collapsedLevelsAreSubtotals="1" fieldPosition="0">
          <references count="3">
            <reference field="4294967294" count="1" selected="0">
              <x v="0"/>
            </reference>
            <reference field="0" count="1" selected="0">
              <x v="48"/>
            </reference>
            <reference field="1" count="1">
              <x v="305"/>
            </reference>
          </references>
        </pivotArea>
        <pivotArea type="data" collapsedLevelsAreSubtotals="1" fieldPosition="0">
          <references count="4">
            <reference field="4294967294" count="1" selected="0">
              <x v="0"/>
            </reference>
            <reference field="0" count="1" selected="0">
              <x v="48"/>
            </reference>
            <reference field="1" count="1" selected="0">
              <x v="305"/>
            </reference>
            <reference field="2" count="1">
              <x v="1004"/>
            </reference>
          </references>
        </pivotArea>
        <pivotArea type="data" collapsedLevelsAreSubtotals="1" fieldPosition="0">
          <references count="2">
            <reference field="4294967294" count="1" selected="0">
              <x v="0"/>
            </reference>
            <reference field="0" count="1">
              <x v="49"/>
            </reference>
          </references>
        </pivotArea>
        <pivotArea type="data" collapsedLevelsAreSubtotals="1" fieldPosition="0">
          <references count="3">
            <reference field="4294967294" count="1" selected="0">
              <x v="0"/>
            </reference>
            <reference field="0" count="1" selected="0">
              <x v="49"/>
            </reference>
            <reference field="1" count="1">
              <x v="306"/>
            </reference>
          </references>
        </pivotArea>
        <pivotArea type="data" collapsedLevelsAreSubtotals="1" fieldPosition="0">
          <references count="4">
            <reference field="4294967294" count="1" selected="0">
              <x v="0"/>
            </reference>
            <reference field="0" count="1" selected="0">
              <x v="49"/>
            </reference>
            <reference field="1" count="1" selected="0">
              <x v="306"/>
            </reference>
            <reference field="2" count="1">
              <x v="1005"/>
            </reference>
          </references>
        </pivotArea>
        <pivotArea type="data" collapsedLevelsAreSubtotals="1" fieldPosition="0">
          <references count="3">
            <reference field="4294967294" count="1" selected="0">
              <x v="0"/>
            </reference>
            <reference field="0" count="1" selected="0">
              <x v="49"/>
            </reference>
            <reference field="1" count="1">
              <x v="307"/>
            </reference>
          </references>
        </pivotArea>
        <pivotArea type="data" collapsedLevelsAreSubtotals="1" fieldPosition="0">
          <references count="4">
            <reference field="4294967294" count="1" selected="0">
              <x v="0"/>
            </reference>
            <reference field="0" count="1" selected="0">
              <x v="49"/>
            </reference>
            <reference field="1" count="1" selected="0">
              <x v="307"/>
            </reference>
            <reference field="2" count="1">
              <x v="1006"/>
            </reference>
          </references>
        </pivotArea>
        <pivotArea type="data" collapsedLevelsAreSubtotals="1" fieldPosition="0">
          <references count="3">
            <reference field="4294967294" count="1" selected="0">
              <x v="0"/>
            </reference>
            <reference field="0" count="1" selected="0">
              <x v="49"/>
            </reference>
            <reference field="1" count="1">
              <x v="308"/>
            </reference>
          </references>
        </pivotArea>
        <pivotArea type="data" collapsedLevelsAreSubtotals="1" fieldPosition="0">
          <references count="4">
            <reference field="4294967294" count="1" selected="0">
              <x v="0"/>
            </reference>
            <reference field="0" count="1" selected="0">
              <x v="49"/>
            </reference>
            <reference field="1" count="1" selected="0">
              <x v="308"/>
            </reference>
            <reference field="2" count="6">
              <x v="1007"/>
              <x v="1008"/>
              <x v="1009"/>
              <x v="1010"/>
              <x v="1011"/>
              <x v="1012"/>
            </reference>
          </references>
        </pivotArea>
        <pivotArea type="data" collapsedLevelsAreSubtotals="1" fieldPosition="0">
          <references count="3">
            <reference field="4294967294" count="1" selected="0">
              <x v="0"/>
            </reference>
            <reference field="0" count="1" selected="0">
              <x v="49"/>
            </reference>
            <reference field="1" count="1">
              <x v="309"/>
            </reference>
          </references>
        </pivotArea>
        <pivotArea type="data" collapsedLevelsAreSubtotals="1" fieldPosition="0">
          <references count="4">
            <reference field="4294967294" count="1" selected="0">
              <x v="0"/>
            </reference>
            <reference field="0" count="1" selected="0">
              <x v="49"/>
            </reference>
            <reference field="1" count="1" selected="0">
              <x v="309"/>
            </reference>
            <reference field="2" count="1">
              <x v="1013"/>
            </reference>
          </references>
        </pivotArea>
        <pivotArea type="data" collapsedLevelsAreSubtotals="1" fieldPosition="0">
          <references count="3">
            <reference field="4294967294" count="1" selected="0">
              <x v="0"/>
            </reference>
            <reference field="0" count="1" selected="0">
              <x v="49"/>
            </reference>
            <reference field="1" count="1">
              <x v="310"/>
            </reference>
          </references>
        </pivotArea>
        <pivotArea type="data" collapsedLevelsAreSubtotals="1" fieldPosition="0">
          <references count="4">
            <reference field="4294967294" count="1" selected="0">
              <x v="0"/>
            </reference>
            <reference field="0" count="1" selected="0">
              <x v="49"/>
            </reference>
            <reference field="1" count="1" selected="0">
              <x v="310"/>
            </reference>
            <reference field="2" count="1">
              <x v="1014"/>
            </reference>
          </references>
        </pivotArea>
        <pivotArea type="data" collapsedLevelsAreSubtotals="1" fieldPosition="0">
          <references count="2">
            <reference field="4294967294" count="1" selected="0">
              <x v="0"/>
            </reference>
            <reference field="0" count="1">
              <x v="50"/>
            </reference>
          </references>
        </pivotArea>
        <pivotArea type="data" collapsedLevelsAreSubtotals="1" fieldPosition="0">
          <references count="3">
            <reference field="4294967294" count="1" selected="0">
              <x v="0"/>
            </reference>
            <reference field="0" count="1" selected="0">
              <x v="50"/>
            </reference>
            <reference field="1" count="1">
              <x v="311"/>
            </reference>
          </references>
        </pivotArea>
        <pivotArea type="data" collapsedLevelsAreSubtotals="1" fieldPosition="0">
          <references count="4">
            <reference field="4294967294" count="1" selected="0">
              <x v="0"/>
            </reference>
            <reference field="0" count="1" selected="0">
              <x v="50"/>
            </reference>
            <reference field="1" count="1" selected="0">
              <x v="311"/>
            </reference>
            <reference field="2" count="1">
              <x v="1015"/>
            </reference>
          </references>
        </pivotArea>
        <pivotArea type="data" collapsedLevelsAreSubtotals="1" fieldPosition="0">
          <references count="3">
            <reference field="4294967294" count="1" selected="0">
              <x v="0"/>
            </reference>
            <reference field="0" count="1" selected="0">
              <x v="50"/>
            </reference>
            <reference field="1" count="1">
              <x v="312"/>
            </reference>
          </references>
        </pivotArea>
        <pivotArea type="data" collapsedLevelsAreSubtotals="1" fieldPosition="0">
          <references count="4">
            <reference field="4294967294" count="1" selected="0">
              <x v="0"/>
            </reference>
            <reference field="0" count="1" selected="0">
              <x v="50"/>
            </reference>
            <reference field="1" count="1" selected="0">
              <x v="312"/>
            </reference>
            <reference field="2" count="1">
              <x v="1016"/>
            </reference>
          </references>
        </pivotArea>
        <pivotArea type="data" collapsedLevelsAreSubtotals="1" fieldPosition="0">
          <references count="3">
            <reference field="4294967294" count="1" selected="0">
              <x v="0"/>
            </reference>
            <reference field="0" count="1" selected="0">
              <x v="50"/>
            </reference>
            <reference field="1" count="1">
              <x v="313"/>
            </reference>
          </references>
        </pivotArea>
        <pivotArea type="data" collapsedLevelsAreSubtotals="1" fieldPosition="0">
          <references count="4">
            <reference field="4294967294" count="1" selected="0">
              <x v="0"/>
            </reference>
            <reference field="0" count="1" selected="0">
              <x v="50"/>
            </reference>
            <reference field="1" count="1" selected="0">
              <x v="313"/>
            </reference>
            <reference field="2" count="1">
              <x v="1017"/>
            </reference>
          </references>
        </pivotArea>
        <pivotArea type="data" collapsedLevelsAreSubtotals="1" fieldPosition="0">
          <references count="2">
            <reference field="4294967294" count="1" selected="0">
              <x v="0"/>
            </reference>
            <reference field="0" count="1">
              <x v="51"/>
            </reference>
          </references>
        </pivotArea>
        <pivotArea type="data" collapsedLevelsAreSubtotals="1" fieldPosition="0">
          <references count="3">
            <reference field="4294967294" count="1" selected="0">
              <x v="0"/>
            </reference>
            <reference field="0" count="1" selected="0">
              <x v="51"/>
            </reference>
            <reference field="1" count="1">
              <x v="314"/>
            </reference>
          </references>
        </pivotArea>
        <pivotArea type="data" collapsedLevelsAreSubtotals="1" fieldPosition="0">
          <references count="4">
            <reference field="4294967294" count="1" selected="0">
              <x v="0"/>
            </reference>
            <reference field="0" count="1" selected="0">
              <x v="51"/>
            </reference>
            <reference field="1" count="1" selected="0">
              <x v="314"/>
            </reference>
            <reference field="2" count="1">
              <x v="1018"/>
            </reference>
          </references>
        </pivotArea>
        <pivotArea type="data" collapsedLevelsAreSubtotals="1" fieldPosition="0">
          <references count="2">
            <reference field="4294967294" count="1" selected="0">
              <x v="0"/>
            </reference>
            <reference field="0" count="1">
              <x v="52"/>
            </reference>
          </references>
        </pivotArea>
        <pivotArea type="data" collapsedLevelsAreSubtotals="1" fieldPosition="0">
          <references count="3">
            <reference field="4294967294" count="1" selected="0">
              <x v="0"/>
            </reference>
            <reference field="0" count="1" selected="0">
              <x v="52"/>
            </reference>
            <reference field="1" count="1">
              <x v="315"/>
            </reference>
          </references>
        </pivotArea>
        <pivotArea type="data" collapsedLevelsAreSubtotals="1" fieldPosition="0">
          <references count="4">
            <reference field="4294967294" count="1" selected="0">
              <x v="0"/>
            </reference>
            <reference field="0" count="1" selected="0">
              <x v="52"/>
            </reference>
            <reference field="1" count="1" selected="0">
              <x v="315"/>
            </reference>
            <reference field="2" count="1">
              <x v="1019"/>
            </reference>
          </references>
        </pivotArea>
        <pivotArea type="data" collapsedLevelsAreSubtotals="1" fieldPosition="0">
          <references count="2">
            <reference field="4294967294" count="1" selected="0">
              <x v="0"/>
            </reference>
            <reference field="0" count="1">
              <x v="53"/>
            </reference>
          </references>
        </pivotArea>
        <pivotArea type="data" collapsedLevelsAreSubtotals="1" fieldPosition="0">
          <references count="3">
            <reference field="4294967294" count="1" selected="0">
              <x v="0"/>
            </reference>
            <reference field="0" count="1" selected="0">
              <x v="53"/>
            </reference>
            <reference field="1" count="1">
              <x v="316"/>
            </reference>
          </references>
        </pivotArea>
        <pivotArea type="data" collapsedLevelsAreSubtotals="1" fieldPosition="0">
          <references count="4">
            <reference field="4294967294" count="1" selected="0">
              <x v="0"/>
            </reference>
            <reference field="0" count="1" selected="0">
              <x v="53"/>
            </reference>
            <reference field="1" count="1" selected="0">
              <x v="316"/>
            </reference>
            <reference field="2" count="1">
              <x v="1020"/>
            </reference>
          </references>
        </pivotArea>
        <pivotArea type="data" collapsedLevelsAreSubtotals="1" fieldPosition="0">
          <references count="3">
            <reference field="4294967294" count="1" selected="0">
              <x v="0"/>
            </reference>
            <reference field="0" count="1" selected="0">
              <x v="53"/>
            </reference>
            <reference field="1" count="1">
              <x v="124"/>
            </reference>
          </references>
        </pivotArea>
        <pivotArea type="data" collapsedLevelsAreSubtotals="1" fieldPosition="0">
          <references count="4">
            <reference field="4294967294" count="1" selected="0">
              <x v="0"/>
            </reference>
            <reference field="0" count="1" selected="0">
              <x v="53"/>
            </reference>
            <reference field="1" count="1" selected="0">
              <x v="124"/>
            </reference>
            <reference field="2" count="1">
              <x v="1021"/>
            </reference>
          </references>
        </pivotArea>
        <pivotArea type="data" collapsedLevelsAreSubtotals="1" fieldPosition="0">
          <references count="2">
            <reference field="4294967294" count="1" selected="0">
              <x v="0"/>
            </reference>
            <reference field="0" count="1">
              <x v="54"/>
            </reference>
          </references>
        </pivotArea>
        <pivotArea type="data" collapsedLevelsAreSubtotals="1" fieldPosition="0">
          <references count="3">
            <reference field="4294967294" count="1" selected="0">
              <x v="0"/>
            </reference>
            <reference field="0" count="1" selected="0">
              <x v="54"/>
            </reference>
            <reference field="1" count="1">
              <x v="317"/>
            </reference>
          </references>
        </pivotArea>
        <pivotArea type="data" collapsedLevelsAreSubtotals="1" fieldPosition="0">
          <references count="4">
            <reference field="4294967294" count="1" selected="0">
              <x v="0"/>
            </reference>
            <reference field="0" count="1" selected="0">
              <x v="54"/>
            </reference>
            <reference field="1" count="1" selected="0">
              <x v="317"/>
            </reference>
            <reference field="2" count="1">
              <x v="1022"/>
            </reference>
          </references>
        </pivotArea>
        <pivotArea type="data" collapsedLevelsAreSubtotals="1" fieldPosition="0">
          <references count="3">
            <reference field="4294967294" count="1" selected="0">
              <x v="0"/>
            </reference>
            <reference field="0" count="1" selected="0">
              <x v="54"/>
            </reference>
            <reference field="1" count="1">
              <x v="318"/>
            </reference>
          </references>
        </pivotArea>
        <pivotArea type="data" collapsedLevelsAreSubtotals="1" fieldPosition="0">
          <references count="4">
            <reference field="4294967294" count="1" selected="0">
              <x v="0"/>
            </reference>
            <reference field="0" count="1" selected="0">
              <x v="54"/>
            </reference>
            <reference field="1" count="1" selected="0">
              <x v="318"/>
            </reference>
            <reference field="2" count="1">
              <x v="1023"/>
            </reference>
          </references>
        </pivotArea>
        <pivotArea type="data" collapsedLevelsAreSubtotals="1" fieldPosition="0">
          <references count="3">
            <reference field="4294967294" count="1" selected="0">
              <x v="0"/>
            </reference>
            <reference field="0" count="1" selected="0">
              <x v="54"/>
            </reference>
            <reference field="1" count="1">
              <x v="319"/>
            </reference>
          </references>
        </pivotArea>
        <pivotArea type="data" collapsedLevelsAreSubtotals="1" fieldPosition="0">
          <references count="4">
            <reference field="4294967294" count="1" selected="0">
              <x v="0"/>
            </reference>
            <reference field="0" count="1" selected="0">
              <x v="54"/>
            </reference>
            <reference field="1" count="1" selected="0">
              <x v="319"/>
            </reference>
            <reference field="2" count="2">
              <x v="1024"/>
              <x v="1025"/>
            </reference>
          </references>
        </pivotArea>
        <pivotArea type="data" collapsedLevelsAreSubtotals="1" fieldPosition="0">
          <references count="3">
            <reference field="4294967294" count="1" selected="0">
              <x v="0"/>
            </reference>
            <reference field="0" count="1" selected="0">
              <x v="54"/>
            </reference>
            <reference field="1" count="1">
              <x v="320"/>
            </reference>
          </references>
        </pivotArea>
        <pivotArea type="data" collapsedLevelsAreSubtotals="1" fieldPosition="0">
          <references count="4">
            <reference field="4294967294" count="1" selected="0">
              <x v="0"/>
            </reference>
            <reference field="0" count="1" selected="0">
              <x v="54"/>
            </reference>
            <reference field="1" count="1" selected="0">
              <x v="320"/>
            </reference>
            <reference field="2" count="1">
              <x v="1026"/>
            </reference>
          </references>
        </pivotArea>
        <pivotArea type="data" collapsedLevelsAreSubtotals="1" fieldPosition="0">
          <references count="3">
            <reference field="4294967294" count="1" selected="0">
              <x v="0"/>
            </reference>
            <reference field="0" count="1" selected="0">
              <x v="54"/>
            </reference>
            <reference field="1" count="1">
              <x v="321"/>
            </reference>
          </references>
        </pivotArea>
        <pivotArea type="data" collapsedLevelsAreSubtotals="1" fieldPosition="0">
          <references count="4">
            <reference field="4294967294" count="1" selected="0">
              <x v="0"/>
            </reference>
            <reference field="0" count="1" selected="0">
              <x v="54"/>
            </reference>
            <reference field="1" count="1" selected="0">
              <x v="321"/>
            </reference>
            <reference field="2" count="1">
              <x v="1027"/>
            </reference>
          </references>
        </pivotArea>
        <pivotArea type="data" collapsedLevelsAreSubtotals="1" fieldPosition="0">
          <references count="2">
            <reference field="4294967294" count="1" selected="0">
              <x v="0"/>
            </reference>
            <reference field="0" count="1">
              <x v="55"/>
            </reference>
          </references>
        </pivotArea>
        <pivotArea type="data" collapsedLevelsAreSubtotals="1" fieldPosition="0">
          <references count="3">
            <reference field="4294967294" count="1" selected="0">
              <x v="0"/>
            </reference>
            <reference field="0" count="1" selected="0">
              <x v="55"/>
            </reference>
            <reference field="1" count="1">
              <x v="322"/>
            </reference>
          </references>
        </pivotArea>
        <pivotArea type="data" collapsedLevelsAreSubtotals="1" fieldPosition="0">
          <references count="4">
            <reference field="4294967294" count="1" selected="0">
              <x v="0"/>
            </reference>
            <reference field="0" count="1" selected="0">
              <x v="55"/>
            </reference>
            <reference field="1" count="1" selected="0">
              <x v="322"/>
            </reference>
            <reference field="2" count="1">
              <x v="1028"/>
            </reference>
          </references>
        </pivotArea>
        <pivotArea type="data" collapsedLevelsAreSubtotals="1" fieldPosition="0">
          <references count="2">
            <reference field="4294967294" count="1" selected="0">
              <x v="0"/>
            </reference>
            <reference field="0" count="1">
              <x v="56"/>
            </reference>
          </references>
        </pivotArea>
        <pivotArea type="data" collapsedLevelsAreSubtotals="1" fieldPosition="0">
          <references count="3">
            <reference field="4294967294" count="1" selected="0">
              <x v="0"/>
            </reference>
            <reference field="0" count="1" selected="0">
              <x v="56"/>
            </reference>
            <reference field="1" count="1">
              <x v="323"/>
            </reference>
          </references>
        </pivotArea>
        <pivotArea type="data" collapsedLevelsAreSubtotals="1" fieldPosition="0">
          <references count="4">
            <reference field="4294967294" count="1" selected="0">
              <x v="0"/>
            </reference>
            <reference field="0" count="1" selected="0">
              <x v="56"/>
            </reference>
            <reference field="1" count="1" selected="0">
              <x v="323"/>
            </reference>
            <reference field="2" count="1">
              <x v="1029"/>
            </reference>
          </references>
        </pivotArea>
        <pivotArea type="data" collapsedLevelsAreSubtotals="1" fieldPosition="0">
          <references count="3">
            <reference field="4294967294" count="1" selected="0">
              <x v="0"/>
            </reference>
            <reference field="0" count="1" selected="0">
              <x v="56"/>
            </reference>
            <reference field="1" count="1">
              <x v="324"/>
            </reference>
          </references>
        </pivotArea>
        <pivotArea type="data" collapsedLevelsAreSubtotals="1" fieldPosition="0">
          <references count="4">
            <reference field="4294967294" count="1" selected="0">
              <x v="0"/>
            </reference>
            <reference field="0" count="1" selected="0">
              <x v="56"/>
            </reference>
            <reference field="1" count="1" selected="0">
              <x v="324"/>
            </reference>
            <reference field="2" count="1">
              <x v="1030"/>
            </reference>
          </references>
        </pivotArea>
        <pivotArea type="data" collapsedLevelsAreSubtotals="1" fieldPosition="0">
          <references count="2">
            <reference field="4294967294" count="1" selected="0">
              <x v="0"/>
            </reference>
            <reference field="0" count="1">
              <x v="57"/>
            </reference>
          </references>
        </pivotArea>
        <pivotArea type="data" collapsedLevelsAreSubtotals="1" fieldPosition="0">
          <references count="3">
            <reference field="4294967294" count="1" selected="0">
              <x v="0"/>
            </reference>
            <reference field="0" count="1" selected="0">
              <x v="57"/>
            </reference>
            <reference field="1" count="1">
              <x v="325"/>
            </reference>
          </references>
        </pivotArea>
        <pivotArea type="data" collapsedLevelsAreSubtotals="1" fieldPosition="0">
          <references count="4">
            <reference field="4294967294" count="1" selected="0">
              <x v="0"/>
            </reference>
            <reference field="0" count="1" selected="0">
              <x v="57"/>
            </reference>
            <reference field="1" count="1" selected="0">
              <x v="325"/>
            </reference>
            <reference field="2" count="6">
              <x v="1031"/>
              <x v="1032"/>
              <x v="1033"/>
              <x v="1034"/>
              <x v="1035"/>
              <x v="1036"/>
            </reference>
          </references>
        </pivotArea>
        <pivotArea type="data" collapsedLevelsAreSubtotals="1" fieldPosition="0">
          <references count="3">
            <reference field="4294967294" count="1" selected="0">
              <x v="0"/>
            </reference>
            <reference field="0" count="1" selected="0">
              <x v="57"/>
            </reference>
            <reference field="1" count="1">
              <x v="326"/>
            </reference>
          </references>
        </pivotArea>
        <pivotArea type="data" collapsedLevelsAreSubtotals="1" fieldPosition="0">
          <references count="4">
            <reference field="4294967294" count="1" selected="0">
              <x v="0"/>
            </reference>
            <reference field="0" count="1" selected="0">
              <x v="57"/>
            </reference>
            <reference field="1" count="1" selected="0">
              <x v="326"/>
            </reference>
            <reference field="2" count="1">
              <x v="1037"/>
            </reference>
          </references>
        </pivotArea>
        <pivotArea type="data" collapsedLevelsAreSubtotals="1" fieldPosition="0">
          <references count="3">
            <reference field="4294967294" count="1" selected="0">
              <x v="0"/>
            </reference>
            <reference field="0" count="1" selected="0">
              <x v="57"/>
            </reference>
            <reference field="1" count="1">
              <x v="327"/>
            </reference>
          </references>
        </pivotArea>
        <pivotArea type="data" collapsedLevelsAreSubtotals="1" fieldPosition="0">
          <references count="4">
            <reference field="4294967294" count="1" selected="0">
              <x v="0"/>
            </reference>
            <reference field="0" count="1" selected="0">
              <x v="57"/>
            </reference>
            <reference field="1" count="1" selected="0">
              <x v="327"/>
            </reference>
            <reference field="2" count="6">
              <x v="1038"/>
              <x v="1039"/>
              <x v="1040"/>
              <x v="1041"/>
              <x v="1042"/>
              <x v="1043"/>
            </reference>
          </references>
        </pivotArea>
        <pivotArea type="data" collapsedLevelsAreSubtotals="1" fieldPosition="0">
          <references count="3">
            <reference field="4294967294" count="1" selected="0">
              <x v="0"/>
            </reference>
            <reference field="0" count="1" selected="0">
              <x v="57"/>
            </reference>
            <reference field="1" count="1">
              <x v="328"/>
            </reference>
          </references>
        </pivotArea>
        <pivotArea type="data" collapsedLevelsAreSubtotals="1" fieldPosition="0">
          <references count="4">
            <reference field="4294967294" count="1" selected="0">
              <x v="0"/>
            </reference>
            <reference field="0" count="1" selected="0">
              <x v="57"/>
            </reference>
            <reference field="1" count="1" selected="0">
              <x v="328"/>
            </reference>
            <reference field="2" count="1">
              <x v="1044"/>
            </reference>
          </references>
        </pivotArea>
        <pivotArea type="data" collapsedLevelsAreSubtotals="1" fieldPosition="0">
          <references count="3">
            <reference field="4294967294" count="1" selected="0">
              <x v="0"/>
            </reference>
            <reference field="0" count="1" selected="0">
              <x v="57"/>
            </reference>
            <reference field="1" count="1">
              <x v="329"/>
            </reference>
          </references>
        </pivotArea>
        <pivotArea type="data" collapsedLevelsAreSubtotals="1" fieldPosition="0">
          <references count="4">
            <reference field="4294967294" count="1" selected="0">
              <x v="0"/>
            </reference>
            <reference field="0" count="1" selected="0">
              <x v="57"/>
            </reference>
            <reference field="1" count="1" selected="0">
              <x v="329"/>
            </reference>
            <reference field="2" count="3">
              <x v="1045"/>
              <x v="1046"/>
              <x v="1047"/>
            </reference>
          </references>
        </pivotArea>
        <pivotArea type="data" collapsedLevelsAreSubtotals="1" fieldPosition="0">
          <references count="3">
            <reference field="4294967294" count="1" selected="0">
              <x v="0"/>
            </reference>
            <reference field="0" count="1" selected="0">
              <x v="57"/>
            </reference>
            <reference field="1" count="1">
              <x v="330"/>
            </reference>
          </references>
        </pivotArea>
        <pivotArea type="data" collapsedLevelsAreSubtotals="1" fieldPosition="0">
          <references count="4">
            <reference field="4294967294" count="1" selected="0">
              <x v="0"/>
            </reference>
            <reference field="0" count="1" selected="0">
              <x v="57"/>
            </reference>
            <reference field="1" count="1" selected="0">
              <x v="330"/>
            </reference>
            <reference field="2" count="1">
              <x v="1048"/>
            </reference>
          </references>
        </pivotArea>
        <pivotArea type="data" collapsedLevelsAreSubtotals="1" fieldPosition="0">
          <references count="3">
            <reference field="4294967294" count="1" selected="0">
              <x v="0"/>
            </reference>
            <reference field="0" count="1" selected="0">
              <x v="57"/>
            </reference>
            <reference field="1" count="1">
              <x v="331"/>
            </reference>
          </references>
        </pivotArea>
        <pivotArea type="data" collapsedLevelsAreSubtotals="1" fieldPosition="0">
          <references count="4">
            <reference field="4294967294" count="1" selected="0">
              <x v="0"/>
            </reference>
            <reference field="0" count="1" selected="0">
              <x v="57"/>
            </reference>
            <reference field="1" count="1" selected="0">
              <x v="331"/>
            </reference>
            <reference field="2" count="5">
              <x v="1049"/>
              <x v="1050"/>
              <x v="1051"/>
              <x v="1052"/>
              <x v="1053"/>
            </reference>
          </references>
        </pivotArea>
        <pivotArea type="data" collapsedLevelsAreSubtotals="1" fieldPosition="0">
          <references count="3">
            <reference field="4294967294" count="1" selected="0">
              <x v="0"/>
            </reference>
            <reference field="0" count="1" selected="0">
              <x v="57"/>
            </reference>
            <reference field="1" count="1">
              <x v="332"/>
            </reference>
          </references>
        </pivotArea>
        <pivotArea type="data" collapsedLevelsAreSubtotals="1" fieldPosition="0">
          <references count="4">
            <reference field="4294967294" count="1" selected="0">
              <x v="0"/>
            </reference>
            <reference field="0" count="1" selected="0">
              <x v="57"/>
            </reference>
            <reference field="1" count="1" selected="0">
              <x v="332"/>
            </reference>
            <reference field="2" count="3">
              <x v="1054"/>
              <x v="1055"/>
              <x v="1056"/>
            </reference>
          </references>
        </pivotArea>
        <pivotArea type="data" collapsedLevelsAreSubtotals="1" fieldPosition="0">
          <references count="3">
            <reference field="4294967294" count="1" selected="0">
              <x v="0"/>
            </reference>
            <reference field="0" count="1" selected="0">
              <x v="57"/>
            </reference>
            <reference field="1" count="1">
              <x v="333"/>
            </reference>
          </references>
        </pivotArea>
        <pivotArea type="data" collapsedLevelsAreSubtotals="1" fieldPosition="0">
          <references count="4">
            <reference field="4294967294" count="1" selected="0">
              <x v="0"/>
            </reference>
            <reference field="0" count="1" selected="0">
              <x v="57"/>
            </reference>
            <reference field="1" count="1" selected="0">
              <x v="333"/>
            </reference>
            <reference field="2" count="1">
              <x v="1057"/>
            </reference>
          </references>
        </pivotArea>
        <pivotArea type="data" collapsedLevelsAreSubtotals="1" fieldPosition="0">
          <references count="3">
            <reference field="4294967294" count="1" selected="0">
              <x v="0"/>
            </reference>
            <reference field="0" count="1" selected="0">
              <x v="57"/>
            </reference>
            <reference field="1" count="1">
              <x v="334"/>
            </reference>
          </references>
        </pivotArea>
        <pivotArea type="data" collapsedLevelsAreSubtotals="1" fieldPosition="0">
          <references count="4">
            <reference field="4294967294" count="1" selected="0">
              <x v="0"/>
            </reference>
            <reference field="0" count="1" selected="0">
              <x v="57"/>
            </reference>
            <reference field="1" count="1" selected="0">
              <x v="334"/>
            </reference>
            <reference field="2" count="3">
              <x v="1058"/>
              <x v="1059"/>
              <x v="1060"/>
            </reference>
          </references>
        </pivotArea>
        <pivotArea type="data" collapsedLevelsAreSubtotals="1" fieldPosition="0">
          <references count="3">
            <reference field="4294967294" count="1" selected="0">
              <x v="0"/>
            </reference>
            <reference field="0" count="1" selected="0">
              <x v="57"/>
            </reference>
            <reference field="1" count="1">
              <x v="335"/>
            </reference>
          </references>
        </pivotArea>
        <pivotArea type="data" collapsedLevelsAreSubtotals="1" fieldPosition="0">
          <references count="4">
            <reference field="4294967294" count="1" selected="0">
              <x v="0"/>
            </reference>
            <reference field="0" count="1" selected="0">
              <x v="57"/>
            </reference>
            <reference field="1" count="1" selected="0">
              <x v="335"/>
            </reference>
            <reference field="2" count="7">
              <x v="1061"/>
              <x v="1062"/>
              <x v="1063"/>
              <x v="1064"/>
              <x v="1065"/>
              <x v="1066"/>
              <x v="1067"/>
            </reference>
          </references>
        </pivotArea>
        <pivotArea type="data" collapsedLevelsAreSubtotals="1" fieldPosition="0">
          <references count="3">
            <reference field="4294967294" count="1" selected="0">
              <x v="0"/>
            </reference>
            <reference field="0" count="1" selected="0">
              <x v="57"/>
            </reference>
            <reference field="1" count="1">
              <x v="336"/>
            </reference>
          </references>
        </pivotArea>
        <pivotArea type="data" collapsedLevelsAreSubtotals="1" fieldPosition="0">
          <references count="4">
            <reference field="4294967294" count="1" selected="0">
              <x v="0"/>
            </reference>
            <reference field="0" count="1" selected="0">
              <x v="57"/>
            </reference>
            <reference field="1" count="1" selected="0">
              <x v="336"/>
            </reference>
            <reference field="2" count="4">
              <x v="1068"/>
              <x v="1069"/>
              <x v="1070"/>
              <x v="1071"/>
            </reference>
          </references>
        </pivotArea>
        <pivotArea type="data" collapsedLevelsAreSubtotals="1" fieldPosition="0">
          <references count="3">
            <reference field="4294967294" count="1" selected="0">
              <x v="0"/>
            </reference>
            <reference field="0" count="1" selected="0">
              <x v="57"/>
            </reference>
            <reference field="1" count="1">
              <x v="337"/>
            </reference>
          </references>
        </pivotArea>
        <pivotArea type="data" collapsedLevelsAreSubtotals="1" fieldPosition="0">
          <references count="4">
            <reference field="4294967294" count="1" selected="0">
              <x v="0"/>
            </reference>
            <reference field="0" count="1" selected="0">
              <x v="57"/>
            </reference>
            <reference field="1" count="1" selected="0">
              <x v="337"/>
            </reference>
            <reference field="2" count="9">
              <x v="1072"/>
              <x v="1073"/>
              <x v="1074"/>
              <x v="1075"/>
              <x v="1076"/>
              <x v="1077"/>
              <x v="1078"/>
              <x v="1079"/>
              <x v="1080"/>
            </reference>
          </references>
        </pivotArea>
        <pivotArea type="data" collapsedLevelsAreSubtotals="1" fieldPosition="0">
          <references count="3">
            <reference field="4294967294" count="1" selected="0">
              <x v="0"/>
            </reference>
            <reference field="0" count="1" selected="0">
              <x v="57"/>
            </reference>
            <reference field="1" count="1">
              <x v="338"/>
            </reference>
          </references>
        </pivotArea>
        <pivotArea type="data" collapsedLevelsAreSubtotals="1" fieldPosition="0">
          <references count="4">
            <reference field="4294967294" count="1" selected="0">
              <x v="0"/>
            </reference>
            <reference field="0" count="1" selected="0">
              <x v="57"/>
            </reference>
            <reference field="1" count="1" selected="0">
              <x v="338"/>
            </reference>
            <reference field="2" count="17">
              <x v="1081"/>
              <x v="1082"/>
              <x v="1083"/>
              <x v="1084"/>
              <x v="1085"/>
              <x v="1086"/>
              <x v="1087"/>
              <x v="1088"/>
              <x v="1089"/>
              <x v="1090"/>
              <x v="1091"/>
              <x v="1092"/>
              <x v="1093"/>
              <x v="1094"/>
              <x v="1095"/>
              <x v="1096"/>
              <x v="1097"/>
            </reference>
          </references>
        </pivotArea>
        <pivotArea type="data" collapsedLevelsAreSubtotals="1" fieldPosition="0">
          <references count="3">
            <reference field="4294967294" count="1" selected="0">
              <x v="0"/>
            </reference>
            <reference field="0" count="1" selected="0">
              <x v="57"/>
            </reference>
            <reference field="1" count="1">
              <x v="339"/>
            </reference>
          </references>
        </pivotArea>
        <pivotArea type="data" collapsedLevelsAreSubtotals="1" fieldPosition="0">
          <references count="4">
            <reference field="4294967294" count="1" selected="0">
              <x v="0"/>
            </reference>
            <reference field="0" count="1" selected="0">
              <x v="57"/>
            </reference>
            <reference field="1" count="1" selected="0">
              <x v="339"/>
            </reference>
            <reference field="2" count="1">
              <x v="1098"/>
            </reference>
          </references>
        </pivotArea>
        <pivotArea type="data" collapsedLevelsAreSubtotals="1" fieldPosition="0">
          <references count="3">
            <reference field="4294967294" count="1" selected="0">
              <x v="0"/>
            </reference>
            <reference field="0" count="1" selected="0">
              <x v="57"/>
            </reference>
            <reference field="1" count="1">
              <x v="340"/>
            </reference>
          </references>
        </pivotArea>
        <pivotArea type="data" collapsedLevelsAreSubtotals="1" fieldPosition="0">
          <references count="4">
            <reference field="4294967294" count="1" selected="0">
              <x v="0"/>
            </reference>
            <reference field="0" count="1" selected="0">
              <x v="57"/>
            </reference>
            <reference field="1" count="1" selected="0">
              <x v="340"/>
            </reference>
            <reference field="2" count="3">
              <x v="1099"/>
              <x v="1100"/>
              <x v="1101"/>
            </reference>
          </references>
        </pivotArea>
        <pivotArea type="data" collapsedLevelsAreSubtotals="1" fieldPosition="0">
          <references count="3">
            <reference field="4294967294" count="1" selected="0">
              <x v="0"/>
            </reference>
            <reference field="0" count="1" selected="0">
              <x v="57"/>
            </reference>
            <reference field="1" count="1">
              <x v="341"/>
            </reference>
          </references>
        </pivotArea>
        <pivotArea type="data" collapsedLevelsAreSubtotals="1" fieldPosition="0">
          <references count="4">
            <reference field="4294967294" count="1" selected="0">
              <x v="0"/>
            </reference>
            <reference field="0" count="1" selected="0">
              <x v="57"/>
            </reference>
            <reference field="1" count="1" selected="0">
              <x v="341"/>
            </reference>
            <reference field="2" count="1">
              <x v="1102"/>
            </reference>
          </references>
        </pivotArea>
        <pivotArea type="data" collapsedLevelsAreSubtotals="1" fieldPosition="0">
          <references count="3">
            <reference field="4294967294" count="1" selected="0">
              <x v="0"/>
            </reference>
            <reference field="0" count="1" selected="0">
              <x v="57"/>
            </reference>
            <reference field="1" count="1">
              <x v="342"/>
            </reference>
          </references>
        </pivotArea>
        <pivotArea type="data" collapsedLevelsAreSubtotals="1" fieldPosition="0">
          <references count="4">
            <reference field="4294967294" count="1" selected="0">
              <x v="0"/>
            </reference>
            <reference field="0" count="1" selected="0">
              <x v="57"/>
            </reference>
            <reference field="1" count="1" selected="0">
              <x v="342"/>
            </reference>
            <reference field="2" count="3">
              <x v="1103"/>
              <x v="1104"/>
              <x v="1105"/>
            </reference>
          </references>
        </pivotArea>
        <pivotArea type="data" collapsedLevelsAreSubtotals="1" fieldPosition="0">
          <references count="3">
            <reference field="4294967294" count="1" selected="0">
              <x v="0"/>
            </reference>
            <reference field="0" count="1" selected="0">
              <x v="57"/>
            </reference>
            <reference field="1" count="1">
              <x v="343"/>
            </reference>
          </references>
        </pivotArea>
        <pivotArea type="data" collapsedLevelsAreSubtotals="1" fieldPosition="0">
          <references count="4">
            <reference field="4294967294" count="1" selected="0">
              <x v="0"/>
            </reference>
            <reference field="0" count="1" selected="0">
              <x v="57"/>
            </reference>
            <reference field="1" count="1" selected="0">
              <x v="343"/>
            </reference>
            <reference field="2" count="8">
              <x v="1106"/>
              <x v="1107"/>
              <x v="1108"/>
              <x v="1109"/>
              <x v="1110"/>
              <x v="1111"/>
              <x v="1112"/>
              <x v="1113"/>
            </reference>
          </references>
        </pivotArea>
        <pivotArea type="data" collapsedLevelsAreSubtotals="1" fieldPosition="0">
          <references count="3">
            <reference field="4294967294" count="1" selected="0">
              <x v="0"/>
            </reference>
            <reference field="0" count="1" selected="0">
              <x v="57"/>
            </reference>
            <reference field="1" count="1">
              <x v="344"/>
            </reference>
          </references>
        </pivotArea>
        <pivotArea type="data" collapsedLevelsAreSubtotals="1" fieldPosition="0">
          <references count="4">
            <reference field="4294967294" count="1" selected="0">
              <x v="0"/>
            </reference>
            <reference field="0" count="1" selected="0">
              <x v="57"/>
            </reference>
            <reference field="1" count="1" selected="0">
              <x v="344"/>
            </reference>
            <reference field="2" count="9">
              <x v="1114"/>
              <x v="1115"/>
              <x v="1116"/>
              <x v="1117"/>
              <x v="1118"/>
              <x v="1119"/>
              <x v="1120"/>
              <x v="1121"/>
              <x v="1122"/>
            </reference>
          </references>
        </pivotArea>
        <pivotArea type="data" collapsedLevelsAreSubtotals="1" fieldPosition="0">
          <references count="3">
            <reference field="4294967294" count="1" selected="0">
              <x v="0"/>
            </reference>
            <reference field="0" count="1" selected="0">
              <x v="57"/>
            </reference>
            <reference field="1" count="1">
              <x v="345"/>
            </reference>
          </references>
        </pivotArea>
        <pivotArea type="data" collapsedLevelsAreSubtotals="1" fieldPosition="0">
          <references count="4">
            <reference field="4294967294" count="1" selected="0">
              <x v="0"/>
            </reference>
            <reference field="0" count="1" selected="0">
              <x v="57"/>
            </reference>
            <reference field="1" count="1" selected="0">
              <x v="345"/>
            </reference>
            <reference field="2" count="3">
              <x v="1123"/>
              <x v="1124"/>
              <x v="1125"/>
            </reference>
          </references>
        </pivotArea>
        <pivotArea type="data" collapsedLevelsAreSubtotals="1" fieldPosition="0">
          <references count="3">
            <reference field="4294967294" count="1" selected="0">
              <x v="0"/>
            </reference>
            <reference field="0" count="1" selected="0">
              <x v="57"/>
            </reference>
            <reference field="1" count="1">
              <x v="346"/>
            </reference>
          </references>
        </pivotArea>
        <pivotArea type="data" collapsedLevelsAreSubtotals="1" fieldPosition="0">
          <references count="4">
            <reference field="4294967294" count="1" selected="0">
              <x v="0"/>
            </reference>
            <reference field="0" count="1" selected="0">
              <x v="57"/>
            </reference>
            <reference field="1" count="1" selected="0">
              <x v="346"/>
            </reference>
            <reference field="2" count="14">
              <x v="1126"/>
              <x v="1127"/>
              <x v="1128"/>
              <x v="1129"/>
              <x v="1130"/>
              <x v="1131"/>
              <x v="1132"/>
              <x v="1133"/>
              <x v="1134"/>
              <x v="1135"/>
              <x v="1136"/>
              <x v="1137"/>
              <x v="1138"/>
              <x v="1139"/>
            </reference>
          </references>
        </pivotArea>
        <pivotArea type="data" collapsedLevelsAreSubtotals="1" fieldPosition="0">
          <references count="3">
            <reference field="4294967294" count="1" selected="0">
              <x v="0"/>
            </reference>
            <reference field="0" count="1" selected="0">
              <x v="57"/>
            </reference>
            <reference field="1" count="1">
              <x v="347"/>
            </reference>
          </references>
        </pivotArea>
        <pivotArea type="data" collapsedLevelsAreSubtotals="1" fieldPosition="0">
          <references count="4">
            <reference field="4294967294" count="1" selected="0">
              <x v="0"/>
            </reference>
            <reference field="0" count="1" selected="0">
              <x v="57"/>
            </reference>
            <reference field="1" count="1" selected="0">
              <x v="347"/>
            </reference>
            <reference field="2" count="1">
              <x v="1140"/>
            </reference>
          </references>
        </pivotArea>
        <pivotArea type="data" collapsedLevelsAreSubtotals="1" fieldPosition="0">
          <references count="3">
            <reference field="4294967294" count="1" selected="0">
              <x v="0"/>
            </reference>
            <reference field="0" count="1" selected="0">
              <x v="57"/>
            </reference>
            <reference field="1" count="1">
              <x v="348"/>
            </reference>
          </references>
        </pivotArea>
        <pivotArea type="data" collapsedLevelsAreSubtotals="1" fieldPosition="0">
          <references count="4">
            <reference field="4294967294" count="1" selected="0">
              <x v="0"/>
            </reference>
            <reference field="0" count="1" selected="0">
              <x v="57"/>
            </reference>
            <reference field="1" count="1" selected="0">
              <x v="348"/>
            </reference>
            <reference field="2" count="9">
              <x v="1141"/>
              <x v="1142"/>
              <x v="1143"/>
              <x v="1144"/>
              <x v="1145"/>
              <x v="1146"/>
              <x v="1147"/>
              <x v="1148"/>
              <x v="1149"/>
            </reference>
          </references>
        </pivotArea>
        <pivotArea type="data" collapsedLevelsAreSubtotals="1" fieldPosition="0">
          <references count="2">
            <reference field="4294967294" count="1" selected="0">
              <x v="0"/>
            </reference>
            <reference field="0" count="1">
              <x v="58"/>
            </reference>
          </references>
        </pivotArea>
        <pivotArea type="data" collapsedLevelsAreSubtotals="1" fieldPosition="0">
          <references count="3">
            <reference field="4294967294" count="1" selected="0">
              <x v="0"/>
            </reference>
            <reference field="0" count="1" selected="0">
              <x v="58"/>
            </reference>
            <reference field="1" count="1">
              <x v="349"/>
            </reference>
          </references>
        </pivotArea>
        <pivotArea type="data" collapsedLevelsAreSubtotals="1" fieldPosition="0">
          <references count="4">
            <reference field="4294967294" count="1" selected="0">
              <x v="0"/>
            </reference>
            <reference field="0" count="1" selected="0">
              <x v="58"/>
            </reference>
            <reference field="1" count="1" selected="0">
              <x v="349"/>
            </reference>
            <reference field="2" count="1">
              <x v="1150"/>
            </reference>
          </references>
        </pivotArea>
        <pivotArea type="data" collapsedLevelsAreSubtotals="1" fieldPosition="0">
          <references count="3">
            <reference field="4294967294" count="1" selected="0">
              <x v="0"/>
            </reference>
            <reference field="0" count="1" selected="0">
              <x v="58"/>
            </reference>
            <reference field="1" count="1">
              <x v="350"/>
            </reference>
          </references>
        </pivotArea>
        <pivotArea type="data" collapsedLevelsAreSubtotals="1" fieldPosition="0">
          <references count="4">
            <reference field="4294967294" count="1" selected="0">
              <x v="0"/>
            </reference>
            <reference field="0" count="1" selected="0">
              <x v="58"/>
            </reference>
            <reference field="1" count="1" selected="0">
              <x v="350"/>
            </reference>
            <reference field="2" count="1">
              <x v="1151"/>
            </reference>
          </references>
        </pivotArea>
        <pivotArea type="data" collapsedLevelsAreSubtotals="1" fieldPosition="0">
          <references count="3">
            <reference field="4294967294" count="1" selected="0">
              <x v="0"/>
            </reference>
            <reference field="0" count="1" selected="0">
              <x v="58"/>
            </reference>
            <reference field="1" count="1">
              <x v="351"/>
            </reference>
          </references>
        </pivotArea>
        <pivotArea type="data" collapsedLevelsAreSubtotals="1" fieldPosition="0">
          <references count="4">
            <reference field="4294967294" count="1" selected="0">
              <x v="0"/>
            </reference>
            <reference field="0" count="1" selected="0">
              <x v="58"/>
            </reference>
            <reference field="1" count="1" selected="0">
              <x v="351"/>
            </reference>
            <reference field="2" count="1">
              <x v="1152"/>
            </reference>
          </references>
        </pivotArea>
        <pivotArea type="data" collapsedLevelsAreSubtotals="1" fieldPosition="0">
          <references count="3">
            <reference field="4294967294" count="1" selected="0">
              <x v="0"/>
            </reference>
            <reference field="0" count="1" selected="0">
              <x v="58"/>
            </reference>
            <reference field="1" count="1">
              <x v="352"/>
            </reference>
          </references>
        </pivotArea>
        <pivotArea type="data" collapsedLevelsAreSubtotals="1" fieldPosition="0">
          <references count="4">
            <reference field="4294967294" count="1" selected="0">
              <x v="0"/>
            </reference>
            <reference field="0" count="1" selected="0">
              <x v="58"/>
            </reference>
            <reference field="1" count="1" selected="0">
              <x v="352"/>
            </reference>
            <reference field="2" count="1">
              <x v="1153"/>
            </reference>
          </references>
        </pivotArea>
        <pivotArea type="data" collapsedLevelsAreSubtotals="1" fieldPosition="0">
          <references count="3">
            <reference field="4294967294" count="1" selected="0">
              <x v="0"/>
            </reference>
            <reference field="0" count="1" selected="0">
              <x v="58"/>
            </reference>
            <reference field="1" count="1">
              <x v="353"/>
            </reference>
          </references>
        </pivotArea>
        <pivotArea type="data" collapsedLevelsAreSubtotals="1" fieldPosition="0">
          <references count="4">
            <reference field="4294967294" count="1" selected="0">
              <x v="0"/>
            </reference>
            <reference field="0" count="1" selected="0">
              <x v="58"/>
            </reference>
            <reference field="1" count="1" selected="0">
              <x v="353"/>
            </reference>
            <reference field="2" count="1">
              <x v="1154"/>
            </reference>
          </references>
        </pivotArea>
        <pivotArea type="data" collapsedLevelsAreSubtotals="1" fieldPosition="0">
          <references count="3">
            <reference field="4294967294" count="1" selected="0">
              <x v="0"/>
            </reference>
            <reference field="0" count="1" selected="0">
              <x v="58"/>
            </reference>
            <reference field="1" count="1">
              <x v="354"/>
            </reference>
          </references>
        </pivotArea>
        <pivotArea type="data" collapsedLevelsAreSubtotals="1" fieldPosition="0">
          <references count="4">
            <reference field="4294967294" count="1" selected="0">
              <x v="0"/>
            </reference>
            <reference field="0" count="1" selected="0">
              <x v="58"/>
            </reference>
            <reference field="1" count="1" selected="0">
              <x v="354"/>
            </reference>
            <reference field="2" count="6">
              <x v="1155"/>
              <x v="1156"/>
              <x v="1157"/>
              <x v="1158"/>
              <x v="1159"/>
              <x v="1160"/>
            </reference>
          </references>
        </pivotArea>
        <pivotArea type="data" collapsedLevelsAreSubtotals="1" fieldPosition="0">
          <references count="3">
            <reference field="4294967294" count="1" selected="0">
              <x v="0"/>
            </reference>
            <reference field="0" count="1" selected="0">
              <x v="58"/>
            </reference>
            <reference field="1" count="1">
              <x v="355"/>
            </reference>
          </references>
        </pivotArea>
        <pivotArea type="data" collapsedLevelsAreSubtotals="1" fieldPosition="0">
          <references count="4">
            <reference field="4294967294" count="1" selected="0">
              <x v="0"/>
            </reference>
            <reference field="0" count="1" selected="0">
              <x v="58"/>
            </reference>
            <reference field="1" count="1" selected="0">
              <x v="355"/>
            </reference>
            <reference field="2" count="5">
              <x v="1161"/>
              <x v="1162"/>
              <x v="1163"/>
              <x v="1164"/>
              <x v="1165"/>
            </reference>
          </references>
        </pivotArea>
        <pivotArea type="data" collapsedLevelsAreSubtotals="1" fieldPosition="0">
          <references count="3">
            <reference field="4294967294" count="1" selected="0">
              <x v="0"/>
            </reference>
            <reference field="0" count="1" selected="0">
              <x v="58"/>
            </reference>
            <reference field="1" count="1">
              <x v="356"/>
            </reference>
          </references>
        </pivotArea>
        <pivotArea type="data" collapsedLevelsAreSubtotals="1" fieldPosition="0">
          <references count="4">
            <reference field="4294967294" count="1" selected="0">
              <x v="0"/>
            </reference>
            <reference field="0" count="1" selected="0">
              <x v="58"/>
            </reference>
            <reference field="1" count="1" selected="0">
              <x v="356"/>
            </reference>
            <reference field="2" count="5">
              <x v="1166"/>
              <x v="1167"/>
              <x v="1168"/>
              <x v="1169"/>
              <x v="1170"/>
            </reference>
          </references>
        </pivotArea>
        <pivotArea type="data" collapsedLevelsAreSubtotals="1" fieldPosition="0">
          <references count="3">
            <reference field="4294967294" count="1" selected="0">
              <x v="0"/>
            </reference>
            <reference field="0" count="1" selected="0">
              <x v="58"/>
            </reference>
            <reference field="1" count="1">
              <x v="357"/>
            </reference>
          </references>
        </pivotArea>
        <pivotArea type="data" collapsedLevelsAreSubtotals="1" fieldPosition="0">
          <references count="4">
            <reference field="4294967294" count="1" selected="0">
              <x v="0"/>
            </reference>
            <reference field="0" count="1" selected="0">
              <x v="58"/>
            </reference>
            <reference field="1" count="1" selected="0">
              <x v="357"/>
            </reference>
            <reference field="2" count="1">
              <x v="1171"/>
            </reference>
          </references>
        </pivotArea>
        <pivotArea type="data" collapsedLevelsAreSubtotals="1" fieldPosition="0">
          <references count="3">
            <reference field="4294967294" count="1" selected="0">
              <x v="0"/>
            </reference>
            <reference field="0" count="1" selected="0">
              <x v="58"/>
            </reference>
            <reference field="1" count="1">
              <x v="358"/>
            </reference>
          </references>
        </pivotArea>
        <pivotArea type="data" collapsedLevelsAreSubtotals="1" fieldPosition="0">
          <references count="4">
            <reference field="4294967294" count="1" selected="0">
              <x v="0"/>
            </reference>
            <reference field="0" count="1" selected="0">
              <x v="58"/>
            </reference>
            <reference field="1" count="1" selected="0">
              <x v="358"/>
            </reference>
            <reference field="2" count="1">
              <x v="1172"/>
            </reference>
          </references>
        </pivotArea>
        <pivotArea type="data" collapsedLevelsAreSubtotals="1" fieldPosition="0">
          <references count="3">
            <reference field="4294967294" count="1" selected="0">
              <x v="0"/>
            </reference>
            <reference field="0" count="1" selected="0">
              <x v="58"/>
            </reference>
            <reference field="1" count="1">
              <x v="359"/>
            </reference>
          </references>
        </pivotArea>
        <pivotArea type="data" collapsedLevelsAreSubtotals="1" fieldPosition="0">
          <references count="4">
            <reference field="4294967294" count="1" selected="0">
              <x v="0"/>
            </reference>
            <reference field="0" count="1" selected="0">
              <x v="58"/>
            </reference>
            <reference field="1" count="1" selected="0">
              <x v="359"/>
            </reference>
            <reference field="2" count="2">
              <x v="1173"/>
              <x v="1174"/>
            </reference>
          </references>
        </pivotArea>
        <pivotArea type="data" collapsedLevelsAreSubtotals="1" fieldPosition="0">
          <references count="3">
            <reference field="4294967294" count="1" selected="0">
              <x v="0"/>
            </reference>
            <reference field="0" count="1" selected="0">
              <x v="58"/>
            </reference>
            <reference field="1" count="1">
              <x v="360"/>
            </reference>
          </references>
        </pivotArea>
        <pivotArea type="data" collapsedLevelsAreSubtotals="1" fieldPosition="0">
          <references count="4">
            <reference field="4294967294" count="1" selected="0">
              <x v="0"/>
            </reference>
            <reference field="0" count="1" selected="0">
              <x v="58"/>
            </reference>
            <reference field="1" count="1" selected="0">
              <x v="360"/>
            </reference>
            <reference field="2" count="1">
              <x v="1175"/>
            </reference>
          </references>
        </pivotArea>
        <pivotArea type="data" collapsedLevelsAreSubtotals="1" fieldPosition="0">
          <references count="3">
            <reference field="4294967294" count="1" selected="0">
              <x v="0"/>
            </reference>
            <reference field="0" count="1" selected="0">
              <x v="58"/>
            </reference>
            <reference field="1" count="1">
              <x v="361"/>
            </reference>
          </references>
        </pivotArea>
        <pivotArea type="data" collapsedLevelsAreSubtotals="1" fieldPosition="0">
          <references count="4">
            <reference field="4294967294" count="1" selected="0">
              <x v="0"/>
            </reference>
            <reference field="0" count="1" selected="0">
              <x v="58"/>
            </reference>
            <reference field="1" count="1" selected="0">
              <x v="361"/>
            </reference>
            <reference field="2" count="1">
              <x v="1176"/>
            </reference>
          </references>
        </pivotArea>
        <pivotArea type="data" collapsedLevelsAreSubtotals="1" fieldPosition="0">
          <references count="3">
            <reference field="4294967294" count="1" selected="0">
              <x v="0"/>
            </reference>
            <reference field="0" count="1" selected="0">
              <x v="58"/>
            </reference>
            <reference field="1" count="1">
              <x v="362"/>
            </reference>
          </references>
        </pivotArea>
        <pivotArea type="data" collapsedLevelsAreSubtotals="1" fieldPosition="0">
          <references count="4">
            <reference field="4294967294" count="1" selected="0">
              <x v="0"/>
            </reference>
            <reference field="0" count="1" selected="0">
              <x v="58"/>
            </reference>
            <reference field="1" count="1" selected="0">
              <x v="362"/>
            </reference>
            <reference field="2" count="1">
              <x v="1177"/>
            </reference>
          </references>
        </pivotArea>
        <pivotArea type="data" collapsedLevelsAreSubtotals="1" fieldPosition="0">
          <references count="3">
            <reference field="4294967294" count="1" selected="0">
              <x v="0"/>
            </reference>
            <reference field="0" count="1" selected="0">
              <x v="58"/>
            </reference>
            <reference field="1" count="1">
              <x v="363"/>
            </reference>
          </references>
        </pivotArea>
        <pivotArea type="data" collapsedLevelsAreSubtotals="1" fieldPosition="0">
          <references count="4">
            <reference field="4294967294" count="1" selected="0">
              <x v="0"/>
            </reference>
            <reference field="0" count="1" selected="0">
              <x v="58"/>
            </reference>
            <reference field="1" count="1" selected="0">
              <x v="363"/>
            </reference>
            <reference field="2" count="2">
              <x v="1178"/>
              <x v="1179"/>
            </reference>
          </references>
        </pivotArea>
        <pivotArea type="data" collapsedLevelsAreSubtotals="1" fieldPosition="0">
          <references count="3">
            <reference field="4294967294" count="1" selected="0">
              <x v="0"/>
            </reference>
            <reference field="0" count="1" selected="0">
              <x v="58"/>
            </reference>
            <reference field="1" count="1">
              <x v="364"/>
            </reference>
          </references>
        </pivotArea>
        <pivotArea type="data" collapsedLevelsAreSubtotals="1" fieldPosition="0">
          <references count="4">
            <reference field="4294967294" count="1" selected="0">
              <x v="0"/>
            </reference>
            <reference field="0" count="1" selected="0">
              <x v="58"/>
            </reference>
            <reference field="1" count="1" selected="0">
              <x v="364"/>
            </reference>
            <reference field="2" count="1">
              <x v="1180"/>
            </reference>
          </references>
        </pivotArea>
        <pivotArea type="data" collapsedLevelsAreSubtotals="1" fieldPosition="0">
          <references count="3">
            <reference field="4294967294" count="1" selected="0">
              <x v="0"/>
            </reference>
            <reference field="0" count="1" selected="0">
              <x v="58"/>
            </reference>
            <reference field="1" count="1">
              <x v="365"/>
            </reference>
          </references>
        </pivotArea>
        <pivotArea type="data" collapsedLevelsAreSubtotals="1" fieldPosition="0">
          <references count="4">
            <reference field="4294967294" count="1" selected="0">
              <x v="0"/>
            </reference>
            <reference field="0" count="1" selected="0">
              <x v="58"/>
            </reference>
            <reference field="1" count="1" selected="0">
              <x v="365"/>
            </reference>
            <reference field="2" count="1">
              <x v="1181"/>
            </reference>
          </references>
        </pivotArea>
        <pivotArea type="data" collapsedLevelsAreSubtotals="1" fieldPosition="0">
          <references count="3">
            <reference field="4294967294" count="1" selected="0">
              <x v="0"/>
            </reference>
            <reference field="0" count="1" selected="0">
              <x v="58"/>
            </reference>
            <reference field="1" count="1">
              <x v="366"/>
            </reference>
          </references>
        </pivotArea>
        <pivotArea type="data" collapsedLevelsAreSubtotals="1" fieldPosition="0">
          <references count="4">
            <reference field="4294967294" count="1" selected="0">
              <x v="0"/>
            </reference>
            <reference field="0" count="1" selected="0">
              <x v="58"/>
            </reference>
            <reference field="1" count="1" selected="0">
              <x v="366"/>
            </reference>
            <reference field="2" count="1">
              <x v="1182"/>
            </reference>
          </references>
        </pivotArea>
        <pivotArea type="data" collapsedLevelsAreSubtotals="1" fieldPosition="0">
          <references count="3">
            <reference field="4294967294" count="1" selected="0">
              <x v="0"/>
            </reference>
            <reference field="0" count="1" selected="0">
              <x v="58"/>
            </reference>
            <reference field="1" count="1">
              <x v="367"/>
            </reference>
          </references>
        </pivotArea>
        <pivotArea type="data" collapsedLevelsAreSubtotals="1" fieldPosition="0">
          <references count="4">
            <reference field="4294967294" count="1" selected="0">
              <x v="0"/>
            </reference>
            <reference field="0" count="1" selected="0">
              <x v="58"/>
            </reference>
            <reference field="1" count="1" selected="0">
              <x v="367"/>
            </reference>
            <reference field="2" count="1">
              <x v="1183"/>
            </reference>
          </references>
        </pivotArea>
        <pivotArea type="data" collapsedLevelsAreSubtotals="1" fieldPosition="0">
          <references count="3">
            <reference field="4294967294" count="1" selected="0">
              <x v="0"/>
            </reference>
            <reference field="0" count="1" selected="0">
              <x v="58"/>
            </reference>
            <reference field="1" count="1">
              <x v="368"/>
            </reference>
          </references>
        </pivotArea>
        <pivotArea type="data" collapsedLevelsAreSubtotals="1" fieldPosition="0">
          <references count="4">
            <reference field="4294967294" count="1" selected="0">
              <x v="0"/>
            </reference>
            <reference field="0" count="1" selected="0">
              <x v="58"/>
            </reference>
            <reference field="1" count="1" selected="0">
              <x v="368"/>
            </reference>
            <reference field="2" count="1">
              <x v="1184"/>
            </reference>
          </references>
        </pivotArea>
        <pivotArea type="data" collapsedLevelsAreSubtotals="1" fieldPosition="0">
          <references count="3">
            <reference field="4294967294" count="1" selected="0">
              <x v="0"/>
            </reference>
            <reference field="0" count="1" selected="0">
              <x v="58"/>
            </reference>
            <reference field="1" count="1">
              <x v="369"/>
            </reference>
          </references>
        </pivotArea>
        <pivotArea type="data" collapsedLevelsAreSubtotals="1" fieldPosition="0">
          <references count="4">
            <reference field="4294967294" count="1" selected="0">
              <x v="0"/>
            </reference>
            <reference field="0" count="1" selected="0">
              <x v="58"/>
            </reference>
            <reference field="1" count="1" selected="0">
              <x v="369"/>
            </reference>
            <reference field="2" count="3">
              <x v="1185"/>
              <x v="1186"/>
              <x v="1187"/>
            </reference>
          </references>
        </pivotArea>
        <pivotArea type="data" collapsedLevelsAreSubtotals="1" fieldPosition="0">
          <references count="3">
            <reference field="4294967294" count="1" selected="0">
              <x v="0"/>
            </reference>
            <reference field="0" count="1" selected="0">
              <x v="58"/>
            </reference>
            <reference field="1" count="1">
              <x v="370"/>
            </reference>
          </references>
        </pivotArea>
        <pivotArea type="data" collapsedLevelsAreSubtotals="1" fieldPosition="0">
          <references count="4">
            <reference field="4294967294" count="1" selected="0">
              <x v="0"/>
            </reference>
            <reference field="0" count="1" selected="0">
              <x v="58"/>
            </reference>
            <reference field="1" count="1" selected="0">
              <x v="370"/>
            </reference>
            <reference field="2" count="1">
              <x v="1188"/>
            </reference>
          </references>
        </pivotArea>
        <pivotArea type="data" collapsedLevelsAreSubtotals="1" fieldPosition="0">
          <references count="2">
            <reference field="4294967294" count="1" selected="0">
              <x v="0"/>
            </reference>
            <reference field="0" count="1">
              <x v="59"/>
            </reference>
          </references>
        </pivotArea>
        <pivotArea type="data" collapsedLevelsAreSubtotals="1" fieldPosition="0">
          <references count="3">
            <reference field="4294967294" count="1" selected="0">
              <x v="0"/>
            </reference>
            <reference field="0" count="1" selected="0">
              <x v="59"/>
            </reference>
            <reference field="1" count="1">
              <x v="371"/>
            </reference>
          </references>
        </pivotArea>
        <pivotArea type="data" collapsedLevelsAreSubtotals="1" fieldPosition="0">
          <references count="4">
            <reference field="4294967294" count="1" selected="0">
              <x v="0"/>
            </reference>
            <reference field="0" count="1" selected="0">
              <x v="59"/>
            </reference>
            <reference field="1" count="1" selected="0">
              <x v="371"/>
            </reference>
            <reference field="2" count="1">
              <x v="1189"/>
            </reference>
          </references>
        </pivotArea>
        <pivotArea type="data" collapsedLevelsAreSubtotals="1" fieldPosition="0">
          <references count="3">
            <reference field="4294967294" count="1" selected="0">
              <x v="0"/>
            </reference>
            <reference field="0" count="1" selected="0">
              <x v="59"/>
            </reference>
            <reference field="1" count="1">
              <x v="372"/>
            </reference>
          </references>
        </pivotArea>
        <pivotArea type="data" collapsedLevelsAreSubtotals="1" fieldPosition="0">
          <references count="4">
            <reference field="4294967294" count="1" selected="0">
              <x v="0"/>
            </reference>
            <reference field="0" count="1" selected="0">
              <x v="59"/>
            </reference>
            <reference field="1" count="1" selected="0">
              <x v="372"/>
            </reference>
            <reference field="2" count="1">
              <x v="1190"/>
            </reference>
          </references>
        </pivotArea>
        <pivotArea type="data" collapsedLevelsAreSubtotals="1" fieldPosition="0">
          <references count="3">
            <reference field="4294967294" count="1" selected="0">
              <x v="0"/>
            </reference>
            <reference field="0" count="1" selected="0">
              <x v="59"/>
            </reference>
            <reference field="1" count="1">
              <x v="373"/>
            </reference>
          </references>
        </pivotArea>
        <pivotArea type="data" collapsedLevelsAreSubtotals="1" fieldPosition="0">
          <references count="4">
            <reference field="4294967294" count="1" selected="0">
              <x v="0"/>
            </reference>
            <reference field="0" count="1" selected="0">
              <x v="59"/>
            </reference>
            <reference field="1" count="1" selected="0">
              <x v="373"/>
            </reference>
            <reference field="2" count="3">
              <x v="1191"/>
              <x v="1192"/>
              <x v="1193"/>
            </reference>
          </references>
        </pivotArea>
        <pivotArea type="data" collapsedLevelsAreSubtotals="1" fieldPosition="0">
          <references count="3">
            <reference field="4294967294" count="1" selected="0">
              <x v="0"/>
            </reference>
            <reference field="0" count="1" selected="0">
              <x v="59"/>
            </reference>
            <reference field="1" count="1">
              <x v="374"/>
            </reference>
          </references>
        </pivotArea>
        <pivotArea type="data" collapsedLevelsAreSubtotals="1" fieldPosition="0">
          <references count="4">
            <reference field="4294967294" count="1" selected="0">
              <x v="0"/>
            </reference>
            <reference field="0" count="1" selected="0">
              <x v="59"/>
            </reference>
            <reference field="1" count="1" selected="0">
              <x v="374"/>
            </reference>
            <reference field="2" count="2">
              <x v="1194"/>
              <x v="1195"/>
            </reference>
          </references>
        </pivotArea>
        <pivotArea type="data" collapsedLevelsAreSubtotals="1" fieldPosition="0">
          <references count="3">
            <reference field="4294967294" count="1" selected="0">
              <x v="0"/>
            </reference>
            <reference field="0" count="1" selected="0">
              <x v="59"/>
            </reference>
            <reference field="1" count="1">
              <x v="375"/>
            </reference>
          </references>
        </pivotArea>
        <pivotArea type="data" collapsedLevelsAreSubtotals="1" fieldPosition="0">
          <references count="4">
            <reference field="4294967294" count="1" selected="0">
              <x v="0"/>
            </reference>
            <reference field="0" count="1" selected="0">
              <x v="59"/>
            </reference>
            <reference field="1" count="1" selected="0">
              <x v="375"/>
            </reference>
            <reference field="2" count="1">
              <x v="1196"/>
            </reference>
          </references>
        </pivotArea>
        <pivotArea type="data" collapsedLevelsAreSubtotals="1" fieldPosition="0">
          <references count="3">
            <reference field="4294967294" count="1" selected="0">
              <x v="0"/>
            </reference>
            <reference field="0" count="1" selected="0">
              <x v="59"/>
            </reference>
            <reference field="1" count="1">
              <x v="376"/>
            </reference>
          </references>
        </pivotArea>
        <pivotArea type="data" collapsedLevelsAreSubtotals="1" fieldPosition="0">
          <references count="4">
            <reference field="4294967294" count="1" selected="0">
              <x v="0"/>
            </reference>
            <reference field="0" count="1" selected="0">
              <x v="59"/>
            </reference>
            <reference field="1" count="1" selected="0">
              <x v="376"/>
            </reference>
            <reference field="2" count="1">
              <x v="1197"/>
            </reference>
          </references>
        </pivotArea>
        <pivotArea type="data" collapsedLevelsAreSubtotals="1" fieldPosition="0">
          <references count="3">
            <reference field="4294967294" count="1" selected="0">
              <x v="0"/>
            </reference>
            <reference field="0" count="1" selected="0">
              <x v="59"/>
            </reference>
            <reference field="1" count="1">
              <x v="377"/>
            </reference>
          </references>
        </pivotArea>
        <pivotArea type="data" collapsedLevelsAreSubtotals="1" fieldPosition="0">
          <references count="4">
            <reference field="4294967294" count="1" selected="0">
              <x v="0"/>
            </reference>
            <reference field="0" count="1" selected="0">
              <x v="59"/>
            </reference>
            <reference field="1" count="1" selected="0">
              <x v="377"/>
            </reference>
            <reference field="2" count="2">
              <x v="1198"/>
              <x v="1199"/>
            </reference>
          </references>
        </pivotArea>
        <pivotArea type="data" collapsedLevelsAreSubtotals="1" fieldPosition="0">
          <references count="3">
            <reference field="4294967294" count="1" selected="0">
              <x v="0"/>
            </reference>
            <reference field="0" count="1" selected="0">
              <x v="59"/>
            </reference>
            <reference field="1" count="1">
              <x v="378"/>
            </reference>
          </references>
        </pivotArea>
        <pivotArea type="data" collapsedLevelsAreSubtotals="1" fieldPosition="0">
          <references count="4">
            <reference field="4294967294" count="1" selected="0">
              <x v="0"/>
            </reference>
            <reference field="0" count="1" selected="0">
              <x v="59"/>
            </reference>
            <reference field="1" count="1" selected="0">
              <x v="378"/>
            </reference>
            <reference field="2" count="1">
              <x v="1200"/>
            </reference>
          </references>
        </pivotArea>
        <pivotArea type="data" collapsedLevelsAreSubtotals="1" fieldPosition="0">
          <references count="3">
            <reference field="4294967294" count="1" selected="0">
              <x v="0"/>
            </reference>
            <reference field="0" count="1" selected="0">
              <x v="59"/>
            </reference>
            <reference field="1" count="1">
              <x v="379"/>
            </reference>
          </references>
        </pivotArea>
        <pivotArea type="data" collapsedLevelsAreSubtotals="1" fieldPosition="0">
          <references count="4">
            <reference field="4294967294" count="1" selected="0">
              <x v="0"/>
            </reference>
            <reference field="0" count="1" selected="0">
              <x v="59"/>
            </reference>
            <reference field="1" count="1" selected="0">
              <x v="379"/>
            </reference>
            <reference field="2" count="1">
              <x v="1201"/>
            </reference>
          </references>
        </pivotArea>
        <pivotArea type="data" collapsedLevelsAreSubtotals="1" fieldPosition="0">
          <references count="3">
            <reference field="4294967294" count="1" selected="0">
              <x v="0"/>
            </reference>
            <reference field="0" count="1" selected="0">
              <x v="59"/>
            </reference>
            <reference field="1" count="1">
              <x v="380"/>
            </reference>
          </references>
        </pivotArea>
        <pivotArea type="data" collapsedLevelsAreSubtotals="1" fieldPosition="0">
          <references count="4">
            <reference field="4294967294" count="1" selected="0">
              <x v="0"/>
            </reference>
            <reference field="0" count="1" selected="0">
              <x v="59"/>
            </reference>
            <reference field="1" count="1" selected="0">
              <x v="380"/>
            </reference>
            <reference field="2" count="1">
              <x v="1202"/>
            </reference>
          </references>
        </pivotArea>
        <pivotArea type="data" collapsedLevelsAreSubtotals="1" fieldPosition="0">
          <references count="3">
            <reference field="4294967294" count="1" selected="0">
              <x v="0"/>
            </reference>
            <reference field="0" count="1" selected="0">
              <x v="59"/>
            </reference>
            <reference field="1" count="1">
              <x v="381"/>
            </reference>
          </references>
        </pivotArea>
        <pivotArea type="data" collapsedLevelsAreSubtotals="1" fieldPosition="0">
          <references count="4">
            <reference field="4294967294" count="1" selected="0">
              <x v="0"/>
            </reference>
            <reference field="0" count="1" selected="0">
              <x v="59"/>
            </reference>
            <reference field="1" count="1" selected="0">
              <x v="381"/>
            </reference>
            <reference field="2" count="4">
              <x v="1203"/>
              <x v="1204"/>
              <x v="1205"/>
              <x v="1206"/>
            </reference>
          </references>
        </pivotArea>
        <pivotArea type="data" collapsedLevelsAreSubtotals="1" fieldPosition="0">
          <references count="3">
            <reference field="4294967294" count="1" selected="0">
              <x v="0"/>
            </reference>
            <reference field="0" count="1" selected="0">
              <x v="59"/>
            </reference>
            <reference field="1" count="1">
              <x v="382"/>
            </reference>
          </references>
        </pivotArea>
        <pivotArea type="data" collapsedLevelsAreSubtotals="1" fieldPosition="0">
          <references count="4">
            <reference field="4294967294" count="1" selected="0">
              <x v="0"/>
            </reference>
            <reference field="0" count="1" selected="0">
              <x v="59"/>
            </reference>
            <reference field="1" count="1" selected="0">
              <x v="382"/>
            </reference>
            <reference field="2" count="2">
              <x v="1207"/>
              <x v="1208"/>
            </reference>
          </references>
        </pivotArea>
        <pivotArea type="data" collapsedLevelsAreSubtotals="1" fieldPosition="0">
          <references count="3">
            <reference field="4294967294" count="1" selected="0">
              <x v="0"/>
            </reference>
            <reference field="0" count="1" selected="0">
              <x v="59"/>
            </reference>
            <reference field="1" count="1">
              <x v="383"/>
            </reference>
          </references>
        </pivotArea>
        <pivotArea type="data" collapsedLevelsAreSubtotals="1" fieldPosition="0">
          <references count="4">
            <reference field="4294967294" count="1" selected="0">
              <x v="0"/>
            </reference>
            <reference field="0" count="1" selected="0">
              <x v="59"/>
            </reference>
            <reference field="1" count="1" selected="0">
              <x v="383"/>
            </reference>
            <reference field="2" count="2">
              <x v="1209"/>
              <x v="1210"/>
            </reference>
          </references>
        </pivotArea>
        <pivotArea type="data" collapsedLevelsAreSubtotals="1" fieldPosition="0">
          <references count="3">
            <reference field="4294967294" count="1" selected="0">
              <x v="0"/>
            </reference>
            <reference field="0" count="1" selected="0">
              <x v="59"/>
            </reference>
            <reference field="1" count="1">
              <x v="384"/>
            </reference>
          </references>
        </pivotArea>
        <pivotArea type="data" collapsedLevelsAreSubtotals="1" fieldPosition="0">
          <references count="4">
            <reference field="4294967294" count="1" selected="0">
              <x v="0"/>
            </reference>
            <reference field="0" count="1" selected="0">
              <x v="59"/>
            </reference>
            <reference field="1" count="1" selected="0">
              <x v="384"/>
            </reference>
            <reference field="2" count="2">
              <x v="1211"/>
              <x v="1212"/>
            </reference>
          </references>
        </pivotArea>
        <pivotArea type="data" collapsedLevelsAreSubtotals="1" fieldPosition="0">
          <references count="3">
            <reference field="4294967294" count="1" selected="0">
              <x v="0"/>
            </reference>
            <reference field="0" count="1" selected="0">
              <x v="59"/>
            </reference>
            <reference field="1" count="1">
              <x v="385"/>
            </reference>
          </references>
        </pivotArea>
        <pivotArea type="data" collapsedLevelsAreSubtotals="1" fieldPosition="0">
          <references count="4">
            <reference field="4294967294" count="1" selected="0">
              <x v="0"/>
            </reference>
            <reference field="0" count="1" selected="0">
              <x v="59"/>
            </reference>
            <reference field="1" count="1" selected="0">
              <x v="385"/>
            </reference>
            <reference field="2" count="3">
              <x v="1213"/>
              <x v="1214"/>
              <x v="1215"/>
            </reference>
          </references>
        </pivotArea>
        <pivotArea type="data" collapsedLevelsAreSubtotals="1" fieldPosition="0">
          <references count="3">
            <reference field="4294967294" count="1" selected="0">
              <x v="0"/>
            </reference>
            <reference field="0" count="1" selected="0">
              <x v="59"/>
            </reference>
            <reference field="1" count="1">
              <x v="386"/>
            </reference>
          </references>
        </pivotArea>
        <pivotArea type="data" collapsedLevelsAreSubtotals="1" fieldPosition="0">
          <references count="4">
            <reference field="4294967294" count="1" selected="0">
              <x v="0"/>
            </reference>
            <reference field="0" count="1" selected="0">
              <x v="59"/>
            </reference>
            <reference field="1" count="1" selected="0">
              <x v="386"/>
            </reference>
            <reference field="2" count="2">
              <x v="1216"/>
              <x v="1217"/>
            </reference>
          </references>
        </pivotArea>
        <pivotArea type="data" collapsedLevelsAreSubtotals="1" fieldPosition="0">
          <references count="3">
            <reference field="4294967294" count="1" selected="0">
              <x v="0"/>
            </reference>
            <reference field="0" count="1" selected="0">
              <x v="59"/>
            </reference>
            <reference field="1" count="1">
              <x v="387"/>
            </reference>
          </references>
        </pivotArea>
        <pivotArea type="data" collapsedLevelsAreSubtotals="1" fieldPosition="0">
          <references count="4">
            <reference field="4294967294" count="1" selected="0">
              <x v="0"/>
            </reference>
            <reference field="0" count="1" selected="0">
              <x v="59"/>
            </reference>
            <reference field="1" count="1" selected="0">
              <x v="387"/>
            </reference>
            <reference field="2" count="1">
              <x v="1218"/>
            </reference>
          </references>
        </pivotArea>
        <pivotArea type="data" collapsedLevelsAreSubtotals="1" fieldPosition="0">
          <references count="3">
            <reference field="4294967294" count="1" selected="0">
              <x v="0"/>
            </reference>
            <reference field="0" count="1" selected="0">
              <x v="59"/>
            </reference>
            <reference field="1" count="1">
              <x v="388"/>
            </reference>
          </references>
        </pivotArea>
        <pivotArea type="data" collapsedLevelsAreSubtotals="1" fieldPosition="0">
          <references count="4">
            <reference field="4294967294" count="1" selected="0">
              <x v="0"/>
            </reference>
            <reference field="0" count="1" selected="0">
              <x v="59"/>
            </reference>
            <reference field="1" count="1" selected="0">
              <x v="388"/>
            </reference>
            <reference field="2" count="5">
              <x v="1219"/>
              <x v="1220"/>
              <x v="1221"/>
              <x v="1222"/>
              <x v="1223"/>
            </reference>
          </references>
        </pivotArea>
        <pivotArea type="data" collapsedLevelsAreSubtotals="1" fieldPosition="0">
          <references count="3">
            <reference field="4294967294" count="1" selected="0">
              <x v="0"/>
            </reference>
            <reference field="0" count="1" selected="0">
              <x v="59"/>
            </reference>
            <reference field="1" count="1">
              <x v="389"/>
            </reference>
          </references>
        </pivotArea>
        <pivotArea type="data" collapsedLevelsAreSubtotals="1" fieldPosition="0">
          <references count="4">
            <reference field="4294967294" count="1" selected="0">
              <x v="0"/>
            </reference>
            <reference field="0" count="1" selected="0">
              <x v="59"/>
            </reference>
            <reference field="1" count="1" selected="0">
              <x v="389"/>
            </reference>
            <reference field="2" count="1">
              <x v="1224"/>
            </reference>
          </references>
        </pivotArea>
        <pivotArea type="data" collapsedLevelsAreSubtotals="1" fieldPosition="0">
          <references count="3">
            <reference field="4294967294" count="1" selected="0">
              <x v="0"/>
            </reference>
            <reference field="0" count="1" selected="0">
              <x v="59"/>
            </reference>
            <reference field="1" count="1">
              <x v="390"/>
            </reference>
          </references>
        </pivotArea>
        <pivotArea type="data" collapsedLevelsAreSubtotals="1" fieldPosition="0">
          <references count="4">
            <reference field="4294967294" count="1" selected="0">
              <x v="0"/>
            </reference>
            <reference field="0" count="1" selected="0">
              <x v="59"/>
            </reference>
            <reference field="1" count="1" selected="0">
              <x v="390"/>
            </reference>
            <reference field="2" count="1">
              <x v="1225"/>
            </reference>
          </references>
        </pivotArea>
        <pivotArea type="data" collapsedLevelsAreSubtotals="1" fieldPosition="0">
          <references count="3">
            <reference field="4294967294" count="1" selected="0">
              <x v="0"/>
            </reference>
            <reference field="0" count="1" selected="0">
              <x v="59"/>
            </reference>
            <reference field="1" count="1">
              <x v="391"/>
            </reference>
          </references>
        </pivotArea>
        <pivotArea type="data" collapsedLevelsAreSubtotals="1" fieldPosition="0">
          <references count="4">
            <reference field="4294967294" count="1" selected="0">
              <x v="0"/>
            </reference>
            <reference field="0" count="1" selected="0">
              <x v="59"/>
            </reference>
            <reference field="1" count="1" selected="0">
              <x v="391"/>
            </reference>
            <reference field="2" count="3">
              <x v="1226"/>
              <x v="1227"/>
              <x v="1228"/>
            </reference>
          </references>
        </pivotArea>
        <pivotArea type="data" collapsedLevelsAreSubtotals="1" fieldPosition="0">
          <references count="3">
            <reference field="4294967294" count="1" selected="0">
              <x v="0"/>
            </reference>
            <reference field="0" count="1" selected="0">
              <x v="59"/>
            </reference>
            <reference field="1" count="1">
              <x v="392"/>
            </reference>
          </references>
        </pivotArea>
        <pivotArea type="data" collapsedLevelsAreSubtotals="1" fieldPosition="0">
          <references count="4">
            <reference field="4294967294" count="1" selected="0">
              <x v="0"/>
            </reference>
            <reference field="0" count="1" selected="0">
              <x v="59"/>
            </reference>
            <reference field="1" count="1" selected="0">
              <x v="392"/>
            </reference>
            <reference field="2" count="1">
              <x v="1229"/>
            </reference>
          </references>
        </pivotArea>
        <pivotArea type="data" collapsedLevelsAreSubtotals="1" fieldPosition="0">
          <references count="3">
            <reference field="4294967294" count="1" selected="0">
              <x v="0"/>
            </reference>
            <reference field="0" count="1" selected="0">
              <x v="59"/>
            </reference>
            <reference field="1" count="1">
              <x v="393"/>
            </reference>
          </references>
        </pivotArea>
        <pivotArea type="data" collapsedLevelsAreSubtotals="1" fieldPosition="0">
          <references count="4">
            <reference field="4294967294" count="1" selected="0">
              <x v="0"/>
            </reference>
            <reference field="0" count="1" selected="0">
              <x v="59"/>
            </reference>
            <reference field="1" count="1" selected="0">
              <x v="393"/>
            </reference>
            <reference field="2" count="1">
              <x v="1230"/>
            </reference>
          </references>
        </pivotArea>
        <pivotArea type="data" collapsedLevelsAreSubtotals="1" fieldPosition="0">
          <references count="2">
            <reference field="4294967294" count="1" selected="0">
              <x v="0"/>
            </reference>
            <reference field="0" count="1">
              <x v="60"/>
            </reference>
          </references>
        </pivotArea>
        <pivotArea type="data" collapsedLevelsAreSubtotals="1" fieldPosition="0">
          <references count="3">
            <reference field="4294967294" count="1" selected="0">
              <x v="0"/>
            </reference>
            <reference field="0" count="1" selected="0">
              <x v="60"/>
            </reference>
            <reference field="1" count="1">
              <x v="394"/>
            </reference>
          </references>
        </pivotArea>
        <pivotArea type="data" collapsedLevelsAreSubtotals="1" fieldPosition="0">
          <references count="4">
            <reference field="4294967294" count="1" selected="0">
              <x v="0"/>
            </reference>
            <reference field="0" count="1" selected="0">
              <x v="60"/>
            </reference>
            <reference field="1" count="1" selected="0">
              <x v="394"/>
            </reference>
            <reference field="2" count="1">
              <x v="1231"/>
            </reference>
          </references>
        </pivotArea>
        <pivotArea type="data" collapsedLevelsAreSubtotals="1" fieldPosition="0">
          <references count="3">
            <reference field="4294967294" count="1" selected="0">
              <x v="0"/>
            </reference>
            <reference field="0" count="1" selected="0">
              <x v="60"/>
            </reference>
            <reference field="1" count="1">
              <x v="395"/>
            </reference>
          </references>
        </pivotArea>
        <pivotArea type="data" collapsedLevelsAreSubtotals="1" fieldPosition="0">
          <references count="4">
            <reference field="4294967294" count="1" selected="0">
              <x v="0"/>
            </reference>
            <reference field="0" count="1" selected="0">
              <x v="60"/>
            </reference>
            <reference field="1" count="1" selected="0">
              <x v="395"/>
            </reference>
            <reference field="2" count="1">
              <x v="1232"/>
            </reference>
          </references>
        </pivotArea>
        <pivotArea type="data" collapsedLevelsAreSubtotals="1" fieldPosition="0">
          <references count="3">
            <reference field="4294967294" count="1" selected="0">
              <x v="0"/>
            </reference>
            <reference field="0" count="1" selected="0">
              <x v="60"/>
            </reference>
            <reference field="1" count="1">
              <x v="396"/>
            </reference>
          </references>
        </pivotArea>
        <pivotArea type="data" collapsedLevelsAreSubtotals="1" fieldPosition="0">
          <references count="4">
            <reference field="4294967294" count="1" selected="0">
              <x v="0"/>
            </reference>
            <reference field="0" count="1" selected="0">
              <x v="60"/>
            </reference>
            <reference field="1" count="1" selected="0">
              <x v="396"/>
            </reference>
            <reference field="2" count="1">
              <x v="1233"/>
            </reference>
          </references>
        </pivotArea>
        <pivotArea type="data" collapsedLevelsAreSubtotals="1" fieldPosition="0">
          <references count="3">
            <reference field="4294967294" count="1" selected="0">
              <x v="0"/>
            </reference>
            <reference field="0" count="1" selected="0">
              <x v="60"/>
            </reference>
            <reference field="1" count="1">
              <x v="397"/>
            </reference>
          </references>
        </pivotArea>
        <pivotArea type="data" collapsedLevelsAreSubtotals="1" fieldPosition="0">
          <references count="4">
            <reference field="4294967294" count="1" selected="0">
              <x v="0"/>
            </reference>
            <reference field="0" count="1" selected="0">
              <x v="60"/>
            </reference>
            <reference field="1" count="1" selected="0">
              <x v="397"/>
            </reference>
            <reference field="2" count="1">
              <x v="1234"/>
            </reference>
          </references>
        </pivotArea>
        <pivotArea type="data" collapsedLevelsAreSubtotals="1" fieldPosition="0">
          <references count="3">
            <reference field="4294967294" count="1" selected="0">
              <x v="0"/>
            </reference>
            <reference field="0" count="1" selected="0">
              <x v="60"/>
            </reference>
            <reference field="1" count="1">
              <x v="398"/>
            </reference>
          </references>
        </pivotArea>
        <pivotArea type="data" collapsedLevelsAreSubtotals="1" fieldPosition="0">
          <references count="4">
            <reference field="4294967294" count="1" selected="0">
              <x v="0"/>
            </reference>
            <reference field="0" count="1" selected="0">
              <x v="60"/>
            </reference>
            <reference field="1" count="1" selected="0">
              <x v="398"/>
            </reference>
            <reference field="2" count="1">
              <x v="1235"/>
            </reference>
          </references>
        </pivotArea>
        <pivotArea type="data" collapsedLevelsAreSubtotals="1" fieldPosition="0">
          <references count="3">
            <reference field="4294967294" count="1" selected="0">
              <x v="0"/>
            </reference>
            <reference field="0" count="1" selected="0">
              <x v="60"/>
            </reference>
            <reference field="1" count="1">
              <x v="399"/>
            </reference>
          </references>
        </pivotArea>
        <pivotArea type="data" collapsedLevelsAreSubtotals="1" fieldPosition="0">
          <references count="4">
            <reference field="4294967294" count="1" selected="0">
              <x v="0"/>
            </reference>
            <reference field="0" count="1" selected="0">
              <x v="60"/>
            </reference>
            <reference field="1" count="1" selected="0">
              <x v="399"/>
            </reference>
            <reference field="2" count="1">
              <x v="1236"/>
            </reference>
          </references>
        </pivotArea>
        <pivotArea type="data" collapsedLevelsAreSubtotals="1" fieldPosition="0">
          <references count="3">
            <reference field="4294967294" count="1" selected="0">
              <x v="0"/>
            </reference>
            <reference field="0" count="1" selected="0">
              <x v="60"/>
            </reference>
            <reference field="1" count="1">
              <x v="400"/>
            </reference>
          </references>
        </pivotArea>
        <pivotArea type="data" collapsedLevelsAreSubtotals="1" fieldPosition="0">
          <references count="4">
            <reference field="4294967294" count="1" selected="0">
              <x v="0"/>
            </reference>
            <reference field="0" count="1" selected="0">
              <x v="60"/>
            </reference>
            <reference field="1" count="1" selected="0">
              <x v="400"/>
            </reference>
            <reference field="2" count="1">
              <x v="1237"/>
            </reference>
          </references>
        </pivotArea>
        <pivotArea type="data" collapsedLevelsAreSubtotals="1" fieldPosition="0">
          <references count="3">
            <reference field="4294967294" count="1" selected="0">
              <x v="0"/>
            </reference>
            <reference field="0" count="1" selected="0">
              <x v="60"/>
            </reference>
            <reference field="1" count="1">
              <x v="401"/>
            </reference>
          </references>
        </pivotArea>
        <pivotArea type="data" collapsedLevelsAreSubtotals="1" fieldPosition="0">
          <references count="4">
            <reference field="4294967294" count="1" selected="0">
              <x v="0"/>
            </reference>
            <reference field="0" count="1" selected="0">
              <x v="60"/>
            </reference>
            <reference field="1" count="1" selected="0">
              <x v="401"/>
            </reference>
            <reference field="2" count="1">
              <x v="1238"/>
            </reference>
          </references>
        </pivotArea>
        <pivotArea type="data" collapsedLevelsAreSubtotals="1" fieldPosition="0">
          <references count="3">
            <reference field="4294967294" count="1" selected="0">
              <x v="0"/>
            </reference>
            <reference field="0" count="1" selected="0">
              <x v="60"/>
            </reference>
            <reference field="1" count="1">
              <x v="402"/>
            </reference>
          </references>
        </pivotArea>
        <pivotArea type="data" collapsedLevelsAreSubtotals="1" fieldPosition="0">
          <references count="4">
            <reference field="4294967294" count="1" selected="0">
              <x v="0"/>
            </reference>
            <reference field="0" count="1" selected="0">
              <x v="60"/>
            </reference>
            <reference field="1" count="1" selected="0">
              <x v="402"/>
            </reference>
            <reference field="2" count="1">
              <x v="1239"/>
            </reference>
          </references>
        </pivotArea>
        <pivotArea type="data" collapsedLevelsAreSubtotals="1" fieldPosition="0">
          <references count="3">
            <reference field="4294967294" count="1" selected="0">
              <x v="0"/>
            </reference>
            <reference field="0" count="1" selected="0">
              <x v="60"/>
            </reference>
            <reference field="1" count="1">
              <x v="403"/>
            </reference>
          </references>
        </pivotArea>
        <pivotArea type="data" collapsedLevelsAreSubtotals="1" fieldPosition="0">
          <references count="4">
            <reference field="4294967294" count="1" selected="0">
              <x v="0"/>
            </reference>
            <reference field="0" count="1" selected="0">
              <x v="60"/>
            </reference>
            <reference field="1" count="1" selected="0">
              <x v="403"/>
            </reference>
            <reference field="2" count="1">
              <x v="1240"/>
            </reference>
          </references>
        </pivotArea>
        <pivotArea type="data" collapsedLevelsAreSubtotals="1" fieldPosition="0">
          <references count="3">
            <reference field="4294967294" count="1" selected="0">
              <x v="0"/>
            </reference>
            <reference field="0" count="1" selected="0">
              <x v="60"/>
            </reference>
            <reference field="1" count="1">
              <x v="404"/>
            </reference>
          </references>
        </pivotArea>
        <pivotArea type="data" collapsedLevelsAreSubtotals="1" fieldPosition="0">
          <references count="4">
            <reference field="4294967294" count="1" selected="0">
              <x v="0"/>
            </reference>
            <reference field="0" count="1" selected="0">
              <x v="60"/>
            </reference>
            <reference field="1" count="1" selected="0">
              <x v="404"/>
            </reference>
            <reference field="2" count="1">
              <x v="1241"/>
            </reference>
          </references>
        </pivotArea>
        <pivotArea type="data" collapsedLevelsAreSubtotals="1" fieldPosition="0">
          <references count="2">
            <reference field="4294967294" count="1" selected="0">
              <x v="0"/>
            </reference>
            <reference field="0" count="1">
              <x v="61"/>
            </reference>
          </references>
        </pivotArea>
        <pivotArea type="data" collapsedLevelsAreSubtotals="1" fieldPosition="0">
          <references count="3">
            <reference field="4294967294" count="1" selected="0">
              <x v="0"/>
            </reference>
            <reference field="0" count="1" selected="0">
              <x v="61"/>
            </reference>
            <reference field="1" count="1">
              <x v="405"/>
            </reference>
          </references>
        </pivotArea>
        <pivotArea type="data" collapsedLevelsAreSubtotals="1" fieldPosition="0">
          <references count="4">
            <reference field="4294967294" count="1" selected="0">
              <x v="0"/>
            </reference>
            <reference field="0" count="1" selected="0">
              <x v="61"/>
            </reference>
            <reference field="1" count="1" selected="0">
              <x v="405"/>
            </reference>
            <reference field="2" count="1">
              <x v="1242"/>
            </reference>
          </references>
        </pivotArea>
        <pivotArea type="data" collapsedLevelsAreSubtotals="1" fieldPosition="0">
          <references count="3">
            <reference field="4294967294" count="1" selected="0">
              <x v="0"/>
            </reference>
            <reference field="0" count="1" selected="0">
              <x v="61"/>
            </reference>
            <reference field="1" count="1">
              <x v="406"/>
            </reference>
          </references>
        </pivotArea>
        <pivotArea type="data" collapsedLevelsAreSubtotals="1" fieldPosition="0">
          <references count="4">
            <reference field="4294967294" count="1" selected="0">
              <x v="0"/>
            </reference>
            <reference field="0" count="1" selected="0">
              <x v="61"/>
            </reference>
            <reference field="1" count="1" selected="0">
              <x v="406"/>
            </reference>
            <reference field="2" count="1">
              <x v="1243"/>
            </reference>
          </references>
        </pivotArea>
        <pivotArea type="data" collapsedLevelsAreSubtotals="1" fieldPosition="0">
          <references count="3">
            <reference field="4294967294" count="1" selected="0">
              <x v="0"/>
            </reference>
            <reference field="0" count="1" selected="0">
              <x v="61"/>
            </reference>
            <reference field="1" count="1">
              <x v="407"/>
            </reference>
          </references>
        </pivotArea>
        <pivotArea type="data" collapsedLevelsAreSubtotals="1" fieldPosition="0">
          <references count="4">
            <reference field="4294967294" count="1" selected="0">
              <x v="0"/>
            </reference>
            <reference field="0" count="1" selected="0">
              <x v="61"/>
            </reference>
            <reference field="1" count="1" selected="0">
              <x v="407"/>
            </reference>
            <reference field="2" count="1">
              <x v="1244"/>
            </reference>
          </references>
        </pivotArea>
        <pivotArea type="data" collapsedLevelsAreSubtotals="1" fieldPosition="0">
          <references count="2">
            <reference field="4294967294" count="1" selected="0">
              <x v="0"/>
            </reference>
            <reference field="0" count="1">
              <x v="62"/>
            </reference>
          </references>
        </pivotArea>
        <pivotArea type="data" collapsedLevelsAreSubtotals="1" fieldPosition="0">
          <references count="3">
            <reference field="4294967294" count="1" selected="0">
              <x v="0"/>
            </reference>
            <reference field="0" count="1" selected="0">
              <x v="62"/>
            </reference>
            <reference field="1" count="1">
              <x v="408"/>
            </reference>
          </references>
        </pivotArea>
        <pivotArea type="data" collapsedLevelsAreSubtotals="1" fieldPosition="0">
          <references count="3">
            <reference field="4294967294" count="1" selected="0">
              <x v="0"/>
            </reference>
            <reference field="0" count="1" selected="0">
              <x v="62"/>
            </reference>
            <reference field="1" count="1">
              <x v="409"/>
            </reference>
          </references>
        </pivotArea>
        <pivotArea type="data" collapsedLevelsAreSubtotals="1" fieldPosition="0">
          <references count="4">
            <reference field="4294967294" count="1" selected="0">
              <x v="0"/>
            </reference>
            <reference field="0" count="1" selected="0">
              <x v="62"/>
            </reference>
            <reference field="1" count="1" selected="0">
              <x v="409"/>
            </reference>
            <reference field="2" count="1">
              <x v="1245"/>
            </reference>
          </references>
        </pivotArea>
        <pivotArea type="data" collapsedLevelsAreSubtotals="1" fieldPosition="0">
          <references count="3">
            <reference field="4294967294" count="1" selected="0">
              <x v="0"/>
            </reference>
            <reference field="0" count="1" selected="0">
              <x v="62"/>
            </reference>
            <reference field="1" count="1">
              <x v="410"/>
            </reference>
          </references>
        </pivotArea>
        <pivotArea type="data" collapsedLevelsAreSubtotals="1" fieldPosition="0">
          <references count="4">
            <reference field="4294967294" count="1" selected="0">
              <x v="0"/>
            </reference>
            <reference field="0" count="1" selected="0">
              <x v="62"/>
            </reference>
            <reference field="1" count="1" selected="0">
              <x v="410"/>
            </reference>
            <reference field="2" count="1">
              <x v="1246"/>
            </reference>
          </references>
        </pivotArea>
        <pivotArea type="data" collapsedLevelsAreSubtotals="1" fieldPosition="0">
          <references count="3">
            <reference field="4294967294" count="1" selected="0">
              <x v="0"/>
            </reference>
            <reference field="0" count="1" selected="0">
              <x v="62"/>
            </reference>
            <reference field="1" count="1">
              <x v="411"/>
            </reference>
          </references>
        </pivotArea>
        <pivotArea type="data" collapsedLevelsAreSubtotals="1" fieldPosition="0">
          <references count="4">
            <reference field="4294967294" count="1" selected="0">
              <x v="0"/>
            </reference>
            <reference field="0" count="1" selected="0">
              <x v="62"/>
            </reference>
            <reference field="1" count="1" selected="0">
              <x v="411"/>
            </reference>
            <reference field="2" count="2">
              <x v="1247"/>
              <x v="1248"/>
            </reference>
          </references>
        </pivotArea>
        <pivotArea type="data" collapsedLevelsAreSubtotals="1" fieldPosition="0">
          <references count="3">
            <reference field="4294967294" count="1" selected="0">
              <x v="0"/>
            </reference>
            <reference field="0" count="1" selected="0">
              <x v="62"/>
            </reference>
            <reference field="1" count="1">
              <x v="412"/>
            </reference>
          </references>
        </pivotArea>
        <pivotArea type="data" collapsedLevelsAreSubtotals="1" fieldPosition="0">
          <references count="4">
            <reference field="4294967294" count="1" selected="0">
              <x v="0"/>
            </reference>
            <reference field="0" count="1" selected="0">
              <x v="62"/>
            </reference>
            <reference field="1" count="1" selected="0">
              <x v="412"/>
            </reference>
            <reference field="2" count="5">
              <x v="1249"/>
              <x v="1250"/>
              <x v="1251"/>
              <x v="1252"/>
              <x v="1253"/>
            </reference>
          </references>
        </pivotArea>
        <pivotArea type="data" collapsedLevelsAreSubtotals="1" fieldPosition="0">
          <references count="2">
            <reference field="4294967294" count="1" selected="0">
              <x v="0"/>
            </reference>
            <reference field="0" count="1">
              <x v="63"/>
            </reference>
          </references>
        </pivotArea>
        <pivotArea type="data" collapsedLevelsAreSubtotals="1" fieldPosition="0">
          <references count="3">
            <reference field="4294967294" count="1" selected="0">
              <x v="0"/>
            </reference>
            <reference field="0" count="1" selected="0">
              <x v="63"/>
            </reference>
            <reference field="1" count="1">
              <x v="413"/>
            </reference>
          </references>
        </pivotArea>
        <pivotArea type="data" collapsedLevelsAreSubtotals="1" fieldPosition="0">
          <references count="4">
            <reference field="4294967294" count="1" selected="0">
              <x v="0"/>
            </reference>
            <reference field="0" count="1" selected="0">
              <x v="63"/>
            </reference>
            <reference field="1" count="1" selected="0">
              <x v="413"/>
            </reference>
            <reference field="2" count="1">
              <x v="1254"/>
            </reference>
          </references>
        </pivotArea>
        <pivotArea type="data" collapsedLevelsAreSubtotals="1" fieldPosition="0">
          <references count="3">
            <reference field="4294967294" count="1" selected="0">
              <x v="0"/>
            </reference>
            <reference field="0" count="1" selected="0">
              <x v="63"/>
            </reference>
            <reference field="1" count="1">
              <x v="414"/>
            </reference>
          </references>
        </pivotArea>
        <pivotArea type="data" collapsedLevelsAreSubtotals="1" fieldPosition="0">
          <references count="4">
            <reference field="4294967294" count="1" selected="0">
              <x v="0"/>
            </reference>
            <reference field="0" count="1" selected="0">
              <x v="63"/>
            </reference>
            <reference field="1" count="1" selected="0">
              <x v="414"/>
            </reference>
            <reference field="2" count="8">
              <x v="1255"/>
              <x v="1256"/>
              <x v="1257"/>
              <x v="1258"/>
              <x v="1259"/>
              <x v="1260"/>
              <x v="1261"/>
              <x v="1262"/>
            </reference>
          </references>
        </pivotArea>
        <pivotArea type="data" collapsedLevelsAreSubtotals="1" fieldPosition="0">
          <references count="3">
            <reference field="4294967294" count="1" selected="0">
              <x v="0"/>
            </reference>
            <reference field="0" count="1" selected="0">
              <x v="63"/>
            </reference>
            <reference field="1" count="1">
              <x v="415"/>
            </reference>
          </references>
        </pivotArea>
        <pivotArea type="data" collapsedLevelsAreSubtotals="1" fieldPosition="0">
          <references count="3">
            <reference field="4294967294" count="1" selected="0">
              <x v="0"/>
            </reference>
            <reference field="0" count="1" selected="0">
              <x v="63"/>
            </reference>
            <reference field="1" count="1">
              <x v="416"/>
            </reference>
          </references>
        </pivotArea>
        <pivotArea type="data" collapsedLevelsAreSubtotals="1" fieldPosition="0">
          <references count="4">
            <reference field="4294967294" count="1" selected="0">
              <x v="0"/>
            </reference>
            <reference field="0" count="1" selected="0">
              <x v="63"/>
            </reference>
            <reference field="1" count="1" selected="0">
              <x v="416"/>
            </reference>
            <reference field="2" count="5">
              <x v="1263"/>
              <x v="1264"/>
              <x v="1265"/>
              <x v="1266"/>
              <x v="1267"/>
            </reference>
          </references>
        </pivotArea>
        <pivotArea type="data" collapsedLevelsAreSubtotals="1" fieldPosition="0">
          <references count="3">
            <reference field="4294967294" count="1" selected="0">
              <x v="0"/>
            </reference>
            <reference field="0" count="1" selected="0">
              <x v="63"/>
            </reference>
            <reference field="1" count="1">
              <x v="417"/>
            </reference>
          </references>
        </pivotArea>
        <pivotArea type="data" collapsedLevelsAreSubtotals="1" fieldPosition="0">
          <references count="4">
            <reference field="4294967294" count="1" selected="0">
              <x v="0"/>
            </reference>
            <reference field="0" count="1" selected="0">
              <x v="63"/>
            </reference>
            <reference field="1" count="1" selected="0">
              <x v="417"/>
            </reference>
            <reference field="2" count="10">
              <x v="1268"/>
              <x v="1269"/>
              <x v="1270"/>
              <x v="1271"/>
              <x v="1272"/>
              <x v="1273"/>
              <x v="1274"/>
              <x v="1275"/>
              <x v="1276"/>
              <x v="1277"/>
            </reference>
          </references>
        </pivotArea>
        <pivotArea type="data" collapsedLevelsAreSubtotals="1" fieldPosition="0">
          <references count="3">
            <reference field="4294967294" count="1" selected="0">
              <x v="0"/>
            </reference>
            <reference field="0" count="1" selected="0">
              <x v="63"/>
            </reference>
            <reference field="1" count="1">
              <x v="418"/>
            </reference>
          </references>
        </pivotArea>
        <pivotArea type="data" collapsedLevelsAreSubtotals="1" fieldPosition="0">
          <references count="4">
            <reference field="4294967294" count="1" selected="0">
              <x v="0"/>
            </reference>
            <reference field="0" count="1" selected="0">
              <x v="63"/>
            </reference>
            <reference field="1" count="1" selected="0">
              <x v="418"/>
            </reference>
            <reference field="2" count="1">
              <x v="1278"/>
            </reference>
          </references>
        </pivotArea>
        <pivotArea type="data" collapsedLevelsAreSubtotals="1" fieldPosition="0">
          <references count="3">
            <reference field="4294967294" count="1" selected="0">
              <x v="0"/>
            </reference>
            <reference field="0" count="1" selected="0">
              <x v="63"/>
            </reference>
            <reference field="1" count="1">
              <x v="419"/>
            </reference>
          </references>
        </pivotArea>
        <pivotArea type="data" collapsedLevelsAreSubtotals="1" fieldPosition="0">
          <references count="4">
            <reference field="4294967294" count="1" selected="0">
              <x v="0"/>
            </reference>
            <reference field="0" count="1" selected="0">
              <x v="63"/>
            </reference>
            <reference field="1" count="1" selected="0">
              <x v="419"/>
            </reference>
            <reference field="2" count="9">
              <x v="1279"/>
              <x v="1280"/>
              <x v="1281"/>
              <x v="1282"/>
              <x v="1283"/>
              <x v="1284"/>
              <x v="1285"/>
              <x v="1286"/>
              <x v="1287"/>
            </reference>
          </references>
        </pivotArea>
        <pivotArea type="data" collapsedLevelsAreSubtotals="1" fieldPosition="0">
          <references count="3">
            <reference field="4294967294" count="1" selected="0">
              <x v="0"/>
            </reference>
            <reference field="0" count="1" selected="0">
              <x v="63"/>
            </reference>
            <reference field="1" count="1">
              <x v="420"/>
            </reference>
          </references>
        </pivotArea>
        <pivotArea type="data" collapsedLevelsAreSubtotals="1" fieldPosition="0">
          <references count="4">
            <reference field="4294967294" count="1" selected="0">
              <x v="0"/>
            </reference>
            <reference field="0" count="1" selected="0">
              <x v="63"/>
            </reference>
            <reference field="1" count="1" selected="0">
              <x v="420"/>
            </reference>
            <reference field="2" count="2">
              <x v="1288"/>
              <x v="1289"/>
            </reference>
          </references>
        </pivotArea>
        <pivotArea type="data" collapsedLevelsAreSubtotals="1" fieldPosition="0">
          <references count="3">
            <reference field="4294967294" count="1" selected="0">
              <x v="0"/>
            </reference>
            <reference field="0" count="1" selected="0">
              <x v="63"/>
            </reference>
            <reference field="1" count="1">
              <x v="421"/>
            </reference>
          </references>
        </pivotArea>
        <pivotArea type="data" collapsedLevelsAreSubtotals="1" fieldPosition="0">
          <references count="4">
            <reference field="4294967294" count="1" selected="0">
              <x v="0"/>
            </reference>
            <reference field="0" count="1" selected="0">
              <x v="63"/>
            </reference>
            <reference field="1" count="1" selected="0">
              <x v="421"/>
            </reference>
            <reference field="2" count="7">
              <x v="1290"/>
              <x v="1291"/>
              <x v="1292"/>
              <x v="1293"/>
              <x v="1294"/>
              <x v="1295"/>
              <x v="1296"/>
            </reference>
          </references>
        </pivotArea>
        <pivotArea type="data" collapsedLevelsAreSubtotals="1" fieldPosition="0">
          <references count="3">
            <reference field="4294967294" count="1" selected="0">
              <x v="0"/>
            </reference>
            <reference field="0" count="1" selected="0">
              <x v="63"/>
            </reference>
            <reference field="1" count="1">
              <x v="422"/>
            </reference>
          </references>
        </pivotArea>
        <pivotArea type="data" collapsedLevelsAreSubtotals="1" fieldPosition="0">
          <references count="4">
            <reference field="4294967294" count="1" selected="0">
              <x v="0"/>
            </reference>
            <reference field="0" count="1" selected="0">
              <x v="63"/>
            </reference>
            <reference field="1" count="1" selected="0">
              <x v="422"/>
            </reference>
            <reference field="2" count="2">
              <x v="1297"/>
              <x v="1298"/>
            </reference>
          </references>
        </pivotArea>
        <pivotArea type="data" collapsedLevelsAreSubtotals="1" fieldPosition="0">
          <references count="3">
            <reference field="4294967294" count="1" selected="0">
              <x v="0"/>
            </reference>
            <reference field="0" count="1" selected="0">
              <x v="63"/>
            </reference>
            <reference field="1" count="1">
              <x v="423"/>
            </reference>
          </references>
        </pivotArea>
        <pivotArea type="data" collapsedLevelsAreSubtotals="1" fieldPosition="0">
          <references count="4">
            <reference field="4294967294" count="1" selected="0">
              <x v="0"/>
            </reference>
            <reference field="0" count="1" selected="0">
              <x v="63"/>
            </reference>
            <reference field="1" count="1" selected="0">
              <x v="423"/>
            </reference>
            <reference field="2" count="3">
              <x v="1299"/>
              <x v="1300"/>
              <x v="1301"/>
            </reference>
          </references>
        </pivotArea>
        <pivotArea type="data" collapsedLevelsAreSubtotals="1" fieldPosition="0">
          <references count="3">
            <reference field="4294967294" count="1" selected="0">
              <x v="0"/>
            </reference>
            <reference field="0" count="1" selected="0">
              <x v="63"/>
            </reference>
            <reference field="1" count="1">
              <x v="424"/>
            </reference>
          </references>
        </pivotArea>
        <pivotArea type="data" collapsedLevelsAreSubtotals="1" fieldPosition="0">
          <references count="4">
            <reference field="4294967294" count="1" selected="0">
              <x v="0"/>
            </reference>
            <reference field="0" count="1" selected="0">
              <x v="63"/>
            </reference>
            <reference field="1" count="1" selected="0">
              <x v="424"/>
            </reference>
            <reference field="2" count="3">
              <x v="1302"/>
              <x v="1303"/>
              <x v="1304"/>
            </reference>
          </references>
        </pivotArea>
        <pivotArea type="data" collapsedLevelsAreSubtotals="1" fieldPosition="0">
          <references count="3">
            <reference field="4294967294" count="1" selected="0">
              <x v="0"/>
            </reference>
            <reference field="0" count="1" selected="0">
              <x v="63"/>
            </reference>
            <reference field="1" count="1">
              <x v="425"/>
            </reference>
          </references>
        </pivotArea>
        <pivotArea type="data" collapsedLevelsAreSubtotals="1" fieldPosition="0">
          <references count="4">
            <reference field="4294967294" count="1" selected="0">
              <x v="0"/>
            </reference>
            <reference field="0" count="1" selected="0">
              <x v="63"/>
            </reference>
            <reference field="1" count="1" selected="0">
              <x v="425"/>
            </reference>
            <reference field="2" count="10">
              <x v="1305"/>
              <x v="1306"/>
              <x v="1307"/>
              <x v="1308"/>
              <x v="1309"/>
              <x v="1310"/>
              <x v="1311"/>
              <x v="1312"/>
              <x v="1313"/>
              <x v="1314"/>
            </reference>
          </references>
        </pivotArea>
        <pivotArea type="data" collapsedLevelsAreSubtotals="1" fieldPosition="0">
          <references count="3">
            <reference field="4294967294" count="1" selected="0">
              <x v="0"/>
            </reference>
            <reference field="0" count="1" selected="0">
              <x v="63"/>
            </reference>
            <reference field="1" count="1">
              <x v="426"/>
            </reference>
          </references>
        </pivotArea>
        <pivotArea type="data" collapsedLevelsAreSubtotals="1" fieldPosition="0">
          <references count="4">
            <reference field="4294967294" count="1" selected="0">
              <x v="0"/>
            </reference>
            <reference field="0" count="1" selected="0">
              <x v="63"/>
            </reference>
            <reference field="1" count="1" selected="0">
              <x v="426"/>
            </reference>
            <reference field="2" count="2">
              <x v="1315"/>
              <x v="1316"/>
            </reference>
          </references>
        </pivotArea>
        <pivotArea type="data" collapsedLevelsAreSubtotals="1" fieldPosition="0">
          <references count="3">
            <reference field="4294967294" count="1" selected="0">
              <x v="0"/>
            </reference>
            <reference field="0" count="1" selected="0">
              <x v="63"/>
            </reference>
            <reference field="1" count="1">
              <x v="427"/>
            </reference>
          </references>
        </pivotArea>
        <pivotArea type="data" collapsedLevelsAreSubtotals="1" fieldPosition="0">
          <references count="4">
            <reference field="4294967294" count="1" selected="0">
              <x v="0"/>
            </reference>
            <reference field="0" count="1" selected="0">
              <x v="63"/>
            </reference>
            <reference field="1" count="1" selected="0">
              <x v="427"/>
            </reference>
            <reference field="2" count="7">
              <x v="1317"/>
              <x v="1318"/>
              <x v="1319"/>
              <x v="1320"/>
              <x v="1321"/>
              <x v="1322"/>
              <x v="1323"/>
            </reference>
          </references>
        </pivotArea>
        <pivotArea type="data" collapsedLevelsAreSubtotals="1" fieldPosition="0">
          <references count="3">
            <reference field="4294967294" count="1" selected="0">
              <x v="0"/>
            </reference>
            <reference field="0" count="1" selected="0">
              <x v="63"/>
            </reference>
            <reference field="1" count="1">
              <x v="428"/>
            </reference>
          </references>
        </pivotArea>
        <pivotArea type="data" collapsedLevelsAreSubtotals="1" fieldPosition="0">
          <references count="4">
            <reference field="4294967294" count="1" selected="0">
              <x v="0"/>
            </reference>
            <reference field="0" count="1" selected="0">
              <x v="63"/>
            </reference>
            <reference field="1" count="1" selected="0">
              <x v="428"/>
            </reference>
            <reference field="2" count="1">
              <x v="1324"/>
            </reference>
          </references>
        </pivotArea>
        <pivotArea type="data" collapsedLevelsAreSubtotals="1" fieldPosition="0">
          <references count="3">
            <reference field="4294967294" count="1" selected="0">
              <x v="0"/>
            </reference>
            <reference field="0" count="1" selected="0">
              <x v="63"/>
            </reference>
            <reference field="1" count="1">
              <x v="429"/>
            </reference>
          </references>
        </pivotArea>
        <pivotArea type="data" collapsedLevelsAreSubtotals="1" fieldPosition="0">
          <references count="4">
            <reference field="4294967294" count="1" selected="0">
              <x v="0"/>
            </reference>
            <reference field="0" count="1" selected="0">
              <x v="63"/>
            </reference>
            <reference field="1" count="1" selected="0">
              <x v="429"/>
            </reference>
            <reference field="2" count="5">
              <x v="1325"/>
              <x v="1326"/>
              <x v="1327"/>
              <x v="1328"/>
              <x v="1329"/>
            </reference>
          </references>
        </pivotArea>
        <pivotArea type="data" collapsedLevelsAreSubtotals="1" fieldPosition="0">
          <references count="2">
            <reference field="4294967294" count="1" selected="0">
              <x v="0"/>
            </reference>
            <reference field="0" count="1">
              <x v="64"/>
            </reference>
          </references>
        </pivotArea>
        <pivotArea type="data" collapsedLevelsAreSubtotals="1" fieldPosition="0">
          <references count="3">
            <reference field="4294967294" count="1" selected="0">
              <x v="0"/>
            </reference>
            <reference field="0" count="1" selected="0">
              <x v="64"/>
            </reference>
            <reference field="1" count="1">
              <x v="430"/>
            </reference>
          </references>
        </pivotArea>
        <pivotArea type="data" collapsedLevelsAreSubtotals="1" fieldPosition="0">
          <references count="4">
            <reference field="4294967294" count="1" selected="0">
              <x v="0"/>
            </reference>
            <reference field="0" count="1" selected="0">
              <x v="64"/>
            </reference>
            <reference field="1" count="1" selected="0">
              <x v="430"/>
            </reference>
            <reference field="2" count="2">
              <x v="1330"/>
              <x v="1331"/>
            </reference>
          </references>
        </pivotArea>
        <pivotArea type="data" collapsedLevelsAreSubtotals="1" fieldPosition="0">
          <references count="2">
            <reference field="4294967294" count="1" selected="0">
              <x v="0"/>
            </reference>
            <reference field="0" count="1">
              <x v="65"/>
            </reference>
          </references>
        </pivotArea>
        <pivotArea type="data" collapsedLevelsAreSubtotals="1" fieldPosition="0">
          <references count="3">
            <reference field="4294967294" count="1" selected="0">
              <x v="0"/>
            </reference>
            <reference field="0" count="1" selected="0">
              <x v="65"/>
            </reference>
            <reference field="1" count="1">
              <x v="431"/>
            </reference>
          </references>
        </pivotArea>
        <pivotArea type="data" collapsedLevelsAreSubtotals="1" fieldPosition="0">
          <references count="4">
            <reference field="4294967294" count="1" selected="0">
              <x v="0"/>
            </reference>
            <reference field="0" count="1" selected="0">
              <x v="65"/>
            </reference>
            <reference field="1" count="1" selected="0">
              <x v="431"/>
            </reference>
            <reference field="2" count="3">
              <x v="1332"/>
              <x v="1333"/>
              <x v="1334"/>
            </reference>
          </references>
        </pivotArea>
        <pivotArea type="data" collapsedLevelsAreSubtotals="1" fieldPosition="0">
          <references count="3">
            <reference field="4294967294" count="1" selected="0">
              <x v="0"/>
            </reference>
            <reference field="0" count="1" selected="0">
              <x v="65"/>
            </reference>
            <reference field="1" count="1">
              <x v="432"/>
            </reference>
          </references>
        </pivotArea>
        <pivotArea type="data" collapsedLevelsAreSubtotals="1" fieldPosition="0">
          <references count="4">
            <reference field="4294967294" count="1" selected="0">
              <x v="0"/>
            </reference>
            <reference field="0" count="1" selected="0">
              <x v="65"/>
            </reference>
            <reference field="1" count="1" selected="0">
              <x v="432"/>
            </reference>
            <reference field="2" count="2">
              <x v="1335"/>
              <x v="1336"/>
            </reference>
          </references>
        </pivotArea>
        <pivotArea type="data" collapsedLevelsAreSubtotals="1" fieldPosition="0">
          <references count="3">
            <reference field="4294967294" count="1" selected="0">
              <x v="0"/>
            </reference>
            <reference field="0" count="1" selected="0">
              <x v="65"/>
            </reference>
            <reference field="1" count="1">
              <x v="433"/>
            </reference>
          </references>
        </pivotArea>
        <pivotArea type="data" collapsedLevelsAreSubtotals="1" fieldPosition="0">
          <references count="4">
            <reference field="4294967294" count="1" selected="0">
              <x v="0"/>
            </reference>
            <reference field="0" count="1" selected="0">
              <x v="65"/>
            </reference>
            <reference field="1" count="1" selected="0">
              <x v="433"/>
            </reference>
            <reference field="2" count="1">
              <x v="1337"/>
            </reference>
          </references>
        </pivotArea>
        <pivotArea type="data" collapsedLevelsAreSubtotals="1" fieldPosition="0">
          <references count="3">
            <reference field="4294967294" count="1" selected="0">
              <x v="0"/>
            </reference>
            <reference field="0" count="1" selected="0">
              <x v="65"/>
            </reference>
            <reference field="1" count="1">
              <x v="434"/>
            </reference>
          </references>
        </pivotArea>
        <pivotArea type="data" collapsedLevelsAreSubtotals="1" fieldPosition="0">
          <references count="3">
            <reference field="4294967294" count="1" selected="0">
              <x v="0"/>
            </reference>
            <reference field="0" count="1" selected="0">
              <x v="65"/>
            </reference>
            <reference field="1" count="1">
              <x v="435"/>
            </reference>
          </references>
        </pivotArea>
        <pivotArea type="data" collapsedLevelsAreSubtotals="1" fieldPosition="0">
          <references count="4">
            <reference field="4294967294" count="1" selected="0">
              <x v="0"/>
            </reference>
            <reference field="0" count="1" selected="0">
              <x v="65"/>
            </reference>
            <reference field="1" count="1" selected="0">
              <x v="435"/>
            </reference>
            <reference field="2" count="1">
              <x v="1338"/>
            </reference>
          </references>
        </pivotArea>
        <pivotArea type="data" collapsedLevelsAreSubtotals="1" fieldPosition="0">
          <references count="3">
            <reference field="4294967294" count="1" selected="0">
              <x v="0"/>
            </reference>
            <reference field="0" count="1" selected="0">
              <x v="65"/>
            </reference>
            <reference field="1" count="1">
              <x v="436"/>
            </reference>
          </references>
        </pivotArea>
        <pivotArea type="data" collapsedLevelsAreSubtotals="1" fieldPosition="0">
          <references count="4">
            <reference field="4294967294" count="1" selected="0">
              <x v="0"/>
            </reference>
            <reference field="0" count="1" selected="0">
              <x v="65"/>
            </reference>
            <reference field="1" count="1" selected="0">
              <x v="436"/>
            </reference>
            <reference field="2" count="3">
              <x v="1339"/>
              <x v="1340"/>
              <x v="1341"/>
            </reference>
          </references>
        </pivotArea>
        <pivotArea type="data" collapsedLevelsAreSubtotals="1" fieldPosition="0">
          <references count="3">
            <reference field="4294967294" count="1" selected="0">
              <x v="0"/>
            </reference>
            <reference field="0" count="1" selected="0">
              <x v="65"/>
            </reference>
            <reference field="1" count="1">
              <x v="437"/>
            </reference>
          </references>
        </pivotArea>
        <pivotArea type="data" collapsedLevelsAreSubtotals="1" fieldPosition="0">
          <references count="4">
            <reference field="4294967294" count="1" selected="0">
              <x v="0"/>
            </reference>
            <reference field="0" count="1" selected="0">
              <x v="65"/>
            </reference>
            <reference field="1" count="1" selected="0">
              <x v="437"/>
            </reference>
            <reference field="2" count="1">
              <x v="1342"/>
            </reference>
          </references>
        </pivotArea>
        <pivotArea type="data" collapsedLevelsAreSubtotals="1" fieldPosition="0">
          <references count="3">
            <reference field="4294967294" count="1" selected="0">
              <x v="0"/>
            </reference>
            <reference field="0" count="1" selected="0">
              <x v="65"/>
            </reference>
            <reference field="1" count="1">
              <x v="438"/>
            </reference>
          </references>
        </pivotArea>
        <pivotArea type="data" collapsedLevelsAreSubtotals="1" fieldPosition="0">
          <references count="4">
            <reference field="4294967294" count="1" selected="0">
              <x v="0"/>
            </reference>
            <reference field="0" count="1" selected="0">
              <x v="65"/>
            </reference>
            <reference field="1" count="1" selected="0">
              <x v="438"/>
            </reference>
            <reference field="2" count="2">
              <x v="1343"/>
              <x v="1344"/>
            </reference>
          </references>
        </pivotArea>
        <pivotArea type="data" collapsedLevelsAreSubtotals="1" fieldPosition="0">
          <references count="3">
            <reference field="4294967294" count="1" selected="0">
              <x v="0"/>
            </reference>
            <reference field="0" count="1" selected="0">
              <x v="65"/>
            </reference>
            <reference field="1" count="1">
              <x v="439"/>
            </reference>
          </references>
        </pivotArea>
        <pivotArea type="data" collapsedLevelsAreSubtotals="1" fieldPosition="0">
          <references count="3">
            <reference field="4294967294" count="1" selected="0">
              <x v="0"/>
            </reference>
            <reference field="0" count="1" selected="0">
              <x v="65"/>
            </reference>
            <reference field="1" count="1">
              <x v="440"/>
            </reference>
          </references>
        </pivotArea>
        <pivotArea type="data" collapsedLevelsAreSubtotals="1" fieldPosition="0">
          <references count="4">
            <reference field="4294967294" count="1" selected="0">
              <x v="0"/>
            </reference>
            <reference field="0" count="1" selected="0">
              <x v="65"/>
            </reference>
            <reference field="1" count="1" selected="0">
              <x v="440"/>
            </reference>
            <reference field="2" count="1">
              <x v="1345"/>
            </reference>
          </references>
        </pivotArea>
        <pivotArea type="data" collapsedLevelsAreSubtotals="1" fieldPosition="0">
          <references count="3">
            <reference field="4294967294" count="1" selected="0">
              <x v="0"/>
            </reference>
            <reference field="0" count="1" selected="0">
              <x v="65"/>
            </reference>
            <reference field="1" count="1">
              <x v="441"/>
            </reference>
          </references>
        </pivotArea>
        <pivotArea type="data" collapsedLevelsAreSubtotals="1" fieldPosition="0">
          <references count="4">
            <reference field="4294967294" count="1" selected="0">
              <x v="0"/>
            </reference>
            <reference field="0" count="1" selected="0">
              <x v="65"/>
            </reference>
            <reference field="1" count="1" selected="0">
              <x v="441"/>
            </reference>
            <reference field="2" count="2">
              <x v="1346"/>
              <x v="1347"/>
            </reference>
          </references>
        </pivotArea>
        <pivotArea type="data" collapsedLevelsAreSubtotals="1" fieldPosition="0">
          <references count="3">
            <reference field="4294967294" count="1" selected="0">
              <x v="0"/>
            </reference>
            <reference field="0" count="1" selected="0">
              <x v="65"/>
            </reference>
            <reference field="1" count="1">
              <x v="442"/>
            </reference>
          </references>
        </pivotArea>
        <pivotArea type="data" collapsedLevelsAreSubtotals="1" fieldPosition="0">
          <references count="4">
            <reference field="4294967294" count="1" selected="0">
              <x v="0"/>
            </reference>
            <reference field="0" count="1" selected="0">
              <x v="65"/>
            </reference>
            <reference field="1" count="1" selected="0">
              <x v="442"/>
            </reference>
            <reference field="2" count="3">
              <x v="1348"/>
              <x v="1349"/>
              <x v="1350"/>
            </reference>
          </references>
        </pivotArea>
        <pivotArea type="data" collapsedLevelsAreSubtotals="1" fieldPosition="0">
          <references count="3">
            <reference field="4294967294" count="1" selected="0">
              <x v="0"/>
            </reference>
            <reference field="0" count="1" selected="0">
              <x v="65"/>
            </reference>
            <reference field="1" count="1">
              <x v="443"/>
            </reference>
          </references>
        </pivotArea>
        <pivotArea type="data" collapsedLevelsAreSubtotals="1" fieldPosition="0">
          <references count="4">
            <reference field="4294967294" count="1" selected="0">
              <x v="0"/>
            </reference>
            <reference field="0" count="1" selected="0">
              <x v="65"/>
            </reference>
            <reference field="1" count="1" selected="0">
              <x v="443"/>
            </reference>
            <reference field="2" count="2">
              <x v="1351"/>
              <x v="1352"/>
            </reference>
          </references>
        </pivotArea>
        <pivotArea type="data" collapsedLevelsAreSubtotals="1" fieldPosition="0">
          <references count="3">
            <reference field="4294967294" count="1" selected="0">
              <x v="0"/>
            </reference>
            <reference field="0" count="1" selected="0">
              <x v="65"/>
            </reference>
            <reference field="1" count="1">
              <x v="444"/>
            </reference>
          </references>
        </pivotArea>
        <pivotArea type="data" collapsedLevelsAreSubtotals="1" fieldPosition="0">
          <references count="4">
            <reference field="4294967294" count="1" selected="0">
              <x v="0"/>
            </reference>
            <reference field="0" count="1" selected="0">
              <x v="65"/>
            </reference>
            <reference field="1" count="1" selected="0">
              <x v="444"/>
            </reference>
            <reference field="2" count="1">
              <x v="1353"/>
            </reference>
          </references>
        </pivotArea>
        <pivotArea type="data" collapsedLevelsAreSubtotals="1" fieldPosition="0">
          <references count="3">
            <reference field="4294967294" count="1" selected="0">
              <x v="0"/>
            </reference>
            <reference field="0" count="1" selected="0">
              <x v="65"/>
            </reference>
            <reference field="1" count="1">
              <x v="445"/>
            </reference>
          </references>
        </pivotArea>
        <pivotArea type="data" collapsedLevelsAreSubtotals="1" fieldPosition="0">
          <references count="4">
            <reference field="4294967294" count="1" selected="0">
              <x v="0"/>
            </reference>
            <reference field="0" count="1" selected="0">
              <x v="65"/>
            </reference>
            <reference field="1" count="1" selected="0">
              <x v="445"/>
            </reference>
            <reference field="2" count="2">
              <x v="1354"/>
              <x v="1355"/>
            </reference>
          </references>
        </pivotArea>
        <pivotArea type="data" collapsedLevelsAreSubtotals="1" fieldPosition="0">
          <references count="3">
            <reference field="4294967294" count="1" selected="0">
              <x v="0"/>
            </reference>
            <reference field="0" count="1" selected="0">
              <x v="65"/>
            </reference>
            <reference field="1" count="1">
              <x v="446"/>
            </reference>
          </references>
        </pivotArea>
        <pivotArea type="data" collapsedLevelsAreSubtotals="1" fieldPosition="0">
          <references count="4">
            <reference field="4294967294" count="1" selected="0">
              <x v="0"/>
            </reference>
            <reference field="0" count="1" selected="0">
              <x v="65"/>
            </reference>
            <reference field="1" count="1" selected="0">
              <x v="446"/>
            </reference>
            <reference field="2" count="2">
              <x v="1356"/>
              <x v="1357"/>
            </reference>
          </references>
        </pivotArea>
        <pivotArea type="data" collapsedLevelsAreSubtotals="1" fieldPosition="0">
          <references count="2">
            <reference field="4294967294" count="1" selected="0">
              <x v="0"/>
            </reference>
            <reference field="0" count="1">
              <x v="66"/>
            </reference>
          </references>
        </pivotArea>
        <pivotArea type="data" collapsedLevelsAreSubtotals="1" fieldPosition="0">
          <references count="3">
            <reference field="4294967294" count="1" selected="0">
              <x v="0"/>
            </reference>
            <reference field="0" count="1" selected="0">
              <x v="66"/>
            </reference>
            <reference field="1" count="1">
              <x v="447"/>
            </reference>
          </references>
        </pivotArea>
        <pivotArea type="data" collapsedLevelsAreSubtotals="1" fieldPosition="0">
          <references count="4">
            <reference field="4294967294" count="1" selected="0">
              <x v="0"/>
            </reference>
            <reference field="0" count="1" selected="0">
              <x v="66"/>
            </reference>
            <reference field="1" count="1" selected="0">
              <x v="447"/>
            </reference>
            <reference field="2" count="2">
              <x v="1358"/>
              <x v="1359"/>
            </reference>
          </references>
        </pivotArea>
        <pivotArea type="data" collapsedLevelsAreSubtotals="1" fieldPosition="0">
          <references count="2">
            <reference field="4294967294" count="1" selected="0">
              <x v="0"/>
            </reference>
            <reference field="0" count="1">
              <x v="67"/>
            </reference>
          </references>
        </pivotArea>
        <pivotArea type="data" collapsedLevelsAreSubtotals="1" fieldPosition="0">
          <references count="3">
            <reference field="4294967294" count="1" selected="0">
              <x v="0"/>
            </reference>
            <reference field="0" count="1" selected="0">
              <x v="67"/>
            </reference>
            <reference field="1" count="1">
              <x v="448"/>
            </reference>
          </references>
        </pivotArea>
        <pivotArea type="data" collapsedLevelsAreSubtotals="1" fieldPosition="0">
          <references count="4">
            <reference field="4294967294" count="1" selected="0">
              <x v="0"/>
            </reference>
            <reference field="0" count="1" selected="0">
              <x v="67"/>
            </reference>
            <reference field="1" count="1" selected="0">
              <x v="448"/>
            </reference>
            <reference field="2" count="1">
              <x v="1360"/>
            </reference>
          </references>
        </pivotArea>
        <pivotArea type="data" collapsedLevelsAreSubtotals="1" fieldPosition="0">
          <references count="3">
            <reference field="4294967294" count="1" selected="0">
              <x v="0"/>
            </reference>
            <reference field="0" count="1" selected="0">
              <x v="67"/>
            </reference>
            <reference field="1" count="1">
              <x v="449"/>
            </reference>
          </references>
        </pivotArea>
        <pivotArea type="data" collapsedLevelsAreSubtotals="1" fieldPosition="0">
          <references count="4">
            <reference field="4294967294" count="1" selected="0">
              <x v="0"/>
            </reference>
            <reference field="0" count="1" selected="0">
              <x v="67"/>
            </reference>
            <reference field="1" count="1" selected="0">
              <x v="449"/>
            </reference>
            <reference field="2" count="1">
              <x v="1361"/>
            </reference>
          </references>
        </pivotArea>
        <pivotArea type="data" collapsedLevelsAreSubtotals="1" fieldPosition="0">
          <references count="3">
            <reference field="4294967294" count="1" selected="0">
              <x v="0"/>
            </reference>
            <reference field="0" count="1" selected="0">
              <x v="67"/>
            </reference>
            <reference field="1" count="1">
              <x v="450"/>
            </reference>
          </references>
        </pivotArea>
        <pivotArea type="data" collapsedLevelsAreSubtotals="1" fieldPosition="0">
          <references count="4">
            <reference field="4294967294" count="1" selected="0">
              <x v="0"/>
            </reference>
            <reference field="0" count="1" selected="0">
              <x v="67"/>
            </reference>
            <reference field="1" count="1" selected="0">
              <x v="450"/>
            </reference>
            <reference field="2" count="1">
              <x v="1362"/>
            </reference>
          </references>
        </pivotArea>
        <pivotArea type="data" collapsedLevelsAreSubtotals="1" fieldPosition="0">
          <references count="3">
            <reference field="4294967294" count="1" selected="0">
              <x v="0"/>
            </reference>
            <reference field="0" count="1" selected="0">
              <x v="67"/>
            </reference>
            <reference field="1" count="1">
              <x v="451"/>
            </reference>
          </references>
        </pivotArea>
        <pivotArea type="data" collapsedLevelsAreSubtotals="1" fieldPosition="0">
          <references count="4">
            <reference field="4294967294" count="1" selected="0">
              <x v="0"/>
            </reference>
            <reference field="0" count="1" selected="0">
              <x v="67"/>
            </reference>
            <reference field="1" count="1" selected="0">
              <x v="451"/>
            </reference>
            <reference field="2" count="1">
              <x v="1363"/>
            </reference>
          </references>
        </pivotArea>
        <pivotArea type="data" collapsedLevelsAreSubtotals="1" fieldPosition="0">
          <references count="3">
            <reference field="4294967294" count="1" selected="0">
              <x v="0"/>
            </reference>
            <reference field="0" count="1" selected="0">
              <x v="67"/>
            </reference>
            <reference field="1" count="1">
              <x v="452"/>
            </reference>
          </references>
        </pivotArea>
        <pivotArea type="data" collapsedLevelsAreSubtotals="1" fieldPosition="0">
          <references count="4">
            <reference field="4294967294" count="1" selected="0">
              <x v="0"/>
            </reference>
            <reference field="0" count="1" selected="0">
              <x v="67"/>
            </reference>
            <reference field="1" count="1" selected="0">
              <x v="452"/>
            </reference>
            <reference field="2" count="2">
              <x v="1364"/>
              <x v="1365"/>
            </reference>
          </references>
        </pivotArea>
        <pivotArea type="data" collapsedLevelsAreSubtotals="1" fieldPosition="0">
          <references count="3">
            <reference field="4294967294" count="1" selected="0">
              <x v="0"/>
            </reference>
            <reference field="0" count="1" selected="0">
              <x v="67"/>
            </reference>
            <reference field="1" count="1">
              <x v="453"/>
            </reference>
          </references>
        </pivotArea>
        <pivotArea type="data" collapsedLevelsAreSubtotals="1" fieldPosition="0">
          <references count="4">
            <reference field="4294967294" count="1" selected="0">
              <x v="0"/>
            </reference>
            <reference field="0" count="1" selected="0">
              <x v="67"/>
            </reference>
            <reference field="1" count="1" selected="0">
              <x v="453"/>
            </reference>
            <reference field="2" count="2">
              <x v="1366"/>
              <x v="1367"/>
            </reference>
          </references>
        </pivotArea>
        <pivotArea type="data" collapsedLevelsAreSubtotals="1" fieldPosition="0">
          <references count="3">
            <reference field="4294967294" count="1" selected="0">
              <x v="0"/>
            </reference>
            <reference field="0" count="1" selected="0">
              <x v="67"/>
            </reference>
            <reference field="1" count="1">
              <x v="454"/>
            </reference>
          </references>
        </pivotArea>
        <pivotArea type="data" collapsedLevelsAreSubtotals="1" fieldPosition="0">
          <references count="4">
            <reference field="4294967294" count="1" selected="0">
              <x v="0"/>
            </reference>
            <reference field="0" count="1" selected="0">
              <x v="67"/>
            </reference>
            <reference field="1" count="1" selected="0">
              <x v="454"/>
            </reference>
            <reference field="2" count="1">
              <x v="1368"/>
            </reference>
          </references>
        </pivotArea>
        <pivotArea type="data" collapsedLevelsAreSubtotals="1" fieldPosition="0">
          <references count="3">
            <reference field="4294967294" count="1" selected="0">
              <x v="0"/>
            </reference>
            <reference field="0" count="1" selected="0">
              <x v="67"/>
            </reference>
            <reference field="1" count="1">
              <x v="455"/>
            </reference>
          </references>
        </pivotArea>
        <pivotArea type="data" collapsedLevelsAreSubtotals="1" fieldPosition="0">
          <references count="4">
            <reference field="4294967294" count="1" selected="0">
              <x v="0"/>
            </reference>
            <reference field="0" count="1" selected="0">
              <x v="67"/>
            </reference>
            <reference field="1" count="1" selected="0">
              <x v="455"/>
            </reference>
            <reference field="2" count="1">
              <x v="1369"/>
            </reference>
          </references>
        </pivotArea>
        <pivotArea type="data" collapsedLevelsAreSubtotals="1" fieldPosition="0">
          <references count="2">
            <reference field="4294967294" count="1" selected="0">
              <x v="0"/>
            </reference>
            <reference field="0" count="1">
              <x v="68"/>
            </reference>
          </references>
        </pivotArea>
        <pivotArea type="data" collapsedLevelsAreSubtotals="1" fieldPosition="0">
          <references count="3">
            <reference field="4294967294" count="1" selected="0">
              <x v="0"/>
            </reference>
            <reference field="0" count="1" selected="0">
              <x v="68"/>
            </reference>
            <reference field="1" count="1">
              <x v="456"/>
            </reference>
          </references>
        </pivotArea>
        <pivotArea type="data" collapsedLevelsAreSubtotals="1" fieldPosition="0">
          <references count="4">
            <reference field="4294967294" count="1" selected="0">
              <x v="0"/>
            </reference>
            <reference field="0" count="1" selected="0">
              <x v="68"/>
            </reference>
            <reference field="1" count="1" selected="0">
              <x v="456"/>
            </reference>
            <reference field="2" count="1">
              <x v="1370"/>
            </reference>
          </references>
        </pivotArea>
        <pivotArea type="data" collapsedLevelsAreSubtotals="1" fieldPosition="0">
          <references count="3">
            <reference field="4294967294" count="1" selected="0">
              <x v="0"/>
            </reference>
            <reference field="0" count="1" selected="0">
              <x v="68"/>
            </reference>
            <reference field="1" count="1">
              <x v="457"/>
            </reference>
          </references>
        </pivotArea>
        <pivotArea type="data" collapsedLevelsAreSubtotals="1" fieldPosition="0">
          <references count="4">
            <reference field="4294967294" count="1" selected="0">
              <x v="0"/>
            </reference>
            <reference field="0" count="1" selected="0">
              <x v="68"/>
            </reference>
            <reference field="1" count="1" selected="0">
              <x v="457"/>
            </reference>
            <reference field="2" count="1">
              <x v="1371"/>
            </reference>
          </references>
        </pivotArea>
        <pivotArea type="data" collapsedLevelsAreSubtotals="1" fieldPosition="0">
          <references count="3">
            <reference field="4294967294" count="1" selected="0">
              <x v="0"/>
            </reference>
            <reference field="0" count="1" selected="0">
              <x v="68"/>
            </reference>
            <reference field="1" count="1">
              <x v="458"/>
            </reference>
          </references>
        </pivotArea>
        <pivotArea type="data" collapsedLevelsAreSubtotals="1" fieldPosition="0">
          <references count="4">
            <reference field="4294967294" count="1" selected="0">
              <x v="0"/>
            </reference>
            <reference field="0" count="1" selected="0">
              <x v="68"/>
            </reference>
            <reference field="1" count="1" selected="0">
              <x v="458"/>
            </reference>
            <reference field="2" count="1">
              <x v="1372"/>
            </reference>
          </references>
        </pivotArea>
        <pivotArea type="data" collapsedLevelsAreSubtotals="1" fieldPosition="0">
          <references count="3">
            <reference field="4294967294" count="1" selected="0">
              <x v="0"/>
            </reference>
            <reference field="0" count="1" selected="0">
              <x v="68"/>
            </reference>
            <reference field="1" count="1">
              <x v="459"/>
            </reference>
          </references>
        </pivotArea>
        <pivotArea type="data" collapsedLevelsAreSubtotals="1" fieldPosition="0">
          <references count="4">
            <reference field="4294967294" count="1" selected="0">
              <x v="0"/>
            </reference>
            <reference field="0" count="1" selected="0">
              <x v="68"/>
            </reference>
            <reference field="1" count="1" selected="0">
              <x v="459"/>
            </reference>
            <reference field="2" count="1">
              <x v="1373"/>
            </reference>
          </references>
        </pivotArea>
        <pivotArea type="data" collapsedLevelsAreSubtotals="1" fieldPosition="0">
          <references count="2">
            <reference field="4294967294" count="1" selected="0">
              <x v="0"/>
            </reference>
            <reference field="0" count="1">
              <x v="69"/>
            </reference>
          </references>
        </pivotArea>
        <pivotArea type="data" collapsedLevelsAreSubtotals="1" fieldPosition="0">
          <references count="3">
            <reference field="4294967294" count="1" selected="0">
              <x v="0"/>
            </reference>
            <reference field="0" count="1" selected="0">
              <x v="69"/>
            </reference>
            <reference field="1" count="1">
              <x v="460"/>
            </reference>
          </references>
        </pivotArea>
        <pivotArea type="data" collapsedLevelsAreSubtotals="1" fieldPosition="0">
          <references count="4">
            <reference field="4294967294" count="1" selected="0">
              <x v="0"/>
            </reference>
            <reference field="0" count="1" selected="0">
              <x v="69"/>
            </reference>
            <reference field="1" count="1" selected="0">
              <x v="460"/>
            </reference>
            <reference field="2" count="1">
              <x v="1374"/>
            </reference>
          </references>
        </pivotArea>
        <pivotArea type="data" collapsedLevelsAreSubtotals="1" fieldPosition="0">
          <references count="3">
            <reference field="4294967294" count="1" selected="0">
              <x v="0"/>
            </reference>
            <reference field="0" count="1" selected="0">
              <x v="69"/>
            </reference>
            <reference field="1" count="1">
              <x v="461"/>
            </reference>
          </references>
        </pivotArea>
        <pivotArea type="data" collapsedLevelsAreSubtotals="1" fieldPosition="0">
          <references count="4">
            <reference field="4294967294" count="1" selected="0">
              <x v="0"/>
            </reference>
            <reference field="0" count="1" selected="0">
              <x v="69"/>
            </reference>
            <reference field="1" count="1" selected="0">
              <x v="461"/>
            </reference>
            <reference field="2" count="1">
              <x v="1375"/>
            </reference>
          </references>
        </pivotArea>
        <pivotArea type="data" collapsedLevelsAreSubtotals="1" fieldPosition="0">
          <references count="2">
            <reference field="4294967294" count="1" selected="0">
              <x v="0"/>
            </reference>
            <reference field="0" count="1">
              <x v="70"/>
            </reference>
          </references>
        </pivotArea>
        <pivotArea type="data" collapsedLevelsAreSubtotals="1" fieldPosition="0">
          <references count="3">
            <reference field="4294967294" count="1" selected="0">
              <x v="0"/>
            </reference>
            <reference field="0" count="1" selected="0">
              <x v="70"/>
            </reference>
            <reference field="1" count="1">
              <x v="462"/>
            </reference>
          </references>
        </pivotArea>
        <pivotArea type="data" collapsedLevelsAreSubtotals="1" fieldPosition="0">
          <references count="4">
            <reference field="4294967294" count="1" selected="0">
              <x v="0"/>
            </reference>
            <reference field="0" count="1" selected="0">
              <x v="70"/>
            </reference>
            <reference field="1" count="1" selected="0">
              <x v="462"/>
            </reference>
            <reference field="2" count="1">
              <x v="1376"/>
            </reference>
          </references>
        </pivotArea>
        <pivotArea type="data" collapsedLevelsAreSubtotals="1" fieldPosition="0">
          <references count="3">
            <reference field="4294967294" count="1" selected="0">
              <x v="0"/>
            </reference>
            <reference field="0" count="1" selected="0">
              <x v="70"/>
            </reference>
            <reference field="1" count="1">
              <x v="463"/>
            </reference>
          </references>
        </pivotArea>
        <pivotArea type="data" collapsedLevelsAreSubtotals="1" fieldPosition="0">
          <references count="4">
            <reference field="4294967294" count="1" selected="0">
              <x v="0"/>
            </reference>
            <reference field="0" count="1" selected="0">
              <x v="70"/>
            </reference>
            <reference field="1" count="1" selected="0">
              <x v="463"/>
            </reference>
            <reference field="2" count="1">
              <x v="1377"/>
            </reference>
          </references>
        </pivotArea>
        <pivotArea type="data" collapsedLevelsAreSubtotals="1" fieldPosition="0">
          <references count="2">
            <reference field="4294967294" count="1" selected="0">
              <x v="0"/>
            </reference>
            <reference field="0" count="1">
              <x v="71"/>
            </reference>
          </references>
        </pivotArea>
        <pivotArea type="data" collapsedLevelsAreSubtotals="1" fieldPosition="0">
          <references count="3">
            <reference field="4294967294" count="1" selected="0">
              <x v="0"/>
            </reference>
            <reference field="0" count="1" selected="0">
              <x v="71"/>
            </reference>
            <reference field="1" count="1">
              <x v="464"/>
            </reference>
          </references>
        </pivotArea>
        <pivotArea type="data" collapsedLevelsAreSubtotals="1" fieldPosition="0">
          <references count="4">
            <reference field="4294967294" count="1" selected="0">
              <x v="0"/>
            </reference>
            <reference field="0" count="1" selected="0">
              <x v="71"/>
            </reference>
            <reference field="1" count="1" selected="0">
              <x v="464"/>
            </reference>
            <reference field="2" count="1">
              <x v="1378"/>
            </reference>
          </references>
        </pivotArea>
        <pivotArea type="data" collapsedLevelsAreSubtotals="1" fieldPosition="0">
          <references count="2">
            <reference field="4294967294" count="1" selected="0">
              <x v="0"/>
            </reference>
            <reference field="0" count="1">
              <x v="72"/>
            </reference>
          </references>
        </pivotArea>
        <pivotArea type="data" collapsedLevelsAreSubtotals="1" fieldPosition="0">
          <references count="3">
            <reference field="4294967294" count="1" selected="0">
              <x v="0"/>
            </reference>
            <reference field="0" count="1" selected="0">
              <x v="72"/>
            </reference>
            <reference field="1" count="1">
              <x v="465"/>
            </reference>
          </references>
        </pivotArea>
        <pivotArea type="data" collapsedLevelsAreSubtotals="1" fieldPosition="0">
          <references count="4">
            <reference field="4294967294" count="1" selected="0">
              <x v="0"/>
            </reference>
            <reference field="0" count="1" selected="0">
              <x v="72"/>
            </reference>
            <reference field="1" count="1" selected="0">
              <x v="465"/>
            </reference>
            <reference field="2" count="1">
              <x v="1379"/>
            </reference>
          </references>
        </pivotArea>
        <pivotArea type="data" collapsedLevelsAreSubtotals="1" fieldPosition="0">
          <references count="2">
            <reference field="4294967294" count="1" selected="0">
              <x v="0"/>
            </reference>
            <reference field="0" count="1">
              <x v="73"/>
            </reference>
          </references>
        </pivotArea>
        <pivotArea type="data" collapsedLevelsAreSubtotals="1" fieldPosition="0">
          <references count="3">
            <reference field="4294967294" count="1" selected="0">
              <x v="0"/>
            </reference>
            <reference field="0" count="1" selected="0">
              <x v="73"/>
            </reference>
            <reference field="1" count="1">
              <x v="466"/>
            </reference>
          </references>
        </pivotArea>
        <pivotArea type="data" collapsedLevelsAreSubtotals="1" fieldPosition="0">
          <references count="4">
            <reference field="4294967294" count="1" selected="0">
              <x v="0"/>
            </reference>
            <reference field="0" count="1" selected="0">
              <x v="73"/>
            </reference>
            <reference field="1" count="1" selected="0">
              <x v="466"/>
            </reference>
            <reference field="2" count="1">
              <x v="1380"/>
            </reference>
          </references>
        </pivotArea>
        <pivotArea type="data" collapsedLevelsAreSubtotals="1" fieldPosition="0">
          <references count="3">
            <reference field="4294967294" count="1" selected="0">
              <x v="0"/>
            </reference>
            <reference field="0" count="1" selected="0">
              <x v="73"/>
            </reference>
            <reference field="1" count="1">
              <x v="467"/>
            </reference>
          </references>
        </pivotArea>
        <pivotArea type="data" collapsedLevelsAreSubtotals="1" fieldPosition="0">
          <references count="4">
            <reference field="4294967294" count="1" selected="0">
              <x v="0"/>
            </reference>
            <reference field="0" count="1" selected="0">
              <x v="73"/>
            </reference>
            <reference field="1" count="1" selected="0">
              <x v="467"/>
            </reference>
            <reference field="2" count="1">
              <x v="1381"/>
            </reference>
          </references>
        </pivotArea>
        <pivotArea type="data" collapsedLevelsAreSubtotals="1" fieldPosition="0">
          <references count="2">
            <reference field="4294967294" count="1" selected="0">
              <x v="0"/>
            </reference>
            <reference field="0" count="1">
              <x v="74"/>
            </reference>
          </references>
        </pivotArea>
        <pivotArea type="data" collapsedLevelsAreSubtotals="1" fieldPosition="0">
          <references count="3">
            <reference field="4294967294" count="1" selected="0">
              <x v="0"/>
            </reference>
            <reference field="0" count="1" selected="0">
              <x v="74"/>
            </reference>
            <reference field="1" count="1">
              <x v="468"/>
            </reference>
          </references>
        </pivotArea>
        <pivotArea type="data" collapsedLevelsAreSubtotals="1" fieldPosition="0">
          <references count="4">
            <reference field="4294967294" count="1" selected="0">
              <x v="0"/>
            </reference>
            <reference field="0" count="1" selected="0">
              <x v="74"/>
            </reference>
            <reference field="1" count="1" selected="0">
              <x v="468"/>
            </reference>
            <reference field="2" count="1">
              <x v="1382"/>
            </reference>
          </references>
        </pivotArea>
        <pivotArea type="data" collapsedLevelsAreSubtotals="1" fieldPosition="0">
          <references count="3">
            <reference field="4294967294" count="1" selected="0">
              <x v="0"/>
            </reference>
            <reference field="0" count="1" selected="0">
              <x v="74"/>
            </reference>
            <reference field="1" count="1">
              <x v="469"/>
            </reference>
          </references>
        </pivotArea>
        <pivotArea type="data" collapsedLevelsAreSubtotals="1" fieldPosition="0">
          <references count="4">
            <reference field="4294967294" count="1" selected="0">
              <x v="0"/>
            </reference>
            <reference field="0" count="1" selected="0">
              <x v="74"/>
            </reference>
            <reference field="1" count="1" selected="0">
              <x v="469"/>
            </reference>
            <reference field="2" count="1">
              <x v="1383"/>
            </reference>
          </references>
        </pivotArea>
        <pivotArea type="data" collapsedLevelsAreSubtotals="1" fieldPosition="0">
          <references count="3">
            <reference field="4294967294" count="1" selected="0">
              <x v="0"/>
            </reference>
            <reference field="0" count="1" selected="0">
              <x v="74"/>
            </reference>
            <reference field="1" count="1">
              <x v="470"/>
            </reference>
          </references>
        </pivotArea>
        <pivotArea type="data" collapsedLevelsAreSubtotals="1" fieldPosition="0">
          <references count="4">
            <reference field="4294967294" count="1" selected="0">
              <x v="0"/>
            </reference>
            <reference field="0" count="1" selected="0">
              <x v="74"/>
            </reference>
            <reference field="1" count="1" selected="0">
              <x v="470"/>
            </reference>
            <reference field="2" count="1">
              <x v="1384"/>
            </reference>
          </references>
        </pivotArea>
        <pivotArea type="data" collapsedLevelsAreSubtotals="1" fieldPosition="0">
          <references count="3">
            <reference field="4294967294" count="1" selected="0">
              <x v="0"/>
            </reference>
            <reference field="0" count="1" selected="0">
              <x v="74"/>
            </reference>
            <reference field="1" count="1">
              <x v="471"/>
            </reference>
          </references>
        </pivotArea>
        <pivotArea type="data" collapsedLevelsAreSubtotals="1" fieldPosition="0">
          <references count="4">
            <reference field="4294967294" count="1" selected="0">
              <x v="0"/>
            </reference>
            <reference field="0" count="1" selected="0">
              <x v="74"/>
            </reference>
            <reference field="1" count="1" selected="0">
              <x v="471"/>
            </reference>
            <reference field="2" count="1">
              <x v="1385"/>
            </reference>
          </references>
        </pivotArea>
        <pivotArea type="data" collapsedLevelsAreSubtotals="1" fieldPosition="0">
          <references count="3">
            <reference field="4294967294" count="1" selected="0">
              <x v="0"/>
            </reference>
            <reference field="0" count="1" selected="0">
              <x v="74"/>
            </reference>
            <reference field="1" count="1">
              <x v="472"/>
            </reference>
          </references>
        </pivotArea>
        <pivotArea type="data" collapsedLevelsAreSubtotals="1" fieldPosition="0">
          <references count="4">
            <reference field="4294967294" count="1" selected="0">
              <x v="0"/>
            </reference>
            <reference field="0" count="1" selected="0">
              <x v="74"/>
            </reference>
            <reference field="1" count="1" selected="0">
              <x v="472"/>
            </reference>
            <reference field="2" count="1">
              <x v="1386"/>
            </reference>
          </references>
        </pivotArea>
        <pivotArea type="data" collapsedLevelsAreSubtotals="1" fieldPosition="0">
          <references count="2">
            <reference field="4294967294" count="1" selected="0">
              <x v="0"/>
            </reference>
            <reference field="0" count="1">
              <x v="75"/>
            </reference>
          </references>
        </pivotArea>
        <pivotArea type="data" collapsedLevelsAreSubtotals="1" fieldPosition="0">
          <references count="3">
            <reference field="4294967294" count="1" selected="0">
              <x v="0"/>
            </reference>
            <reference field="0" count="1" selected="0">
              <x v="75"/>
            </reference>
            <reference field="1" count="1">
              <x v="473"/>
            </reference>
          </references>
        </pivotArea>
        <pivotArea type="data" collapsedLevelsAreSubtotals="1" fieldPosition="0">
          <references count="4">
            <reference field="4294967294" count="1" selected="0">
              <x v="0"/>
            </reference>
            <reference field="0" count="1" selected="0">
              <x v="75"/>
            </reference>
            <reference field="1" count="1" selected="0">
              <x v="473"/>
            </reference>
            <reference field="2" count="1">
              <x v="1387"/>
            </reference>
          </references>
        </pivotArea>
        <pivotArea type="data" collapsedLevelsAreSubtotals="1" fieldPosition="0">
          <references count="3">
            <reference field="4294967294" count="1" selected="0">
              <x v="0"/>
            </reference>
            <reference field="0" count="1" selected="0">
              <x v="75"/>
            </reference>
            <reference field="1" count="1">
              <x v="474"/>
            </reference>
          </references>
        </pivotArea>
        <pivotArea type="data" collapsedLevelsAreSubtotals="1" fieldPosition="0">
          <references count="4">
            <reference field="4294967294" count="1" selected="0">
              <x v="0"/>
            </reference>
            <reference field="0" count="1" selected="0">
              <x v="75"/>
            </reference>
            <reference field="1" count="1" selected="0">
              <x v="474"/>
            </reference>
            <reference field="2" count="1">
              <x v="1388"/>
            </reference>
          </references>
        </pivotArea>
        <pivotArea type="data" collapsedLevelsAreSubtotals="1" fieldPosition="0">
          <references count="3">
            <reference field="4294967294" count="1" selected="0">
              <x v="0"/>
            </reference>
            <reference field="0" count="1" selected="0">
              <x v="75"/>
            </reference>
            <reference field="1" count="1">
              <x v="475"/>
            </reference>
          </references>
        </pivotArea>
        <pivotArea type="data" collapsedLevelsAreSubtotals="1" fieldPosition="0">
          <references count="4">
            <reference field="4294967294" count="1" selected="0">
              <x v="0"/>
            </reference>
            <reference field="0" count="1" selected="0">
              <x v="75"/>
            </reference>
            <reference field="1" count="1" selected="0">
              <x v="475"/>
            </reference>
            <reference field="2" count="1">
              <x v="1389"/>
            </reference>
          </references>
        </pivotArea>
        <pivotArea type="data" collapsedLevelsAreSubtotals="1" fieldPosition="0">
          <references count="3">
            <reference field="4294967294" count="1" selected="0">
              <x v="0"/>
            </reference>
            <reference field="0" count="1" selected="0">
              <x v="75"/>
            </reference>
            <reference field="1" count="1">
              <x v="476"/>
            </reference>
          </references>
        </pivotArea>
        <pivotArea type="data" collapsedLevelsAreSubtotals="1" fieldPosition="0">
          <references count="4">
            <reference field="4294967294" count="1" selected="0">
              <x v="0"/>
            </reference>
            <reference field="0" count="1" selected="0">
              <x v="75"/>
            </reference>
            <reference field="1" count="1" selected="0">
              <x v="476"/>
            </reference>
            <reference field="2" count="1">
              <x v="1390"/>
            </reference>
          </references>
        </pivotArea>
        <pivotArea type="data" collapsedLevelsAreSubtotals="1" fieldPosition="0">
          <references count="2">
            <reference field="4294967294" count="1" selected="0">
              <x v="0"/>
            </reference>
            <reference field="0" count="1">
              <x v="76"/>
            </reference>
          </references>
        </pivotArea>
        <pivotArea type="data" collapsedLevelsAreSubtotals="1" fieldPosition="0">
          <references count="3">
            <reference field="4294967294" count="1" selected="0">
              <x v="0"/>
            </reference>
            <reference field="0" count="1" selected="0">
              <x v="76"/>
            </reference>
            <reference field="1" count="1">
              <x v="477"/>
            </reference>
          </references>
        </pivotArea>
        <pivotArea type="data" collapsedLevelsAreSubtotals="1" fieldPosition="0">
          <references count="4">
            <reference field="4294967294" count="1" selected="0">
              <x v="0"/>
            </reference>
            <reference field="0" count="1" selected="0">
              <x v="76"/>
            </reference>
            <reference field="1" count="1" selected="0">
              <x v="477"/>
            </reference>
            <reference field="2" count="1">
              <x v="1391"/>
            </reference>
          </references>
        </pivotArea>
        <pivotArea type="data" collapsedLevelsAreSubtotals="1" fieldPosition="0">
          <references count="3">
            <reference field="4294967294" count="1" selected="0">
              <x v="0"/>
            </reference>
            <reference field="0" count="1" selected="0">
              <x v="76"/>
            </reference>
            <reference field="1" count="1">
              <x v="478"/>
            </reference>
          </references>
        </pivotArea>
        <pivotArea type="data" collapsedLevelsAreSubtotals="1" fieldPosition="0">
          <references count="4">
            <reference field="4294967294" count="1" selected="0">
              <x v="0"/>
            </reference>
            <reference field="0" count="1" selected="0">
              <x v="76"/>
            </reference>
            <reference field="1" count="1" selected="0">
              <x v="478"/>
            </reference>
            <reference field="2" count="1">
              <x v="1392"/>
            </reference>
          </references>
        </pivotArea>
        <pivotArea type="data" collapsedLevelsAreSubtotals="1" fieldPosition="0">
          <references count="3">
            <reference field="4294967294" count="1" selected="0">
              <x v="0"/>
            </reference>
            <reference field="0" count="1" selected="0">
              <x v="76"/>
            </reference>
            <reference field="1" count="1">
              <x v="479"/>
            </reference>
          </references>
        </pivotArea>
        <pivotArea type="data" collapsedLevelsAreSubtotals="1" fieldPosition="0">
          <references count="4">
            <reference field="4294967294" count="1" selected="0">
              <x v="0"/>
            </reference>
            <reference field="0" count="1" selected="0">
              <x v="76"/>
            </reference>
            <reference field="1" count="1" selected="0">
              <x v="479"/>
            </reference>
            <reference field="2" count="1">
              <x v="1393"/>
            </reference>
          </references>
        </pivotArea>
        <pivotArea type="data" collapsedLevelsAreSubtotals="1" fieldPosition="0">
          <references count="3">
            <reference field="4294967294" count="1" selected="0">
              <x v="0"/>
            </reference>
            <reference field="0" count="1" selected="0">
              <x v="76"/>
            </reference>
            <reference field="1" count="1">
              <x v="480"/>
            </reference>
          </references>
        </pivotArea>
        <pivotArea type="data" collapsedLevelsAreSubtotals="1" fieldPosition="0">
          <references count="4">
            <reference field="4294967294" count="1" selected="0">
              <x v="0"/>
            </reference>
            <reference field="0" count="1" selected="0">
              <x v="76"/>
            </reference>
            <reference field="1" count="1" selected="0">
              <x v="480"/>
            </reference>
            <reference field="2" count="2">
              <x v="1394"/>
              <x v="1395"/>
            </reference>
          </references>
        </pivotArea>
        <pivotArea type="data" collapsedLevelsAreSubtotals="1" fieldPosition="0">
          <references count="3">
            <reference field="4294967294" count="1" selected="0">
              <x v="0"/>
            </reference>
            <reference field="0" count="1" selected="0">
              <x v="76"/>
            </reference>
            <reference field="1" count="1">
              <x v="481"/>
            </reference>
          </references>
        </pivotArea>
        <pivotArea type="data" collapsedLevelsAreSubtotals="1" fieldPosition="0">
          <references count="4">
            <reference field="4294967294" count="1" selected="0">
              <x v="0"/>
            </reference>
            <reference field="0" count="1" selected="0">
              <x v="76"/>
            </reference>
            <reference field="1" count="1" selected="0">
              <x v="481"/>
            </reference>
            <reference field="2" count="3">
              <x v="1396"/>
              <x v="1397"/>
              <x v="1398"/>
            </reference>
          </references>
        </pivotArea>
        <pivotArea type="data" collapsedLevelsAreSubtotals="1" fieldPosition="0">
          <references count="3">
            <reference field="4294967294" count="1" selected="0">
              <x v="0"/>
            </reference>
            <reference field="0" count="1" selected="0">
              <x v="76"/>
            </reference>
            <reference field="1" count="1">
              <x v="482"/>
            </reference>
          </references>
        </pivotArea>
        <pivotArea type="data" collapsedLevelsAreSubtotals="1" fieldPosition="0">
          <references count="4">
            <reference field="4294967294" count="1" selected="0">
              <x v="0"/>
            </reference>
            <reference field="0" count="1" selected="0">
              <x v="76"/>
            </reference>
            <reference field="1" count="1" selected="0">
              <x v="482"/>
            </reference>
            <reference field="2" count="1">
              <x v="1399"/>
            </reference>
          </references>
        </pivotArea>
        <pivotArea type="data" collapsedLevelsAreSubtotals="1" fieldPosition="0">
          <references count="3">
            <reference field="4294967294" count="1" selected="0">
              <x v="0"/>
            </reference>
            <reference field="0" count="1" selected="0">
              <x v="76"/>
            </reference>
            <reference field="1" count="1">
              <x v="483"/>
            </reference>
          </references>
        </pivotArea>
        <pivotArea type="data" collapsedLevelsAreSubtotals="1" fieldPosition="0">
          <references count="4">
            <reference field="4294967294" count="1" selected="0">
              <x v="0"/>
            </reference>
            <reference field="0" count="1" selected="0">
              <x v="76"/>
            </reference>
            <reference field="1" count="1" selected="0">
              <x v="483"/>
            </reference>
            <reference field="2" count="1">
              <x v="1400"/>
            </reference>
          </references>
        </pivotArea>
        <pivotArea type="data" collapsedLevelsAreSubtotals="1" fieldPosition="0">
          <references count="3">
            <reference field="4294967294" count="1" selected="0">
              <x v="0"/>
            </reference>
            <reference field="0" count="1" selected="0">
              <x v="76"/>
            </reference>
            <reference field="1" count="1">
              <x v="484"/>
            </reference>
          </references>
        </pivotArea>
        <pivotArea type="data" collapsedLevelsAreSubtotals="1" fieldPosition="0">
          <references count="4">
            <reference field="4294967294" count="1" selected="0">
              <x v="0"/>
            </reference>
            <reference field="0" count="1" selected="0">
              <x v="76"/>
            </reference>
            <reference field="1" count="1" selected="0">
              <x v="484"/>
            </reference>
            <reference field="2" count="1">
              <x v="1401"/>
            </reference>
          </references>
        </pivotArea>
        <pivotArea type="data" collapsedLevelsAreSubtotals="1" fieldPosition="0">
          <references count="2">
            <reference field="4294967294" count="1" selected="0">
              <x v="0"/>
            </reference>
            <reference field="0" count="1">
              <x v="77"/>
            </reference>
          </references>
        </pivotArea>
        <pivotArea type="data" collapsedLevelsAreSubtotals="1" fieldPosition="0">
          <references count="3">
            <reference field="4294967294" count="1" selected="0">
              <x v="0"/>
            </reference>
            <reference field="0" count="1" selected="0">
              <x v="77"/>
            </reference>
            <reference field="1" count="1">
              <x v="485"/>
            </reference>
          </references>
        </pivotArea>
        <pivotArea type="data" collapsedLevelsAreSubtotals="1" fieldPosition="0">
          <references count="4">
            <reference field="4294967294" count="1" selected="0">
              <x v="0"/>
            </reference>
            <reference field="0" count="1" selected="0">
              <x v="77"/>
            </reference>
            <reference field="1" count="1" selected="0">
              <x v="485"/>
            </reference>
            <reference field="2" count="1">
              <x v="1402"/>
            </reference>
          </references>
        </pivotArea>
        <pivotArea type="data" collapsedLevelsAreSubtotals="1" fieldPosition="0">
          <references count="3">
            <reference field="4294967294" count="1" selected="0">
              <x v="0"/>
            </reference>
            <reference field="0" count="1" selected="0">
              <x v="77"/>
            </reference>
            <reference field="1" count="1">
              <x v="486"/>
            </reference>
          </references>
        </pivotArea>
        <pivotArea type="data" collapsedLevelsAreSubtotals="1" fieldPosition="0">
          <references count="4">
            <reference field="4294967294" count="1" selected="0">
              <x v="0"/>
            </reference>
            <reference field="0" count="1" selected="0">
              <x v="77"/>
            </reference>
            <reference field="1" count="1" selected="0">
              <x v="486"/>
            </reference>
            <reference field="2" count="1">
              <x v="1403"/>
            </reference>
          </references>
        </pivotArea>
        <pivotArea type="data" collapsedLevelsAreSubtotals="1" fieldPosition="0">
          <references count="3">
            <reference field="4294967294" count="1" selected="0">
              <x v="0"/>
            </reference>
            <reference field="0" count="1" selected="0">
              <x v="77"/>
            </reference>
            <reference field="1" count="1">
              <x v="487"/>
            </reference>
          </references>
        </pivotArea>
        <pivotArea type="data" collapsedLevelsAreSubtotals="1" fieldPosition="0">
          <references count="4">
            <reference field="4294967294" count="1" selected="0">
              <x v="0"/>
            </reference>
            <reference field="0" count="1" selected="0">
              <x v="77"/>
            </reference>
            <reference field="1" count="1" selected="0">
              <x v="487"/>
            </reference>
            <reference field="2" count="1">
              <x v="1404"/>
            </reference>
          </references>
        </pivotArea>
        <pivotArea type="data" collapsedLevelsAreSubtotals="1" fieldPosition="0">
          <references count="2">
            <reference field="4294967294" count="1" selected="0">
              <x v="0"/>
            </reference>
            <reference field="0" count="1">
              <x v="78"/>
            </reference>
          </references>
        </pivotArea>
        <pivotArea type="data" collapsedLevelsAreSubtotals="1" fieldPosition="0">
          <references count="3">
            <reference field="4294967294" count="1" selected="0">
              <x v="0"/>
            </reference>
            <reference field="0" count="1" selected="0">
              <x v="78"/>
            </reference>
            <reference field="1" count="1">
              <x v="488"/>
            </reference>
          </references>
        </pivotArea>
        <pivotArea type="data" collapsedLevelsAreSubtotals="1" fieldPosition="0">
          <references count="4">
            <reference field="4294967294" count="1" selected="0">
              <x v="0"/>
            </reference>
            <reference field="0" count="1" selected="0">
              <x v="78"/>
            </reference>
            <reference field="1" count="1" selected="0">
              <x v="488"/>
            </reference>
            <reference field="2" count="1">
              <x v="1405"/>
            </reference>
          </references>
        </pivotArea>
        <pivotArea type="data" collapsedLevelsAreSubtotals="1" fieldPosition="0">
          <references count="2">
            <reference field="4294967294" count="1" selected="0">
              <x v="0"/>
            </reference>
            <reference field="0" count="1">
              <x v="79"/>
            </reference>
          </references>
        </pivotArea>
        <pivotArea type="data" collapsedLevelsAreSubtotals="1" fieldPosition="0">
          <references count="3">
            <reference field="4294967294" count="1" selected="0">
              <x v="0"/>
            </reference>
            <reference field="0" count="1" selected="0">
              <x v="79"/>
            </reference>
            <reference field="1" count="1">
              <x v="489"/>
            </reference>
          </references>
        </pivotArea>
        <pivotArea type="data" collapsedLevelsAreSubtotals="1" fieldPosition="0">
          <references count="4">
            <reference field="4294967294" count="1" selected="0">
              <x v="0"/>
            </reference>
            <reference field="0" count="1" selected="0">
              <x v="79"/>
            </reference>
            <reference field="1" count="1" selected="0">
              <x v="489"/>
            </reference>
            <reference field="2" count="1">
              <x v="1406"/>
            </reference>
          </references>
        </pivotArea>
        <pivotArea type="data" collapsedLevelsAreSubtotals="1" fieldPosition="0">
          <references count="2">
            <reference field="4294967294" count="1" selected="0">
              <x v="0"/>
            </reference>
            <reference field="0" count="1">
              <x v="80"/>
            </reference>
          </references>
        </pivotArea>
        <pivotArea type="data" collapsedLevelsAreSubtotals="1" fieldPosition="0">
          <references count="3">
            <reference field="4294967294" count="1" selected="0">
              <x v="0"/>
            </reference>
            <reference field="0" count="1" selected="0">
              <x v="80"/>
            </reference>
            <reference field="1" count="1">
              <x v="490"/>
            </reference>
          </references>
        </pivotArea>
        <pivotArea type="data" collapsedLevelsAreSubtotals="1" fieldPosition="0">
          <references count="4">
            <reference field="4294967294" count="1" selected="0">
              <x v="0"/>
            </reference>
            <reference field="0" count="1" selected="0">
              <x v="80"/>
            </reference>
            <reference field="1" count="1" selected="0">
              <x v="490"/>
            </reference>
            <reference field="2" count="4">
              <x v="1407"/>
              <x v="1408"/>
              <x v="1409"/>
              <x v="1410"/>
            </reference>
          </references>
        </pivotArea>
        <pivotArea type="data" collapsedLevelsAreSubtotals="1" fieldPosition="0">
          <references count="3">
            <reference field="4294967294" count="1" selected="0">
              <x v="0"/>
            </reference>
            <reference field="0" count="1" selected="0">
              <x v="80"/>
            </reference>
            <reference field="1" count="1">
              <x v="491"/>
            </reference>
          </references>
        </pivotArea>
        <pivotArea type="data" collapsedLevelsAreSubtotals="1" fieldPosition="0">
          <references count="4">
            <reference field="4294967294" count="1" selected="0">
              <x v="0"/>
            </reference>
            <reference field="0" count="1" selected="0">
              <x v="80"/>
            </reference>
            <reference field="1" count="1" selected="0">
              <x v="491"/>
            </reference>
            <reference field="2" count="1">
              <x v="1411"/>
            </reference>
          </references>
        </pivotArea>
        <pivotArea type="data" collapsedLevelsAreSubtotals="1" fieldPosition="0">
          <references count="3">
            <reference field="4294967294" count="1" selected="0">
              <x v="0"/>
            </reference>
            <reference field="0" count="1" selected="0">
              <x v="80"/>
            </reference>
            <reference field="1" count="1">
              <x v="492"/>
            </reference>
          </references>
        </pivotArea>
        <pivotArea type="data" collapsedLevelsAreSubtotals="1" fieldPosition="0">
          <references count="4">
            <reference field="4294967294" count="1" selected="0">
              <x v="0"/>
            </reference>
            <reference field="0" count="1" selected="0">
              <x v="80"/>
            </reference>
            <reference field="1" count="1" selected="0">
              <x v="492"/>
            </reference>
            <reference field="2" count="2">
              <x v="1412"/>
              <x v="1413"/>
            </reference>
          </references>
        </pivotArea>
        <pivotArea type="data" collapsedLevelsAreSubtotals="1" fieldPosition="0">
          <references count="3">
            <reference field="4294967294" count="1" selected="0">
              <x v="0"/>
            </reference>
            <reference field="0" count="1" selected="0">
              <x v="80"/>
            </reference>
            <reference field="1" count="1">
              <x v="493"/>
            </reference>
          </references>
        </pivotArea>
        <pivotArea type="data" collapsedLevelsAreSubtotals="1" fieldPosition="0">
          <references count="4">
            <reference field="4294967294" count="1" selected="0">
              <x v="0"/>
            </reference>
            <reference field="0" count="1" selected="0">
              <x v="80"/>
            </reference>
            <reference field="1" count="1" selected="0">
              <x v="493"/>
            </reference>
            <reference field="2" count="3">
              <x v="1414"/>
              <x v="1415"/>
              <x v="1416"/>
            </reference>
          </references>
        </pivotArea>
        <pivotArea type="data" collapsedLevelsAreSubtotals="1" fieldPosition="0">
          <references count="3">
            <reference field="4294967294" count="1" selected="0">
              <x v="0"/>
            </reference>
            <reference field="0" count="1" selected="0">
              <x v="80"/>
            </reference>
            <reference field="1" count="1">
              <x v="494"/>
            </reference>
          </references>
        </pivotArea>
        <pivotArea type="data" collapsedLevelsAreSubtotals="1" fieldPosition="0">
          <references count="4">
            <reference field="4294967294" count="1" selected="0">
              <x v="0"/>
            </reference>
            <reference field="0" count="1" selected="0">
              <x v="80"/>
            </reference>
            <reference field="1" count="1" selected="0">
              <x v="494"/>
            </reference>
            <reference field="2" count="3">
              <x v="1417"/>
              <x v="1418"/>
              <x v="1419"/>
            </reference>
          </references>
        </pivotArea>
        <pivotArea type="data" collapsedLevelsAreSubtotals="1" fieldPosition="0">
          <references count="3">
            <reference field="4294967294" count="1" selected="0">
              <x v="0"/>
            </reference>
            <reference field="0" count="1" selected="0">
              <x v="80"/>
            </reference>
            <reference field="1" count="1">
              <x v="495"/>
            </reference>
          </references>
        </pivotArea>
        <pivotArea type="data" collapsedLevelsAreSubtotals="1" fieldPosition="0">
          <references count="4">
            <reference field="4294967294" count="1" selected="0">
              <x v="0"/>
            </reference>
            <reference field="0" count="1" selected="0">
              <x v="80"/>
            </reference>
            <reference field="1" count="1" selected="0">
              <x v="495"/>
            </reference>
            <reference field="2" count="6">
              <x v="1420"/>
              <x v="1421"/>
              <x v="1422"/>
              <x v="1423"/>
              <x v="1424"/>
              <x v="1425"/>
            </reference>
          </references>
        </pivotArea>
        <pivotArea type="data" collapsedLevelsAreSubtotals="1" fieldPosition="0">
          <references count="3">
            <reference field="4294967294" count="1" selected="0">
              <x v="0"/>
            </reference>
            <reference field="0" count="1" selected="0">
              <x v="80"/>
            </reference>
            <reference field="1" count="1">
              <x v="496"/>
            </reference>
          </references>
        </pivotArea>
        <pivotArea type="data" collapsedLevelsAreSubtotals="1" fieldPosition="0">
          <references count="4">
            <reference field="4294967294" count="1" selected="0">
              <x v="0"/>
            </reference>
            <reference field="0" count="1" selected="0">
              <x v="80"/>
            </reference>
            <reference field="1" count="1" selected="0">
              <x v="496"/>
            </reference>
            <reference field="2" count="2">
              <x v="1426"/>
              <x v="1427"/>
            </reference>
          </references>
        </pivotArea>
        <pivotArea type="data" collapsedLevelsAreSubtotals="1" fieldPosition="0">
          <references count="3">
            <reference field="4294967294" count="1" selected="0">
              <x v="0"/>
            </reference>
            <reference field="0" count="1" selected="0">
              <x v="80"/>
            </reference>
            <reference field="1" count="1">
              <x v="497"/>
            </reference>
          </references>
        </pivotArea>
        <pivotArea type="data" collapsedLevelsAreSubtotals="1" fieldPosition="0">
          <references count="4">
            <reference field="4294967294" count="1" selected="0">
              <x v="0"/>
            </reference>
            <reference field="0" count="1" selected="0">
              <x v="80"/>
            </reference>
            <reference field="1" count="1" selected="0">
              <x v="497"/>
            </reference>
            <reference field="2" count="7">
              <x v="1428"/>
              <x v="1429"/>
              <x v="1430"/>
              <x v="1431"/>
              <x v="1432"/>
              <x v="1433"/>
              <x v="1434"/>
            </reference>
          </references>
        </pivotArea>
        <pivotArea type="data" collapsedLevelsAreSubtotals="1" fieldPosition="0">
          <references count="3">
            <reference field="4294967294" count="1" selected="0">
              <x v="0"/>
            </reference>
            <reference field="0" count="1" selected="0">
              <x v="80"/>
            </reference>
            <reference field="1" count="1">
              <x v="498"/>
            </reference>
          </references>
        </pivotArea>
        <pivotArea type="data" collapsedLevelsAreSubtotals="1" fieldPosition="0">
          <references count="4">
            <reference field="4294967294" count="1" selected="0">
              <x v="0"/>
            </reference>
            <reference field="0" count="1" selected="0">
              <x v="80"/>
            </reference>
            <reference field="1" count="1" selected="0">
              <x v="498"/>
            </reference>
            <reference field="2" count="2">
              <x v="1435"/>
              <x v="1436"/>
            </reference>
          </references>
        </pivotArea>
        <pivotArea type="data" collapsedLevelsAreSubtotals="1" fieldPosition="0">
          <references count="3">
            <reference field="4294967294" count="1" selected="0">
              <x v="0"/>
            </reference>
            <reference field="0" count="1" selected="0">
              <x v="80"/>
            </reference>
            <reference field="1" count="1">
              <x v="499"/>
            </reference>
          </references>
        </pivotArea>
        <pivotArea type="data" collapsedLevelsAreSubtotals="1" fieldPosition="0">
          <references count="4">
            <reference field="4294967294" count="1" selected="0">
              <x v="0"/>
            </reference>
            <reference field="0" count="1" selected="0">
              <x v="80"/>
            </reference>
            <reference field="1" count="1" selected="0">
              <x v="499"/>
            </reference>
            <reference field="2" count="7">
              <x v="1437"/>
              <x v="1438"/>
              <x v="1439"/>
              <x v="1440"/>
              <x v="1441"/>
              <x v="1442"/>
              <x v="1443"/>
            </reference>
          </references>
        </pivotArea>
        <pivotArea type="data" collapsedLevelsAreSubtotals="1" fieldPosition="0">
          <references count="3">
            <reference field="4294967294" count="1" selected="0">
              <x v="0"/>
            </reference>
            <reference field="0" count="1" selected="0">
              <x v="80"/>
            </reference>
            <reference field="1" count="1">
              <x v="500"/>
            </reference>
          </references>
        </pivotArea>
        <pivotArea type="data" collapsedLevelsAreSubtotals="1" fieldPosition="0">
          <references count="4">
            <reference field="4294967294" count="1" selected="0">
              <x v="0"/>
            </reference>
            <reference field="0" count="1" selected="0">
              <x v="80"/>
            </reference>
            <reference field="1" count="1" selected="0">
              <x v="500"/>
            </reference>
            <reference field="2" count="3">
              <x v="1444"/>
              <x v="1445"/>
              <x v="1446"/>
            </reference>
          </references>
        </pivotArea>
        <pivotArea type="data" collapsedLevelsAreSubtotals="1" fieldPosition="0">
          <references count="3">
            <reference field="4294967294" count="1" selected="0">
              <x v="0"/>
            </reference>
            <reference field="0" count="1" selected="0">
              <x v="80"/>
            </reference>
            <reference field="1" count="1">
              <x v="501"/>
            </reference>
          </references>
        </pivotArea>
        <pivotArea type="data" collapsedLevelsAreSubtotals="1" fieldPosition="0">
          <references count="4">
            <reference field="4294967294" count="1" selected="0">
              <x v="0"/>
            </reference>
            <reference field="0" count="1" selected="0">
              <x v="80"/>
            </reference>
            <reference field="1" count="1" selected="0">
              <x v="501"/>
            </reference>
            <reference field="2" count="1">
              <x v="1447"/>
            </reference>
          </references>
        </pivotArea>
        <pivotArea type="data" collapsedLevelsAreSubtotals="1" fieldPosition="0">
          <references count="3">
            <reference field="4294967294" count="1" selected="0">
              <x v="0"/>
            </reference>
            <reference field="0" count="1" selected="0">
              <x v="80"/>
            </reference>
            <reference field="1" count="1">
              <x v="502"/>
            </reference>
          </references>
        </pivotArea>
        <pivotArea type="data" collapsedLevelsAreSubtotals="1" fieldPosition="0">
          <references count="4">
            <reference field="4294967294" count="1" selected="0">
              <x v="0"/>
            </reference>
            <reference field="0" count="1" selected="0">
              <x v="80"/>
            </reference>
            <reference field="1" count="1" selected="0">
              <x v="502"/>
            </reference>
            <reference field="2" count="6">
              <x v="1448"/>
              <x v="1449"/>
              <x v="1450"/>
              <x v="1451"/>
              <x v="1452"/>
              <x v="1453"/>
            </reference>
          </references>
        </pivotArea>
        <pivotArea type="data" collapsedLevelsAreSubtotals="1" fieldPosition="0">
          <references count="3">
            <reference field="4294967294" count="1" selected="0">
              <x v="0"/>
            </reference>
            <reference field="0" count="1" selected="0">
              <x v="80"/>
            </reference>
            <reference field="1" count="1">
              <x v="503"/>
            </reference>
          </references>
        </pivotArea>
        <pivotArea type="data" collapsedLevelsAreSubtotals="1" fieldPosition="0">
          <references count="4">
            <reference field="4294967294" count="1" selected="0">
              <x v="0"/>
            </reference>
            <reference field="0" count="1" selected="0">
              <x v="80"/>
            </reference>
            <reference field="1" count="1" selected="0">
              <x v="503"/>
            </reference>
            <reference field="2" count="7">
              <x v="1454"/>
              <x v="1455"/>
              <x v="1456"/>
              <x v="1457"/>
              <x v="1458"/>
              <x v="1459"/>
              <x v="1460"/>
            </reference>
          </references>
        </pivotArea>
        <pivotArea type="data" collapsedLevelsAreSubtotals="1" fieldPosition="0">
          <references count="3">
            <reference field="4294967294" count="1" selected="0">
              <x v="0"/>
            </reference>
            <reference field="0" count="1" selected="0">
              <x v="80"/>
            </reference>
            <reference field="1" count="1">
              <x v="504"/>
            </reference>
          </references>
        </pivotArea>
        <pivotArea type="data" collapsedLevelsAreSubtotals="1" fieldPosition="0">
          <references count="4">
            <reference field="4294967294" count="1" selected="0">
              <x v="0"/>
            </reference>
            <reference field="0" count="1" selected="0">
              <x v="80"/>
            </reference>
            <reference field="1" count="1" selected="0">
              <x v="504"/>
            </reference>
            <reference field="2" count="5">
              <x v="1461"/>
              <x v="1462"/>
              <x v="1463"/>
              <x v="1464"/>
              <x v="1465"/>
            </reference>
          </references>
        </pivotArea>
        <pivotArea type="data" collapsedLevelsAreSubtotals="1" fieldPosition="0">
          <references count="3">
            <reference field="4294967294" count="1" selected="0">
              <x v="0"/>
            </reference>
            <reference field="0" count="1" selected="0">
              <x v="80"/>
            </reference>
            <reference field="1" count="1">
              <x v="505"/>
            </reference>
          </references>
        </pivotArea>
        <pivotArea type="data" collapsedLevelsAreSubtotals="1" fieldPosition="0">
          <references count="4">
            <reference field="4294967294" count="1" selected="0">
              <x v="0"/>
            </reference>
            <reference field="0" count="1" selected="0">
              <x v="80"/>
            </reference>
            <reference field="1" count="1" selected="0">
              <x v="505"/>
            </reference>
            <reference field="2" count="3">
              <x v="1466"/>
              <x v="1467"/>
              <x v="1468"/>
            </reference>
          </references>
        </pivotArea>
        <pivotArea type="data" collapsedLevelsAreSubtotals="1" fieldPosition="0">
          <references count="3">
            <reference field="4294967294" count="1" selected="0">
              <x v="0"/>
            </reference>
            <reference field="0" count="1" selected="0">
              <x v="80"/>
            </reference>
            <reference field="1" count="1">
              <x v="506"/>
            </reference>
          </references>
        </pivotArea>
        <pivotArea type="data" collapsedLevelsAreSubtotals="1" fieldPosition="0">
          <references count="4">
            <reference field="4294967294" count="1" selected="0">
              <x v="0"/>
            </reference>
            <reference field="0" count="1" selected="0">
              <x v="80"/>
            </reference>
            <reference field="1" count="1" selected="0">
              <x v="506"/>
            </reference>
            <reference field="2" count="1">
              <x v="1469"/>
            </reference>
          </references>
        </pivotArea>
        <pivotArea type="data" collapsedLevelsAreSubtotals="1" fieldPosition="0">
          <references count="3">
            <reference field="4294967294" count="1" selected="0">
              <x v="0"/>
            </reference>
            <reference field="0" count="1" selected="0">
              <x v="80"/>
            </reference>
            <reference field="1" count="1">
              <x v="507"/>
            </reference>
          </references>
        </pivotArea>
        <pivotArea type="data" collapsedLevelsAreSubtotals="1" fieldPosition="0">
          <references count="4">
            <reference field="4294967294" count="1" selected="0">
              <x v="0"/>
            </reference>
            <reference field="0" count="1" selected="0">
              <x v="80"/>
            </reference>
            <reference field="1" count="1" selected="0">
              <x v="507"/>
            </reference>
            <reference field="2" count="6">
              <x v="1470"/>
              <x v="1471"/>
              <x v="1472"/>
              <x v="1473"/>
              <x v="1474"/>
              <x v="1475"/>
            </reference>
          </references>
        </pivotArea>
        <pivotArea type="data" collapsedLevelsAreSubtotals="1" fieldPosition="0">
          <references count="3">
            <reference field="4294967294" count="1" selected="0">
              <x v="0"/>
            </reference>
            <reference field="0" count="1" selected="0">
              <x v="80"/>
            </reference>
            <reference field="1" count="1">
              <x v="508"/>
            </reference>
          </references>
        </pivotArea>
        <pivotArea type="data" collapsedLevelsAreSubtotals="1" fieldPosition="0">
          <references count="4">
            <reference field="4294967294" count="1" selected="0">
              <x v="0"/>
            </reference>
            <reference field="0" count="1" selected="0">
              <x v="80"/>
            </reference>
            <reference field="1" count="1" selected="0">
              <x v="508"/>
            </reference>
            <reference field="2" count="1">
              <x v="1476"/>
            </reference>
          </references>
        </pivotArea>
        <pivotArea type="data" collapsedLevelsAreSubtotals="1" fieldPosition="0">
          <references count="3">
            <reference field="4294967294" count="1" selected="0">
              <x v="0"/>
            </reference>
            <reference field="0" count="1" selected="0">
              <x v="80"/>
            </reference>
            <reference field="1" count="1">
              <x v="509"/>
            </reference>
          </references>
        </pivotArea>
        <pivotArea type="data" collapsedLevelsAreSubtotals="1" fieldPosition="0">
          <references count="4">
            <reference field="4294967294" count="1" selected="0">
              <x v="0"/>
            </reference>
            <reference field="0" count="1" selected="0">
              <x v="80"/>
            </reference>
            <reference field="1" count="1" selected="0">
              <x v="509"/>
            </reference>
            <reference field="2" count="5">
              <x v="1477"/>
              <x v="1478"/>
              <x v="1479"/>
              <x v="1480"/>
              <x v="1481"/>
            </reference>
          </references>
        </pivotArea>
        <pivotArea type="data" collapsedLevelsAreSubtotals="1" fieldPosition="0">
          <references count="3">
            <reference field="4294967294" count="1" selected="0">
              <x v="0"/>
            </reference>
            <reference field="0" count="1" selected="0">
              <x v="80"/>
            </reference>
            <reference field="1" count="1">
              <x v="510"/>
            </reference>
          </references>
        </pivotArea>
        <pivotArea type="data" collapsedLevelsAreSubtotals="1" fieldPosition="0">
          <references count="4">
            <reference field="4294967294" count="1" selected="0">
              <x v="0"/>
            </reference>
            <reference field="0" count="1" selected="0">
              <x v="80"/>
            </reference>
            <reference field="1" count="1" selected="0">
              <x v="510"/>
            </reference>
            <reference field="2" count="2">
              <x v="1482"/>
              <x v="1483"/>
            </reference>
          </references>
        </pivotArea>
        <pivotArea type="data" collapsedLevelsAreSubtotals="1" fieldPosition="0">
          <references count="3">
            <reference field="4294967294" count="1" selected="0">
              <x v="0"/>
            </reference>
            <reference field="0" count="1" selected="0">
              <x v="80"/>
            </reference>
            <reference field="1" count="1">
              <x v="511"/>
            </reference>
          </references>
        </pivotArea>
        <pivotArea type="data" collapsedLevelsAreSubtotals="1" fieldPosition="0">
          <references count="4">
            <reference field="4294967294" count="1" selected="0">
              <x v="0"/>
            </reference>
            <reference field="0" count="1" selected="0">
              <x v="80"/>
            </reference>
            <reference field="1" count="1" selected="0">
              <x v="511"/>
            </reference>
            <reference field="2" count="2">
              <x v="1484"/>
              <x v="1485"/>
            </reference>
          </references>
        </pivotArea>
        <pivotArea type="data" collapsedLevelsAreSubtotals="1" fieldPosition="0">
          <references count="3">
            <reference field="4294967294" count="1" selected="0">
              <x v="0"/>
            </reference>
            <reference field="0" count="1" selected="0">
              <x v="80"/>
            </reference>
            <reference field="1" count="1">
              <x v="512"/>
            </reference>
          </references>
        </pivotArea>
        <pivotArea type="data" collapsedLevelsAreSubtotals="1" fieldPosition="0">
          <references count="4">
            <reference field="4294967294" count="1" selected="0">
              <x v="0"/>
            </reference>
            <reference field="0" count="1" selected="0">
              <x v="80"/>
            </reference>
            <reference field="1" count="1" selected="0">
              <x v="512"/>
            </reference>
            <reference field="2" count="3">
              <x v="1486"/>
              <x v="1487"/>
              <x v="1488"/>
            </reference>
          </references>
        </pivotArea>
        <pivotArea type="data" collapsedLevelsAreSubtotals="1" fieldPosition="0">
          <references count="3">
            <reference field="4294967294" count="1" selected="0">
              <x v="0"/>
            </reference>
            <reference field="0" count="1" selected="0">
              <x v="80"/>
            </reference>
            <reference field="1" count="1">
              <x v="513"/>
            </reference>
          </references>
        </pivotArea>
        <pivotArea type="data" collapsedLevelsAreSubtotals="1" fieldPosition="0">
          <references count="4">
            <reference field="4294967294" count="1" selected="0">
              <x v="0"/>
            </reference>
            <reference field="0" count="1" selected="0">
              <x v="80"/>
            </reference>
            <reference field="1" count="1" selected="0">
              <x v="513"/>
            </reference>
            <reference field="2" count="3">
              <x v="1489"/>
              <x v="1490"/>
              <x v="1491"/>
            </reference>
          </references>
        </pivotArea>
        <pivotArea type="data" collapsedLevelsAreSubtotals="1" fieldPosition="0">
          <references count="3">
            <reference field="4294967294" count="1" selected="0">
              <x v="0"/>
            </reference>
            <reference field="0" count="1" selected="0">
              <x v="80"/>
            </reference>
            <reference field="1" count="1">
              <x v="514"/>
            </reference>
          </references>
        </pivotArea>
        <pivotArea type="data" collapsedLevelsAreSubtotals="1" fieldPosition="0">
          <references count="4">
            <reference field="4294967294" count="1" selected="0">
              <x v="0"/>
            </reference>
            <reference field="0" count="1" selected="0">
              <x v="80"/>
            </reference>
            <reference field="1" count="1" selected="0">
              <x v="514"/>
            </reference>
            <reference field="2" count="4">
              <x v="1492"/>
              <x v="1493"/>
              <x v="1494"/>
              <x v="1495"/>
            </reference>
          </references>
        </pivotArea>
        <pivotArea type="data" collapsedLevelsAreSubtotals="1" fieldPosition="0">
          <references count="3">
            <reference field="4294967294" count="1" selected="0">
              <x v="0"/>
            </reference>
            <reference field="0" count="1" selected="0">
              <x v="80"/>
            </reference>
            <reference field="1" count="1">
              <x v="515"/>
            </reference>
          </references>
        </pivotArea>
        <pivotArea type="data" collapsedLevelsAreSubtotals="1" fieldPosition="0">
          <references count="4">
            <reference field="4294967294" count="1" selected="0">
              <x v="0"/>
            </reference>
            <reference field="0" count="1" selected="0">
              <x v="80"/>
            </reference>
            <reference field="1" count="1" selected="0">
              <x v="515"/>
            </reference>
            <reference field="2" count="2">
              <x v="1496"/>
              <x v="1497"/>
            </reference>
          </references>
        </pivotArea>
        <pivotArea type="data" collapsedLevelsAreSubtotals="1" fieldPosition="0">
          <references count="3">
            <reference field="4294967294" count="1" selected="0">
              <x v="0"/>
            </reference>
            <reference field="0" count="1" selected="0">
              <x v="80"/>
            </reference>
            <reference field="1" count="1">
              <x v="516"/>
            </reference>
          </references>
        </pivotArea>
        <pivotArea type="data" collapsedLevelsAreSubtotals="1" fieldPosition="0">
          <references count="4">
            <reference field="4294967294" count="1" selected="0">
              <x v="0"/>
            </reference>
            <reference field="0" count="1" selected="0">
              <x v="80"/>
            </reference>
            <reference field="1" count="1" selected="0">
              <x v="516"/>
            </reference>
            <reference field="2" count="6">
              <x v="1498"/>
              <x v="1499"/>
              <x v="1500"/>
              <x v="1501"/>
              <x v="1502"/>
              <x v="1503"/>
            </reference>
          </references>
        </pivotArea>
        <pivotArea type="data" collapsedLevelsAreSubtotals="1" fieldPosition="0">
          <references count="3">
            <reference field="4294967294" count="1" selected="0">
              <x v="0"/>
            </reference>
            <reference field="0" count="1" selected="0">
              <x v="80"/>
            </reference>
            <reference field="1" count="1">
              <x v="517"/>
            </reference>
          </references>
        </pivotArea>
        <pivotArea type="data" collapsedLevelsAreSubtotals="1" fieldPosition="0">
          <references count="4">
            <reference field="4294967294" count="1" selected="0">
              <x v="0"/>
            </reference>
            <reference field="0" count="1" selected="0">
              <x v="80"/>
            </reference>
            <reference field="1" count="1" selected="0">
              <x v="517"/>
            </reference>
            <reference field="2" count="7">
              <x v="1504"/>
              <x v="1505"/>
              <x v="1506"/>
              <x v="1507"/>
              <x v="1508"/>
              <x v="1509"/>
              <x v="1510"/>
            </reference>
          </references>
        </pivotArea>
        <pivotArea type="data" collapsedLevelsAreSubtotals="1" fieldPosition="0">
          <references count="3">
            <reference field="4294967294" count="1" selected="0">
              <x v="0"/>
            </reference>
            <reference field="0" count="1" selected="0">
              <x v="80"/>
            </reference>
            <reference field="1" count="1">
              <x v="518"/>
            </reference>
          </references>
        </pivotArea>
        <pivotArea type="data" collapsedLevelsAreSubtotals="1" fieldPosition="0">
          <references count="4">
            <reference field="4294967294" count="1" selected="0">
              <x v="0"/>
            </reference>
            <reference field="0" count="1" selected="0">
              <x v="80"/>
            </reference>
            <reference field="1" count="1" selected="0">
              <x v="518"/>
            </reference>
            <reference field="2" count="1">
              <x v="1511"/>
            </reference>
          </references>
        </pivotArea>
        <pivotArea type="data" collapsedLevelsAreSubtotals="1" fieldPosition="0">
          <references count="3">
            <reference field="4294967294" count="1" selected="0">
              <x v="0"/>
            </reference>
            <reference field="0" count="1" selected="0">
              <x v="80"/>
            </reference>
            <reference field="1" count="1">
              <x v="519"/>
            </reference>
          </references>
        </pivotArea>
        <pivotArea type="data" collapsedLevelsAreSubtotals="1" fieldPosition="0">
          <references count="4">
            <reference field="4294967294" count="1" selected="0">
              <x v="0"/>
            </reference>
            <reference field="0" count="1" selected="0">
              <x v="80"/>
            </reference>
            <reference field="1" count="1" selected="0">
              <x v="519"/>
            </reference>
            <reference field="2" count="1">
              <x v="1512"/>
            </reference>
          </references>
        </pivotArea>
        <pivotArea type="data" collapsedLevelsAreSubtotals="1" fieldPosition="0">
          <references count="2">
            <reference field="4294967294" count="1" selected="0">
              <x v="0"/>
            </reference>
            <reference field="0" count="1">
              <x v="81"/>
            </reference>
          </references>
        </pivotArea>
        <pivotArea type="data" collapsedLevelsAreSubtotals="1" fieldPosition="0">
          <references count="3">
            <reference field="4294967294" count="1" selected="0">
              <x v="0"/>
            </reference>
            <reference field="0" count="1" selected="0">
              <x v="81"/>
            </reference>
            <reference field="1" count="1">
              <x v="520"/>
            </reference>
          </references>
        </pivotArea>
        <pivotArea type="data" collapsedLevelsAreSubtotals="1" fieldPosition="0">
          <references count="4">
            <reference field="4294967294" count="1" selected="0">
              <x v="0"/>
            </reference>
            <reference field="0" count="1" selected="0">
              <x v="81"/>
            </reference>
            <reference field="1" count="1" selected="0">
              <x v="520"/>
            </reference>
            <reference field="2" count="1">
              <x v="1513"/>
            </reference>
          </references>
        </pivotArea>
        <pivotArea type="data" collapsedLevelsAreSubtotals="1" fieldPosition="0">
          <references count="3">
            <reference field="4294967294" count="1" selected="0">
              <x v="0"/>
            </reference>
            <reference field="0" count="1" selected="0">
              <x v="81"/>
            </reference>
            <reference field="1" count="1">
              <x v="521"/>
            </reference>
          </references>
        </pivotArea>
        <pivotArea type="data" collapsedLevelsAreSubtotals="1" fieldPosition="0">
          <references count="4">
            <reference field="4294967294" count="1" selected="0">
              <x v="0"/>
            </reference>
            <reference field="0" count="1" selected="0">
              <x v="81"/>
            </reference>
            <reference field="1" count="1" selected="0">
              <x v="521"/>
            </reference>
            <reference field="2" count="1">
              <x v="1514"/>
            </reference>
          </references>
        </pivotArea>
        <pivotArea type="data" collapsedLevelsAreSubtotals="1" fieldPosition="0">
          <references count="2">
            <reference field="4294967294" count="1" selected="0">
              <x v="0"/>
            </reference>
            <reference field="0" count="1">
              <x v="82"/>
            </reference>
          </references>
        </pivotArea>
        <pivotArea type="data" collapsedLevelsAreSubtotals="1" fieldPosition="0">
          <references count="3">
            <reference field="4294967294" count="1" selected="0">
              <x v="0"/>
            </reference>
            <reference field="0" count="1" selected="0">
              <x v="82"/>
            </reference>
            <reference field="1" count="1">
              <x v="522"/>
            </reference>
          </references>
        </pivotArea>
        <pivotArea type="data" collapsedLevelsAreSubtotals="1" fieldPosition="0">
          <references count="4">
            <reference field="4294967294" count="1" selected="0">
              <x v="0"/>
            </reference>
            <reference field="0" count="1" selected="0">
              <x v="82"/>
            </reference>
            <reference field="1" count="1" selected="0">
              <x v="522"/>
            </reference>
            <reference field="2" count="1">
              <x v="1515"/>
            </reference>
          </references>
        </pivotArea>
        <pivotArea type="data" collapsedLevelsAreSubtotals="1" fieldPosition="0">
          <references count="2">
            <reference field="4294967294" count="1" selected="0">
              <x v="0"/>
            </reference>
            <reference field="0" count="1">
              <x v="83"/>
            </reference>
          </references>
        </pivotArea>
        <pivotArea type="data" collapsedLevelsAreSubtotals="1" fieldPosition="0">
          <references count="3">
            <reference field="4294967294" count="1" selected="0">
              <x v="0"/>
            </reference>
            <reference field="0" count="1" selected="0">
              <x v="83"/>
            </reference>
            <reference field="1" count="1">
              <x v="523"/>
            </reference>
          </references>
        </pivotArea>
        <pivotArea type="data" collapsedLevelsAreSubtotals="1" fieldPosition="0">
          <references count="4">
            <reference field="4294967294" count="1" selected="0">
              <x v="0"/>
            </reference>
            <reference field="0" count="1" selected="0">
              <x v="83"/>
            </reference>
            <reference field="1" count="1" selected="0">
              <x v="523"/>
            </reference>
            <reference field="2" count="1">
              <x v="1516"/>
            </reference>
          </references>
        </pivotArea>
        <pivotArea type="data" collapsedLevelsAreSubtotals="1" fieldPosition="0">
          <references count="2">
            <reference field="4294967294" count="1" selected="0">
              <x v="0"/>
            </reference>
            <reference field="0" count="1">
              <x v="84"/>
            </reference>
          </references>
        </pivotArea>
        <pivotArea type="data" collapsedLevelsAreSubtotals="1" fieldPosition="0">
          <references count="3">
            <reference field="4294967294" count="1" selected="0">
              <x v="0"/>
            </reference>
            <reference field="0" count="1" selected="0">
              <x v="84"/>
            </reference>
            <reference field="1" count="1">
              <x v="524"/>
            </reference>
          </references>
        </pivotArea>
        <pivotArea type="data" collapsedLevelsAreSubtotals="1" fieldPosition="0">
          <references count="4">
            <reference field="4294967294" count="1" selected="0">
              <x v="0"/>
            </reference>
            <reference field="0" count="1" selected="0">
              <x v="84"/>
            </reference>
            <reference field="1" count="1" selected="0">
              <x v="524"/>
            </reference>
            <reference field="2" count="3">
              <x v="1517"/>
              <x v="1518"/>
              <x v="1519"/>
            </reference>
          </references>
        </pivotArea>
        <pivotArea type="data" collapsedLevelsAreSubtotals="1" fieldPosition="0">
          <references count="3">
            <reference field="4294967294" count="1" selected="0">
              <x v="0"/>
            </reference>
            <reference field="0" count="1" selected="0">
              <x v="84"/>
            </reference>
            <reference field="1" count="1">
              <x v="525"/>
            </reference>
          </references>
        </pivotArea>
        <pivotArea type="data" collapsedLevelsAreSubtotals="1" fieldPosition="0">
          <references count="4">
            <reference field="4294967294" count="1" selected="0">
              <x v="0"/>
            </reference>
            <reference field="0" count="1" selected="0">
              <x v="84"/>
            </reference>
            <reference field="1" count="1" selected="0">
              <x v="525"/>
            </reference>
            <reference field="2" count="2">
              <x v="1520"/>
              <x v="1521"/>
            </reference>
          </references>
        </pivotArea>
        <pivotArea type="data" collapsedLevelsAreSubtotals="1" fieldPosition="0">
          <references count="3">
            <reference field="4294967294" count="1" selected="0">
              <x v="0"/>
            </reference>
            <reference field="0" count="1" selected="0">
              <x v="84"/>
            </reference>
            <reference field="1" count="1">
              <x v="526"/>
            </reference>
          </references>
        </pivotArea>
        <pivotArea type="data" collapsedLevelsAreSubtotals="1" fieldPosition="0">
          <references count="4">
            <reference field="4294967294" count="1" selected="0">
              <x v="0"/>
            </reference>
            <reference field="0" count="1" selected="0">
              <x v="84"/>
            </reference>
            <reference field="1" count="1" selected="0">
              <x v="526"/>
            </reference>
            <reference field="2" count="1">
              <x v="1522"/>
            </reference>
          </references>
        </pivotArea>
        <pivotArea type="data" collapsedLevelsAreSubtotals="1" fieldPosition="0">
          <references count="3">
            <reference field="4294967294" count="1" selected="0">
              <x v="0"/>
            </reference>
            <reference field="0" count="1" selected="0">
              <x v="84"/>
            </reference>
            <reference field="1" count="1">
              <x v="527"/>
            </reference>
          </references>
        </pivotArea>
        <pivotArea type="data" collapsedLevelsAreSubtotals="1" fieldPosition="0">
          <references count="4">
            <reference field="4294967294" count="1" selected="0">
              <x v="0"/>
            </reference>
            <reference field="0" count="1" selected="0">
              <x v="84"/>
            </reference>
            <reference field="1" count="1" selected="0">
              <x v="527"/>
            </reference>
            <reference field="2" count="2">
              <x v="1523"/>
              <x v="1524"/>
            </reference>
          </references>
        </pivotArea>
        <pivotArea type="data" collapsedLevelsAreSubtotals="1" fieldPosition="0">
          <references count="3">
            <reference field="4294967294" count="1" selected="0">
              <x v="0"/>
            </reference>
            <reference field="0" count="1" selected="0">
              <x v="84"/>
            </reference>
            <reference field="1" count="1">
              <x v="528"/>
            </reference>
          </references>
        </pivotArea>
        <pivotArea type="data" collapsedLevelsAreSubtotals="1" fieldPosition="0">
          <references count="4">
            <reference field="4294967294" count="1" selected="0">
              <x v="0"/>
            </reference>
            <reference field="0" count="1" selected="0">
              <x v="84"/>
            </reference>
            <reference field="1" count="1" selected="0">
              <x v="528"/>
            </reference>
            <reference field="2" count="1">
              <x v="1525"/>
            </reference>
          </references>
        </pivotArea>
        <pivotArea type="data" collapsedLevelsAreSubtotals="1" fieldPosition="0">
          <references count="3">
            <reference field="4294967294" count="1" selected="0">
              <x v="0"/>
            </reference>
            <reference field="0" count="1" selected="0">
              <x v="84"/>
            </reference>
            <reference field="1" count="1">
              <x v="529"/>
            </reference>
          </references>
        </pivotArea>
        <pivotArea type="data" collapsedLevelsAreSubtotals="1" fieldPosition="0">
          <references count="4">
            <reference field="4294967294" count="1" selected="0">
              <x v="0"/>
            </reference>
            <reference field="0" count="1" selected="0">
              <x v="84"/>
            </reference>
            <reference field="1" count="1" selected="0">
              <x v="529"/>
            </reference>
            <reference field="2" count="1">
              <x v="1526"/>
            </reference>
          </references>
        </pivotArea>
        <pivotArea type="data" collapsedLevelsAreSubtotals="1" fieldPosition="0">
          <references count="3">
            <reference field="4294967294" count="1" selected="0">
              <x v="0"/>
            </reference>
            <reference field="0" count="1" selected="0">
              <x v="84"/>
            </reference>
            <reference field="1" count="1">
              <x v="530"/>
            </reference>
          </references>
        </pivotArea>
        <pivotArea type="data" collapsedLevelsAreSubtotals="1" fieldPosition="0">
          <references count="4">
            <reference field="4294967294" count="1" selected="0">
              <x v="0"/>
            </reference>
            <reference field="0" count="1" selected="0">
              <x v="84"/>
            </reference>
            <reference field="1" count="1" selected="0">
              <x v="530"/>
            </reference>
            <reference field="2" count="1">
              <x v="1527"/>
            </reference>
          </references>
        </pivotArea>
        <pivotArea type="data" collapsedLevelsAreSubtotals="1" fieldPosition="0">
          <references count="3">
            <reference field="4294967294" count="1" selected="0">
              <x v="0"/>
            </reference>
            <reference field="0" count="1" selected="0">
              <x v="84"/>
            </reference>
            <reference field="1" count="1">
              <x v="531"/>
            </reference>
          </references>
        </pivotArea>
        <pivotArea type="data" collapsedLevelsAreSubtotals="1" fieldPosition="0">
          <references count="4">
            <reference field="4294967294" count="1" selected="0">
              <x v="0"/>
            </reference>
            <reference field="0" count="1" selected="0">
              <x v="84"/>
            </reference>
            <reference field="1" count="1" selected="0">
              <x v="531"/>
            </reference>
            <reference field="2" count="2">
              <x v="1528"/>
              <x v="1529"/>
            </reference>
          </references>
        </pivotArea>
        <pivotArea type="data" collapsedLevelsAreSubtotals="1" fieldPosition="0">
          <references count="3">
            <reference field="4294967294" count="1" selected="0">
              <x v="0"/>
            </reference>
            <reference field="0" count="1" selected="0">
              <x v="84"/>
            </reference>
            <reference field="1" count="1">
              <x v="532"/>
            </reference>
          </references>
        </pivotArea>
        <pivotArea type="data" collapsedLevelsAreSubtotals="1" fieldPosition="0">
          <references count="4">
            <reference field="4294967294" count="1" selected="0">
              <x v="0"/>
            </reference>
            <reference field="0" count="1" selected="0">
              <x v="84"/>
            </reference>
            <reference field="1" count="1" selected="0">
              <x v="532"/>
            </reference>
            <reference field="2" count="1">
              <x v="1530"/>
            </reference>
          </references>
        </pivotArea>
        <pivotArea type="data" collapsedLevelsAreSubtotals="1" fieldPosition="0">
          <references count="3">
            <reference field="4294967294" count="1" selected="0">
              <x v="0"/>
            </reference>
            <reference field="0" count="1" selected="0">
              <x v="84"/>
            </reference>
            <reference field="1" count="1">
              <x v="533"/>
            </reference>
          </references>
        </pivotArea>
        <pivotArea type="data" collapsedLevelsAreSubtotals="1" fieldPosition="0">
          <references count="4">
            <reference field="4294967294" count="1" selected="0">
              <x v="0"/>
            </reference>
            <reference field="0" count="1" selected="0">
              <x v="84"/>
            </reference>
            <reference field="1" count="1" selected="0">
              <x v="533"/>
            </reference>
            <reference field="2" count="1">
              <x v="1531"/>
            </reference>
          </references>
        </pivotArea>
        <pivotArea type="data" collapsedLevelsAreSubtotals="1" fieldPosition="0">
          <references count="3">
            <reference field="4294967294" count="1" selected="0">
              <x v="0"/>
            </reference>
            <reference field="0" count="1" selected="0">
              <x v="84"/>
            </reference>
            <reference field="1" count="1">
              <x v="534"/>
            </reference>
          </references>
        </pivotArea>
        <pivotArea type="data" collapsedLevelsAreSubtotals="1" fieldPosition="0">
          <references count="4">
            <reference field="4294967294" count="1" selected="0">
              <x v="0"/>
            </reference>
            <reference field="0" count="1" selected="0">
              <x v="84"/>
            </reference>
            <reference field="1" count="1" selected="0">
              <x v="534"/>
            </reference>
            <reference field="2" count="3">
              <x v="1532"/>
              <x v="1533"/>
              <x v="1534"/>
            </reference>
          </references>
        </pivotArea>
        <pivotArea type="data" collapsedLevelsAreSubtotals="1" fieldPosition="0">
          <references count="3">
            <reference field="4294967294" count="1" selected="0">
              <x v="0"/>
            </reference>
            <reference field="0" count="1" selected="0">
              <x v="84"/>
            </reference>
            <reference field="1" count="1">
              <x v="535"/>
            </reference>
          </references>
        </pivotArea>
        <pivotArea type="data" collapsedLevelsAreSubtotals="1" fieldPosition="0">
          <references count="4">
            <reference field="4294967294" count="1" selected="0">
              <x v="0"/>
            </reference>
            <reference field="0" count="1" selected="0">
              <x v="84"/>
            </reference>
            <reference field="1" count="1" selected="0">
              <x v="535"/>
            </reference>
            <reference field="2" count="1">
              <x v="1535"/>
            </reference>
          </references>
        </pivotArea>
        <pivotArea type="data" collapsedLevelsAreSubtotals="1" fieldPosition="0">
          <references count="2">
            <reference field="4294967294" count="1" selected="0">
              <x v="0"/>
            </reference>
            <reference field="0" count="1">
              <x v="85"/>
            </reference>
          </references>
        </pivotArea>
        <pivotArea type="data" collapsedLevelsAreSubtotals="1" fieldPosition="0">
          <references count="3">
            <reference field="4294967294" count="1" selected="0">
              <x v="0"/>
            </reference>
            <reference field="0" count="1" selected="0">
              <x v="85"/>
            </reference>
            <reference field="1" count="1">
              <x v="536"/>
            </reference>
          </references>
        </pivotArea>
        <pivotArea type="data" collapsedLevelsAreSubtotals="1" fieldPosition="0">
          <references count="4">
            <reference field="4294967294" count="1" selected="0">
              <x v="0"/>
            </reference>
            <reference field="0" count="1" selected="0">
              <x v="85"/>
            </reference>
            <reference field="1" count="1" selected="0">
              <x v="536"/>
            </reference>
            <reference field="2" count="1">
              <x v="1536"/>
            </reference>
          </references>
        </pivotArea>
        <pivotArea type="data" collapsedLevelsAreSubtotals="1" fieldPosition="0">
          <references count="3">
            <reference field="4294967294" count="1" selected="0">
              <x v="0"/>
            </reference>
            <reference field="0" count="1" selected="0">
              <x v="85"/>
            </reference>
            <reference field="1" count="1">
              <x v="537"/>
            </reference>
          </references>
        </pivotArea>
        <pivotArea type="data" collapsedLevelsAreSubtotals="1" fieldPosition="0">
          <references count="4">
            <reference field="4294967294" count="1" selected="0">
              <x v="0"/>
            </reference>
            <reference field="0" count="1" selected="0">
              <x v="85"/>
            </reference>
            <reference field="1" count="1" selected="0">
              <x v="537"/>
            </reference>
            <reference field="2" count="1">
              <x v="1537"/>
            </reference>
          </references>
        </pivotArea>
        <pivotArea type="data" collapsedLevelsAreSubtotals="1" fieldPosition="0">
          <references count="3">
            <reference field="4294967294" count="1" selected="0">
              <x v="0"/>
            </reference>
            <reference field="0" count="1" selected="0">
              <x v="85"/>
            </reference>
            <reference field="1" count="1">
              <x v="538"/>
            </reference>
          </references>
        </pivotArea>
        <pivotArea type="data" collapsedLevelsAreSubtotals="1" fieldPosition="0">
          <references count="4">
            <reference field="4294967294" count="1" selected="0">
              <x v="0"/>
            </reference>
            <reference field="0" count="1" selected="0">
              <x v="85"/>
            </reference>
            <reference field="1" count="1" selected="0">
              <x v="538"/>
            </reference>
            <reference field="2" count="1">
              <x v="1538"/>
            </reference>
          </references>
        </pivotArea>
        <pivotArea type="data" collapsedLevelsAreSubtotals="1" fieldPosition="0">
          <references count="3">
            <reference field="4294967294" count="1" selected="0">
              <x v="0"/>
            </reference>
            <reference field="0" count="1" selected="0">
              <x v="85"/>
            </reference>
            <reference field="1" count="1">
              <x v="539"/>
            </reference>
          </references>
        </pivotArea>
        <pivotArea type="data" collapsedLevelsAreSubtotals="1" fieldPosition="0">
          <references count="4">
            <reference field="4294967294" count="1" selected="0">
              <x v="0"/>
            </reference>
            <reference field="0" count="1" selected="0">
              <x v="85"/>
            </reference>
            <reference field="1" count="1" selected="0">
              <x v="539"/>
            </reference>
            <reference field="2" count="1">
              <x v="1539"/>
            </reference>
          </references>
        </pivotArea>
        <pivotArea type="data" collapsedLevelsAreSubtotals="1" fieldPosition="0">
          <references count="3">
            <reference field="4294967294" count="1" selected="0">
              <x v="0"/>
            </reference>
            <reference field="0" count="1" selected="0">
              <x v="85"/>
            </reference>
            <reference field="1" count="1">
              <x v="540"/>
            </reference>
          </references>
        </pivotArea>
        <pivotArea type="data" collapsedLevelsAreSubtotals="1" fieldPosition="0">
          <references count="4">
            <reference field="4294967294" count="1" selected="0">
              <x v="0"/>
            </reference>
            <reference field="0" count="1" selected="0">
              <x v="85"/>
            </reference>
            <reference field="1" count="1" selected="0">
              <x v="540"/>
            </reference>
            <reference field="2" count="1">
              <x v="1540"/>
            </reference>
          </references>
        </pivotArea>
        <pivotArea type="data" collapsedLevelsAreSubtotals="1" fieldPosition="0">
          <references count="3">
            <reference field="4294967294" count="1" selected="0">
              <x v="0"/>
            </reference>
            <reference field="0" count="1" selected="0">
              <x v="85"/>
            </reference>
            <reference field="1" count="1">
              <x v="541"/>
            </reference>
          </references>
        </pivotArea>
        <pivotArea type="data" collapsedLevelsAreSubtotals="1" fieldPosition="0">
          <references count="4">
            <reference field="4294967294" count="1" selected="0">
              <x v="0"/>
            </reference>
            <reference field="0" count="1" selected="0">
              <x v="85"/>
            </reference>
            <reference field="1" count="1" selected="0">
              <x v="541"/>
            </reference>
            <reference field="2" count="1">
              <x v="1541"/>
            </reference>
          </references>
        </pivotArea>
        <pivotArea type="data" collapsedLevelsAreSubtotals="1" fieldPosition="0">
          <references count="3">
            <reference field="4294967294" count="1" selected="0">
              <x v="0"/>
            </reference>
            <reference field="0" count="1" selected="0">
              <x v="85"/>
            </reference>
            <reference field="1" count="1">
              <x v="542"/>
            </reference>
          </references>
        </pivotArea>
        <pivotArea type="data" collapsedLevelsAreSubtotals="1" fieldPosition="0">
          <references count="4">
            <reference field="4294967294" count="1" selected="0">
              <x v="0"/>
            </reference>
            <reference field="0" count="1" selected="0">
              <x v="85"/>
            </reference>
            <reference field="1" count="1" selected="0">
              <x v="542"/>
            </reference>
            <reference field="2" count="1">
              <x v="1542"/>
            </reference>
          </references>
        </pivotArea>
        <pivotArea type="data" collapsedLevelsAreSubtotals="1" fieldPosition="0">
          <references count="3">
            <reference field="4294967294" count="1" selected="0">
              <x v="0"/>
            </reference>
            <reference field="0" count="1" selected="0">
              <x v="85"/>
            </reference>
            <reference field="1" count="1">
              <x v="543"/>
            </reference>
          </references>
        </pivotArea>
        <pivotArea type="data" collapsedLevelsAreSubtotals="1" fieldPosition="0">
          <references count="4">
            <reference field="4294967294" count="1" selected="0">
              <x v="0"/>
            </reference>
            <reference field="0" count="1" selected="0">
              <x v="85"/>
            </reference>
            <reference field="1" count="1" selected="0">
              <x v="543"/>
            </reference>
            <reference field="2" count="1">
              <x v="1543"/>
            </reference>
          </references>
        </pivotArea>
        <pivotArea type="data" collapsedLevelsAreSubtotals="1" fieldPosition="0">
          <references count="2">
            <reference field="4294967294" count="1" selected="0">
              <x v="0"/>
            </reference>
            <reference field="0" count="1">
              <x v="86"/>
            </reference>
          </references>
        </pivotArea>
        <pivotArea type="data" collapsedLevelsAreSubtotals="1" fieldPosition="0">
          <references count="3">
            <reference field="4294967294" count="1" selected="0">
              <x v="0"/>
            </reference>
            <reference field="0" count="1" selected="0">
              <x v="86"/>
            </reference>
            <reference field="1" count="1">
              <x v="544"/>
            </reference>
          </references>
        </pivotArea>
        <pivotArea type="data" collapsedLevelsAreSubtotals="1" fieldPosition="0">
          <references count="4">
            <reference field="4294967294" count="1" selected="0">
              <x v="0"/>
            </reference>
            <reference field="0" count="1" selected="0">
              <x v="86"/>
            </reference>
            <reference field="1" count="1" selected="0">
              <x v="544"/>
            </reference>
            <reference field="2" count="1">
              <x v="1544"/>
            </reference>
          </references>
        </pivotArea>
        <pivotArea type="data" collapsedLevelsAreSubtotals="1" fieldPosition="0">
          <references count="2">
            <reference field="4294967294" count="1" selected="0">
              <x v="0"/>
            </reference>
            <reference field="0" count="1">
              <x v="87"/>
            </reference>
          </references>
        </pivotArea>
        <pivotArea type="data" collapsedLevelsAreSubtotals="1" fieldPosition="0">
          <references count="3">
            <reference field="4294967294" count="1" selected="0">
              <x v="0"/>
            </reference>
            <reference field="0" count="1" selected="0">
              <x v="87"/>
            </reference>
            <reference field="1" count="1">
              <x v="545"/>
            </reference>
          </references>
        </pivotArea>
        <pivotArea type="data" collapsedLevelsAreSubtotals="1" fieldPosition="0">
          <references count="4">
            <reference field="4294967294" count="1" selected="0">
              <x v="0"/>
            </reference>
            <reference field="0" count="1" selected="0">
              <x v="87"/>
            </reference>
            <reference field="1" count="1" selected="0">
              <x v="545"/>
            </reference>
            <reference field="2" count="1">
              <x v="1545"/>
            </reference>
          </references>
        </pivotArea>
        <pivotArea type="data" collapsedLevelsAreSubtotals="1" fieldPosition="0">
          <references count="2">
            <reference field="4294967294" count="1" selected="0">
              <x v="0"/>
            </reference>
            <reference field="0" count="1">
              <x v="88"/>
            </reference>
          </references>
        </pivotArea>
        <pivotArea type="data" collapsedLevelsAreSubtotals="1" fieldPosition="0">
          <references count="3">
            <reference field="4294967294" count="1" selected="0">
              <x v="0"/>
            </reference>
            <reference field="0" count="1" selected="0">
              <x v="88"/>
            </reference>
            <reference field="1" count="1">
              <x v="408"/>
            </reference>
          </references>
        </pivotArea>
        <pivotArea type="data" collapsedLevelsAreSubtotals="1" fieldPosition="0">
          <references count="4">
            <reference field="4294967294" count="1" selected="0">
              <x v="0"/>
            </reference>
            <reference field="0" count="1" selected="0">
              <x v="88"/>
            </reference>
            <reference field="1" count="1" selected="0">
              <x v="408"/>
            </reference>
            <reference field="2" count="1">
              <x v="1546"/>
            </reference>
          </references>
        </pivotArea>
        <pivotArea type="data" collapsedLevelsAreSubtotals="1" fieldPosition="0">
          <references count="2">
            <reference field="4294967294" count="1" selected="0">
              <x v="0"/>
            </reference>
            <reference field="0" count="1">
              <x v="89"/>
            </reference>
          </references>
        </pivotArea>
        <pivotArea type="data" collapsedLevelsAreSubtotals="1" fieldPosition="0">
          <references count="3">
            <reference field="4294967294" count="1" selected="0">
              <x v="0"/>
            </reference>
            <reference field="0" count="1" selected="0">
              <x v="89"/>
            </reference>
            <reference field="1" count="1">
              <x v="546"/>
            </reference>
          </references>
        </pivotArea>
        <pivotArea type="data" collapsedLevelsAreSubtotals="1" fieldPosition="0">
          <references count="4">
            <reference field="4294967294" count="1" selected="0">
              <x v="0"/>
            </reference>
            <reference field="0" count="1" selected="0">
              <x v="89"/>
            </reference>
            <reference field="1" count="1" selected="0">
              <x v="546"/>
            </reference>
            <reference field="2" count="2">
              <x v="1547"/>
              <x v="1548"/>
            </reference>
          </references>
        </pivotArea>
        <pivotArea type="data" collapsedLevelsAreSubtotals="1" fieldPosition="0">
          <references count="3">
            <reference field="4294967294" count="1" selected="0">
              <x v="0"/>
            </reference>
            <reference field="0" count="1" selected="0">
              <x v="89"/>
            </reference>
            <reference field="1" count="1">
              <x v="547"/>
            </reference>
          </references>
        </pivotArea>
        <pivotArea type="data" collapsedLevelsAreSubtotals="1" fieldPosition="0">
          <references count="4">
            <reference field="4294967294" count="1" selected="0">
              <x v="0"/>
            </reference>
            <reference field="0" count="1" selected="0">
              <x v="89"/>
            </reference>
            <reference field="1" count="1" selected="0">
              <x v="547"/>
            </reference>
            <reference field="2" count="1">
              <x v="1549"/>
            </reference>
          </references>
        </pivotArea>
        <pivotArea type="data" collapsedLevelsAreSubtotals="1" fieldPosition="0">
          <references count="3">
            <reference field="4294967294" count="1" selected="0">
              <x v="0"/>
            </reference>
            <reference field="0" count="1" selected="0">
              <x v="89"/>
            </reference>
            <reference field="1" count="1">
              <x v="548"/>
            </reference>
          </references>
        </pivotArea>
        <pivotArea type="data" collapsedLevelsAreSubtotals="1" fieldPosition="0">
          <references count="4">
            <reference field="4294967294" count="1" selected="0">
              <x v="0"/>
            </reference>
            <reference field="0" count="1" selected="0">
              <x v="89"/>
            </reference>
            <reference field="1" count="1" selected="0">
              <x v="548"/>
            </reference>
            <reference field="2" count="2">
              <x v="1550"/>
              <x v="1551"/>
            </reference>
          </references>
        </pivotArea>
        <pivotArea type="data" collapsedLevelsAreSubtotals="1" fieldPosition="0">
          <references count="3">
            <reference field="4294967294" count="1" selected="0">
              <x v="0"/>
            </reference>
            <reference field="0" count="1" selected="0">
              <x v="89"/>
            </reference>
            <reference field="1" count="1">
              <x v="549"/>
            </reference>
          </references>
        </pivotArea>
        <pivotArea type="data" collapsedLevelsAreSubtotals="1" fieldPosition="0">
          <references count="4">
            <reference field="4294967294" count="1" selected="0">
              <x v="0"/>
            </reference>
            <reference field="0" count="1" selected="0">
              <x v="89"/>
            </reference>
            <reference field="1" count="1" selected="0">
              <x v="549"/>
            </reference>
            <reference field="2" count="1">
              <x v="1552"/>
            </reference>
          </references>
        </pivotArea>
        <pivotArea type="data" collapsedLevelsAreSubtotals="1" fieldPosition="0">
          <references count="3">
            <reference field="4294967294" count="1" selected="0">
              <x v="0"/>
            </reference>
            <reference field="0" count="1" selected="0">
              <x v="89"/>
            </reference>
            <reference field="1" count="1">
              <x v="71"/>
            </reference>
          </references>
        </pivotArea>
        <pivotArea type="data" collapsedLevelsAreSubtotals="1" fieldPosition="0">
          <references count="4">
            <reference field="4294967294" count="1" selected="0">
              <x v="0"/>
            </reference>
            <reference field="0" count="1" selected="0">
              <x v="89"/>
            </reference>
            <reference field="1" count="1" selected="0">
              <x v="71"/>
            </reference>
            <reference field="2" count="3">
              <x v="1553"/>
              <x v="1554"/>
              <x v="1555"/>
            </reference>
          </references>
        </pivotArea>
        <pivotArea type="data" collapsedLevelsAreSubtotals="1" fieldPosition="0">
          <references count="3">
            <reference field="4294967294" count="1" selected="0">
              <x v="0"/>
            </reference>
            <reference field="0" count="1" selected="0">
              <x v="89"/>
            </reference>
            <reference field="1" count="1">
              <x v="550"/>
            </reference>
          </references>
        </pivotArea>
        <pivotArea type="data" collapsedLevelsAreSubtotals="1" fieldPosition="0">
          <references count="4">
            <reference field="4294967294" count="1" selected="0">
              <x v="0"/>
            </reference>
            <reference field="0" count="1" selected="0">
              <x v="89"/>
            </reference>
            <reference field="1" count="1" selected="0">
              <x v="550"/>
            </reference>
            <reference field="2" count="7">
              <x v="1556"/>
              <x v="1557"/>
              <x v="1558"/>
              <x v="1559"/>
              <x v="1560"/>
              <x v="1561"/>
              <x v="1562"/>
            </reference>
          </references>
        </pivotArea>
        <pivotArea type="data" collapsedLevelsAreSubtotals="1" fieldPosition="0">
          <references count="3">
            <reference field="4294967294" count="1" selected="0">
              <x v="0"/>
            </reference>
            <reference field="0" count="1" selected="0">
              <x v="89"/>
            </reference>
            <reference field="1" count="1">
              <x v="551"/>
            </reference>
          </references>
        </pivotArea>
        <pivotArea type="data" collapsedLevelsAreSubtotals="1" fieldPosition="0">
          <references count="4">
            <reference field="4294967294" count="1" selected="0">
              <x v="0"/>
            </reference>
            <reference field="0" count="1" selected="0">
              <x v="89"/>
            </reference>
            <reference field="1" count="1" selected="0">
              <x v="551"/>
            </reference>
            <reference field="2" count="5">
              <x v="1563"/>
              <x v="1564"/>
              <x v="1565"/>
              <x v="1566"/>
              <x v="1567"/>
            </reference>
          </references>
        </pivotArea>
        <pivotArea type="data" collapsedLevelsAreSubtotals="1" fieldPosition="0">
          <references count="3">
            <reference field="4294967294" count="1" selected="0">
              <x v="0"/>
            </reference>
            <reference field="0" count="1" selected="0">
              <x v="89"/>
            </reference>
            <reference field="1" count="1">
              <x v="552"/>
            </reference>
          </references>
        </pivotArea>
        <pivotArea type="data" collapsedLevelsAreSubtotals="1" fieldPosition="0">
          <references count="4">
            <reference field="4294967294" count="1" selected="0">
              <x v="0"/>
            </reference>
            <reference field="0" count="1" selected="0">
              <x v="89"/>
            </reference>
            <reference field="1" count="1" selected="0">
              <x v="552"/>
            </reference>
            <reference field="2" count="4">
              <x v="1568"/>
              <x v="1569"/>
              <x v="1570"/>
              <x v="1571"/>
            </reference>
          </references>
        </pivotArea>
        <pivotArea type="data" collapsedLevelsAreSubtotals="1" fieldPosition="0">
          <references count="3">
            <reference field="4294967294" count="1" selected="0">
              <x v="0"/>
            </reference>
            <reference field="0" count="1" selected="0">
              <x v="89"/>
            </reference>
            <reference field="1" count="1">
              <x v="553"/>
            </reference>
          </references>
        </pivotArea>
        <pivotArea type="data" collapsedLevelsAreSubtotals="1" fieldPosition="0">
          <references count="4">
            <reference field="4294967294" count="1" selected="0">
              <x v="0"/>
            </reference>
            <reference field="0" count="1" selected="0">
              <x v="89"/>
            </reference>
            <reference field="1" count="1" selected="0">
              <x v="553"/>
            </reference>
            <reference field="2" count="6">
              <x v="1572"/>
              <x v="1573"/>
              <x v="1574"/>
              <x v="1575"/>
              <x v="1576"/>
              <x v="1577"/>
            </reference>
          </references>
        </pivotArea>
        <pivotArea type="data" collapsedLevelsAreSubtotals="1" fieldPosition="0">
          <references count="3">
            <reference field="4294967294" count="1" selected="0">
              <x v="0"/>
            </reference>
            <reference field="0" count="1" selected="0">
              <x v="89"/>
            </reference>
            <reference field="1" count="1">
              <x v="554"/>
            </reference>
          </references>
        </pivotArea>
        <pivotArea type="data" collapsedLevelsAreSubtotals="1" fieldPosition="0">
          <references count="4">
            <reference field="4294967294" count="1" selected="0">
              <x v="0"/>
            </reference>
            <reference field="0" count="1" selected="0">
              <x v="89"/>
            </reference>
            <reference field="1" count="1" selected="0">
              <x v="554"/>
            </reference>
            <reference field="2" count="4">
              <x v="1578"/>
              <x v="1579"/>
              <x v="1580"/>
              <x v="1581"/>
            </reference>
          </references>
        </pivotArea>
        <pivotArea type="data" collapsedLevelsAreSubtotals="1" fieldPosition="0">
          <references count="2">
            <reference field="4294967294" count="1" selected="0">
              <x v="0"/>
            </reference>
            <reference field="0" count="1">
              <x v="90"/>
            </reference>
          </references>
        </pivotArea>
        <pivotArea type="data" collapsedLevelsAreSubtotals="1" fieldPosition="0">
          <references count="3">
            <reference field="4294967294" count="1" selected="0">
              <x v="0"/>
            </reference>
            <reference field="0" count="1" selected="0">
              <x v="90"/>
            </reference>
            <reference field="1" count="1">
              <x v="555"/>
            </reference>
          </references>
        </pivotArea>
        <pivotArea type="data" collapsedLevelsAreSubtotals="1" fieldPosition="0">
          <references count="4">
            <reference field="4294967294" count="1" selected="0">
              <x v="0"/>
            </reference>
            <reference field="0" count="1" selected="0">
              <x v="90"/>
            </reference>
            <reference field="1" count="1" selected="0">
              <x v="555"/>
            </reference>
            <reference field="2" count="4">
              <x v="1582"/>
              <x v="1583"/>
              <x v="1584"/>
              <x v="1585"/>
            </reference>
          </references>
        </pivotArea>
        <pivotArea type="data" collapsedLevelsAreSubtotals="1" fieldPosition="0">
          <references count="3">
            <reference field="4294967294" count="1" selected="0">
              <x v="0"/>
            </reference>
            <reference field="0" count="1" selected="0">
              <x v="90"/>
            </reference>
            <reference field="1" count="1">
              <x v="556"/>
            </reference>
          </references>
        </pivotArea>
        <pivotArea type="data" collapsedLevelsAreSubtotals="1" fieldPosition="0">
          <references count="4">
            <reference field="4294967294" count="1" selected="0">
              <x v="0"/>
            </reference>
            <reference field="0" count="1" selected="0">
              <x v="90"/>
            </reference>
            <reference field="1" count="1" selected="0">
              <x v="556"/>
            </reference>
            <reference field="2" count="2">
              <x v="1586"/>
              <x v="1587"/>
            </reference>
          </references>
        </pivotArea>
        <pivotArea type="data" collapsedLevelsAreSubtotals="1" fieldPosition="0">
          <references count="3">
            <reference field="4294967294" count="1" selected="0">
              <x v="0"/>
            </reference>
            <reference field="0" count="1" selected="0">
              <x v="90"/>
            </reference>
            <reference field="1" count="1">
              <x v="557"/>
            </reference>
          </references>
        </pivotArea>
        <pivotArea type="data" collapsedLevelsAreSubtotals="1" fieldPosition="0">
          <references count="4">
            <reference field="4294967294" count="1" selected="0">
              <x v="0"/>
            </reference>
            <reference field="0" count="1" selected="0">
              <x v="90"/>
            </reference>
            <reference field="1" count="1" selected="0">
              <x v="557"/>
            </reference>
            <reference field="2" count="2">
              <x v="1588"/>
              <x v="1589"/>
            </reference>
          </references>
        </pivotArea>
        <pivotArea type="data" collapsedLevelsAreSubtotals="1" fieldPosition="0">
          <references count="3">
            <reference field="4294967294" count="1" selected="0">
              <x v="0"/>
            </reference>
            <reference field="0" count="1" selected="0">
              <x v="90"/>
            </reference>
            <reference field="1" count="1">
              <x v="558"/>
            </reference>
          </references>
        </pivotArea>
        <pivotArea type="data" collapsedLevelsAreSubtotals="1" fieldPosition="0">
          <references count="4">
            <reference field="4294967294" count="1" selected="0">
              <x v="0"/>
            </reference>
            <reference field="0" count="1" selected="0">
              <x v="90"/>
            </reference>
            <reference field="1" count="1" selected="0">
              <x v="558"/>
            </reference>
            <reference field="2" count="1">
              <x v="1590"/>
            </reference>
          </references>
        </pivotArea>
        <pivotArea type="data" collapsedLevelsAreSubtotals="1" fieldPosition="0">
          <references count="3">
            <reference field="4294967294" count="1" selected="0">
              <x v="0"/>
            </reference>
            <reference field="0" count="1" selected="0">
              <x v="90"/>
            </reference>
            <reference field="1" count="1">
              <x v="559"/>
            </reference>
          </references>
        </pivotArea>
        <pivotArea type="data" collapsedLevelsAreSubtotals="1" fieldPosition="0">
          <references count="4">
            <reference field="4294967294" count="1" selected="0">
              <x v="0"/>
            </reference>
            <reference field="0" count="1" selected="0">
              <x v="90"/>
            </reference>
            <reference field="1" count="1" selected="0">
              <x v="559"/>
            </reference>
            <reference field="2" count="1">
              <x v="1591"/>
            </reference>
          </references>
        </pivotArea>
        <pivotArea type="data" collapsedLevelsAreSubtotals="1" fieldPosition="0">
          <references count="3">
            <reference field="4294967294" count="1" selected="0">
              <x v="0"/>
            </reference>
            <reference field="0" count="1" selected="0">
              <x v="90"/>
            </reference>
            <reference field="1" count="1">
              <x v="560"/>
            </reference>
          </references>
        </pivotArea>
        <pivotArea type="data" collapsedLevelsAreSubtotals="1" fieldPosition="0">
          <references count="4">
            <reference field="4294967294" count="1" selected="0">
              <x v="0"/>
            </reference>
            <reference field="0" count="1" selected="0">
              <x v="90"/>
            </reference>
            <reference field="1" count="1" selected="0">
              <x v="560"/>
            </reference>
            <reference field="2" count="1">
              <x v="1592"/>
            </reference>
          </references>
        </pivotArea>
        <pivotArea type="data" collapsedLevelsAreSubtotals="1" fieldPosition="0">
          <references count="3">
            <reference field="4294967294" count="1" selected="0">
              <x v="0"/>
            </reference>
            <reference field="0" count="1" selected="0">
              <x v="90"/>
            </reference>
            <reference field="1" count="1">
              <x v="561"/>
            </reference>
          </references>
        </pivotArea>
        <pivotArea type="data" collapsedLevelsAreSubtotals="1" fieldPosition="0">
          <references count="4">
            <reference field="4294967294" count="1" selected="0">
              <x v="0"/>
            </reference>
            <reference field="0" count="1" selected="0">
              <x v="90"/>
            </reference>
            <reference field="1" count="1" selected="0">
              <x v="561"/>
            </reference>
            <reference field="2" count="1">
              <x v="1593"/>
            </reference>
          </references>
        </pivotArea>
        <pivotArea type="data" collapsedLevelsAreSubtotals="1" fieldPosition="0">
          <references count="3">
            <reference field="4294967294" count="1" selected="0">
              <x v="0"/>
            </reference>
            <reference field="0" count="1" selected="0">
              <x v="90"/>
            </reference>
            <reference field="1" count="1">
              <x v="562"/>
            </reference>
          </references>
        </pivotArea>
        <pivotArea type="data" collapsedLevelsAreSubtotals="1" fieldPosition="0">
          <references count="4">
            <reference field="4294967294" count="1" selected="0">
              <x v="0"/>
            </reference>
            <reference field="0" count="1" selected="0">
              <x v="90"/>
            </reference>
            <reference field="1" count="1" selected="0">
              <x v="562"/>
            </reference>
            <reference field="2" count="1">
              <x v="1594"/>
            </reference>
          </references>
        </pivotArea>
        <pivotArea type="data" collapsedLevelsAreSubtotals="1" fieldPosition="0">
          <references count="3">
            <reference field="4294967294" count="1" selected="0">
              <x v="0"/>
            </reference>
            <reference field="0" count="1" selected="0">
              <x v="90"/>
            </reference>
            <reference field="1" count="1">
              <x v="563"/>
            </reference>
          </references>
        </pivotArea>
        <pivotArea type="data" collapsedLevelsAreSubtotals="1" fieldPosition="0">
          <references count="4">
            <reference field="4294967294" count="1" selected="0">
              <x v="0"/>
            </reference>
            <reference field="0" count="1" selected="0">
              <x v="90"/>
            </reference>
            <reference field="1" count="1" selected="0">
              <x v="563"/>
            </reference>
            <reference field="2" count="1">
              <x v="1595"/>
            </reference>
          </references>
        </pivotArea>
        <pivotArea type="data" collapsedLevelsAreSubtotals="1" fieldPosition="0">
          <references count="3">
            <reference field="4294967294" count="1" selected="0">
              <x v="0"/>
            </reference>
            <reference field="0" count="1" selected="0">
              <x v="90"/>
            </reference>
            <reference field="1" count="1">
              <x v="564"/>
            </reference>
          </references>
        </pivotArea>
        <pivotArea type="data" collapsedLevelsAreSubtotals="1" fieldPosition="0">
          <references count="4">
            <reference field="4294967294" count="1" selected="0">
              <x v="0"/>
            </reference>
            <reference field="0" count="1" selected="0">
              <x v="90"/>
            </reference>
            <reference field="1" count="1" selected="0">
              <x v="564"/>
            </reference>
            <reference field="2" count="1">
              <x v="1596"/>
            </reference>
          </references>
        </pivotArea>
        <pivotArea type="data" collapsedLevelsAreSubtotals="1" fieldPosition="0">
          <references count="3">
            <reference field="4294967294" count="1" selected="0">
              <x v="0"/>
            </reference>
            <reference field="0" count="1" selected="0">
              <x v="90"/>
            </reference>
            <reference field="1" count="1">
              <x v="565"/>
            </reference>
          </references>
        </pivotArea>
        <pivotArea type="data" collapsedLevelsAreSubtotals="1" fieldPosition="0">
          <references count="4">
            <reference field="4294967294" count="1" selected="0">
              <x v="0"/>
            </reference>
            <reference field="0" count="1" selected="0">
              <x v="90"/>
            </reference>
            <reference field="1" count="1" selected="0">
              <x v="565"/>
            </reference>
            <reference field="2" count="1">
              <x v="1597"/>
            </reference>
          </references>
        </pivotArea>
        <pivotArea type="data" collapsedLevelsAreSubtotals="1" fieldPosition="0">
          <references count="3">
            <reference field="4294967294" count="1" selected="0">
              <x v="0"/>
            </reference>
            <reference field="0" count="1" selected="0">
              <x v="90"/>
            </reference>
            <reference field="1" count="1">
              <x v="566"/>
            </reference>
          </references>
        </pivotArea>
        <pivotArea type="data" collapsedLevelsAreSubtotals="1" fieldPosition="0">
          <references count="4">
            <reference field="4294967294" count="1" selected="0">
              <x v="0"/>
            </reference>
            <reference field="0" count="1" selected="0">
              <x v="90"/>
            </reference>
            <reference field="1" count="1" selected="0">
              <x v="566"/>
            </reference>
            <reference field="2" count="1">
              <x v="1598"/>
            </reference>
          </references>
        </pivotArea>
        <pivotArea type="data" collapsedLevelsAreSubtotals="1" fieldPosition="0">
          <references count="3">
            <reference field="4294967294" count="1" selected="0">
              <x v="0"/>
            </reference>
            <reference field="0" count="1" selected="0">
              <x v="90"/>
            </reference>
            <reference field="1" count="1">
              <x v="567"/>
            </reference>
          </references>
        </pivotArea>
        <pivotArea type="data" collapsedLevelsAreSubtotals="1" fieldPosition="0">
          <references count="4">
            <reference field="4294967294" count="1" selected="0">
              <x v="0"/>
            </reference>
            <reference field="0" count="1" selected="0">
              <x v="90"/>
            </reference>
            <reference field="1" count="1" selected="0">
              <x v="567"/>
            </reference>
            <reference field="2" count="2">
              <x v="1599"/>
              <x v="1600"/>
            </reference>
          </references>
        </pivotArea>
        <pivotArea type="data" collapsedLevelsAreSubtotals="1" fieldPosition="0">
          <references count="3">
            <reference field="4294967294" count="1" selected="0">
              <x v="0"/>
            </reference>
            <reference field="0" count="1" selected="0">
              <x v="90"/>
            </reference>
            <reference field="1" count="1">
              <x v="568"/>
            </reference>
          </references>
        </pivotArea>
        <pivotArea type="data" collapsedLevelsAreSubtotals="1" fieldPosition="0">
          <references count="4">
            <reference field="4294967294" count="1" selected="0">
              <x v="0"/>
            </reference>
            <reference field="0" count="1" selected="0">
              <x v="90"/>
            </reference>
            <reference field="1" count="1" selected="0">
              <x v="568"/>
            </reference>
            <reference field="2" count="6">
              <x v="1601"/>
              <x v="1602"/>
              <x v="1603"/>
              <x v="1604"/>
              <x v="1605"/>
              <x v="1606"/>
            </reference>
          </references>
        </pivotArea>
        <pivotArea type="data" collapsedLevelsAreSubtotals="1" fieldPosition="0">
          <references count="2">
            <reference field="4294967294" count="1" selected="0">
              <x v="0"/>
            </reference>
            <reference field="0" count="1">
              <x v="91"/>
            </reference>
          </references>
        </pivotArea>
        <pivotArea type="data" collapsedLevelsAreSubtotals="1" fieldPosition="0">
          <references count="3">
            <reference field="4294967294" count="1" selected="0">
              <x v="0"/>
            </reference>
            <reference field="0" count="1" selected="0">
              <x v="91"/>
            </reference>
            <reference field="1" count="1">
              <x v="569"/>
            </reference>
          </references>
        </pivotArea>
        <pivotArea type="data" collapsedLevelsAreSubtotals="1" fieldPosition="0">
          <references count="4">
            <reference field="4294967294" count="1" selected="0">
              <x v="0"/>
            </reference>
            <reference field="0" count="1" selected="0">
              <x v="91"/>
            </reference>
            <reference field="1" count="1" selected="0">
              <x v="569"/>
            </reference>
            <reference field="2" count="1">
              <x v="1607"/>
            </reference>
          </references>
        </pivotArea>
        <pivotArea type="data" collapsedLevelsAreSubtotals="1" fieldPosition="0">
          <references count="3">
            <reference field="4294967294" count="1" selected="0">
              <x v="0"/>
            </reference>
            <reference field="0" count="1" selected="0">
              <x v="91"/>
            </reference>
            <reference field="1" count="1">
              <x v="570"/>
            </reference>
          </references>
        </pivotArea>
        <pivotArea type="data" collapsedLevelsAreSubtotals="1" fieldPosition="0">
          <references count="4">
            <reference field="4294967294" count="1" selected="0">
              <x v="0"/>
            </reference>
            <reference field="0" count="1" selected="0">
              <x v="91"/>
            </reference>
            <reference field="1" count="1" selected="0">
              <x v="570"/>
            </reference>
            <reference field="2" count="1">
              <x v="1608"/>
            </reference>
          </references>
        </pivotArea>
        <pivotArea type="data" collapsedLevelsAreSubtotals="1" fieldPosition="0">
          <references count="3">
            <reference field="4294967294" count="1" selected="0">
              <x v="0"/>
            </reference>
            <reference field="0" count="1" selected="0">
              <x v="91"/>
            </reference>
            <reference field="1" count="1">
              <x v="571"/>
            </reference>
          </references>
        </pivotArea>
        <pivotArea type="data" collapsedLevelsAreSubtotals="1" fieldPosition="0">
          <references count="4">
            <reference field="4294967294" count="1" selected="0">
              <x v="0"/>
            </reference>
            <reference field="0" count="1" selected="0">
              <x v="91"/>
            </reference>
            <reference field="1" count="1" selected="0">
              <x v="571"/>
            </reference>
            <reference field="2" count="1">
              <x v="1609"/>
            </reference>
          </references>
        </pivotArea>
        <pivotArea type="data" collapsedLevelsAreSubtotals="1" fieldPosition="0">
          <references count="3">
            <reference field="4294967294" count="1" selected="0">
              <x v="0"/>
            </reference>
            <reference field="0" count="1" selected="0">
              <x v="91"/>
            </reference>
            <reference field="1" count="1">
              <x v="572"/>
            </reference>
          </references>
        </pivotArea>
        <pivotArea type="data" collapsedLevelsAreSubtotals="1" fieldPosition="0">
          <references count="4">
            <reference field="4294967294" count="1" selected="0">
              <x v="0"/>
            </reference>
            <reference field="0" count="1" selected="0">
              <x v="91"/>
            </reference>
            <reference field="1" count="1" selected="0">
              <x v="572"/>
            </reference>
            <reference field="2" count="2">
              <x v="1610"/>
              <x v="1611"/>
            </reference>
          </references>
        </pivotArea>
        <pivotArea type="data" collapsedLevelsAreSubtotals="1" fieldPosition="0">
          <references count="3">
            <reference field="4294967294" count="1" selected="0">
              <x v="0"/>
            </reference>
            <reference field="0" count="1" selected="0">
              <x v="91"/>
            </reference>
            <reference field="1" count="1">
              <x v="573"/>
            </reference>
          </references>
        </pivotArea>
        <pivotArea type="data" collapsedLevelsAreSubtotals="1" fieldPosition="0">
          <references count="4">
            <reference field="4294967294" count="1" selected="0">
              <x v="0"/>
            </reference>
            <reference field="0" count="1" selected="0">
              <x v="91"/>
            </reference>
            <reference field="1" count="1" selected="0">
              <x v="573"/>
            </reference>
            <reference field="2" count="1">
              <x v="1612"/>
            </reference>
          </references>
        </pivotArea>
        <pivotArea type="data" collapsedLevelsAreSubtotals="1" fieldPosition="0">
          <references count="3">
            <reference field="4294967294" count="1" selected="0">
              <x v="0"/>
            </reference>
            <reference field="0" count="1" selected="0">
              <x v="91"/>
            </reference>
            <reference field="1" count="1">
              <x v="574"/>
            </reference>
          </references>
        </pivotArea>
        <pivotArea type="data" collapsedLevelsAreSubtotals="1" fieldPosition="0">
          <references count="4">
            <reference field="4294967294" count="1" selected="0">
              <x v="0"/>
            </reference>
            <reference field="0" count="1" selected="0">
              <x v="91"/>
            </reference>
            <reference field="1" count="1" selected="0">
              <x v="574"/>
            </reference>
            <reference field="2" count="1">
              <x v="1613"/>
            </reference>
          </references>
        </pivotArea>
        <pivotArea type="data" collapsedLevelsAreSubtotals="1" fieldPosition="0">
          <references count="2">
            <reference field="4294967294" count="1" selected="0">
              <x v="0"/>
            </reference>
            <reference field="0" count="1">
              <x v="92"/>
            </reference>
          </references>
        </pivotArea>
        <pivotArea type="data" collapsedLevelsAreSubtotals="1" fieldPosition="0">
          <references count="3">
            <reference field="4294967294" count="1" selected="0">
              <x v="0"/>
            </reference>
            <reference field="0" count="1" selected="0">
              <x v="92"/>
            </reference>
            <reference field="1" count="1">
              <x v="575"/>
            </reference>
          </references>
        </pivotArea>
        <pivotArea type="data" collapsedLevelsAreSubtotals="1" fieldPosition="0">
          <references count="4">
            <reference field="4294967294" count="1" selected="0">
              <x v="0"/>
            </reference>
            <reference field="0" count="1" selected="0">
              <x v="92"/>
            </reference>
            <reference field="1" count="1" selected="0">
              <x v="575"/>
            </reference>
            <reference field="2" count="1">
              <x v="1614"/>
            </reference>
          </references>
        </pivotArea>
        <pivotArea type="data" collapsedLevelsAreSubtotals="1" fieldPosition="0">
          <references count="3">
            <reference field="4294967294" count="1" selected="0">
              <x v="0"/>
            </reference>
            <reference field="0" count="1" selected="0">
              <x v="92"/>
            </reference>
            <reference field="1" count="1">
              <x v="576"/>
            </reference>
          </references>
        </pivotArea>
        <pivotArea type="data" collapsedLevelsAreSubtotals="1" fieldPosition="0">
          <references count="4">
            <reference field="4294967294" count="1" selected="0">
              <x v="0"/>
            </reference>
            <reference field="0" count="1" selected="0">
              <x v="92"/>
            </reference>
            <reference field="1" count="1" selected="0">
              <x v="576"/>
            </reference>
            <reference field="2" count="1">
              <x v="1615"/>
            </reference>
          </references>
        </pivotArea>
        <pivotArea type="data" collapsedLevelsAreSubtotals="1" fieldPosition="0">
          <references count="3">
            <reference field="4294967294" count="1" selected="0">
              <x v="0"/>
            </reference>
            <reference field="0" count="1" selected="0">
              <x v="92"/>
            </reference>
            <reference field="1" count="1">
              <x v="577"/>
            </reference>
          </references>
        </pivotArea>
        <pivotArea type="data" collapsedLevelsAreSubtotals="1" fieldPosition="0">
          <references count="4">
            <reference field="4294967294" count="1" selected="0">
              <x v="0"/>
            </reference>
            <reference field="0" count="1" selected="0">
              <x v="92"/>
            </reference>
            <reference field="1" count="1" selected="0">
              <x v="577"/>
            </reference>
            <reference field="2" count="1">
              <x v="1616"/>
            </reference>
          </references>
        </pivotArea>
        <pivotArea type="data" collapsedLevelsAreSubtotals="1" fieldPosition="0">
          <references count="2">
            <reference field="4294967294" count="1" selected="0">
              <x v="0"/>
            </reference>
            <reference field="0" count="1">
              <x v="93"/>
            </reference>
          </references>
        </pivotArea>
        <pivotArea type="data" collapsedLevelsAreSubtotals="1" fieldPosition="0">
          <references count="3">
            <reference field="4294967294" count="1" selected="0">
              <x v="0"/>
            </reference>
            <reference field="0" count="1" selected="0">
              <x v="93"/>
            </reference>
            <reference field="1" count="1">
              <x v="578"/>
            </reference>
          </references>
        </pivotArea>
        <pivotArea type="data" collapsedLevelsAreSubtotals="1" fieldPosition="0">
          <references count="4">
            <reference field="4294967294" count="1" selected="0">
              <x v="0"/>
            </reference>
            <reference field="0" count="1" selected="0">
              <x v="93"/>
            </reference>
            <reference field="1" count="1" selected="0">
              <x v="578"/>
            </reference>
            <reference field="2" count="1">
              <x v="1617"/>
            </reference>
          </references>
        </pivotArea>
        <pivotArea type="data" collapsedLevelsAreSubtotals="1" fieldPosition="0">
          <references count="3">
            <reference field="4294967294" count="1" selected="0">
              <x v="0"/>
            </reference>
            <reference field="0" count="1" selected="0">
              <x v="93"/>
            </reference>
            <reference field="1" count="1">
              <x v="579"/>
            </reference>
          </references>
        </pivotArea>
        <pivotArea type="data" collapsedLevelsAreSubtotals="1" fieldPosition="0">
          <references count="4">
            <reference field="4294967294" count="1" selected="0">
              <x v="0"/>
            </reference>
            <reference field="0" count="1" selected="0">
              <x v="93"/>
            </reference>
            <reference field="1" count="1" selected="0">
              <x v="579"/>
            </reference>
            <reference field="2" count="1">
              <x v="1618"/>
            </reference>
          </references>
        </pivotArea>
        <pivotArea type="data" collapsedLevelsAreSubtotals="1" fieldPosition="0">
          <references count="3">
            <reference field="4294967294" count="1" selected="0">
              <x v="0"/>
            </reference>
            <reference field="0" count="1" selected="0">
              <x v="93"/>
            </reference>
            <reference field="1" count="1">
              <x v="580"/>
            </reference>
          </references>
        </pivotArea>
        <pivotArea type="data" collapsedLevelsAreSubtotals="1" fieldPosition="0">
          <references count="4">
            <reference field="4294967294" count="1" selected="0">
              <x v="0"/>
            </reference>
            <reference field="0" count="1" selected="0">
              <x v="93"/>
            </reference>
            <reference field="1" count="1" selected="0">
              <x v="580"/>
            </reference>
            <reference field="2" count="1">
              <x v="1619"/>
            </reference>
          </references>
        </pivotArea>
        <pivotArea type="data" collapsedLevelsAreSubtotals="1" fieldPosition="0">
          <references count="3">
            <reference field="4294967294" count="1" selected="0">
              <x v="0"/>
            </reference>
            <reference field="0" count="1" selected="0">
              <x v="93"/>
            </reference>
            <reference field="1" count="1">
              <x v="581"/>
            </reference>
          </references>
        </pivotArea>
        <pivotArea type="data" collapsedLevelsAreSubtotals="1" fieldPosition="0">
          <references count="4">
            <reference field="4294967294" count="1" selected="0">
              <x v="0"/>
            </reference>
            <reference field="0" count="1" selected="0">
              <x v="93"/>
            </reference>
            <reference field="1" count="1" selected="0">
              <x v="581"/>
            </reference>
            <reference field="2" count="1">
              <x v="1620"/>
            </reference>
          </references>
        </pivotArea>
        <pivotArea type="data" collapsedLevelsAreSubtotals="1" fieldPosition="0">
          <references count="3">
            <reference field="4294967294" count="1" selected="0">
              <x v="0"/>
            </reference>
            <reference field="0" count="1" selected="0">
              <x v="93"/>
            </reference>
            <reference field="1" count="1">
              <x v="582"/>
            </reference>
          </references>
        </pivotArea>
        <pivotArea type="data" collapsedLevelsAreSubtotals="1" fieldPosition="0">
          <references count="4">
            <reference field="4294967294" count="1" selected="0">
              <x v="0"/>
            </reference>
            <reference field="0" count="1" selected="0">
              <x v="93"/>
            </reference>
            <reference field="1" count="1" selected="0">
              <x v="582"/>
            </reference>
            <reference field="2" count="1">
              <x v="1621"/>
            </reference>
          </references>
        </pivotArea>
        <pivotArea type="data" collapsedLevelsAreSubtotals="1" fieldPosition="0">
          <references count="3">
            <reference field="4294967294" count="1" selected="0">
              <x v="0"/>
            </reference>
            <reference field="0" count="1" selected="0">
              <x v="93"/>
            </reference>
            <reference field="1" count="1">
              <x v="583"/>
            </reference>
          </references>
        </pivotArea>
        <pivotArea type="data" collapsedLevelsAreSubtotals="1" fieldPosition="0">
          <references count="4">
            <reference field="4294967294" count="1" selected="0">
              <x v="0"/>
            </reference>
            <reference field="0" count="1" selected="0">
              <x v="93"/>
            </reference>
            <reference field="1" count="1" selected="0">
              <x v="583"/>
            </reference>
            <reference field="2" count="1">
              <x v="1622"/>
            </reference>
          </references>
        </pivotArea>
        <pivotArea type="data" collapsedLevelsAreSubtotals="1" fieldPosition="0">
          <references count="3">
            <reference field="4294967294" count="1" selected="0">
              <x v="0"/>
            </reference>
            <reference field="0" count="1" selected="0">
              <x v="93"/>
            </reference>
            <reference field="1" count="1">
              <x v="584"/>
            </reference>
          </references>
        </pivotArea>
        <pivotArea type="data" collapsedLevelsAreSubtotals="1" fieldPosition="0">
          <references count="4">
            <reference field="4294967294" count="1" selected="0">
              <x v="0"/>
            </reference>
            <reference field="0" count="1" selected="0">
              <x v="93"/>
            </reference>
            <reference field="1" count="1" selected="0">
              <x v="584"/>
            </reference>
            <reference field="2" count="1">
              <x v="1623"/>
            </reference>
          </references>
        </pivotArea>
        <pivotArea type="data" collapsedLevelsAreSubtotals="1" fieldPosition="0">
          <references count="3">
            <reference field="4294967294" count="1" selected="0">
              <x v="0"/>
            </reference>
            <reference field="0" count="1" selected="0">
              <x v="93"/>
            </reference>
            <reference field="1" count="1">
              <x v="585"/>
            </reference>
          </references>
        </pivotArea>
        <pivotArea type="data" collapsedLevelsAreSubtotals="1" fieldPosition="0">
          <references count="4">
            <reference field="4294967294" count="1" selected="0">
              <x v="0"/>
            </reference>
            <reference field="0" count="1" selected="0">
              <x v="93"/>
            </reference>
            <reference field="1" count="1" selected="0">
              <x v="585"/>
            </reference>
            <reference field="2" count="1">
              <x v="1624"/>
            </reference>
          </references>
        </pivotArea>
        <pivotArea type="data" collapsedLevelsAreSubtotals="1" fieldPosition="0">
          <references count="3">
            <reference field="4294967294" count="1" selected="0">
              <x v="0"/>
            </reference>
            <reference field="0" count="1" selected="0">
              <x v="93"/>
            </reference>
            <reference field="1" count="1">
              <x v="586"/>
            </reference>
          </references>
        </pivotArea>
        <pivotArea type="data" collapsedLevelsAreSubtotals="1" fieldPosition="0">
          <references count="4">
            <reference field="4294967294" count="1" selected="0">
              <x v="0"/>
            </reference>
            <reference field="0" count="1" selected="0">
              <x v="93"/>
            </reference>
            <reference field="1" count="1" selected="0">
              <x v="586"/>
            </reference>
            <reference field="2" count="2">
              <x v="1625"/>
              <x v="1626"/>
            </reference>
          </references>
        </pivotArea>
        <pivotArea type="data" collapsedLevelsAreSubtotals="1" fieldPosition="0">
          <references count="3">
            <reference field="4294967294" count="1" selected="0">
              <x v="0"/>
            </reference>
            <reference field="0" count="1" selected="0">
              <x v="93"/>
            </reference>
            <reference field="1" count="1">
              <x v="587"/>
            </reference>
          </references>
        </pivotArea>
        <pivotArea type="data" collapsedLevelsAreSubtotals="1" fieldPosition="0">
          <references count="4">
            <reference field="4294967294" count="1" selected="0">
              <x v="0"/>
            </reference>
            <reference field="0" count="1" selected="0">
              <x v="93"/>
            </reference>
            <reference field="1" count="1" selected="0">
              <x v="587"/>
            </reference>
            <reference field="2" count="1">
              <x v="1627"/>
            </reference>
          </references>
        </pivotArea>
        <pivotArea type="data" collapsedLevelsAreSubtotals="1" fieldPosition="0">
          <references count="3">
            <reference field="4294967294" count="1" selected="0">
              <x v="0"/>
            </reference>
            <reference field="0" count="1" selected="0">
              <x v="93"/>
            </reference>
            <reference field="1" count="1">
              <x v="588"/>
            </reference>
          </references>
        </pivotArea>
        <pivotArea type="data" collapsedLevelsAreSubtotals="1" fieldPosition="0">
          <references count="4">
            <reference field="4294967294" count="1" selected="0">
              <x v="0"/>
            </reference>
            <reference field="0" count="1" selected="0">
              <x v="93"/>
            </reference>
            <reference field="1" count="1" selected="0">
              <x v="588"/>
            </reference>
            <reference field="2" count="1">
              <x v="1628"/>
            </reference>
          </references>
        </pivotArea>
        <pivotArea type="data" collapsedLevelsAreSubtotals="1" fieldPosition="0">
          <references count="3">
            <reference field="4294967294" count="1" selected="0">
              <x v="0"/>
            </reference>
            <reference field="0" count="1" selected="0">
              <x v="93"/>
            </reference>
            <reference field="1" count="1">
              <x v="589"/>
            </reference>
          </references>
        </pivotArea>
        <pivotArea type="data" collapsedLevelsAreSubtotals="1" fieldPosition="0">
          <references count="4">
            <reference field="4294967294" count="1" selected="0">
              <x v="0"/>
            </reference>
            <reference field="0" count="1" selected="0">
              <x v="93"/>
            </reference>
            <reference field="1" count="1" selected="0">
              <x v="589"/>
            </reference>
            <reference field="2" count="1">
              <x v="1629"/>
            </reference>
          </references>
        </pivotArea>
        <pivotArea type="data" collapsedLevelsAreSubtotals="1" fieldPosition="0">
          <references count="3">
            <reference field="4294967294" count="1" selected="0">
              <x v="0"/>
            </reference>
            <reference field="0" count="1" selected="0">
              <x v="93"/>
            </reference>
            <reference field="1" count="1">
              <x v="590"/>
            </reference>
          </references>
        </pivotArea>
        <pivotArea type="data" collapsedLevelsAreSubtotals="1" fieldPosition="0">
          <references count="4">
            <reference field="4294967294" count="1" selected="0">
              <x v="0"/>
            </reference>
            <reference field="0" count="1" selected="0">
              <x v="93"/>
            </reference>
            <reference field="1" count="1" selected="0">
              <x v="590"/>
            </reference>
            <reference field="2" count="1">
              <x v="1630"/>
            </reference>
          </references>
        </pivotArea>
        <pivotArea type="data" collapsedLevelsAreSubtotals="1" fieldPosition="0">
          <references count="3">
            <reference field="4294967294" count="1" selected="0">
              <x v="0"/>
            </reference>
            <reference field="0" count="1" selected="0">
              <x v="93"/>
            </reference>
            <reference field="1" count="1">
              <x v="591"/>
            </reference>
          </references>
        </pivotArea>
        <pivotArea type="data" collapsedLevelsAreSubtotals="1" fieldPosition="0">
          <references count="4">
            <reference field="4294967294" count="1" selected="0">
              <x v="0"/>
            </reference>
            <reference field="0" count="1" selected="0">
              <x v="93"/>
            </reference>
            <reference field="1" count="1" selected="0">
              <x v="591"/>
            </reference>
            <reference field="2" count="1">
              <x v="1631"/>
            </reference>
          </references>
        </pivotArea>
        <pivotArea type="data" collapsedLevelsAreSubtotals="1" fieldPosition="0">
          <references count="3">
            <reference field="4294967294" count="1" selected="0">
              <x v="0"/>
            </reference>
            <reference field="0" count="1" selected="0">
              <x v="93"/>
            </reference>
            <reference field="1" count="1">
              <x v="592"/>
            </reference>
          </references>
        </pivotArea>
        <pivotArea type="data" collapsedLevelsAreSubtotals="1" fieldPosition="0">
          <references count="4">
            <reference field="4294967294" count="1" selected="0">
              <x v="0"/>
            </reference>
            <reference field="0" count="1" selected="0">
              <x v="93"/>
            </reference>
            <reference field="1" count="1" selected="0">
              <x v="592"/>
            </reference>
            <reference field="2" count="2">
              <x v="1632"/>
              <x v="1633"/>
            </reference>
          </references>
        </pivotArea>
        <pivotArea type="data" collapsedLevelsAreSubtotals="1" fieldPosition="0">
          <references count="3">
            <reference field="4294967294" count="1" selected="0">
              <x v="0"/>
            </reference>
            <reference field="0" count="1" selected="0">
              <x v="93"/>
            </reference>
            <reference field="1" count="1">
              <x v="593"/>
            </reference>
          </references>
        </pivotArea>
        <pivotArea type="data" collapsedLevelsAreSubtotals="1" fieldPosition="0">
          <references count="4">
            <reference field="4294967294" count="1" selected="0">
              <x v="0"/>
            </reference>
            <reference field="0" count="1" selected="0">
              <x v="93"/>
            </reference>
            <reference field="1" count="1" selected="0">
              <x v="593"/>
            </reference>
            <reference field="2" count="1">
              <x v="1634"/>
            </reference>
          </references>
        </pivotArea>
        <pivotArea type="data" collapsedLevelsAreSubtotals="1" fieldPosition="0">
          <references count="3">
            <reference field="4294967294" count="1" selected="0">
              <x v="0"/>
            </reference>
            <reference field="0" count="1" selected="0">
              <x v="93"/>
            </reference>
            <reference field="1" count="1">
              <x v="594"/>
            </reference>
          </references>
        </pivotArea>
        <pivotArea type="data" collapsedLevelsAreSubtotals="1" fieldPosition="0">
          <references count="4">
            <reference field="4294967294" count="1" selected="0">
              <x v="0"/>
            </reference>
            <reference field="0" count="1" selected="0">
              <x v="93"/>
            </reference>
            <reference field="1" count="1" selected="0">
              <x v="594"/>
            </reference>
            <reference field="2" count="2">
              <x v="1635"/>
              <x v="1636"/>
            </reference>
          </references>
        </pivotArea>
        <pivotArea type="data" collapsedLevelsAreSubtotals="1" fieldPosition="0">
          <references count="3">
            <reference field="4294967294" count="1" selected="0">
              <x v="0"/>
            </reference>
            <reference field="0" count="1" selected="0">
              <x v="93"/>
            </reference>
            <reference field="1" count="1">
              <x v="595"/>
            </reference>
          </references>
        </pivotArea>
        <pivotArea type="data" collapsedLevelsAreSubtotals="1" fieldPosition="0">
          <references count="4">
            <reference field="4294967294" count="1" selected="0">
              <x v="0"/>
            </reference>
            <reference field="0" count="1" selected="0">
              <x v="93"/>
            </reference>
            <reference field="1" count="1" selected="0">
              <x v="595"/>
            </reference>
            <reference field="2" count="1">
              <x v="1637"/>
            </reference>
          </references>
        </pivotArea>
        <pivotArea type="data" collapsedLevelsAreSubtotals="1" fieldPosition="0">
          <references count="3">
            <reference field="4294967294" count="1" selected="0">
              <x v="0"/>
            </reference>
            <reference field="0" count="1" selected="0">
              <x v="93"/>
            </reference>
            <reference field="1" count="1">
              <x v="596"/>
            </reference>
          </references>
        </pivotArea>
        <pivotArea type="data" collapsedLevelsAreSubtotals="1" fieldPosition="0">
          <references count="4">
            <reference field="4294967294" count="1" selected="0">
              <x v="0"/>
            </reference>
            <reference field="0" count="1" selected="0">
              <x v="93"/>
            </reference>
            <reference field="1" count="1" selected="0">
              <x v="596"/>
            </reference>
            <reference field="2" count="1">
              <x v="1638"/>
            </reference>
          </references>
        </pivotArea>
        <pivotArea type="data" collapsedLevelsAreSubtotals="1" fieldPosition="0">
          <references count="3">
            <reference field="4294967294" count="1" selected="0">
              <x v="0"/>
            </reference>
            <reference field="0" count="1" selected="0">
              <x v="93"/>
            </reference>
            <reference field="1" count="1">
              <x v="597"/>
            </reference>
          </references>
        </pivotArea>
        <pivotArea type="data" collapsedLevelsAreSubtotals="1" fieldPosition="0">
          <references count="4">
            <reference field="4294967294" count="1" selected="0">
              <x v="0"/>
            </reference>
            <reference field="0" count="1" selected="0">
              <x v="93"/>
            </reference>
            <reference field="1" count="1" selected="0">
              <x v="597"/>
            </reference>
            <reference field="2" count="1">
              <x v="1639"/>
            </reference>
          </references>
        </pivotArea>
        <pivotArea type="data" collapsedLevelsAreSubtotals="1" fieldPosition="0">
          <references count="3">
            <reference field="4294967294" count="1" selected="0">
              <x v="0"/>
            </reference>
            <reference field="0" count="1" selected="0">
              <x v="93"/>
            </reference>
            <reference field="1" count="1">
              <x v="598"/>
            </reference>
          </references>
        </pivotArea>
        <pivotArea type="data" collapsedLevelsAreSubtotals="1" fieldPosition="0">
          <references count="4">
            <reference field="4294967294" count="1" selected="0">
              <x v="0"/>
            </reference>
            <reference field="0" count="1" selected="0">
              <x v="93"/>
            </reference>
            <reference field="1" count="1" selected="0">
              <x v="598"/>
            </reference>
            <reference field="2" count="2">
              <x v="1640"/>
              <x v="1641"/>
            </reference>
          </references>
        </pivotArea>
        <pivotArea type="data" collapsedLevelsAreSubtotals="1" fieldPosition="0">
          <references count="3">
            <reference field="4294967294" count="1" selected="0">
              <x v="0"/>
            </reference>
            <reference field="0" count="1" selected="0">
              <x v="93"/>
            </reference>
            <reference field="1" count="1">
              <x v="599"/>
            </reference>
          </references>
        </pivotArea>
        <pivotArea type="data" collapsedLevelsAreSubtotals="1" fieldPosition="0">
          <references count="4">
            <reference field="4294967294" count="1" selected="0">
              <x v="0"/>
            </reference>
            <reference field="0" count="1" selected="0">
              <x v="93"/>
            </reference>
            <reference field="1" count="1" selected="0">
              <x v="599"/>
            </reference>
            <reference field="2" count="2">
              <x v="1642"/>
              <x v="1643"/>
            </reference>
          </references>
        </pivotArea>
        <pivotArea type="data" collapsedLevelsAreSubtotals="1" fieldPosition="0">
          <references count="3">
            <reference field="4294967294" count="1" selected="0">
              <x v="0"/>
            </reference>
            <reference field="0" count="1" selected="0">
              <x v="93"/>
            </reference>
            <reference field="1" count="1">
              <x v="600"/>
            </reference>
          </references>
        </pivotArea>
        <pivotArea type="data" collapsedLevelsAreSubtotals="1" fieldPosition="0">
          <references count="4">
            <reference field="4294967294" count="1" selected="0">
              <x v="0"/>
            </reference>
            <reference field="0" count="1" selected="0">
              <x v="93"/>
            </reference>
            <reference field="1" count="1" selected="0">
              <x v="600"/>
            </reference>
            <reference field="2" count="1">
              <x v="1644"/>
            </reference>
          </references>
        </pivotArea>
        <pivotArea type="data" collapsedLevelsAreSubtotals="1" fieldPosition="0">
          <references count="3">
            <reference field="4294967294" count="1" selected="0">
              <x v="0"/>
            </reference>
            <reference field="0" count="1" selected="0">
              <x v="93"/>
            </reference>
            <reference field="1" count="1">
              <x v="601"/>
            </reference>
          </references>
        </pivotArea>
        <pivotArea type="data" collapsedLevelsAreSubtotals="1" fieldPosition="0">
          <references count="4">
            <reference field="4294967294" count="1" selected="0">
              <x v="0"/>
            </reference>
            <reference field="0" count="1" selected="0">
              <x v="93"/>
            </reference>
            <reference field="1" count="1" selected="0">
              <x v="601"/>
            </reference>
            <reference field="2" count="1">
              <x v="1645"/>
            </reference>
          </references>
        </pivotArea>
        <pivotArea type="data" collapsedLevelsAreSubtotals="1" fieldPosition="0">
          <references count="3">
            <reference field="4294967294" count="1" selected="0">
              <x v="0"/>
            </reference>
            <reference field="0" count="1" selected="0">
              <x v="93"/>
            </reference>
            <reference field="1" count="1">
              <x v="602"/>
            </reference>
          </references>
        </pivotArea>
        <pivotArea type="data" collapsedLevelsAreSubtotals="1" fieldPosition="0">
          <references count="4">
            <reference field="4294967294" count="1" selected="0">
              <x v="0"/>
            </reference>
            <reference field="0" count="1" selected="0">
              <x v="93"/>
            </reference>
            <reference field="1" count="1" selected="0">
              <x v="602"/>
            </reference>
            <reference field="2" count="1">
              <x v="1646"/>
            </reference>
          </references>
        </pivotArea>
        <pivotArea type="data" collapsedLevelsAreSubtotals="1" fieldPosition="0">
          <references count="3">
            <reference field="4294967294" count="1" selected="0">
              <x v="0"/>
            </reference>
            <reference field="0" count="1" selected="0">
              <x v="93"/>
            </reference>
            <reference field="1" count="1">
              <x v="603"/>
            </reference>
          </references>
        </pivotArea>
        <pivotArea type="data" collapsedLevelsAreSubtotals="1" fieldPosition="0">
          <references count="4">
            <reference field="4294967294" count="1" selected="0">
              <x v="0"/>
            </reference>
            <reference field="0" count="1" selected="0">
              <x v="93"/>
            </reference>
            <reference field="1" count="1" selected="0">
              <x v="603"/>
            </reference>
            <reference field="2" count="1">
              <x v="1647"/>
            </reference>
          </references>
        </pivotArea>
        <pivotArea type="data" collapsedLevelsAreSubtotals="1" fieldPosition="0">
          <references count="3">
            <reference field="4294967294" count="1" selected="0">
              <x v="0"/>
            </reference>
            <reference field="0" count="1" selected="0">
              <x v="93"/>
            </reference>
            <reference field="1" count="1">
              <x v="604"/>
            </reference>
          </references>
        </pivotArea>
        <pivotArea type="data" collapsedLevelsAreSubtotals="1" fieldPosition="0">
          <references count="4">
            <reference field="4294967294" count="1" selected="0">
              <x v="0"/>
            </reference>
            <reference field="0" count="1" selected="0">
              <x v="93"/>
            </reference>
            <reference field="1" count="1" selected="0">
              <x v="604"/>
            </reference>
            <reference field="2" count="1">
              <x v="1648"/>
            </reference>
          </references>
        </pivotArea>
        <pivotArea type="data" collapsedLevelsAreSubtotals="1" fieldPosition="0">
          <references count="2">
            <reference field="4294967294" count="1" selected="0">
              <x v="0"/>
            </reference>
            <reference field="0" count="1">
              <x v="94"/>
            </reference>
          </references>
        </pivotArea>
        <pivotArea type="data" collapsedLevelsAreSubtotals="1" fieldPosition="0">
          <references count="3">
            <reference field="4294967294" count="1" selected="0">
              <x v="0"/>
            </reference>
            <reference field="0" count="1" selected="0">
              <x v="94"/>
            </reference>
            <reference field="1" count="1">
              <x v="605"/>
            </reference>
          </references>
        </pivotArea>
        <pivotArea type="data" collapsedLevelsAreSubtotals="1" fieldPosition="0">
          <references count="4">
            <reference field="4294967294" count="1" selected="0">
              <x v="0"/>
            </reference>
            <reference field="0" count="1" selected="0">
              <x v="94"/>
            </reference>
            <reference field="1" count="1" selected="0">
              <x v="605"/>
            </reference>
            <reference field="2" count="1">
              <x v="1649"/>
            </reference>
          </references>
        </pivotArea>
        <pivotArea type="data" collapsedLevelsAreSubtotals="1" fieldPosition="0">
          <references count="2">
            <reference field="4294967294" count="1" selected="0">
              <x v="0"/>
            </reference>
            <reference field="0" count="1">
              <x v="95"/>
            </reference>
          </references>
        </pivotArea>
        <pivotArea type="data" collapsedLevelsAreSubtotals="1" fieldPosition="0">
          <references count="3">
            <reference field="4294967294" count="1" selected="0">
              <x v="0"/>
            </reference>
            <reference field="0" count="1" selected="0">
              <x v="95"/>
            </reference>
            <reference field="1" count="1">
              <x v="606"/>
            </reference>
          </references>
        </pivotArea>
        <pivotArea type="data" collapsedLevelsAreSubtotals="1" fieldPosition="0">
          <references count="4">
            <reference field="4294967294" count="1" selected="0">
              <x v="0"/>
            </reference>
            <reference field="0" count="1" selected="0">
              <x v="95"/>
            </reference>
            <reference field="1" count="1" selected="0">
              <x v="606"/>
            </reference>
            <reference field="2" count="1">
              <x v="1650"/>
            </reference>
          </references>
        </pivotArea>
        <pivotArea type="data" collapsedLevelsAreSubtotals="1" fieldPosition="0">
          <references count="3">
            <reference field="4294967294" count="1" selected="0">
              <x v="0"/>
            </reference>
            <reference field="0" count="1" selected="0">
              <x v="95"/>
            </reference>
            <reference field="1" count="1">
              <x v="607"/>
            </reference>
          </references>
        </pivotArea>
        <pivotArea type="data" collapsedLevelsAreSubtotals="1" fieldPosition="0">
          <references count="4">
            <reference field="4294967294" count="1" selected="0">
              <x v="0"/>
            </reference>
            <reference field="0" count="1" selected="0">
              <x v="95"/>
            </reference>
            <reference field="1" count="1" selected="0">
              <x v="607"/>
            </reference>
            <reference field="2" count="1">
              <x v="1651"/>
            </reference>
          </references>
        </pivotArea>
        <pivotArea type="data" collapsedLevelsAreSubtotals="1" fieldPosition="0">
          <references count="3">
            <reference field="4294967294" count="1" selected="0">
              <x v="0"/>
            </reference>
            <reference field="0" count="1" selected="0">
              <x v="95"/>
            </reference>
            <reference field="1" count="1">
              <x v="608"/>
            </reference>
          </references>
        </pivotArea>
        <pivotArea type="data" collapsedLevelsAreSubtotals="1" fieldPosition="0">
          <references count="4">
            <reference field="4294967294" count="1" selected="0">
              <x v="0"/>
            </reference>
            <reference field="0" count="1" selected="0">
              <x v="95"/>
            </reference>
            <reference field="1" count="1" selected="0">
              <x v="608"/>
            </reference>
            <reference field="2" count="1">
              <x v="1652"/>
            </reference>
          </references>
        </pivotArea>
        <pivotArea type="data" collapsedLevelsAreSubtotals="1" fieldPosition="0">
          <references count="3">
            <reference field="4294967294" count="1" selected="0">
              <x v="0"/>
            </reference>
            <reference field="0" count="1" selected="0">
              <x v="95"/>
            </reference>
            <reference field="1" count="1">
              <x v="609"/>
            </reference>
          </references>
        </pivotArea>
        <pivotArea type="data" collapsedLevelsAreSubtotals="1" fieldPosition="0">
          <references count="4">
            <reference field="4294967294" count="1" selected="0">
              <x v="0"/>
            </reference>
            <reference field="0" count="1" selected="0">
              <x v="95"/>
            </reference>
            <reference field="1" count="1" selected="0">
              <x v="609"/>
            </reference>
            <reference field="2" count="2">
              <x v="1653"/>
              <x v="1654"/>
            </reference>
          </references>
        </pivotArea>
        <pivotArea type="data" collapsedLevelsAreSubtotals="1" fieldPosition="0">
          <references count="2">
            <reference field="4294967294" count="1" selected="0">
              <x v="0"/>
            </reference>
            <reference field="0" count="1">
              <x v="96"/>
            </reference>
          </references>
        </pivotArea>
        <pivotArea type="data" collapsedLevelsAreSubtotals="1" fieldPosition="0">
          <references count="3">
            <reference field="4294967294" count="1" selected="0">
              <x v="0"/>
            </reference>
            <reference field="0" count="1" selected="0">
              <x v="96"/>
            </reference>
            <reference field="1" count="1">
              <x v="610"/>
            </reference>
          </references>
        </pivotArea>
        <pivotArea type="data" collapsedLevelsAreSubtotals="1" fieldPosition="0">
          <references count="4">
            <reference field="4294967294" count="1" selected="0">
              <x v="0"/>
            </reference>
            <reference field="0" count="1" selected="0">
              <x v="96"/>
            </reference>
            <reference field="1" count="1" selected="0">
              <x v="610"/>
            </reference>
            <reference field="2" count="1">
              <x v="1655"/>
            </reference>
          </references>
        </pivotArea>
        <pivotArea type="data" collapsedLevelsAreSubtotals="1" fieldPosition="0">
          <references count="3">
            <reference field="4294967294" count="1" selected="0">
              <x v="0"/>
            </reference>
            <reference field="0" count="1" selected="0">
              <x v="96"/>
            </reference>
            <reference field="1" count="1">
              <x v="611"/>
            </reference>
          </references>
        </pivotArea>
        <pivotArea type="data" collapsedLevelsAreSubtotals="1" fieldPosition="0">
          <references count="4">
            <reference field="4294967294" count="1" selected="0">
              <x v="0"/>
            </reference>
            <reference field="0" count="1" selected="0">
              <x v="96"/>
            </reference>
            <reference field="1" count="1" selected="0">
              <x v="611"/>
            </reference>
            <reference field="2" count="1">
              <x v="1656"/>
            </reference>
          </references>
        </pivotArea>
        <pivotArea type="data" collapsedLevelsAreSubtotals="1" fieldPosition="0">
          <references count="3">
            <reference field="4294967294" count="1" selected="0">
              <x v="0"/>
            </reference>
            <reference field="0" count="1" selected="0">
              <x v="96"/>
            </reference>
            <reference field="1" count="1">
              <x v="612"/>
            </reference>
          </references>
        </pivotArea>
        <pivotArea type="data" collapsedLevelsAreSubtotals="1" fieldPosition="0">
          <references count="4">
            <reference field="4294967294" count="1" selected="0">
              <x v="0"/>
            </reference>
            <reference field="0" count="1" selected="0">
              <x v="96"/>
            </reference>
            <reference field="1" count="1" selected="0">
              <x v="612"/>
            </reference>
            <reference field="2" count="1">
              <x v="1657"/>
            </reference>
          </references>
        </pivotArea>
        <pivotArea type="data" collapsedLevelsAreSubtotals="1" fieldPosition="0">
          <references count="3">
            <reference field="4294967294" count="1" selected="0">
              <x v="0"/>
            </reference>
            <reference field="0" count="1" selected="0">
              <x v="96"/>
            </reference>
            <reference field="1" count="1">
              <x v="342"/>
            </reference>
          </references>
        </pivotArea>
        <pivotArea type="data" collapsedLevelsAreSubtotals="1" fieldPosition="0">
          <references count="4">
            <reference field="4294967294" count="1" selected="0">
              <x v="0"/>
            </reference>
            <reference field="0" count="1" selected="0">
              <x v="96"/>
            </reference>
            <reference field="1" count="1" selected="0">
              <x v="342"/>
            </reference>
            <reference field="2" count="5">
              <x v="1658"/>
              <x v="1659"/>
              <x v="1660"/>
              <x v="1661"/>
              <x v="1662"/>
            </reference>
          </references>
        </pivotArea>
        <pivotArea type="data" collapsedLevelsAreSubtotals="1" fieldPosition="0">
          <references count="3">
            <reference field="4294967294" count="1" selected="0">
              <x v="0"/>
            </reference>
            <reference field="0" count="1" selected="0">
              <x v="96"/>
            </reference>
            <reference field="1" count="1">
              <x v="613"/>
            </reference>
          </references>
        </pivotArea>
        <pivotArea type="data" collapsedLevelsAreSubtotals="1" fieldPosition="0">
          <references count="4">
            <reference field="4294967294" count="1" selected="0">
              <x v="0"/>
            </reference>
            <reference field="0" count="1" selected="0">
              <x v="96"/>
            </reference>
            <reference field="1" count="1" selected="0">
              <x v="613"/>
            </reference>
            <reference field="2" count="1">
              <x v="1663"/>
            </reference>
          </references>
        </pivotArea>
        <pivotArea type="data" collapsedLevelsAreSubtotals="1" fieldPosition="0">
          <references count="2">
            <reference field="4294967294" count="1" selected="0">
              <x v="0"/>
            </reference>
            <reference field="0" count="1">
              <x v="97"/>
            </reference>
          </references>
        </pivotArea>
        <pivotArea type="data" collapsedLevelsAreSubtotals="1" fieldPosition="0">
          <references count="3">
            <reference field="4294967294" count="1" selected="0">
              <x v="0"/>
            </reference>
            <reference field="0" count="1" selected="0">
              <x v="97"/>
            </reference>
            <reference field="1" count="1">
              <x v="614"/>
            </reference>
          </references>
        </pivotArea>
        <pivotArea type="data" collapsedLevelsAreSubtotals="1" fieldPosition="0">
          <references count="4">
            <reference field="4294967294" count="1" selected="0">
              <x v="0"/>
            </reference>
            <reference field="0" count="1" selected="0">
              <x v="97"/>
            </reference>
            <reference field="1" count="1" selected="0">
              <x v="614"/>
            </reference>
            <reference field="2" count="1">
              <x v="1664"/>
            </reference>
          </references>
        </pivotArea>
        <pivotArea type="data" collapsedLevelsAreSubtotals="1" fieldPosition="0">
          <references count="3">
            <reference field="4294967294" count="1" selected="0">
              <x v="0"/>
            </reference>
            <reference field="0" count="1" selected="0">
              <x v="97"/>
            </reference>
            <reference field="1" count="1">
              <x v="615"/>
            </reference>
          </references>
        </pivotArea>
        <pivotArea type="data" collapsedLevelsAreSubtotals="1" fieldPosition="0">
          <references count="4">
            <reference field="4294967294" count="1" selected="0">
              <x v="0"/>
            </reference>
            <reference field="0" count="1" selected="0">
              <x v="97"/>
            </reference>
            <reference field="1" count="1" selected="0">
              <x v="615"/>
            </reference>
            <reference field="2" count="1">
              <x v="1665"/>
            </reference>
          </references>
        </pivotArea>
        <pivotArea type="data" collapsedLevelsAreSubtotals="1" fieldPosition="0">
          <references count="3">
            <reference field="4294967294" count="1" selected="0">
              <x v="0"/>
            </reference>
            <reference field="0" count="1" selected="0">
              <x v="97"/>
            </reference>
            <reference field="1" count="1">
              <x v="616"/>
            </reference>
          </references>
        </pivotArea>
        <pivotArea type="data" collapsedLevelsAreSubtotals="1" fieldPosition="0">
          <references count="4">
            <reference field="4294967294" count="1" selected="0">
              <x v="0"/>
            </reference>
            <reference field="0" count="1" selected="0">
              <x v="97"/>
            </reference>
            <reference field="1" count="1" selected="0">
              <x v="616"/>
            </reference>
            <reference field="2" count="4">
              <x v="1666"/>
              <x v="1667"/>
              <x v="1668"/>
              <x v="1669"/>
            </reference>
          </references>
        </pivotArea>
        <pivotArea type="data" collapsedLevelsAreSubtotals="1" fieldPosition="0">
          <references count="2">
            <reference field="4294967294" count="1" selected="0">
              <x v="0"/>
            </reference>
            <reference field="0" count="1">
              <x v="98"/>
            </reference>
          </references>
        </pivotArea>
        <pivotArea type="data" collapsedLevelsAreSubtotals="1" fieldPosition="0">
          <references count="3">
            <reference field="4294967294" count="1" selected="0">
              <x v="0"/>
            </reference>
            <reference field="0" count="1" selected="0">
              <x v="98"/>
            </reference>
            <reference field="1" count="1">
              <x v="617"/>
            </reference>
          </references>
        </pivotArea>
        <pivotArea type="data" collapsedLevelsAreSubtotals="1" fieldPosition="0">
          <references count="4">
            <reference field="4294967294" count="1" selected="0">
              <x v="0"/>
            </reference>
            <reference field="0" count="1" selected="0">
              <x v="98"/>
            </reference>
            <reference field="1" count="1" selected="0">
              <x v="617"/>
            </reference>
            <reference field="2" count="1">
              <x v="1670"/>
            </reference>
          </references>
        </pivotArea>
        <pivotArea type="data" collapsedLevelsAreSubtotals="1" fieldPosition="0">
          <references count="2">
            <reference field="4294967294" count="1" selected="0">
              <x v="0"/>
            </reference>
            <reference field="0" count="1">
              <x v="99"/>
            </reference>
          </references>
        </pivotArea>
        <pivotArea type="data" collapsedLevelsAreSubtotals="1" fieldPosition="0">
          <references count="3">
            <reference field="4294967294" count="1" selected="0">
              <x v="0"/>
            </reference>
            <reference field="0" count="1" selected="0">
              <x v="99"/>
            </reference>
            <reference field="1" count="1">
              <x v="408"/>
            </reference>
          </references>
        </pivotArea>
        <pivotArea type="data" collapsedLevelsAreSubtotals="1" fieldPosition="0">
          <references count="4">
            <reference field="4294967294" count="1" selected="0">
              <x v="0"/>
            </reference>
            <reference field="0" count="1" selected="0">
              <x v="99"/>
            </reference>
            <reference field="1" count="1" selected="0">
              <x v="408"/>
            </reference>
            <reference field="2" count="1">
              <x v="1671"/>
            </reference>
          </references>
        </pivotArea>
        <pivotArea type="data" collapsedLevelsAreSubtotals="1" fieldPosition="0">
          <references count="2">
            <reference field="4294967294" count="1" selected="0">
              <x v="0"/>
            </reference>
            <reference field="0" count="1">
              <x v="100"/>
            </reference>
          </references>
        </pivotArea>
        <pivotArea type="data" collapsedLevelsAreSubtotals="1" fieldPosition="0">
          <references count="3">
            <reference field="4294967294" count="1" selected="0">
              <x v="0"/>
            </reference>
            <reference field="0" count="1" selected="0">
              <x v="100"/>
            </reference>
            <reference field="1" count="1">
              <x v="618"/>
            </reference>
          </references>
        </pivotArea>
        <pivotArea type="data" collapsedLevelsAreSubtotals="1" fieldPosition="0">
          <references count="4">
            <reference field="4294967294" count="1" selected="0">
              <x v="0"/>
            </reference>
            <reference field="0" count="1" selected="0">
              <x v="100"/>
            </reference>
            <reference field="1" count="1" selected="0">
              <x v="618"/>
            </reference>
            <reference field="2" count="1">
              <x v="1672"/>
            </reference>
          </references>
        </pivotArea>
        <pivotArea type="data" collapsedLevelsAreSubtotals="1" fieldPosition="0">
          <references count="3">
            <reference field="4294967294" count="1" selected="0">
              <x v="0"/>
            </reference>
            <reference field="0" count="1" selected="0">
              <x v="100"/>
            </reference>
            <reference field="1" count="1">
              <x v="619"/>
            </reference>
          </references>
        </pivotArea>
        <pivotArea type="data" collapsedLevelsAreSubtotals="1" fieldPosition="0">
          <references count="4">
            <reference field="4294967294" count="1" selected="0">
              <x v="0"/>
            </reference>
            <reference field="0" count="1" selected="0">
              <x v="100"/>
            </reference>
            <reference field="1" count="1" selected="0">
              <x v="619"/>
            </reference>
            <reference field="2" count="1">
              <x v="1673"/>
            </reference>
          </references>
        </pivotArea>
        <pivotArea type="data" collapsedLevelsAreSubtotals="1" fieldPosition="0">
          <references count="3">
            <reference field="4294967294" count="1" selected="0">
              <x v="0"/>
            </reference>
            <reference field="0" count="1" selected="0">
              <x v="100"/>
            </reference>
            <reference field="1" count="1">
              <x v="620"/>
            </reference>
          </references>
        </pivotArea>
        <pivotArea type="data" collapsedLevelsAreSubtotals="1" fieldPosition="0">
          <references count="4">
            <reference field="4294967294" count="1" selected="0">
              <x v="0"/>
            </reference>
            <reference field="0" count="1" selected="0">
              <x v="100"/>
            </reference>
            <reference field="1" count="1" selected="0">
              <x v="620"/>
            </reference>
            <reference field="2" count="1">
              <x v="1674"/>
            </reference>
          </references>
        </pivotArea>
        <pivotArea type="data" collapsedLevelsAreSubtotals="1" fieldPosition="0">
          <references count="3">
            <reference field="4294967294" count="1" selected="0">
              <x v="0"/>
            </reference>
            <reference field="0" count="1" selected="0">
              <x v="100"/>
            </reference>
            <reference field="1" count="1">
              <x v="621"/>
            </reference>
          </references>
        </pivotArea>
        <pivotArea type="data" collapsedLevelsAreSubtotals="1" fieldPosition="0">
          <references count="4">
            <reference field="4294967294" count="1" selected="0">
              <x v="0"/>
            </reference>
            <reference field="0" count="1" selected="0">
              <x v="100"/>
            </reference>
            <reference field="1" count="1" selected="0">
              <x v="621"/>
            </reference>
            <reference field="2" count="1">
              <x v="1675"/>
            </reference>
          </references>
        </pivotArea>
        <pivotArea type="data" collapsedLevelsAreSubtotals="1" fieldPosition="0">
          <references count="3">
            <reference field="4294967294" count="1" selected="0">
              <x v="0"/>
            </reference>
            <reference field="0" count="1" selected="0">
              <x v="100"/>
            </reference>
            <reference field="1" count="1">
              <x v="622"/>
            </reference>
          </references>
        </pivotArea>
        <pivotArea type="data" collapsedLevelsAreSubtotals="1" fieldPosition="0">
          <references count="4">
            <reference field="4294967294" count="1" selected="0">
              <x v="0"/>
            </reference>
            <reference field="0" count="1" selected="0">
              <x v="100"/>
            </reference>
            <reference field="1" count="1" selected="0">
              <x v="622"/>
            </reference>
            <reference field="2" count="1">
              <x v="1676"/>
            </reference>
          </references>
        </pivotArea>
        <pivotArea type="data" collapsedLevelsAreSubtotals="1" fieldPosition="0">
          <references count="3">
            <reference field="4294967294" count="1" selected="0">
              <x v="0"/>
            </reference>
            <reference field="0" count="1" selected="0">
              <x v="100"/>
            </reference>
            <reference field="1" count="1">
              <x v="257"/>
            </reference>
          </references>
        </pivotArea>
        <pivotArea type="data" collapsedLevelsAreSubtotals="1" fieldPosition="0">
          <references count="4">
            <reference field="4294967294" count="1" selected="0">
              <x v="0"/>
            </reference>
            <reference field="0" count="1" selected="0">
              <x v="100"/>
            </reference>
            <reference field="1" count="1" selected="0">
              <x v="257"/>
            </reference>
            <reference field="2" count="1">
              <x v="1677"/>
            </reference>
          </references>
        </pivotArea>
        <pivotArea type="data" collapsedLevelsAreSubtotals="1" fieldPosition="0">
          <references count="3">
            <reference field="4294967294" count="1" selected="0">
              <x v="0"/>
            </reference>
            <reference field="0" count="1" selected="0">
              <x v="100"/>
            </reference>
            <reference field="1" count="1">
              <x v="623"/>
            </reference>
          </references>
        </pivotArea>
        <pivotArea type="data" collapsedLevelsAreSubtotals="1" fieldPosition="0">
          <references count="4">
            <reference field="4294967294" count="1" selected="0">
              <x v="0"/>
            </reference>
            <reference field="0" count="1" selected="0">
              <x v="100"/>
            </reference>
            <reference field="1" count="1" selected="0">
              <x v="623"/>
            </reference>
            <reference field="2" count="1">
              <x v="1678"/>
            </reference>
          </references>
        </pivotArea>
        <pivotArea type="data" collapsedLevelsAreSubtotals="1" fieldPosition="0">
          <references count="3">
            <reference field="4294967294" count="1" selected="0">
              <x v="0"/>
            </reference>
            <reference field="0" count="1" selected="0">
              <x v="100"/>
            </reference>
            <reference field="1" count="1">
              <x v="624"/>
            </reference>
          </references>
        </pivotArea>
        <pivotArea type="data" collapsedLevelsAreSubtotals="1" fieldPosition="0">
          <references count="4">
            <reference field="4294967294" count="1" selected="0">
              <x v="0"/>
            </reference>
            <reference field="0" count="1" selected="0">
              <x v="100"/>
            </reference>
            <reference field="1" count="1" selected="0">
              <x v="624"/>
            </reference>
            <reference field="2" count="1">
              <x v="1679"/>
            </reference>
          </references>
        </pivotArea>
        <pivotArea type="data" collapsedLevelsAreSubtotals="1" fieldPosition="0">
          <references count="3">
            <reference field="4294967294" count="1" selected="0">
              <x v="0"/>
            </reference>
            <reference field="0" count="1" selected="0">
              <x v="100"/>
            </reference>
            <reference field="1" count="1">
              <x v="625"/>
            </reference>
          </references>
        </pivotArea>
        <pivotArea type="data" collapsedLevelsAreSubtotals="1" fieldPosition="0">
          <references count="3">
            <reference field="4294967294" count="1" selected="0">
              <x v="0"/>
            </reference>
            <reference field="0" count="1" selected="0">
              <x v="100"/>
            </reference>
            <reference field="1" count="1">
              <x v="626"/>
            </reference>
          </references>
        </pivotArea>
        <pivotArea type="data" collapsedLevelsAreSubtotals="1" fieldPosition="0">
          <references count="4">
            <reference field="4294967294" count="1" selected="0">
              <x v="0"/>
            </reference>
            <reference field="0" count="1" selected="0">
              <x v="100"/>
            </reference>
            <reference field="1" count="1" selected="0">
              <x v="626"/>
            </reference>
            <reference field="2" count="1">
              <x v="1680"/>
            </reference>
          </references>
        </pivotArea>
        <pivotArea type="data" collapsedLevelsAreSubtotals="1" fieldPosition="0">
          <references count="3">
            <reference field="4294967294" count="1" selected="0">
              <x v="0"/>
            </reference>
            <reference field="0" count="1" selected="0">
              <x v="100"/>
            </reference>
            <reference field="1" count="1">
              <x v="627"/>
            </reference>
          </references>
        </pivotArea>
        <pivotArea type="data" collapsedLevelsAreSubtotals="1" fieldPosition="0">
          <references count="4">
            <reference field="4294967294" count="1" selected="0">
              <x v="0"/>
            </reference>
            <reference field="0" count="1" selected="0">
              <x v="100"/>
            </reference>
            <reference field="1" count="1" selected="0">
              <x v="627"/>
            </reference>
            <reference field="2" count="1">
              <x v="1681"/>
            </reference>
          </references>
        </pivotArea>
        <pivotArea type="data" collapsedLevelsAreSubtotals="1" fieldPosition="0">
          <references count="2">
            <reference field="4294967294" count="1" selected="0">
              <x v="0"/>
            </reference>
            <reference field="0" count="1">
              <x v="101"/>
            </reference>
          </references>
        </pivotArea>
        <pivotArea type="data" collapsedLevelsAreSubtotals="1" fieldPosition="0">
          <references count="3">
            <reference field="4294967294" count="1" selected="0">
              <x v="0"/>
            </reference>
            <reference field="0" count="1" selected="0">
              <x v="101"/>
            </reference>
            <reference field="1" count="1">
              <x v="628"/>
            </reference>
          </references>
        </pivotArea>
        <pivotArea type="data" collapsedLevelsAreSubtotals="1" fieldPosition="0">
          <references count="4">
            <reference field="4294967294" count="1" selected="0">
              <x v="0"/>
            </reference>
            <reference field="0" count="1" selected="0">
              <x v="101"/>
            </reference>
            <reference field="1" count="1" selected="0">
              <x v="628"/>
            </reference>
            <reference field="2" count="5">
              <x v="1682"/>
              <x v="1683"/>
              <x v="1684"/>
              <x v="1685"/>
              <x v="1686"/>
            </reference>
          </references>
        </pivotArea>
        <pivotArea type="data" collapsedLevelsAreSubtotals="1" fieldPosition="0">
          <references count="3">
            <reference field="4294967294" count="1" selected="0">
              <x v="0"/>
            </reference>
            <reference field="0" count="1" selected="0">
              <x v="101"/>
            </reference>
            <reference field="1" count="1">
              <x v="629"/>
            </reference>
          </references>
        </pivotArea>
        <pivotArea type="data" collapsedLevelsAreSubtotals="1" fieldPosition="0">
          <references count="4">
            <reference field="4294967294" count="1" selected="0">
              <x v="0"/>
            </reference>
            <reference field="0" count="1" selected="0">
              <x v="101"/>
            </reference>
            <reference field="1" count="1" selected="0">
              <x v="629"/>
            </reference>
            <reference field="2" count="2">
              <x v="1687"/>
              <x v="1688"/>
            </reference>
          </references>
        </pivotArea>
        <pivotArea type="data" collapsedLevelsAreSubtotals="1" fieldPosition="0">
          <references count="3">
            <reference field="4294967294" count="1" selected="0">
              <x v="0"/>
            </reference>
            <reference field="0" count="1" selected="0">
              <x v="101"/>
            </reference>
            <reference field="1" count="1">
              <x v="630"/>
            </reference>
          </references>
        </pivotArea>
        <pivotArea type="data" collapsedLevelsAreSubtotals="1" fieldPosition="0">
          <references count="4">
            <reference field="4294967294" count="1" selected="0">
              <x v="0"/>
            </reference>
            <reference field="0" count="1" selected="0">
              <x v="101"/>
            </reference>
            <reference field="1" count="1" selected="0">
              <x v="630"/>
            </reference>
            <reference field="2" count="1">
              <x v="1689"/>
            </reference>
          </references>
        </pivotArea>
        <pivotArea type="data" collapsedLevelsAreSubtotals="1" fieldPosition="0">
          <references count="3">
            <reference field="4294967294" count="1" selected="0">
              <x v="0"/>
            </reference>
            <reference field="0" count="1" selected="0">
              <x v="101"/>
            </reference>
            <reference field="1" count="1">
              <x v="617"/>
            </reference>
          </references>
        </pivotArea>
        <pivotArea type="data" collapsedLevelsAreSubtotals="1" fieldPosition="0">
          <references count="4">
            <reference field="4294967294" count="1" selected="0">
              <x v="0"/>
            </reference>
            <reference field="0" count="1" selected="0">
              <x v="101"/>
            </reference>
            <reference field="1" count="1" selected="0">
              <x v="617"/>
            </reference>
            <reference field="2" count="7">
              <x v="1690"/>
              <x v="1691"/>
              <x v="1692"/>
              <x v="1693"/>
              <x v="1694"/>
              <x v="1695"/>
              <x v="1696"/>
            </reference>
          </references>
        </pivotArea>
        <pivotArea type="data" collapsedLevelsAreSubtotals="1" fieldPosition="0">
          <references count="3">
            <reference field="4294967294" count="1" selected="0">
              <x v="0"/>
            </reference>
            <reference field="0" count="1" selected="0">
              <x v="101"/>
            </reference>
            <reference field="1" count="1">
              <x v="631"/>
            </reference>
          </references>
        </pivotArea>
        <pivotArea type="data" collapsedLevelsAreSubtotals="1" fieldPosition="0">
          <references count="4">
            <reference field="4294967294" count="1" selected="0">
              <x v="0"/>
            </reference>
            <reference field="0" count="1" selected="0">
              <x v="101"/>
            </reference>
            <reference field="1" count="1" selected="0">
              <x v="631"/>
            </reference>
            <reference field="2" count="1">
              <x v="1697"/>
            </reference>
          </references>
        </pivotArea>
        <pivotArea type="data" collapsedLevelsAreSubtotals="1" fieldPosition="0">
          <references count="2">
            <reference field="4294967294" count="1" selected="0">
              <x v="0"/>
            </reference>
            <reference field="0" count="1">
              <x v="102"/>
            </reference>
          </references>
        </pivotArea>
        <pivotArea type="data" collapsedLevelsAreSubtotals="1" fieldPosition="0">
          <references count="3">
            <reference field="4294967294" count="1" selected="0">
              <x v="0"/>
            </reference>
            <reference field="0" count="1" selected="0">
              <x v="102"/>
            </reference>
            <reference field="1" count="1">
              <x v="632"/>
            </reference>
          </references>
        </pivotArea>
        <pivotArea type="data" collapsedLevelsAreSubtotals="1" fieldPosition="0">
          <references count="4">
            <reference field="4294967294" count="1" selected="0">
              <x v="0"/>
            </reference>
            <reference field="0" count="1" selected="0">
              <x v="102"/>
            </reference>
            <reference field="1" count="1" selected="0">
              <x v="632"/>
            </reference>
            <reference field="2" count="1">
              <x v="1698"/>
            </reference>
          </references>
        </pivotArea>
        <pivotArea type="data" collapsedLevelsAreSubtotals="1" fieldPosition="0">
          <references count="3">
            <reference field="4294967294" count="1" selected="0">
              <x v="0"/>
            </reference>
            <reference field="0" count="1" selected="0">
              <x v="102"/>
            </reference>
            <reference field="1" count="1">
              <x v="633"/>
            </reference>
          </references>
        </pivotArea>
        <pivotArea type="data" collapsedLevelsAreSubtotals="1" fieldPosition="0">
          <references count="4">
            <reference field="4294967294" count="1" selected="0">
              <x v="0"/>
            </reference>
            <reference field="0" count="1" selected="0">
              <x v="102"/>
            </reference>
            <reference field="1" count="1" selected="0">
              <x v="633"/>
            </reference>
            <reference field="2" count="2">
              <x v="1699"/>
              <x v="1700"/>
            </reference>
          </references>
        </pivotArea>
        <pivotArea type="data" collapsedLevelsAreSubtotals="1" fieldPosition="0">
          <references count="3">
            <reference field="4294967294" count="1" selected="0">
              <x v="0"/>
            </reference>
            <reference field="0" count="1" selected="0">
              <x v="102"/>
            </reference>
            <reference field="1" count="1">
              <x v="634"/>
            </reference>
          </references>
        </pivotArea>
        <pivotArea type="data" collapsedLevelsAreSubtotals="1" fieldPosition="0">
          <references count="4">
            <reference field="4294967294" count="1" selected="0">
              <x v="0"/>
            </reference>
            <reference field="0" count="1" selected="0">
              <x v="102"/>
            </reference>
            <reference field="1" count="1" selected="0">
              <x v="634"/>
            </reference>
            <reference field="2" count="1">
              <x v="1701"/>
            </reference>
          </references>
        </pivotArea>
        <pivotArea type="data" collapsedLevelsAreSubtotals="1" fieldPosition="0">
          <references count="3">
            <reference field="4294967294" count="1" selected="0">
              <x v="0"/>
            </reference>
            <reference field="0" count="1" selected="0">
              <x v="102"/>
            </reference>
            <reference field="1" count="1">
              <x v="635"/>
            </reference>
          </references>
        </pivotArea>
        <pivotArea type="data" collapsedLevelsAreSubtotals="1" fieldPosition="0">
          <references count="3">
            <reference field="4294967294" count="1" selected="0">
              <x v="0"/>
            </reference>
            <reference field="0" count="1" selected="0">
              <x v="102"/>
            </reference>
            <reference field="1" count="1">
              <x v="636"/>
            </reference>
          </references>
        </pivotArea>
        <pivotArea type="data" collapsedLevelsAreSubtotals="1" fieldPosition="0">
          <references count="4">
            <reference field="4294967294" count="1" selected="0">
              <x v="0"/>
            </reference>
            <reference field="0" count="1" selected="0">
              <x v="102"/>
            </reference>
            <reference field="1" count="1" selected="0">
              <x v="636"/>
            </reference>
            <reference field="2" count="3">
              <x v="1702"/>
              <x v="1703"/>
              <x v="1704"/>
            </reference>
          </references>
        </pivotArea>
        <pivotArea type="data" collapsedLevelsAreSubtotals="1" fieldPosition="0">
          <references count="3">
            <reference field="4294967294" count="1" selected="0">
              <x v="0"/>
            </reference>
            <reference field="0" count="1" selected="0">
              <x v="102"/>
            </reference>
            <reference field="1" count="1">
              <x v="637"/>
            </reference>
          </references>
        </pivotArea>
        <pivotArea type="data" collapsedLevelsAreSubtotals="1" fieldPosition="0">
          <references count="4">
            <reference field="4294967294" count="1" selected="0">
              <x v="0"/>
            </reference>
            <reference field="0" count="1" selected="0">
              <x v="102"/>
            </reference>
            <reference field="1" count="1" selected="0">
              <x v="637"/>
            </reference>
            <reference field="2" count="1">
              <x v="1705"/>
            </reference>
          </references>
        </pivotArea>
        <pivotArea type="data" collapsedLevelsAreSubtotals="1" fieldPosition="0">
          <references count="3">
            <reference field="4294967294" count="1" selected="0">
              <x v="0"/>
            </reference>
            <reference field="0" count="1" selected="0">
              <x v="102"/>
            </reference>
            <reference field="1" count="1">
              <x v="638"/>
            </reference>
          </references>
        </pivotArea>
        <pivotArea type="data" collapsedLevelsAreSubtotals="1" fieldPosition="0">
          <references count="4">
            <reference field="4294967294" count="1" selected="0">
              <x v="0"/>
            </reference>
            <reference field="0" count="1" selected="0">
              <x v="102"/>
            </reference>
            <reference field="1" count="1" selected="0">
              <x v="638"/>
            </reference>
            <reference field="2" count="1">
              <x v="1706"/>
            </reference>
          </references>
        </pivotArea>
        <pivotArea type="data" collapsedLevelsAreSubtotals="1" fieldPosition="0">
          <references count="3">
            <reference field="4294967294" count="1" selected="0">
              <x v="0"/>
            </reference>
            <reference field="0" count="1" selected="0">
              <x v="102"/>
            </reference>
            <reference field="1" count="1">
              <x v="639"/>
            </reference>
          </references>
        </pivotArea>
        <pivotArea type="data" collapsedLevelsAreSubtotals="1" fieldPosition="0">
          <references count="4">
            <reference field="4294967294" count="1" selected="0">
              <x v="0"/>
            </reference>
            <reference field="0" count="1" selected="0">
              <x v="102"/>
            </reference>
            <reference field="1" count="1" selected="0">
              <x v="639"/>
            </reference>
            <reference field="2" count="3">
              <x v="1707"/>
              <x v="1708"/>
              <x v="1709"/>
            </reference>
          </references>
        </pivotArea>
        <pivotArea type="data" collapsedLevelsAreSubtotals="1" fieldPosition="0">
          <references count="3">
            <reference field="4294967294" count="1" selected="0">
              <x v="0"/>
            </reference>
            <reference field="0" count="1" selected="0">
              <x v="102"/>
            </reference>
            <reference field="1" count="1">
              <x v="640"/>
            </reference>
          </references>
        </pivotArea>
        <pivotArea type="data" collapsedLevelsAreSubtotals="1" fieldPosition="0">
          <references count="4">
            <reference field="4294967294" count="1" selected="0">
              <x v="0"/>
            </reference>
            <reference field="0" count="1" selected="0">
              <x v="102"/>
            </reference>
            <reference field="1" count="1" selected="0">
              <x v="640"/>
            </reference>
            <reference field="2" count="9">
              <x v="1710"/>
              <x v="1711"/>
              <x v="1712"/>
              <x v="1713"/>
              <x v="1714"/>
              <x v="1715"/>
              <x v="1716"/>
              <x v="1717"/>
              <x v="1718"/>
            </reference>
          </references>
        </pivotArea>
        <pivotArea type="data" collapsedLevelsAreSubtotals="1" fieldPosition="0">
          <references count="2">
            <reference field="4294967294" count="1" selected="0">
              <x v="0"/>
            </reference>
            <reference field="0" count="1">
              <x v="103"/>
            </reference>
          </references>
        </pivotArea>
        <pivotArea type="data" collapsedLevelsAreSubtotals="1" fieldPosition="0">
          <references count="3">
            <reference field="4294967294" count="1" selected="0">
              <x v="0"/>
            </reference>
            <reference field="0" count="1" selected="0">
              <x v="103"/>
            </reference>
            <reference field="1" count="1">
              <x v="641"/>
            </reference>
          </references>
        </pivotArea>
        <pivotArea type="data" collapsedLevelsAreSubtotals="1" fieldPosition="0">
          <references count="3">
            <reference field="4294967294" count="1" selected="0">
              <x v="0"/>
            </reference>
            <reference field="0" count="1" selected="0">
              <x v="103"/>
            </reference>
            <reference field="1" count="1">
              <x v="642"/>
            </reference>
          </references>
        </pivotArea>
        <pivotArea type="data" collapsedLevelsAreSubtotals="1" fieldPosition="0">
          <references count="4">
            <reference field="4294967294" count="1" selected="0">
              <x v="0"/>
            </reference>
            <reference field="0" count="1" selected="0">
              <x v="103"/>
            </reference>
            <reference field="1" count="1" selected="0">
              <x v="642"/>
            </reference>
            <reference field="2" count="1">
              <x v="1719"/>
            </reference>
          </references>
        </pivotArea>
        <pivotArea type="data" collapsedLevelsAreSubtotals="1" fieldPosition="0">
          <references count="3">
            <reference field="4294967294" count="1" selected="0">
              <x v="0"/>
            </reference>
            <reference field="0" count="1" selected="0">
              <x v="103"/>
            </reference>
            <reference field="1" count="1">
              <x v="643"/>
            </reference>
          </references>
        </pivotArea>
        <pivotArea type="data" collapsedLevelsAreSubtotals="1" fieldPosition="0">
          <references count="4">
            <reference field="4294967294" count="1" selected="0">
              <x v="0"/>
            </reference>
            <reference field="0" count="1" selected="0">
              <x v="103"/>
            </reference>
            <reference field="1" count="1" selected="0">
              <x v="643"/>
            </reference>
            <reference field="2" count="2">
              <x v="1720"/>
              <x v="1721"/>
            </reference>
          </references>
        </pivotArea>
        <pivotArea type="data" collapsedLevelsAreSubtotals="1" fieldPosition="0">
          <references count="3">
            <reference field="4294967294" count="1" selected="0">
              <x v="0"/>
            </reference>
            <reference field="0" count="1" selected="0">
              <x v="103"/>
            </reference>
            <reference field="1" count="1">
              <x v="644"/>
            </reference>
          </references>
        </pivotArea>
        <pivotArea type="data" collapsedLevelsAreSubtotals="1" fieldPosition="0">
          <references count="4">
            <reference field="4294967294" count="1" selected="0">
              <x v="0"/>
            </reference>
            <reference field="0" count="1" selected="0">
              <x v="103"/>
            </reference>
            <reference field="1" count="1" selected="0">
              <x v="644"/>
            </reference>
            <reference field="2" count="2">
              <x v="1722"/>
              <x v="1723"/>
            </reference>
          </references>
        </pivotArea>
        <pivotArea type="data" collapsedLevelsAreSubtotals="1" fieldPosition="0">
          <references count="2">
            <reference field="4294967294" count="1" selected="0">
              <x v="0"/>
            </reference>
            <reference field="0" count="1">
              <x v="104"/>
            </reference>
          </references>
        </pivotArea>
        <pivotArea type="data" collapsedLevelsAreSubtotals="1" fieldPosition="0">
          <references count="3">
            <reference field="4294967294" count="1" selected="0">
              <x v="0"/>
            </reference>
            <reference field="0" count="1" selected="0">
              <x v="104"/>
            </reference>
            <reference field="1" count="1">
              <x v="645"/>
            </reference>
          </references>
        </pivotArea>
        <pivotArea type="data" collapsedLevelsAreSubtotals="1" fieldPosition="0">
          <references count="4">
            <reference field="4294967294" count="1" selected="0">
              <x v="0"/>
            </reference>
            <reference field="0" count="1" selected="0">
              <x v="104"/>
            </reference>
            <reference field="1" count="1" selected="0">
              <x v="645"/>
            </reference>
            <reference field="2" count="1">
              <x v="1724"/>
            </reference>
          </references>
        </pivotArea>
        <pivotArea type="data" collapsedLevelsAreSubtotals="1" fieldPosition="0">
          <references count="2">
            <reference field="4294967294" count="1" selected="0">
              <x v="0"/>
            </reference>
            <reference field="0" count="1">
              <x v="105"/>
            </reference>
          </references>
        </pivotArea>
        <pivotArea type="data" collapsedLevelsAreSubtotals="1" fieldPosition="0">
          <references count="3">
            <reference field="4294967294" count="1" selected="0">
              <x v="0"/>
            </reference>
            <reference field="0" count="1" selected="0">
              <x v="105"/>
            </reference>
            <reference field="1" count="1">
              <x v="646"/>
            </reference>
          </references>
        </pivotArea>
        <pivotArea type="data" collapsedLevelsAreSubtotals="1" fieldPosition="0">
          <references count="4">
            <reference field="4294967294" count="1" selected="0">
              <x v="0"/>
            </reference>
            <reference field="0" count="1" selected="0">
              <x v="105"/>
            </reference>
            <reference field="1" count="1" selected="0">
              <x v="646"/>
            </reference>
            <reference field="2" count="1">
              <x v="1725"/>
            </reference>
          </references>
        </pivotArea>
        <pivotArea type="data" collapsedLevelsAreSubtotals="1" fieldPosition="0">
          <references count="2">
            <reference field="4294967294" count="1" selected="0">
              <x v="0"/>
            </reference>
            <reference field="0" count="1">
              <x v="106"/>
            </reference>
          </references>
        </pivotArea>
        <pivotArea type="data" collapsedLevelsAreSubtotals="1" fieldPosition="0">
          <references count="3">
            <reference field="4294967294" count="1" selected="0">
              <x v="0"/>
            </reference>
            <reference field="0" count="1" selected="0">
              <x v="106"/>
            </reference>
            <reference field="1" count="1">
              <x v="647"/>
            </reference>
          </references>
        </pivotArea>
        <pivotArea type="data" collapsedLevelsAreSubtotals="1" fieldPosition="0">
          <references count="4">
            <reference field="4294967294" count="1" selected="0">
              <x v="0"/>
            </reference>
            <reference field="0" count="1" selected="0">
              <x v="106"/>
            </reference>
            <reference field="1" count="1" selected="0">
              <x v="647"/>
            </reference>
            <reference field="2" count="1">
              <x v="1726"/>
            </reference>
          </references>
        </pivotArea>
        <pivotArea type="data" collapsedLevelsAreSubtotals="1" fieldPosition="0">
          <references count="3">
            <reference field="4294967294" count="1" selected="0">
              <x v="0"/>
            </reference>
            <reference field="0" count="1" selected="0">
              <x v="106"/>
            </reference>
            <reference field="1" count="1">
              <x v="648"/>
            </reference>
          </references>
        </pivotArea>
        <pivotArea type="data" collapsedLevelsAreSubtotals="1" fieldPosition="0">
          <references count="4">
            <reference field="4294967294" count="1" selected="0">
              <x v="0"/>
            </reference>
            <reference field="0" count="1" selected="0">
              <x v="106"/>
            </reference>
            <reference field="1" count="1" selected="0">
              <x v="648"/>
            </reference>
            <reference field="2" count="1">
              <x v="1727"/>
            </reference>
          </references>
        </pivotArea>
        <pivotArea type="data" collapsedLevelsAreSubtotals="1" fieldPosition="0">
          <references count="3">
            <reference field="4294967294" count="1" selected="0">
              <x v="0"/>
            </reference>
            <reference field="0" count="1" selected="0">
              <x v="106"/>
            </reference>
            <reference field="1" count="1">
              <x v="649"/>
            </reference>
          </references>
        </pivotArea>
        <pivotArea type="data" collapsedLevelsAreSubtotals="1" fieldPosition="0">
          <references count="4">
            <reference field="4294967294" count="1" selected="0">
              <x v="0"/>
            </reference>
            <reference field="0" count="1" selected="0">
              <x v="106"/>
            </reference>
            <reference field="1" count="1" selected="0">
              <x v="649"/>
            </reference>
            <reference field="2" count="1">
              <x v="1728"/>
            </reference>
          </references>
        </pivotArea>
        <pivotArea type="data" collapsedLevelsAreSubtotals="1" fieldPosition="0">
          <references count="3">
            <reference field="4294967294" count="1" selected="0">
              <x v="0"/>
            </reference>
            <reference field="0" count="1" selected="0">
              <x v="106"/>
            </reference>
            <reference field="1" count="1">
              <x v="650"/>
            </reference>
          </references>
        </pivotArea>
        <pivotArea type="data" collapsedLevelsAreSubtotals="1" fieldPosition="0">
          <references count="4">
            <reference field="4294967294" count="1" selected="0">
              <x v="0"/>
            </reference>
            <reference field="0" count="1" selected="0">
              <x v="106"/>
            </reference>
            <reference field="1" count="1" selected="0">
              <x v="650"/>
            </reference>
            <reference field="2" count="1">
              <x v="1729"/>
            </reference>
          </references>
        </pivotArea>
        <pivotArea type="data" collapsedLevelsAreSubtotals="1" fieldPosition="0">
          <references count="3">
            <reference field="4294967294" count="1" selected="0">
              <x v="0"/>
            </reference>
            <reference field="0" count="1" selected="0">
              <x v="106"/>
            </reference>
            <reference field="1" count="1">
              <x v="651"/>
            </reference>
          </references>
        </pivotArea>
        <pivotArea type="data" collapsedLevelsAreSubtotals="1" fieldPosition="0">
          <references count="4">
            <reference field="4294967294" count="1" selected="0">
              <x v="0"/>
            </reference>
            <reference field="0" count="1" selected="0">
              <x v="106"/>
            </reference>
            <reference field="1" count="1" selected="0">
              <x v="651"/>
            </reference>
            <reference field="2" count="1">
              <x v="1730"/>
            </reference>
          </references>
        </pivotArea>
        <pivotArea type="data" collapsedLevelsAreSubtotals="1" fieldPosition="0">
          <references count="3">
            <reference field="4294967294" count="1" selected="0">
              <x v="0"/>
            </reference>
            <reference field="0" count="1" selected="0">
              <x v="106"/>
            </reference>
            <reference field="1" count="1">
              <x v="652"/>
            </reference>
          </references>
        </pivotArea>
        <pivotArea type="data" collapsedLevelsAreSubtotals="1" fieldPosition="0">
          <references count="4">
            <reference field="4294967294" count="1" selected="0">
              <x v="0"/>
            </reference>
            <reference field="0" count="1" selected="0">
              <x v="106"/>
            </reference>
            <reference field="1" count="1" selected="0">
              <x v="652"/>
            </reference>
            <reference field="2" count="1">
              <x v="1731"/>
            </reference>
          </references>
        </pivotArea>
        <pivotArea type="data" collapsedLevelsAreSubtotals="1" fieldPosition="0">
          <references count="3">
            <reference field="4294967294" count="1" selected="0">
              <x v="0"/>
            </reference>
            <reference field="0" count="1" selected="0">
              <x v="106"/>
            </reference>
            <reference field="1" count="1">
              <x v="653"/>
            </reference>
          </references>
        </pivotArea>
        <pivotArea type="data" collapsedLevelsAreSubtotals="1" fieldPosition="0">
          <references count="4">
            <reference field="4294967294" count="1" selected="0">
              <x v="0"/>
            </reference>
            <reference field="0" count="1" selected="0">
              <x v="106"/>
            </reference>
            <reference field="1" count="1" selected="0">
              <x v="653"/>
            </reference>
            <reference field="2" count="1">
              <x v="1732"/>
            </reference>
          </references>
        </pivotArea>
        <pivotArea type="data" collapsedLevelsAreSubtotals="1" fieldPosition="0">
          <references count="3">
            <reference field="4294967294" count="1" selected="0">
              <x v="0"/>
            </reference>
            <reference field="0" count="1" selected="0">
              <x v="106"/>
            </reference>
            <reference field="1" count="1">
              <x v="654"/>
            </reference>
          </references>
        </pivotArea>
        <pivotArea type="data" collapsedLevelsAreSubtotals="1" fieldPosition="0">
          <references count="4">
            <reference field="4294967294" count="1" selected="0">
              <x v="0"/>
            </reference>
            <reference field="0" count="1" selected="0">
              <x v="106"/>
            </reference>
            <reference field="1" count="1" selected="0">
              <x v="654"/>
            </reference>
            <reference field="2" count="1">
              <x v="1733"/>
            </reference>
          </references>
        </pivotArea>
        <pivotArea type="data" collapsedLevelsAreSubtotals="1" fieldPosition="0">
          <references count="3">
            <reference field="4294967294" count="1" selected="0">
              <x v="0"/>
            </reference>
            <reference field="0" count="1" selected="0">
              <x v="106"/>
            </reference>
            <reference field="1" count="1">
              <x v="655"/>
            </reference>
          </references>
        </pivotArea>
        <pivotArea type="data" collapsedLevelsAreSubtotals="1" fieldPosition="0">
          <references count="4">
            <reference field="4294967294" count="1" selected="0">
              <x v="0"/>
            </reference>
            <reference field="0" count="1" selected="0">
              <x v="106"/>
            </reference>
            <reference field="1" count="1" selected="0">
              <x v="655"/>
            </reference>
            <reference field="2" count="1">
              <x v="1734"/>
            </reference>
          </references>
        </pivotArea>
        <pivotArea type="data" collapsedLevelsAreSubtotals="1" fieldPosition="0">
          <references count="3">
            <reference field="4294967294" count="1" selected="0">
              <x v="0"/>
            </reference>
            <reference field="0" count="1" selected="0">
              <x v="106"/>
            </reference>
            <reference field="1" count="1">
              <x v="656"/>
            </reference>
          </references>
        </pivotArea>
        <pivotArea type="data" collapsedLevelsAreSubtotals="1" fieldPosition="0">
          <references count="4">
            <reference field="4294967294" count="1" selected="0">
              <x v="0"/>
            </reference>
            <reference field="0" count="1" selected="0">
              <x v="106"/>
            </reference>
            <reference field="1" count="1" selected="0">
              <x v="656"/>
            </reference>
            <reference field="2" count="1">
              <x v="1735"/>
            </reference>
          </references>
        </pivotArea>
        <pivotArea type="data" collapsedLevelsAreSubtotals="1" fieldPosition="0">
          <references count="3">
            <reference field="4294967294" count="1" selected="0">
              <x v="0"/>
            </reference>
            <reference field="0" count="1" selected="0">
              <x v="106"/>
            </reference>
            <reference field="1" count="1">
              <x v="657"/>
            </reference>
          </references>
        </pivotArea>
        <pivotArea type="data" collapsedLevelsAreSubtotals="1" fieldPosition="0">
          <references count="4">
            <reference field="4294967294" count="1" selected="0">
              <x v="0"/>
            </reference>
            <reference field="0" count="1" selected="0">
              <x v="106"/>
            </reference>
            <reference field="1" count="1" selected="0">
              <x v="657"/>
            </reference>
            <reference field="2" count="1">
              <x v="1736"/>
            </reference>
          </references>
        </pivotArea>
        <pivotArea type="data" collapsedLevelsAreSubtotals="1" fieldPosition="0">
          <references count="3">
            <reference field="4294967294" count="1" selected="0">
              <x v="0"/>
            </reference>
            <reference field="0" count="1" selected="0">
              <x v="106"/>
            </reference>
            <reference field="1" count="1">
              <x v="658"/>
            </reference>
          </references>
        </pivotArea>
        <pivotArea type="data" collapsedLevelsAreSubtotals="1" fieldPosition="0">
          <references count="4">
            <reference field="4294967294" count="1" selected="0">
              <x v="0"/>
            </reference>
            <reference field="0" count="1" selected="0">
              <x v="106"/>
            </reference>
            <reference field="1" count="1" selected="0">
              <x v="658"/>
            </reference>
            <reference field="2" count="1">
              <x v="1737"/>
            </reference>
          </references>
        </pivotArea>
        <pivotArea type="data" collapsedLevelsAreSubtotals="1" fieldPosition="0">
          <references count="3">
            <reference field="4294967294" count="1" selected="0">
              <x v="0"/>
            </reference>
            <reference field="0" count="1" selected="0">
              <x v="106"/>
            </reference>
            <reference field="1" count="1">
              <x v="659"/>
            </reference>
          </references>
        </pivotArea>
        <pivotArea type="data" collapsedLevelsAreSubtotals="1" fieldPosition="0">
          <references count="4">
            <reference field="4294967294" count="1" selected="0">
              <x v="0"/>
            </reference>
            <reference field="0" count="1" selected="0">
              <x v="106"/>
            </reference>
            <reference field="1" count="1" selected="0">
              <x v="659"/>
            </reference>
            <reference field="2" count="1">
              <x v="1738"/>
            </reference>
          </references>
        </pivotArea>
        <pivotArea type="data" collapsedLevelsAreSubtotals="1" fieldPosition="0">
          <references count="3">
            <reference field="4294967294" count="1" selected="0">
              <x v="0"/>
            </reference>
            <reference field="0" count="1" selected="0">
              <x v="106"/>
            </reference>
            <reference field="1" count="1">
              <x v="660"/>
            </reference>
          </references>
        </pivotArea>
        <pivotArea type="data" collapsedLevelsAreSubtotals="1" fieldPosition="0">
          <references count="4">
            <reference field="4294967294" count="1" selected="0">
              <x v="0"/>
            </reference>
            <reference field="0" count="1" selected="0">
              <x v="106"/>
            </reference>
            <reference field="1" count="1" selected="0">
              <x v="660"/>
            </reference>
            <reference field="2" count="1">
              <x v="1739"/>
            </reference>
          </references>
        </pivotArea>
        <pivotArea type="data" collapsedLevelsAreSubtotals="1" fieldPosition="0">
          <references count="3">
            <reference field="4294967294" count="1" selected="0">
              <x v="0"/>
            </reference>
            <reference field="0" count="1" selected="0">
              <x v="106"/>
            </reference>
            <reference field="1" count="1">
              <x v="661"/>
            </reference>
          </references>
        </pivotArea>
        <pivotArea type="data" collapsedLevelsAreSubtotals="1" fieldPosition="0">
          <references count="4">
            <reference field="4294967294" count="1" selected="0">
              <x v="0"/>
            </reference>
            <reference field="0" count="1" selected="0">
              <x v="106"/>
            </reference>
            <reference field="1" count="1" selected="0">
              <x v="661"/>
            </reference>
            <reference field="2" count="1">
              <x v="1740"/>
            </reference>
          </references>
        </pivotArea>
        <pivotArea type="data" collapsedLevelsAreSubtotals="1" fieldPosition="0">
          <references count="3">
            <reference field="4294967294" count="1" selected="0">
              <x v="0"/>
            </reference>
            <reference field="0" count="1" selected="0">
              <x v="106"/>
            </reference>
            <reference field="1" count="1">
              <x v="662"/>
            </reference>
          </references>
        </pivotArea>
        <pivotArea type="data" collapsedLevelsAreSubtotals="1" fieldPosition="0">
          <references count="4">
            <reference field="4294967294" count="1" selected="0">
              <x v="0"/>
            </reference>
            <reference field="0" count="1" selected="0">
              <x v="106"/>
            </reference>
            <reference field="1" count="1" selected="0">
              <x v="662"/>
            </reference>
            <reference field="2" count="1">
              <x v="1741"/>
            </reference>
          </references>
        </pivotArea>
        <pivotArea type="data" collapsedLevelsAreSubtotals="1" fieldPosition="0">
          <references count="3">
            <reference field="4294967294" count="1" selected="0">
              <x v="0"/>
            </reference>
            <reference field="0" count="1" selected="0">
              <x v="106"/>
            </reference>
            <reference field="1" count="1">
              <x v="663"/>
            </reference>
          </references>
        </pivotArea>
        <pivotArea type="data" collapsedLevelsAreSubtotals="1" fieldPosition="0">
          <references count="4">
            <reference field="4294967294" count="1" selected="0">
              <x v="0"/>
            </reference>
            <reference field="0" count="1" selected="0">
              <x v="106"/>
            </reference>
            <reference field="1" count="1" selected="0">
              <x v="663"/>
            </reference>
            <reference field="2" count="1">
              <x v="1742"/>
            </reference>
          </references>
        </pivotArea>
        <pivotArea type="data" collapsedLevelsAreSubtotals="1" fieldPosition="0">
          <references count="3">
            <reference field="4294967294" count="1" selected="0">
              <x v="0"/>
            </reference>
            <reference field="0" count="1" selected="0">
              <x v="106"/>
            </reference>
            <reference field="1" count="1">
              <x v="664"/>
            </reference>
          </references>
        </pivotArea>
        <pivotArea type="data" collapsedLevelsAreSubtotals="1" fieldPosition="0">
          <references count="4">
            <reference field="4294967294" count="1" selected="0">
              <x v="0"/>
            </reference>
            <reference field="0" count="1" selected="0">
              <x v="106"/>
            </reference>
            <reference field="1" count="1" selected="0">
              <x v="664"/>
            </reference>
            <reference field="2" count="1">
              <x v="1743"/>
            </reference>
          </references>
        </pivotArea>
        <pivotArea type="data" collapsedLevelsAreSubtotals="1" fieldPosition="0">
          <references count="3">
            <reference field="4294967294" count="1" selected="0">
              <x v="0"/>
            </reference>
            <reference field="0" count="1" selected="0">
              <x v="106"/>
            </reference>
            <reference field="1" count="1">
              <x v="665"/>
            </reference>
          </references>
        </pivotArea>
        <pivotArea type="data" collapsedLevelsAreSubtotals="1" fieldPosition="0">
          <references count="4">
            <reference field="4294967294" count="1" selected="0">
              <x v="0"/>
            </reference>
            <reference field="0" count="1" selected="0">
              <x v="106"/>
            </reference>
            <reference field="1" count="1" selected="0">
              <x v="665"/>
            </reference>
            <reference field="2" count="1">
              <x v="1744"/>
            </reference>
          </references>
        </pivotArea>
        <pivotArea type="data" collapsedLevelsAreSubtotals="1" fieldPosition="0">
          <references count="3">
            <reference field="4294967294" count="1" selected="0">
              <x v="0"/>
            </reference>
            <reference field="0" count="1" selected="0">
              <x v="106"/>
            </reference>
            <reference field="1" count="1">
              <x v="666"/>
            </reference>
          </references>
        </pivotArea>
        <pivotArea type="data" collapsedLevelsAreSubtotals="1" fieldPosition="0">
          <references count="4">
            <reference field="4294967294" count="1" selected="0">
              <x v="0"/>
            </reference>
            <reference field="0" count="1" selected="0">
              <x v="106"/>
            </reference>
            <reference field="1" count="1" selected="0">
              <x v="666"/>
            </reference>
            <reference field="2" count="1">
              <x v="1745"/>
            </reference>
          </references>
        </pivotArea>
        <pivotArea type="data" collapsedLevelsAreSubtotals="1" fieldPosition="0">
          <references count="3">
            <reference field="4294967294" count="1" selected="0">
              <x v="0"/>
            </reference>
            <reference field="0" count="1" selected="0">
              <x v="106"/>
            </reference>
            <reference field="1" count="1">
              <x v="667"/>
            </reference>
          </references>
        </pivotArea>
        <pivotArea type="data" collapsedLevelsAreSubtotals="1" fieldPosition="0">
          <references count="4">
            <reference field="4294967294" count="1" selected="0">
              <x v="0"/>
            </reference>
            <reference field="0" count="1" selected="0">
              <x v="106"/>
            </reference>
            <reference field="1" count="1" selected="0">
              <x v="667"/>
            </reference>
            <reference field="2" count="1">
              <x v="1746"/>
            </reference>
          </references>
        </pivotArea>
        <pivotArea type="data" collapsedLevelsAreSubtotals="1" fieldPosition="0">
          <references count="2">
            <reference field="4294967294" count="1" selected="0">
              <x v="0"/>
            </reference>
            <reference field="0" count="1">
              <x v="107"/>
            </reference>
          </references>
        </pivotArea>
        <pivotArea type="data" collapsedLevelsAreSubtotals="1" fieldPosition="0">
          <references count="3">
            <reference field="4294967294" count="1" selected="0">
              <x v="0"/>
            </reference>
            <reference field="0" count="1" selected="0">
              <x v="107"/>
            </reference>
            <reference field="1" count="1">
              <x v="668"/>
            </reference>
          </references>
        </pivotArea>
        <pivotArea type="data" collapsedLevelsAreSubtotals="1" fieldPosition="0">
          <references count="4">
            <reference field="4294967294" count="1" selected="0">
              <x v="0"/>
            </reference>
            <reference field="0" count="1" selected="0">
              <x v="107"/>
            </reference>
            <reference field="1" count="1" selected="0">
              <x v="668"/>
            </reference>
            <reference field="2" count="2">
              <x v="1747"/>
              <x v="1748"/>
            </reference>
          </references>
        </pivotArea>
        <pivotArea type="data" collapsedLevelsAreSubtotals="1" fieldPosition="0">
          <references count="3">
            <reference field="4294967294" count="1" selected="0">
              <x v="0"/>
            </reference>
            <reference field="0" count="1" selected="0">
              <x v="107"/>
            </reference>
            <reference field="1" count="1">
              <x v="669"/>
            </reference>
          </references>
        </pivotArea>
        <pivotArea type="data" collapsedLevelsAreSubtotals="1" fieldPosition="0">
          <references count="4">
            <reference field="4294967294" count="1" selected="0">
              <x v="0"/>
            </reference>
            <reference field="0" count="1" selected="0">
              <x v="107"/>
            </reference>
            <reference field="1" count="1" selected="0">
              <x v="669"/>
            </reference>
            <reference field="2" count="1">
              <x v="1749"/>
            </reference>
          </references>
        </pivotArea>
        <pivotArea type="data" collapsedLevelsAreSubtotals="1" fieldPosition="0">
          <references count="3">
            <reference field="4294967294" count="1" selected="0">
              <x v="0"/>
            </reference>
            <reference field="0" count="1" selected="0">
              <x v="107"/>
            </reference>
            <reference field="1" count="1">
              <x v="670"/>
            </reference>
          </references>
        </pivotArea>
        <pivotArea type="data" collapsedLevelsAreSubtotals="1" fieldPosition="0">
          <references count="4">
            <reference field="4294967294" count="1" selected="0">
              <x v="0"/>
            </reference>
            <reference field="0" count="1" selected="0">
              <x v="107"/>
            </reference>
            <reference field="1" count="1" selected="0">
              <x v="670"/>
            </reference>
            <reference field="2" count="5">
              <x v="1750"/>
              <x v="1751"/>
              <x v="1752"/>
              <x v="1753"/>
              <x v="1754"/>
            </reference>
          </references>
        </pivotArea>
        <pivotArea type="data" collapsedLevelsAreSubtotals="1" fieldPosition="0">
          <references count="3">
            <reference field="4294967294" count="1" selected="0">
              <x v="0"/>
            </reference>
            <reference field="0" count="1" selected="0">
              <x v="107"/>
            </reference>
            <reference field="1" count="1">
              <x v="671"/>
            </reference>
          </references>
        </pivotArea>
        <pivotArea type="data" collapsedLevelsAreSubtotals="1" fieldPosition="0">
          <references count="4">
            <reference field="4294967294" count="1" selected="0">
              <x v="0"/>
            </reference>
            <reference field="0" count="1" selected="0">
              <x v="107"/>
            </reference>
            <reference field="1" count="1" selected="0">
              <x v="671"/>
            </reference>
            <reference field="2" count="2">
              <x v="1755"/>
              <x v="1756"/>
            </reference>
          </references>
        </pivotArea>
        <pivotArea type="data" collapsedLevelsAreSubtotals="1" fieldPosition="0">
          <references count="3">
            <reference field="4294967294" count="1" selected="0">
              <x v="0"/>
            </reference>
            <reference field="0" count="1" selected="0">
              <x v="107"/>
            </reference>
            <reference field="1" count="1">
              <x v="672"/>
            </reference>
          </references>
        </pivotArea>
        <pivotArea type="data" collapsedLevelsAreSubtotals="1" fieldPosition="0">
          <references count="4">
            <reference field="4294967294" count="1" selected="0">
              <x v="0"/>
            </reference>
            <reference field="0" count="1" selected="0">
              <x v="107"/>
            </reference>
            <reference field="1" count="1" selected="0">
              <x v="672"/>
            </reference>
            <reference field="2" count="1">
              <x v="1757"/>
            </reference>
          </references>
        </pivotArea>
        <pivotArea type="data" collapsedLevelsAreSubtotals="1" fieldPosition="0">
          <references count="3">
            <reference field="4294967294" count="1" selected="0">
              <x v="0"/>
            </reference>
            <reference field="0" count="1" selected="0">
              <x v="107"/>
            </reference>
            <reference field="1" count="1">
              <x v="673"/>
            </reference>
          </references>
        </pivotArea>
        <pivotArea type="data" collapsedLevelsAreSubtotals="1" fieldPosition="0">
          <references count="4">
            <reference field="4294967294" count="1" selected="0">
              <x v="0"/>
            </reference>
            <reference field="0" count="1" selected="0">
              <x v="107"/>
            </reference>
            <reference field="1" count="1" selected="0">
              <x v="673"/>
            </reference>
            <reference field="2" count="4">
              <x v="1758"/>
              <x v="1759"/>
              <x v="1760"/>
              <x v="1761"/>
            </reference>
          </references>
        </pivotArea>
        <pivotArea type="data" collapsedLevelsAreSubtotals="1" fieldPosition="0">
          <references count="3">
            <reference field="4294967294" count="1" selected="0">
              <x v="0"/>
            </reference>
            <reference field="0" count="1" selected="0">
              <x v="107"/>
            </reference>
            <reference field="1" count="1">
              <x v="674"/>
            </reference>
          </references>
        </pivotArea>
        <pivotArea type="data" collapsedLevelsAreSubtotals="1" fieldPosition="0">
          <references count="4">
            <reference field="4294967294" count="1" selected="0">
              <x v="0"/>
            </reference>
            <reference field="0" count="1" selected="0">
              <x v="107"/>
            </reference>
            <reference field="1" count="1" selected="0">
              <x v="674"/>
            </reference>
            <reference field="2" count="4">
              <x v="1762"/>
              <x v="1763"/>
              <x v="1764"/>
              <x v="1765"/>
            </reference>
          </references>
        </pivotArea>
        <pivotArea type="data" collapsedLevelsAreSubtotals="1" fieldPosition="0">
          <references count="3">
            <reference field="4294967294" count="1" selected="0">
              <x v="0"/>
            </reference>
            <reference field="0" count="1" selected="0">
              <x v="107"/>
            </reference>
            <reference field="1" count="1">
              <x v="675"/>
            </reference>
          </references>
        </pivotArea>
        <pivotArea type="data" collapsedLevelsAreSubtotals="1" fieldPosition="0">
          <references count="4">
            <reference field="4294967294" count="1" selected="0">
              <x v="0"/>
            </reference>
            <reference field="0" count="1" selected="0">
              <x v="107"/>
            </reference>
            <reference field="1" count="1" selected="0">
              <x v="675"/>
            </reference>
            <reference field="2" count="3">
              <x v="1766"/>
              <x v="1767"/>
              <x v="1768"/>
            </reference>
          </references>
        </pivotArea>
        <pivotArea type="data" collapsedLevelsAreSubtotals="1" fieldPosition="0">
          <references count="3">
            <reference field="4294967294" count="1" selected="0">
              <x v="0"/>
            </reference>
            <reference field="0" count="1" selected="0">
              <x v="107"/>
            </reference>
            <reference field="1" count="1">
              <x v="676"/>
            </reference>
          </references>
        </pivotArea>
        <pivotArea type="data" collapsedLevelsAreSubtotals="1" fieldPosition="0">
          <references count="4">
            <reference field="4294967294" count="1" selected="0">
              <x v="0"/>
            </reference>
            <reference field="0" count="1" selected="0">
              <x v="107"/>
            </reference>
            <reference field="1" count="1" selected="0">
              <x v="676"/>
            </reference>
            <reference field="2" count="1">
              <x v="1769"/>
            </reference>
          </references>
        </pivotArea>
        <pivotArea type="data" collapsedLevelsAreSubtotals="1" fieldPosition="0">
          <references count="3">
            <reference field="4294967294" count="1" selected="0">
              <x v="0"/>
            </reference>
            <reference field="0" count="1" selected="0">
              <x v="107"/>
            </reference>
            <reference field="1" count="1">
              <x v="677"/>
            </reference>
          </references>
        </pivotArea>
        <pivotArea type="data" collapsedLevelsAreSubtotals="1" fieldPosition="0">
          <references count="4">
            <reference field="4294967294" count="1" selected="0">
              <x v="0"/>
            </reference>
            <reference field="0" count="1" selected="0">
              <x v="107"/>
            </reference>
            <reference field="1" count="1" selected="0">
              <x v="677"/>
            </reference>
            <reference field="2" count="1">
              <x v="1770"/>
            </reference>
          </references>
        </pivotArea>
        <pivotArea type="data" collapsedLevelsAreSubtotals="1" fieldPosition="0">
          <references count="3">
            <reference field="4294967294" count="1" selected="0">
              <x v="0"/>
            </reference>
            <reference field="0" count="1" selected="0">
              <x v="107"/>
            </reference>
            <reference field="1" count="1">
              <x v="678"/>
            </reference>
          </references>
        </pivotArea>
        <pivotArea type="data" collapsedLevelsAreSubtotals="1" fieldPosition="0">
          <references count="4">
            <reference field="4294967294" count="1" selected="0">
              <x v="0"/>
            </reference>
            <reference field="0" count="1" selected="0">
              <x v="107"/>
            </reference>
            <reference field="1" count="1" selected="0">
              <x v="678"/>
            </reference>
            <reference field="2" count="1">
              <x v="1771"/>
            </reference>
          </references>
        </pivotArea>
        <pivotArea type="data" collapsedLevelsAreSubtotals="1" fieldPosition="0">
          <references count="3">
            <reference field="4294967294" count="1" selected="0">
              <x v="0"/>
            </reference>
            <reference field="0" count="1" selected="0">
              <x v="107"/>
            </reference>
            <reference field="1" count="1">
              <x v="679"/>
            </reference>
          </references>
        </pivotArea>
        <pivotArea type="data" collapsedLevelsAreSubtotals="1" fieldPosition="0">
          <references count="4">
            <reference field="4294967294" count="1" selected="0">
              <x v="0"/>
            </reference>
            <reference field="0" count="1" selected="0">
              <x v="107"/>
            </reference>
            <reference field="1" count="1" selected="0">
              <x v="679"/>
            </reference>
            <reference field="2" count="1">
              <x v="1772"/>
            </reference>
          </references>
        </pivotArea>
        <pivotArea type="data" collapsedLevelsAreSubtotals="1" fieldPosition="0">
          <references count="3">
            <reference field="4294967294" count="1" selected="0">
              <x v="0"/>
            </reference>
            <reference field="0" count="1" selected="0">
              <x v="107"/>
            </reference>
            <reference field="1" count="1">
              <x v="680"/>
            </reference>
          </references>
        </pivotArea>
        <pivotArea type="data" collapsedLevelsAreSubtotals="1" fieldPosition="0">
          <references count="3">
            <reference field="4294967294" count="1" selected="0">
              <x v="0"/>
            </reference>
            <reference field="0" count="1" selected="0">
              <x v="107"/>
            </reference>
            <reference field="1" count="1">
              <x v="681"/>
            </reference>
          </references>
        </pivotArea>
        <pivotArea type="data" collapsedLevelsAreSubtotals="1" fieldPosition="0">
          <references count="4">
            <reference field="4294967294" count="1" selected="0">
              <x v="0"/>
            </reference>
            <reference field="0" count="1" selected="0">
              <x v="107"/>
            </reference>
            <reference field="1" count="1" selected="0">
              <x v="681"/>
            </reference>
            <reference field="2" count="1">
              <x v="1773"/>
            </reference>
          </references>
        </pivotArea>
        <pivotArea type="data" collapsedLevelsAreSubtotals="1" fieldPosition="0">
          <references count="3">
            <reference field="4294967294" count="1" selected="0">
              <x v="0"/>
            </reference>
            <reference field="0" count="1" selected="0">
              <x v="107"/>
            </reference>
            <reference field="1" count="1">
              <x v="682"/>
            </reference>
          </references>
        </pivotArea>
        <pivotArea type="data" collapsedLevelsAreSubtotals="1" fieldPosition="0">
          <references count="4">
            <reference field="4294967294" count="1" selected="0">
              <x v="0"/>
            </reference>
            <reference field="0" count="1" selected="0">
              <x v="107"/>
            </reference>
            <reference field="1" count="1" selected="0">
              <x v="682"/>
            </reference>
            <reference field="2" count="1">
              <x v="1774"/>
            </reference>
          </references>
        </pivotArea>
        <pivotArea type="data" collapsedLevelsAreSubtotals="1" fieldPosition="0">
          <references count="2">
            <reference field="4294967294" count="1" selected="0">
              <x v="0"/>
            </reference>
            <reference field="0" count="1">
              <x v="108"/>
            </reference>
          </references>
        </pivotArea>
        <pivotArea type="data" collapsedLevelsAreSubtotals="1" fieldPosition="0">
          <references count="3">
            <reference field="4294967294" count="1" selected="0">
              <x v="0"/>
            </reference>
            <reference field="0" count="1" selected="0">
              <x v="108"/>
            </reference>
            <reference field="1" count="1">
              <x v="683"/>
            </reference>
          </references>
        </pivotArea>
        <pivotArea type="data" collapsedLevelsAreSubtotals="1" fieldPosition="0">
          <references count="4">
            <reference field="4294967294" count="1" selected="0">
              <x v="0"/>
            </reference>
            <reference field="0" count="1" selected="0">
              <x v="108"/>
            </reference>
            <reference field="1" count="1" selected="0">
              <x v="683"/>
            </reference>
            <reference field="2" count="1">
              <x v="1775"/>
            </reference>
          </references>
        </pivotArea>
        <pivotArea type="data" collapsedLevelsAreSubtotals="1" fieldPosition="0">
          <references count="3">
            <reference field="4294967294" count="1" selected="0">
              <x v="0"/>
            </reference>
            <reference field="0" count="1" selected="0">
              <x v="108"/>
            </reference>
            <reference field="1" count="1">
              <x v="411"/>
            </reference>
          </references>
        </pivotArea>
        <pivotArea type="data" collapsedLevelsAreSubtotals="1" fieldPosition="0">
          <references count="2">
            <reference field="4294967294" count="1" selected="0">
              <x v="0"/>
            </reference>
            <reference field="0" count="1">
              <x v="109"/>
            </reference>
          </references>
        </pivotArea>
        <pivotArea type="data" collapsedLevelsAreSubtotals="1" fieldPosition="0">
          <references count="3">
            <reference field="4294967294" count="1" selected="0">
              <x v="0"/>
            </reference>
            <reference field="0" count="1" selected="0">
              <x v="109"/>
            </reference>
            <reference field="1" count="1">
              <x v="684"/>
            </reference>
          </references>
        </pivotArea>
        <pivotArea type="data" collapsedLevelsAreSubtotals="1" fieldPosition="0">
          <references count="4">
            <reference field="4294967294" count="1" selected="0">
              <x v="0"/>
            </reference>
            <reference field="0" count="1" selected="0">
              <x v="109"/>
            </reference>
            <reference field="1" count="1" selected="0">
              <x v="684"/>
            </reference>
            <reference field="2" count="1">
              <x v="1776"/>
            </reference>
          </references>
        </pivotArea>
        <pivotArea type="data" collapsedLevelsAreSubtotals="1" fieldPosition="0">
          <references count="3">
            <reference field="4294967294" count="1" selected="0">
              <x v="0"/>
            </reference>
            <reference field="0" count="1" selected="0">
              <x v="109"/>
            </reference>
            <reference field="1" count="1">
              <x v="685"/>
            </reference>
          </references>
        </pivotArea>
        <pivotArea type="data" collapsedLevelsAreSubtotals="1" fieldPosition="0">
          <references count="4">
            <reference field="4294967294" count="1" selected="0">
              <x v="0"/>
            </reference>
            <reference field="0" count="1" selected="0">
              <x v="109"/>
            </reference>
            <reference field="1" count="1" selected="0">
              <x v="685"/>
            </reference>
            <reference field="2" count="1">
              <x v="1777"/>
            </reference>
          </references>
        </pivotArea>
        <pivotArea type="data" collapsedLevelsAreSubtotals="1" fieldPosition="0">
          <references count="3">
            <reference field="4294967294" count="1" selected="0">
              <x v="0"/>
            </reference>
            <reference field="0" count="1" selected="0">
              <x v="109"/>
            </reference>
            <reference field="1" count="1">
              <x v="686"/>
            </reference>
          </references>
        </pivotArea>
        <pivotArea type="data" collapsedLevelsAreSubtotals="1" fieldPosition="0">
          <references count="4">
            <reference field="4294967294" count="1" selected="0">
              <x v="0"/>
            </reference>
            <reference field="0" count="1" selected="0">
              <x v="109"/>
            </reference>
            <reference field="1" count="1" selected="0">
              <x v="686"/>
            </reference>
            <reference field="2" count="1">
              <x v="1778"/>
            </reference>
          </references>
        </pivotArea>
        <pivotArea type="data" collapsedLevelsAreSubtotals="1" fieldPosition="0">
          <references count="3">
            <reference field="4294967294" count="1" selected="0">
              <x v="0"/>
            </reference>
            <reference field="0" count="1" selected="0">
              <x v="109"/>
            </reference>
            <reference field="1" count="1">
              <x v="249"/>
            </reference>
          </references>
        </pivotArea>
        <pivotArea type="data" collapsedLevelsAreSubtotals="1" fieldPosition="0">
          <references count="4">
            <reference field="4294967294" count="1" selected="0">
              <x v="0"/>
            </reference>
            <reference field="0" count="1" selected="0">
              <x v="109"/>
            </reference>
            <reference field="1" count="1" selected="0">
              <x v="249"/>
            </reference>
            <reference field="2" count="2">
              <x v="1779"/>
              <x v="1780"/>
            </reference>
          </references>
        </pivotArea>
        <pivotArea type="data" collapsedLevelsAreSubtotals="1" fieldPosition="0">
          <references count="3">
            <reference field="4294967294" count="1" selected="0">
              <x v="0"/>
            </reference>
            <reference field="0" count="1" selected="0">
              <x v="109"/>
            </reference>
            <reference field="1" count="1">
              <x v="687"/>
            </reference>
          </references>
        </pivotArea>
        <pivotArea type="data" collapsedLevelsAreSubtotals="1" fieldPosition="0">
          <references count="4">
            <reference field="4294967294" count="1" selected="0">
              <x v="0"/>
            </reference>
            <reference field="0" count="1" selected="0">
              <x v="109"/>
            </reference>
            <reference field="1" count="1" selected="0">
              <x v="687"/>
            </reference>
            <reference field="2" count="1">
              <x v="1781"/>
            </reference>
          </references>
        </pivotArea>
        <pivotArea type="data" collapsedLevelsAreSubtotals="1" fieldPosition="0">
          <references count="3">
            <reference field="4294967294" count="1" selected="0">
              <x v="0"/>
            </reference>
            <reference field="0" count="1" selected="0">
              <x v="109"/>
            </reference>
            <reference field="1" count="1">
              <x v="688"/>
            </reference>
          </references>
        </pivotArea>
        <pivotArea type="data" collapsedLevelsAreSubtotals="1" fieldPosition="0">
          <references count="4">
            <reference field="4294967294" count="1" selected="0">
              <x v="0"/>
            </reference>
            <reference field="0" count="1" selected="0">
              <x v="109"/>
            </reference>
            <reference field="1" count="1" selected="0">
              <x v="688"/>
            </reference>
            <reference field="2" count="1">
              <x v="1782"/>
            </reference>
          </references>
        </pivotArea>
        <pivotArea type="data" collapsedLevelsAreSubtotals="1" fieldPosition="0">
          <references count="3">
            <reference field="4294967294" count="1" selected="0">
              <x v="0"/>
            </reference>
            <reference field="0" count="1" selected="0">
              <x v="109"/>
            </reference>
            <reference field="1" count="1">
              <x v="689"/>
            </reference>
          </references>
        </pivotArea>
        <pivotArea type="data" collapsedLevelsAreSubtotals="1" fieldPosition="0">
          <references count="4">
            <reference field="4294967294" count="1" selected="0">
              <x v="0"/>
            </reference>
            <reference field="0" count="1" selected="0">
              <x v="109"/>
            </reference>
            <reference field="1" count="1" selected="0">
              <x v="689"/>
            </reference>
            <reference field="2" count="2">
              <x v="1783"/>
              <x v="1784"/>
            </reference>
          </references>
        </pivotArea>
        <pivotArea type="data" collapsedLevelsAreSubtotals="1" fieldPosition="0">
          <references count="3">
            <reference field="4294967294" count="1" selected="0">
              <x v="0"/>
            </reference>
            <reference field="0" count="1" selected="0">
              <x v="109"/>
            </reference>
            <reference field="1" count="1">
              <x v="690"/>
            </reference>
          </references>
        </pivotArea>
        <pivotArea type="data" collapsedLevelsAreSubtotals="1" fieldPosition="0">
          <references count="4">
            <reference field="4294967294" count="1" selected="0">
              <x v="0"/>
            </reference>
            <reference field="0" count="1" selected="0">
              <x v="109"/>
            </reference>
            <reference field="1" count="1" selected="0">
              <x v="690"/>
            </reference>
            <reference field="2" count="1">
              <x v="1785"/>
            </reference>
          </references>
        </pivotArea>
        <pivotArea type="data" collapsedLevelsAreSubtotals="1" fieldPosition="0">
          <references count="2">
            <reference field="4294967294" count="1" selected="0">
              <x v="0"/>
            </reference>
            <reference field="0" count="1">
              <x v="110"/>
            </reference>
          </references>
        </pivotArea>
        <pivotArea type="data" collapsedLevelsAreSubtotals="1" fieldPosition="0">
          <references count="3">
            <reference field="4294967294" count="1" selected="0">
              <x v="0"/>
            </reference>
            <reference field="0" count="1" selected="0">
              <x v="110"/>
            </reference>
            <reference field="1" count="1">
              <x v="691"/>
            </reference>
          </references>
        </pivotArea>
        <pivotArea type="data" collapsedLevelsAreSubtotals="1" fieldPosition="0">
          <references count="4">
            <reference field="4294967294" count="1" selected="0">
              <x v="0"/>
            </reference>
            <reference field="0" count="1" selected="0">
              <x v="110"/>
            </reference>
            <reference field="1" count="1" selected="0">
              <x v="691"/>
            </reference>
            <reference field="2" count="1">
              <x v="1786"/>
            </reference>
          </references>
        </pivotArea>
        <pivotArea type="data" collapsedLevelsAreSubtotals="1" fieldPosition="0">
          <references count="3">
            <reference field="4294967294" count="1" selected="0">
              <x v="0"/>
            </reference>
            <reference field="0" count="1" selected="0">
              <x v="110"/>
            </reference>
            <reference field="1" count="1">
              <x v="692"/>
            </reference>
          </references>
        </pivotArea>
        <pivotArea type="data" collapsedLevelsAreSubtotals="1" fieldPosition="0">
          <references count="4">
            <reference field="4294967294" count="1" selected="0">
              <x v="0"/>
            </reference>
            <reference field="0" count="1" selected="0">
              <x v="110"/>
            </reference>
            <reference field="1" count="1" selected="0">
              <x v="692"/>
            </reference>
            <reference field="2" count="1">
              <x v="1787"/>
            </reference>
          </references>
        </pivotArea>
        <pivotArea type="data" collapsedLevelsAreSubtotals="1" fieldPosition="0">
          <references count="3">
            <reference field="4294967294" count="1" selected="0">
              <x v="0"/>
            </reference>
            <reference field="0" count="1" selected="0">
              <x v="110"/>
            </reference>
            <reference field="1" count="1">
              <x v="693"/>
            </reference>
          </references>
        </pivotArea>
        <pivotArea type="data" collapsedLevelsAreSubtotals="1" fieldPosition="0">
          <references count="4">
            <reference field="4294967294" count="1" selected="0">
              <x v="0"/>
            </reference>
            <reference field="0" count="1" selected="0">
              <x v="110"/>
            </reference>
            <reference field="1" count="1" selected="0">
              <x v="693"/>
            </reference>
            <reference field="2" count="1">
              <x v="1788"/>
            </reference>
          </references>
        </pivotArea>
        <pivotArea type="data" collapsedLevelsAreSubtotals="1" fieldPosition="0">
          <references count="2">
            <reference field="4294967294" count="1" selected="0">
              <x v="0"/>
            </reference>
            <reference field="0" count="1">
              <x v="111"/>
            </reference>
          </references>
        </pivotArea>
        <pivotArea type="data" collapsedLevelsAreSubtotals="1" fieldPosition="0">
          <references count="3">
            <reference field="4294967294" count="1" selected="0">
              <x v="0"/>
            </reference>
            <reference field="0" count="1" selected="0">
              <x v="111"/>
            </reference>
            <reference field="1" count="1">
              <x v="411"/>
            </reference>
          </references>
        </pivotArea>
        <pivotArea type="data" collapsedLevelsAreSubtotals="1" fieldPosition="0">
          <references count="4">
            <reference field="4294967294" count="1" selected="0">
              <x v="0"/>
            </reference>
            <reference field="0" count="1" selected="0">
              <x v="111"/>
            </reference>
            <reference field="1" count="1" selected="0">
              <x v="411"/>
            </reference>
            <reference field="2" count="1">
              <x v="1789"/>
            </reference>
          </references>
        </pivotArea>
        <pivotArea type="data" collapsedLevelsAreSubtotals="1" fieldPosition="0">
          <references count="2">
            <reference field="4294967294" count="1" selected="0">
              <x v="0"/>
            </reference>
            <reference field="0" count="1">
              <x v="112"/>
            </reference>
          </references>
        </pivotArea>
        <pivotArea type="data" collapsedLevelsAreSubtotals="1" fieldPosition="0">
          <references count="3">
            <reference field="4294967294" count="1" selected="0">
              <x v="0"/>
            </reference>
            <reference field="0" count="1" selected="0">
              <x v="112"/>
            </reference>
            <reference field="1" count="1">
              <x v="694"/>
            </reference>
          </references>
        </pivotArea>
        <pivotArea type="data" collapsedLevelsAreSubtotals="1" fieldPosition="0">
          <references count="4">
            <reference field="4294967294" count="1" selected="0">
              <x v="0"/>
            </reference>
            <reference field="0" count="1" selected="0">
              <x v="112"/>
            </reference>
            <reference field="1" count="1" selected="0">
              <x v="694"/>
            </reference>
            <reference field="2" count="1">
              <x v="1790"/>
            </reference>
          </references>
        </pivotArea>
        <pivotArea type="data" collapsedLevelsAreSubtotals="1" fieldPosition="0">
          <references count="2">
            <reference field="4294967294" count="1" selected="0">
              <x v="0"/>
            </reference>
            <reference field="0" count="1">
              <x v="113"/>
            </reference>
          </references>
        </pivotArea>
        <pivotArea type="data" collapsedLevelsAreSubtotals="1" fieldPosition="0">
          <references count="3">
            <reference field="4294967294" count="1" selected="0">
              <x v="0"/>
            </reference>
            <reference field="0" count="1" selected="0">
              <x v="113"/>
            </reference>
            <reference field="1" count="1">
              <x v="695"/>
            </reference>
          </references>
        </pivotArea>
        <pivotArea type="data" collapsedLevelsAreSubtotals="1" fieldPosition="0">
          <references count="4">
            <reference field="4294967294" count="1" selected="0">
              <x v="0"/>
            </reference>
            <reference field="0" count="1" selected="0">
              <x v="113"/>
            </reference>
            <reference field="1" count="1" selected="0">
              <x v="695"/>
            </reference>
            <reference field="2" count="1">
              <x v="1791"/>
            </reference>
          </references>
        </pivotArea>
        <pivotArea type="data" collapsedLevelsAreSubtotals="1" fieldPosition="0">
          <references count="2">
            <reference field="4294967294" count="1" selected="0">
              <x v="0"/>
            </reference>
            <reference field="0" count="1">
              <x v="114"/>
            </reference>
          </references>
        </pivotArea>
        <pivotArea type="data" collapsedLevelsAreSubtotals="1" fieldPosition="0">
          <references count="3">
            <reference field="4294967294" count="1" selected="0">
              <x v="0"/>
            </reference>
            <reference field="0" count="1" selected="0">
              <x v="114"/>
            </reference>
            <reference field="1" count="1">
              <x v="696"/>
            </reference>
          </references>
        </pivotArea>
        <pivotArea type="data" collapsedLevelsAreSubtotals="1" fieldPosition="0">
          <references count="4">
            <reference field="4294967294" count="1" selected="0">
              <x v="0"/>
            </reference>
            <reference field="0" count="1" selected="0">
              <x v="114"/>
            </reference>
            <reference field="1" count="1" selected="0">
              <x v="696"/>
            </reference>
            <reference field="2" count="1">
              <x v="1792"/>
            </reference>
          </references>
        </pivotArea>
        <pivotArea type="data" collapsedLevelsAreSubtotals="1" fieldPosition="0">
          <references count="2">
            <reference field="4294967294" count="1" selected="0">
              <x v="0"/>
            </reference>
            <reference field="0" count="1">
              <x v="115"/>
            </reference>
          </references>
        </pivotArea>
        <pivotArea type="data" collapsedLevelsAreSubtotals="1" fieldPosition="0">
          <references count="3">
            <reference field="4294967294" count="1" selected="0">
              <x v="0"/>
            </reference>
            <reference field="0" count="1" selected="0">
              <x v="115"/>
            </reference>
            <reference field="1" count="1">
              <x v="697"/>
            </reference>
          </references>
        </pivotArea>
        <pivotArea type="data" collapsedLevelsAreSubtotals="1" fieldPosition="0">
          <references count="4">
            <reference field="4294967294" count="1" selected="0">
              <x v="0"/>
            </reference>
            <reference field="0" count="1" selected="0">
              <x v="115"/>
            </reference>
            <reference field="1" count="1" selected="0">
              <x v="697"/>
            </reference>
            <reference field="2" count="1">
              <x v="1793"/>
            </reference>
          </references>
        </pivotArea>
        <pivotArea type="data" collapsedLevelsAreSubtotals="1" fieldPosition="0">
          <references count="3">
            <reference field="4294967294" count="1" selected="0">
              <x v="0"/>
            </reference>
            <reference field="0" count="1" selected="0">
              <x v="115"/>
            </reference>
            <reference field="1" count="1">
              <x v="698"/>
            </reference>
          </references>
        </pivotArea>
        <pivotArea type="data" collapsedLevelsAreSubtotals="1" fieldPosition="0">
          <references count="4">
            <reference field="4294967294" count="1" selected="0">
              <x v="0"/>
            </reference>
            <reference field="0" count="1" selected="0">
              <x v="115"/>
            </reference>
            <reference field="1" count="1" selected="0">
              <x v="698"/>
            </reference>
            <reference field="2" count="1">
              <x v="1794"/>
            </reference>
          </references>
        </pivotArea>
        <pivotArea type="data" collapsedLevelsAreSubtotals="1" fieldPosition="0">
          <references count="3">
            <reference field="4294967294" count="1" selected="0">
              <x v="0"/>
            </reference>
            <reference field="0" count="1" selected="0">
              <x v="115"/>
            </reference>
            <reference field="1" count="1">
              <x v="699"/>
            </reference>
          </references>
        </pivotArea>
        <pivotArea type="data" collapsedLevelsAreSubtotals="1" fieldPosition="0">
          <references count="4">
            <reference field="4294967294" count="1" selected="0">
              <x v="0"/>
            </reference>
            <reference field="0" count="1" selected="0">
              <x v="115"/>
            </reference>
            <reference field="1" count="1" selected="0">
              <x v="699"/>
            </reference>
            <reference field="2" count="1">
              <x v="1795"/>
            </reference>
          </references>
        </pivotArea>
        <pivotArea type="data" collapsedLevelsAreSubtotals="1" fieldPosition="0">
          <references count="2">
            <reference field="4294967294" count="1" selected="0">
              <x v="0"/>
            </reference>
            <reference field="0" count="1">
              <x v="116"/>
            </reference>
          </references>
        </pivotArea>
        <pivotArea type="data" collapsedLevelsAreSubtotals="1" fieldPosition="0">
          <references count="3">
            <reference field="4294967294" count="1" selected="0">
              <x v="0"/>
            </reference>
            <reference field="0" count="1" selected="0">
              <x v="116"/>
            </reference>
            <reference field="1" count="1">
              <x v="700"/>
            </reference>
          </references>
        </pivotArea>
        <pivotArea type="data" collapsedLevelsAreSubtotals="1" fieldPosition="0">
          <references count="4">
            <reference field="4294967294" count="1" selected="0">
              <x v="0"/>
            </reference>
            <reference field="0" count="1" selected="0">
              <x v="116"/>
            </reference>
            <reference field="1" count="1" selected="0">
              <x v="700"/>
            </reference>
            <reference field="2" count="3">
              <x v="1796"/>
              <x v="1797"/>
              <x v="1798"/>
            </reference>
          </references>
        </pivotArea>
        <pivotArea type="data" collapsedLevelsAreSubtotals="1" fieldPosition="0">
          <references count="3">
            <reference field="4294967294" count="1" selected="0">
              <x v="0"/>
            </reference>
            <reference field="0" count="1" selected="0">
              <x v="116"/>
            </reference>
            <reference field="1" count="1">
              <x v="701"/>
            </reference>
          </references>
        </pivotArea>
        <pivotArea type="data" collapsedLevelsAreSubtotals="1" fieldPosition="0">
          <references count="4">
            <reference field="4294967294" count="1" selected="0">
              <x v="0"/>
            </reference>
            <reference field="0" count="1" selected="0">
              <x v="116"/>
            </reference>
            <reference field="1" count="1" selected="0">
              <x v="701"/>
            </reference>
            <reference field="2" count="1">
              <x v="1799"/>
            </reference>
          </references>
        </pivotArea>
        <pivotArea type="data" collapsedLevelsAreSubtotals="1" fieldPosition="0">
          <references count="3">
            <reference field="4294967294" count="1" selected="0">
              <x v="0"/>
            </reference>
            <reference field="0" count="1" selected="0">
              <x v="116"/>
            </reference>
            <reference field="1" count="1">
              <x v="702"/>
            </reference>
          </references>
        </pivotArea>
        <pivotArea type="data" collapsedLevelsAreSubtotals="1" fieldPosition="0">
          <references count="4">
            <reference field="4294967294" count="1" selected="0">
              <x v="0"/>
            </reference>
            <reference field="0" count="1" selected="0">
              <x v="116"/>
            </reference>
            <reference field="1" count="1" selected="0">
              <x v="702"/>
            </reference>
            <reference field="2" count="7">
              <x v="1800"/>
              <x v="1801"/>
              <x v="1802"/>
              <x v="1803"/>
              <x v="1804"/>
              <x v="1805"/>
              <x v="1806"/>
            </reference>
          </references>
        </pivotArea>
        <pivotArea type="data" collapsedLevelsAreSubtotals="1" fieldPosition="0">
          <references count="3">
            <reference field="4294967294" count="1" selected="0">
              <x v="0"/>
            </reference>
            <reference field="0" count="1" selected="0">
              <x v="116"/>
            </reference>
            <reference field="1" count="1">
              <x v="703"/>
            </reference>
          </references>
        </pivotArea>
        <pivotArea type="data" collapsedLevelsAreSubtotals="1" fieldPosition="0">
          <references count="4">
            <reference field="4294967294" count="1" selected="0">
              <x v="0"/>
            </reference>
            <reference field="0" count="1" selected="0">
              <x v="116"/>
            </reference>
            <reference field="1" count="1" selected="0">
              <x v="703"/>
            </reference>
            <reference field="2" count="3">
              <x v="1807"/>
              <x v="1808"/>
              <x v="1809"/>
            </reference>
          </references>
        </pivotArea>
        <pivotArea type="data" collapsedLevelsAreSubtotals="1" fieldPosition="0">
          <references count="3">
            <reference field="4294967294" count="1" selected="0">
              <x v="0"/>
            </reference>
            <reference field="0" count="1" selected="0">
              <x v="116"/>
            </reference>
            <reference field="1" count="1">
              <x v="704"/>
            </reference>
          </references>
        </pivotArea>
        <pivotArea type="data" collapsedLevelsAreSubtotals="1" fieldPosition="0">
          <references count="4">
            <reference field="4294967294" count="1" selected="0">
              <x v="0"/>
            </reference>
            <reference field="0" count="1" selected="0">
              <x v="116"/>
            </reference>
            <reference field="1" count="1" selected="0">
              <x v="704"/>
            </reference>
            <reference field="2" count="1">
              <x v="1810"/>
            </reference>
          </references>
        </pivotArea>
        <pivotArea type="data" collapsedLevelsAreSubtotals="1" fieldPosition="0">
          <references count="3">
            <reference field="4294967294" count="1" selected="0">
              <x v="0"/>
            </reference>
            <reference field="0" count="1" selected="0">
              <x v="116"/>
            </reference>
            <reference field="1" count="1">
              <x v="705"/>
            </reference>
          </references>
        </pivotArea>
        <pivotArea type="data" collapsedLevelsAreSubtotals="1" fieldPosition="0">
          <references count="3">
            <reference field="4294967294" count="1" selected="0">
              <x v="0"/>
            </reference>
            <reference field="0" count="1" selected="0">
              <x v="116"/>
            </reference>
            <reference field="1" count="1">
              <x v="706"/>
            </reference>
          </references>
        </pivotArea>
        <pivotArea type="data" collapsedLevelsAreSubtotals="1" fieldPosition="0">
          <references count="4">
            <reference field="4294967294" count="1" selected="0">
              <x v="0"/>
            </reference>
            <reference field="0" count="1" selected="0">
              <x v="116"/>
            </reference>
            <reference field="1" count="1" selected="0">
              <x v="706"/>
            </reference>
            <reference field="2" count="2">
              <x v="1811"/>
              <x v="1812"/>
            </reference>
          </references>
        </pivotArea>
        <pivotArea type="data" collapsedLevelsAreSubtotals="1" fieldPosition="0">
          <references count="3">
            <reference field="4294967294" count="1" selected="0">
              <x v="0"/>
            </reference>
            <reference field="0" count="1" selected="0">
              <x v="116"/>
            </reference>
            <reference field="1" count="1">
              <x v="707"/>
            </reference>
          </references>
        </pivotArea>
        <pivotArea type="data" collapsedLevelsAreSubtotals="1" fieldPosition="0">
          <references count="4">
            <reference field="4294967294" count="1" selected="0">
              <x v="0"/>
            </reference>
            <reference field="0" count="1" selected="0">
              <x v="116"/>
            </reference>
            <reference field="1" count="1" selected="0">
              <x v="707"/>
            </reference>
            <reference field="2" count="3">
              <x v="1813"/>
              <x v="1814"/>
              <x v="1815"/>
            </reference>
          </references>
        </pivotArea>
        <pivotArea type="data" collapsedLevelsAreSubtotals="1" fieldPosition="0">
          <references count="2">
            <reference field="4294967294" count="1" selected="0">
              <x v="0"/>
            </reference>
            <reference field="0" count="1">
              <x v="117"/>
            </reference>
          </references>
        </pivotArea>
        <pivotArea type="data" collapsedLevelsAreSubtotals="1" fieldPosition="0">
          <references count="3">
            <reference field="4294967294" count="1" selected="0">
              <x v="0"/>
            </reference>
            <reference field="0" count="1" selected="0">
              <x v="117"/>
            </reference>
            <reference field="1" count="1">
              <x v="708"/>
            </reference>
          </references>
        </pivotArea>
        <pivotArea type="data" collapsedLevelsAreSubtotals="1" fieldPosition="0">
          <references count="4">
            <reference field="4294967294" count="1" selected="0">
              <x v="0"/>
            </reference>
            <reference field="0" count="1" selected="0">
              <x v="117"/>
            </reference>
            <reference field="1" count="1" selected="0">
              <x v="708"/>
            </reference>
            <reference field="2" count="1">
              <x v="1816"/>
            </reference>
          </references>
        </pivotArea>
        <pivotArea type="data" collapsedLevelsAreSubtotals="1" fieldPosition="0">
          <references count="3">
            <reference field="4294967294" count="1" selected="0">
              <x v="0"/>
            </reference>
            <reference field="0" count="1" selected="0">
              <x v="117"/>
            </reference>
            <reference field="1" count="1">
              <x v="709"/>
            </reference>
          </references>
        </pivotArea>
        <pivotArea type="data" collapsedLevelsAreSubtotals="1" fieldPosition="0">
          <references count="4">
            <reference field="4294967294" count="1" selected="0">
              <x v="0"/>
            </reference>
            <reference field="0" count="1" selected="0">
              <x v="117"/>
            </reference>
            <reference field="1" count="1" selected="0">
              <x v="709"/>
            </reference>
            <reference field="2" count="1">
              <x v="1817"/>
            </reference>
          </references>
        </pivotArea>
        <pivotArea type="data" collapsedLevelsAreSubtotals="1" fieldPosition="0">
          <references count="3">
            <reference field="4294967294" count="1" selected="0">
              <x v="0"/>
            </reference>
            <reference field="0" count="1" selected="0">
              <x v="117"/>
            </reference>
            <reference field="1" count="1">
              <x v="710"/>
            </reference>
          </references>
        </pivotArea>
        <pivotArea type="data" collapsedLevelsAreSubtotals="1" fieldPosition="0">
          <references count="4">
            <reference field="4294967294" count="1" selected="0">
              <x v="0"/>
            </reference>
            <reference field="0" count="1" selected="0">
              <x v="117"/>
            </reference>
            <reference field="1" count="1" selected="0">
              <x v="710"/>
            </reference>
            <reference field="2" count="1">
              <x v="1818"/>
            </reference>
          </references>
        </pivotArea>
        <pivotArea type="data" collapsedLevelsAreSubtotals="1" fieldPosition="0">
          <references count="3">
            <reference field="4294967294" count="1" selected="0">
              <x v="0"/>
            </reference>
            <reference field="0" count="1" selected="0">
              <x v="117"/>
            </reference>
            <reference field="1" count="1">
              <x v="711"/>
            </reference>
          </references>
        </pivotArea>
        <pivotArea type="data" collapsedLevelsAreSubtotals="1" fieldPosition="0">
          <references count="4">
            <reference field="4294967294" count="1" selected="0">
              <x v="0"/>
            </reference>
            <reference field="0" count="1" selected="0">
              <x v="117"/>
            </reference>
            <reference field="1" count="1" selected="0">
              <x v="711"/>
            </reference>
            <reference field="2" count="5">
              <x v="1819"/>
              <x v="1820"/>
              <x v="1821"/>
              <x v="1822"/>
              <x v="1823"/>
            </reference>
          </references>
        </pivotArea>
        <pivotArea type="data" collapsedLevelsAreSubtotals="1" fieldPosition="0">
          <references count="3">
            <reference field="4294967294" count="1" selected="0">
              <x v="0"/>
            </reference>
            <reference field="0" count="1" selected="0">
              <x v="117"/>
            </reference>
            <reference field="1" count="1">
              <x v="712"/>
            </reference>
          </references>
        </pivotArea>
        <pivotArea type="data" collapsedLevelsAreSubtotals="1" fieldPosition="0">
          <references count="4">
            <reference field="4294967294" count="1" selected="0">
              <x v="0"/>
            </reference>
            <reference field="0" count="1" selected="0">
              <x v="117"/>
            </reference>
            <reference field="1" count="1" selected="0">
              <x v="712"/>
            </reference>
            <reference field="2" count="1">
              <x v="1824"/>
            </reference>
          </references>
        </pivotArea>
        <pivotArea type="data" collapsedLevelsAreSubtotals="1" fieldPosition="0">
          <references count="3">
            <reference field="4294967294" count="1" selected="0">
              <x v="0"/>
            </reference>
            <reference field="0" count="1" selected="0">
              <x v="117"/>
            </reference>
            <reference field="1" count="1">
              <x v="713"/>
            </reference>
          </references>
        </pivotArea>
        <pivotArea type="data" collapsedLevelsAreSubtotals="1" fieldPosition="0">
          <references count="4">
            <reference field="4294967294" count="1" selected="0">
              <x v="0"/>
            </reference>
            <reference field="0" count="1" selected="0">
              <x v="117"/>
            </reference>
            <reference field="1" count="1" selected="0">
              <x v="713"/>
            </reference>
            <reference field="2" count="1">
              <x v="1825"/>
            </reference>
          </references>
        </pivotArea>
        <pivotArea type="data" collapsedLevelsAreSubtotals="1" fieldPosition="0">
          <references count="3">
            <reference field="4294967294" count="1" selected="0">
              <x v="0"/>
            </reference>
            <reference field="0" count="1" selected="0">
              <x v="117"/>
            </reference>
            <reference field="1" count="1">
              <x v="714"/>
            </reference>
          </references>
        </pivotArea>
        <pivotArea type="data" collapsedLevelsAreSubtotals="1" fieldPosition="0">
          <references count="4">
            <reference field="4294967294" count="1" selected="0">
              <x v="0"/>
            </reference>
            <reference field="0" count="1" selected="0">
              <x v="117"/>
            </reference>
            <reference field="1" count="1" selected="0">
              <x v="714"/>
            </reference>
            <reference field="2" count="1">
              <x v="1826"/>
            </reference>
          </references>
        </pivotArea>
        <pivotArea type="data" collapsedLevelsAreSubtotals="1" fieldPosition="0">
          <references count="2">
            <reference field="4294967294" count="1" selected="0">
              <x v="0"/>
            </reference>
            <reference field="0" count="1">
              <x v="118"/>
            </reference>
          </references>
        </pivotArea>
        <pivotArea type="data" collapsedLevelsAreSubtotals="1" fieldPosition="0">
          <references count="3">
            <reference field="4294967294" count="1" selected="0">
              <x v="0"/>
            </reference>
            <reference field="0" count="1" selected="0">
              <x v="118"/>
            </reference>
            <reference field="1" count="1">
              <x v="715"/>
            </reference>
          </references>
        </pivotArea>
        <pivotArea type="data" collapsedLevelsAreSubtotals="1" fieldPosition="0">
          <references count="4">
            <reference field="4294967294" count="1" selected="0">
              <x v="0"/>
            </reference>
            <reference field="0" count="1" selected="0">
              <x v="118"/>
            </reference>
            <reference field="1" count="1" selected="0">
              <x v="715"/>
            </reference>
            <reference field="2" count="1">
              <x v="1827"/>
            </reference>
          </references>
        </pivotArea>
        <pivotArea type="data" collapsedLevelsAreSubtotals="1" fieldPosition="0">
          <references count="2">
            <reference field="4294967294" count="1" selected="0">
              <x v="0"/>
            </reference>
            <reference field="0" count="1">
              <x v="119"/>
            </reference>
          </references>
        </pivotArea>
        <pivotArea type="data" collapsedLevelsAreSubtotals="1" fieldPosition="0">
          <references count="3">
            <reference field="4294967294" count="1" selected="0">
              <x v="0"/>
            </reference>
            <reference field="0" count="1" selected="0">
              <x v="119"/>
            </reference>
            <reference field="1" count="1">
              <x v="716"/>
            </reference>
          </references>
        </pivotArea>
        <pivotArea type="data" collapsedLevelsAreSubtotals="1" fieldPosition="0">
          <references count="4">
            <reference field="4294967294" count="1" selected="0">
              <x v="0"/>
            </reference>
            <reference field="0" count="1" selected="0">
              <x v="119"/>
            </reference>
            <reference field="1" count="1" selected="0">
              <x v="716"/>
            </reference>
            <reference field="2" count="9">
              <x v="1828"/>
              <x v="1829"/>
              <x v="1830"/>
              <x v="1831"/>
              <x v="1832"/>
              <x v="1833"/>
              <x v="1834"/>
              <x v="1835"/>
              <x v="1836"/>
            </reference>
          </references>
        </pivotArea>
        <pivotArea type="data" collapsedLevelsAreSubtotals="1" fieldPosition="0">
          <references count="3">
            <reference field="4294967294" count="1" selected="0">
              <x v="0"/>
            </reference>
            <reference field="0" count="1" selected="0">
              <x v="119"/>
            </reference>
            <reference field="1" count="1">
              <x v="717"/>
            </reference>
          </references>
        </pivotArea>
        <pivotArea type="data" collapsedLevelsAreSubtotals="1" fieldPosition="0">
          <references count="4">
            <reference field="4294967294" count="1" selected="0">
              <x v="0"/>
            </reference>
            <reference field="0" count="1" selected="0">
              <x v="119"/>
            </reference>
            <reference field="1" count="1" selected="0">
              <x v="717"/>
            </reference>
            <reference field="2" count="1">
              <x v="1837"/>
            </reference>
          </references>
        </pivotArea>
        <pivotArea type="data" collapsedLevelsAreSubtotals="1" fieldPosition="0">
          <references count="3">
            <reference field="4294967294" count="1" selected="0">
              <x v="0"/>
            </reference>
            <reference field="0" count="1" selected="0">
              <x v="119"/>
            </reference>
            <reference field="1" count="1">
              <x v="718"/>
            </reference>
          </references>
        </pivotArea>
        <pivotArea type="data" collapsedLevelsAreSubtotals="1" fieldPosition="0">
          <references count="4">
            <reference field="4294967294" count="1" selected="0">
              <x v="0"/>
            </reference>
            <reference field="0" count="1" selected="0">
              <x v="119"/>
            </reference>
            <reference field="1" count="1" selected="0">
              <x v="718"/>
            </reference>
            <reference field="2" count="1">
              <x v="1838"/>
            </reference>
          </references>
        </pivotArea>
        <pivotArea type="data" collapsedLevelsAreSubtotals="1" fieldPosition="0">
          <references count="3">
            <reference field="4294967294" count="1" selected="0">
              <x v="0"/>
            </reference>
            <reference field="0" count="1" selected="0">
              <x v="119"/>
            </reference>
            <reference field="1" count="1">
              <x v="719"/>
            </reference>
          </references>
        </pivotArea>
        <pivotArea type="data" collapsedLevelsAreSubtotals="1" fieldPosition="0">
          <references count="4">
            <reference field="4294967294" count="1" selected="0">
              <x v="0"/>
            </reference>
            <reference field="0" count="1" selected="0">
              <x v="119"/>
            </reference>
            <reference field="1" count="1" selected="0">
              <x v="719"/>
            </reference>
            <reference field="2" count="6">
              <x v="1839"/>
              <x v="1840"/>
              <x v="1841"/>
              <x v="1842"/>
              <x v="1843"/>
              <x v="1844"/>
            </reference>
          </references>
        </pivotArea>
        <pivotArea type="data" collapsedLevelsAreSubtotals="1" fieldPosition="0">
          <references count="3">
            <reference field="4294967294" count="1" selected="0">
              <x v="0"/>
            </reference>
            <reference field="0" count="1" selected="0">
              <x v="119"/>
            </reference>
            <reference field="1" count="1">
              <x v="720"/>
            </reference>
          </references>
        </pivotArea>
        <pivotArea type="data" collapsedLevelsAreSubtotals="1" fieldPosition="0">
          <references count="4">
            <reference field="4294967294" count="1" selected="0">
              <x v="0"/>
            </reference>
            <reference field="0" count="1" selected="0">
              <x v="119"/>
            </reference>
            <reference field="1" count="1" selected="0">
              <x v="720"/>
            </reference>
            <reference field="2" count="1">
              <x v="1845"/>
            </reference>
          </references>
        </pivotArea>
        <pivotArea type="data" collapsedLevelsAreSubtotals="1" fieldPosition="0">
          <references count="3">
            <reference field="4294967294" count="1" selected="0">
              <x v="0"/>
            </reference>
            <reference field="0" count="1" selected="0">
              <x v="119"/>
            </reference>
            <reference field="1" count="1">
              <x v="721"/>
            </reference>
          </references>
        </pivotArea>
        <pivotArea type="data" collapsedLevelsAreSubtotals="1" fieldPosition="0">
          <references count="4">
            <reference field="4294967294" count="1" selected="0">
              <x v="0"/>
            </reference>
            <reference field="0" count="1" selected="0">
              <x v="119"/>
            </reference>
            <reference field="1" count="1" selected="0">
              <x v="721"/>
            </reference>
            <reference field="2" count="5">
              <x v="1846"/>
              <x v="1847"/>
              <x v="1848"/>
              <x v="1849"/>
              <x v="1850"/>
            </reference>
          </references>
        </pivotArea>
        <pivotArea type="data" collapsedLevelsAreSubtotals="1" fieldPosition="0">
          <references count="3">
            <reference field="4294967294" count="1" selected="0">
              <x v="0"/>
            </reference>
            <reference field="0" count="1" selected="0">
              <x v="119"/>
            </reference>
            <reference field="1" count="1">
              <x v="722"/>
            </reference>
          </references>
        </pivotArea>
        <pivotArea type="data" collapsedLevelsAreSubtotals="1" fieldPosition="0">
          <references count="4">
            <reference field="4294967294" count="1" selected="0">
              <x v="0"/>
            </reference>
            <reference field="0" count="1" selected="0">
              <x v="119"/>
            </reference>
            <reference field="1" count="1" selected="0">
              <x v="722"/>
            </reference>
            <reference field="2" count="3">
              <x v="1851"/>
              <x v="1852"/>
              <x v="1853"/>
            </reference>
          </references>
        </pivotArea>
        <pivotArea type="data" collapsedLevelsAreSubtotals="1" fieldPosition="0">
          <references count="3">
            <reference field="4294967294" count="1" selected="0">
              <x v="0"/>
            </reference>
            <reference field="0" count="1" selected="0">
              <x v="119"/>
            </reference>
            <reference field="1" count="1">
              <x v="723"/>
            </reference>
          </references>
        </pivotArea>
        <pivotArea type="data" collapsedLevelsAreSubtotals="1" fieldPosition="0">
          <references count="4">
            <reference field="4294967294" count="1" selected="0">
              <x v="0"/>
            </reference>
            <reference field="0" count="1" selected="0">
              <x v="119"/>
            </reference>
            <reference field="1" count="1" selected="0">
              <x v="723"/>
            </reference>
            <reference field="2" count="9">
              <x v="1854"/>
              <x v="1855"/>
              <x v="1856"/>
              <x v="1857"/>
              <x v="1858"/>
              <x v="1859"/>
              <x v="1860"/>
              <x v="1861"/>
              <x v="1862"/>
            </reference>
          </references>
        </pivotArea>
        <pivotArea type="data" collapsedLevelsAreSubtotals="1" fieldPosition="0">
          <references count="3">
            <reference field="4294967294" count="1" selected="0">
              <x v="0"/>
            </reference>
            <reference field="0" count="1" selected="0">
              <x v="119"/>
            </reference>
            <reference field="1" count="1">
              <x v="724"/>
            </reference>
          </references>
        </pivotArea>
        <pivotArea type="data" collapsedLevelsAreSubtotals="1" fieldPosition="0">
          <references count="4">
            <reference field="4294967294" count="1" selected="0">
              <x v="0"/>
            </reference>
            <reference field="0" count="1" selected="0">
              <x v="119"/>
            </reference>
            <reference field="1" count="1" selected="0">
              <x v="724"/>
            </reference>
            <reference field="2" count="1">
              <x v="1863"/>
            </reference>
          </references>
        </pivotArea>
        <pivotArea type="data" collapsedLevelsAreSubtotals="1" fieldPosition="0">
          <references count="3">
            <reference field="4294967294" count="1" selected="0">
              <x v="0"/>
            </reference>
            <reference field="0" count="1" selected="0">
              <x v="119"/>
            </reference>
            <reference field="1" count="1">
              <x v="725"/>
            </reference>
          </references>
        </pivotArea>
        <pivotArea type="data" collapsedLevelsAreSubtotals="1" fieldPosition="0">
          <references count="4">
            <reference field="4294967294" count="1" selected="0">
              <x v="0"/>
            </reference>
            <reference field="0" count="1" selected="0">
              <x v="119"/>
            </reference>
            <reference field="1" count="1" selected="0">
              <x v="725"/>
            </reference>
            <reference field="2" count="3">
              <x v="1864"/>
              <x v="1865"/>
              <x v="1866"/>
            </reference>
          </references>
        </pivotArea>
        <pivotArea type="data" collapsedLevelsAreSubtotals="1" fieldPosition="0">
          <references count="3">
            <reference field="4294967294" count="1" selected="0">
              <x v="0"/>
            </reference>
            <reference field="0" count="1" selected="0">
              <x v="119"/>
            </reference>
            <reference field="1" count="1">
              <x v="726"/>
            </reference>
          </references>
        </pivotArea>
        <pivotArea type="data" collapsedLevelsAreSubtotals="1" fieldPosition="0">
          <references count="4">
            <reference field="4294967294" count="1" selected="0">
              <x v="0"/>
            </reference>
            <reference field="0" count="1" selected="0">
              <x v="119"/>
            </reference>
            <reference field="1" count="1" selected="0">
              <x v="726"/>
            </reference>
            <reference field="2" count="9">
              <x v="1867"/>
              <x v="1868"/>
              <x v="1869"/>
              <x v="1870"/>
              <x v="1871"/>
              <x v="1872"/>
              <x v="1873"/>
              <x v="1874"/>
              <x v="1875"/>
            </reference>
          </references>
        </pivotArea>
        <pivotArea type="data" collapsedLevelsAreSubtotals="1" fieldPosition="0">
          <references count="3">
            <reference field="4294967294" count="1" selected="0">
              <x v="0"/>
            </reference>
            <reference field="0" count="1" selected="0">
              <x v="119"/>
            </reference>
            <reference field="1" count="1">
              <x v="727"/>
            </reference>
          </references>
        </pivotArea>
        <pivotArea type="data" collapsedLevelsAreSubtotals="1" fieldPosition="0">
          <references count="4">
            <reference field="4294967294" count="1" selected="0">
              <x v="0"/>
            </reference>
            <reference field="0" count="1" selected="0">
              <x v="119"/>
            </reference>
            <reference field="1" count="1" selected="0">
              <x v="727"/>
            </reference>
            <reference field="2" count="3">
              <x v="1876"/>
              <x v="1877"/>
              <x v="1878"/>
            </reference>
          </references>
        </pivotArea>
        <pivotArea type="data" collapsedLevelsAreSubtotals="1" fieldPosition="0">
          <references count="3">
            <reference field="4294967294" count="1" selected="0">
              <x v="0"/>
            </reference>
            <reference field="0" count="1" selected="0">
              <x v="119"/>
            </reference>
            <reference field="1" count="1">
              <x v="728"/>
            </reference>
          </references>
        </pivotArea>
        <pivotArea type="data" collapsedLevelsAreSubtotals="1" fieldPosition="0">
          <references count="4">
            <reference field="4294967294" count="1" selected="0">
              <x v="0"/>
            </reference>
            <reference field="0" count="1" selected="0">
              <x v="119"/>
            </reference>
            <reference field="1" count="1" selected="0">
              <x v="728"/>
            </reference>
            <reference field="2" count="1">
              <x v="1879"/>
            </reference>
          </references>
        </pivotArea>
        <pivotArea type="data" collapsedLevelsAreSubtotals="1" fieldPosition="0">
          <references count="3">
            <reference field="4294967294" count="1" selected="0">
              <x v="0"/>
            </reference>
            <reference field="0" count="1" selected="0">
              <x v="119"/>
            </reference>
            <reference field="1" count="1">
              <x v="729"/>
            </reference>
          </references>
        </pivotArea>
        <pivotArea type="data" collapsedLevelsAreSubtotals="1" fieldPosition="0">
          <references count="4">
            <reference field="4294967294" count="1" selected="0">
              <x v="0"/>
            </reference>
            <reference field="0" count="1" selected="0">
              <x v="119"/>
            </reference>
            <reference field="1" count="1" selected="0">
              <x v="729"/>
            </reference>
            <reference field="2" count="6">
              <x v="1880"/>
              <x v="1881"/>
              <x v="1882"/>
              <x v="1883"/>
              <x v="1884"/>
              <x v="1885"/>
            </reference>
          </references>
        </pivotArea>
        <pivotArea type="data" collapsedLevelsAreSubtotals="1" fieldPosition="0">
          <references count="2">
            <reference field="4294967294" count="1" selected="0">
              <x v="0"/>
            </reference>
            <reference field="0" count="1">
              <x v="120"/>
            </reference>
          </references>
        </pivotArea>
        <pivotArea type="data" collapsedLevelsAreSubtotals="1" fieldPosition="0">
          <references count="3">
            <reference field="4294967294" count="1" selected="0">
              <x v="0"/>
            </reference>
            <reference field="0" count="1" selected="0">
              <x v="120"/>
            </reference>
            <reference field="1" count="1">
              <x v="730"/>
            </reference>
          </references>
        </pivotArea>
        <pivotArea type="data" collapsedLevelsAreSubtotals="1" fieldPosition="0">
          <references count="4">
            <reference field="4294967294" count="1" selected="0">
              <x v="0"/>
            </reference>
            <reference field="0" count="1" selected="0">
              <x v="120"/>
            </reference>
            <reference field="1" count="1" selected="0">
              <x v="730"/>
            </reference>
            <reference field="2" count="1">
              <x v="1886"/>
            </reference>
          </references>
        </pivotArea>
        <pivotArea type="data" collapsedLevelsAreSubtotals="1" fieldPosition="0">
          <references count="3">
            <reference field="4294967294" count="1" selected="0">
              <x v="0"/>
            </reference>
            <reference field="0" count="1" selected="0">
              <x v="120"/>
            </reference>
            <reference field="1" count="1">
              <x v="731"/>
            </reference>
          </references>
        </pivotArea>
        <pivotArea type="data" collapsedLevelsAreSubtotals="1" fieldPosition="0">
          <references count="4">
            <reference field="4294967294" count="1" selected="0">
              <x v="0"/>
            </reference>
            <reference field="0" count="1" selected="0">
              <x v="120"/>
            </reference>
            <reference field="1" count="1" selected="0">
              <x v="731"/>
            </reference>
            <reference field="2" count="1">
              <x v="1887"/>
            </reference>
          </references>
        </pivotArea>
        <pivotArea type="data" collapsedLevelsAreSubtotals="1" fieldPosition="0">
          <references count="3">
            <reference field="4294967294" count="1" selected="0">
              <x v="0"/>
            </reference>
            <reference field="0" count="1" selected="0">
              <x v="120"/>
            </reference>
            <reference field="1" count="1">
              <x v="732"/>
            </reference>
          </references>
        </pivotArea>
        <pivotArea type="data" collapsedLevelsAreSubtotals="1" fieldPosition="0">
          <references count="4">
            <reference field="4294967294" count="1" selected="0">
              <x v="0"/>
            </reference>
            <reference field="0" count="1" selected="0">
              <x v="120"/>
            </reference>
            <reference field="1" count="1" selected="0">
              <x v="732"/>
            </reference>
            <reference field="2" count="1">
              <x v="1888"/>
            </reference>
          </references>
        </pivotArea>
        <pivotArea type="data" collapsedLevelsAreSubtotals="1" fieldPosition="0">
          <references count="3">
            <reference field="4294967294" count="1" selected="0">
              <x v="0"/>
            </reference>
            <reference field="0" count="1" selected="0">
              <x v="120"/>
            </reference>
            <reference field="1" count="1">
              <x v="733"/>
            </reference>
          </references>
        </pivotArea>
        <pivotArea type="data" collapsedLevelsAreSubtotals="1" fieldPosition="0">
          <references count="4">
            <reference field="4294967294" count="1" selected="0">
              <x v="0"/>
            </reference>
            <reference field="0" count="1" selected="0">
              <x v="120"/>
            </reference>
            <reference field="1" count="1" selected="0">
              <x v="733"/>
            </reference>
            <reference field="2" count="1">
              <x v="1889"/>
            </reference>
          </references>
        </pivotArea>
        <pivotArea type="data" collapsedLevelsAreSubtotals="1" fieldPosition="0">
          <references count="2">
            <reference field="4294967294" count="1" selected="0">
              <x v="0"/>
            </reference>
            <reference field="0" count="1">
              <x v="121"/>
            </reference>
          </references>
        </pivotArea>
        <pivotArea type="data" collapsedLevelsAreSubtotals="1" fieldPosition="0">
          <references count="3">
            <reference field="4294967294" count="1" selected="0">
              <x v="0"/>
            </reference>
            <reference field="0" count="1" selected="0">
              <x v="121"/>
            </reference>
            <reference field="1" count="1">
              <x v="734"/>
            </reference>
          </references>
        </pivotArea>
        <pivotArea type="data" collapsedLevelsAreSubtotals="1" fieldPosition="0">
          <references count="4">
            <reference field="4294967294" count="1" selected="0">
              <x v="0"/>
            </reference>
            <reference field="0" count="1" selected="0">
              <x v="121"/>
            </reference>
            <reference field="1" count="1" selected="0">
              <x v="734"/>
            </reference>
            <reference field="2" count="2">
              <x v="1890"/>
              <x v="1891"/>
            </reference>
          </references>
        </pivotArea>
        <pivotArea type="data" collapsedLevelsAreSubtotals="1" fieldPosition="0">
          <references count="3">
            <reference field="4294967294" count="1" selected="0">
              <x v="0"/>
            </reference>
            <reference field="0" count="1" selected="0">
              <x v="121"/>
            </reference>
            <reference field="1" count="1">
              <x v="735"/>
            </reference>
          </references>
        </pivotArea>
        <pivotArea type="data" collapsedLevelsAreSubtotals="1" fieldPosition="0">
          <references count="4">
            <reference field="4294967294" count="1" selected="0">
              <x v="0"/>
            </reference>
            <reference field="0" count="1" selected="0">
              <x v="121"/>
            </reference>
            <reference field="1" count="1" selected="0">
              <x v="735"/>
            </reference>
            <reference field="2" count="5">
              <x v="1892"/>
              <x v="1893"/>
              <x v="1894"/>
              <x v="1895"/>
              <x v="1896"/>
            </reference>
          </references>
        </pivotArea>
        <pivotArea type="data" collapsedLevelsAreSubtotals="1" fieldPosition="0">
          <references count="3">
            <reference field="4294967294" count="1" selected="0">
              <x v="0"/>
            </reference>
            <reference field="0" count="1" selected="0">
              <x v="121"/>
            </reference>
            <reference field="1" count="1">
              <x v="736"/>
            </reference>
          </references>
        </pivotArea>
        <pivotArea type="data" collapsedLevelsAreSubtotals="1" fieldPosition="0">
          <references count="4">
            <reference field="4294967294" count="1" selected="0">
              <x v="0"/>
            </reference>
            <reference field="0" count="1" selected="0">
              <x v="121"/>
            </reference>
            <reference field="1" count="1" selected="0">
              <x v="736"/>
            </reference>
            <reference field="2" count="1">
              <x v="1897"/>
            </reference>
          </references>
        </pivotArea>
        <pivotArea type="data" collapsedLevelsAreSubtotals="1" fieldPosition="0">
          <references count="3">
            <reference field="4294967294" count="1" selected="0">
              <x v="0"/>
            </reference>
            <reference field="0" count="1" selected="0">
              <x v="121"/>
            </reference>
            <reference field="1" count="1">
              <x v="737"/>
            </reference>
          </references>
        </pivotArea>
        <pivotArea type="data" collapsedLevelsAreSubtotals="1" fieldPosition="0">
          <references count="4">
            <reference field="4294967294" count="1" selected="0">
              <x v="0"/>
            </reference>
            <reference field="0" count="1" selected="0">
              <x v="121"/>
            </reference>
            <reference field="1" count="1" selected="0">
              <x v="737"/>
            </reference>
            <reference field="2" count="1">
              <x v="1898"/>
            </reference>
          </references>
        </pivotArea>
        <pivotArea type="data" collapsedLevelsAreSubtotals="1" fieldPosition="0">
          <references count="3">
            <reference field="4294967294" count="1" selected="0">
              <x v="0"/>
            </reference>
            <reference field="0" count="1" selected="0">
              <x v="121"/>
            </reference>
            <reference field="1" count="1">
              <x v="738"/>
            </reference>
          </references>
        </pivotArea>
        <pivotArea type="data" collapsedLevelsAreSubtotals="1" fieldPosition="0">
          <references count="4">
            <reference field="4294967294" count="1" selected="0">
              <x v="0"/>
            </reference>
            <reference field="0" count="1" selected="0">
              <x v="121"/>
            </reference>
            <reference field="1" count="1" selected="0">
              <x v="738"/>
            </reference>
            <reference field="2" count="1">
              <x v="1899"/>
            </reference>
          </references>
        </pivotArea>
        <pivotArea type="data" collapsedLevelsAreSubtotals="1" fieldPosition="0">
          <references count="2">
            <reference field="4294967294" count="1" selected="0">
              <x v="0"/>
            </reference>
            <reference field="0" count="1">
              <x v="122"/>
            </reference>
          </references>
        </pivotArea>
        <pivotArea type="data" collapsedLevelsAreSubtotals="1" fieldPosition="0">
          <references count="3">
            <reference field="4294967294" count="1" selected="0">
              <x v="0"/>
            </reference>
            <reference field="0" count="1" selected="0">
              <x v="122"/>
            </reference>
            <reference field="1" count="1">
              <x v="739"/>
            </reference>
          </references>
        </pivotArea>
        <pivotArea type="data" collapsedLevelsAreSubtotals="1" fieldPosition="0">
          <references count="4">
            <reference field="4294967294" count="1" selected="0">
              <x v="0"/>
            </reference>
            <reference field="0" count="1" selected="0">
              <x v="122"/>
            </reference>
            <reference field="1" count="1" selected="0">
              <x v="739"/>
            </reference>
            <reference field="2" count="1">
              <x v="1900"/>
            </reference>
          </references>
        </pivotArea>
        <pivotArea type="data" collapsedLevelsAreSubtotals="1" fieldPosition="0">
          <references count="3">
            <reference field="4294967294" count="1" selected="0">
              <x v="0"/>
            </reference>
            <reference field="0" count="1" selected="0">
              <x v="122"/>
            </reference>
            <reference field="1" count="1">
              <x v="740"/>
            </reference>
          </references>
        </pivotArea>
        <pivotArea type="data" collapsedLevelsAreSubtotals="1" fieldPosition="0">
          <references count="4">
            <reference field="4294967294" count="1" selected="0">
              <x v="0"/>
            </reference>
            <reference field="0" count="1" selected="0">
              <x v="122"/>
            </reference>
            <reference field="1" count="1" selected="0">
              <x v="740"/>
            </reference>
            <reference field="2" count="1">
              <x v="1901"/>
            </reference>
          </references>
        </pivotArea>
        <pivotArea type="data" collapsedLevelsAreSubtotals="1" fieldPosition="0">
          <references count="3">
            <reference field="4294967294" count="1" selected="0">
              <x v="0"/>
            </reference>
            <reference field="0" count="1" selected="0">
              <x v="122"/>
            </reference>
            <reference field="1" count="1">
              <x v="741"/>
            </reference>
          </references>
        </pivotArea>
        <pivotArea type="data" collapsedLevelsAreSubtotals="1" fieldPosition="0">
          <references count="4">
            <reference field="4294967294" count="1" selected="0">
              <x v="0"/>
            </reference>
            <reference field="0" count="1" selected="0">
              <x v="122"/>
            </reference>
            <reference field="1" count="1" selected="0">
              <x v="741"/>
            </reference>
            <reference field="2" count="1">
              <x v="1902"/>
            </reference>
          </references>
        </pivotArea>
        <pivotArea type="data" collapsedLevelsAreSubtotals="1" fieldPosition="0">
          <references count="3">
            <reference field="4294967294" count="1" selected="0">
              <x v="0"/>
            </reference>
            <reference field="0" count="1" selected="0">
              <x v="122"/>
            </reference>
            <reference field="1" count="1">
              <x v="742"/>
            </reference>
          </references>
        </pivotArea>
        <pivotArea type="data" collapsedLevelsAreSubtotals="1" fieldPosition="0">
          <references count="4">
            <reference field="4294967294" count="1" selected="0">
              <x v="0"/>
            </reference>
            <reference field="0" count="1" selected="0">
              <x v="122"/>
            </reference>
            <reference field="1" count="1" selected="0">
              <x v="742"/>
            </reference>
            <reference field="2" count="1">
              <x v="1903"/>
            </reference>
          </references>
        </pivotArea>
        <pivotArea type="data" collapsedLevelsAreSubtotals="1" fieldPosition="0">
          <references count="3">
            <reference field="4294967294" count="1" selected="0">
              <x v="0"/>
            </reference>
            <reference field="0" count="1" selected="0">
              <x v="122"/>
            </reference>
            <reference field="1" count="1">
              <x v="743"/>
            </reference>
          </references>
        </pivotArea>
        <pivotArea type="data" collapsedLevelsAreSubtotals="1" fieldPosition="0">
          <references count="4">
            <reference field="4294967294" count="1" selected="0">
              <x v="0"/>
            </reference>
            <reference field="0" count="1" selected="0">
              <x v="122"/>
            </reference>
            <reference field="1" count="1" selected="0">
              <x v="743"/>
            </reference>
            <reference field="2" count="1">
              <x v="1904"/>
            </reference>
          </references>
        </pivotArea>
        <pivotArea type="data" collapsedLevelsAreSubtotals="1" fieldPosition="0">
          <references count="3">
            <reference field="4294967294" count="1" selected="0">
              <x v="0"/>
            </reference>
            <reference field="0" count="1" selected="0">
              <x v="122"/>
            </reference>
            <reference field="1" count="1">
              <x v="744"/>
            </reference>
          </references>
        </pivotArea>
        <pivotArea type="data" collapsedLevelsAreSubtotals="1" fieldPosition="0">
          <references count="4">
            <reference field="4294967294" count="1" selected="0">
              <x v="0"/>
            </reference>
            <reference field="0" count="1" selected="0">
              <x v="122"/>
            </reference>
            <reference field="1" count="1" selected="0">
              <x v="744"/>
            </reference>
            <reference field="2" count="1">
              <x v="1905"/>
            </reference>
          </references>
        </pivotArea>
        <pivotArea type="data" collapsedLevelsAreSubtotals="1" fieldPosition="0">
          <references count="3">
            <reference field="4294967294" count="1" selected="0">
              <x v="0"/>
            </reference>
            <reference field="0" count="1" selected="0">
              <x v="122"/>
            </reference>
            <reference field="1" count="1">
              <x v="745"/>
            </reference>
          </references>
        </pivotArea>
        <pivotArea type="data" collapsedLevelsAreSubtotals="1" fieldPosition="0">
          <references count="4">
            <reference field="4294967294" count="1" selected="0">
              <x v="0"/>
            </reference>
            <reference field="0" count="1" selected="0">
              <x v="122"/>
            </reference>
            <reference field="1" count="1" selected="0">
              <x v="745"/>
            </reference>
            <reference field="2" count="2">
              <x v="1906"/>
              <x v="1907"/>
            </reference>
          </references>
        </pivotArea>
        <pivotArea type="data" collapsedLevelsAreSubtotals="1" fieldPosition="0">
          <references count="2">
            <reference field="4294967294" count="1" selected="0">
              <x v="0"/>
            </reference>
            <reference field="0" count="1">
              <x v="123"/>
            </reference>
          </references>
        </pivotArea>
        <pivotArea type="data" collapsedLevelsAreSubtotals="1" fieldPosition="0">
          <references count="3">
            <reference field="4294967294" count="1" selected="0">
              <x v="0"/>
            </reference>
            <reference field="0" count="1" selected="0">
              <x v="123"/>
            </reference>
            <reference field="1" count="1">
              <x v="746"/>
            </reference>
          </references>
        </pivotArea>
        <pivotArea type="data" collapsedLevelsAreSubtotals="1" fieldPosition="0">
          <references count="4">
            <reference field="4294967294" count="1" selected="0">
              <x v="0"/>
            </reference>
            <reference field="0" count="1" selected="0">
              <x v="123"/>
            </reference>
            <reference field="1" count="1" selected="0">
              <x v="746"/>
            </reference>
            <reference field="2" count="1">
              <x v="1908"/>
            </reference>
          </references>
        </pivotArea>
        <pivotArea type="data" collapsedLevelsAreSubtotals="1" fieldPosition="0">
          <references count="3">
            <reference field="4294967294" count="1" selected="0">
              <x v="0"/>
            </reference>
            <reference field="0" count="1" selected="0">
              <x v="123"/>
            </reference>
            <reference field="1" count="1">
              <x v="747"/>
            </reference>
          </references>
        </pivotArea>
        <pivotArea type="data" collapsedLevelsAreSubtotals="1" fieldPosition="0">
          <references count="4">
            <reference field="4294967294" count="1" selected="0">
              <x v="0"/>
            </reference>
            <reference field="0" count="1" selected="0">
              <x v="123"/>
            </reference>
            <reference field="1" count="1" selected="0">
              <x v="747"/>
            </reference>
            <reference field="2" count="1">
              <x v="1909"/>
            </reference>
          </references>
        </pivotArea>
        <pivotArea type="data" collapsedLevelsAreSubtotals="1" fieldPosition="0">
          <references count="2">
            <reference field="4294967294" count="1" selected="0">
              <x v="0"/>
            </reference>
            <reference field="0" count="1">
              <x v="124"/>
            </reference>
          </references>
        </pivotArea>
        <pivotArea type="data" collapsedLevelsAreSubtotals="1" fieldPosition="0">
          <references count="3">
            <reference field="4294967294" count="1" selected="0">
              <x v="0"/>
            </reference>
            <reference field="0" count="1" selected="0">
              <x v="124"/>
            </reference>
            <reference field="1" count="1">
              <x v="748"/>
            </reference>
          </references>
        </pivotArea>
        <pivotArea type="data" collapsedLevelsAreSubtotals="1" fieldPosition="0">
          <references count="4">
            <reference field="4294967294" count="1" selected="0">
              <x v="0"/>
            </reference>
            <reference field="0" count="1" selected="0">
              <x v="124"/>
            </reference>
            <reference field="1" count="1" selected="0">
              <x v="748"/>
            </reference>
            <reference field="2" count="1">
              <x v="1910"/>
            </reference>
          </references>
        </pivotArea>
        <pivotArea type="data" collapsedLevelsAreSubtotals="1" fieldPosition="0">
          <references count="2">
            <reference field="4294967294" count="1" selected="0">
              <x v="0"/>
            </reference>
            <reference field="0" count="1">
              <x v="125"/>
            </reference>
          </references>
        </pivotArea>
        <pivotArea type="data" collapsedLevelsAreSubtotals="1" fieldPosition="0">
          <references count="3">
            <reference field="4294967294" count="1" selected="0">
              <x v="0"/>
            </reference>
            <reference field="0" count="1" selected="0">
              <x v="125"/>
            </reference>
            <reference field="1" count="1">
              <x v="749"/>
            </reference>
          </references>
        </pivotArea>
        <pivotArea type="data" collapsedLevelsAreSubtotals="1" fieldPosition="0">
          <references count="4">
            <reference field="4294967294" count="1" selected="0">
              <x v="0"/>
            </reference>
            <reference field="0" count="1" selected="0">
              <x v="125"/>
            </reference>
            <reference field="1" count="1" selected="0">
              <x v="749"/>
            </reference>
            <reference field="2" count="1">
              <x v="1911"/>
            </reference>
          </references>
        </pivotArea>
        <pivotArea type="data" collapsedLevelsAreSubtotals="1" fieldPosition="0">
          <references count="3">
            <reference field="4294967294" count="1" selected="0">
              <x v="0"/>
            </reference>
            <reference field="0" count="1" selected="0">
              <x v="125"/>
            </reference>
            <reference field="1" count="1">
              <x v="750"/>
            </reference>
          </references>
        </pivotArea>
        <pivotArea type="data" collapsedLevelsAreSubtotals="1" fieldPosition="0">
          <references count="4">
            <reference field="4294967294" count="1" selected="0">
              <x v="0"/>
            </reference>
            <reference field="0" count="1" selected="0">
              <x v="125"/>
            </reference>
            <reference field="1" count="1" selected="0">
              <x v="750"/>
            </reference>
            <reference field="2" count="1">
              <x v="1912"/>
            </reference>
          </references>
        </pivotArea>
        <pivotArea type="data" collapsedLevelsAreSubtotals="1" fieldPosition="0">
          <references count="3">
            <reference field="4294967294" count="1" selected="0">
              <x v="0"/>
            </reference>
            <reference field="0" count="1" selected="0">
              <x v="125"/>
            </reference>
            <reference field="1" count="1">
              <x v="751"/>
            </reference>
          </references>
        </pivotArea>
        <pivotArea type="data" collapsedLevelsAreSubtotals="1" fieldPosition="0">
          <references count="4">
            <reference field="4294967294" count="1" selected="0">
              <x v="0"/>
            </reference>
            <reference field="0" count="1" selected="0">
              <x v="125"/>
            </reference>
            <reference field="1" count="1" selected="0">
              <x v="751"/>
            </reference>
            <reference field="2" count="2">
              <x v="1913"/>
              <x v="1914"/>
            </reference>
          </references>
        </pivotArea>
        <pivotArea type="data" collapsedLevelsAreSubtotals="1" fieldPosition="0">
          <references count="3">
            <reference field="4294967294" count="1" selected="0">
              <x v="0"/>
            </reference>
            <reference field="0" count="1" selected="0">
              <x v="125"/>
            </reference>
            <reference field="1" count="1">
              <x v="752"/>
            </reference>
          </references>
        </pivotArea>
        <pivotArea type="data" collapsedLevelsAreSubtotals="1" fieldPosition="0">
          <references count="4">
            <reference field="4294967294" count="1" selected="0">
              <x v="0"/>
            </reference>
            <reference field="0" count="1" selected="0">
              <x v="125"/>
            </reference>
            <reference field="1" count="1" selected="0">
              <x v="752"/>
            </reference>
            <reference field="2" count="1">
              <x v="1915"/>
            </reference>
          </references>
        </pivotArea>
        <pivotArea type="data" collapsedLevelsAreSubtotals="1" fieldPosition="0">
          <references count="3">
            <reference field="4294967294" count="1" selected="0">
              <x v="0"/>
            </reference>
            <reference field="0" count="1" selected="0">
              <x v="125"/>
            </reference>
            <reference field="1" count="1">
              <x v="753"/>
            </reference>
          </references>
        </pivotArea>
        <pivotArea type="data" collapsedLevelsAreSubtotals="1" fieldPosition="0">
          <references count="4">
            <reference field="4294967294" count="1" selected="0">
              <x v="0"/>
            </reference>
            <reference field="0" count="1" selected="0">
              <x v="125"/>
            </reference>
            <reference field="1" count="1" selected="0">
              <x v="753"/>
            </reference>
            <reference field="2" count="1">
              <x v="1916"/>
            </reference>
          </references>
        </pivotArea>
        <pivotArea type="data" collapsedLevelsAreSubtotals="1" fieldPosition="0">
          <references count="3">
            <reference field="4294967294" count="1" selected="0">
              <x v="0"/>
            </reference>
            <reference field="0" count="1" selected="0">
              <x v="125"/>
            </reference>
            <reference field="1" count="1">
              <x v="754"/>
            </reference>
          </references>
        </pivotArea>
        <pivotArea type="data" collapsedLevelsAreSubtotals="1" fieldPosition="0">
          <references count="4">
            <reference field="4294967294" count="1" selected="0">
              <x v="0"/>
            </reference>
            <reference field="0" count="1" selected="0">
              <x v="125"/>
            </reference>
            <reference field="1" count="1" selected="0">
              <x v="754"/>
            </reference>
            <reference field="2" count="1">
              <x v="1917"/>
            </reference>
          </references>
        </pivotArea>
        <pivotArea type="data" collapsedLevelsAreSubtotals="1" fieldPosition="0">
          <references count="3">
            <reference field="4294967294" count="1" selected="0">
              <x v="0"/>
            </reference>
            <reference field="0" count="1" selected="0">
              <x v="125"/>
            </reference>
            <reference field="1" count="1">
              <x v="755"/>
            </reference>
          </references>
        </pivotArea>
        <pivotArea type="data" collapsedLevelsAreSubtotals="1" fieldPosition="0">
          <references count="4">
            <reference field="4294967294" count="1" selected="0">
              <x v="0"/>
            </reference>
            <reference field="0" count="1" selected="0">
              <x v="125"/>
            </reference>
            <reference field="1" count="1" selected="0">
              <x v="755"/>
            </reference>
            <reference field="2" count="1">
              <x v="1918"/>
            </reference>
          </references>
        </pivotArea>
        <pivotArea type="data" collapsedLevelsAreSubtotals="1" fieldPosition="0">
          <references count="3">
            <reference field="4294967294" count="1" selected="0">
              <x v="0"/>
            </reference>
            <reference field="0" count="1" selected="0">
              <x v="125"/>
            </reference>
            <reference field="1" count="1">
              <x v="756"/>
            </reference>
          </references>
        </pivotArea>
        <pivotArea type="data" collapsedLevelsAreSubtotals="1" fieldPosition="0">
          <references count="4">
            <reference field="4294967294" count="1" selected="0">
              <x v="0"/>
            </reference>
            <reference field="0" count="1" selected="0">
              <x v="125"/>
            </reference>
            <reference field="1" count="1" selected="0">
              <x v="756"/>
            </reference>
            <reference field="2" count="1">
              <x v="1919"/>
            </reference>
          </references>
        </pivotArea>
        <pivotArea type="data" collapsedLevelsAreSubtotals="1" fieldPosition="0">
          <references count="3">
            <reference field="4294967294" count="1" selected="0">
              <x v="0"/>
            </reference>
            <reference field="0" count="1" selected="0">
              <x v="125"/>
            </reference>
            <reference field="1" count="1">
              <x v="757"/>
            </reference>
          </references>
        </pivotArea>
        <pivotArea type="data" collapsedLevelsAreSubtotals="1" fieldPosition="0">
          <references count="3">
            <reference field="4294967294" count="1" selected="0">
              <x v="0"/>
            </reference>
            <reference field="0" count="1" selected="0">
              <x v="125"/>
            </reference>
            <reference field="1" count="1">
              <x v="758"/>
            </reference>
          </references>
        </pivotArea>
        <pivotArea type="data" collapsedLevelsAreSubtotals="1" fieldPosition="0">
          <references count="4">
            <reference field="4294967294" count="1" selected="0">
              <x v="0"/>
            </reference>
            <reference field="0" count="1" selected="0">
              <x v="125"/>
            </reference>
            <reference field="1" count="1" selected="0">
              <x v="758"/>
            </reference>
            <reference field="2" count="1">
              <x v="1920"/>
            </reference>
          </references>
        </pivotArea>
        <pivotArea type="data" collapsedLevelsAreSubtotals="1" fieldPosition="0">
          <references count="2">
            <reference field="4294967294" count="1" selected="0">
              <x v="0"/>
            </reference>
            <reference field="0" count="1">
              <x v="126"/>
            </reference>
          </references>
        </pivotArea>
        <pivotArea type="data" collapsedLevelsAreSubtotals="1" fieldPosition="0">
          <references count="3">
            <reference field="4294967294" count="1" selected="0">
              <x v="0"/>
            </reference>
            <reference field="0" count="1" selected="0">
              <x v="126"/>
            </reference>
            <reference field="1" count="1">
              <x v="759"/>
            </reference>
          </references>
        </pivotArea>
        <pivotArea type="data" collapsedLevelsAreSubtotals="1" fieldPosition="0">
          <references count="4">
            <reference field="4294967294" count="1" selected="0">
              <x v="0"/>
            </reference>
            <reference field="0" count="1" selected="0">
              <x v="126"/>
            </reference>
            <reference field="1" count="1" selected="0">
              <x v="759"/>
            </reference>
            <reference field="2" count="1">
              <x v="1921"/>
            </reference>
          </references>
        </pivotArea>
        <pivotArea type="data" collapsedLevelsAreSubtotals="1" fieldPosition="0">
          <references count="3">
            <reference field="4294967294" count="1" selected="0">
              <x v="0"/>
            </reference>
            <reference field="0" count="1" selected="0">
              <x v="126"/>
            </reference>
            <reference field="1" count="1">
              <x v="760"/>
            </reference>
          </references>
        </pivotArea>
        <pivotArea type="data" collapsedLevelsAreSubtotals="1" fieldPosition="0">
          <references count="4">
            <reference field="4294967294" count="1" selected="0">
              <x v="0"/>
            </reference>
            <reference field="0" count="1" selected="0">
              <x v="126"/>
            </reference>
            <reference field="1" count="1" selected="0">
              <x v="760"/>
            </reference>
            <reference field="2" count="1">
              <x v="1922"/>
            </reference>
          </references>
        </pivotArea>
        <pivotArea type="data" collapsedLevelsAreSubtotals="1" fieldPosition="0">
          <references count="2">
            <reference field="4294967294" count="1" selected="0">
              <x v="0"/>
            </reference>
            <reference field="0" count="1">
              <x v="127"/>
            </reference>
          </references>
        </pivotArea>
        <pivotArea type="data" collapsedLevelsAreSubtotals="1" fieldPosition="0">
          <references count="3">
            <reference field="4294967294" count="1" selected="0">
              <x v="0"/>
            </reference>
            <reference field="0" count="1" selected="0">
              <x v="127"/>
            </reference>
            <reference field="1" count="1">
              <x v="761"/>
            </reference>
          </references>
        </pivotArea>
        <pivotArea type="data" collapsedLevelsAreSubtotals="1" fieldPosition="0">
          <references count="4">
            <reference field="4294967294" count="1" selected="0">
              <x v="0"/>
            </reference>
            <reference field="0" count="1" selected="0">
              <x v="127"/>
            </reference>
            <reference field="1" count="1" selected="0">
              <x v="761"/>
            </reference>
            <reference field="2" count="1">
              <x v="1923"/>
            </reference>
          </references>
        </pivotArea>
        <pivotArea type="data" collapsedLevelsAreSubtotals="1" fieldPosition="0">
          <references count="3">
            <reference field="4294967294" count="1" selected="0">
              <x v="0"/>
            </reference>
            <reference field="0" count="1" selected="0">
              <x v="127"/>
            </reference>
            <reference field="1" count="1">
              <x v="762"/>
            </reference>
          </references>
        </pivotArea>
        <pivotArea type="data" collapsedLevelsAreSubtotals="1" fieldPosition="0">
          <references count="4">
            <reference field="4294967294" count="1" selected="0">
              <x v="0"/>
            </reference>
            <reference field="0" count="1" selected="0">
              <x v="127"/>
            </reference>
            <reference field="1" count="1" selected="0">
              <x v="762"/>
            </reference>
            <reference field="2" count="1">
              <x v="1924"/>
            </reference>
          </references>
        </pivotArea>
        <pivotArea type="data" collapsedLevelsAreSubtotals="1" fieldPosition="0">
          <references count="2">
            <reference field="4294967294" count="1" selected="0">
              <x v="0"/>
            </reference>
            <reference field="0" count="1">
              <x v="128"/>
            </reference>
          </references>
        </pivotArea>
        <pivotArea type="data" collapsedLevelsAreSubtotals="1" fieldPosition="0">
          <references count="3">
            <reference field="4294967294" count="1" selected="0">
              <x v="0"/>
            </reference>
            <reference field="0" count="1" selected="0">
              <x v="128"/>
            </reference>
            <reference field="1" count="1">
              <x v="763"/>
            </reference>
          </references>
        </pivotArea>
        <pivotArea type="data" collapsedLevelsAreSubtotals="1" fieldPosition="0">
          <references count="4">
            <reference field="4294967294" count="1" selected="0">
              <x v="0"/>
            </reference>
            <reference field="0" count="1" selected="0">
              <x v="128"/>
            </reference>
            <reference field="1" count="1" selected="0">
              <x v="763"/>
            </reference>
            <reference field="2" count="1">
              <x v="1925"/>
            </reference>
          </references>
        </pivotArea>
        <pivotArea type="data" collapsedLevelsAreSubtotals="1" fieldPosition="0">
          <references count="3">
            <reference field="4294967294" count="1" selected="0">
              <x v="0"/>
            </reference>
            <reference field="0" count="1" selected="0">
              <x v="128"/>
            </reference>
            <reference field="1" count="1">
              <x v="764"/>
            </reference>
          </references>
        </pivotArea>
        <pivotArea type="data" collapsedLevelsAreSubtotals="1" fieldPosition="0">
          <references count="4">
            <reference field="4294967294" count="1" selected="0">
              <x v="0"/>
            </reference>
            <reference field="0" count="1" selected="0">
              <x v="128"/>
            </reference>
            <reference field="1" count="1" selected="0">
              <x v="764"/>
            </reference>
            <reference field="2" count="1">
              <x v="1926"/>
            </reference>
          </references>
        </pivotArea>
        <pivotArea type="data" collapsedLevelsAreSubtotals="1" fieldPosition="0">
          <references count="2">
            <reference field="4294967294" count="1" selected="0">
              <x v="0"/>
            </reference>
            <reference field="0" count="1">
              <x v="129"/>
            </reference>
          </references>
        </pivotArea>
        <pivotArea type="data" collapsedLevelsAreSubtotals="1" fieldPosition="0">
          <references count="3">
            <reference field="4294967294" count="1" selected="0">
              <x v="0"/>
            </reference>
            <reference field="0" count="1" selected="0">
              <x v="129"/>
            </reference>
            <reference field="1" count="1">
              <x v="765"/>
            </reference>
          </references>
        </pivotArea>
        <pivotArea type="data" collapsedLevelsAreSubtotals="1" fieldPosition="0">
          <references count="4">
            <reference field="4294967294" count="1" selected="0">
              <x v="0"/>
            </reference>
            <reference field="0" count="1" selected="0">
              <x v="129"/>
            </reference>
            <reference field="1" count="1" selected="0">
              <x v="765"/>
            </reference>
            <reference field="2" count="1">
              <x v="1927"/>
            </reference>
          </references>
        </pivotArea>
        <pivotArea type="data" collapsedLevelsAreSubtotals="1" fieldPosition="0">
          <references count="2">
            <reference field="4294967294" count="1" selected="0">
              <x v="0"/>
            </reference>
            <reference field="0" count="1">
              <x v="130"/>
            </reference>
          </references>
        </pivotArea>
        <pivotArea type="data" collapsedLevelsAreSubtotals="1" fieldPosition="0">
          <references count="3">
            <reference field="4294967294" count="1" selected="0">
              <x v="0"/>
            </reference>
            <reference field="0" count="1" selected="0">
              <x v="130"/>
            </reference>
            <reference field="1" count="1">
              <x v="766"/>
            </reference>
          </references>
        </pivotArea>
        <pivotArea type="data" collapsedLevelsAreSubtotals="1" fieldPosition="0">
          <references count="4">
            <reference field="4294967294" count="1" selected="0">
              <x v="0"/>
            </reference>
            <reference field="0" count="1" selected="0">
              <x v="130"/>
            </reference>
            <reference field="1" count="1" selected="0">
              <x v="766"/>
            </reference>
            <reference field="2" count="2">
              <x v="1928"/>
              <x v="1929"/>
            </reference>
          </references>
        </pivotArea>
        <pivotArea type="data" collapsedLevelsAreSubtotals="1" fieldPosition="0">
          <references count="3">
            <reference field="4294967294" count="1" selected="0">
              <x v="0"/>
            </reference>
            <reference field="0" count="1" selected="0">
              <x v="130"/>
            </reference>
            <reference field="1" count="1">
              <x v="767"/>
            </reference>
          </references>
        </pivotArea>
        <pivotArea type="data" collapsedLevelsAreSubtotals="1" fieldPosition="0">
          <references count="4">
            <reference field="4294967294" count="1" selected="0">
              <x v="0"/>
            </reference>
            <reference field="0" count="1" selected="0">
              <x v="130"/>
            </reference>
            <reference field="1" count="1" selected="0">
              <x v="767"/>
            </reference>
            <reference field="2" count="1">
              <x v="1930"/>
            </reference>
          </references>
        </pivotArea>
        <pivotArea type="data" collapsedLevelsAreSubtotals="1" fieldPosition="0">
          <references count="3">
            <reference field="4294967294" count="1" selected="0">
              <x v="0"/>
            </reference>
            <reference field="0" count="1" selected="0">
              <x v="130"/>
            </reference>
            <reference field="1" count="1">
              <x v="768"/>
            </reference>
          </references>
        </pivotArea>
        <pivotArea type="data" collapsedLevelsAreSubtotals="1" fieldPosition="0">
          <references count="4">
            <reference field="4294967294" count="1" selected="0">
              <x v="0"/>
            </reference>
            <reference field="0" count="1" selected="0">
              <x v="130"/>
            </reference>
            <reference field="1" count="1" selected="0">
              <x v="768"/>
            </reference>
            <reference field="2" count="1">
              <x v="1931"/>
            </reference>
          </references>
        </pivotArea>
        <pivotArea type="data" collapsedLevelsAreSubtotals="1" fieldPosition="0">
          <references count="3">
            <reference field="4294967294" count="1" selected="0">
              <x v="0"/>
            </reference>
            <reference field="0" count="1" selected="0">
              <x v="130"/>
            </reference>
            <reference field="1" count="1">
              <x v="769"/>
            </reference>
          </references>
        </pivotArea>
        <pivotArea type="data" collapsedLevelsAreSubtotals="1" fieldPosition="0">
          <references count="4">
            <reference field="4294967294" count="1" selected="0">
              <x v="0"/>
            </reference>
            <reference field="0" count="1" selected="0">
              <x v="130"/>
            </reference>
            <reference field="1" count="1" selected="0">
              <x v="769"/>
            </reference>
            <reference field="2" count="1">
              <x v="1932"/>
            </reference>
          </references>
        </pivotArea>
        <pivotArea type="data" collapsedLevelsAreSubtotals="1" fieldPosition="0">
          <references count="3">
            <reference field="4294967294" count="1" selected="0">
              <x v="0"/>
            </reference>
            <reference field="0" count="1" selected="0">
              <x v="130"/>
            </reference>
            <reference field="1" count="1">
              <x v="770"/>
            </reference>
          </references>
        </pivotArea>
        <pivotArea type="data" collapsedLevelsAreSubtotals="1" fieldPosition="0">
          <references count="4">
            <reference field="4294967294" count="1" selected="0">
              <x v="0"/>
            </reference>
            <reference field="0" count="1" selected="0">
              <x v="130"/>
            </reference>
            <reference field="1" count="1" selected="0">
              <x v="770"/>
            </reference>
            <reference field="2" count="1">
              <x v="1933"/>
            </reference>
          </references>
        </pivotArea>
        <pivotArea type="data" collapsedLevelsAreSubtotals="1" fieldPosition="0">
          <references count="3">
            <reference field="4294967294" count="1" selected="0">
              <x v="0"/>
            </reference>
            <reference field="0" count="1" selected="0">
              <x v="130"/>
            </reference>
            <reference field="1" count="1">
              <x v="771"/>
            </reference>
          </references>
        </pivotArea>
        <pivotArea type="data" collapsedLevelsAreSubtotals="1" fieldPosition="0">
          <references count="4">
            <reference field="4294967294" count="1" selected="0">
              <x v="0"/>
            </reference>
            <reference field="0" count="1" selected="0">
              <x v="130"/>
            </reference>
            <reference field="1" count="1" selected="0">
              <x v="771"/>
            </reference>
            <reference field="2" count="6">
              <x v="1934"/>
              <x v="1935"/>
              <x v="1936"/>
              <x v="1937"/>
              <x v="1938"/>
              <x v="1939"/>
            </reference>
          </references>
        </pivotArea>
        <pivotArea type="data" collapsedLevelsAreSubtotals="1" fieldPosition="0">
          <references count="3">
            <reference field="4294967294" count="1" selected="0">
              <x v="0"/>
            </reference>
            <reference field="0" count="1" selected="0">
              <x v="130"/>
            </reference>
            <reference field="1" count="1">
              <x v="772"/>
            </reference>
          </references>
        </pivotArea>
        <pivotArea type="data" collapsedLevelsAreSubtotals="1" fieldPosition="0">
          <references count="4">
            <reference field="4294967294" count="1" selected="0">
              <x v="0"/>
            </reference>
            <reference field="0" count="1" selected="0">
              <x v="130"/>
            </reference>
            <reference field="1" count="1" selected="0">
              <x v="772"/>
            </reference>
            <reference field="2" count="2">
              <x v="1940"/>
              <x v="1941"/>
            </reference>
          </references>
        </pivotArea>
        <pivotArea type="data" collapsedLevelsAreSubtotals="1" fieldPosition="0">
          <references count="3">
            <reference field="4294967294" count="1" selected="0">
              <x v="0"/>
            </reference>
            <reference field="0" count="1" selected="0">
              <x v="130"/>
            </reference>
            <reference field="1" count="1">
              <x v="773"/>
            </reference>
          </references>
        </pivotArea>
        <pivotArea type="data" collapsedLevelsAreSubtotals="1" fieldPosition="0">
          <references count="4">
            <reference field="4294967294" count="1" selected="0">
              <x v="0"/>
            </reference>
            <reference field="0" count="1" selected="0">
              <x v="130"/>
            </reference>
            <reference field="1" count="1" selected="0">
              <x v="773"/>
            </reference>
            <reference field="2" count="2">
              <x v="1942"/>
              <x v="1943"/>
            </reference>
          </references>
        </pivotArea>
        <pivotArea type="data" collapsedLevelsAreSubtotals="1" fieldPosition="0">
          <references count="3">
            <reference field="4294967294" count="1" selected="0">
              <x v="0"/>
            </reference>
            <reference field="0" count="1" selected="0">
              <x v="130"/>
            </reference>
            <reference field="1" count="1">
              <x v="774"/>
            </reference>
          </references>
        </pivotArea>
        <pivotArea type="data" collapsedLevelsAreSubtotals="1" fieldPosition="0">
          <references count="4">
            <reference field="4294967294" count="1" selected="0">
              <x v="0"/>
            </reference>
            <reference field="0" count="1" selected="0">
              <x v="130"/>
            </reference>
            <reference field="1" count="1" selected="0">
              <x v="774"/>
            </reference>
            <reference field="2" count="2">
              <x v="1944"/>
              <x v="1945"/>
            </reference>
          </references>
        </pivotArea>
        <pivotArea type="data" collapsedLevelsAreSubtotals="1" fieldPosition="0">
          <references count="3">
            <reference field="4294967294" count="1" selected="0">
              <x v="0"/>
            </reference>
            <reference field="0" count="1" selected="0">
              <x v="130"/>
            </reference>
            <reference field="1" count="1">
              <x v="775"/>
            </reference>
          </references>
        </pivotArea>
        <pivotArea type="data" collapsedLevelsAreSubtotals="1" fieldPosition="0">
          <references count="4">
            <reference field="4294967294" count="1" selected="0">
              <x v="0"/>
            </reference>
            <reference field="0" count="1" selected="0">
              <x v="130"/>
            </reference>
            <reference field="1" count="1" selected="0">
              <x v="775"/>
            </reference>
            <reference field="2" count="1">
              <x v="1946"/>
            </reference>
          </references>
        </pivotArea>
        <pivotArea type="data" collapsedLevelsAreSubtotals="1" fieldPosition="0">
          <references count="3">
            <reference field="4294967294" count="1" selected="0">
              <x v="0"/>
            </reference>
            <reference field="0" count="1" selected="0">
              <x v="130"/>
            </reference>
            <reference field="1" count="1">
              <x v="776"/>
            </reference>
          </references>
        </pivotArea>
        <pivotArea type="data" collapsedLevelsAreSubtotals="1" fieldPosition="0">
          <references count="4">
            <reference field="4294967294" count="1" selected="0">
              <x v="0"/>
            </reference>
            <reference field="0" count="1" selected="0">
              <x v="130"/>
            </reference>
            <reference field="1" count="1" selected="0">
              <x v="776"/>
            </reference>
            <reference field="2" count="1">
              <x v="1947"/>
            </reference>
          </references>
        </pivotArea>
        <pivotArea type="data" collapsedLevelsAreSubtotals="1" fieldPosition="0">
          <references count="3">
            <reference field="4294967294" count="1" selected="0">
              <x v="0"/>
            </reference>
            <reference field="0" count="1" selected="0">
              <x v="130"/>
            </reference>
            <reference field="1" count="1">
              <x v="777"/>
            </reference>
          </references>
        </pivotArea>
        <pivotArea type="data" collapsedLevelsAreSubtotals="1" fieldPosition="0">
          <references count="4">
            <reference field="4294967294" count="1" selected="0">
              <x v="0"/>
            </reference>
            <reference field="0" count="1" selected="0">
              <x v="130"/>
            </reference>
            <reference field="1" count="1" selected="0">
              <x v="777"/>
            </reference>
            <reference field="2" count="1">
              <x v="1948"/>
            </reference>
          </references>
        </pivotArea>
        <pivotArea type="data" collapsedLevelsAreSubtotals="1" fieldPosition="0">
          <references count="3">
            <reference field="4294967294" count="1" selected="0">
              <x v="0"/>
            </reference>
            <reference field="0" count="1" selected="0">
              <x v="130"/>
            </reference>
            <reference field="1" count="1">
              <x v="778"/>
            </reference>
          </references>
        </pivotArea>
        <pivotArea type="data" collapsedLevelsAreSubtotals="1" fieldPosition="0">
          <references count="4">
            <reference field="4294967294" count="1" selected="0">
              <x v="0"/>
            </reference>
            <reference field="0" count="1" selected="0">
              <x v="130"/>
            </reference>
            <reference field="1" count="1" selected="0">
              <x v="778"/>
            </reference>
            <reference field="2" count="2">
              <x v="1949"/>
              <x v="1950"/>
            </reference>
          </references>
        </pivotArea>
        <pivotArea type="data" collapsedLevelsAreSubtotals="1" fieldPosition="0">
          <references count="3">
            <reference field="4294967294" count="1" selected="0">
              <x v="0"/>
            </reference>
            <reference field="0" count="1" selected="0">
              <x v="130"/>
            </reference>
            <reference field="1" count="1">
              <x v="779"/>
            </reference>
          </references>
        </pivotArea>
        <pivotArea type="data" collapsedLevelsAreSubtotals="1" fieldPosition="0">
          <references count="4">
            <reference field="4294967294" count="1" selected="0">
              <x v="0"/>
            </reference>
            <reference field="0" count="1" selected="0">
              <x v="130"/>
            </reference>
            <reference field="1" count="1" selected="0">
              <x v="779"/>
            </reference>
            <reference field="2" count="1">
              <x v="1951"/>
            </reference>
          </references>
        </pivotArea>
        <pivotArea type="data" collapsedLevelsAreSubtotals="1" fieldPosition="0">
          <references count="3">
            <reference field="4294967294" count="1" selected="0">
              <x v="0"/>
            </reference>
            <reference field="0" count="1" selected="0">
              <x v="130"/>
            </reference>
            <reference field="1" count="1">
              <x v="780"/>
            </reference>
          </references>
        </pivotArea>
        <pivotArea type="data" collapsedLevelsAreSubtotals="1" fieldPosition="0">
          <references count="4">
            <reference field="4294967294" count="1" selected="0">
              <x v="0"/>
            </reference>
            <reference field="0" count="1" selected="0">
              <x v="130"/>
            </reference>
            <reference field="1" count="1" selected="0">
              <x v="780"/>
            </reference>
            <reference field="2" count="1">
              <x v="1952"/>
            </reference>
          </references>
        </pivotArea>
        <pivotArea type="data" collapsedLevelsAreSubtotals="1" fieldPosition="0">
          <references count="3">
            <reference field="4294967294" count="1" selected="0">
              <x v="0"/>
            </reference>
            <reference field="0" count="1" selected="0">
              <x v="130"/>
            </reference>
            <reference field="1" count="1">
              <x v="781"/>
            </reference>
          </references>
        </pivotArea>
        <pivotArea type="data" collapsedLevelsAreSubtotals="1" fieldPosition="0">
          <references count="4">
            <reference field="4294967294" count="1" selected="0">
              <x v="0"/>
            </reference>
            <reference field="0" count="1" selected="0">
              <x v="130"/>
            </reference>
            <reference field="1" count="1" selected="0">
              <x v="781"/>
            </reference>
            <reference field="2" count="1">
              <x v="1953"/>
            </reference>
          </references>
        </pivotArea>
        <pivotArea type="data" collapsedLevelsAreSubtotals="1" fieldPosition="0">
          <references count="3">
            <reference field="4294967294" count="1" selected="0">
              <x v="0"/>
            </reference>
            <reference field="0" count="1" selected="0">
              <x v="130"/>
            </reference>
            <reference field="1" count="1">
              <x v="782"/>
            </reference>
          </references>
        </pivotArea>
        <pivotArea type="data" collapsedLevelsAreSubtotals="1" fieldPosition="0">
          <references count="4">
            <reference field="4294967294" count="1" selected="0">
              <x v="0"/>
            </reference>
            <reference field="0" count="1" selected="0">
              <x v="130"/>
            </reference>
            <reference field="1" count="1" selected="0">
              <x v="782"/>
            </reference>
            <reference field="2" count="1">
              <x v="1954"/>
            </reference>
          </references>
        </pivotArea>
        <pivotArea type="data" collapsedLevelsAreSubtotals="1" fieldPosition="0">
          <references count="3">
            <reference field="4294967294" count="1" selected="0">
              <x v="0"/>
            </reference>
            <reference field="0" count="1" selected="0">
              <x v="130"/>
            </reference>
            <reference field="1" count="1">
              <x v="783"/>
            </reference>
          </references>
        </pivotArea>
        <pivotArea type="data" collapsedLevelsAreSubtotals="1" fieldPosition="0">
          <references count="4">
            <reference field="4294967294" count="1" selected="0">
              <x v="0"/>
            </reference>
            <reference field="0" count="1" selected="0">
              <x v="130"/>
            </reference>
            <reference field="1" count="1" selected="0">
              <x v="783"/>
            </reference>
            <reference field="2" count="1">
              <x v="1955"/>
            </reference>
          </references>
        </pivotArea>
        <pivotArea type="data" collapsedLevelsAreSubtotals="1" fieldPosition="0">
          <references count="3">
            <reference field="4294967294" count="1" selected="0">
              <x v="0"/>
            </reference>
            <reference field="0" count="1" selected="0">
              <x v="130"/>
            </reference>
            <reference field="1" count="1">
              <x v="784"/>
            </reference>
          </references>
        </pivotArea>
        <pivotArea type="data" collapsedLevelsAreSubtotals="1" fieldPosition="0">
          <references count="4">
            <reference field="4294967294" count="1" selected="0">
              <x v="0"/>
            </reference>
            <reference field="0" count="1" selected="0">
              <x v="130"/>
            </reference>
            <reference field="1" count="1" selected="0">
              <x v="784"/>
            </reference>
            <reference field="2" count="1">
              <x v="1956"/>
            </reference>
          </references>
        </pivotArea>
        <pivotArea type="data" collapsedLevelsAreSubtotals="1" fieldPosition="0">
          <references count="3">
            <reference field="4294967294" count="1" selected="0">
              <x v="0"/>
            </reference>
            <reference field="0" count="1" selected="0">
              <x v="130"/>
            </reference>
            <reference field="1" count="1">
              <x v="785"/>
            </reference>
          </references>
        </pivotArea>
        <pivotArea type="data" collapsedLevelsAreSubtotals="1" fieldPosition="0">
          <references count="4">
            <reference field="4294967294" count="1" selected="0">
              <x v="0"/>
            </reference>
            <reference field="0" count="1" selected="0">
              <x v="130"/>
            </reference>
            <reference field="1" count="1" selected="0">
              <x v="785"/>
            </reference>
            <reference field="2" count="1">
              <x v="1957"/>
            </reference>
          </references>
        </pivotArea>
        <pivotArea type="data" collapsedLevelsAreSubtotals="1" fieldPosition="0">
          <references count="3">
            <reference field="4294967294" count="1" selected="0">
              <x v="0"/>
            </reference>
            <reference field="0" count="1" selected="0">
              <x v="130"/>
            </reference>
            <reference field="1" count="1">
              <x v="786"/>
            </reference>
          </references>
        </pivotArea>
        <pivotArea type="data" collapsedLevelsAreSubtotals="1" fieldPosition="0">
          <references count="4">
            <reference field="4294967294" count="1" selected="0">
              <x v="0"/>
            </reference>
            <reference field="0" count="1" selected="0">
              <x v="130"/>
            </reference>
            <reference field="1" count="1" selected="0">
              <x v="786"/>
            </reference>
            <reference field="2" count="1">
              <x v="1958"/>
            </reference>
          </references>
        </pivotArea>
        <pivotArea type="data" collapsedLevelsAreSubtotals="1" fieldPosition="0">
          <references count="3">
            <reference field="4294967294" count="1" selected="0">
              <x v="0"/>
            </reference>
            <reference field="0" count="1" selected="0">
              <x v="130"/>
            </reference>
            <reference field="1" count="1">
              <x v="787"/>
            </reference>
          </references>
        </pivotArea>
        <pivotArea type="data" collapsedLevelsAreSubtotals="1" fieldPosition="0">
          <references count="4">
            <reference field="4294967294" count="1" selected="0">
              <x v="0"/>
            </reference>
            <reference field="0" count="1" selected="0">
              <x v="130"/>
            </reference>
            <reference field="1" count="1" selected="0">
              <x v="787"/>
            </reference>
            <reference field="2" count="2">
              <x v="1959"/>
              <x v="1960"/>
            </reference>
          </references>
        </pivotArea>
        <pivotArea type="data" collapsedLevelsAreSubtotals="1" fieldPosition="0">
          <references count="3">
            <reference field="4294967294" count="1" selected="0">
              <x v="0"/>
            </reference>
            <reference field="0" count="1" selected="0">
              <x v="130"/>
            </reference>
            <reference field="1" count="1">
              <x v="788"/>
            </reference>
          </references>
        </pivotArea>
        <pivotArea type="data" collapsedLevelsAreSubtotals="1" fieldPosition="0">
          <references count="4">
            <reference field="4294967294" count="1" selected="0">
              <x v="0"/>
            </reference>
            <reference field="0" count="1" selected="0">
              <x v="130"/>
            </reference>
            <reference field="1" count="1" selected="0">
              <x v="788"/>
            </reference>
            <reference field="2" count="1">
              <x v="1961"/>
            </reference>
          </references>
        </pivotArea>
        <pivotArea type="data" collapsedLevelsAreSubtotals="1" fieldPosition="0">
          <references count="3">
            <reference field="4294967294" count="1" selected="0">
              <x v="0"/>
            </reference>
            <reference field="0" count="1" selected="0">
              <x v="130"/>
            </reference>
            <reference field="1" count="1">
              <x v="789"/>
            </reference>
          </references>
        </pivotArea>
        <pivotArea type="data" collapsedLevelsAreSubtotals="1" fieldPosition="0">
          <references count="4">
            <reference field="4294967294" count="1" selected="0">
              <x v="0"/>
            </reference>
            <reference field="0" count="1" selected="0">
              <x v="130"/>
            </reference>
            <reference field="1" count="1" selected="0">
              <x v="789"/>
            </reference>
            <reference field="2" count="8">
              <x v="1962"/>
              <x v="1963"/>
              <x v="1964"/>
              <x v="1965"/>
              <x v="1966"/>
              <x v="1967"/>
              <x v="1968"/>
              <x v="1969"/>
            </reference>
          </references>
        </pivotArea>
        <pivotArea type="data" collapsedLevelsAreSubtotals="1" fieldPosition="0">
          <references count="3">
            <reference field="4294967294" count="1" selected="0">
              <x v="0"/>
            </reference>
            <reference field="0" count="1" selected="0">
              <x v="130"/>
            </reference>
            <reference field="1" count="1">
              <x v="790"/>
            </reference>
          </references>
        </pivotArea>
        <pivotArea type="data" collapsedLevelsAreSubtotals="1" fieldPosition="0">
          <references count="4">
            <reference field="4294967294" count="1" selected="0">
              <x v="0"/>
            </reference>
            <reference field="0" count="1" selected="0">
              <x v="130"/>
            </reference>
            <reference field="1" count="1" selected="0">
              <x v="790"/>
            </reference>
            <reference field="2" count="6">
              <x v="1970"/>
              <x v="1971"/>
              <x v="1972"/>
              <x v="1973"/>
              <x v="1974"/>
              <x v="1975"/>
            </reference>
          </references>
        </pivotArea>
        <pivotArea type="data" collapsedLevelsAreSubtotals="1" fieldPosition="0">
          <references count="3">
            <reference field="4294967294" count="1" selected="0">
              <x v="0"/>
            </reference>
            <reference field="0" count="1" selected="0">
              <x v="130"/>
            </reference>
            <reference field="1" count="1">
              <x v="791"/>
            </reference>
          </references>
        </pivotArea>
        <pivotArea type="data" collapsedLevelsAreSubtotals="1" fieldPosition="0">
          <references count="4">
            <reference field="4294967294" count="1" selected="0">
              <x v="0"/>
            </reference>
            <reference field="0" count="1" selected="0">
              <x v="130"/>
            </reference>
            <reference field="1" count="1" selected="0">
              <x v="791"/>
            </reference>
            <reference field="2" count="1">
              <x v="1976"/>
            </reference>
          </references>
        </pivotArea>
        <pivotArea type="data" collapsedLevelsAreSubtotals="1" fieldPosition="0">
          <references count="3">
            <reference field="4294967294" count="1" selected="0">
              <x v="0"/>
            </reference>
            <reference field="0" count="1" selected="0">
              <x v="130"/>
            </reference>
            <reference field="1" count="1">
              <x v="792"/>
            </reference>
          </references>
        </pivotArea>
        <pivotArea type="data" collapsedLevelsAreSubtotals="1" fieldPosition="0">
          <references count="4">
            <reference field="4294967294" count="1" selected="0">
              <x v="0"/>
            </reference>
            <reference field="0" count="1" selected="0">
              <x v="130"/>
            </reference>
            <reference field="1" count="1" selected="0">
              <x v="792"/>
            </reference>
            <reference field="2" count="1">
              <x v="1977"/>
            </reference>
          </references>
        </pivotArea>
        <pivotArea type="data" collapsedLevelsAreSubtotals="1" fieldPosition="0">
          <references count="3">
            <reference field="4294967294" count="1" selected="0">
              <x v="0"/>
            </reference>
            <reference field="0" count="1" selected="0">
              <x v="130"/>
            </reference>
            <reference field="1" count="1">
              <x v="793"/>
            </reference>
          </references>
        </pivotArea>
        <pivotArea type="data" collapsedLevelsAreSubtotals="1" fieldPosition="0">
          <references count="4">
            <reference field="4294967294" count="1" selected="0">
              <x v="0"/>
            </reference>
            <reference field="0" count="1" selected="0">
              <x v="130"/>
            </reference>
            <reference field="1" count="1" selected="0">
              <x v="793"/>
            </reference>
            <reference field="2" count="1">
              <x v="1978"/>
            </reference>
          </references>
        </pivotArea>
        <pivotArea type="data" collapsedLevelsAreSubtotals="1" fieldPosition="0">
          <references count="3">
            <reference field="4294967294" count="1" selected="0">
              <x v="0"/>
            </reference>
            <reference field="0" count="1" selected="0">
              <x v="130"/>
            </reference>
            <reference field="1" count="1">
              <x v="794"/>
            </reference>
          </references>
        </pivotArea>
        <pivotArea type="data" collapsedLevelsAreSubtotals="1" fieldPosition="0">
          <references count="4">
            <reference field="4294967294" count="1" selected="0">
              <x v="0"/>
            </reference>
            <reference field="0" count="1" selected="0">
              <x v="130"/>
            </reference>
            <reference field="1" count="1" selected="0">
              <x v="794"/>
            </reference>
            <reference field="2" count="2">
              <x v="1979"/>
              <x v="1980"/>
            </reference>
          </references>
        </pivotArea>
        <pivotArea type="data" collapsedLevelsAreSubtotals="1" fieldPosition="0">
          <references count="3">
            <reference field="4294967294" count="1" selected="0">
              <x v="0"/>
            </reference>
            <reference field="0" count="1" selected="0">
              <x v="130"/>
            </reference>
            <reference field="1" count="1">
              <x v="795"/>
            </reference>
          </references>
        </pivotArea>
        <pivotArea type="data" collapsedLevelsAreSubtotals="1" fieldPosition="0">
          <references count="4">
            <reference field="4294967294" count="1" selected="0">
              <x v="0"/>
            </reference>
            <reference field="0" count="1" selected="0">
              <x v="130"/>
            </reference>
            <reference field="1" count="1" selected="0">
              <x v="795"/>
            </reference>
            <reference field="2" count="1">
              <x v="1981"/>
            </reference>
          </references>
        </pivotArea>
        <pivotArea type="data" collapsedLevelsAreSubtotals="1" fieldPosition="0">
          <references count="3">
            <reference field="4294967294" count="1" selected="0">
              <x v="0"/>
            </reference>
            <reference field="0" count="1" selected="0">
              <x v="130"/>
            </reference>
            <reference field="1" count="1">
              <x v="796"/>
            </reference>
          </references>
        </pivotArea>
        <pivotArea type="data" collapsedLevelsAreSubtotals="1" fieldPosition="0">
          <references count="4">
            <reference field="4294967294" count="1" selected="0">
              <x v="0"/>
            </reference>
            <reference field="0" count="1" selected="0">
              <x v="130"/>
            </reference>
            <reference field="1" count="1" selected="0">
              <x v="796"/>
            </reference>
            <reference field="2" count="1">
              <x v="1982"/>
            </reference>
          </references>
        </pivotArea>
        <pivotArea type="data" collapsedLevelsAreSubtotals="1" fieldPosition="0">
          <references count="3">
            <reference field="4294967294" count="1" selected="0">
              <x v="0"/>
            </reference>
            <reference field="0" count="1" selected="0">
              <x v="130"/>
            </reference>
            <reference field="1" count="1">
              <x v="797"/>
            </reference>
          </references>
        </pivotArea>
        <pivotArea type="data" collapsedLevelsAreSubtotals="1" fieldPosition="0">
          <references count="4">
            <reference field="4294967294" count="1" selected="0">
              <x v="0"/>
            </reference>
            <reference field="0" count="1" selected="0">
              <x v="130"/>
            </reference>
            <reference field="1" count="1" selected="0">
              <x v="797"/>
            </reference>
            <reference field="2" count="1">
              <x v="1983"/>
            </reference>
          </references>
        </pivotArea>
        <pivotArea type="data" collapsedLevelsAreSubtotals="1" fieldPosition="0">
          <references count="3">
            <reference field="4294967294" count="1" selected="0">
              <x v="0"/>
            </reference>
            <reference field="0" count="1" selected="0">
              <x v="130"/>
            </reference>
            <reference field="1" count="1">
              <x v="798"/>
            </reference>
          </references>
        </pivotArea>
        <pivotArea type="data" collapsedLevelsAreSubtotals="1" fieldPosition="0">
          <references count="4">
            <reference field="4294967294" count="1" selected="0">
              <x v="0"/>
            </reference>
            <reference field="0" count="1" selected="0">
              <x v="130"/>
            </reference>
            <reference field="1" count="1" selected="0">
              <x v="798"/>
            </reference>
            <reference field="2" count="4">
              <x v="1984"/>
              <x v="1985"/>
              <x v="1986"/>
              <x v="1987"/>
            </reference>
          </references>
        </pivotArea>
        <pivotArea type="data" collapsedLevelsAreSubtotals="1" fieldPosition="0">
          <references count="3">
            <reference field="4294967294" count="1" selected="0">
              <x v="0"/>
            </reference>
            <reference field="0" count="1" selected="0">
              <x v="130"/>
            </reference>
            <reference field="1" count="1">
              <x v="799"/>
            </reference>
          </references>
        </pivotArea>
        <pivotArea type="data" collapsedLevelsAreSubtotals="1" fieldPosition="0">
          <references count="4">
            <reference field="4294967294" count="1" selected="0">
              <x v="0"/>
            </reference>
            <reference field="0" count="1" selected="0">
              <x v="130"/>
            </reference>
            <reference field="1" count="1" selected="0">
              <x v="799"/>
            </reference>
            <reference field="2" count="1">
              <x v="1988"/>
            </reference>
          </references>
        </pivotArea>
        <pivotArea type="data" collapsedLevelsAreSubtotals="1" fieldPosition="0">
          <references count="3">
            <reference field="4294967294" count="1" selected="0">
              <x v="0"/>
            </reference>
            <reference field="0" count="1" selected="0">
              <x v="130"/>
            </reference>
            <reference field="1" count="1">
              <x v="800"/>
            </reference>
          </references>
        </pivotArea>
        <pivotArea type="data" collapsedLevelsAreSubtotals="1" fieldPosition="0">
          <references count="4">
            <reference field="4294967294" count="1" selected="0">
              <x v="0"/>
            </reference>
            <reference field="0" count="1" selected="0">
              <x v="130"/>
            </reference>
            <reference field="1" count="1" selected="0">
              <x v="800"/>
            </reference>
            <reference field="2" count="3">
              <x v="1989"/>
              <x v="1990"/>
              <x v="1991"/>
            </reference>
          </references>
        </pivotArea>
        <pivotArea type="data" collapsedLevelsAreSubtotals="1" fieldPosition="0">
          <references count="3">
            <reference field="4294967294" count="1" selected="0">
              <x v="0"/>
            </reference>
            <reference field="0" count="1" selected="0">
              <x v="130"/>
            </reference>
            <reference field="1" count="1">
              <x v="801"/>
            </reference>
          </references>
        </pivotArea>
        <pivotArea type="data" collapsedLevelsAreSubtotals="1" fieldPosition="0">
          <references count="4">
            <reference field="4294967294" count="1" selected="0">
              <x v="0"/>
            </reference>
            <reference field="0" count="1" selected="0">
              <x v="130"/>
            </reference>
            <reference field="1" count="1" selected="0">
              <x v="801"/>
            </reference>
            <reference field="2" count="1">
              <x v="1992"/>
            </reference>
          </references>
        </pivotArea>
        <pivotArea type="data" collapsedLevelsAreSubtotals="1" fieldPosition="0">
          <references count="3">
            <reference field="4294967294" count="1" selected="0">
              <x v="0"/>
            </reference>
            <reference field="0" count="1" selected="0">
              <x v="130"/>
            </reference>
            <reference field="1" count="1">
              <x v="802"/>
            </reference>
          </references>
        </pivotArea>
        <pivotArea type="data" collapsedLevelsAreSubtotals="1" fieldPosition="0">
          <references count="4">
            <reference field="4294967294" count="1" selected="0">
              <x v="0"/>
            </reference>
            <reference field="0" count="1" selected="0">
              <x v="130"/>
            </reference>
            <reference field="1" count="1" selected="0">
              <x v="802"/>
            </reference>
            <reference field="2" count="1">
              <x v="1993"/>
            </reference>
          </references>
        </pivotArea>
        <pivotArea type="data" collapsedLevelsAreSubtotals="1" fieldPosition="0">
          <references count="3">
            <reference field="4294967294" count="1" selected="0">
              <x v="0"/>
            </reference>
            <reference field="0" count="1" selected="0">
              <x v="130"/>
            </reference>
            <reference field="1" count="1">
              <x v="803"/>
            </reference>
          </references>
        </pivotArea>
        <pivotArea type="data" collapsedLevelsAreSubtotals="1" fieldPosition="0">
          <references count="4">
            <reference field="4294967294" count="1" selected="0">
              <x v="0"/>
            </reference>
            <reference field="0" count="1" selected="0">
              <x v="130"/>
            </reference>
            <reference field="1" count="1" selected="0">
              <x v="803"/>
            </reference>
            <reference field="2" count="1">
              <x v="1994"/>
            </reference>
          </references>
        </pivotArea>
        <pivotArea type="data" collapsedLevelsAreSubtotals="1" fieldPosition="0">
          <references count="3">
            <reference field="4294967294" count="1" selected="0">
              <x v="0"/>
            </reference>
            <reference field="0" count="1" selected="0">
              <x v="130"/>
            </reference>
            <reference field="1" count="1">
              <x v="804"/>
            </reference>
          </references>
        </pivotArea>
        <pivotArea type="data" collapsedLevelsAreSubtotals="1" fieldPosition="0">
          <references count="4">
            <reference field="4294967294" count="1" selected="0">
              <x v="0"/>
            </reference>
            <reference field="0" count="1" selected="0">
              <x v="130"/>
            </reference>
            <reference field="1" count="1" selected="0">
              <x v="804"/>
            </reference>
            <reference field="2" count="1">
              <x v="1995"/>
            </reference>
          </references>
        </pivotArea>
        <pivotArea type="data" collapsedLevelsAreSubtotals="1" fieldPosition="0">
          <references count="3">
            <reference field="4294967294" count="1" selected="0">
              <x v="0"/>
            </reference>
            <reference field="0" count="1" selected="0">
              <x v="130"/>
            </reference>
            <reference field="1" count="1">
              <x v="805"/>
            </reference>
          </references>
        </pivotArea>
        <pivotArea type="data" collapsedLevelsAreSubtotals="1" fieldPosition="0">
          <references count="4">
            <reference field="4294967294" count="1" selected="0">
              <x v="0"/>
            </reference>
            <reference field="0" count="1" selected="0">
              <x v="130"/>
            </reference>
            <reference field="1" count="1" selected="0">
              <x v="805"/>
            </reference>
            <reference field="2" count="2">
              <x v="1996"/>
              <x v="1997"/>
            </reference>
          </references>
        </pivotArea>
        <pivotArea type="data" collapsedLevelsAreSubtotals="1" fieldPosition="0">
          <references count="3">
            <reference field="4294967294" count="1" selected="0">
              <x v="0"/>
            </reference>
            <reference field="0" count="1" selected="0">
              <x v="130"/>
            </reference>
            <reference field="1" count="1">
              <x v="806"/>
            </reference>
          </references>
        </pivotArea>
        <pivotArea type="data" collapsedLevelsAreSubtotals="1" fieldPosition="0">
          <references count="4">
            <reference field="4294967294" count="1" selected="0">
              <x v="0"/>
            </reference>
            <reference field="0" count="1" selected="0">
              <x v="130"/>
            </reference>
            <reference field="1" count="1" selected="0">
              <x v="806"/>
            </reference>
            <reference field="2" count="1">
              <x v="1998"/>
            </reference>
          </references>
        </pivotArea>
        <pivotArea type="data" collapsedLevelsAreSubtotals="1" fieldPosition="0">
          <references count="3">
            <reference field="4294967294" count="1" selected="0">
              <x v="0"/>
            </reference>
            <reference field="0" count="1" selected="0">
              <x v="130"/>
            </reference>
            <reference field="1" count="1">
              <x v="807"/>
            </reference>
          </references>
        </pivotArea>
        <pivotArea type="data" collapsedLevelsAreSubtotals="1" fieldPosition="0">
          <references count="4">
            <reference field="4294967294" count="1" selected="0">
              <x v="0"/>
            </reference>
            <reference field="0" count="1" selected="0">
              <x v="130"/>
            </reference>
            <reference field="1" count="1" selected="0">
              <x v="807"/>
            </reference>
            <reference field="2" count="1">
              <x v="1999"/>
            </reference>
          </references>
        </pivotArea>
        <pivotArea type="data" collapsedLevelsAreSubtotals="1" fieldPosition="0">
          <references count="3">
            <reference field="4294967294" count="1" selected="0">
              <x v="0"/>
            </reference>
            <reference field="0" count="1" selected="0">
              <x v="130"/>
            </reference>
            <reference field="1" count="1">
              <x v="808"/>
            </reference>
          </references>
        </pivotArea>
        <pivotArea type="data" collapsedLevelsAreSubtotals="1" fieldPosition="0">
          <references count="4">
            <reference field="4294967294" count="1" selected="0">
              <x v="0"/>
            </reference>
            <reference field="0" count="1" selected="0">
              <x v="130"/>
            </reference>
            <reference field="1" count="1" selected="0">
              <x v="808"/>
            </reference>
            <reference field="2" count="1">
              <x v="2000"/>
            </reference>
          </references>
        </pivotArea>
        <pivotArea type="data" collapsedLevelsAreSubtotals="1" fieldPosition="0">
          <references count="3">
            <reference field="4294967294" count="1" selected="0">
              <x v="0"/>
            </reference>
            <reference field="0" count="1" selected="0">
              <x v="130"/>
            </reference>
            <reference field="1" count="1">
              <x v="809"/>
            </reference>
          </references>
        </pivotArea>
        <pivotArea type="data" collapsedLevelsAreSubtotals="1" fieldPosition="0">
          <references count="4">
            <reference field="4294967294" count="1" selected="0">
              <x v="0"/>
            </reference>
            <reference field="0" count="1" selected="0">
              <x v="130"/>
            </reference>
            <reference field="1" count="1" selected="0">
              <x v="809"/>
            </reference>
            <reference field="2" count="1">
              <x v="2001"/>
            </reference>
          </references>
        </pivotArea>
        <pivotArea type="data" collapsedLevelsAreSubtotals="1" fieldPosition="0">
          <references count="3">
            <reference field="4294967294" count="1" selected="0">
              <x v="0"/>
            </reference>
            <reference field="0" count="1" selected="0">
              <x v="130"/>
            </reference>
            <reference field="1" count="1">
              <x v="810"/>
            </reference>
          </references>
        </pivotArea>
        <pivotArea type="data" collapsedLevelsAreSubtotals="1" fieldPosition="0">
          <references count="4">
            <reference field="4294967294" count="1" selected="0">
              <x v="0"/>
            </reference>
            <reference field="0" count="1" selected="0">
              <x v="130"/>
            </reference>
            <reference field="1" count="1" selected="0">
              <x v="810"/>
            </reference>
            <reference field="2" count="1">
              <x v="2002"/>
            </reference>
          </references>
        </pivotArea>
        <pivotArea type="data" collapsedLevelsAreSubtotals="1" fieldPosition="0">
          <references count="3">
            <reference field="4294967294" count="1" selected="0">
              <x v="0"/>
            </reference>
            <reference field="0" count="1" selected="0">
              <x v="130"/>
            </reference>
            <reference field="1" count="1">
              <x v="811"/>
            </reference>
          </references>
        </pivotArea>
        <pivotArea type="data" collapsedLevelsAreSubtotals="1" fieldPosition="0">
          <references count="4">
            <reference field="4294967294" count="1" selected="0">
              <x v="0"/>
            </reference>
            <reference field="0" count="1" selected="0">
              <x v="130"/>
            </reference>
            <reference field="1" count="1" selected="0">
              <x v="811"/>
            </reference>
            <reference field="2" count="1">
              <x v="2003"/>
            </reference>
          </references>
        </pivotArea>
        <pivotArea type="data" collapsedLevelsAreSubtotals="1" fieldPosition="0">
          <references count="2">
            <reference field="4294967294" count="1" selected="0">
              <x v="0"/>
            </reference>
            <reference field="0" count="1">
              <x v="131"/>
            </reference>
          </references>
        </pivotArea>
        <pivotArea type="data" collapsedLevelsAreSubtotals="1" fieldPosition="0">
          <references count="3">
            <reference field="4294967294" count="1" selected="0">
              <x v="0"/>
            </reference>
            <reference field="0" count="1" selected="0">
              <x v="131"/>
            </reference>
            <reference field="1" count="1">
              <x v="812"/>
            </reference>
          </references>
        </pivotArea>
        <pivotArea type="data" collapsedLevelsAreSubtotals="1" fieldPosition="0">
          <references count="4">
            <reference field="4294967294" count="1" selected="0">
              <x v="0"/>
            </reference>
            <reference field="0" count="1" selected="0">
              <x v="131"/>
            </reference>
            <reference field="1" count="1" selected="0">
              <x v="812"/>
            </reference>
            <reference field="2" count="1">
              <x v="2004"/>
            </reference>
          </references>
        </pivotArea>
        <pivotArea type="data" collapsedLevelsAreSubtotals="1" fieldPosition="0">
          <references count="3">
            <reference field="4294967294" count="1" selected="0">
              <x v="0"/>
            </reference>
            <reference field="0" count="1" selected="0">
              <x v="131"/>
            </reference>
            <reference field="1" count="1">
              <x v="813"/>
            </reference>
          </references>
        </pivotArea>
        <pivotArea type="data" collapsedLevelsAreSubtotals="1" fieldPosition="0">
          <references count="4">
            <reference field="4294967294" count="1" selected="0">
              <x v="0"/>
            </reference>
            <reference field="0" count="1" selected="0">
              <x v="131"/>
            </reference>
            <reference field="1" count="1" selected="0">
              <x v="813"/>
            </reference>
            <reference field="2" count="1">
              <x v="2005"/>
            </reference>
          </references>
        </pivotArea>
        <pivotArea type="data" collapsedLevelsAreSubtotals="1" fieldPosition="0">
          <references count="2">
            <reference field="4294967294" count="1" selected="0">
              <x v="0"/>
            </reference>
            <reference field="0" count="1">
              <x v="132"/>
            </reference>
          </references>
        </pivotArea>
        <pivotArea type="data" collapsedLevelsAreSubtotals="1" fieldPosition="0">
          <references count="3">
            <reference field="4294967294" count="1" selected="0">
              <x v="0"/>
            </reference>
            <reference field="0" count="1" selected="0">
              <x v="132"/>
            </reference>
            <reference field="1" count="1">
              <x v="814"/>
            </reference>
          </references>
        </pivotArea>
        <pivotArea type="data" collapsedLevelsAreSubtotals="1" fieldPosition="0">
          <references count="4">
            <reference field="4294967294" count="1" selected="0">
              <x v="0"/>
            </reference>
            <reference field="0" count="1" selected="0">
              <x v="132"/>
            </reference>
            <reference field="1" count="1" selected="0">
              <x v="814"/>
            </reference>
            <reference field="2" count="1">
              <x v="2006"/>
            </reference>
          </references>
        </pivotArea>
        <pivotArea type="data" collapsedLevelsAreSubtotals="1" fieldPosition="0">
          <references count="3">
            <reference field="4294967294" count="1" selected="0">
              <x v="0"/>
            </reference>
            <reference field="0" count="1" selected="0">
              <x v="132"/>
            </reference>
            <reference field="1" count="1">
              <x v="815"/>
            </reference>
          </references>
        </pivotArea>
        <pivotArea type="data" collapsedLevelsAreSubtotals="1" fieldPosition="0">
          <references count="4">
            <reference field="4294967294" count="1" selected="0">
              <x v="0"/>
            </reference>
            <reference field="0" count="1" selected="0">
              <x v="132"/>
            </reference>
            <reference field="1" count="1" selected="0">
              <x v="815"/>
            </reference>
            <reference field="2" count="1">
              <x v="2007"/>
            </reference>
          </references>
        </pivotArea>
        <pivotArea type="data" collapsedLevelsAreSubtotals="1" fieldPosition="0">
          <references count="2">
            <reference field="4294967294" count="1" selected="0">
              <x v="0"/>
            </reference>
            <reference field="0" count="1">
              <x v="133"/>
            </reference>
          </references>
        </pivotArea>
        <pivotArea type="data" collapsedLevelsAreSubtotals="1" fieldPosition="0">
          <references count="3">
            <reference field="4294967294" count="1" selected="0">
              <x v="0"/>
            </reference>
            <reference field="0" count="1" selected="0">
              <x v="133"/>
            </reference>
            <reference field="1" count="1">
              <x v="816"/>
            </reference>
          </references>
        </pivotArea>
        <pivotArea type="data" collapsedLevelsAreSubtotals="1" fieldPosition="0">
          <references count="4">
            <reference field="4294967294" count="1" selected="0">
              <x v="0"/>
            </reference>
            <reference field="0" count="1" selected="0">
              <x v="133"/>
            </reference>
            <reference field="1" count="1" selected="0">
              <x v="816"/>
            </reference>
            <reference field="2" count="2">
              <x v="2008"/>
              <x v="2009"/>
            </reference>
          </references>
        </pivotArea>
        <pivotArea type="data" collapsedLevelsAreSubtotals="1" fieldPosition="0">
          <references count="3">
            <reference field="4294967294" count="1" selected="0">
              <x v="0"/>
            </reference>
            <reference field="0" count="1" selected="0">
              <x v="133"/>
            </reference>
            <reference field="1" count="1">
              <x v="817"/>
            </reference>
          </references>
        </pivotArea>
        <pivotArea type="data" collapsedLevelsAreSubtotals="1" fieldPosition="0">
          <references count="4">
            <reference field="4294967294" count="1" selected="0">
              <x v="0"/>
            </reference>
            <reference field="0" count="1" selected="0">
              <x v="133"/>
            </reference>
            <reference field="1" count="1" selected="0">
              <x v="817"/>
            </reference>
            <reference field="2" count="2">
              <x v="2010"/>
              <x v="2011"/>
            </reference>
          </references>
        </pivotArea>
        <pivotArea type="data" collapsedLevelsAreSubtotals="1" fieldPosition="0">
          <references count="3">
            <reference field="4294967294" count="1" selected="0">
              <x v="0"/>
            </reference>
            <reference field="0" count="1" selected="0">
              <x v="133"/>
            </reference>
            <reference field="1" count="1">
              <x v="818"/>
            </reference>
          </references>
        </pivotArea>
        <pivotArea type="data" collapsedLevelsAreSubtotals="1" fieldPosition="0">
          <references count="4">
            <reference field="4294967294" count="1" selected="0">
              <x v="0"/>
            </reference>
            <reference field="0" count="1" selected="0">
              <x v="133"/>
            </reference>
            <reference field="1" count="1" selected="0">
              <x v="818"/>
            </reference>
            <reference field="2" count="4">
              <x v="2012"/>
              <x v="2013"/>
              <x v="2014"/>
              <x v="2015"/>
            </reference>
          </references>
        </pivotArea>
        <pivotArea type="data" collapsedLevelsAreSubtotals="1" fieldPosition="0">
          <references count="3">
            <reference field="4294967294" count="1" selected="0">
              <x v="0"/>
            </reference>
            <reference field="0" count="1" selected="0">
              <x v="133"/>
            </reference>
            <reference field="1" count="1">
              <x v="819"/>
            </reference>
          </references>
        </pivotArea>
        <pivotArea type="data" collapsedLevelsAreSubtotals="1" fieldPosition="0">
          <references count="4">
            <reference field="4294967294" count="1" selected="0">
              <x v="0"/>
            </reference>
            <reference field="0" count="1" selected="0">
              <x v="133"/>
            </reference>
            <reference field="1" count="1" selected="0">
              <x v="819"/>
            </reference>
            <reference field="2" count="4">
              <x v="2016"/>
              <x v="2017"/>
              <x v="2018"/>
              <x v="2019"/>
            </reference>
          </references>
        </pivotArea>
        <pivotArea type="data" collapsedLevelsAreSubtotals="1" fieldPosition="0">
          <references count="3">
            <reference field="4294967294" count="1" selected="0">
              <x v="0"/>
            </reference>
            <reference field="0" count="1" selected="0">
              <x v="133"/>
            </reference>
            <reference field="1" count="1">
              <x v="820"/>
            </reference>
          </references>
        </pivotArea>
        <pivotArea type="data" collapsedLevelsAreSubtotals="1" fieldPosition="0">
          <references count="4">
            <reference field="4294967294" count="1" selected="0">
              <x v="0"/>
            </reference>
            <reference field="0" count="1" selected="0">
              <x v="133"/>
            </reference>
            <reference field="1" count="1" selected="0">
              <x v="820"/>
            </reference>
            <reference field="2" count="1">
              <x v="2020"/>
            </reference>
          </references>
        </pivotArea>
        <pivotArea type="data" collapsedLevelsAreSubtotals="1" fieldPosition="0">
          <references count="3">
            <reference field="4294967294" count="1" selected="0">
              <x v="0"/>
            </reference>
            <reference field="0" count="1" selected="0">
              <x v="133"/>
            </reference>
            <reference field="1" count="1">
              <x v="821"/>
            </reference>
          </references>
        </pivotArea>
        <pivotArea type="data" collapsedLevelsAreSubtotals="1" fieldPosition="0">
          <references count="4">
            <reference field="4294967294" count="1" selected="0">
              <x v="0"/>
            </reference>
            <reference field="0" count="1" selected="0">
              <x v="133"/>
            </reference>
            <reference field="1" count="1" selected="0">
              <x v="821"/>
            </reference>
            <reference field="2" count="1">
              <x v="2021"/>
            </reference>
          </references>
        </pivotArea>
        <pivotArea type="data" collapsedLevelsAreSubtotals="1" fieldPosition="0">
          <references count="3">
            <reference field="4294967294" count="1" selected="0">
              <x v="0"/>
            </reference>
            <reference field="0" count="1" selected="0">
              <x v="133"/>
            </reference>
            <reference field="1" count="1">
              <x v="822"/>
            </reference>
          </references>
        </pivotArea>
        <pivotArea type="data" collapsedLevelsAreSubtotals="1" fieldPosition="0">
          <references count="4">
            <reference field="4294967294" count="1" selected="0">
              <x v="0"/>
            </reference>
            <reference field="0" count="1" selected="0">
              <x v="133"/>
            </reference>
            <reference field="1" count="1" selected="0">
              <x v="822"/>
            </reference>
            <reference field="2" count="1">
              <x v="2022"/>
            </reference>
          </references>
        </pivotArea>
        <pivotArea type="data" collapsedLevelsAreSubtotals="1" fieldPosition="0">
          <references count="3">
            <reference field="4294967294" count="1" selected="0">
              <x v="0"/>
            </reference>
            <reference field="0" count="1" selected="0">
              <x v="133"/>
            </reference>
            <reference field="1" count="1">
              <x v="823"/>
            </reference>
          </references>
        </pivotArea>
        <pivotArea type="data" collapsedLevelsAreSubtotals="1" fieldPosition="0">
          <references count="4">
            <reference field="4294967294" count="1" selected="0">
              <x v="0"/>
            </reference>
            <reference field="0" count="1" selected="0">
              <x v="133"/>
            </reference>
            <reference field="1" count="1" selected="0">
              <x v="823"/>
            </reference>
            <reference field="2" count="1">
              <x v="2023"/>
            </reference>
          </references>
        </pivotArea>
        <pivotArea type="data" collapsedLevelsAreSubtotals="1" fieldPosition="0">
          <references count="3">
            <reference field="4294967294" count="1" selected="0">
              <x v="0"/>
            </reference>
            <reference field="0" count="1" selected="0">
              <x v="133"/>
            </reference>
            <reference field="1" count="1">
              <x v="824"/>
            </reference>
          </references>
        </pivotArea>
        <pivotArea type="data" collapsedLevelsAreSubtotals="1" fieldPosition="0">
          <references count="4">
            <reference field="4294967294" count="1" selected="0">
              <x v="0"/>
            </reference>
            <reference field="0" count="1" selected="0">
              <x v="133"/>
            </reference>
            <reference field="1" count="1" selected="0">
              <x v="824"/>
            </reference>
            <reference field="2" count="2">
              <x v="2024"/>
              <x v="2025"/>
            </reference>
          </references>
        </pivotArea>
        <pivotArea type="data" collapsedLevelsAreSubtotals="1" fieldPosition="0">
          <references count="3">
            <reference field="4294967294" count="1" selected="0">
              <x v="0"/>
            </reference>
            <reference field="0" count="1" selected="0">
              <x v="133"/>
            </reference>
            <reference field="1" count="1">
              <x v="825"/>
            </reference>
          </references>
        </pivotArea>
        <pivotArea type="data" collapsedLevelsAreSubtotals="1" fieldPosition="0">
          <references count="4">
            <reference field="4294967294" count="1" selected="0">
              <x v="0"/>
            </reference>
            <reference field="0" count="1" selected="0">
              <x v="133"/>
            </reference>
            <reference field="1" count="1" selected="0">
              <x v="825"/>
            </reference>
            <reference field="2" count="2">
              <x v="2026"/>
              <x v="2027"/>
            </reference>
          </references>
        </pivotArea>
        <pivotArea type="data" collapsedLevelsAreSubtotals="1" fieldPosition="0">
          <references count="3">
            <reference field="4294967294" count="1" selected="0">
              <x v="0"/>
            </reference>
            <reference field="0" count="1" selected="0">
              <x v="133"/>
            </reference>
            <reference field="1" count="1">
              <x v="826"/>
            </reference>
          </references>
        </pivotArea>
        <pivotArea type="data" collapsedLevelsAreSubtotals="1" fieldPosition="0">
          <references count="4">
            <reference field="4294967294" count="1" selected="0">
              <x v="0"/>
            </reference>
            <reference field="0" count="1" selected="0">
              <x v="133"/>
            </reference>
            <reference field="1" count="1" selected="0">
              <x v="826"/>
            </reference>
            <reference field="2" count="1">
              <x v="2028"/>
            </reference>
          </references>
        </pivotArea>
        <pivotArea type="data" collapsedLevelsAreSubtotals="1" fieldPosition="0">
          <references count="3">
            <reference field="4294967294" count="1" selected="0">
              <x v="0"/>
            </reference>
            <reference field="0" count="1" selected="0">
              <x v="133"/>
            </reference>
            <reference field="1" count="1">
              <x v="827"/>
            </reference>
          </references>
        </pivotArea>
        <pivotArea type="data" collapsedLevelsAreSubtotals="1" fieldPosition="0">
          <references count="4">
            <reference field="4294967294" count="1" selected="0">
              <x v="0"/>
            </reference>
            <reference field="0" count="1" selected="0">
              <x v="133"/>
            </reference>
            <reference field="1" count="1" selected="0">
              <x v="827"/>
            </reference>
            <reference field="2" count="1">
              <x v="2029"/>
            </reference>
          </references>
        </pivotArea>
        <pivotArea type="data" collapsedLevelsAreSubtotals="1" fieldPosition="0">
          <references count="3">
            <reference field="4294967294" count="1" selected="0">
              <x v="0"/>
            </reference>
            <reference field="0" count="1" selected="0">
              <x v="133"/>
            </reference>
            <reference field="1" count="1">
              <x v="828"/>
            </reference>
          </references>
        </pivotArea>
        <pivotArea type="data" collapsedLevelsAreSubtotals="1" fieldPosition="0">
          <references count="4">
            <reference field="4294967294" count="1" selected="0">
              <x v="0"/>
            </reference>
            <reference field="0" count="1" selected="0">
              <x v="133"/>
            </reference>
            <reference field="1" count="1" selected="0">
              <x v="828"/>
            </reference>
            <reference field="2" count="2">
              <x v="2030"/>
              <x v="2031"/>
            </reference>
          </references>
        </pivotArea>
        <pivotArea type="data" collapsedLevelsAreSubtotals="1" fieldPosition="0">
          <references count="3">
            <reference field="4294967294" count="1" selected="0">
              <x v="0"/>
            </reference>
            <reference field="0" count="1" selected="0">
              <x v="133"/>
            </reference>
            <reference field="1" count="1">
              <x v="829"/>
            </reference>
          </references>
        </pivotArea>
        <pivotArea type="data" collapsedLevelsAreSubtotals="1" fieldPosition="0">
          <references count="4">
            <reference field="4294967294" count="1" selected="0">
              <x v="0"/>
            </reference>
            <reference field="0" count="1" selected="0">
              <x v="133"/>
            </reference>
            <reference field="1" count="1" selected="0">
              <x v="829"/>
            </reference>
            <reference field="2" count="1">
              <x v="2032"/>
            </reference>
          </references>
        </pivotArea>
        <pivotArea type="data" collapsedLevelsAreSubtotals="1" fieldPosition="0">
          <references count="3">
            <reference field="4294967294" count="1" selected="0">
              <x v="0"/>
            </reference>
            <reference field="0" count="1" selected="0">
              <x v="133"/>
            </reference>
            <reference field="1" count="1">
              <x v="830"/>
            </reference>
          </references>
        </pivotArea>
        <pivotArea type="data" collapsedLevelsAreSubtotals="1" fieldPosition="0">
          <references count="4">
            <reference field="4294967294" count="1" selected="0">
              <x v="0"/>
            </reference>
            <reference field="0" count="1" selected="0">
              <x v="133"/>
            </reference>
            <reference field="1" count="1" selected="0">
              <x v="830"/>
            </reference>
            <reference field="2" count="1">
              <x v="2033"/>
            </reference>
          </references>
        </pivotArea>
        <pivotArea type="data" collapsedLevelsAreSubtotals="1" fieldPosition="0">
          <references count="3">
            <reference field="4294967294" count="1" selected="0">
              <x v="0"/>
            </reference>
            <reference field="0" count="1" selected="0">
              <x v="133"/>
            </reference>
            <reference field="1" count="1">
              <x v="831"/>
            </reference>
          </references>
        </pivotArea>
        <pivotArea type="data" collapsedLevelsAreSubtotals="1" fieldPosition="0">
          <references count="4">
            <reference field="4294967294" count="1" selected="0">
              <x v="0"/>
            </reference>
            <reference field="0" count="1" selected="0">
              <x v="133"/>
            </reference>
            <reference field="1" count="1" selected="0">
              <x v="831"/>
            </reference>
            <reference field="2" count="1">
              <x v="2034"/>
            </reference>
          </references>
        </pivotArea>
        <pivotArea type="data" collapsedLevelsAreSubtotals="1" fieldPosition="0">
          <references count="3">
            <reference field="4294967294" count="1" selected="0">
              <x v="0"/>
            </reference>
            <reference field="0" count="1" selected="0">
              <x v="133"/>
            </reference>
            <reference field="1" count="1">
              <x v="832"/>
            </reference>
          </references>
        </pivotArea>
        <pivotArea type="data" collapsedLevelsAreSubtotals="1" fieldPosition="0">
          <references count="4">
            <reference field="4294967294" count="1" selected="0">
              <x v="0"/>
            </reference>
            <reference field="0" count="1" selected="0">
              <x v="133"/>
            </reference>
            <reference field="1" count="1" selected="0">
              <x v="832"/>
            </reference>
            <reference field="2" count="1">
              <x v="2035"/>
            </reference>
          </references>
        </pivotArea>
        <pivotArea type="data" collapsedLevelsAreSubtotals="1" fieldPosition="0">
          <references count="3">
            <reference field="4294967294" count="1" selected="0">
              <x v="0"/>
            </reference>
            <reference field="0" count="1" selected="0">
              <x v="133"/>
            </reference>
            <reference field="1" count="1">
              <x v="833"/>
            </reference>
          </references>
        </pivotArea>
        <pivotArea type="data" collapsedLevelsAreSubtotals="1" fieldPosition="0">
          <references count="4">
            <reference field="4294967294" count="1" selected="0">
              <x v="0"/>
            </reference>
            <reference field="0" count="1" selected="0">
              <x v="133"/>
            </reference>
            <reference field="1" count="1" selected="0">
              <x v="833"/>
            </reference>
            <reference field="2" count="1">
              <x v="2036"/>
            </reference>
          </references>
        </pivotArea>
        <pivotArea type="data" collapsedLevelsAreSubtotals="1" fieldPosition="0">
          <references count="3">
            <reference field="4294967294" count="1" selected="0">
              <x v="0"/>
            </reference>
            <reference field="0" count="1" selected="0">
              <x v="133"/>
            </reference>
            <reference field="1" count="1">
              <x v="834"/>
            </reference>
          </references>
        </pivotArea>
        <pivotArea type="data" collapsedLevelsAreSubtotals="1" fieldPosition="0">
          <references count="4">
            <reference field="4294967294" count="1" selected="0">
              <x v="0"/>
            </reference>
            <reference field="0" count="1" selected="0">
              <x v="133"/>
            </reference>
            <reference field="1" count="1" selected="0">
              <x v="834"/>
            </reference>
            <reference field="2" count="2">
              <x v="2037"/>
              <x v="2038"/>
            </reference>
          </references>
        </pivotArea>
        <pivotArea type="data" collapsedLevelsAreSubtotals="1" fieldPosition="0">
          <references count="3">
            <reference field="4294967294" count="1" selected="0">
              <x v="0"/>
            </reference>
            <reference field="0" count="1" selected="0">
              <x v="133"/>
            </reference>
            <reference field="1" count="1">
              <x v="835"/>
            </reference>
          </references>
        </pivotArea>
        <pivotArea type="data" collapsedLevelsAreSubtotals="1" fieldPosition="0">
          <references count="4">
            <reference field="4294967294" count="1" selected="0">
              <x v="0"/>
            </reference>
            <reference field="0" count="1" selected="0">
              <x v="133"/>
            </reference>
            <reference field="1" count="1" selected="0">
              <x v="835"/>
            </reference>
            <reference field="2" count="1">
              <x v="2039"/>
            </reference>
          </references>
        </pivotArea>
        <pivotArea type="data" collapsedLevelsAreSubtotals="1" fieldPosition="0">
          <references count="2">
            <reference field="4294967294" count="1" selected="0">
              <x v="0"/>
            </reference>
            <reference field="0" count="1">
              <x v="134"/>
            </reference>
          </references>
        </pivotArea>
        <pivotArea type="data" collapsedLevelsAreSubtotals="1" fieldPosition="0">
          <references count="3">
            <reference field="4294967294" count="1" selected="0">
              <x v="0"/>
            </reference>
            <reference field="0" count="1" selected="0">
              <x v="134"/>
            </reference>
            <reference field="1" count="1">
              <x v="836"/>
            </reference>
          </references>
        </pivotArea>
        <pivotArea type="data" collapsedLevelsAreSubtotals="1" fieldPosition="0">
          <references count="4">
            <reference field="4294967294" count="1" selected="0">
              <x v="0"/>
            </reference>
            <reference field="0" count="1" selected="0">
              <x v="134"/>
            </reference>
            <reference field="1" count="1" selected="0">
              <x v="836"/>
            </reference>
            <reference field="2" count="1">
              <x v="2040"/>
            </reference>
          </references>
        </pivotArea>
        <pivotArea type="data" collapsedLevelsAreSubtotals="1" fieldPosition="0">
          <references count="3">
            <reference field="4294967294" count="1" selected="0">
              <x v="0"/>
            </reference>
            <reference field="0" count="1" selected="0">
              <x v="134"/>
            </reference>
            <reference field="1" count="1">
              <x v="837"/>
            </reference>
          </references>
        </pivotArea>
        <pivotArea type="data" collapsedLevelsAreSubtotals="1" fieldPosition="0">
          <references count="4">
            <reference field="4294967294" count="1" selected="0">
              <x v="0"/>
            </reference>
            <reference field="0" count="1" selected="0">
              <x v="134"/>
            </reference>
            <reference field="1" count="1" selected="0">
              <x v="837"/>
            </reference>
            <reference field="2" count="1">
              <x v="2041"/>
            </reference>
          </references>
        </pivotArea>
        <pivotArea type="data" collapsedLevelsAreSubtotals="1" fieldPosition="0">
          <references count="2">
            <reference field="4294967294" count="1" selected="0">
              <x v="0"/>
            </reference>
            <reference field="0" count="1">
              <x v="135"/>
            </reference>
          </references>
        </pivotArea>
        <pivotArea type="data" collapsedLevelsAreSubtotals="1" fieldPosition="0">
          <references count="3">
            <reference field="4294967294" count="1" selected="0">
              <x v="0"/>
            </reference>
            <reference field="0" count="1" selected="0">
              <x v="135"/>
            </reference>
            <reference field="1" count="1">
              <x v="838"/>
            </reference>
          </references>
        </pivotArea>
        <pivotArea type="data" collapsedLevelsAreSubtotals="1" fieldPosition="0">
          <references count="4">
            <reference field="4294967294" count="1" selected="0">
              <x v="0"/>
            </reference>
            <reference field="0" count="1" selected="0">
              <x v="135"/>
            </reference>
            <reference field="1" count="1" selected="0">
              <x v="838"/>
            </reference>
            <reference field="2" count="112">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reference>
          </references>
        </pivotArea>
        <pivotArea type="data" collapsedLevelsAreSubtotals="1" fieldPosition="0">
          <references count="3">
            <reference field="4294967294" count="1" selected="0">
              <x v="0"/>
            </reference>
            <reference field="0" count="1" selected="0">
              <x v="135"/>
            </reference>
            <reference field="1" count="1">
              <x v="839"/>
            </reference>
          </references>
        </pivotArea>
        <pivotArea type="data" collapsedLevelsAreSubtotals="1" fieldPosition="0">
          <references count="4">
            <reference field="4294967294" count="1" selected="0">
              <x v="0"/>
            </reference>
            <reference field="0" count="1" selected="0">
              <x v="135"/>
            </reference>
            <reference field="1" count="1" selected="0">
              <x v="839"/>
            </reference>
            <reference field="2" count="7">
              <x v="2154"/>
              <x v="2155"/>
              <x v="2156"/>
              <x v="2157"/>
              <x v="2158"/>
              <x v="2159"/>
              <x v="2160"/>
            </reference>
          </references>
        </pivotArea>
        <pivotArea type="data" collapsedLevelsAreSubtotals="1" fieldPosition="0">
          <references count="3">
            <reference field="4294967294" count="1" selected="0">
              <x v="0"/>
            </reference>
            <reference field="0" count="1" selected="0">
              <x v="135"/>
            </reference>
            <reference field="1" count="1">
              <x v="840"/>
            </reference>
          </references>
        </pivotArea>
        <pivotArea type="data" collapsedLevelsAreSubtotals="1" fieldPosition="0">
          <references count="4">
            <reference field="4294967294" count="1" selected="0">
              <x v="0"/>
            </reference>
            <reference field="0" count="1" selected="0">
              <x v="135"/>
            </reference>
            <reference field="1" count="1" selected="0">
              <x v="840"/>
            </reference>
            <reference field="2" count="4">
              <x v="2161"/>
              <x v="2162"/>
              <x v="2163"/>
              <x v="2164"/>
            </reference>
          </references>
        </pivotArea>
        <pivotArea type="data" collapsedLevelsAreSubtotals="1" fieldPosition="0">
          <references count="2">
            <reference field="4294967294" count="1" selected="0">
              <x v="0"/>
            </reference>
            <reference field="0" count="1">
              <x v="136"/>
            </reference>
          </references>
        </pivotArea>
        <pivotArea type="data" collapsedLevelsAreSubtotals="1" fieldPosition="0">
          <references count="3">
            <reference field="4294967294" count="1" selected="0">
              <x v="0"/>
            </reference>
            <reference field="0" count="1" selected="0">
              <x v="136"/>
            </reference>
            <reference field="1" count="1">
              <x v="841"/>
            </reference>
          </references>
        </pivotArea>
        <pivotArea type="data" collapsedLevelsAreSubtotals="1" fieldPosition="0">
          <references count="4">
            <reference field="4294967294" count="1" selected="0">
              <x v="0"/>
            </reference>
            <reference field="0" count="1" selected="0">
              <x v="136"/>
            </reference>
            <reference field="1" count="1" selected="0">
              <x v="841"/>
            </reference>
            <reference field="2" count="5">
              <x v="2165"/>
              <x v="2166"/>
              <x v="2167"/>
              <x v="2168"/>
              <x v="2169"/>
            </reference>
          </references>
        </pivotArea>
        <pivotArea type="data" collapsedLevelsAreSubtotals="1" fieldPosition="0">
          <references count="3">
            <reference field="4294967294" count="1" selected="0">
              <x v="0"/>
            </reference>
            <reference field="0" count="1" selected="0">
              <x v="136"/>
            </reference>
            <reference field="1" count="1">
              <x v="842"/>
            </reference>
          </references>
        </pivotArea>
        <pivotArea type="data" collapsedLevelsAreSubtotals="1" fieldPosition="0">
          <references count="4">
            <reference field="4294967294" count="1" selected="0">
              <x v="0"/>
            </reference>
            <reference field="0" count="1" selected="0">
              <x v="136"/>
            </reference>
            <reference field="1" count="1" selected="0">
              <x v="842"/>
            </reference>
            <reference field="2" count="11">
              <x v="2170"/>
              <x v="2171"/>
              <x v="2172"/>
              <x v="2173"/>
              <x v="2174"/>
              <x v="2175"/>
              <x v="2176"/>
              <x v="2177"/>
              <x v="2178"/>
              <x v="2179"/>
              <x v="2180"/>
            </reference>
          </references>
        </pivotArea>
        <pivotArea type="data" collapsedLevelsAreSubtotals="1" fieldPosition="0">
          <references count="3">
            <reference field="4294967294" count="1" selected="0">
              <x v="0"/>
            </reference>
            <reference field="0" count="1" selected="0">
              <x v="136"/>
            </reference>
            <reference field="1" count="1">
              <x v="843"/>
            </reference>
          </references>
        </pivotArea>
        <pivotArea type="data" collapsedLevelsAreSubtotals="1" fieldPosition="0">
          <references count="4">
            <reference field="4294967294" count="1" selected="0">
              <x v="0"/>
            </reference>
            <reference field="0" count="1" selected="0">
              <x v="136"/>
            </reference>
            <reference field="1" count="1" selected="0">
              <x v="843"/>
            </reference>
            <reference field="2" count="4">
              <x v="2181"/>
              <x v="2182"/>
              <x v="2183"/>
              <x v="2184"/>
            </reference>
          </references>
        </pivotArea>
        <pivotArea type="data" collapsedLevelsAreSubtotals="1" fieldPosition="0">
          <references count="3">
            <reference field="4294967294" count="1" selected="0">
              <x v="0"/>
            </reference>
            <reference field="0" count="1" selected="0">
              <x v="136"/>
            </reference>
            <reference field="1" count="1">
              <x v="844"/>
            </reference>
          </references>
        </pivotArea>
        <pivotArea type="data" collapsedLevelsAreSubtotals="1" fieldPosition="0">
          <references count="4">
            <reference field="4294967294" count="1" selected="0">
              <x v="0"/>
            </reference>
            <reference field="0" count="1" selected="0">
              <x v="136"/>
            </reference>
            <reference field="1" count="1" selected="0">
              <x v="844"/>
            </reference>
            <reference field="2" count="49">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reference>
          </references>
        </pivotArea>
        <pivotArea type="data" collapsedLevelsAreSubtotals="1" fieldPosition="0">
          <references count="3">
            <reference field="4294967294" count="1" selected="0">
              <x v="0"/>
            </reference>
            <reference field="0" count="1" selected="0">
              <x v="136"/>
            </reference>
            <reference field="1" count="1">
              <x v="845"/>
            </reference>
          </references>
        </pivotArea>
        <pivotArea type="data" collapsedLevelsAreSubtotals="1" fieldPosition="0">
          <references count="4">
            <reference field="4294967294" count="1" selected="0">
              <x v="0"/>
            </reference>
            <reference field="0" count="1" selected="0">
              <x v="136"/>
            </reference>
            <reference field="1" count="1" selected="0">
              <x v="845"/>
            </reference>
            <reference field="2" count="11">
              <x v="2234"/>
              <x v="2235"/>
              <x v="2236"/>
              <x v="2237"/>
              <x v="2238"/>
              <x v="2239"/>
              <x v="2240"/>
              <x v="2241"/>
              <x v="2242"/>
              <x v="2243"/>
              <x v="2244"/>
            </reference>
          </references>
        </pivotArea>
        <pivotArea type="data" collapsedLevelsAreSubtotals="1" fieldPosition="0">
          <references count="3">
            <reference field="4294967294" count="1" selected="0">
              <x v="0"/>
            </reference>
            <reference field="0" count="1" selected="0">
              <x v="136"/>
            </reference>
            <reference field="1" count="1">
              <x v="846"/>
            </reference>
          </references>
        </pivotArea>
        <pivotArea type="data" collapsedLevelsAreSubtotals="1" fieldPosition="0">
          <references count="4">
            <reference field="4294967294" count="1" selected="0">
              <x v="0"/>
            </reference>
            <reference field="0" count="1" selected="0">
              <x v="136"/>
            </reference>
            <reference field="1" count="1" selected="0">
              <x v="846"/>
            </reference>
            <reference field="2" count="5">
              <x v="2245"/>
              <x v="2246"/>
              <x v="2247"/>
              <x v="2248"/>
              <x v="2249"/>
            </reference>
          </references>
        </pivotArea>
        <pivotArea type="data" collapsedLevelsAreSubtotals="1" fieldPosition="0">
          <references count="3">
            <reference field="4294967294" count="1" selected="0">
              <x v="0"/>
            </reference>
            <reference field="0" count="1" selected="0">
              <x v="136"/>
            </reference>
            <reference field="1" count="1">
              <x v="847"/>
            </reference>
          </references>
        </pivotArea>
        <pivotArea type="data" collapsedLevelsAreSubtotals="1" fieldPosition="0">
          <references count="4">
            <reference field="4294967294" count="1" selected="0">
              <x v="0"/>
            </reference>
            <reference field="0" count="1" selected="0">
              <x v="136"/>
            </reference>
            <reference field="1" count="1" selected="0">
              <x v="847"/>
            </reference>
            <reference field="2" count="2">
              <x v="2250"/>
              <x v="2251"/>
            </reference>
          </references>
        </pivotArea>
        <pivotArea type="data" collapsedLevelsAreSubtotals="1" fieldPosition="0">
          <references count="3">
            <reference field="4294967294" count="1" selected="0">
              <x v="0"/>
            </reference>
            <reference field="0" count="1" selected="0">
              <x v="136"/>
            </reference>
            <reference field="1" count="1">
              <x v="848"/>
            </reference>
          </references>
        </pivotArea>
        <pivotArea type="data" collapsedLevelsAreSubtotals="1" fieldPosition="0">
          <references count="4">
            <reference field="4294967294" count="1" selected="0">
              <x v="0"/>
            </reference>
            <reference field="0" count="1" selected="0">
              <x v="136"/>
            </reference>
            <reference field="1" count="1" selected="0">
              <x v="848"/>
            </reference>
            <reference field="2" count="24">
              <x v="2252"/>
              <x v="2253"/>
              <x v="2254"/>
              <x v="2255"/>
              <x v="2256"/>
              <x v="2257"/>
              <x v="2258"/>
              <x v="2259"/>
              <x v="2260"/>
              <x v="2261"/>
              <x v="2262"/>
              <x v="2263"/>
              <x v="2264"/>
              <x v="2265"/>
              <x v="2266"/>
              <x v="2267"/>
              <x v="2268"/>
              <x v="2269"/>
              <x v="2270"/>
              <x v="2271"/>
              <x v="2272"/>
              <x v="2273"/>
              <x v="2274"/>
              <x v="2275"/>
            </reference>
          </references>
        </pivotArea>
        <pivotArea type="data" collapsedLevelsAreSubtotals="1" fieldPosition="0">
          <references count="3">
            <reference field="4294967294" count="1" selected="0">
              <x v="0"/>
            </reference>
            <reference field="0" count="1" selected="0">
              <x v="136"/>
            </reference>
            <reference field="1" count="1">
              <x v="849"/>
            </reference>
          </references>
        </pivotArea>
        <pivotArea type="data" collapsedLevelsAreSubtotals="1" fieldPosition="0">
          <references count="4">
            <reference field="4294967294" count="1" selected="0">
              <x v="0"/>
            </reference>
            <reference field="0" count="1" selected="0">
              <x v="136"/>
            </reference>
            <reference field="1" count="1" selected="0">
              <x v="849"/>
            </reference>
            <reference field="2" count="6">
              <x v="2276"/>
              <x v="2277"/>
              <x v="2278"/>
              <x v="2279"/>
              <x v="2280"/>
              <x v="2281"/>
            </reference>
          </references>
        </pivotArea>
        <pivotArea type="data" collapsedLevelsAreSubtotals="1" fieldPosition="0">
          <references count="3">
            <reference field="4294967294" count="1" selected="0">
              <x v="0"/>
            </reference>
            <reference field="0" count="1" selected="0">
              <x v="136"/>
            </reference>
            <reference field="1" count="1">
              <x v="850"/>
            </reference>
          </references>
        </pivotArea>
        <pivotArea type="data" collapsedLevelsAreSubtotals="1" fieldPosition="0">
          <references count="4">
            <reference field="4294967294" count="1" selected="0">
              <x v="0"/>
            </reference>
            <reference field="0" count="1" selected="0">
              <x v="136"/>
            </reference>
            <reference field="1" count="1" selected="0">
              <x v="850"/>
            </reference>
            <reference field="2" count="3">
              <x v="2282"/>
              <x v="2283"/>
              <x v="2284"/>
            </reference>
          </references>
        </pivotArea>
        <pivotArea type="data" collapsedLevelsAreSubtotals="1" fieldPosition="0">
          <references count="3">
            <reference field="4294967294" count="1" selected="0">
              <x v="0"/>
            </reference>
            <reference field="0" count="1" selected="0">
              <x v="136"/>
            </reference>
            <reference field="1" count="1">
              <x v="851"/>
            </reference>
          </references>
        </pivotArea>
        <pivotArea type="data" collapsedLevelsAreSubtotals="1" fieldPosition="0">
          <references count="4">
            <reference field="4294967294" count="1" selected="0">
              <x v="0"/>
            </reference>
            <reference field="0" count="1" selected="0">
              <x v="136"/>
            </reference>
            <reference field="1" count="1" selected="0">
              <x v="851"/>
            </reference>
            <reference field="2" count="16">
              <x v="2285"/>
              <x v="2286"/>
              <x v="2287"/>
              <x v="2288"/>
              <x v="2289"/>
              <x v="2290"/>
              <x v="2291"/>
              <x v="2292"/>
              <x v="2293"/>
              <x v="2294"/>
              <x v="2295"/>
              <x v="2296"/>
              <x v="2297"/>
              <x v="2298"/>
              <x v="2299"/>
              <x v="2300"/>
            </reference>
          </references>
        </pivotArea>
        <pivotArea type="data" collapsedLevelsAreSubtotals="1" fieldPosition="0">
          <references count="3">
            <reference field="4294967294" count="1" selected="0">
              <x v="0"/>
            </reference>
            <reference field="0" count="1" selected="0">
              <x v="136"/>
            </reference>
            <reference field="1" count="1">
              <x v="852"/>
            </reference>
          </references>
        </pivotArea>
        <pivotArea type="data" collapsedLevelsAreSubtotals="1" fieldPosition="0">
          <references count="4">
            <reference field="4294967294" count="1" selected="0">
              <x v="0"/>
            </reference>
            <reference field="0" count="1" selected="0">
              <x v="136"/>
            </reference>
            <reference field="1" count="1" selected="0">
              <x v="852"/>
            </reference>
            <reference field="2" count="5">
              <x v="2301"/>
              <x v="2302"/>
              <x v="2303"/>
              <x v="2304"/>
              <x v="2305"/>
            </reference>
          </references>
        </pivotArea>
        <pivotArea type="data" collapsedLevelsAreSubtotals="1" fieldPosition="0">
          <references count="3">
            <reference field="4294967294" count="1" selected="0">
              <x v="0"/>
            </reference>
            <reference field="0" count="1" selected="0">
              <x v="136"/>
            </reference>
            <reference field="1" count="1">
              <x v="853"/>
            </reference>
          </references>
        </pivotArea>
        <pivotArea type="data" collapsedLevelsAreSubtotals="1" fieldPosition="0">
          <references count="4">
            <reference field="4294967294" count="1" selected="0">
              <x v="0"/>
            </reference>
            <reference field="0" count="1" selected="0">
              <x v="136"/>
            </reference>
            <reference field="1" count="1" selected="0">
              <x v="853"/>
            </reference>
            <reference field="2" count="2">
              <x v="2306"/>
              <x v="2307"/>
            </reference>
          </references>
        </pivotArea>
        <pivotArea type="data" collapsedLevelsAreSubtotals="1" fieldPosition="0">
          <references count="3">
            <reference field="4294967294" count="1" selected="0">
              <x v="0"/>
            </reference>
            <reference field="0" count="1" selected="0">
              <x v="136"/>
            </reference>
            <reference field="1" count="1">
              <x v="854"/>
            </reference>
          </references>
        </pivotArea>
        <pivotArea type="data" collapsedLevelsAreSubtotals="1" fieldPosition="0">
          <references count="4">
            <reference field="4294967294" count="1" selected="0">
              <x v="0"/>
            </reference>
            <reference field="0" count="1" selected="0">
              <x v="136"/>
            </reference>
            <reference field="1" count="1" selected="0">
              <x v="854"/>
            </reference>
            <reference field="2" count="4">
              <x v="2308"/>
              <x v="2309"/>
              <x v="2310"/>
              <x v="2311"/>
            </reference>
          </references>
        </pivotArea>
        <pivotArea type="data" collapsedLevelsAreSubtotals="1" fieldPosition="0">
          <references count="3">
            <reference field="4294967294" count="1" selected="0">
              <x v="0"/>
            </reference>
            <reference field="0" count="1" selected="0">
              <x v="136"/>
            </reference>
            <reference field="1" count="1">
              <x v="855"/>
            </reference>
          </references>
        </pivotArea>
        <pivotArea type="data" collapsedLevelsAreSubtotals="1" fieldPosition="0">
          <references count="4">
            <reference field="4294967294" count="1" selected="0">
              <x v="0"/>
            </reference>
            <reference field="0" count="1" selected="0">
              <x v="136"/>
            </reference>
            <reference field="1" count="1" selected="0">
              <x v="855"/>
            </reference>
            <reference field="2" count="6">
              <x v="2312"/>
              <x v="2313"/>
              <x v="2314"/>
              <x v="2315"/>
              <x v="2316"/>
              <x v="2317"/>
            </reference>
          </references>
        </pivotArea>
        <pivotArea type="data" collapsedLevelsAreSubtotals="1" fieldPosition="0">
          <references count="3">
            <reference field="4294967294" count="1" selected="0">
              <x v="0"/>
            </reference>
            <reference field="0" count="1" selected="0">
              <x v="136"/>
            </reference>
            <reference field="1" count="1">
              <x v="856"/>
            </reference>
          </references>
        </pivotArea>
        <pivotArea type="data" collapsedLevelsAreSubtotals="1" fieldPosition="0">
          <references count="4">
            <reference field="4294967294" count="1" selected="0">
              <x v="0"/>
            </reference>
            <reference field="0" count="1" selected="0">
              <x v="136"/>
            </reference>
            <reference field="1" count="1" selected="0">
              <x v="856"/>
            </reference>
            <reference field="2" count="3">
              <x v="2318"/>
              <x v="2319"/>
              <x v="2320"/>
            </reference>
          </references>
        </pivotArea>
        <pivotArea type="data" collapsedLevelsAreSubtotals="1" fieldPosition="0">
          <references count="3">
            <reference field="4294967294" count="1" selected="0">
              <x v="0"/>
            </reference>
            <reference field="0" count="1" selected="0">
              <x v="136"/>
            </reference>
            <reference field="1" count="1">
              <x v="857"/>
            </reference>
          </references>
        </pivotArea>
        <pivotArea type="data" collapsedLevelsAreSubtotals="1" fieldPosition="0">
          <references count="4">
            <reference field="4294967294" count="1" selected="0">
              <x v="0"/>
            </reference>
            <reference field="0" count="1" selected="0">
              <x v="136"/>
            </reference>
            <reference field="1" count="1" selected="0">
              <x v="857"/>
            </reference>
            <reference field="2" count="1">
              <x v="2321"/>
            </reference>
          </references>
        </pivotArea>
        <pivotArea type="data" collapsedLevelsAreSubtotals="1" fieldPosition="0">
          <references count="3">
            <reference field="4294967294" count="1" selected="0">
              <x v="0"/>
            </reference>
            <reference field="0" count="1" selected="0">
              <x v="136"/>
            </reference>
            <reference field="1" count="1">
              <x v="858"/>
            </reference>
          </references>
        </pivotArea>
        <pivotArea type="data" collapsedLevelsAreSubtotals="1" fieldPosition="0">
          <references count="4">
            <reference field="4294967294" count="1" selected="0">
              <x v="0"/>
            </reference>
            <reference field="0" count="1" selected="0">
              <x v="136"/>
            </reference>
            <reference field="1" count="1" selected="0">
              <x v="858"/>
            </reference>
            <reference field="2" count="3">
              <x v="2322"/>
              <x v="2323"/>
              <x v="2324"/>
            </reference>
          </references>
        </pivotArea>
        <pivotArea type="data" collapsedLevelsAreSubtotals="1" fieldPosition="0">
          <references count="3">
            <reference field="4294967294" count="1" selected="0">
              <x v="0"/>
            </reference>
            <reference field="0" count="1" selected="0">
              <x v="136"/>
            </reference>
            <reference field="1" count="1">
              <x v="859"/>
            </reference>
          </references>
        </pivotArea>
        <pivotArea type="data" collapsedLevelsAreSubtotals="1" fieldPosition="0">
          <references count="4">
            <reference field="4294967294" count="1" selected="0">
              <x v="0"/>
            </reference>
            <reference field="0" count="1" selected="0">
              <x v="136"/>
            </reference>
            <reference field="1" count="1" selected="0">
              <x v="859"/>
            </reference>
            <reference field="2" count="6">
              <x v="2325"/>
              <x v="2326"/>
              <x v="2327"/>
              <x v="2328"/>
              <x v="2329"/>
              <x v="2330"/>
            </reference>
          </references>
        </pivotArea>
        <pivotArea type="data" collapsedLevelsAreSubtotals="1" fieldPosition="0">
          <references count="3">
            <reference field="4294967294" count="1" selected="0">
              <x v="0"/>
            </reference>
            <reference field="0" count="1" selected="0">
              <x v="136"/>
            </reference>
            <reference field="1" count="1">
              <x v="860"/>
            </reference>
          </references>
        </pivotArea>
        <pivotArea type="data" collapsedLevelsAreSubtotals="1" fieldPosition="0">
          <references count="4">
            <reference field="4294967294" count="1" selected="0">
              <x v="0"/>
            </reference>
            <reference field="0" count="1" selected="0">
              <x v="136"/>
            </reference>
            <reference field="1" count="1" selected="0">
              <x v="860"/>
            </reference>
            <reference field="2" count="15">
              <x v="2331"/>
              <x v="2332"/>
              <x v="2333"/>
              <x v="2334"/>
              <x v="2335"/>
              <x v="2336"/>
              <x v="2337"/>
              <x v="2338"/>
              <x v="2339"/>
              <x v="2340"/>
              <x v="2341"/>
              <x v="2342"/>
              <x v="2343"/>
              <x v="2344"/>
              <x v="2345"/>
            </reference>
          </references>
        </pivotArea>
        <pivotArea type="data" collapsedLevelsAreSubtotals="1" fieldPosition="0">
          <references count="3">
            <reference field="4294967294" count="1" selected="0">
              <x v="0"/>
            </reference>
            <reference field="0" count="1" selected="0">
              <x v="136"/>
            </reference>
            <reference field="1" count="1">
              <x v="861"/>
            </reference>
          </references>
        </pivotArea>
        <pivotArea type="data" collapsedLevelsAreSubtotals="1" fieldPosition="0">
          <references count="4">
            <reference field="4294967294" count="1" selected="0">
              <x v="0"/>
            </reference>
            <reference field="0" count="1" selected="0">
              <x v="136"/>
            </reference>
            <reference field="1" count="1" selected="0">
              <x v="861"/>
            </reference>
            <reference field="2" count="8">
              <x v="2346"/>
              <x v="2347"/>
              <x v="2348"/>
              <x v="2349"/>
              <x v="2350"/>
              <x v="2351"/>
              <x v="2352"/>
              <x v="2353"/>
            </reference>
          </references>
        </pivotArea>
        <pivotArea type="data" collapsedLevelsAreSubtotals="1" fieldPosition="0">
          <references count="3">
            <reference field="4294967294" count="1" selected="0">
              <x v="0"/>
            </reference>
            <reference field="0" count="1" selected="0">
              <x v="136"/>
            </reference>
            <reference field="1" count="1">
              <x v="862"/>
            </reference>
          </references>
        </pivotArea>
        <pivotArea type="data" collapsedLevelsAreSubtotals="1" fieldPosition="0">
          <references count="4">
            <reference field="4294967294" count="1" selected="0">
              <x v="0"/>
            </reference>
            <reference field="0" count="1" selected="0">
              <x v="136"/>
            </reference>
            <reference field="1" count="1" selected="0">
              <x v="862"/>
            </reference>
            <reference field="2" count="3">
              <x v="2354"/>
              <x v="2355"/>
              <x v="2356"/>
            </reference>
          </references>
        </pivotArea>
        <pivotArea type="data" collapsedLevelsAreSubtotals="1" fieldPosition="0">
          <references count="3">
            <reference field="4294967294" count="1" selected="0">
              <x v="0"/>
            </reference>
            <reference field="0" count="1" selected="0">
              <x v="136"/>
            </reference>
            <reference field="1" count="1">
              <x v="863"/>
            </reference>
          </references>
        </pivotArea>
        <pivotArea type="data" collapsedLevelsAreSubtotals="1" fieldPosition="0">
          <references count="4">
            <reference field="4294967294" count="1" selected="0">
              <x v="0"/>
            </reference>
            <reference field="0" count="1" selected="0">
              <x v="136"/>
            </reference>
            <reference field="1" count="1" selected="0">
              <x v="863"/>
            </reference>
            <reference field="2" count="3">
              <x v="2357"/>
              <x v="2358"/>
              <x v="2359"/>
            </reference>
          </references>
        </pivotArea>
        <pivotArea type="data" collapsedLevelsAreSubtotals="1" fieldPosition="0">
          <references count="3">
            <reference field="4294967294" count="1" selected="0">
              <x v="0"/>
            </reference>
            <reference field="0" count="1" selected="0">
              <x v="136"/>
            </reference>
            <reference field="1" count="1">
              <x v="864"/>
            </reference>
          </references>
        </pivotArea>
        <pivotArea type="data" collapsedLevelsAreSubtotals="1" fieldPosition="0">
          <references count="4">
            <reference field="4294967294" count="1" selected="0">
              <x v="0"/>
            </reference>
            <reference field="0" count="1" selected="0">
              <x v="136"/>
            </reference>
            <reference field="1" count="1" selected="0">
              <x v="864"/>
            </reference>
            <reference field="2" count="2">
              <x v="2360"/>
              <x v="2361"/>
            </reference>
          </references>
        </pivotArea>
        <pivotArea type="data" collapsedLevelsAreSubtotals="1" fieldPosition="0">
          <references count="3">
            <reference field="4294967294" count="1" selected="0">
              <x v="0"/>
            </reference>
            <reference field="0" count="1" selected="0">
              <x v="136"/>
            </reference>
            <reference field="1" count="1">
              <x v="865"/>
            </reference>
          </references>
        </pivotArea>
        <pivotArea type="data" collapsedLevelsAreSubtotals="1" fieldPosition="0">
          <references count="4">
            <reference field="4294967294" count="1" selected="0">
              <x v="0"/>
            </reference>
            <reference field="0" count="1" selected="0">
              <x v="136"/>
            </reference>
            <reference field="1" count="1" selected="0">
              <x v="865"/>
            </reference>
            <reference field="2" count="2">
              <x v="2362"/>
              <x v="2363"/>
            </reference>
          </references>
        </pivotArea>
        <pivotArea type="data" collapsedLevelsAreSubtotals="1" fieldPosition="0">
          <references count="3">
            <reference field="4294967294" count="1" selected="0">
              <x v="0"/>
            </reference>
            <reference field="0" count="1" selected="0">
              <x v="136"/>
            </reference>
            <reference field="1" count="1">
              <x v="866"/>
            </reference>
          </references>
        </pivotArea>
        <pivotArea type="data" collapsedLevelsAreSubtotals="1" fieldPosition="0">
          <references count="4">
            <reference field="4294967294" count="1" selected="0">
              <x v="0"/>
            </reference>
            <reference field="0" count="1" selected="0">
              <x v="136"/>
            </reference>
            <reference field="1" count="1" selected="0">
              <x v="866"/>
            </reference>
            <reference field="2" count="4">
              <x v="2364"/>
              <x v="2365"/>
              <x v="2366"/>
              <x v="2367"/>
            </reference>
          </references>
        </pivotArea>
        <pivotArea type="data" collapsedLevelsAreSubtotals="1" fieldPosition="0">
          <references count="3">
            <reference field="4294967294" count="1" selected="0">
              <x v="0"/>
            </reference>
            <reference field="0" count="1" selected="0">
              <x v="136"/>
            </reference>
            <reference field="1" count="1">
              <x v="867"/>
            </reference>
          </references>
        </pivotArea>
        <pivotArea type="data" collapsedLevelsAreSubtotals="1" fieldPosition="0">
          <references count="4">
            <reference field="4294967294" count="1" selected="0">
              <x v="0"/>
            </reference>
            <reference field="0" count="1" selected="0">
              <x v="136"/>
            </reference>
            <reference field="1" count="1" selected="0">
              <x v="867"/>
            </reference>
            <reference field="2" count="1">
              <x v="2368"/>
            </reference>
          </references>
        </pivotArea>
        <pivotArea type="data" collapsedLevelsAreSubtotals="1" fieldPosition="0">
          <references count="3">
            <reference field="4294967294" count="1" selected="0">
              <x v="0"/>
            </reference>
            <reference field="0" count="1" selected="0">
              <x v="136"/>
            </reference>
            <reference field="1" count="1">
              <x v="868"/>
            </reference>
          </references>
        </pivotArea>
        <pivotArea type="data" collapsedLevelsAreSubtotals="1" fieldPosition="0">
          <references count="4">
            <reference field="4294967294" count="1" selected="0">
              <x v="0"/>
            </reference>
            <reference field="0" count="1" selected="0">
              <x v="136"/>
            </reference>
            <reference field="1" count="1" selected="0">
              <x v="868"/>
            </reference>
            <reference field="2" count="10">
              <x v="2369"/>
              <x v="2370"/>
              <x v="2371"/>
              <x v="2372"/>
              <x v="2373"/>
              <x v="2374"/>
              <x v="2375"/>
              <x v="2376"/>
              <x v="2377"/>
              <x v="2378"/>
            </reference>
          </references>
        </pivotArea>
        <pivotArea type="data" collapsedLevelsAreSubtotals="1" fieldPosition="0">
          <references count="3">
            <reference field="4294967294" count="1" selected="0">
              <x v="0"/>
            </reference>
            <reference field="0" count="1" selected="0">
              <x v="136"/>
            </reference>
            <reference field="1" count="1">
              <x v="869"/>
            </reference>
          </references>
        </pivotArea>
        <pivotArea type="data" collapsedLevelsAreSubtotals="1" fieldPosition="0">
          <references count="4">
            <reference field="4294967294" count="1" selected="0">
              <x v="0"/>
            </reference>
            <reference field="0" count="1" selected="0">
              <x v="136"/>
            </reference>
            <reference field="1" count="1" selected="0">
              <x v="869"/>
            </reference>
            <reference field="2" count="4">
              <x v="2379"/>
              <x v="2380"/>
              <x v="2381"/>
              <x v="2382"/>
            </reference>
          </references>
        </pivotArea>
        <pivotArea type="data" collapsedLevelsAreSubtotals="1" fieldPosition="0">
          <references count="3">
            <reference field="4294967294" count="1" selected="0">
              <x v="0"/>
            </reference>
            <reference field="0" count="1" selected="0">
              <x v="136"/>
            </reference>
            <reference field="1" count="1">
              <x v="870"/>
            </reference>
          </references>
        </pivotArea>
        <pivotArea type="data" collapsedLevelsAreSubtotals="1" fieldPosition="0">
          <references count="4">
            <reference field="4294967294" count="1" selected="0">
              <x v="0"/>
            </reference>
            <reference field="0" count="1" selected="0">
              <x v="136"/>
            </reference>
            <reference field="1" count="1" selected="0">
              <x v="870"/>
            </reference>
            <reference field="2" count="14">
              <x v="2383"/>
              <x v="2384"/>
              <x v="2385"/>
              <x v="2386"/>
              <x v="2387"/>
              <x v="2388"/>
              <x v="2389"/>
              <x v="2390"/>
              <x v="2391"/>
              <x v="2392"/>
              <x v="2393"/>
              <x v="2394"/>
              <x v="2395"/>
              <x v="2396"/>
            </reference>
          </references>
        </pivotArea>
        <pivotArea type="data" collapsedLevelsAreSubtotals="1" fieldPosition="0">
          <references count="3">
            <reference field="4294967294" count="1" selected="0">
              <x v="0"/>
            </reference>
            <reference field="0" count="1" selected="0">
              <x v="136"/>
            </reference>
            <reference field="1" count="1">
              <x v="871"/>
            </reference>
          </references>
        </pivotArea>
        <pivotArea type="data" collapsedLevelsAreSubtotals="1" fieldPosition="0">
          <references count="4">
            <reference field="4294967294" count="1" selected="0">
              <x v="0"/>
            </reference>
            <reference field="0" count="1" selected="0">
              <x v="136"/>
            </reference>
            <reference field="1" count="1" selected="0">
              <x v="871"/>
            </reference>
            <reference field="2" count="12">
              <x v="2397"/>
              <x v="2398"/>
              <x v="2399"/>
              <x v="2400"/>
              <x v="2401"/>
              <x v="2402"/>
              <x v="2403"/>
              <x v="2404"/>
              <x v="2405"/>
              <x v="2406"/>
              <x v="2407"/>
              <x v="2408"/>
            </reference>
          </references>
        </pivotArea>
        <pivotArea type="data" collapsedLevelsAreSubtotals="1" fieldPosition="0">
          <references count="3">
            <reference field="4294967294" count="1" selected="0">
              <x v="0"/>
            </reference>
            <reference field="0" count="1" selected="0">
              <x v="136"/>
            </reference>
            <reference field="1" count="1">
              <x v="872"/>
            </reference>
          </references>
        </pivotArea>
        <pivotArea type="data" collapsedLevelsAreSubtotals="1" fieldPosition="0">
          <references count="4">
            <reference field="4294967294" count="1" selected="0">
              <x v="0"/>
            </reference>
            <reference field="0" count="1" selected="0">
              <x v="136"/>
            </reference>
            <reference field="1" count="1" selected="0">
              <x v="872"/>
            </reference>
            <reference field="2" count="1">
              <x v="2409"/>
            </reference>
          </references>
        </pivotArea>
        <pivotArea type="data" collapsedLevelsAreSubtotals="1" fieldPosition="0">
          <references count="3">
            <reference field="4294967294" count="1" selected="0">
              <x v="0"/>
            </reference>
            <reference field="0" count="1" selected="0">
              <x v="136"/>
            </reference>
            <reference field="1" count="1">
              <x v="873"/>
            </reference>
          </references>
        </pivotArea>
        <pivotArea type="data" collapsedLevelsAreSubtotals="1" fieldPosition="0">
          <references count="4">
            <reference field="4294967294" count="1" selected="0">
              <x v="0"/>
            </reference>
            <reference field="0" count="1" selected="0">
              <x v="136"/>
            </reference>
            <reference field="1" count="1" selected="0">
              <x v="873"/>
            </reference>
            <reference field="2" count="9">
              <x v="2410"/>
              <x v="2411"/>
              <x v="2412"/>
              <x v="2413"/>
              <x v="2414"/>
              <x v="2415"/>
              <x v="2416"/>
              <x v="2417"/>
              <x v="2418"/>
            </reference>
          </references>
        </pivotArea>
        <pivotArea type="data" collapsedLevelsAreSubtotals="1" fieldPosition="0">
          <references count="3">
            <reference field="4294967294" count="1" selected="0">
              <x v="0"/>
            </reference>
            <reference field="0" count="1" selected="0">
              <x v="136"/>
            </reference>
            <reference field="1" count="1">
              <x v="874"/>
            </reference>
          </references>
        </pivotArea>
        <pivotArea type="data" collapsedLevelsAreSubtotals="1" fieldPosition="0">
          <references count="4">
            <reference field="4294967294" count="1" selected="0">
              <x v="0"/>
            </reference>
            <reference field="0" count="1" selected="0">
              <x v="136"/>
            </reference>
            <reference field="1" count="1" selected="0">
              <x v="874"/>
            </reference>
            <reference field="2" count="6">
              <x v="2419"/>
              <x v="2420"/>
              <x v="2421"/>
              <x v="2422"/>
              <x v="2423"/>
              <x v="2424"/>
            </reference>
          </references>
        </pivotArea>
        <pivotArea type="data" collapsedLevelsAreSubtotals="1" fieldPosition="0">
          <references count="3">
            <reference field="4294967294" count="1" selected="0">
              <x v="0"/>
            </reference>
            <reference field="0" count="1" selected="0">
              <x v="136"/>
            </reference>
            <reference field="1" count="1">
              <x v="875"/>
            </reference>
          </references>
        </pivotArea>
        <pivotArea type="data" collapsedLevelsAreSubtotals="1" fieldPosition="0">
          <references count="4">
            <reference field="4294967294" count="1" selected="0">
              <x v="0"/>
            </reference>
            <reference field="0" count="1" selected="0">
              <x v="136"/>
            </reference>
            <reference field="1" count="1" selected="0">
              <x v="875"/>
            </reference>
            <reference field="2" count="5">
              <x v="2425"/>
              <x v="2426"/>
              <x v="2427"/>
              <x v="2428"/>
              <x v="2429"/>
            </reference>
          </references>
        </pivotArea>
        <pivotArea type="data" collapsedLevelsAreSubtotals="1" fieldPosition="0">
          <references count="3">
            <reference field="4294967294" count="1" selected="0">
              <x v="0"/>
            </reference>
            <reference field="0" count="1" selected="0">
              <x v="136"/>
            </reference>
            <reference field="1" count="1">
              <x v="876"/>
            </reference>
          </references>
        </pivotArea>
        <pivotArea type="data" collapsedLevelsAreSubtotals="1" fieldPosition="0">
          <references count="4">
            <reference field="4294967294" count="1" selected="0">
              <x v="0"/>
            </reference>
            <reference field="0" count="1" selected="0">
              <x v="136"/>
            </reference>
            <reference field="1" count="1" selected="0">
              <x v="876"/>
            </reference>
            <reference field="2" count="3">
              <x v="2430"/>
              <x v="2431"/>
              <x v="2432"/>
            </reference>
          </references>
        </pivotArea>
        <pivotArea type="data" collapsedLevelsAreSubtotals="1" fieldPosition="0">
          <references count="3">
            <reference field="4294967294" count="1" selected="0">
              <x v="0"/>
            </reference>
            <reference field="0" count="1" selected="0">
              <x v="136"/>
            </reference>
            <reference field="1" count="1">
              <x v="877"/>
            </reference>
          </references>
        </pivotArea>
        <pivotArea type="data" collapsedLevelsAreSubtotals="1" fieldPosition="0">
          <references count="4">
            <reference field="4294967294" count="1" selected="0">
              <x v="0"/>
            </reference>
            <reference field="0" count="1" selected="0">
              <x v="136"/>
            </reference>
            <reference field="1" count="1" selected="0">
              <x v="877"/>
            </reference>
            <reference field="2" count="4">
              <x v="2433"/>
              <x v="2434"/>
              <x v="2435"/>
              <x v="2436"/>
            </reference>
          </references>
        </pivotArea>
        <pivotArea type="data" collapsedLevelsAreSubtotals="1" fieldPosition="0">
          <references count="3">
            <reference field="4294967294" count="1" selected="0">
              <x v="0"/>
            </reference>
            <reference field="0" count="1" selected="0">
              <x v="136"/>
            </reference>
            <reference field="1" count="1">
              <x v="878"/>
            </reference>
          </references>
        </pivotArea>
        <pivotArea type="data" collapsedLevelsAreSubtotals="1" fieldPosition="0">
          <references count="4">
            <reference field="4294967294" count="1" selected="0">
              <x v="0"/>
            </reference>
            <reference field="0" count="1" selected="0">
              <x v="136"/>
            </reference>
            <reference field="1" count="1" selected="0">
              <x v="878"/>
            </reference>
            <reference field="2" count="3">
              <x v="2437"/>
              <x v="2438"/>
              <x v="2439"/>
            </reference>
          </references>
        </pivotArea>
        <pivotArea type="data" collapsedLevelsAreSubtotals="1" fieldPosition="0">
          <references count="3">
            <reference field="4294967294" count="1" selected="0">
              <x v="0"/>
            </reference>
            <reference field="0" count="1" selected="0">
              <x v="136"/>
            </reference>
            <reference field="1" count="1">
              <x v="879"/>
            </reference>
          </references>
        </pivotArea>
        <pivotArea type="data" collapsedLevelsAreSubtotals="1" fieldPosition="0">
          <references count="4">
            <reference field="4294967294" count="1" selected="0">
              <x v="0"/>
            </reference>
            <reference field="0" count="1" selected="0">
              <x v="136"/>
            </reference>
            <reference field="1" count="1" selected="0">
              <x v="879"/>
            </reference>
            <reference field="2" count="1">
              <x v="2440"/>
            </reference>
          </references>
        </pivotArea>
        <pivotArea type="data" collapsedLevelsAreSubtotals="1" fieldPosition="0">
          <references count="3">
            <reference field="4294967294" count="1" selected="0">
              <x v="0"/>
            </reference>
            <reference field="0" count="1" selected="0">
              <x v="136"/>
            </reference>
            <reference field="1" count="1">
              <x v="880"/>
            </reference>
          </references>
        </pivotArea>
        <pivotArea type="data" collapsedLevelsAreSubtotals="1" fieldPosition="0">
          <references count="4">
            <reference field="4294967294" count="1" selected="0">
              <x v="0"/>
            </reference>
            <reference field="0" count="1" selected="0">
              <x v="136"/>
            </reference>
            <reference field="1" count="1" selected="0">
              <x v="880"/>
            </reference>
            <reference field="2" count="9">
              <x v="2441"/>
              <x v="2442"/>
              <x v="2443"/>
              <x v="2444"/>
              <x v="2445"/>
              <x v="2446"/>
              <x v="2447"/>
              <x v="2448"/>
              <x v="2449"/>
            </reference>
          </references>
        </pivotArea>
        <pivotArea type="data" collapsedLevelsAreSubtotals="1" fieldPosition="0">
          <references count="3">
            <reference field="4294967294" count="1" selected="0">
              <x v="0"/>
            </reference>
            <reference field="0" count="1" selected="0">
              <x v="136"/>
            </reference>
            <reference field="1" count="1">
              <x v="881"/>
            </reference>
          </references>
        </pivotArea>
        <pivotArea type="data" collapsedLevelsAreSubtotals="1" fieldPosition="0">
          <references count="4">
            <reference field="4294967294" count="1" selected="0">
              <x v="0"/>
            </reference>
            <reference field="0" count="1" selected="0">
              <x v="136"/>
            </reference>
            <reference field="1" count="1" selected="0">
              <x v="881"/>
            </reference>
            <reference field="2" count="38">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reference>
          </references>
        </pivotArea>
        <pivotArea type="data" collapsedLevelsAreSubtotals="1" fieldPosition="0">
          <references count="3">
            <reference field="4294967294" count="1" selected="0">
              <x v="0"/>
            </reference>
            <reference field="0" count="1" selected="0">
              <x v="136"/>
            </reference>
            <reference field="1" count="1">
              <x v="882"/>
            </reference>
          </references>
        </pivotArea>
        <pivotArea type="data" collapsedLevelsAreSubtotals="1" fieldPosition="0">
          <references count="4">
            <reference field="4294967294" count="1" selected="0">
              <x v="0"/>
            </reference>
            <reference field="0" count="1" selected="0">
              <x v="136"/>
            </reference>
            <reference field="1" count="1" selected="0">
              <x v="882"/>
            </reference>
            <reference field="2" count="7">
              <x v="2488"/>
              <x v="2489"/>
              <x v="2490"/>
              <x v="2491"/>
              <x v="2492"/>
              <x v="2493"/>
              <x v="2494"/>
            </reference>
          </references>
        </pivotArea>
        <pivotArea type="data" collapsedLevelsAreSubtotals="1" fieldPosition="0">
          <references count="3">
            <reference field="4294967294" count="1" selected="0">
              <x v="0"/>
            </reference>
            <reference field="0" count="1" selected="0">
              <x v="136"/>
            </reference>
            <reference field="1" count="1">
              <x v="883"/>
            </reference>
          </references>
        </pivotArea>
        <pivotArea type="data" collapsedLevelsAreSubtotals="1" fieldPosition="0">
          <references count="4">
            <reference field="4294967294" count="1" selected="0">
              <x v="0"/>
            </reference>
            <reference field="0" count="1" selected="0">
              <x v="136"/>
            </reference>
            <reference field="1" count="1" selected="0">
              <x v="883"/>
            </reference>
            <reference field="2" count="11">
              <x v="2495"/>
              <x v="2496"/>
              <x v="2497"/>
              <x v="2498"/>
              <x v="2499"/>
              <x v="2500"/>
              <x v="2501"/>
              <x v="2502"/>
              <x v="2503"/>
              <x v="2504"/>
              <x v="2505"/>
            </reference>
          </references>
        </pivotArea>
        <pivotArea type="data" collapsedLevelsAreSubtotals="1" fieldPosition="0">
          <references count="3">
            <reference field="4294967294" count="1" selected="0">
              <x v="0"/>
            </reference>
            <reference field="0" count="1" selected="0">
              <x v="136"/>
            </reference>
            <reference field="1" count="1">
              <x v="884"/>
            </reference>
          </references>
        </pivotArea>
        <pivotArea type="data" collapsedLevelsAreSubtotals="1" fieldPosition="0">
          <references count="4">
            <reference field="4294967294" count="1" selected="0">
              <x v="0"/>
            </reference>
            <reference field="0" count="1" selected="0">
              <x v="136"/>
            </reference>
            <reference field="1" count="1" selected="0">
              <x v="884"/>
            </reference>
            <reference field="2" count="12">
              <x v="2506"/>
              <x v="2507"/>
              <x v="2508"/>
              <x v="2509"/>
              <x v="2510"/>
              <x v="2511"/>
              <x v="2512"/>
              <x v="2513"/>
              <x v="2514"/>
              <x v="2515"/>
              <x v="2516"/>
              <x v="2517"/>
            </reference>
          </references>
        </pivotArea>
        <pivotArea type="data" collapsedLevelsAreSubtotals="1" fieldPosition="0">
          <references count="3">
            <reference field="4294967294" count="1" selected="0">
              <x v="0"/>
            </reference>
            <reference field="0" count="1" selected="0">
              <x v="136"/>
            </reference>
            <reference field="1" count="1">
              <x v="885"/>
            </reference>
          </references>
        </pivotArea>
        <pivotArea type="data" collapsedLevelsAreSubtotals="1" fieldPosition="0">
          <references count="4">
            <reference field="4294967294" count="1" selected="0">
              <x v="0"/>
            </reference>
            <reference field="0" count="1" selected="0">
              <x v="136"/>
            </reference>
            <reference field="1" count="1" selected="0">
              <x v="885"/>
            </reference>
            <reference field="2" count="8">
              <x v="2518"/>
              <x v="2519"/>
              <x v="2520"/>
              <x v="2521"/>
              <x v="2522"/>
              <x v="2523"/>
              <x v="2524"/>
              <x v="2525"/>
            </reference>
          </references>
        </pivotArea>
        <pivotArea type="data" collapsedLevelsAreSubtotals="1" fieldPosition="0">
          <references count="2">
            <reference field="4294967294" count="1" selected="0">
              <x v="0"/>
            </reference>
            <reference field="0" count="1">
              <x v="137"/>
            </reference>
          </references>
        </pivotArea>
        <pivotArea type="data" collapsedLevelsAreSubtotals="1" fieldPosition="0">
          <references count="3">
            <reference field="4294967294" count="1" selected="0">
              <x v="0"/>
            </reference>
            <reference field="0" count="1" selected="0">
              <x v="137"/>
            </reference>
            <reference field="1" count="1">
              <x v="886"/>
            </reference>
          </references>
        </pivotArea>
        <pivotArea type="data" collapsedLevelsAreSubtotals="1" fieldPosition="0">
          <references count="4">
            <reference field="4294967294" count="1" selected="0">
              <x v="0"/>
            </reference>
            <reference field="0" count="1" selected="0">
              <x v="137"/>
            </reference>
            <reference field="1" count="1" selected="0">
              <x v="886"/>
            </reference>
            <reference field="2" count="1">
              <x v="2526"/>
            </reference>
          </references>
        </pivotArea>
        <pivotArea type="data" collapsedLevelsAreSubtotals="1" fieldPosition="0">
          <references count="2">
            <reference field="4294967294" count="1" selected="0">
              <x v="0"/>
            </reference>
            <reference field="0" count="1">
              <x v="138"/>
            </reference>
          </references>
        </pivotArea>
        <pivotArea type="data" collapsedLevelsAreSubtotals="1" fieldPosition="0">
          <references count="3">
            <reference field="4294967294" count="1" selected="0">
              <x v="0"/>
            </reference>
            <reference field="0" count="1" selected="0">
              <x v="138"/>
            </reference>
            <reference field="1" count="1">
              <x v="887"/>
            </reference>
          </references>
        </pivotArea>
        <pivotArea type="data" collapsedLevelsAreSubtotals="1" fieldPosition="0">
          <references count="4">
            <reference field="4294967294" count="1" selected="0">
              <x v="0"/>
            </reference>
            <reference field="0" count="1" selected="0">
              <x v="138"/>
            </reference>
            <reference field="1" count="1" selected="0">
              <x v="887"/>
            </reference>
            <reference field="2" count="1">
              <x v="2527"/>
            </reference>
          </references>
        </pivotArea>
        <pivotArea type="data" collapsedLevelsAreSubtotals="1" fieldPosition="0">
          <references count="3">
            <reference field="4294967294" count="1" selected="0">
              <x v="0"/>
            </reference>
            <reference field="0" count="1" selected="0">
              <x v="138"/>
            </reference>
            <reference field="1" count="1">
              <x v="888"/>
            </reference>
          </references>
        </pivotArea>
        <pivotArea type="data" collapsedLevelsAreSubtotals="1" fieldPosition="0">
          <references count="4">
            <reference field="4294967294" count="1" selected="0">
              <x v="0"/>
            </reference>
            <reference field="0" count="1" selected="0">
              <x v="138"/>
            </reference>
            <reference field="1" count="1" selected="0">
              <x v="888"/>
            </reference>
            <reference field="2" count="1">
              <x v="2528"/>
            </reference>
          </references>
        </pivotArea>
        <pivotArea type="data" collapsedLevelsAreSubtotals="1" fieldPosition="0">
          <references count="3">
            <reference field="4294967294" count="1" selected="0">
              <x v="0"/>
            </reference>
            <reference field="0" count="1" selected="0">
              <x v="138"/>
            </reference>
            <reference field="1" count="1">
              <x v="889"/>
            </reference>
          </references>
        </pivotArea>
        <pivotArea type="data" collapsedLevelsAreSubtotals="1" fieldPosition="0">
          <references count="4">
            <reference field="4294967294" count="1" selected="0">
              <x v="0"/>
            </reference>
            <reference field="0" count="1" selected="0">
              <x v="138"/>
            </reference>
            <reference field="1" count="1" selected="0">
              <x v="889"/>
            </reference>
            <reference field="2" count="1">
              <x v="2529"/>
            </reference>
          </references>
        </pivotArea>
        <pivotArea type="data" collapsedLevelsAreSubtotals="1" fieldPosition="0">
          <references count="3">
            <reference field="4294967294" count="1" selected="0">
              <x v="0"/>
            </reference>
            <reference field="0" count="1" selected="0">
              <x v="138"/>
            </reference>
            <reference field="1" count="1">
              <x v="890"/>
            </reference>
          </references>
        </pivotArea>
        <pivotArea type="data" collapsedLevelsAreSubtotals="1" fieldPosition="0">
          <references count="4">
            <reference field="4294967294" count="1" selected="0">
              <x v="0"/>
            </reference>
            <reference field="0" count="1" selected="0">
              <x v="138"/>
            </reference>
            <reference field="1" count="1" selected="0">
              <x v="890"/>
            </reference>
            <reference field="2" count="1">
              <x v="2530"/>
            </reference>
          </references>
        </pivotArea>
        <pivotArea type="data" collapsedLevelsAreSubtotals="1" fieldPosition="0">
          <references count="2">
            <reference field="4294967294" count="1" selected="0">
              <x v="0"/>
            </reference>
            <reference field="0" count="1">
              <x v="139"/>
            </reference>
          </references>
        </pivotArea>
        <pivotArea type="data" collapsedLevelsAreSubtotals="1" fieldPosition="0">
          <references count="3">
            <reference field="4294967294" count="1" selected="0">
              <x v="0"/>
            </reference>
            <reference field="0" count="1" selected="0">
              <x v="139"/>
            </reference>
            <reference field="1" count="1">
              <x v="891"/>
            </reference>
          </references>
        </pivotArea>
        <pivotArea type="data" collapsedLevelsAreSubtotals="1" fieldPosition="0">
          <references count="4">
            <reference field="4294967294" count="1" selected="0">
              <x v="0"/>
            </reference>
            <reference field="0" count="1" selected="0">
              <x v="139"/>
            </reference>
            <reference field="1" count="1" selected="0">
              <x v="891"/>
            </reference>
            <reference field="2" count="3">
              <x v="2531"/>
              <x v="2532"/>
              <x v="2533"/>
            </reference>
          </references>
        </pivotArea>
        <pivotArea type="data" collapsedLevelsAreSubtotals="1" fieldPosition="0">
          <references count="3">
            <reference field="4294967294" count="1" selected="0">
              <x v="0"/>
            </reference>
            <reference field="0" count="1" selected="0">
              <x v="139"/>
            </reference>
            <reference field="1" count="1">
              <x v="892"/>
            </reference>
          </references>
        </pivotArea>
        <pivotArea type="data" collapsedLevelsAreSubtotals="1" fieldPosition="0">
          <references count="4">
            <reference field="4294967294" count="1" selected="0">
              <x v="0"/>
            </reference>
            <reference field="0" count="1" selected="0">
              <x v="139"/>
            </reference>
            <reference field="1" count="1" selected="0">
              <x v="892"/>
            </reference>
            <reference field="2" count="1">
              <x v="2534"/>
            </reference>
          </references>
        </pivotArea>
        <pivotArea type="data" collapsedLevelsAreSubtotals="1" fieldPosition="0">
          <references count="3">
            <reference field="4294967294" count="1" selected="0">
              <x v="0"/>
            </reference>
            <reference field="0" count="1" selected="0">
              <x v="139"/>
            </reference>
            <reference field="1" count="1">
              <x v="893"/>
            </reference>
          </references>
        </pivotArea>
        <pivotArea type="data" collapsedLevelsAreSubtotals="1" fieldPosition="0">
          <references count="4">
            <reference field="4294967294" count="1" selected="0">
              <x v="0"/>
            </reference>
            <reference field="0" count="1" selected="0">
              <x v="139"/>
            </reference>
            <reference field="1" count="1" selected="0">
              <x v="893"/>
            </reference>
            <reference field="2" count="2">
              <x v="2535"/>
              <x v="2536"/>
            </reference>
          </references>
        </pivotArea>
        <pivotArea type="data" collapsedLevelsAreSubtotals="1" fieldPosition="0">
          <references count="3">
            <reference field="4294967294" count="1" selected="0">
              <x v="0"/>
            </reference>
            <reference field="0" count="1" selected="0">
              <x v="139"/>
            </reference>
            <reference field="1" count="1">
              <x v="894"/>
            </reference>
          </references>
        </pivotArea>
        <pivotArea type="data" collapsedLevelsAreSubtotals="1" fieldPosition="0">
          <references count="4">
            <reference field="4294967294" count="1" selected="0">
              <x v="0"/>
            </reference>
            <reference field="0" count="1" selected="0">
              <x v="139"/>
            </reference>
            <reference field="1" count="1" selected="0">
              <x v="894"/>
            </reference>
            <reference field="2" count="2">
              <x v="2537"/>
              <x v="2538"/>
            </reference>
          </references>
        </pivotArea>
        <pivotArea type="data" collapsedLevelsAreSubtotals="1" fieldPosition="0">
          <references count="3">
            <reference field="4294967294" count="1" selected="0">
              <x v="0"/>
            </reference>
            <reference field="0" count="1" selected="0">
              <x v="139"/>
            </reference>
            <reference field="1" count="1">
              <x v="895"/>
            </reference>
          </references>
        </pivotArea>
        <pivotArea type="data" collapsedLevelsAreSubtotals="1" fieldPosition="0">
          <references count="4">
            <reference field="4294967294" count="1" selected="0">
              <x v="0"/>
            </reference>
            <reference field="0" count="1" selected="0">
              <x v="139"/>
            </reference>
            <reference field="1" count="1" selected="0">
              <x v="895"/>
            </reference>
            <reference field="2" count="1">
              <x v="2539"/>
            </reference>
          </references>
        </pivotArea>
        <pivotArea type="data" collapsedLevelsAreSubtotals="1" fieldPosition="0">
          <references count="3">
            <reference field="4294967294" count="1" selected="0">
              <x v="0"/>
            </reference>
            <reference field="0" count="1" selected="0">
              <x v="139"/>
            </reference>
            <reference field="1" count="1">
              <x v="896"/>
            </reference>
          </references>
        </pivotArea>
        <pivotArea type="data" collapsedLevelsAreSubtotals="1" fieldPosition="0">
          <references count="3">
            <reference field="4294967294" count="1" selected="0">
              <x v="0"/>
            </reference>
            <reference field="0" count="1" selected="0">
              <x v="139"/>
            </reference>
            <reference field="1" count="1">
              <x v="897"/>
            </reference>
          </references>
        </pivotArea>
        <pivotArea type="data" collapsedLevelsAreSubtotals="1" fieldPosition="0">
          <references count="4">
            <reference field="4294967294" count="1" selected="0">
              <x v="0"/>
            </reference>
            <reference field="0" count="1" selected="0">
              <x v="139"/>
            </reference>
            <reference field="1" count="1" selected="0">
              <x v="897"/>
            </reference>
            <reference field="2" count="1">
              <x v="2540"/>
            </reference>
          </references>
        </pivotArea>
        <pivotArea type="data" collapsedLevelsAreSubtotals="1" fieldPosition="0">
          <references count="3">
            <reference field="4294967294" count="1" selected="0">
              <x v="0"/>
            </reference>
            <reference field="0" count="1" selected="0">
              <x v="139"/>
            </reference>
            <reference field="1" count="1">
              <x v="898"/>
            </reference>
          </references>
        </pivotArea>
        <pivotArea type="data" collapsedLevelsAreSubtotals="1" fieldPosition="0">
          <references count="4">
            <reference field="4294967294" count="1" selected="0">
              <x v="0"/>
            </reference>
            <reference field="0" count="1" selected="0">
              <x v="139"/>
            </reference>
            <reference field="1" count="1" selected="0">
              <x v="898"/>
            </reference>
            <reference field="2" count="1">
              <x v="2541"/>
            </reference>
          </references>
        </pivotArea>
        <pivotArea type="data" collapsedLevelsAreSubtotals="1" fieldPosition="0">
          <references count="3">
            <reference field="4294967294" count="1" selected="0">
              <x v="0"/>
            </reference>
            <reference field="0" count="1" selected="0">
              <x v="139"/>
            </reference>
            <reference field="1" count="1">
              <x v="899"/>
            </reference>
          </references>
        </pivotArea>
        <pivotArea type="data" collapsedLevelsAreSubtotals="1" fieldPosition="0">
          <references count="4">
            <reference field="4294967294" count="1" selected="0">
              <x v="0"/>
            </reference>
            <reference field="0" count="1" selected="0">
              <x v="139"/>
            </reference>
            <reference field="1" count="1" selected="0">
              <x v="899"/>
            </reference>
            <reference field="2" count="2">
              <x v="2542"/>
              <x v="2543"/>
            </reference>
          </references>
        </pivotArea>
        <pivotArea type="data" collapsedLevelsAreSubtotals="1" fieldPosition="0">
          <references count="3">
            <reference field="4294967294" count="1" selected="0">
              <x v="0"/>
            </reference>
            <reference field="0" count="1" selected="0">
              <x v="139"/>
            </reference>
            <reference field="1" count="1">
              <x v="900"/>
            </reference>
          </references>
        </pivotArea>
        <pivotArea type="data" collapsedLevelsAreSubtotals="1" fieldPosition="0">
          <references count="4">
            <reference field="4294967294" count="1" selected="0">
              <x v="0"/>
            </reference>
            <reference field="0" count="1" selected="0">
              <x v="139"/>
            </reference>
            <reference field="1" count="1" selected="0">
              <x v="900"/>
            </reference>
            <reference field="2" count="1">
              <x v="2544"/>
            </reference>
          </references>
        </pivotArea>
        <pivotArea type="data" collapsedLevelsAreSubtotals="1" fieldPosition="0">
          <references count="3">
            <reference field="4294967294" count="1" selected="0">
              <x v="0"/>
            </reference>
            <reference field="0" count="1" selected="0">
              <x v="139"/>
            </reference>
            <reference field="1" count="1">
              <x v="901"/>
            </reference>
          </references>
        </pivotArea>
        <pivotArea type="data" collapsedLevelsAreSubtotals="1" fieldPosition="0">
          <references count="4">
            <reference field="4294967294" count="1" selected="0">
              <x v="0"/>
            </reference>
            <reference field="0" count="1" selected="0">
              <x v="139"/>
            </reference>
            <reference field="1" count="1" selected="0">
              <x v="901"/>
            </reference>
            <reference field="2" count="1">
              <x v="2545"/>
            </reference>
          </references>
        </pivotArea>
        <pivotArea type="data" collapsedLevelsAreSubtotals="1" fieldPosition="0">
          <references count="3">
            <reference field="4294967294" count="1" selected="0">
              <x v="0"/>
            </reference>
            <reference field="0" count="1" selected="0">
              <x v="139"/>
            </reference>
            <reference field="1" count="1">
              <x v="902"/>
            </reference>
          </references>
        </pivotArea>
        <pivotArea type="data" collapsedLevelsAreSubtotals="1" fieldPosition="0">
          <references count="4">
            <reference field="4294967294" count="1" selected="0">
              <x v="0"/>
            </reference>
            <reference field="0" count="1" selected="0">
              <x v="139"/>
            </reference>
            <reference field="1" count="1" selected="0">
              <x v="902"/>
            </reference>
            <reference field="2" count="1">
              <x v="2546"/>
            </reference>
          </references>
        </pivotArea>
        <pivotArea type="data" collapsedLevelsAreSubtotals="1" fieldPosition="0">
          <references count="3">
            <reference field="4294967294" count="1" selected="0">
              <x v="0"/>
            </reference>
            <reference field="0" count="1" selected="0">
              <x v="139"/>
            </reference>
            <reference field="1" count="1">
              <x v="903"/>
            </reference>
          </references>
        </pivotArea>
        <pivotArea type="data" collapsedLevelsAreSubtotals="1" fieldPosition="0">
          <references count="4">
            <reference field="4294967294" count="1" selected="0">
              <x v="0"/>
            </reference>
            <reference field="0" count="1" selected="0">
              <x v="139"/>
            </reference>
            <reference field="1" count="1" selected="0">
              <x v="903"/>
            </reference>
            <reference field="2" count="1">
              <x v="2547"/>
            </reference>
          </references>
        </pivotArea>
        <pivotArea type="data" collapsedLevelsAreSubtotals="1" fieldPosition="0">
          <references count="3">
            <reference field="4294967294" count="1" selected="0">
              <x v="0"/>
            </reference>
            <reference field="0" count="1" selected="0">
              <x v="139"/>
            </reference>
            <reference field="1" count="1">
              <x v="904"/>
            </reference>
          </references>
        </pivotArea>
        <pivotArea type="data" collapsedLevelsAreSubtotals="1" fieldPosition="0">
          <references count="4">
            <reference field="4294967294" count="1" selected="0">
              <x v="0"/>
            </reference>
            <reference field="0" count="1" selected="0">
              <x v="139"/>
            </reference>
            <reference field="1" count="1" selected="0">
              <x v="904"/>
            </reference>
            <reference field="2" count="2">
              <x v="2548"/>
              <x v="2549"/>
            </reference>
          </references>
        </pivotArea>
        <pivotArea type="data" collapsedLevelsAreSubtotals="1" fieldPosition="0">
          <references count="2">
            <reference field="4294967294" count="1" selected="0">
              <x v="0"/>
            </reference>
            <reference field="0" count="1">
              <x v="140"/>
            </reference>
          </references>
        </pivotArea>
        <pivotArea type="data" collapsedLevelsAreSubtotals="1" fieldPosition="0">
          <references count="3">
            <reference field="4294967294" count="1" selected="0">
              <x v="0"/>
            </reference>
            <reference field="0" count="1" selected="0">
              <x v="140"/>
            </reference>
            <reference field="1" count="1">
              <x v="905"/>
            </reference>
          </references>
        </pivotArea>
        <pivotArea type="data" collapsedLevelsAreSubtotals="1" fieldPosition="0">
          <references count="4">
            <reference field="4294967294" count="1" selected="0">
              <x v="0"/>
            </reference>
            <reference field="0" count="1" selected="0">
              <x v="140"/>
            </reference>
            <reference field="1" count="1" selected="0">
              <x v="905"/>
            </reference>
            <reference field="2" count="1">
              <x v="2550"/>
            </reference>
          </references>
        </pivotArea>
        <pivotArea type="data" collapsedLevelsAreSubtotals="1" fieldPosition="0">
          <references count="3">
            <reference field="4294967294" count="1" selected="0">
              <x v="0"/>
            </reference>
            <reference field="0" count="1" selected="0">
              <x v="140"/>
            </reference>
            <reference field="1" count="1">
              <x v="906"/>
            </reference>
          </references>
        </pivotArea>
        <pivotArea type="data" collapsedLevelsAreSubtotals="1" fieldPosition="0">
          <references count="4">
            <reference field="4294967294" count="1" selected="0">
              <x v="0"/>
            </reference>
            <reference field="0" count="1" selected="0">
              <x v="140"/>
            </reference>
            <reference field="1" count="1" selected="0">
              <x v="906"/>
            </reference>
            <reference field="2" count="1">
              <x v="2551"/>
            </reference>
          </references>
        </pivotArea>
        <pivotArea type="data" collapsedLevelsAreSubtotals="1" fieldPosition="0">
          <references count="3">
            <reference field="4294967294" count="1" selected="0">
              <x v="0"/>
            </reference>
            <reference field="0" count="1" selected="0">
              <x v="140"/>
            </reference>
            <reference field="1" count="1">
              <x v="907"/>
            </reference>
          </references>
        </pivotArea>
        <pivotArea type="data" collapsedLevelsAreSubtotals="1" fieldPosition="0">
          <references count="4">
            <reference field="4294967294" count="1" selected="0">
              <x v="0"/>
            </reference>
            <reference field="0" count="1" selected="0">
              <x v="140"/>
            </reference>
            <reference field="1" count="1" selected="0">
              <x v="907"/>
            </reference>
            <reference field="2" count="1">
              <x v="2552"/>
            </reference>
          </references>
        </pivotArea>
        <pivotArea type="data" collapsedLevelsAreSubtotals="1" fieldPosition="0">
          <references count="3">
            <reference field="4294967294" count="1" selected="0">
              <x v="0"/>
            </reference>
            <reference field="0" count="1" selected="0">
              <x v="140"/>
            </reference>
            <reference field="1" count="1">
              <x v="908"/>
            </reference>
          </references>
        </pivotArea>
        <pivotArea type="data" collapsedLevelsAreSubtotals="1" fieldPosition="0">
          <references count="4">
            <reference field="4294967294" count="1" selected="0">
              <x v="0"/>
            </reference>
            <reference field="0" count="1" selected="0">
              <x v="140"/>
            </reference>
            <reference field="1" count="1" selected="0">
              <x v="908"/>
            </reference>
            <reference field="2" count="1">
              <x v="2553"/>
            </reference>
          </references>
        </pivotArea>
        <pivotArea type="data" collapsedLevelsAreSubtotals="1" fieldPosition="0">
          <references count="3">
            <reference field="4294967294" count="1" selected="0">
              <x v="0"/>
            </reference>
            <reference field="0" count="1" selected="0">
              <x v="140"/>
            </reference>
            <reference field="1" count="1">
              <x v="909"/>
            </reference>
          </references>
        </pivotArea>
        <pivotArea type="data" collapsedLevelsAreSubtotals="1" fieldPosition="0">
          <references count="4">
            <reference field="4294967294" count="1" selected="0">
              <x v="0"/>
            </reference>
            <reference field="0" count="1" selected="0">
              <x v="140"/>
            </reference>
            <reference field="1" count="1" selected="0">
              <x v="909"/>
            </reference>
            <reference field="2" count="1">
              <x v="2554"/>
            </reference>
          </references>
        </pivotArea>
        <pivotArea type="data" collapsedLevelsAreSubtotals="1" fieldPosition="0">
          <references count="2">
            <reference field="4294967294" count="1" selected="0">
              <x v="0"/>
            </reference>
            <reference field="0" count="1">
              <x v="141"/>
            </reference>
          </references>
        </pivotArea>
        <pivotArea type="data" collapsedLevelsAreSubtotals="1" fieldPosition="0">
          <references count="3">
            <reference field="4294967294" count="1" selected="0">
              <x v="0"/>
            </reference>
            <reference field="0" count="1" selected="0">
              <x v="141"/>
            </reference>
            <reference field="1" count="1">
              <x v="910"/>
            </reference>
          </references>
        </pivotArea>
        <pivotArea type="data" collapsedLevelsAreSubtotals="1" fieldPosition="0">
          <references count="4">
            <reference field="4294967294" count="1" selected="0">
              <x v="0"/>
            </reference>
            <reference field="0" count="1" selected="0">
              <x v="141"/>
            </reference>
            <reference field="1" count="1" selected="0">
              <x v="910"/>
            </reference>
            <reference field="2" count="1">
              <x v="2555"/>
            </reference>
          </references>
        </pivotArea>
        <pivotArea type="data" collapsedLevelsAreSubtotals="1" fieldPosition="0">
          <references count="3">
            <reference field="4294967294" count="1" selected="0">
              <x v="0"/>
            </reference>
            <reference field="0" count="1" selected="0">
              <x v="141"/>
            </reference>
            <reference field="1" count="1">
              <x v="911"/>
            </reference>
          </references>
        </pivotArea>
        <pivotArea type="data" collapsedLevelsAreSubtotals="1" fieldPosition="0">
          <references count="4">
            <reference field="4294967294" count="1" selected="0">
              <x v="0"/>
            </reference>
            <reference field="0" count="1" selected="0">
              <x v="141"/>
            </reference>
            <reference field="1" count="1" selected="0">
              <x v="911"/>
            </reference>
            <reference field="2" count="1">
              <x v="2556"/>
            </reference>
          </references>
        </pivotArea>
        <pivotArea type="data" collapsedLevelsAreSubtotals="1" fieldPosition="0">
          <references count="2">
            <reference field="4294967294" count="1" selected="0">
              <x v="0"/>
            </reference>
            <reference field="0" count="1">
              <x v="142"/>
            </reference>
          </references>
        </pivotArea>
        <pivotArea type="data" collapsedLevelsAreSubtotals="1" fieldPosition="0">
          <references count="3">
            <reference field="4294967294" count="1" selected="0">
              <x v="0"/>
            </reference>
            <reference field="0" count="1" selected="0">
              <x v="142"/>
            </reference>
            <reference field="1" count="1">
              <x v="408"/>
            </reference>
          </references>
        </pivotArea>
        <pivotArea type="data" collapsedLevelsAreSubtotals="1" fieldPosition="0">
          <references count="4">
            <reference field="4294967294" count="1" selected="0">
              <x v="0"/>
            </reference>
            <reference field="0" count="1" selected="0">
              <x v="142"/>
            </reference>
            <reference field="1" count="1" selected="0">
              <x v="408"/>
            </reference>
            <reference field="2" count="1">
              <x v="2557"/>
            </reference>
          </references>
        </pivotArea>
        <pivotArea type="data" collapsedLevelsAreSubtotals="1" fieldPosition="0">
          <references count="3">
            <reference field="4294967294" count="1" selected="0">
              <x v="0"/>
            </reference>
            <reference field="0" count="1" selected="0">
              <x v="142"/>
            </reference>
            <reference field="1" count="1">
              <x v="912"/>
            </reference>
          </references>
        </pivotArea>
        <pivotArea type="data" collapsedLevelsAreSubtotals="1" fieldPosition="0">
          <references count="4">
            <reference field="4294967294" count="1" selected="0">
              <x v="0"/>
            </reference>
            <reference field="0" count="1" selected="0">
              <x v="142"/>
            </reference>
            <reference field="1" count="1" selected="0">
              <x v="912"/>
            </reference>
            <reference field="2" count="3">
              <x v="2558"/>
              <x v="2559"/>
              <x v="2560"/>
            </reference>
          </references>
        </pivotArea>
        <pivotArea type="data" collapsedLevelsAreSubtotals="1" fieldPosition="0">
          <references count="3">
            <reference field="4294967294" count="1" selected="0">
              <x v="0"/>
            </reference>
            <reference field="0" count="1" selected="0">
              <x v="142"/>
            </reference>
            <reference field="1" count="1">
              <x v="913"/>
            </reference>
          </references>
        </pivotArea>
        <pivotArea type="data" collapsedLevelsAreSubtotals="1" fieldPosition="0">
          <references count="4">
            <reference field="4294967294" count="1" selected="0">
              <x v="0"/>
            </reference>
            <reference field="0" count="1" selected="0">
              <x v="142"/>
            </reference>
            <reference field="1" count="1" selected="0">
              <x v="913"/>
            </reference>
            <reference field="2" count="1">
              <x v="2561"/>
            </reference>
          </references>
        </pivotArea>
        <pivotArea type="data" collapsedLevelsAreSubtotals="1" fieldPosition="0">
          <references count="3">
            <reference field="4294967294" count="1" selected="0">
              <x v="0"/>
            </reference>
            <reference field="0" count="1" selected="0">
              <x v="142"/>
            </reference>
            <reference field="1" count="1">
              <x v="914"/>
            </reference>
          </references>
        </pivotArea>
        <pivotArea type="data" collapsedLevelsAreSubtotals="1" fieldPosition="0">
          <references count="4">
            <reference field="4294967294" count="1" selected="0">
              <x v="0"/>
            </reference>
            <reference field="0" count="1" selected="0">
              <x v="142"/>
            </reference>
            <reference field="1" count="1" selected="0">
              <x v="914"/>
            </reference>
            <reference field="2" count="1">
              <x v="2562"/>
            </reference>
          </references>
        </pivotArea>
        <pivotArea type="data" collapsedLevelsAreSubtotals="1" fieldPosition="0">
          <references count="3">
            <reference field="4294967294" count="1" selected="0">
              <x v="0"/>
            </reference>
            <reference field="0" count="1" selected="0">
              <x v="142"/>
            </reference>
            <reference field="1" count="1">
              <x v="411"/>
            </reference>
          </references>
        </pivotArea>
        <pivotArea type="data" collapsedLevelsAreSubtotals="1" fieldPosition="0">
          <references count="4">
            <reference field="4294967294" count="1" selected="0">
              <x v="0"/>
            </reference>
            <reference field="0" count="1" selected="0">
              <x v="142"/>
            </reference>
            <reference field="1" count="1" selected="0">
              <x v="411"/>
            </reference>
            <reference field="2" count="1">
              <x v="2563"/>
            </reference>
          </references>
        </pivotArea>
        <pivotArea type="data" collapsedLevelsAreSubtotals="1" fieldPosition="0">
          <references count="2">
            <reference field="4294967294" count="1" selected="0">
              <x v="0"/>
            </reference>
            <reference field="0" count="1">
              <x v="143"/>
            </reference>
          </references>
        </pivotArea>
        <pivotArea type="data" collapsedLevelsAreSubtotals="1" fieldPosition="0">
          <references count="3">
            <reference field="4294967294" count="1" selected="0">
              <x v="0"/>
            </reference>
            <reference field="0" count="1" selected="0">
              <x v="143"/>
            </reference>
            <reference field="1" count="1">
              <x v="915"/>
            </reference>
          </references>
        </pivotArea>
        <pivotArea type="data" collapsedLevelsAreSubtotals="1" fieldPosition="0">
          <references count="4">
            <reference field="4294967294" count="1" selected="0">
              <x v="0"/>
            </reference>
            <reference field="0" count="1" selected="0">
              <x v="143"/>
            </reference>
            <reference field="1" count="1" selected="0">
              <x v="915"/>
            </reference>
            <reference field="2" count="1">
              <x v="2564"/>
            </reference>
          </references>
        </pivotArea>
        <pivotArea type="data" collapsedLevelsAreSubtotals="1" fieldPosition="0">
          <references count="3">
            <reference field="4294967294" count="1" selected="0">
              <x v="0"/>
            </reference>
            <reference field="0" count="1" selected="0">
              <x v="143"/>
            </reference>
            <reference field="1" count="1">
              <x v="916"/>
            </reference>
          </references>
        </pivotArea>
        <pivotArea type="data" collapsedLevelsAreSubtotals="1" fieldPosition="0">
          <references count="4">
            <reference field="4294967294" count="1" selected="0">
              <x v="0"/>
            </reference>
            <reference field="0" count="1" selected="0">
              <x v="143"/>
            </reference>
            <reference field="1" count="1" selected="0">
              <x v="916"/>
            </reference>
            <reference field="2" count="3">
              <x v="2565"/>
              <x v="2566"/>
              <x v="2567"/>
            </reference>
          </references>
        </pivotArea>
        <pivotArea type="data" collapsedLevelsAreSubtotals="1" fieldPosition="0">
          <references count="3">
            <reference field="4294967294" count="1" selected="0">
              <x v="0"/>
            </reference>
            <reference field="0" count="1" selected="0">
              <x v="143"/>
            </reference>
            <reference field="1" count="1">
              <x v="917"/>
            </reference>
          </references>
        </pivotArea>
        <pivotArea type="data" collapsedLevelsAreSubtotals="1" fieldPosition="0">
          <references count="4">
            <reference field="4294967294" count="1" selected="0">
              <x v="0"/>
            </reference>
            <reference field="0" count="1" selected="0">
              <x v="143"/>
            </reference>
            <reference field="1" count="1" selected="0">
              <x v="917"/>
            </reference>
            <reference field="2" count="1">
              <x v="2568"/>
            </reference>
          </references>
        </pivotArea>
        <pivotArea type="data" grandRow="1" outline="0" collapsedLevelsAreSubtotals="1"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6"/>
    <rowHierarchyUsage hierarchyUsage="15"/>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EE5D73-1FFE-4782-A021-3ED016E54217}" name="PivotTable9" cacheId="327" applyNumberFormats="0" applyBorderFormats="0" applyFontFormats="0" applyPatternFormats="0" applyAlignmentFormats="0" applyWidthHeightFormats="1" dataCaption="Values" tag="9bcee661-0ef2-4c4b-8191-29c2bfdc19d3" updatedVersion="8" minRefreshableVersion="3" useAutoFormatting="1" itemPrintTitles="1" createdVersion="8" indent="0" outline="1" outlineData="1" multipleFieldFilters="0">
  <location ref="A2:C19" firstHeaderRow="0" firstDataRow="1" firstDataCol="1"/>
  <pivotFields count="5">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fld="2" subtotal="count" baseField="0" baseItem="0"/>
    <dataField fld="3" subtotal="count" baseField="0" baseItem="0"/>
  </dataFields>
  <conditionalFormats count="2">
    <conditionalFormat priority="13">
      <pivotAreas count="8">
        <pivotArea type="data" collapsedLevelsAreSubtotals="1" fieldPosition="0">
          <references count="3">
            <reference field="4294967294" count="1" selected="0">
              <x v="0"/>
            </reference>
            <reference field="0" count="1" selected="0">
              <x v="0"/>
            </reference>
            <reference field="1" count="3">
              <x v="0"/>
              <x v="1"/>
              <x v="2"/>
            </reference>
          </references>
        </pivotArea>
        <pivotArea type="data" collapsedLevelsAreSubtotals="1" fieldPosition="0">
          <references count="2">
            <reference field="4294967294" count="1" selected="0">
              <x v="0"/>
            </reference>
            <reference field="0" count="1">
              <x v="1"/>
            </reference>
          </references>
        </pivotArea>
        <pivotArea type="data" collapsedLevelsAreSubtotals="1" fieldPosition="0">
          <references count="3">
            <reference field="4294967294" count="1" selected="0">
              <x v="0"/>
            </reference>
            <reference field="0" count="1" selected="0">
              <x v="1"/>
            </reference>
            <reference field="1" count="3">
              <x v="0"/>
              <x v="1"/>
              <x v="2"/>
            </reference>
          </references>
        </pivotArea>
        <pivotArea type="data" collapsedLevelsAreSubtotals="1" fieldPosition="0">
          <references count="2">
            <reference field="4294967294" count="1" selected="0">
              <x v="0"/>
            </reference>
            <reference field="0" count="1">
              <x v="2"/>
            </reference>
          </references>
        </pivotArea>
        <pivotArea type="data" collapsedLevelsAreSubtotals="1" fieldPosition="0">
          <references count="3">
            <reference field="4294967294" count="1" selected="0">
              <x v="0"/>
            </reference>
            <reference field="0" count="1" selected="0">
              <x v="2"/>
            </reference>
            <reference field="1" count="3">
              <x v="0"/>
              <x v="1"/>
              <x v="2"/>
            </reference>
          </references>
        </pivotArea>
        <pivotArea type="data" collapsedLevelsAreSubtotals="1" fieldPosition="0">
          <references count="2">
            <reference field="4294967294" count="1" selected="0">
              <x v="0"/>
            </reference>
            <reference field="0" count="1">
              <x v="3"/>
            </reference>
          </references>
        </pivotArea>
        <pivotArea type="data" collapsedLevelsAreSubtotals="1" fieldPosition="0">
          <references count="3">
            <reference field="4294967294" count="1" selected="0">
              <x v="0"/>
            </reference>
            <reference field="0" count="1" selected="0">
              <x v="3"/>
            </reference>
            <reference field="1" count="3">
              <x v="0"/>
              <x v="1"/>
              <x v="2"/>
            </reference>
          </references>
        </pivotArea>
        <pivotArea type="data" grandRow="1" outline="0" collapsedLevelsAreSubtotals="1" fieldPosition="0">
          <references count="1">
            <reference field="4294967294" count="1" selected="0">
              <x v="0"/>
            </reference>
          </references>
        </pivotArea>
      </pivotAreas>
    </conditionalFormat>
    <conditionalFormat priority="12">
      <pivotAreas count="8">
        <pivotArea type="data" collapsedLevelsAreSubtotals="1" fieldPosition="0">
          <references count="3">
            <reference field="4294967294" count="1" selected="0">
              <x v="1"/>
            </reference>
            <reference field="0" count="1" selected="0">
              <x v="0"/>
            </reference>
            <reference field="1" count="3">
              <x v="0"/>
              <x v="1"/>
              <x v="2"/>
            </reference>
          </references>
        </pivotArea>
        <pivotArea type="data" collapsedLevelsAreSubtotals="1" fieldPosition="0">
          <references count="2">
            <reference field="4294967294" count="1" selected="0">
              <x v="1"/>
            </reference>
            <reference field="0" count="1">
              <x v="1"/>
            </reference>
          </references>
        </pivotArea>
        <pivotArea type="data" collapsedLevelsAreSubtotals="1" fieldPosition="0">
          <references count="3">
            <reference field="4294967294" count="1" selected="0">
              <x v="1"/>
            </reference>
            <reference field="0" count="1" selected="0">
              <x v="1"/>
            </reference>
            <reference field="1" count="3">
              <x v="0"/>
              <x v="1"/>
              <x v="2"/>
            </reference>
          </references>
        </pivotArea>
        <pivotArea type="data" collapsedLevelsAreSubtotals="1" fieldPosition="0">
          <references count="2">
            <reference field="4294967294" count="1" selected="0">
              <x v="1"/>
            </reference>
            <reference field="0" count="1">
              <x v="2"/>
            </reference>
          </references>
        </pivotArea>
        <pivotArea type="data" collapsedLevelsAreSubtotals="1" fieldPosition="0">
          <references count="3">
            <reference field="4294967294" count="1" selected="0">
              <x v="1"/>
            </reference>
            <reference field="0" count="1" selected="0">
              <x v="2"/>
            </reference>
            <reference field="1" count="3">
              <x v="0"/>
              <x v="1"/>
              <x v="2"/>
            </reference>
          </references>
        </pivotArea>
        <pivotArea type="data" collapsedLevelsAreSubtotals="1" fieldPosition="0">
          <references count="2">
            <reference field="4294967294" count="1" selected="0">
              <x v="1"/>
            </reference>
            <reference field="0" count="1">
              <x v="3"/>
            </reference>
          </references>
        </pivotArea>
        <pivotArea type="data" collapsedLevelsAreSubtotals="1" fieldPosition="0">
          <references count="3">
            <reference field="4294967294" count="1" selected="0">
              <x v="1"/>
            </reference>
            <reference field="0" count="1" selected="0">
              <x v="3"/>
            </reference>
            <reference field="1" count="3">
              <x v="0"/>
              <x v="1"/>
              <x v="2"/>
            </reference>
          </references>
        </pivotArea>
        <pivotArea type="data" grandRow="1" outline="0" collapsedLevelsAreSubtotals="1" fieldPosition="0">
          <references count="1">
            <reference field="4294967294" count="1" selected="0">
              <x v="1"/>
            </reference>
          </references>
        </pivotArea>
      </pivotAreas>
    </conditionalFormat>
  </conditionalFormat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8"/>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FD9110-5E93-4268-8245-E5EB518E150C}" name="PivotTable14" cacheId="545" applyNumberFormats="0" applyBorderFormats="0" applyFontFormats="0" applyPatternFormats="0" applyAlignmentFormats="0" applyWidthHeightFormats="1" dataCaption="Values" tag="4d0cf0d9-cb6c-4f2d-824a-8f8b890926d7" updatedVersion="8" minRefreshableVersion="3" useAutoFormatting="1" itemPrintTitles="1" createdVersion="8" indent="0" outline="1" outlineData="1" multipleFieldFilters="0">
  <location ref="I148:J15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pivotHierarchies count="69">
    <pivotHierarchy dragToData="1"/>
    <pivotHierarchy dragToData="1"/>
    <pivotHierarchy dragToData="1"/>
    <pivotHierarchy dragToData="1"/>
    <pivotHierarchy dragToData="1"/>
    <pivotHierarchy multipleItemSelectionAllowed="1" dragToData="1">
      <members count="3" level="1">
        <member name="[Date].[Year].&amp;[2012]"/>
        <member name="[Date].[Year].&amp;[2013]"/>
        <member name="[Date].[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D065A7-5195-4DCB-A19B-A8E68144D27D}" name="PivotTable3" cacheId="707" applyNumberFormats="0" applyBorderFormats="0" applyFontFormats="0" applyPatternFormats="0" applyAlignmentFormats="0" applyWidthHeightFormats="1" dataCaption="Values" tag="e0688a09-99e5-47d7-aa30-eb8eeab06e91" updatedVersion="8" minRefreshableVersion="3" useAutoFormatting="1" subtotalHiddenItems="1" itemPrintTitles="1" createdVersion="8" indent="0" outline="1" outlineData="1" multipleFieldFilters="0" chartFormat="1">
  <location ref="A25:B74" firstHeaderRow="1" firstDataRow="1" firstDataCol="1"/>
  <pivotFields count="4">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fld="0"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69">
    <pivotHierarchy dragToData="1"/>
    <pivotHierarchy dragToData="1"/>
    <pivotHierarchy dragToData="1"/>
    <pivotHierarchy dragToData="1"/>
    <pivotHierarchy dragToData="1"/>
    <pivotHierarchy multipleItemSelectionAllowed="1" dragToData="1">
      <members count="1" level="1">
        <member name="[Date].[Year].&amp;[2013]"/>
      </members>
    </pivotHierarchy>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91083E-9CD4-4D9F-81F0-718256E3C7B6}" name="PivotTable4" cacheId="439" applyNumberFormats="0" applyBorderFormats="0" applyFontFormats="0" applyPatternFormats="0" applyAlignmentFormats="0" applyWidthHeightFormats="1" dataCaption="Values" tag="fb160df3-9169-49cb-9f5f-b1052dcbce4a" updatedVersion="8" minRefreshableVersion="3" useAutoFormatting="1" subtotalHiddenItems="1" itemPrintTitles="1" createdVersion="8" indent="0" outline="1" outlineData="1" multipleFieldFilters="0">
  <location ref="A78:B127" firstHeaderRow="1" firstDataRow="1" firstDataCol="1"/>
  <pivotFields count="3">
    <pivotField axis="axisRow" allDrilled="1" subtotalTop="0" showAll="0" defaultSubtotal="0" defaultAttributeDrillState="1">
      <items count="48">
        <item x="13"/>
        <item x="14"/>
        <item x="15"/>
        <item x="16"/>
        <item x="17"/>
        <item x="18"/>
        <item x="19"/>
        <item x="20"/>
        <item x="21"/>
        <item x="22"/>
        <item x="23"/>
        <item x="24"/>
        <item x="0"/>
        <item x="1"/>
        <item x="2"/>
        <item x="3"/>
        <item x="4"/>
        <item x="5"/>
        <item x="6"/>
        <item x="7"/>
        <item x="8"/>
        <item x="9"/>
        <item x="10"/>
        <item x="11"/>
        <item x="12"/>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 allDrilled="1" subtotalTop="0" showAll="0" dataSourceSort="1" defaultSubtotal="0" defaultAttributeDrillState="1"/>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fld="1" subtotal="count" baseField="0" baseItem="0"/>
  </dataFields>
  <pivotHierarchies count="69">
    <pivotHierarchy dragToData="1"/>
    <pivotHierarchy dragToData="1"/>
    <pivotHierarchy dragToData="1"/>
    <pivotHierarchy dragToData="1"/>
    <pivotHierarchy dragToData="1"/>
    <pivotHierarchy multipleItemSelectionAllowed="1" dragToData="1">
      <members count="1" level="1">
        <member name="[Date].[Year].&amp;[201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F8B4BF-F5B1-444E-8129-DA7C8D40DA8E}" name="PivotTable2" cacheId="183" applyNumberFormats="0" applyBorderFormats="0" applyFontFormats="0" applyPatternFormats="0" applyAlignmentFormats="0" applyWidthHeightFormats="1" dataCaption="Values" tag="06f318bd-3c92-4a14-a828-ef2f0d3d7eeb" updatedVersion="8" minRefreshableVersion="3" useAutoFormatting="1" itemPrintTitles="1" createdVersion="8" indent="0" outline="1" outlineData="1" multipleFieldFilters="0">
  <location ref="A1:D2"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6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68D391-F509-498D-B2A5-818D03ABBF4E}" name="PivotTable8" cacheId="186" applyNumberFormats="0" applyBorderFormats="0" applyFontFormats="0" applyPatternFormats="0" applyAlignmentFormats="0" applyWidthHeightFormats="1" dataCaption="Values" tag="a2d9dc60-5e5c-4998-bcee-00ff7bfccd05" updatedVersion="8" minRefreshableVersion="3" useAutoFormatting="1" itemPrintTitles="1" createdVersion="8" indent="0" outline="1" outlineData="1" multipleFieldFilters="0">
  <location ref="E69:E72" firstHeaderRow="1" firstDataRow="1" firstDataCol="1"/>
  <pivotFields count="2">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2">
    <field x="0"/>
    <field x="1"/>
  </rowFields>
  <rowItems count="3">
    <i>
      <x/>
    </i>
    <i r="1">
      <x/>
    </i>
    <i t="grand">
      <x/>
    </i>
  </rowItems>
  <pivotHierarchies count="69">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5"/>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Quarter" xr10:uid="{F80C0C91-6CFC-48B5-ACDE-70E49C57F9B6}" sourceName="[Date].[Year-Quarter]">
  <pivotTables>
    <pivotTable tabId="4" name="PivotTable3"/>
  </pivotTables>
  <data>
    <olap pivotCacheId="1672607457">
      <levels count="2">
        <level uniqueName="[Date].[Year-Quarter].[(All)]" sourceCaption="(All)" count="0"/>
        <level uniqueName="[Date].[Year-Quarter].[Year-Quarter]" sourceCaption="Year-Quarter" count="16">
          <ranges>
            <range startItem="0">
              <i n="[Date].[Year-Quarter].&amp;[2012-Q1]" c="2012-Q1"/>
              <i n="[Date].[Year-Quarter].&amp;[2012-Q2]" c="2012-Q2"/>
              <i n="[Date].[Year-Quarter].&amp;[2012-Q3]" c="2012-Q3"/>
              <i n="[Date].[Year-Quarter].&amp;[2012-Q4]" c="2012-Q4"/>
              <i n="[Date].[Year-Quarter].&amp;[2013-Q1]" c="2013-Q1"/>
              <i n="[Date].[Year-Quarter].&amp;[2013-Q2]" c="2013-Q2"/>
              <i n="[Date].[Year-Quarter].&amp;[2013-Q3]" c="2013-Q3"/>
              <i n="[Date].[Year-Quarter].&amp;[2013-Q4]" c="2013-Q4"/>
              <i n="[Date].[Year-Quarter].&amp;[2014-Q1]" c="2014-Q1"/>
              <i n="[Date].[Year-Quarter].&amp;[2014-Q2]" c="2014-Q2"/>
              <i n="[Date].[Year-Quarter].&amp;[2014-Q3]" c="2014-Q3"/>
              <i n="[Date].[Year-Quarter].&amp;[2014-Q4]" c="2014-Q4"/>
              <i n="[Date].[Year-Quarter].&amp;[2015-Q1]" c="2015-Q1"/>
              <i n="[Date].[Year-Quarter].&amp;[2015-Q2]" c="2015-Q2"/>
              <i n="[Date].[Year-Quarter].&amp;[2015-Q3]" c="2015-Q3"/>
              <i n="[Date].[Year-Quarter].&amp;[2015-Q4]" c="2015-Q4"/>
            </range>
          </ranges>
        </level>
      </levels>
      <selections count="1">
        <selection n="[Date].[Year-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E234B327-E9D1-45B3-97D5-FEEA36CCD0CA}" sourceName="[Location].[Continent]">
  <pivotTables>
    <pivotTable tabId="2" name="PivotTable5"/>
    <pivotTable tabId="2" name="PivotTable1"/>
  </pivotTables>
  <data>
    <olap pivotCacheId="1617298845">
      <levels count="2">
        <level uniqueName="[Location].[Continent].[(All)]" sourceCaption="(All)" count="0"/>
        <level uniqueName="[Location].[Continent].[Continent]" sourceCaption="Continent" count="6">
          <ranges>
            <range startItem="0">
              <i n="[Location].[Continent].&amp;[Africa]" c="Africa"/>
              <i n="[Location].[Continent].&amp;[Asia]" c="Asia"/>
              <i n="[Location].[Continent].&amp;[Australia]" c="Australia"/>
              <i n="[Location].[Continent].&amp;[Europe]" c="Europe"/>
              <i n="[Location].[Continent].&amp;[North America]" c="North America"/>
              <i n="[Location].[Continent].&amp;[South America]" c="South America"/>
            </range>
          </ranges>
        </level>
      </levels>
      <selections count="1">
        <selection n="[Location].[Contin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1" xr10:uid="{A3633635-8414-46C8-959E-EA3C2B1FE224}" sourceName="[Location].[Continent]">
  <pivotTables>
    <pivotTable tabId="3" name="PivotTable12"/>
    <pivotTable tabId="3" name="PivotTable9"/>
  </pivotTables>
  <data>
    <olap pivotCacheId="1617298845">
      <levels count="2">
        <level uniqueName="[Location].[Continent].[(All)]" sourceCaption="(All)" count="0"/>
        <level uniqueName="[Location].[Continent].[Continent]" sourceCaption="Continent" count="6">
          <ranges>
            <range startItem="0">
              <i n="[Location].[Continent].&amp;[Africa]" c="Africa"/>
              <i n="[Location].[Continent].&amp;[Asia]" c="Asia"/>
              <i n="[Location].[Continent].&amp;[Australia]" c="Australia"/>
              <i n="[Location].[Continent].&amp;[Europe]" c="Europe"/>
              <i n="[Location].[Continent].&amp;[North America]" c="North America"/>
              <i n="[Location].[Continent].&amp;[South America]" c="South America"/>
            </range>
          </ranges>
        </level>
      </levels>
      <selections count="1">
        <selection n="[Location].[Contin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C3FF0B-270E-44CB-A96E-FD88876932E4}" sourceName="[Date].[Year]">
  <data>
    <olap pivotCacheId="16588015">
      <levels count="2">
        <level uniqueName="[Date].[Year].[(All)]" sourceCaption="(All)" count="0"/>
        <level uniqueName="[Date].[Year].[Year]" sourceCaption="Year" count="4">
          <ranges>
            <range startItem="0">
              <i n="[Date].[Year].&amp;[2012]" c="2012"/>
              <i n="[Date].[Year].&amp;[2013]" c="2013"/>
              <i n="[Date].[Year].&amp;[2014]" c="2014"/>
              <i n="[Date].[Year].&amp;[2015]" c="2015"/>
            </range>
          </ranges>
        </level>
      </levels>
      <selections count="1">
        <selection n="[Date].[Year].&amp;[2014]"/>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B562BC64-1974-4A06-BB30-73D16982893A}" sourceName="[Date].[Year]">
  <pivotTables>
    <pivotTable tabId="4" name="PivotTable14"/>
  </pivotTables>
  <data>
    <olap pivotCacheId="16588015">
      <levels count="2">
        <level uniqueName="[Date].[Year].[(All)]" sourceCaption="(All)" count="0"/>
        <level uniqueName="[Date].[Year].[Year]" sourceCaption="Year" count="4">
          <ranges>
            <range startItem="0">
              <i n="[Date].[Year].&amp;[2012]" c="2012"/>
              <i n="[Date].[Year].&amp;[2013]" c="2013"/>
              <i n="[Date].[Year].&amp;[2014]" c="2014"/>
              <i n="[Date].[Year].&amp;[2015]" c="2015"/>
            </range>
          </ranges>
        </level>
      </levels>
      <selections count="3">
        <selection n="[Date].[Year].&amp;[2012]"/>
        <selection n="[Date].[Year].&amp;[2013]"/>
        <selection n="[Date].[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1405C225-0B06-4DC2-9ECD-19B429F6D5B8}" cache="Slicer_Continent" caption="Continent"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1" xr10:uid="{6F559482-E7EE-46B9-AF61-049EEE10B65A}" cache="Slicer_Continent1" caption="Continent"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Quarter" xr10:uid="{B0690905-DE07-4D87-8371-F90B4E4168D3}" cache="Slicer_Year_Quarter" caption="Year-Quarter" startItem="9" level="1" rowHeight="234950"/>
  <slicer name="Year" xr10:uid="{1723999E-FE94-46BC-9D6F-55C81B21EF41}" cache="Slicer_Year" caption="Year" level="1" rowHeight="234950"/>
  <slicer name="Year 1" xr10:uid="{98519E50-6BC4-4BC3-9E79-892BE2718ADE}" cache="Slicer_Year1" caption="Year"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8.xml"/><Relationship Id="rId7"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1.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H25" sqref="H25"/>
    </sheetView>
  </sheetViews>
  <sheetFormatPr defaultRowHeight="14.4" x14ac:dyDescent="0.3"/>
  <cols>
    <col min="1" max="1" width="14.6640625" bestFit="1" customWidth="1"/>
    <col min="2" max="2" width="18.44140625" bestFit="1" customWidth="1"/>
    <col min="3" max="3" width="28.109375" bestFit="1" customWidth="1"/>
    <col min="4" max="4" width="10.88671875" bestFit="1" customWidth="1"/>
  </cols>
  <sheetData>
    <row r="1" spans="1:3" x14ac:dyDescent="0.3">
      <c r="A1" s="1" t="s">
        <v>20</v>
      </c>
      <c r="B1" t="s">
        <v>0</v>
      </c>
      <c r="C1" t="s">
        <v>19</v>
      </c>
    </row>
    <row r="2" spans="1:3" x14ac:dyDescent="0.3">
      <c r="A2" s="2" t="s">
        <v>1</v>
      </c>
      <c r="B2" s="3">
        <v>10946</v>
      </c>
      <c r="C2" s="3">
        <v>129</v>
      </c>
    </row>
    <row r="3" spans="1:3" x14ac:dyDescent="0.3">
      <c r="A3" s="2" t="s">
        <v>2</v>
      </c>
      <c r="B3" s="3">
        <v>6026</v>
      </c>
      <c r="C3" s="3">
        <v>59</v>
      </c>
    </row>
    <row r="4" spans="1:3" x14ac:dyDescent="0.3">
      <c r="A4" s="2" t="s">
        <v>3</v>
      </c>
      <c r="B4" s="3">
        <v>16215</v>
      </c>
      <c r="C4" s="3">
        <v>187</v>
      </c>
    </row>
    <row r="5" spans="1:3" x14ac:dyDescent="0.3">
      <c r="A5" s="2" t="s">
        <v>4</v>
      </c>
      <c r="B5" s="3">
        <v>21403</v>
      </c>
      <c r="C5" s="3">
        <v>239</v>
      </c>
    </row>
    <row r="6" spans="1:3" x14ac:dyDescent="0.3">
      <c r="A6" s="2" t="s">
        <v>5</v>
      </c>
      <c r="B6" s="3">
        <v>8310</v>
      </c>
      <c r="C6" s="3">
        <v>99</v>
      </c>
    </row>
    <row r="7" spans="1:3" x14ac:dyDescent="0.3">
      <c r="A7" s="2" t="s">
        <v>6</v>
      </c>
      <c r="B7" s="3">
        <v>12336</v>
      </c>
      <c r="C7" s="3">
        <v>132</v>
      </c>
    </row>
    <row r="8" spans="1:3" x14ac:dyDescent="0.3">
      <c r="A8" s="2" t="s">
        <v>7</v>
      </c>
      <c r="B8" s="3">
        <v>7454</v>
      </c>
      <c r="C8" s="3">
        <v>94</v>
      </c>
    </row>
    <row r="9" spans="1:3" x14ac:dyDescent="0.3">
      <c r="A9" s="2" t="s">
        <v>8</v>
      </c>
      <c r="B9" s="3">
        <v>8210</v>
      </c>
      <c r="C9" s="3">
        <v>91</v>
      </c>
    </row>
    <row r="10" spans="1:3" x14ac:dyDescent="0.3">
      <c r="A10" s="2" t="s">
        <v>9</v>
      </c>
      <c r="B10" s="3">
        <v>9051</v>
      </c>
      <c r="C10" s="3">
        <v>98</v>
      </c>
    </row>
    <row r="11" spans="1:3" x14ac:dyDescent="0.3">
      <c r="A11" s="2" t="s">
        <v>10</v>
      </c>
      <c r="B11" s="3">
        <v>11163</v>
      </c>
      <c r="C11" s="3">
        <v>124</v>
      </c>
    </row>
    <row r="12" spans="1:3" x14ac:dyDescent="0.3">
      <c r="A12" s="2" t="s">
        <v>11</v>
      </c>
      <c r="B12" s="3">
        <v>9301</v>
      </c>
      <c r="C12" s="3">
        <v>127</v>
      </c>
    </row>
    <row r="13" spans="1:3" x14ac:dyDescent="0.3">
      <c r="A13" s="2" t="s">
        <v>12</v>
      </c>
      <c r="B13" s="3">
        <v>4906</v>
      </c>
      <c r="C13" s="3">
        <v>59</v>
      </c>
    </row>
    <row r="14" spans="1:3" x14ac:dyDescent="0.3">
      <c r="A14" s="2" t="s">
        <v>13</v>
      </c>
      <c r="B14" s="3">
        <v>12672</v>
      </c>
      <c r="C14" s="3">
        <v>132</v>
      </c>
    </row>
    <row r="15" spans="1:3" x14ac:dyDescent="0.3">
      <c r="A15" s="2" t="s">
        <v>14</v>
      </c>
      <c r="B15" s="3">
        <v>11870</v>
      </c>
      <c r="C15" s="3">
        <v>133</v>
      </c>
    </row>
    <row r="16" spans="1:3" x14ac:dyDescent="0.3">
      <c r="A16" s="2" t="s">
        <v>15</v>
      </c>
      <c r="B16" s="3">
        <v>16884</v>
      </c>
      <c r="C16" s="3">
        <v>186</v>
      </c>
    </row>
    <row r="17" spans="1:3" x14ac:dyDescent="0.3">
      <c r="A17" s="2" t="s">
        <v>16</v>
      </c>
      <c r="B17" s="3">
        <v>8482</v>
      </c>
      <c r="C17" s="3">
        <v>96</v>
      </c>
    </row>
    <row r="18" spans="1:3" x14ac:dyDescent="0.3">
      <c r="A18" s="2" t="s">
        <v>17</v>
      </c>
      <c r="B18" s="3">
        <v>3083</v>
      </c>
      <c r="C18" s="3">
        <v>38</v>
      </c>
    </row>
    <row r="19" spans="1:3" x14ac:dyDescent="0.3">
      <c r="A19" s="2" t="s">
        <v>18</v>
      </c>
      <c r="B19" s="3">
        <v>178312</v>
      </c>
      <c r="C19" s="3">
        <v>1079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AEDEA-5F0D-4528-AF56-5F5AA869FF53}">
  <dimension ref="A1:F179"/>
  <sheetViews>
    <sheetView showGridLines="0" topLeftCell="A13" workbookViewId="0">
      <selection activeCell="I16" sqref="I16"/>
    </sheetView>
  </sheetViews>
  <sheetFormatPr defaultRowHeight="14.4" x14ac:dyDescent="0.3"/>
  <cols>
    <col min="1" max="1" width="12.44140625" bestFit="1" customWidth="1"/>
    <col min="2" max="2" width="13.88671875" bestFit="1" customWidth="1"/>
    <col min="3" max="3" width="11.44140625" bestFit="1" customWidth="1"/>
    <col min="4" max="4" width="14.109375" bestFit="1" customWidth="1"/>
    <col min="5" max="5" width="18.5546875" bestFit="1" customWidth="1"/>
  </cols>
  <sheetData>
    <row r="1" spans="1:6" x14ac:dyDescent="0.3">
      <c r="A1" t="s">
        <v>21</v>
      </c>
      <c r="B1" t="s">
        <v>22</v>
      </c>
      <c r="C1" t="s">
        <v>23</v>
      </c>
      <c r="D1" t="s">
        <v>24</v>
      </c>
      <c r="E1" t="s">
        <v>25</v>
      </c>
    </row>
    <row r="2" spans="1:6" x14ac:dyDescent="0.3">
      <c r="A2" s="4">
        <v>11175042.76</v>
      </c>
      <c r="B2" s="4">
        <v>12636612.436399998</v>
      </c>
      <c r="C2" s="4">
        <v>1461569.6764000002</v>
      </c>
      <c r="D2" s="5">
        <v>0.11566151005707206</v>
      </c>
      <c r="E2" s="4">
        <v>491.16186397699579</v>
      </c>
    </row>
    <row r="4" spans="1:6" x14ac:dyDescent="0.3">
      <c r="A4" s="12">
        <f>GETPIVOTDATA("[Measures].[Total Costs]",$A$1)</f>
        <v>11175042.76</v>
      </c>
      <c r="B4" s="12">
        <f>GETPIVOTDATA("[Measures].[Total Revenues]",$A$1)</f>
        <v>12636612.436399998</v>
      </c>
      <c r="C4" s="12">
        <f>GETPIVOTDATA("[Measures].[Total Profits]",$A$1)</f>
        <v>1461569.6764000002</v>
      </c>
      <c r="D4" s="15">
        <f>GETPIVOTDATA("[Measures].[Profit Margin %]",$A$1)</f>
        <v>0.11566151005707206</v>
      </c>
      <c r="E4" s="14">
        <f>GETPIVOTDATA("[Measures].[Average Order Value]",$A$1)</f>
        <v>491.16186397699579</v>
      </c>
    </row>
    <row r="6" spans="1:6" x14ac:dyDescent="0.3">
      <c r="D6" s="13"/>
    </row>
    <row r="15" spans="1:6" x14ac:dyDescent="0.3">
      <c r="A15" s="1" t="s">
        <v>26</v>
      </c>
      <c r="B15" t="s">
        <v>2787</v>
      </c>
      <c r="E15" t="s">
        <v>26</v>
      </c>
      <c r="F15" t="s">
        <v>2787</v>
      </c>
    </row>
    <row r="16" spans="1:6" x14ac:dyDescent="0.3">
      <c r="A16" s="2" t="s">
        <v>2631</v>
      </c>
      <c r="B16" s="16">
        <v>26</v>
      </c>
      <c r="E16" t="s">
        <v>2631</v>
      </c>
      <c r="F16">
        <v>26</v>
      </c>
    </row>
    <row r="17" spans="1:6" x14ac:dyDescent="0.3">
      <c r="A17" s="2" t="s">
        <v>2632</v>
      </c>
      <c r="B17" s="16">
        <v>10</v>
      </c>
      <c r="E17" t="s">
        <v>2632</v>
      </c>
      <c r="F17">
        <v>10</v>
      </c>
    </row>
    <row r="18" spans="1:6" x14ac:dyDescent="0.3">
      <c r="A18" s="2" t="s">
        <v>2633</v>
      </c>
      <c r="B18" s="16">
        <v>94</v>
      </c>
      <c r="E18" t="s">
        <v>2633</v>
      </c>
      <c r="F18">
        <v>94</v>
      </c>
    </row>
    <row r="19" spans="1:6" x14ac:dyDescent="0.3">
      <c r="A19" s="2" t="s">
        <v>2634</v>
      </c>
      <c r="B19" s="16">
        <v>60</v>
      </c>
      <c r="E19" t="s">
        <v>2634</v>
      </c>
      <c r="F19">
        <v>60</v>
      </c>
    </row>
    <row r="20" spans="1:6" x14ac:dyDescent="0.3">
      <c r="A20" s="2" t="s">
        <v>2635</v>
      </c>
      <c r="B20" s="16">
        <v>183</v>
      </c>
      <c r="E20" t="s">
        <v>2635</v>
      </c>
      <c r="F20">
        <v>183</v>
      </c>
    </row>
    <row r="21" spans="1:6" x14ac:dyDescent="0.3">
      <c r="A21" s="2" t="s">
        <v>275</v>
      </c>
      <c r="B21" s="16">
        <v>2</v>
      </c>
      <c r="E21" t="s">
        <v>275</v>
      </c>
      <c r="F21">
        <v>2</v>
      </c>
    </row>
    <row r="22" spans="1:6" x14ac:dyDescent="0.3">
      <c r="A22" s="2" t="s">
        <v>41</v>
      </c>
      <c r="B22" s="16">
        <v>1419</v>
      </c>
      <c r="E22" t="s">
        <v>41</v>
      </c>
      <c r="F22">
        <v>1419</v>
      </c>
    </row>
    <row r="23" spans="1:6" x14ac:dyDescent="0.3">
      <c r="A23" s="2" t="s">
        <v>2636</v>
      </c>
      <c r="B23" s="16">
        <v>175</v>
      </c>
      <c r="E23" t="s">
        <v>2636</v>
      </c>
      <c r="F23">
        <v>175</v>
      </c>
    </row>
    <row r="24" spans="1:6" x14ac:dyDescent="0.3">
      <c r="A24" s="2" t="s">
        <v>2637</v>
      </c>
      <c r="B24" s="16">
        <v>20</v>
      </c>
      <c r="E24" t="s">
        <v>2637</v>
      </c>
      <c r="F24">
        <v>20</v>
      </c>
    </row>
    <row r="25" spans="1:6" x14ac:dyDescent="0.3">
      <c r="A25" s="2" t="s">
        <v>2638</v>
      </c>
      <c r="B25" s="16">
        <v>1</v>
      </c>
      <c r="E25" t="s">
        <v>2638</v>
      </c>
      <c r="F25">
        <v>1</v>
      </c>
    </row>
    <row r="26" spans="1:6" x14ac:dyDescent="0.3">
      <c r="A26" s="2" t="s">
        <v>2639</v>
      </c>
      <c r="B26" s="16">
        <v>82</v>
      </c>
      <c r="E26" t="s">
        <v>2639</v>
      </c>
      <c r="F26">
        <v>82</v>
      </c>
    </row>
    <row r="27" spans="1:6" x14ac:dyDescent="0.3">
      <c r="A27" s="2" t="s">
        <v>2640</v>
      </c>
      <c r="B27" s="16">
        <v>13</v>
      </c>
      <c r="E27" t="s">
        <v>2640</v>
      </c>
      <c r="F27">
        <v>13</v>
      </c>
    </row>
    <row r="28" spans="1:6" x14ac:dyDescent="0.3">
      <c r="A28" s="2" t="s">
        <v>2641</v>
      </c>
      <c r="B28" s="16">
        <v>34</v>
      </c>
      <c r="E28" t="s">
        <v>2641</v>
      </c>
      <c r="F28">
        <v>34</v>
      </c>
    </row>
    <row r="29" spans="1:6" x14ac:dyDescent="0.3">
      <c r="A29" s="2" t="s">
        <v>2642</v>
      </c>
      <c r="B29" s="16">
        <v>73</v>
      </c>
      <c r="E29" t="s">
        <v>2642</v>
      </c>
      <c r="F29">
        <v>73</v>
      </c>
    </row>
    <row r="30" spans="1:6" x14ac:dyDescent="0.3">
      <c r="A30" s="2" t="s">
        <v>2643</v>
      </c>
      <c r="B30" s="16">
        <v>1</v>
      </c>
      <c r="E30" t="s">
        <v>2643</v>
      </c>
      <c r="F30">
        <v>1</v>
      </c>
    </row>
    <row r="31" spans="1:6" x14ac:dyDescent="0.3">
      <c r="A31" s="2" t="s">
        <v>2644</v>
      </c>
      <c r="B31" s="16">
        <v>23</v>
      </c>
      <c r="E31" t="s">
        <v>2644</v>
      </c>
      <c r="F31">
        <v>23</v>
      </c>
    </row>
    <row r="32" spans="1:6" x14ac:dyDescent="0.3">
      <c r="A32" s="2" t="s">
        <v>2645</v>
      </c>
      <c r="B32" s="16">
        <v>1</v>
      </c>
      <c r="E32" t="s">
        <v>2645</v>
      </c>
      <c r="F32">
        <v>1</v>
      </c>
    </row>
    <row r="33" spans="1:6" x14ac:dyDescent="0.3">
      <c r="A33" s="2" t="s">
        <v>2646</v>
      </c>
      <c r="B33" s="16">
        <v>21</v>
      </c>
      <c r="E33" t="s">
        <v>2646</v>
      </c>
      <c r="F33">
        <v>21</v>
      </c>
    </row>
    <row r="34" spans="1:6" x14ac:dyDescent="0.3">
      <c r="A34" s="2" t="s">
        <v>2647</v>
      </c>
      <c r="B34" s="16">
        <v>8</v>
      </c>
      <c r="E34" t="s">
        <v>2647</v>
      </c>
      <c r="F34">
        <v>8</v>
      </c>
    </row>
    <row r="35" spans="1:6" x14ac:dyDescent="0.3">
      <c r="A35" s="2" t="s">
        <v>2648</v>
      </c>
      <c r="B35" s="16">
        <v>1</v>
      </c>
      <c r="E35" t="s">
        <v>2648</v>
      </c>
      <c r="F35">
        <v>1</v>
      </c>
    </row>
    <row r="36" spans="1:6" x14ac:dyDescent="0.3">
      <c r="A36" s="2" t="s">
        <v>2649</v>
      </c>
      <c r="B36" s="16">
        <v>803</v>
      </c>
      <c r="E36" t="s">
        <v>2649</v>
      </c>
      <c r="F36">
        <v>803</v>
      </c>
    </row>
    <row r="37" spans="1:6" x14ac:dyDescent="0.3">
      <c r="A37" s="2" t="s">
        <v>2650</v>
      </c>
      <c r="B37" s="16">
        <v>40</v>
      </c>
      <c r="E37" t="s">
        <v>2650</v>
      </c>
      <c r="F37">
        <v>40</v>
      </c>
    </row>
    <row r="38" spans="1:6" x14ac:dyDescent="0.3">
      <c r="A38" s="2" t="s">
        <v>2651</v>
      </c>
      <c r="B38" s="16">
        <v>1</v>
      </c>
      <c r="E38" t="s">
        <v>2651</v>
      </c>
      <c r="F38">
        <v>1</v>
      </c>
    </row>
    <row r="39" spans="1:6" x14ac:dyDescent="0.3">
      <c r="A39" s="2" t="s">
        <v>2652</v>
      </c>
      <c r="B39" s="16">
        <v>2</v>
      </c>
      <c r="E39" t="s">
        <v>2652</v>
      </c>
      <c r="F39">
        <v>2</v>
      </c>
    </row>
    <row r="40" spans="1:6" x14ac:dyDescent="0.3">
      <c r="A40" s="2" t="s">
        <v>2653</v>
      </c>
      <c r="B40" s="16">
        <v>21</v>
      </c>
      <c r="E40" t="s">
        <v>2653</v>
      </c>
      <c r="F40">
        <v>21</v>
      </c>
    </row>
    <row r="41" spans="1:6" x14ac:dyDescent="0.3">
      <c r="A41" s="2" t="s">
        <v>2654</v>
      </c>
      <c r="B41" s="16">
        <v>66</v>
      </c>
      <c r="E41" t="s">
        <v>2654</v>
      </c>
      <c r="F41">
        <v>66</v>
      </c>
    </row>
    <row r="42" spans="1:6" x14ac:dyDescent="0.3">
      <c r="A42" s="2" t="s">
        <v>2655</v>
      </c>
      <c r="B42" s="16">
        <v>170</v>
      </c>
      <c r="E42" t="s">
        <v>2655</v>
      </c>
      <c r="F42">
        <v>170</v>
      </c>
    </row>
    <row r="43" spans="1:6" x14ac:dyDescent="0.3">
      <c r="A43" s="2" t="s">
        <v>2656</v>
      </c>
      <c r="B43" s="16">
        <v>4</v>
      </c>
      <c r="E43" t="s">
        <v>2656</v>
      </c>
      <c r="F43">
        <v>4</v>
      </c>
    </row>
    <row r="44" spans="1:6" x14ac:dyDescent="0.3">
      <c r="A44" s="2" t="s">
        <v>2657</v>
      </c>
      <c r="B44" s="16">
        <v>1</v>
      </c>
      <c r="E44" t="s">
        <v>2657</v>
      </c>
      <c r="F44">
        <v>1</v>
      </c>
    </row>
    <row r="45" spans="1:6" x14ac:dyDescent="0.3">
      <c r="A45" s="2" t="s">
        <v>2658</v>
      </c>
      <c r="B45" s="16">
        <v>107</v>
      </c>
      <c r="E45" t="s">
        <v>2658</v>
      </c>
      <c r="F45">
        <v>107</v>
      </c>
    </row>
    <row r="46" spans="1:6" x14ac:dyDescent="0.3">
      <c r="A46" s="2" t="s">
        <v>2659</v>
      </c>
      <c r="B46" s="16">
        <v>923</v>
      </c>
      <c r="E46" t="s">
        <v>2659</v>
      </c>
      <c r="F46">
        <v>923</v>
      </c>
    </row>
    <row r="47" spans="1:6" x14ac:dyDescent="0.3">
      <c r="A47" s="2" t="s">
        <v>2660</v>
      </c>
      <c r="B47" s="16">
        <v>168</v>
      </c>
      <c r="E47" t="s">
        <v>2660</v>
      </c>
      <c r="F47">
        <v>168</v>
      </c>
    </row>
    <row r="48" spans="1:6" x14ac:dyDescent="0.3">
      <c r="A48" s="2" t="s">
        <v>2661</v>
      </c>
      <c r="B48" s="16">
        <v>4</v>
      </c>
      <c r="E48" t="s">
        <v>2661</v>
      </c>
      <c r="F48">
        <v>4</v>
      </c>
    </row>
    <row r="49" spans="1:6" x14ac:dyDescent="0.3">
      <c r="A49" s="2" t="s">
        <v>2662</v>
      </c>
      <c r="B49" s="16">
        <v>47</v>
      </c>
      <c r="E49" t="s">
        <v>2662</v>
      </c>
      <c r="F49">
        <v>47</v>
      </c>
    </row>
    <row r="50" spans="1:6" x14ac:dyDescent="0.3">
      <c r="A50" s="2" t="s">
        <v>2663</v>
      </c>
      <c r="B50" s="16">
        <v>20</v>
      </c>
      <c r="E50" t="s">
        <v>2663</v>
      </c>
      <c r="F50">
        <v>20</v>
      </c>
    </row>
    <row r="51" spans="1:6" x14ac:dyDescent="0.3">
      <c r="A51" s="2" t="s">
        <v>2664</v>
      </c>
      <c r="B51" s="16">
        <v>377</v>
      </c>
      <c r="E51" t="s">
        <v>2664</v>
      </c>
      <c r="F51">
        <v>377</v>
      </c>
    </row>
    <row r="52" spans="1:6" x14ac:dyDescent="0.3">
      <c r="A52" s="2" t="s">
        <v>2665</v>
      </c>
      <c r="B52" s="16">
        <v>1</v>
      </c>
      <c r="E52" t="s">
        <v>2665</v>
      </c>
      <c r="F52">
        <v>1</v>
      </c>
    </row>
    <row r="53" spans="1:6" x14ac:dyDescent="0.3">
      <c r="A53" s="2" t="s">
        <v>2666</v>
      </c>
      <c r="B53" s="16">
        <v>37</v>
      </c>
      <c r="E53" t="s">
        <v>2666</v>
      </c>
      <c r="F53">
        <v>37</v>
      </c>
    </row>
    <row r="54" spans="1:6" x14ac:dyDescent="0.3">
      <c r="A54" s="2" t="s">
        <v>2667</v>
      </c>
      <c r="B54" s="16">
        <v>194</v>
      </c>
      <c r="E54" t="s">
        <v>2667</v>
      </c>
      <c r="F54">
        <v>194</v>
      </c>
    </row>
    <row r="55" spans="1:6" x14ac:dyDescent="0.3">
      <c r="A55" s="2" t="s">
        <v>2668</v>
      </c>
      <c r="B55" s="16">
        <v>32</v>
      </c>
      <c r="E55" t="s">
        <v>2668</v>
      </c>
      <c r="F55">
        <v>32</v>
      </c>
    </row>
    <row r="56" spans="1:6" x14ac:dyDescent="0.3">
      <c r="A56" s="2" t="s">
        <v>773</v>
      </c>
      <c r="B56" s="16">
        <v>5</v>
      </c>
      <c r="E56" t="s">
        <v>773</v>
      </c>
      <c r="F56">
        <v>5</v>
      </c>
    </row>
    <row r="57" spans="1:6" x14ac:dyDescent="0.3">
      <c r="A57" s="2" t="s">
        <v>2669</v>
      </c>
      <c r="B57" s="16">
        <v>389</v>
      </c>
      <c r="E57" t="s">
        <v>2669</v>
      </c>
      <c r="F57">
        <v>389</v>
      </c>
    </row>
    <row r="58" spans="1:6" x14ac:dyDescent="0.3">
      <c r="A58" s="2" t="s">
        <v>2670</v>
      </c>
      <c r="B58" s="16">
        <v>25</v>
      </c>
      <c r="E58" t="s">
        <v>2670</v>
      </c>
      <c r="F58">
        <v>25</v>
      </c>
    </row>
    <row r="59" spans="1:6" x14ac:dyDescent="0.3">
      <c r="A59" s="2" t="s">
        <v>2671</v>
      </c>
      <c r="B59" s="16">
        <v>194</v>
      </c>
      <c r="E59" t="s">
        <v>2671</v>
      </c>
      <c r="F59">
        <v>194</v>
      </c>
    </row>
    <row r="60" spans="1:6" x14ac:dyDescent="0.3">
      <c r="A60" s="2" t="s">
        <v>2672</v>
      </c>
      <c r="B60" s="16">
        <v>383</v>
      </c>
      <c r="E60" t="s">
        <v>2672</v>
      </c>
      <c r="F60">
        <v>383</v>
      </c>
    </row>
    <row r="61" spans="1:6" x14ac:dyDescent="0.3">
      <c r="A61" s="2" t="s">
        <v>2673</v>
      </c>
      <c r="B61" s="16">
        <v>1</v>
      </c>
      <c r="E61" t="s">
        <v>2673</v>
      </c>
      <c r="F61">
        <v>1</v>
      </c>
    </row>
    <row r="62" spans="1:6" x14ac:dyDescent="0.3">
      <c r="A62" s="2" t="s">
        <v>2674</v>
      </c>
      <c r="B62" s="16">
        <v>1</v>
      </c>
      <c r="E62" t="s">
        <v>2674</v>
      </c>
      <c r="F62">
        <v>1</v>
      </c>
    </row>
    <row r="63" spans="1:6" x14ac:dyDescent="0.3">
      <c r="A63" s="2" t="s">
        <v>2675</v>
      </c>
      <c r="B63" s="16">
        <v>7</v>
      </c>
      <c r="E63" t="s">
        <v>2675</v>
      </c>
      <c r="F63">
        <v>7</v>
      </c>
    </row>
    <row r="64" spans="1:6" x14ac:dyDescent="0.3">
      <c r="A64" s="2" t="s">
        <v>2676</v>
      </c>
      <c r="B64" s="16">
        <v>2</v>
      </c>
      <c r="E64" t="s">
        <v>2676</v>
      </c>
      <c r="F64">
        <v>2</v>
      </c>
    </row>
    <row r="65" spans="1:6" x14ac:dyDescent="0.3">
      <c r="A65" s="2" t="s">
        <v>2677</v>
      </c>
      <c r="B65" s="16">
        <v>4</v>
      </c>
      <c r="E65" t="s">
        <v>2677</v>
      </c>
      <c r="F65">
        <v>4</v>
      </c>
    </row>
    <row r="66" spans="1:6" x14ac:dyDescent="0.3">
      <c r="A66" s="2" t="s">
        <v>2678</v>
      </c>
      <c r="B66" s="16">
        <v>34</v>
      </c>
      <c r="E66" t="s">
        <v>2678</v>
      </c>
      <c r="F66">
        <v>34</v>
      </c>
    </row>
    <row r="67" spans="1:6" x14ac:dyDescent="0.3">
      <c r="A67" s="2" t="s">
        <v>2679</v>
      </c>
      <c r="B67" s="16">
        <v>1486</v>
      </c>
      <c r="E67" t="s">
        <v>2679</v>
      </c>
      <c r="F67">
        <v>1486</v>
      </c>
    </row>
    <row r="68" spans="1:6" x14ac:dyDescent="0.3">
      <c r="A68" s="2" t="s">
        <v>2680</v>
      </c>
      <c r="B68" s="16">
        <v>1</v>
      </c>
      <c r="E68" t="s">
        <v>2680</v>
      </c>
      <c r="F68">
        <v>1</v>
      </c>
    </row>
    <row r="69" spans="1:6" x14ac:dyDescent="0.3">
      <c r="A69" s="2" t="s">
        <v>2681</v>
      </c>
      <c r="B69" s="16">
        <v>5</v>
      </c>
      <c r="E69" t="s">
        <v>2681</v>
      </c>
      <c r="F69">
        <v>5</v>
      </c>
    </row>
    <row r="70" spans="1:6" x14ac:dyDescent="0.3">
      <c r="A70" s="2" t="s">
        <v>2682</v>
      </c>
      <c r="B70" s="16">
        <v>19</v>
      </c>
      <c r="E70" t="s">
        <v>2682</v>
      </c>
      <c r="F70">
        <v>19</v>
      </c>
    </row>
    <row r="71" spans="1:6" x14ac:dyDescent="0.3">
      <c r="A71" s="2" t="s">
        <v>2683</v>
      </c>
      <c r="B71" s="16">
        <v>1018</v>
      </c>
      <c r="E71" t="s">
        <v>2683</v>
      </c>
      <c r="F71">
        <v>1018</v>
      </c>
    </row>
    <row r="72" spans="1:6" x14ac:dyDescent="0.3">
      <c r="A72" s="2" t="s">
        <v>2684</v>
      </c>
      <c r="B72" s="16">
        <v>61</v>
      </c>
      <c r="E72" t="s">
        <v>2684</v>
      </c>
      <c r="F72">
        <v>61</v>
      </c>
    </row>
    <row r="73" spans="1:6" x14ac:dyDescent="0.3">
      <c r="A73" s="2" t="s">
        <v>2685</v>
      </c>
      <c r="B73" s="16">
        <v>7</v>
      </c>
      <c r="E73" t="s">
        <v>2685</v>
      </c>
      <c r="F73">
        <v>7</v>
      </c>
    </row>
    <row r="74" spans="1:6" x14ac:dyDescent="0.3">
      <c r="A74" s="2" t="s">
        <v>2686</v>
      </c>
      <c r="B74" s="16">
        <v>4</v>
      </c>
      <c r="E74" t="s">
        <v>2686</v>
      </c>
      <c r="F74">
        <v>4</v>
      </c>
    </row>
    <row r="75" spans="1:6" x14ac:dyDescent="0.3">
      <c r="A75" s="2" t="s">
        <v>2687</v>
      </c>
      <c r="B75" s="16">
        <v>266</v>
      </c>
      <c r="E75" t="s">
        <v>2687</v>
      </c>
      <c r="F75">
        <v>266</v>
      </c>
    </row>
    <row r="76" spans="1:6" x14ac:dyDescent="0.3">
      <c r="A76" s="2" t="s">
        <v>2688</v>
      </c>
      <c r="B76" s="16">
        <v>10</v>
      </c>
      <c r="E76" t="s">
        <v>2688</v>
      </c>
      <c r="F76">
        <v>10</v>
      </c>
    </row>
    <row r="77" spans="1:6" x14ac:dyDescent="0.3">
      <c r="A77" s="2" t="s">
        <v>2689</v>
      </c>
      <c r="B77" s="16">
        <v>4</v>
      </c>
      <c r="E77" t="s">
        <v>2689</v>
      </c>
      <c r="F77">
        <v>4</v>
      </c>
    </row>
    <row r="78" spans="1:6" x14ac:dyDescent="0.3">
      <c r="A78" s="2" t="s">
        <v>2690</v>
      </c>
      <c r="B78" s="16">
        <v>2</v>
      </c>
      <c r="E78" t="s">
        <v>2690</v>
      </c>
      <c r="F78">
        <v>2</v>
      </c>
    </row>
    <row r="79" spans="1:6" x14ac:dyDescent="0.3">
      <c r="A79" s="2" t="s">
        <v>2691</v>
      </c>
      <c r="B79" s="16">
        <v>42</v>
      </c>
      <c r="E79" t="s">
        <v>2691</v>
      </c>
      <c r="F79">
        <v>42</v>
      </c>
    </row>
    <row r="80" spans="1:6" x14ac:dyDescent="0.3">
      <c r="A80" s="2" t="s">
        <v>2692</v>
      </c>
      <c r="B80" s="16">
        <v>349</v>
      </c>
      <c r="E80" t="s">
        <v>2692</v>
      </c>
      <c r="F80">
        <v>349</v>
      </c>
    </row>
    <row r="81" spans="1:6" x14ac:dyDescent="0.3">
      <c r="A81" s="2" t="s">
        <v>2693</v>
      </c>
      <c r="B81" s="16">
        <v>9</v>
      </c>
      <c r="E81" t="s">
        <v>2693</v>
      </c>
      <c r="F81">
        <v>9</v>
      </c>
    </row>
    <row r="82" spans="1:6" x14ac:dyDescent="0.3">
      <c r="A82" s="2" t="s">
        <v>2694</v>
      </c>
      <c r="B82" s="16">
        <v>28</v>
      </c>
      <c r="E82" t="s">
        <v>2694</v>
      </c>
      <c r="F82">
        <v>28</v>
      </c>
    </row>
    <row r="83" spans="1:6" x14ac:dyDescent="0.3">
      <c r="A83" s="2" t="s">
        <v>2695</v>
      </c>
      <c r="B83" s="16">
        <v>810</v>
      </c>
      <c r="E83" t="s">
        <v>2695</v>
      </c>
      <c r="F83">
        <v>810</v>
      </c>
    </row>
    <row r="84" spans="1:6" x14ac:dyDescent="0.3">
      <c r="A84" s="2" t="s">
        <v>2696</v>
      </c>
      <c r="B84" s="16">
        <v>698</v>
      </c>
      <c r="E84" t="s">
        <v>2696</v>
      </c>
      <c r="F84">
        <v>698</v>
      </c>
    </row>
    <row r="85" spans="1:6" x14ac:dyDescent="0.3">
      <c r="A85" s="2" t="s">
        <v>2697</v>
      </c>
      <c r="B85" s="16">
        <v>321</v>
      </c>
      <c r="E85" t="s">
        <v>2697</v>
      </c>
      <c r="F85">
        <v>321</v>
      </c>
    </row>
    <row r="86" spans="1:6" x14ac:dyDescent="0.3">
      <c r="A86" s="2" t="s">
        <v>2698</v>
      </c>
      <c r="B86" s="16">
        <v>201</v>
      </c>
      <c r="E86" t="s">
        <v>2698</v>
      </c>
      <c r="F86">
        <v>201</v>
      </c>
    </row>
    <row r="87" spans="1:6" x14ac:dyDescent="0.3">
      <c r="A87" s="2" t="s">
        <v>2699</v>
      </c>
      <c r="B87" s="16">
        <v>57</v>
      </c>
      <c r="E87" t="s">
        <v>2699</v>
      </c>
      <c r="F87">
        <v>57</v>
      </c>
    </row>
    <row r="88" spans="1:6" x14ac:dyDescent="0.3">
      <c r="A88" s="2" t="s">
        <v>2700</v>
      </c>
      <c r="B88" s="16">
        <v>48</v>
      </c>
      <c r="E88" t="s">
        <v>2700</v>
      </c>
      <c r="F88">
        <v>48</v>
      </c>
    </row>
    <row r="89" spans="1:6" x14ac:dyDescent="0.3">
      <c r="A89" s="2" t="s">
        <v>2701</v>
      </c>
      <c r="B89" s="16">
        <v>576</v>
      </c>
      <c r="E89" t="s">
        <v>2701</v>
      </c>
      <c r="F89">
        <v>576</v>
      </c>
    </row>
    <row r="90" spans="1:6" x14ac:dyDescent="0.3">
      <c r="A90" s="2" t="s">
        <v>2702</v>
      </c>
      <c r="B90" s="16">
        <v>15</v>
      </c>
      <c r="E90" t="s">
        <v>2702</v>
      </c>
      <c r="F90">
        <v>15</v>
      </c>
    </row>
    <row r="91" spans="1:6" x14ac:dyDescent="0.3">
      <c r="A91" s="2" t="s">
        <v>2703</v>
      </c>
      <c r="B91" s="16">
        <v>128</v>
      </c>
      <c r="E91" t="s">
        <v>2703</v>
      </c>
      <c r="F91">
        <v>128</v>
      </c>
    </row>
    <row r="92" spans="1:6" x14ac:dyDescent="0.3">
      <c r="A92" s="2" t="s">
        <v>2704</v>
      </c>
      <c r="B92" s="16">
        <v>17</v>
      </c>
      <c r="E92" t="s">
        <v>2704</v>
      </c>
      <c r="F92">
        <v>17</v>
      </c>
    </row>
    <row r="93" spans="1:6" x14ac:dyDescent="0.3">
      <c r="A93" s="2" t="s">
        <v>2705</v>
      </c>
      <c r="B93" s="16">
        <v>54</v>
      </c>
      <c r="E93" t="s">
        <v>2705</v>
      </c>
      <c r="F93">
        <v>54</v>
      </c>
    </row>
    <row r="94" spans="1:6" x14ac:dyDescent="0.3">
      <c r="A94" s="2" t="s">
        <v>2706</v>
      </c>
      <c r="B94" s="16">
        <v>56</v>
      </c>
      <c r="E94" t="s">
        <v>2706</v>
      </c>
      <c r="F94">
        <v>56</v>
      </c>
    </row>
    <row r="95" spans="1:6" x14ac:dyDescent="0.3">
      <c r="A95" s="2" t="s">
        <v>2707</v>
      </c>
      <c r="B95" s="16">
        <v>1</v>
      </c>
      <c r="E95" t="s">
        <v>2707</v>
      </c>
      <c r="F95">
        <v>1</v>
      </c>
    </row>
    <row r="96" spans="1:6" x14ac:dyDescent="0.3">
      <c r="A96" s="2" t="s">
        <v>2708</v>
      </c>
      <c r="B96" s="16">
        <v>18</v>
      </c>
      <c r="E96" t="s">
        <v>2708</v>
      </c>
      <c r="F96">
        <v>18</v>
      </c>
    </row>
    <row r="97" spans="1:6" x14ac:dyDescent="0.3">
      <c r="A97" s="2" t="s">
        <v>2709</v>
      </c>
      <c r="B97" s="16">
        <v>1</v>
      </c>
      <c r="E97" t="s">
        <v>2709</v>
      </c>
      <c r="F97">
        <v>1</v>
      </c>
    </row>
    <row r="98" spans="1:6" x14ac:dyDescent="0.3">
      <c r="A98" s="2" t="s">
        <v>1377</v>
      </c>
      <c r="B98" s="16">
        <v>8</v>
      </c>
      <c r="E98" t="s">
        <v>1377</v>
      </c>
      <c r="F98">
        <v>8</v>
      </c>
    </row>
    <row r="99" spans="1:6" x14ac:dyDescent="0.3">
      <c r="A99" s="2" t="s">
        <v>2710</v>
      </c>
      <c r="B99" s="16">
        <v>3</v>
      </c>
      <c r="E99" t="s">
        <v>2710</v>
      </c>
      <c r="F99">
        <v>3</v>
      </c>
    </row>
    <row r="100" spans="1:6" x14ac:dyDescent="0.3">
      <c r="A100" s="2" t="s">
        <v>2711</v>
      </c>
      <c r="B100" s="16">
        <v>7</v>
      </c>
      <c r="E100" t="s">
        <v>2711</v>
      </c>
      <c r="F100">
        <v>7</v>
      </c>
    </row>
    <row r="101" spans="1:6" x14ac:dyDescent="0.3">
      <c r="A101" s="2" t="s">
        <v>2712</v>
      </c>
      <c r="B101" s="16">
        <v>18</v>
      </c>
      <c r="E101" t="s">
        <v>2712</v>
      </c>
      <c r="F101">
        <v>18</v>
      </c>
    </row>
    <row r="102" spans="1:6" x14ac:dyDescent="0.3">
      <c r="A102" s="2" t="s">
        <v>2713</v>
      </c>
      <c r="B102" s="16">
        <v>25</v>
      </c>
      <c r="E102" t="s">
        <v>2713</v>
      </c>
      <c r="F102">
        <v>25</v>
      </c>
    </row>
    <row r="103" spans="1:6" x14ac:dyDescent="0.3">
      <c r="A103" s="2" t="s">
        <v>2714</v>
      </c>
      <c r="B103" s="16">
        <v>1</v>
      </c>
      <c r="E103" t="s">
        <v>2714</v>
      </c>
      <c r="F103">
        <v>1</v>
      </c>
    </row>
    <row r="104" spans="1:6" x14ac:dyDescent="0.3">
      <c r="A104" s="2" t="s">
        <v>2715</v>
      </c>
      <c r="B104" s="16">
        <v>27</v>
      </c>
      <c r="E104" t="s">
        <v>2715</v>
      </c>
      <c r="F104">
        <v>27</v>
      </c>
    </row>
    <row r="105" spans="1:6" x14ac:dyDescent="0.3">
      <c r="A105" s="2" t="s">
        <v>2716</v>
      </c>
      <c r="B105" s="16">
        <v>1</v>
      </c>
      <c r="E105" t="s">
        <v>2716</v>
      </c>
      <c r="F105">
        <v>1</v>
      </c>
    </row>
    <row r="106" spans="1:6" x14ac:dyDescent="0.3">
      <c r="A106" s="2" t="s">
        <v>2717</v>
      </c>
      <c r="B106" s="16">
        <v>82</v>
      </c>
      <c r="E106" t="s">
        <v>2717</v>
      </c>
      <c r="F106">
        <v>82</v>
      </c>
    </row>
    <row r="107" spans="1:6" x14ac:dyDescent="0.3">
      <c r="A107" s="2" t="s">
        <v>2718</v>
      </c>
      <c r="B107" s="16">
        <v>22</v>
      </c>
      <c r="E107" t="s">
        <v>2718</v>
      </c>
      <c r="F107">
        <v>22</v>
      </c>
    </row>
    <row r="108" spans="1:6" x14ac:dyDescent="0.3">
      <c r="A108" s="2" t="s">
        <v>2719</v>
      </c>
      <c r="B108" s="16">
        <v>11</v>
      </c>
      <c r="E108" t="s">
        <v>2719</v>
      </c>
      <c r="F108">
        <v>11</v>
      </c>
    </row>
    <row r="109" spans="1:6" x14ac:dyDescent="0.3">
      <c r="A109" s="2" t="s">
        <v>2720</v>
      </c>
      <c r="B109" s="16">
        <v>8</v>
      </c>
      <c r="E109" t="s">
        <v>2720</v>
      </c>
      <c r="F109">
        <v>8</v>
      </c>
    </row>
    <row r="110" spans="1:6" x14ac:dyDescent="0.3">
      <c r="A110" s="2" t="s">
        <v>2721</v>
      </c>
      <c r="B110" s="16">
        <v>1346</v>
      </c>
      <c r="E110" t="s">
        <v>2721</v>
      </c>
      <c r="F110">
        <v>1346</v>
      </c>
    </row>
    <row r="111" spans="1:6" x14ac:dyDescent="0.3">
      <c r="A111" s="2" t="s">
        <v>2722</v>
      </c>
      <c r="B111" s="16">
        <v>16</v>
      </c>
      <c r="E111" t="s">
        <v>2722</v>
      </c>
      <c r="F111">
        <v>16</v>
      </c>
    </row>
    <row r="112" spans="1:6" x14ac:dyDescent="0.3">
      <c r="A112" s="2" t="s">
        <v>2723</v>
      </c>
      <c r="B112" s="16">
        <v>13</v>
      </c>
      <c r="E112" t="s">
        <v>2723</v>
      </c>
      <c r="F112">
        <v>13</v>
      </c>
    </row>
    <row r="113" spans="1:6" x14ac:dyDescent="0.3">
      <c r="A113" s="2" t="s">
        <v>2724</v>
      </c>
      <c r="B113" s="16">
        <v>2</v>
      </c>
      <c r="E113" t="s">
        <v>2724</v>
      </c>
      <c r="F113">
        <v>2</v>
      </c>
    </row>
    <row r="114" spans="1:6" x14ac:dyDescent="0.3">
      <c r="A114" s="2" t="s">
        <v>2725</v>
      </c>
      <c r="B114" s="16">
        <v>188</v>
      </c>
      <c r="E114" t="s">
        <v>2725</v>
      </c>
      <c r="F114">
        <v>188</v>
      </c>
    </row>
    <row r="115" spans="1:6" x14ac:dyDescent="0.3">
      <c r="A115" s="2" t="s">
        <v>2726</v>
      </c>
      <c r="B115" s="16">
        <v>49</v>
      </c>
      <c r="E115" t="s">
        <v>2726</v>
      </c>
      <c r="F115">
        <v>49</v>
      </c>
    </row>
    <row r="116" spans="1:6" x14ac:dyDescent="0.3">
      <c r="A116" s="2" t="s">
        <v>2727</v>
      </c>
      <c r="B116" s="16">
        <v>58</v>
      </c>
      <c r="E116" t="s">
        <v>2727</v>
      </c>
      <c r="F116">
        <v>58</v>
      </c>
    </row>
    <row r="117" spans="1:6" x14ac:dyDescent="0.3">
      <c r="A117" s="2" t="s">
        <v>2728</v>
      </c>
      <c r="B117" s="16">
        <v>5</v>
      </c>
      <c r="E117" t="s">
        <v>2728</v>
      </c>
      <c r="F117">
        <v>5</v>
      </c>
    </row>
    <row r="118" spans="1:6" x14ac:dyDescent="0.3">
      <c r="A118" s="2" t="s">
        <v>2729</v>
      </c>
      <c r="B118" s="16">
        <v>6</v>
      </c>
      <c r="E118" t="s">
        <v>2729</v>
      </c>
      <c r="F118">
        <v>6</v>
      </c>
    </row>
    <row r="119" spans="1:6" x14ac:dyDescent="0.3">
      <c r="A119" s="2" t="s">
        <v>2730</v>
      </c>
      <c r="B119" s="16">
        <v>213</v>
      </c>
      <c r="E119" t="s">
        <v>2730</v>
      </c>
      <c r="F119">
        <v>213</v>
      </c>
    </row>
    <row r="120" spans="1:6" x14ac:dyDescent="0.3">
      <c r="A120" s="2" t="s">
        <v>42</v>
      </c>
      <c r="B120" s="16">
        <v>316</v>
      </c>
      <c r="E120" t="s">
        <v>42</v>
      </c>
      <c r="F120">
        <v>316</v>
      </c>
    </row>
    <row r="121" spans="1:6" x14ac:dyDescent="0.3">
      <c r="A121" s="2" t="s">
        <v>2731</v>
      </c>
      <c r="B121" s="16">
        <v>290</v>
      </c>
      <c r="E121" t="s">
        <v>2731</v>
      </c>
      <c r="F121">
        <v>290</v>
      </c>
    </row>
    <row r="122" spans="1:6" x14ac:dyDescent="0.3">
      <c r="A122" s="2" t="s">
        <v>2732</v>
      </c>
      <c r="B122" s="16">
        <v>17</v>
      </c>
      <c r="E122" t="s">
        <v>2732</v>
      </c>
      <c r="F122">
        <v>17</v>
      </c>
    </row>
    <row r="123" spans="1:6" x14ac:dyDescent="0.3">
      <c r="A123" s="2" t="s">
        <v>2733</v>
      </c>
      <c r="B123" s="16">
        <v>429</v>
      </c>
      <c r="E123" t="s">
        <v>2733</v>
      </c>
      <c r="F123">
        <v>429</v>
      </c>
    </row>
    <row r="124" spans="1:6" x14ac:dyDescent="0.3">
      <c r="A124" s="2" t="s">
        <v>2734</v>
      </c>
      <c r="B124" s="16">
        <v>3</v>
      </c>
      <c r="E124" t="s">
        <v>2734</v>
      </c>
      <c r="F124">
        <v>3</v>
      </c>
    </row>
    <row r="125" spans="1:6" x14ac:dyDescent="0.3">
      <c r="A125" s="2" t="s">
        <v>2735</v>
      </c>
      <c r="B125" s="16">
        <v>37</v>
      </c>
      <c r="E125" t="s">
        <v>2735</v>
      </c>
      <c r="F125">
        <v>37</v>
      </c>
    </row>
    <row r="126" spans="1:6" x14ac:dyDescent="0.3">
      <c r="A126" s="2" t="s">
        <v>2736</v>
      </c>
      <c r="B126" s="16">
        <v>1</v>
      </c>
      <c r="E126" t="s">
        <v>2736</v>
      </c>
      <c r="F126">
        <v>1</v>
      </c>
    </row>
    <row r="127" spans="1:6" x14ac:dyDescent="0.3">
      <c r="A127" s="2" t="s">
        <v>2737</v>
      </c>
      <c r="B127" s="16">
        <v>111</v>
      </c>
      <c r="E127" t="s">
        <v>2737</v>
      </c>
      <c r="F127">
        <v>111</v>
      </c>
    </row>
    <row r="128" spans="1:6" x14ac:dyDescent="0.3">
      <c r="A128" s="2" t="s">
        <v>2738</v>
      </c>
      <c r="B128" s="16">
        <v>199</v>
      </c>
      <c r="E128" t="s">
        <v>2738</v>
      </c>
      <c r="F128">
        <v>199</v>
      </c>
    </row>
    <row r="129" spans="1:6" x14ac:dyDescent="0.3">
      <c r="A129" s="2" t="s">
        <v>43</v>
      </c>
      <c r="B129" s="16">
        <v>9</v>
      </c>
      <c r="E129" t="s">
        <v>43</v>
      </c>
      <c r="F129">
        <v>9</v>
      </c>
    </row>
    <row r="130" spans="1:6" x14ac:dyDescent="0.3">
      <c r="A130" s="2" t="s">
        <v>2739</v>
      </c>
      <c r="B130" s="16">
        <v>6</v>
      </c>
      <c r="E130" t="s">
        <v>2739</v>
      </c>
      <c r="F130">
        <v>6</v>
      </c>
    </row>
    <row r="131" spans="1:6" x14ac:dyDescent="0.3">
      <c r="A131" s="2" t="s">
        <v>2740</v>
      </c>
      <c r="B131" s="16">
        <v>73</v>
      </c>
      <c r="E131" t="s">
        <v>2740</v>
      </c>
      <c r="F131">
        <v>73</v>
      </c>
    </row>
    <row r="132" spans="1:6" x14ac:dyDescent="0.3">
      <c r="A132" s="2" t="s">
        <v>2741</v>
      </c>
      <c r="B132" s="16">
        <v>321</v>
      </c>
      <c r="E132" t="s">
        <v>2741</v>
      </c>
      <c r="F132">
        <v>321</v>
      </c>
    </row>
    <row r="133" spans="1:6" x14ac:dyDescent="0.3">
      <c r="A133" s="2" t="s">
        <v>2742</v>
      </c>
      <c r="B133" s="16">
        <v>118</v>
      </c>
      <c r="E133" t="s">
        <v>2742</v>
      </c>
      <c r="F133">
        <v>118</v>
      </c>
    </row>
    <row r="134" spans="1:6" x14ac:dyDescent="0.3">
      <c r="A134" s="2" t="s">
        <v>2743</v>
      </c>
      <c r="B134" s="16">
        <v>37</v>
      </c>
      <c r="E134" t="s">
        <v>2743</v>
      </c>
      <c r="F134">
        <v>37</v>
      </c>
    </row>
    <row r="135" spans="1:6" x14ac:dyDescent="0.3">
      <c r="A135" s="2" t="s">
        <v>2744</v>
      </c>
      <c r="B135" s="16">
        <v>6</v>
      </c>
      <c r="E135" t="s">
        <v>2744</v>
      </c>
      <c r="F135">
        <v>6</v>
      </c>
    </row>
    <row r="136" spans="1:6" x14ac:dyDescent="0.3">
      <c r="A136" s="2" t="s">
        <v>2745</v>
      </c>
      <c r="B136" s="16">
        <v>2</v>
      </c>
      <c r="E136" t="s">
        <v>2745</v>
      </c>
      <c r="F136">
        <v>2</v>
      </c>
    </row>
    <row r="137" spans="1:6" x14ac:dyDescent="0.3">
      <c r="A137" s="2" t="s">
        <v>2746</v>
      </c>
      <c r="B137" s="16">
        <v>90</v>
      </c>
      <c r="E137" t="s">
        <v>2746</v>
      </c>
      <c r="F137">
        <v>90</v>
      </c>
    </row>
    <row r="138" spans="1:6" x14ac:dyDescent="0.3">
      <c r="A138" s="2" t="s">
        <v>2747</v>
      </c>
      <c r="B138" s="16">
        <v>193</v>
      </c>
      <c r="E138" t="s">
        <v>2747</v>
      </c>
      <c r="F138">
        <v>193</v>
      </c>
    </row>
    <row r="139" spans="1:6" x14ac:dyDescent="0.3">
      <c r="A139" s="2" t="s">
        <v>2748</v>
      </c>
      <c r="B139" s="16">
        <v>17</v>
      </c>
      <c r="E139" t="s">
        <v>2748</v>
      </c>
      <c r="F139">
        <v>17</v>
      </c>
    </row>
    <row r="140" spans="1:6" x14ac:dyDescent="0.3">
      <c r="A140" s="2" t="s">
        <v>2749</v>
      </c>
      <c r="B140" s="16">
        <v>150</v>
      </c>
      <c r="E140" t="s">
        <v>2749</v>
      </c>
      <c r="F140">
        <v>150</v>
      </c>
    </row>
    <row r="141" spans="1:6" x14ac:dyDescent="0.3">
      <c r="A141" s="2" t="s">
        <v>2750</v>
      </c>
      <c r="B141" s="16">
        <v>52</v>
      </c>
      <c r="E141" t="s">
        <v>2750</v>
      </c>
      <c r="F141">
        <v>52</v>
      </c>
    </row>
    <row r="142" spans="1:6" x14ac:dyDescent="0.3">
      <c r="A142" s="2" t="s">
        <v>2751</v>
      </c>
      <c r="B142" s="16">
        <v>1</v>
      </c>
      <c r="E142" t="s">
        <v>2751</v>
      </c>
      <c r="F142">
        <v>1</v>
      </c>
    </row>
    <row r="143" spans="1:6" x14ac:dyDescent="0.3">
      <c r="A143" s="2" t="s">
        <v>2752</v>
      </c>
      <c r="B143" s="16">
        <v>6</v>
      </c>
      <c r="E143" t="s">
        <v>2752</v>
      </c>
      <c r="F143">
        <v>6</v>
      </c>
    </row>
    <row r="144" spans="1:6" x14ac:dyDescent="0.3">
      <c r="A144" s="2" t="s">
        <v>2224</v>
      </c>
      <c r="B144" s="16">
        <v>72</v>
      </c>
      <c r="E144" t="s">
        <v>2224</v>
      </c>
      <c r="F144">
        <v>72</v>
      </c>
    </row>
    <row r="145" spans="1:6" x14ac:dyDescent="0.3">
      <c r="A145" s="2" t="s">
        <v>2753</v>
      </c>
      <c r="B145" s="16">
        <v>4</v>
      </c>
      <c r="E145" t="s">
        <v>2753</v>
      </c>
      <c r="F145">
        <v>4</v>
      </c>
    </row>
    <row r="146" spans="1:6" x14ac:dyDescent="0.3">
      <c r="A146" s="2" t="s">
        <v>2754</v>
      </c>
      <c r="B146" s="16">
        <v>2</v>
      </c>
      <c r="E146" t="s">
        <v>2754</v>
      </c>
      <c r="F146">
        <v>2</v>
      </c>
    </row>
    <row r="147" spans="1:6" x14ac:dyDescent="0.3">
      <c r="A147" s="2" t="s">
        <v>2755</v>
      </c>
      <c r="B147" s="16">
        <v>32</v>
      </c>
      <c r="E147" t="s">
        <v>2755</v>
      </c>
      <c r="F147">
        <v>32</v>
      </c>
    </row>
    <row r="148" spans="1:6" x14ac:dyDescent="0.3">
      <c r="A148" s="2" t="s">
        <v>2756</v>
      </c>
      <c r="B148" s="16">
        <v>224</v>
      </c>
      <c r="E148" t="s">
        <v>2756</v>
      </c>
      <c r="F148">
        <v>224</v>
      </c>
    </row>
    <row r="149" spans="1:6" x14ac:dyDescent="0.3">
      <c r="A149" s="2" t="s">
        <v>2757</v>
      </c>
      <c r="B149" s="16">
        <v>84</v>
      </c>
      <c r="E149" t="s">
        <v>2757</v>
      </c>
      <c r="F149">
        <v>84</v>
      </c>
    </row>
    <row r="150" spans="1:6" x14ac:dyDescent="0.3">
      <c r="A150" s="2" t="s">
        <v>2758</v>
      </c>
      <c r="B150" s="16">
        <v>2</v>
      </c>
      <c r="E150" t="s">
        <v>2758</v>
      </c>
      <c r="F150">
        <v>2</v>
      </c>
    </row>
    <row r="151" spans="1:6" x14ac:dyDescent="0.3">
      <c r="A151" s="2" t="s">
        <v>2759</v>
      </c>
      <c r="B151" s="16">
        <v>372</v>
      </c>
      <c r="E151" t="s">
        <v>2759</v>
      </c>
      <c r="F151">
        <v>372</v>
      </c>
    </row>
    <row r="152" spans="1:6" x14ac:dyDescent="0.3">
      <c r="A152" s="2" t="s">
        <v>2760</v>
      </c>
      <c r="B152" s="16">
        <v>40</v>
      </c>
      <c r="E152" t="s">
        <v>2760</v>
      </c>
      <c r="F152">
        <v>40</v>
      </c>
    </row>
    <row r="153" spans="1:6" x14ac:dyDescent="0.3">
      <c r="A153" s="2" t="s">
        <v>2761</v>
      </c>
      <c r="B153" s="16">
        <v>1</v>
      </c>
      <c r="E153" t="s">
        <v>2761</v>
      </c>
      <c r="F153">
        <v>1</v>
      </c>
    </row>
    <row r="154" spans="1:6" x14ac:dyDescent="0.3">
      <c r="A154" s="2" t="s">
        <v>2762</v>
      </c>
      <c r="B154" s="16">
        <v>100</v>
      </c>
      <c r="E154" t="s">
        <v>2762</v>
      </c>
      <c r="F154">
        <v>100</v>
      </c>
    </row>
    <row r="155" spans="1:6" x14ac:dyDescent="0.3">
      <c r="A155" s="2" t="s">
        <v>2763</v>
      </c>
      <c r="B155" s="16">
        <v>40</v>
      </c>
      <c r="E155" t="s">
        <v>2763</v>
      </c>
      <c r="F155">
        <v>40</v>
      </c>
    </row>
    <row r="156" spans="1:6" x14ac:dyDescent="0.3">
      <c r="A156" s="2" t="s">
        <v>2764</v>
      </c>
      <c r="B156" s="16">
        <v>16</v>
      </c>
      <c r="E156" t="s">
        <v>2764</v>
      </c>
      <c r="F156">
        <v>16</v>
      </c>
    </row>
    <row r="157" spans="1:6" x14ac:dyDescent="0.3">
      <c r="A157" s="2" t="s">
        <v>2765</v>
      </c>
      <c r="B157" s="16">
        <v>5</v>
      </c>
      <c r="E157" t="s">
        <v>2765</v>
      </c>
      <c r="F157">
        <v>5</v>
      </c>
    </row>
    <row r="158" spans="1:6" x14ac:dyDescent="0.3">
      <c r="A158" s="2" t="s">
        <v>2766</v>
      </c>
      <c r="B158" s="16">
        <v>2</v>
      </c>
      <c r="E158" t="s">
        <v>2766</v>
      </c>
      <c r="F158">
        <v>2</v>
      </c>
    </row>
    <row r="159" spans="1:6" x14ac:dyDescent="0.3">
      <c r="A159" s="2" t="s">
        <v>2767</v>
      </c>
      <c r="B159" s="16">
        <v>73</v>
      </c>
      <c r="E159" t="s">
        <v>2767</v>
      </c>
      <c r="F159">
        <v>73</v>
      </c>
    </row>
    <row r="160" spans="1:6" x14ac:dyDescent="0.3">
      <c r="A160" s="2" t="s">
        <v>2768</v>
      </c>
      <c r="B160" s="16">
        <v>138</v>
      </c>
      <c r="E160" t="s">
        <v>2768</v>
      </c>
      <c r="F160">
        <v>138</v>
      </c>
    </row>
    <row r="161" spans="1:6" x14ac:dyDescent="0.3">
      <c r="A161" s="2" t="s">
        <v>2769</v>
      </c>
      <c r="B161" s="16">
        <v>1</v>
      </c>
      <c r="E161" t="s">
        <v>2769</v>
      </c>
      <c r="F161">
        <v>1</v>
      </c>
    </row>
    <row r="162" spans="1:6" x14ac:dyDescent="0.3">
      <c r="A162" s="2" t="s">
        <v>2770</v>
      </c>
      <c r="B162" s="16">
        <v>20</v>
      </c>
      <c r="E162" t="s">
        <v>2770</v>
      </c>
      <c r="F162">
        <v>20</v>
      </c>
    </row>
    <row r="163" spans="1:6" x14ac:dyDescent="0.3">
      <c r="A163" s="2" t="s">
        <v>2771</v>
      </c>
      <c r="B163" s="16">
        <v>15</v>
      </c>
      <c r="E163" t="s">
        <v>2771</v>
      </c>
      <c r="F163">
        <v>15</v>
      </c>
    </row>
    <row r="164" spans="1:6" x14ac:dyDescent="0.3">
      <c r="A164" s="2" t="s">
        <v>2772</v>
      </c>
      <c r="B164" s="16">
        <v>9</v>
      </c>
      <c r="E164" t="s">
        <v>2772</v>
      </c>
      <c r="F164">
        <v>9</v>
      </c>
    </row>
    <row r="165" spans="1:6" x14ac:dyDescent="0.3">
      <c r="A165" s="2" t="s">
        <v>2773</v>
      </c>
      <c r="B165" s="16">
        <v>679</v>
      </c>
      <c r="E165" t="s">
        <v>2773</v>
      </c>
      <c r="F165">
        <v>679</v>
      </c>
    </row>
    <row r="166" spans="1:6" x14ac:dyDescent="0.3">
      <c r="A166" s="2" t="s">
        <v>2774</v>
      </c>
      <c r="B166" s="16">
        <v>16</v>
      </c>
      <c r="E166" t="s">
        <v>2774</v>
      </c>
      <c r="F166">
        <v>16</v>
      </c>
    </row>
    <row r="167" spans="1:6" x14ac:dyDescent="0.3">
      <c r="A167" s="2" t="s">
        <v>2775</v>
      </c>
      <c r="B167" s="16">
        <v>19</v>
      </c>
      <c r="E167" t="s">
        <v>2775</v>
      </c>
      <c r="F167">
        <v>19</v>
      </c>
    </row>
    <row r="168" spans="1:6" x14ac:dyDescent="0.3">
      <c r="A168" s="2" t="s">
        <v>2776</v>
      </c>
      <c r="B168" s="16">
        <v>216</v>
      </c>
      <c r="E168" t="s">
        <v>2776</v>
      </c>
      <c r="F168">
        <v>216</v>
      </c>
    </row>
    <row r="169" spans="1:6" x14ac:dyDescent="0.3">
      <c r="A169" s="2" t="s">
        <v>2777</v>
      </c>
      <c r="B169" s="16">
        <v>6</v>
      </c>
      <c r="E169" t="s">
        <v>2777</v>
      </c>
      <c r="F169">
        <v>6</v>
      </c>
    </row>
    <row r="170" spans="1:6" x14ac:dyDescent="0.3">
      <c r="A170" s="2" t="s">
        <v>2778</v>
      </c>
      <c r="B170" s="16">
        <v>952</v>
      </c>
      <c r="E170" t="s">
        <v>2778</v>
      </c>
      <c r="F170">
        <v>952</v>
      </c>
    </row>
    <row r="171" spans="1:6" x14ac:dyDescent="0.3">
      <c r="A171" s="2" t="s">
        <v>2779</v>
      </c>
      <c r="B171" s="16">
        <v>4926</v>
      </c>
      <c r="E171" t="s">
        <v>2779</v>
      </c>
      <c r="F171">
        <v>4926</v>
      </c>
    </row>
    <row r="172" spans="1:6" x14ac:dyDescent="0.3">
      <c r="A172" s="2" t="s">
        <v>2780</v>
      </c>
      <c r="B172" s="16">
        <v>15</v>
      </c>
      <c r="E172" t="s">
        <v>2780</v>
      </c>
      <c r="F172">
        <v>15</v>
      </c>
    </row>
    <row r="173" spans="1:6" x14ac:dyDescent="0.3">
      <c r="A173" s="2" t="s">
        <v>2781</v>
      </c>
      <c r="B173" s="16">
        <v>22</v>
      </c>
      <c r="E173" t="s">
        <v>2781</v>
      </c>
      <c r="F173">
        <v>22</v>
      </c>
    </row>
    <row r="174" spans="1:6" x14ac:dyDescent="0.3">
      <c r="A174" s="2" t="s">
        <v>2782</v>
      </c>
      <c r="B174" s="16">
        <v>190</v>
      </c>
      <c r="E174" t="s">
        <v>2782</v>
      </c>
      <c r="F174">
        <v>190</v>
      </c>
    </row>
    <row r="175" spans="1:6" x14ac:dyDescent="0.3">
      <c r="A175" s="2" t="s">
        <v>2783</v>
      </c>
      <c r="B175" s="16">
        <v>121</v>
      </c>
      <c r="E175" t="s">
        <v>2783</v>
      </c>
      <c r="F175">
        <v>121</v>
      </c>
    </row>
    <row r="176" spans="1:6" x14ac:dyDescent="0.3">
      <c r="A176" s="2" t="s">
        <v>2784</v>
      </c>
      <c r="B176" s="16">
        <v>11</v>
      </c>
      <c r="E176" t="s">
        <v>2784</v>
      </c>
      <c r="F176">
        <v>11</v>
      </c>
    </row>
    <row r="177" spans="1:6" x14ac:dyDescent="0.3">
      <c r="A177" s="2" t="s">
        <v>2785</v>
      </c>
      <c r="B177" s="16">
        <v>46</v>
      </c>
      <c r="E177" t="s">
        <v>2785</v>
      </c>
      <c r="F177">
        <v>46</v>
      </c>
    </row>
    <row r="178" spans="1:6" x14ac:dyDescent="0.3">
      <c r="A178" s="2" t="s">
        <v>2786</v>
      </c>
      <c r="B178" s="16">
        <v>43</v>
      </c>
      <c r="E178" t="s">
        <v>2786</v>
      </c>
      <c r="F178">
        <v>43</v>
      </c>
    </row>
    <row r="179" spans="1:6" x14ac:dyDescent="0.3">
      <c r="A179" s="2" t="s">
        <v>18</v>
      </c>
      <c r="B179" s="16">
        <v>25728</v>
      </c>
      <c r="E179" t="s">
        <v>18</v>
      </c>
      <c r="F179">
        <v>25728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773E-B8F8-4727-8606-F288876D0FB8}">
  <dimension ref="A1:F3648"/>
  <sheetViews>
    <sheetView workbookViewId="0">
      <selection activeCell="A25" sqref="A25"/>
    </sheetView>
  </sheetViews>
  <sheetFormatPr defaultRowHeight="14.4" x14ac:dyDescent="0.3"/>
  <cols>
    <col min="1" max="1" width="17.109375" bestFit="1" customWidth="1"/>
    <col min="2" max="2" width="20.33203125" bestFit="1" customWidth="1"/>
    <col min="3" max="3" width="14.109375" bestFit="1" customWidth="1"/>
    <col min="4" max="4" width="12.5546875" customWidth="1"/>
    <col min="5" max="5" width="37.33203125" bestFit="1" customWidth="1"/>
    <col min="6" max="6" width="35.109375" bestFit="1" customWidth="1"/>
    <col min="7" max="7" width="17.109375" bestFit="1" customWidth="1"/>
    <col min="8" max="8" width="20.33203125" bestFit="1" customWidth="1"/>
    <col min="9" max="9" width="14.109375" bestFit="1" customWidth="1"/>
    <col min="10" max="13" width="35.109375" bestFit="1" customWidth="1"/>
  </cols>
  <sheetData>
    <row r="1" spans="1:6" x14ac:dyDescent="0.3">
      <c r="E1" s="1" t="s">
        <v>26</v>
      </c>
      <c r="F1" t="s">
        <v>35</v>
      </c>
    </row>
    <row r="2" spans="1:6" x14ac:dyDescent="0.3">
      <c r="A2" s="1" t="s">
        <v>26</v>
      </c>
      <c r="B2" t="s">
        <v>34</v>
      </c>
      <c r="C2" t="s">
        <v>24</v>
      </c>
      <c r="E2" s="2" t="s">
        <v>2631</v>
      </c>
      <c r="F2" s="11"/>
    </row>
    <row r="3" spans="1:6" x14ac:dyDescent="0.3">
      <c r="A3" s="2" t="s">
        <v>27</v>
      </c>
      <c r="B3" s="11"/>
      <c r="C3" s="11"/>
      <c r="E3" s="6" t="s">
        <v>2788</v>
      </c>
      <c r="F3" s="11"/>
    </row>
    <row r="4" spans="1:6" x14ac:dyDescent="0.3">
      <c r="A4" s="6" t="s">
        <v>31</v>
      </c>
      <c r="B4" s="3">
        <v>2.1574527641707486</v>
      </c>
      <c r="C4" s="5">
        <v>7.7476922832329001E-2</v>
      </c>
      <c r="E4" s="10" t="s">
        <v>1071</v>
      </c>
      <c r="F4" s="5">
        <v>0.45908013041662682</v>
      </c>
    </row>
    <row r="5" spans="1:6" x14ac:dyDescent="0.3">
      <c r="A5" s="6" t="s">
        <v>32</v>
      </c>
      <c r="B5" s="3">
        <v>2.1908695652173913</v>
      </c>
      <c r="C5" s="5">
        <v>0.12698195930220074</v>
      </c>
      <c r="E5" s="6" t="s">
        <v>1216</v>
      </c>
      <c r="F5" s="11"/>
    </row>
    <row r="6" spans="1:6" x14ac:dyDescent="0.3">
      <c r="A6" s="6" t="s">
        <v>33</v>
      </c>
      <c r="B6" s="3">
        <v>2.1768292682926829</v>
      </c>
      <c r="C6" s="5">
        <v>0.13263878601746765</v>
      </c>
      <c r="E6" s="10" t="s">
        <v>1216</v>
      </c>
      <c r="F6" s="5">
        <v>-0.17380262015575257</v>
      </c>
    </row>
    <row r="7" spans="1:6" x14ac:dyDescent="0.3">
      <c r="A7" s="2" t="s">
        <v>28</v>
      </c>
      <c r="B7" s="11"/>
      <c r="C7" s="11"/>
      <c r="E7" s="6" t="s">
        <v>1228</v>
      </c>
      <c r="F7" s="11"/>
    </row>
    <row r="8" spans="1:6" x14ac:dyDescent="0.3">
      <c r="A8" s="6" t="s">
        <v>31</v>
      </c>
      <c r="B8" s="3">
        <v>2.7613412228796843E-2</v>
      </c>
      <c r="C8" s="5">
        <v>9.3210205836614227E-2</v>
      </c>
      <c r="E8" s="10" t="s">
        <v>1228</v>
      </c>
      <c r="F8" s="5">
        <v>-0.34259257979127816</v>
      </c>
    </row>
    <row r="9" spans="1:6" x14ac:dyDescent="0.3">
      <c r="A9" s="6" t="s">
        <v>32</v>
      </c>
      <c r="B9" s="3">
        <v>3.5202863961813845E-2</v>
      </c>
      <c r="C9" s="5">
        <v>0.14385574862264577</v>
      </c>
      <c r="E9" s="2" t="s">
        <v>2632</v>
      </c>
      <c r="F9" s="11"/>
    </row>
    <row r="10" spans="1:6" x14ac:dyDescent="0.3">
      <c r="A10" s="6" t="s">
        <v>33</v>
      </c>
      <c r="B10" s="3">
        <v>5.4054054054054057E-2</v>
      </c>
      <c r="C10" s="5">
        <v>0.10682779052605723</v>
      </c>
      <c r="E10" s="6" t="s">
        <v>2789</v>
      </c>
      <c r="F10" s="11"/>
    </row>
    <row r="11" spans="1:6" x14ac:dyDescent="0.3">
      <c r="A11" s="2" t="s">
        <v>29</v>
      </c>
      <c r="B11" s="11"/>
      <c r="C11" s="11"/>
      <c r="E11" s="10" t="s">
        <v>809</v>
      </c>
      <c r="F11" s="5">
        <v>-1</v>
      </c>
    </row>
    <row r="12" spans="1:6" x14ac:dyDescent="0.3">
      <c r="A12" s="6" t="s">
        <v>31</v>
      </c>
      <c r="B12" s="3">
        <v>3.2376338602753698</v>
      </c>
      <c r="C12" s="5">
        <v>5.1801711781305312E-2</v>
      </c>
      <c r="E12" s="6" t="s">
        <v>2790</v>
      </c>
      <c r="F12" s="11"/>
    </row>
    <row r="13" spans="1:6" x14ac:dyDescent="0.3">
      <c r="A13" s="6" t="s">
        <v>32</v>
      </c>
      <c r="B13" s="3">
        <v>3.2285533396644506</v>
      </c>
      <c r="C13" s="5">
        <v>0.13935516359537992</v>
      </c>
      <c r="E13" s="10" t="s">
        <v>2209</v>
      </c>
      <c r="F13" s="5">
        <v>-0.25403932017821163</v>
      </c>
    </row>
    <row r="14" spans="1:6" x14ac:dyDescent="0.3">
      <c r="A14" s="6" t="s">
        <v>33</v>
      </c>
      <c r="B14" s="3">
        <v>3.2280788177339903</v>
      </c>
      <c r="C14" s="5">
        <v>0.14536082475947862</v>
      </c>
      <c r="E14" s="6" t="s">
        <v>2791</v>
      </c>
      <c r="F14" s="11"/>
    </row>
    <row r="15" spans="1:6" x14ac:dyDescent="0.3">
      <c r="A15" s="2" t="s">
        <v>30</v>
      </c>
      <c r="B15" s="11"/>
      <c r="C15" s="11"/>
      <c r="E15" s="10" t="s">
        <v>2504</v>
      </c>
      <c r="F15" s="5">
        <v>0.27620230909856258</v>
      </c>
    </row>
    <row r="16" spans="1:6" x14ac:dyDescent="0.3">
      <c r="A16" s="6" t="s">
        <v>31</v>
      </c>
      <c r="B16" s="3">
        <v>5.0137514673821899</v>
      </c>
      <c r="C16" s="5">
        <v>7.0402691870936035E-2</v>
      </c>
      <c r="E16" s="2" t="s">
        <v>2633</v>
      </c>
      <c r="F16" s="11"/>
    </row>
    <row r="17" spans="1:6" x14ac:dyDescent="0.3">
      <c r="A17" s="6" t="s">
        <v>32</v>
      </c>
      <c r="B17" s="3">
        <v>4.9999465097619682</v>
      </c>
      <c r="C17" s="5">
        <v>0.13734165544214622</v>
      </c>
      <c r="E17" s="6" t="s">
        <v>2792</v>
      </c>
      <c r="F17" s="11"/>
    </row>
    <row r="18" spans="1:6" x14ac:dyDescent="0.3">
      <c r="A18" s="6" t="s">
        <v>33</v>
      </c>
      <c r="B18" s="3">
        <v>4.9767860062121958</v>
      </c>
      <c r="C18" s="5">
        <v>0.14237552339653578</v>
      </c>
      <c r="E18" s="10" t="s">
        <v>204</v>
      </c>
      <c r="F18" s="5">
        <v>-0.18041141145393566</v>
      </c>
    </row>
    <row r="19" spans="1:6" x14ac:dyDescent="0.3">
      <c r="A19" s="2" t="s">
        <v>18</v>
      </c>
      <c r="B19" s="3">
        <v>3.9693702476116202</v>
      </c>
      <c r="C19" s="5">
        <v>0.11566151005707206</v>
      </c>
      <c r="E19" s="6" t="s">
        <v>236</v>
      </c>
      <c r="F19" s="11"/>
    </row>
    <row r="20" spans="1:6" x14ac:dyDescent="0.3">
      <c r="E20" s="10" t="s">
        <v>236</v>
      </c>
      <c r="F20" s="5">
        <v>0.50245549742921192</v>
      </c>
    </row>
    <row r="21" spans="1:6" x14ac:dyDescent="0.3">
      <c r="E21" s="6" t="s">
        <v>372</v>
      </c>
      <c r="F21" s="11"/>
    </row>
    <row r="22" spans="1:6" x14ac:dyDescent="0.3">
      <c r="E22" s="10" t="s">
        <v>357</v>
      </c>
      <c r="F22" s="5">
        <v>-1.0000000000000002</v>
      </c>
    </row>
    <row r="23" spans="1:6" x14ac:dyDescent="0.3">
      <c r="E23" s="10" t="s">
        <v>372</v>
      </c>
      <c r="F23" s="5">
        <v>0.21430683215120047</v>
      </c>
    </row>
    <row r="24" spans="1:6" x14ac:dyDescent="0.3">
      <c r="E24" s="6" t="s">
        <v>380</v>
      </c>
      <c r="F24" s="11"/>
    </row>
    <row r="25" spans="1:6" x14ac:dyDescent="0.3">
      <c r="E25" s="10" t="s">
        <v>380</v>
      </c>
      <c r="F25" s="5">
        <v>0.99999999999999989</v>
      </c>
    </row>
    <row r="26" spans="1:6" x14ac:dyDescent="0.3">
      <c r="E26" s="6" t="s">
        <v>385</v>
      </c>
      <c r="F26" s="11"/>
    </row>
    <row r="27" spans="1:6" x14ac:dyDescent="0.3">
      <c r="E27" s="10" t="s">
        <v>385</v>
      </c>
      <c r="F27" s="5">
        <v>0.50202357501765871</v>
      </c>
    </row>
    <row r="28" spans="1:6" x14ac:dyDescent="0.3">
      <c r="E28" s="6" t="s">
        <v>688</v>
      </c>
      <c r="F28" s="11"/>
    </row>
    <row r="29" spans="1:6" x14ac:dyDescent="0.3">
      <c r="E29" s="10" t="s">
        <v>688</v>
      </c>
      <c r="F29" s="5">
        <v>0.47309517825391351</v>
      </c>
    </row>
    <row r="30" spans="1:6" x14ac:dyDescent="0.3">
      <c r="E30" s="6" t="s">
        <v>2793</v>
      </c>
      <c r="F30" s="11"/>
    </row>
    <row r="31" spans="1:6" x14ac:dyDescent="0.3">
      <c r="E31" s="10" t="s">
        <v>178</v>
      </c>
      <c r="F31" s="5">
        <v>-0.86859131982528315</v>
      </c>
    </row>
    <row r="32" spans="1:6" x14ac:dyDescent="0.3">
      <c r="E32" s="6" t="s">
        <v>1009</v>
      </c>
      <c r="F32" s="11"/>
    </row>
    <row r="33" spans="5:6" x14ac:dyDescent="0.3">
      <c r="E33" s="10" t="s">
        <v>1009</v>
      </c>
      <c r="F33" s="5">
        <v>0.20220060236445797</v>
      </c>
    </row>
    <row r="34" spans="5:6" x14ac:dyDescent="0.3">
      <c r="E34" s="6" t="s">
        <v>1337</v>
      </c>
      <c r="F34" s="11"/>
    </row>
    <row r="35" spans="5:6" x14ac:dyDescent="0.3">
      <c r="E35" s="10" t="s">
        <v>1337</v>
      </c>
      <c r="F35" s="5">
        <v>-0.99280634729665118</v>
      </c>
    </row>
    <row r="36" spans="5:6" x14ac:dyDescent="0.3">
      <c r="E36" s="6" t="s">
        <v>1649</v>
      </c>
      <c r="F36" s="11"/>
    </row>
    <row r="37" spans="5:6" x14ac:dyDescent="0.3">
      <c r="E37" s="10" t="s">
        <v>1649</v>
      </c>
      <c r="F37" s="5">
        <v>-0.95373312680058953</v>
      </c>
    </row>
    <row r="38" spans="5:6" x14ac:dyDescent="0.3">
      <c r="E38" s="6" t="s">
        <v>1778</v>
      </c>
      <c r="F38" s="11"/>
    </row>
    <row r="39" spans="5:6" x14ac:dyDescent="0.3">
      <c r="E39" s="10" t="s">
        <v>1778</v>
      </c>
      <c r="F39" s="5">
        <v>6.2299239627975136E-2</v>
      </c>
    </row>
    <row r="40" spans="5:6" x14ac:dyDescent="0.3">
      <c r="E40" s="6" t="s">
        <v>2059</v>
      </c>
      <c r="F40" s="11"/>
    </row>
    <row r="41" spans="5:6" x14ac:dyDescent="0.3">
      <c r="E41" s="10" t="s">
        <v>2059</v>
      </c>
      <c r="F41" s="5">
        <v>-0.78265692147692012</v>
      </c>
    </row>
    <row r="42" spans="5:6" x14ac:dyDescent="0.3">
      <c r="E42" s="6" t="s">
        <v>2229</v>
      </c>
      <c r="F42" s="11"/>
    </row>
    <row r="43" spans="5:6" x14ac:dyDescent="0.3">
      <c r="E43" s="10" t="s">
        <v>2229</v>
      </c>
      <c r="F43" s="5">
        <v>0.5432996413619412</v>
      </c>
    </row>
    <row r="44" spans="5:6" x14ac:dyDescent="0.3">
      <c r="E44" s="6" t="s">
        <v>2794</v>
      </c>
      <c r="F44" s="11"/>
    </row>
    <row r="45" spans="5:6" x14ac:dyDescent="0.3">
      <c r="E45" s="10" t="s">
        <v>351</v>
      </c>
      <c r="F45" s="5">
        <v>0.24829296438391926</v>
      </c>
    </row>
    <row r="46" spans="5:6" x14ac:dyDescent="0.3">
      <c r="E46" s="2" t="s">
        <v>2634</v>
      </c>
      <c r="F46" s="11"/>
    </row>
    <row r="47" spans="5:6" x14ac:dyDescent="0.3">
      <c r="E47" s="6" t="s">
        <v>401</v>
      </c>
      <c r="F47" s="11"/>
    </row>
    <row r="48" spans="5:6" x14ac:dyDescent="0.3">
      <c r="E48" s="10" t="s">
        <v>401</v>
      </c>
      <c r="F48" s="5">
        <v>0.10513540802518107</v>
      </c>
    </row>
    <row r="49" spans="5:6" x14ac:dyDescent="0.3">
      <c r="E49" s="6" t="s">
        <v>2795</v>
      </c>
      <c r="F49" s="11"/>
    </row>
    <row r="50" spans="5:6" x14ac:dyDescent="0.3">
      <c r="E50" s="10" t="s">
        <v>1312</v>
      </c>
      <c r="F50" s="5">
        <v>0.36690125794069078</v>
      </c>
    </row>
    <row r="51" spans="5:6" x14ac:dyDescent="0.3">
      <c r="E51" s="6" t="s">
        <v>1108</v>
      </c>
      <c r="F51" s="11"/>
    </row>
    <row r="52" spans="5:6" x14ac:dyDescent="0.3">
      <c r="E52" s="10" t="s">
        <v>1108</v>
      </c>
      <c r="F52" s="5">
        <v>-0.33336505758694518</v>
      </c>
    </row>
    <row r="53" spans="5:6" x14ac:dyDescent="0.3">
      <c r="E53" s="6" t="s">
        <v>1452</v>
      </c>
      <c r="F53" s="11"/>
    </row>
    <row r="54" spans="5:6" x14ac:dyDescent="0.3">
      <c r="E54" s="10" t="s">
        <v>1452</v>
      </c>
      <c r="F54" s="5">
        <v>-1.7811734301093937E-2</v>
      </c>
    </row>
    <row r="55" spans="5:6" x14ac:dyDescent="0.3">
      <c r="E55" s="2" t="s">
        <v>2635</v>
      </c>
      <c r="F55" s="11"/>
    </row>
    <row r="56" spans="5:6" x14ac:dyDescent="0.3">
      <c r="E56" s="6" t="s">
        <v>518</v>
      </c>
      <c r="F56" s="11"/>
    </row>
    <row r="57" spans="5:6" x14ac:dyDescent="0.3">
      <c r="E57" s="10" t="s">
        <v>518</v>
      </c>
      <c r="F57" s="5">
        <v>-6.5446150923677941E-3</v>
      </c>
    </row>
    <row r="58" spans="5:6" x14ac:dyDescent="0.3">
      <c r="E58" s="6" t="s">
        <v>2797</v>
      </c>
      <c r="F58" s="11"/>
    </row>
    <row r="59" spans="5:6" x14ac:dyDescent="0.3">
      <c r="E59" s="10" t="s">
        <v>1926</v>
      </c>
      <c r="F59" s="5">
        <v>0.42740486501728181</v>
      </c>
    </row>
    <row r="60" spans="5:6" x14ac:dyDescent="0.3">
      <c r="E60" s="10" t="s">
        <v>2011</v>
      </c>
      <c r="F60" s="5">
        <v>0.34680860752114168</v>
      </c>
    </row>
    <row r="61" spans="5:6" x14ac:dyDescent="0.3">
      <c r="E61" s="6" t="s">
        <v>2798</v>
      </c>
      <c r="F61" s="11"/>
    </row>
    <row r="62" spans="5:6" x14ac:dyDescent="0.3">
      <c r="E62" s="10" t="s">
        <v>682</v>
      </c>
      <c r="F62" s="5">
        <v>0.48900400904242375</v>
      </c>
    </row>
    <row r="63" spans="5:6" x14ac:dyDescent="0.3">
      <c r="E63" s="6" t="s">
        <v>2799</v>
      </c>
      <c r="F63" s="5">
        <v>-0.13684323503793264</v>
      </c>
    </row>
    <row r="64" spans="5:6" x14ac:dyDescent="0.3">
      <c r="E64" s="6" t="s">
        <v>2800</v>
      </c>
      <c r="F64" s="11"/>
    </row>
    <row r="65" spans="5:6" x14ac:dyDescent="0.3">
      <c r="E65" s="10" t="s">
        <v>1823</v>
      </c>
      <c r="F65" s="5">
        <v>-0.88469111783509247</v>
      </c>
    </row>
    <row r="66" spans="5:6" x14ac:dyDescent="0.3">
      <c r="E66" s="6" t="s">
        <v>2801</v>
      </c>
      <c r="F66" s="11"/>
    </row>
    <row r="67" spans="5:6" x14ac:dyDescent="0.3">
      <c r="E67" s="10" t="s">
        <v>2124</v>
      </c>
      <c r="F67" s="5">
        <v>0.99999999999999978</v>
      </c>
    </row>
    <row r="68" spans="5:6" x14ac:dyDescent="0.3">
      <c r="E68" s="6" t="s">
        <v>2802</v>
      </c>
      <c r="F68" s="11"/>
    </row>
    <row r="69" spans="5:6" x14ac:dyDescent="0.3">
      <c r="E69" s="10" t="s">
        <v>2143</v>
      </c>
      <c r="F69" s="5">
        <v>-0.31061213779672919</v>
      </c>
    </row>
    <row r="70" spans="5:6" x14ac:dyDescent="0.3">
      <c r="E70" s="6" t="s">
        <v>1569</v>
      </c>
      <c r="F70" s="11"/>
    </row>
    <row r="71" spans="5:6" x14ac:dyDescent="0.3">
      <c r="E71" s="10" t="s">
        <v>1569</v>
      </c>
      <c r="F71" s="5">
        <v>0.16726164803230623</v>
      </c>
    </row>
    <row r="72" spans="5:6" x14ac:dyDescent="0.3">
      <c r="E72" s="6" t="s">
        <v>2803</v>
      </c>
      <c r="F72" s="11"/>
    </row>
    <row r="73" spans="5:6" x14ac:dyDescent="0.3">
      <c r="E73" s="10" t="s">
        <v>1917</v>
      </c>
      <c r="F73" s="5">
        <v>-0.50924673576946144</v>
      </c>
    </row>
    <row r="74" spans="5:6" x14ac:dyDescent="0.3">
      <c r="E74" s="6" t="s">
        <v>1709</v>
      </c>
      <c r="F74" s="11"/>
    </row>
    <row r="75" spans="5:6" x14ac:dyDescent="0.3">
      <c r="E75" s="10" t="s">
        <v>1709</v>
      </c>
      <c r="F75" s="5">
        <v>-0.52318586255678945</v>
      </c>
    </row>
    <row r="76" spans="5:6" x14ac:dyDescent="0.3">
      <c r="E76" s="6" t="s">
        <v>2804</v>
      </c>
      <c r="F76" s="11"/>
    </row>
    <row r="77" spans="5:6" x14ac:dyDescent="0.3">
      <c r="E77" s="10" t="s">
        <v>324</v>
      </c>
      <c r="F77" s="5">
        <v>0.63069223082095915</v>
      </c>
    </row>
    <row r="78" spans="5:6" x14ac:dyDescent="0.3">
      <c r="E78" s="10" t="s">
        <v>1328</v>
      </c>
      <c r="F78" s="5">
        <v>-0.52998806427632983</v>
      </c>
    </row>
    <row r="79" spans="5:6" x14ac:dyDescent="0.3">
      <c r="E79" s="10" t="s">
        <v>1514</v>
      </c>
      <c r="F79" s="5">
        <v>-4.3620681369950322E-2</v>
      </c>
    </row>
    <row r="80" spans="5:6" x14ac:dyDescent="0.3">
      <c r="E80" s="10" t="s">
        <v>1971</v>
      </c>
      <c r="F80" s="5">
        <v>-0.99999999999999989</v>
      </c>
    </row>
    <row r="81" spans="5:6" x14ac:dyDescent="0.3">
      <c r="E81" s="6" t="s">
        <v>2087</v>
      </c>
      <c r="F81" s="11"/>
    </row>
    <row r="82" spans="5:6" x14ac:dyDescent="0.3">
      <c r="E82" s="10" t="s">
        <v>2087</v>
      </c>
      <c r="F82" s="5">
        <v>0.48628019194426625</v>
      </c>
    </row>
    <row r="83" spans="5:6" x14ac:dyDescent="0.3">
      <c r="E83" s="6" t="s">
        <v>2109</v>
      </c>
      <c r="F83" s="11"/>
    </row>
    <row r="84" spans="5:6" x14ac:dyDescent="0.3">
      <c r="E84" s="10" t="s">
        <v>2109</v>
      </c>
      <c r="F84" s="5">
        <v>-0.2387576295660459</v>
      </c>
    </row>
    <row r="85" spans="5:6" x14ac:dyDescent="0.3">
      <c r="E85" s="6" t="s">
        <v>2114</v>
      </c>
      <c r="F85" s="11"/>
    </row>
    <row r="86" spans="5:6" x14ac:dyDescent="0.3">
      <c r="E86" s="10" t="s">
        <v>2114</v>
      </c>
      <c r="F86" s="5">
        <v>0.97866010919522384</v>
      </c>
    </row>
    <row r="87" spans="5:6" x14ac:dyDescent="0.3">
      <c r="E87" s="6" t="s">
        <v>2141</v>
      </c>
      <c r="F87" s="11"/>
    </row>
    <row r="88" spans="5:6" x14ac:dyDescent="0.3">
      <c r="E88" s="10" t="s">
        <v>306</v>
      </c>
      <c r="F88" s="5">
        <v>0.20419193581490083</v>
      </c>
    </row>
    <row r="89" spans="5:6" x14ac:dyDescent="0.3">
      <c r="E89" s="10" t="s">
        <v>2036</v>
      </c>
      <c r="F89" s="5">
        <v>-0.39464438190979717</v>
      </c>
    </row>
    <row r="90" spans="5:6" x14ac:dyDescent="0.3">
      <c r="E90" s="10" t="s">
        <v>2112</v>
      </c>
      <c r="F90" s="5">
        <v>0.1082576757583988</v>
      </c>
    </row>
    <row r="91" spans="5:6" x14ac:dyDescent="0.3">
      <c r="E91" s="10" t="s">
        <v>2141</v>
      </c>
      <c r="F91" s="5">
        <v>0.41741499913572994</v>
      </c>
    </row>
    <row r="92" spans="5:6" x14ac:dyDescent="0.3">
      <c r="E92" s="6" t="s">
        <v>2150</v>
      </c>
      <c r="F92" s="11"/>
    </row>
    <row r="93" spans="5:6" x14ac:dyDescent="0.3">
      <c r="E93" s="10" t="s">
        <v>2150</v>
      </c>
      <c r="F93" s="5">
        <v>0.45112543137077071</v>
      </c>
    </row>
    <row r="94" spans="5:6" x14ac:dyDescent="0.3">
      <c r="E94" s="2" t="s">
        <v>275</v>
      </c>
      <c r="F94" s="11"/>
    </row>
    <row r="95" spans="5:6" x14ac:dyDescent="0.3">
      <c r="E95" s="6" t="s">
        <v>2805</v>
      </c>
      <c r="F95" s="11"/>
    </row>
    <row r="96" spans="5:6" x14ac:dyDescent="0.3">
      <c r="E96" s="10" t="s">
        <v>2447</v>
      </c>
      <c r="F96" s="5">
        <v>-0.72578583421845611</v>
      </c>
    </row>
    <row r="97" spans="5:6" x14ac:dyDescent="0.3">
      <c r="E97" s="2" t="s">
        <v>41</v>
      </c>
      <c r="F97" s="11"/>
    </row>
    <row r="98" spans="5:6" x14ac:dyDescent="0.3">
      <c r="E98" s="6" t="s">
        <v>44</v>
      </c>
      <c r="F98" s="11"/>
    </row>
    <row r="99" spans="5:6" x14ac:dyDescent="0.3">
      <c r="E99" s="10" t="s">
        <v>67</v>
      </c>
      <c r="F99" s="5">
        <v>5.6686539768557122E-2</v>
      </c>
    </row>
    <row r="100" spans="5:6" x14ac:dyDescent="0.3">
      <c r="E100" s="6" t="s">
        <v>45</v>
      </c>
      <c r="F100" s="11"/>
    </row>
    <row r="101" spans="5:6" x14ac:dyDescent="0.3">
      <c r="E101" s="10" t="s">
        <v>68</v>
      </c>
      <c r="F101" s="5">
        <v>-0.10778801736122813</v>
      </c>
    </row>
    <row r="102" spans="5:6" x14ac:dyDescent="0.3">
      <c r="E102" s="10" t="s">
        <v>69</v>
      </c>
      <c r="F102" s="5">
        <v>-0.723311717253173</v>
      </c>
    </row>
    <row r="103" spans="5:6" x14ac:dyDescent="0.3">
      <c r="E103" s="10" t="s">
        <v>70</v>
      </c>
      <c r="F103" s="5">
        <v>0.33631894747640889</v>
      </c>
    </row>
    <row r="104" spans="5:6" x14ac:dyDescent="0.3">
      <c r="E104" s="10" t="s">
        <v>71</v>
      </c>
      <c r="F104" s="5">
        <v>0.43123333270099778</v>
      </c>
    </row>
    <row r="105" spans="5:6" x14ac:dyDescent="0.3">
      <c r="E105" s="10" t="s">
        <v>72</v>
      </c>
      <c r="F105" s="5">
        <v>3.4074015819070873E-2</v>
      </c>
    </row>
    <row r="106" spans="5:6" x14ac:dyDescent="0.3">
      <c r="E106" s="10" t="s">
        <v>73</v>
      </c>
      <c r="F106" s="5">
        <v>0.43228299734793557</v>
      </c>
    </row>
    <row r="107" spans="5:6" x14ac:dyDescent="0.3">
      <c r="E107" s="10" t="s">
        <v>74</v>
      </c>
      <c r="F107" s="5">
        <v>0.37403860241027426</v>
      </c>
    </row>
    <row r="108" spans="5:6" x14ac:dyDescent="0.3">
      <c r="E108" s="10" t="s">
        <v>75</v>
      </c>
      <c r="F108" s="5">
        <v>-0.43394803140118476</v>
      </c>
    </row>
    <row r="109" spans="5:6" x14ac:dyDescent="0.3">
      <c r="E109" s="10" t="s">
        <v>76</v>
      </c>
      <c r="F109" s="5">
        <v>0.47908476582180071</v>
      </c>
    </row>
    <row r="110" spans="5:6" x14ac:dyDescent="0.3">
      <c r="E110" s="10" t="s">
        <v>77</v>
      </c>
      <c r="F110" s="5">
        <v>0.3684664946557944</v>
      </c>
    </row>
    <row r="111" spans="5:6" x14ac:dyDescent="0.3">
      <c r="E111" s="10" t="s">
        <v>78</v>
      </c>
      <c r="F111" s="5">
        <v>0.2258761321702778</v>
      </c>
    </row>
    <row r="112" spans="5:6" x14ac:dyDescent="0.3">
      <c r="E112" s="10" t="s">
        <v>79</v>
      </c>
      <c r="F112" s="5">
        <v>-7.6146865982592335E-2</v>
      </c>
    </row>
    <row r="113" spans="5:6" x14ac:dyDescent="0.3">
      <c r="E113" s="10" t="s">
        <v>80</v>
      </c>
      <c r="F113" s="5">
        <v>0.17888590112267752</v>
      </c>
    </row>
    <row r="114" spans="5:6" x14ac:dyDescent="0.3">
      <c r="E114" s="10" t="s">
        <v>81</v>
      </c>
      <c r="F114" s="5">
        <v>-0.21535242737124069</v>
      </c>
    </row>
    <row r="115" spans="5:6" x14ac:dyDescent="0.3">
      <c r="E115" s="10" t="s">
        <v>82</v>
      </c>
      <c r="F115" s="5">
        <v>0.37715057943336316</v>
      </c>
    </row>
    <row r="116" spans="5:6" x14ac:dyDescent="0.3">
      <c r="E116" s="10" t="s">
        <v>83</v>
      </c>
      <c r="F116" s="5">
        <v>8.9799727304887916E-2</v>
      </c>
    </row>
    <row r="117" spans="5:6" x14ac:dyDescent="0.3">
      <c r="E117" s="10" t="s">
        <v>84</v>
      </c>
      <c r="F117" s="5">
        <v>6.3352595515752327E-2</v>
      </c>
    </row>
    <row r="118" spans="5:6" x14ac:dyDescent="0.3">
      <c r="E118" s="10" t="s">
        <v>86</v>
      </c>
      <c r="F118" s="5">
        <v>-0.13497229482087633</v>
      </c>
    </row>
    <row r="119" spans="5:6" x14ac:dyDescent="0.3">
      <c r="E119" s="10" t="s">
        <v>87</v>
      </c>
      <c r="F119" s="5">
        <v>-0.13214549371410533</v>
      </c>
    </row>
    <row r="120" spans="5:6" x14ac:dyDescent="0.3">
      <c r="E120" s="6" t="s">
        <v>46</v>
      </c>
      <c r="F120" s="11"/>
    </row>
    <row r="121" spans="5:6" x14ac:dyDescent="0.3">
      <c r="E121" s="10" t="s">
        <v>88</v>
      </c>
      <c r="F121" s="5">
        <v>0.26280017370255893</v>
      </c>
    </row>
    <row r="122" spans="5:6" x14ac:dyDescent="0.3">
      <c r="E122" s="10" t="s">
        <v>89</v>
      </c>
      <c r="F122" s="5">
        <v>-0.34882104629773336</v>
      </c>
    </row>
    <row r="123" spans="5:6" x14ac:dyDescent="0.3">
      <c r="E123" s="10" t="s">
        <v>90</v>
      </c>
      <c r="F123" s="5">
        <v>-0.1082707310936022</v>
      </c>
    </row>
    <row r="124" spans="5:6" x14ac:dyDescent="0.3">
      <c r="E124" s="6" t="s">
        <v>47</v>
      </c>
      <c r="F124" s="11"/>
    </row>
    <row r="125" spans="5:6" x14ac:dyDescent="0.3">
      <c r="E125" s="10" t="s">
        <v>91</v>
      </c>
      <c r="F125" s="5">
        <v>0.10405564493925627</v>
      </c>
    </row>
    <row r="126" spans="5:6" x14ac:dyDescent="0.3">
      <c r="E126" s="10" t="s">
        <v>92</v>
      </c>
      <c r="F126" s="5">
        <v>4.3549390015905437E-2</v>
      </c>
    </row>
    <row r="127" spans="5:6" x14ac:dyDescent="0.3">
      <c r="E127" s="10" t="s">
        <v>93</v>
      </c>
      <c r="F127" s="5">
        <v>-5.6287092065190912E-2</v>
      </c>
    </row>
    <row r="128" spans="5:6" x14ac:dyDescent="0.3">
      <c r="E128" s="10" t="s">
        <v>94</v>
      </c>
      <c r="F128" s="5">
        <v>6.5231189605594311E-3</v>
      </c>
    </row>
    <row r="129" spans="5:6" x14ac:dyDescent="0.3">
      <c r="E129" s="10" t="s">
        <v>95</v>
      </c>
      <c r="F129" s="5">
        <v>0.1422924435447335</v>
      </c>
    </row>
    <row r="130" spans="5:6" x14ac:dyDescent="0.3">
      <c r="E130" s="10" t="s">
        <v>96</v>
      </c>
      <c r="F130" s="5">
        <v>-0.10032550861134942</v>
      </c>
    </row>
    <row r="131" spans="5:6" x14ac:dyDescent="0.3">
      <c r="E131" s="10" t="s">
        <v>97</v>
      </c>
      <c r="F131" s="5">
        <v>7.8562275831587827E-2</v>
      </c>
    </row>
    <row r="132" spans="5:6" x14ac:dyDescent="0.3">
      <c r="E132" s="10" t="s">
        <v>98</v>
      </c>
      <c r="F132" s="5">
        <v>0.44551818227106832</v>
      </c>
    </row>
    <row r="133" spans="5:6" x14ac:dyDescent="0.3">
      <c r="E133" s="10" t="s">
        <v>99</v>
      </c>
      <c r="F133" s="5">
        <v>-5.9089229058422808E-2</v>
      </c>
    </row>
    <row r="134" spans="5:6" x14ac:dyDescent="0.3">
      <c r="E134" s="10" t="s">
        <v>100</v>
      </c>
      <c r="F134" s="5">
        <v>-0.12854032757883244</v>
      </c>
    </row>
    <row r="135" spans="5:6" x14ac:dyDescent="0.3">
      <c r="E135" s="10" t="s">
        <v>101</v>
      </c>
      <c r="F135" s="5">
        <v>-9.1916149047363477E-2</v>
      </c>
    </row>
    <row r="136" spans="5:6" x14ac:dyDescent="0.3">
      <c r="E136" s="10" t="s">
        <v>103</v>
      </c>
      <c r="F136" s="5">
        <v>3.5665050548191468E-2</v>
      </c>
    </row>
    <row r="137" spans="5:6" x14ac:dyDescent="0.3">
      <c r="E137" s="6" t="s">
        <v>48</v>
      </c>
      <c r="F137" s="11"/>
    </row>
    <row r="138" spans="5:6" x14ac:dyDescent="0.3">
      <c r="E138" s="10" t="s">
        <v>104</v>
      </c>
      <c r="F138" s="5">
        <v>7.7050879704791764E-3</v>
      </c>
    </row>
    <row r="139" spans="5:6" x14ac:dyDescent="0.3">
      <c r="E139" s="10" t="s">
        <v>105</v>
      </c>
      <c r="F139" s="5">
        <v>3.546686292122687E-3</v>
      </c>
    </row>
    <row r="140" spans="5:6" x14ac:dyDescent="0.3">
      <c r="E140" s="10" t="s">
        <v>106</v>
      </c>
      <c r="F140" s="5">
        <v>0.12539960649342008</v>
      </c>
    </row>
    <row r="141" spans="5:6" x14ac:dyDescent="0.3">
      <c r="E141" s="10" t="s">
        <v>107</v>
      </c>
      <c r="F141" s="5">
        <v>-0.13359495977476193</v>
      </c>
    </row>
    <row r="142" spans="5:6" x14ac:dyDescent="0.3">
      <c r="E142" s="10" t="s">
        <v>108</v>
      </c>
      <c r="F142" s="5">
        <v>-2.3237085219583193E-3</v>
      </c>
    </row>
    <row r="143" spans="5:6" x14ac:dyDescent="0.3">
      <c r="E143" s="6" t="s">
        <v>49</v>
      </c>
      <c r="F143" s="11"/>
    </row>
    <row r="144" spans="5:6" x14ac:dyDescent="0.3">
      <c r="E144" s="10" t="s">
        <v>109</v>
      </c>
      <c r="F144" s="5">
        <v>0.12018680828618813</v>
      </c>
    </row>
    <row r="145" spans="5:6" x14ac:dyDescent="0.3">
      <c r="E145" s="10" t="s">
        <v>110</v>
      </c>
      <c r="F145" s="5">
        <v>-3.4848170586271751E-2</v>
      </c>
    </row>
    <row r="146" spans="5:6" x14ac:dyDescent="0.3">
      <c r="E146" s="10" t="s">
        <v>111</v>
      </c>
      <c r="F146" s="5">
        <v>-0.11160126942857643</v>
      </c>
    </row>
    <row r="147" spans="5:6" x14ac:dyDescent="0.3">
      <c r="E147" s="10" t="s">
        <v>112</v>
      </c>
      <c r="F147" s="5">
        <v>0.2596785343114143</v>
      </c>
    </row>
    <row r="148" spans="5:6" x14ac:dyDescent="0.3">
      <c r="E148" s="6" t="s">
        <v>50</v>
      </c>
      <c r="F148" s="11"/>
    </row>
    <row r="149" spans="5:6" x14ac:dyDescent="0.3">
      <c r="E149" s="10" t="s">
        <v>113</v>
      </c>
      <c r="F149" s="5">
        <v>0.20403946315686339</v>
      </c>
    </row>
    <row r="150" spans="5:6" x14ac:dyDescent="0.3">
      <c r="E150" s="10" t="s">
        <v>114</v>
      </c>
      <c r="F150" s="5">
        <v>2.7955977564450112E-2</v>
      </c>
    </row>
    <row r="151" spans="5:6" x14ac:dyDescent="0.3">
      <c r="E151" s="10" t="s">
        <v>115</v>
      </c>
      <c r="F151" s="5">
        <v>-6.1483928593371227E-2</v>
      </c>
    </row>
    <row r="152" spans="5:6" x14ac:dyDescent="0.3">
      <c r="E152" s="10" t="s">
        <v>116</v>
      </c>
      <c r="F152" s="5">
        <v>3.3331767150748023E-2</v>
      </c>
    </row>
    <row r="153" spans="5:6" x14ac:dyDescent="0.3">
      <c r="E153" s="10" t="s">
        <v>117</v>
      </c>
      <c r="F153" s="5">
        <v>-0.12739747719030053</v>
      </c>
    </row>
    <row r="154" spans="5:6" x14ac:dyDescent="0.3">
      <c r="E154" s="10" t="s">
        <v>118</v>
      </c>
      <c r="F154" s="5">
        <v>1.4427012228192079E-2</v>
      </c>
    </row>
    <row r="155" spans="5:6" x14ac:dyDescent="0.3">
      <c r="E155" s="10" t="s">
        <v>119</v>
      </c>
      <c r="F155" s="5">
        <v>-0.1691178533858432</v>
      </c>
    </row>
    <row r="156" spans="5:6" x14ac:dyDescent="0.3">
      <c r="E156" s="10" t="s">
        <v>120</v>
      </c>
      <c r="F156" s="5">
        <v>0.43126231990168407</v>
      </c>
    </row>
    <row r="157" spans="5:6" x14ac:dyDescent="0.3">
      <c r="E157" s="10" t="s">
        <v>121</v>
      </c>
      <c r="F157" s="5">
        <v>-0.48146574809769305</v>
      </c>
    </row>
    <row r="158" spans="5:6" x14ac:dyDescent="0.3">
      <c r="E158" s="10" t="s">
        <v>122</v>
      </c>
      <c r="F158" s="5">
        <v>0.18124975899766449</v>
      </c>
    </row>
    <row r="159" spans="5:6" x14ac:dyDescent="0.3">
      <c r="E159" s="6" t="s">
        <v>51</v>
      </c>
      <c r="F159" s="11"/>
    </row>
    <row r="160" spans="5:6" x14ac:dyDescent="0.3">
      <c r="E160" s="10" t="s">
        <v>123</v>
      </c>
      <c r="F160" s="5">
        <v>0.256542040039693</v>
      </c>
    </row>
    <row r="161" spans="5:6" x14ac:dyDescent="0.3">
      <c r="E161" s="10" t="s">
        <v>124</v>
      </c>
      <c r="F161" s="5">
        <v>8.3159706903833633E-2</v>
      </c>
    </row>
    <row r="162" spans="5:6" x14ac:dyDescent="0.3">
      <c r="E162" s="10" t="s">
        <v>125</v>
      </c>
      <c r="F162" s="5">
        <v>-0.14749538553231756</v>
      </c>
    </row>
    <row r="163" spans="5:6" x14ac:dyDescent="0.3">
      <c r="E163" s="10" t="s">
        <v>126</v>
      </c>
      <c r="F163" s="5">
        <v>0.37099293106913628</v>
      </c>
    </row>
    <row r="164" spans="5:6" x14ac:dyDescent="0.3">
      <c r="E164" s="10" t="s">
        <v>127</v>
      </c>
      <c r="F164" s="5">
        <v>-3.3333693800876314E-2</v>
      </c>
    </row>
    <row r="165" spans="5:6" x14ac:dyDescent="0.3">
      <c r="E165" s="10" t="s">
        <v>128</v>
      </c>
      <c r="F165" s="5">
        <v>6.2182864511023351E-3</v>
      </c>
    </row>
    <row r="166" spans="5:6" x14ac:dyDescent="0.3">
      <c r="E166" s="2" t="s">
        <v>2636</v>
      </c>
      <c r="F166" s="11"/>
    </row>
    <row r="167" spans="5:6" x14ac:dyDescent="0.3">
      <c r="E167" s="6" t="s">
        <v>2806</v>
      </c>
      <c r="F167" s="11"/>
    </row>
    <row r="168" spans="5:6" x14ac:dyDescent="0.3">
      <c r="E168" s="10" t="s">
        <v>1285</v>
      </c>
      <c r="F168" s="5">
        <v>0.25974230077491112</v>
      </c>
    </row>
    <row r="169" spans="5:6" x14ac:dyDescent="0.3">
      <c r="E169" s="10" t="s">
        <v>2477</v>
      </c>
      <c r="F169" s="5">
        <v>6.5030204234946237E-2</v>
      </c>
    </row>
    <row r="170" spans="5:6" x14ac:dyDescent="0.3">
      <c r="E170" s="6" t="s">
        <v>2090</v>
      </c>
      <c r="F170" s="11"/>
    </row>
    <row r="171" spans="5:6" x14ac:dyDescent="0.3">
      <c r="E171" s="10" t="s">
        <v>2090</v>
      </c>
      <c r="F171" s="5">
        <v>-0.37569229632103618</v>
      </c>
    </row>
    <row r="172" spans="5:6" x14ac:dyDescent="0.3">
      <c r="E172" s="6" t="s">
        <v>2807</v>
      </c>
      <c r="F172" s="11"/>
    </row>
    <row r="173" spans="5:6" x14ac:dyDescent="0.3">
      <c r="E173" s="10" t="s">
        <v>981</v>
      </c>
      <c r="F173" s="5">
        <v>-0.56561597941029174</v>
      </c>
    </row>
    <row r="174" spans="5:6" x14ac:dyDescent="0.3">
      <c r="E174" s="6" t="s">
        <v>2808</v>
      </c>
      <c r="F174" s="11"/>
    </row>
    <row r="175" spans="5:6" x14ac:dyDescent="0.3">
      <c r="E175" s="10" t="s">
        <v>1143</v>
      </c>
      <c r="F175" s="5">
        <v>6.4687701347263135E-2</v>
      </c>
    </row>
    <row r="176" spans="5:6" x14ac:dyDescent="0.3">
      <c r="E176" s="6" t="s">
        <v>2809</v>
      </c>
      <c r="F176" s="11"/>
    </row>
    <row r="177" spans="5:6" x14ac:dyDescent="0.3">
      <c r="E177" s="10" t="s">
        <v>1416</v>
      </c>
      <c r="F177" s="5">
        <v>4.7687549478105364E-2</v>
      </c>
    </row>
    <row r="178" spans="5:6" x14ac:dyDescent="0.3">
      <c r="E178" s="10" t="s">
        <v>2530</v>
      </c>
      <c r="F178" s="5">
        <v>0.39346663771474383</v>
      </c>
    </row>
    <row r="179" spans="5:6" x14ac:dyDescent="0.3">
      <c r="E179" s="6" t="s">
        <v>2469</v>
      </c>
      <c r="F179" s="11"/>
    </row>
    <row r="180" spans="5:6" x14ac:dyDescent="0.3">
      <c r="E180" s="10" t="s">
        <v>2469</v>
      </c>
      <c r="F180" s="5">
        <v>-4.2059818124649546E-2</v>
      </c>
    </row>
    <row r="181" spans="5:6" x14ac:dyDescent="0.3">
      <c r="E181" s="2" t="s">
        <v>2637</v>
      </c>
      <c r="F181" s="11"/>
    </row>
    <row r="182" spans="5:6" x14ac:dyDescent="0.3">
      <c r="E182" s="6" t="s">
        <v>2810</v>
      </c>
      <c r="F182" s="11"/>
    </row>
    <row r="183" spans="5:6" x14ac:dyDescent="0.3">
      <c r="E183" s="10" t="s">
        <v>328</v>
      </c>
      <c r="F183" s="5">
        <v>4.6426205626856322E-2</v>
      </c>
    </row>
    <row r="184" spans="5:6" x14ac:dyDescent="0.3">
      <c r="E184" s="2" t="s">
        <v>2639</v>
      </c>
      <c r="F184" s="11"/>
    </row>
    <row r="185" spans="5:6" x14ac:dyDescent="0.3">
      <c r="E185" s="6" t="s">
        <v>640</v>
      </c>
      <c r="F185" s="11"/>
    </row>
    <row r="186" spans="5:6" x14ac:dyDescent="0.3">
      <c r="E186" s="10" t="s">
        <v>640</v>
      </c>
      <c r="F186" s="5">
        <v>0.20478719350240457</v>
      </c>
    </row>
    <row r="187" spans="5:6" x14ac:dyDescent="0.3">
      <c r="E187" s="6" t="s">
        <v>766</v>
      </c>
      <c r="F187" s="11"/>
    </row>
    <row r="188" spans="5:6" x14ac:dyDescent="0.3">
      <c r="E188" s="10" t="s">
        <v>766</v>
      </c>
      <c r="F188" s="5">
        <v>-1.599693775068875E-2</v>
      </c>
    </row>
    <row r="189" spans="5:6" x14ac:dyDescent="0.3">
      <c r="E189" s="10" t="s">
        <v>2374</v>
      </c>
      <c r="F189" s="5">
        <v>-0.3114602619818132</v>
      </c>
    </row>
    <row r="190" spans="5:6" x14ac:dyDescent="0.3">
      <c r="E190" s="6" t="s">
        <v>1268</v>
      </c>
      <c r="F190" s="11"/>
    </row>
    <row r="191" spans="5:6" x14ac:dyDescent="0.3">
      <c r="E191" s="10" t="s">
        <v>1268</v>
      </c>
      <c r="F191" s="5">
        <v>0.11026969142254726</v>
      </c>
    </row>
    <row r="192" spans="5:6" x14ac:dyDescent="0.3">
      <c r="E192" s="6" t="s">
        <v>1981</v>
      </c>
      <c r="F192" s="11"/>
    </row>
    <row r="193" spans="5:6" x14ac:dyDescent="0.3">
      <c r="E193" s="10" t="s">
        <v>1981</v>
      </c>
      <c r="F193" s="5">
        <v>0.31554262131988065</v>
      </c>
    </row>
    <row r="194" spans="5:6" x14ac:dyDescent="0.3">
      <c r="E194" s="6" t="s">
        <v>2291</v>
      </c>
      <c r="F194" s="11"/>
    </row>
    <row r="195" spans="5:6" x14ac:dyDescent="0.3">
      <c r="E195" s="10" t="s">
        <v>2291</v>
      </c>
      <c r="F195" s="5">
        <v>0.39823206264571787</v>
      </c>
    </row>
    <row r="196" spans="5:6" x14ac:dyDescent="0.3">
      <c r="E196" s="2" t="s">
        <v>2640</v>
      </c>
      <c r="F196" s="11"/>
    </row>
    <row r="197" spans="5:6" x14ac:dyDescent="0.3">
      <c r="E197" s="6" t="s">
        <v>2811</v>
      </c>
      <c r="F197" s="11"/>
    </row>
    <row r="198" spans="5:6" x14ac:dyDescent="0.3">
      <c r="E198" s="10" t="s">
        <v>500</v>
      </c>
      <c r="F198" s="5">
        <v>4.211386047922399E-2</v>
      </c>
    </row>
    <row r="199" spans="5:6" x14ac:dyDescent="0.3">
      <c r="E199" s="2" t="s">
        <v>2641</v>
      </c>
      <c r="F199" s="11"/>
    </row>
    <row r="200" spans="5:6" x14ac:dyDescent="0.3">
      <c r="E200" s="6" t="s">
        <v>499</v>
      </c>
      <c r="F200" s="11"/>
    </row>
    <row r="201" spans="5:6" x14ac:dyDescent="0.3">
      <c r="E201" s="10" t="s">
        <v>1876</v>
      </c>
      <c r="F201" s="5">
        <v>0.34350730756218212</v>
      </c>
    </row>
    <row r="202" spans="5:6" x14ac:dyDescent="0.3">
      <c r="E202" s="6" t="s">
        <v>1096</v>
      </c>
      <c r="F202" s="11"/>
    </row>
    <row r="203" spans="5:6" x14ac:dyDescent="0.3">
      <c r="E203" s="10" t="s">
        <v>1096</v>
      </c>
      <c r="F203" s="5">
        <v>0.3785556415195887</v>
      </c>
    </row>
    <row r="204" spans="5:6" x14ac:dyDescent="0.3">
      <c r="E204" s="10" t="s">
        <v>1553</v>
      </c>
      <c r="F204" s="5">
        <v>0.46622349445798505</v>
      </c>
    </row>
    <row r="205" spans="5:6" x14ac:dyDescent="0.3">
      <c r="E205" s="6" t="s">
        <v>1103</v>
      </c>
      <c r="F205" s="11"/>
    </row>
    <row r="206" spans="5:6" x14ac:dyDescent="0.3">
      <c r="E206" s="10" t="s">
        <v>1103</v>
      </c>
      <c r="F206" s="5">
        <v>-0.26563309211007807</v>
      </c>
    </row>
    <row r="207" spans="5:6" x14ac:dyDescent="0.3">
      <c r="E207" s="10" t="s">
        <v>1406</v>
      </c>
      <c r="F207" s="5">
        <v>0.27169097330111025</v>
      </c>
    </row>
    <row r="208" spans="5:6" x14ac:dyDescent="0.3">
      <c r="E208" s="6" t="s">
        <v>2812</v>
      </c>
      <c r="F208" s="11"/>
    </row>
    <row r="209" spans="5:6" x14ac:dyDescent="0.3">
      <c r="E209" s="10" t="s">
        <v>1785</v>
      </c>
      <c r="F209" s="5">
        <v>8.239730690907901E-2</v>
      </c>
    </row>
    <row r="210" spans="5:6" x14ac:dyDescent="0.3">
      <c r="E210" s="2" t="s">
        <v>2642</v>
      </c>
      <c r="F210" s="11"/>
    </row>
    <row r="211" spans="5:6" x14ac:dyDescent="0.3">
      <c r="E211" s="6" t="s">
        <v>248</v>
      </c>
      <c r="F211" s="11"/>
    </row>
    <row r="212" spans="5:6" x14ac:dyDescent="0.3">
      <c r="E212" s="10" t="s">
        <v>248</v>
      </c>
      <c r="F212" s="5">
        <v>0.31579845423058078</v>
      </c>
    </row>
    <row r="213" spans="5:6" x14ac:dyDescent="0.3">
      <c r="E213" s="6" t="s">
        <v>510</v>
      </c>
      <c r="F213" s="11"/>
    </row>
    <row r="214" spans="5:6" x14ac:dyDescent="0.3">
      <c r="E214" s="10" t="s">
        <v>510</v>
      </c>
      <c r="F214" s="5">
        <v>0.58283798498135231</v>
      </c>
    </row>
    <row r="215" spans="5:6" x14ac:dyDescent="0.3">
      <c r="E215" s="6" t="s">
        <v>2813</v>
      </c>
      <c r="F215" s="11"/>
    </row>
    <row r="216" spans="5:6" x14ac:dyDescent="0.3">
      <c r="E216" s="10" t="s">
        <v>954</v>
      </c>
      <c r="F216" s="5">
        <v>0.12365825183985153</v>
      </c>
    </row>
    <row r="217" spans="5:6" x14ac:dyDescent="0.3">
      <c r="E217" s="6" t="s">
        <v>2814</v>
      </c>
      <c r="F217" s="11"/>
    </row>
    <row r="218" spans="5:6" x14ac:dyDescent="0.3">
      <c r="E218" s="10" t="s">
        <v>1395</v>
      </c>
      <c r="F218" s="5">
        <v>0.16002251261441519</v>
      </c>
    </row>
    <row r="219" spans="5:6" x14ac:dyDescent="0.3">
      <c r="E219" s="6" t="s">
        <v>2815</v>
      </c>
      <c r="F219" s="11"/>
    </row>
    <row r="220" spans="5:6" x14ac:dyDescent="0.3">
      <c r="E220" s="10" t="s">
        <v>607</v>
      </c>
      <c r="F220" s="5">
        <v>3.450703561916478E-2</v>
      </c>
    </row>
    <row r="221" spans="5:6" x14ac:dyDescent="0.3">
      <c r="E221" s="6" t="s">
        <v>2816</v>
      </c>
      <c r="F221" s="11"/>
    </row>
    <row r="222" spans="5:6" x14ac:dyDescent="0.3">
      <c r="E222" s="10" t="s">
        <v>946</v>
      </c>
      <c r="F222" s="5">
        <v>0.32508066975532696</v>
      </c>
    </row>
    <row r="223" spans="5:6" x14ac:dyDescent="0.3">
      <c r="E223" s="10" t="s">
        <v>1054</v>
      </c>
      <c r="F223" s="5">
        <v>0.29606756366946291</v>
      </c>
    </row>
    <row r="224" spans="5:6" x14ac:dyDescent="0.3">
      <c r="E224" s="6" t="s">
        <v>1684</v>
      </c>
      <c r="F224" s="11"/>
    </row>
    <row r="225" spans="5:6" x14ac:dyDescent="0.3">
      <c r="E225" s="10" t="s">
        <v>1684</v>
      </c>
      <c r="F225" s="5">
        <v>3.7378774049151457E-2</v>
      </c>
    </row>
    <row r="226" spans="5:6" x14ac:dyDescent="0.3">
      <c r="E226" s="6" t="s">
        <v>2817</v>
      </c>
      <c r="F226" s="5">
        <v>-0.13718933128233807</v>
      </c>
    </row>
    <row r="227" spans="5:6" x14ac:dyDescent="0.3">
      <c r="E227" s="2" t="s">
        <v>2644</v>
      </c>
      <c r="F227" s="11"/>
    </row>
    <row r="228" spans="5:6" x14ac:dyDescent="0.3">
      <c r="E228" s="6" t="s">
        <v>2818</v>
      </c>
      <c r="F228" s="11"/>
    </row>
    <row r="229" spans="5:6" x14ac:dyDescent="0.3">
      <c r="E229" s="10" t="s">
        <v>774</v>
      </c>
      <c r="F229" s="5">
        <v>-0.32009317650109692</v>
      </c>
    </row>
    <row r="230" spans="5:6" x14ac:dyDescent="0.3">
      <c r="E230" s="6" t="s">
        <v>2819</v>
      </c>
      <c r="F230" s="11"/>
    </row>
    <row r="231" spans="5:6" x14ac:dyDescent="0.3">
      <c r="E231" s="10" t="s">
        <v>703</v>
      </c>
      <c r="F231" s="5">
        <v>0.31876766436221288</v>
      </c>
    </row>
    <row r="232" spans="5:6" x14ac:dyDescent="0.3">
      <c r="E232" s="6" t="s">
        <v>2820</v>
      </c>
      <c r="F232" s="11"/>
    </row>
    <row r="233" spans="5:6" x14ac:dyDescent="0.3">
      <c r="E233" s="10" t="s">
        <v>1430</v>
      </c>
      <c r="F233" s="5">
        <v>0.99999999999999978</v>
      </c>
    </row>
    <row r="234" spans="5:6" x14ac:dyDescent="0.3">
      <c r="E234" s="6" t="s">
        <v>2821</v>
      </c>
      <c r="F234" s="11"/>
    </row>
    <row r="235" spans="5:6" x14ac:dyDescent="0.3">
      <c r="E235" s="10" t="s">
        <v>1915</v>
      </c>
      <c r="F235" s="5">
        <v>0.10270773554234763</v>
      </c>
    </row>
    <row r="236" spans="5:6" x14ac:dyDescent="0.3">
      <c r="E236" s="2" t="s">
        <v>2646</v>
      </c>
      <c r="F236" s="11"/>
    </row>
    <row r="237" spans="5:6" x14ac:dyDescent="0.3">
      <c r="E237" s="6" t="s">
        <v>2822</v>
      </c>
      <c r="F237" s="11"/>
    </row>
    <row r="238" spans="5:6" x14ac:dyDescent="0.3">
      <c r="E238" s="10" t="s">
        <v>2396</v>
      </c>
      <c r="F238" s="5">
        <v>-0.42664076723649902</v>
      </c>
    </row>
    <row r="239" spans="5:6" x14ac:dyDescent="0.3">
      <c r="E239" s="6" t="s">
        <v>2823</v>
      </c>
      <c r="F239" s="11"/>
    </row>
    <row r="240" spans="5:6" x14ac:dyDescent="0.3">
      <c r="E240" s="10" t="s">
        <v>2273</v>
      </c>
      <c r="F240" s="5">
        <v>-0.4310132621162589</v>
      </c>
    </row>
    <row r="241" spans="5:6" x14ac:dyDescent="0.3">
      <c r="E241" s="6" t="s">
        <v>665</v>
      </c>
      <c r="F241" s="11"/>
    </row>
    <row r="242" spans="5:6" x14ac:dyDescent="0.3">
      <c r="E242" s="10" t="s">
        <v>665</v>
      </c>
      <c r="F242" s="5">
        <v>-0.59510940557304648</v>
      </c>
    </row>
    <row r="243" spans="5:6" x14ac:dyDescent="0.3">
      <c r="E243" s="6" t="s">
        <v>1786</v>
      </c>
      <c r="F243" s="11"/>
    </row>
    <row r="244" spans="5:6" x14ac:dyDescent="0.3">
      <c r="E244" s="10" t="s">
        <v>1786</v>
      </c>
      <c r="F244" s="5">
        <v>-0.82887200234714287</v>
      </c>
    </row>
    <row r="245" spans="5:6" x14ac:dyDescent="0.3">
      <c r="E245" s="6" t="s">
        <v>1919</v>
      </c>
      <c r="F245" s="11"/>
    </row>
    <row r="246" spans="5:6" x14ac:dyDescent="0.3">
      <c r="E246" s="10" t="s">
        <v>1919</v>
      </c>
      <c r="F246" s="5">
        <v>2.4508613682245686E-2</v>
      </c>
    </row>
    <row r="247" spans="5:6" x14ac:dyDescent="0.3">
      <c r="E247" s="6" t="s">
        <v>2824</v>
      </c>
      <c r="F247" s="11"/>
    </row>
    <row r="248" spans="5:6" x14ac:dyDescent="0.3">
      <c r="E248" s="10" t="s">
        <v>2140</v>
      </c>
      <c r="F248" s="5">
        <v>-0.55934501668154502</v>
      </c>
    </row>
    <row r="249" spans="5:6" x14ac:dyDescent="0.3">
      <c r="E249" s="2" t="s">
        <v>2647</v>
      </c>
      <c r="F249" s="11"/>
    </row>
    <row r="250" spans="5:6" x14ac:dyDescent="0.3">
      <c r="E250" s="6" t="s">
        <v>2825</v>
      </c>
      <c r="F250" s="11"/>
    </row>
    <row r="251" spans="5:6" x14ac:dyDescent="0.3">
      <c r="E251" s="10" t="s">
        <v>2165</v>
      </c>
      <c r="F251" s="5">
        <v>0.10627491532391016</v>
      </c>
    </row>
    <row r="252" spans="5:6" x14ac:dyDescent="0.3">
      <c r="E252" s="2" t="s">
        <v>2649</v>
      </c>
      <c r="F252" s="11"/>
    </row>
    <row r="253" spans="5:6" x14ac:dyDescent="0.3">
      <c r="E253" s="6" t="s">
        <v>2826</v>
      </c>
      <c r="F253" s="11"/>
    </row>
    <row r="254" spans="5:6" x14ac:dyDescent="0.3">
      <c r="E254" s="10" t="s">
        <v>716</v>
      </c>
      <c r="F254" s="5">
        <v>0.99999999999999978</v>
      </c>
    </row>
    <row r="255" spans="5:6" x14ac:dyDescent="0.3">
      <c r="E255" s="10" t="s">
        <v>2022</v>
      </c>
      <c r="F255" s="5">
        <v>0.28501036431718058</v>
      </c>
    </row>
    <row r="256" spans="5:6" x14ac:dyDescent="0.3">
      <c r="E256" s="6" t="s">
        <v>2827</v>
      </c>
      <c r="F256" s="11"/>
    </row>
    <row r="257" spans="5:6" x14ac:dyDescent="0.3">
      <c r="E257" s="10" t="s">
        <v>263</v>
      </c>
      <c r="F257" s="5">
        <v>-0.43118425832739277</v>
      </c>
    </row>
    <row r="258" spans="5:6" x14ac:dyDescent="0.3">
      <c r="E258" s="10" t="s">
        <v>1473</v>
      </c>
      <c r="F258" s="5">
        <v>-0.57212430819320814</v>
      </c>
    </row>
    <row r="259" spans="5:6" x14ac:dyDescent="0.3">
      <c r="E259" s="10" t="s">
        <v>1846</v>
      </c>
      <c r="F259" s="5">
        <v>-1.0000000000000002</v>
      </c>
    </row>
    <row r="260" spans="5:6" x14ac:dyDescent="0.3">
      <c r="E260" s="10" t="s">
        <v>1870</v>
      </c>
      <c r="F260" s="5">
        <v>-1.6624918637910286E-2</v>
      </c>
    </row>
    <row r="261" spans="5:6" x14ac:dyDescent="0.3">
      <c r="E261" s="10" t="s">
        <v>2161</v>
      </c>
      <c r="F261" s="5">
        <v>-0.39713770269053833</v>
      </c>
    </row>
    <row r="262" spans="5:6" x14ac:dyDescent="0.3">
      <c r="E262" s="6" t="s">
        <v>2828</v>
      </c>
      <c r="F262" s="11"/>
    </row>
    <row r="263" spans="5:6" x14ac:dyDescent="0.3">
      <c r="E263" s="10" t="s">
        <v>1472</v>
      </c>
      <c r="F263" s="5">
        <v>-0.17701199729714648</v>
      </c>
    </row>
    <row r="264" spans="5:6" x14ac:dyDescent="0.3">
      <c r="E264" s="6" t="s">
        <v>2829</v>
      </c>
      <c r="F264" s="11"/>
    </row>
    <row r="265" spans="5:6" x14ac:dyDescent="0.3">
      <c r="E265" s="10" t="s">
        <v>1500</v>
      </c>
      <c r="F265" s="5">
        <v>-0.21661805836357792</v>
      </c>
    </row>
    <row r="266" spans="5:6" x14ac:dyDescent="0.3">
      <c r="E266" s="6" t="s">
        <v>2830</v>
      </c>
      <c r="F266" s="11"/>
    </row>
    <row r="267" spans="5:6" x14ac:dyDescent="0.3">
      <c r="E267" s="10" t="s">
        <v>466</v>
      </c>
      <c r="F267" s="5">
        <v>-0.31841485044482259</v>
      </c>
    </row>
    <row r="268" spans="5:6" x14ac:dyDescent="0.3">
      <c r="E268" s="10" t="s">
        <v>509</v>
      </c>
      <c r="F268" s="5">
        <v>0.18314155839275348</v>
      </c>
    </row>
    <row r="269" spans="5:6" x14ac:dyDescent="0.3">
      <c r="E269" s="10" t="s">
        <v>547</v>
      </c>
      <c r="F269" s="5">
        <v>-0.24746626835495047</v>
      </c>
    </row>
    <row r="270" spans="5:6" x14ac:dyDescent="0.3">
      <c r="E270" s="10" t="s">
        <v>859</v>
      </c>
      <c r="F270" s="5">
        <v>1</v>
      </c>
    </row>
    <row r="271" spans="5:6" x14ac:dyDescent="0.3">
      <c r="E271" s="10" t="s">
        <v>878</v>
      </c>
      <c r="F271" s="5">
        <v>-0.30822092253854028</v>
      </c>
    </row>
    <row r="272" spans="5:6" x14ac:dyDescent="0.3">
      <c r="E272" s="10" t="s">
        <v>1169</v>
      </c>
      <c r="F272" s="5">
        <v>-0.15457513913067655</v>
      </c>
    </row>
    <row r="273" spans="5:6" x14ac:dyDescent="0.3">
      <c r="E273" s="10" t="s">
        <v>1211</v>
      </c>
      <c r="F273" s="5">
        <v>-0.76092601905635926</v>
      </c>
    </row>
    <row r="274" spans="5:6" x14ac:dyDescent="0.3">
      <c r="E274" s="10" t="s">
        <v>2089</v>
      </c>
      <c r="F274" s="5">
        <v>-0.2010426486583223</v>
      </c>
    </row>
    <row r="275" spans="5:6" x14ac:dyDescent="0.3">
      <c r="E275" s="10" t="s">
        <v>2501</v>
      </c>
      <c r="F275" s="5">
        <v>-1</v>
      </c>
    </row>
    <row r="276" spans="5:6" x14ac:dyDescent="0.3">
      <c r="E276" s="6" t="s">
        <v>2831</v>
      </c>
      <c r="F276" s="11"/>
    </row>
    <row r="277" spans="5:6" x14ac:dyDescent="0.3">
      <c r="E277" s="10" t="s">
        <v>551</v>
      </c>
      <c r="F277" s="5">
        <v>0.45321820336078</v>
      </c>
    </row>
    <row r="278" spans="5:6" x14ac:dyDescent="0.3">
      <c r="E278" s="10" t="s">
        <v>583</v>
      </c>
      <c r="F278" s="5">
        <v>5.680551474131379E-2</v>
      </c>
    </row>
    <row r="279" spans="5:6" x14ac:dyDescent="0.3">
      <c r="E279" s="10" t="s">
        <v>897</v>
      </c>
      <c r="F279" s="5">
        <v>-0.12675205288597063</v>
      </c>
    </row>
    <row r="280" spans="5:6" x14ac:dyDescent="0.3">
      <c r="E280" s="10" t="s">
        <v>1411</v>
      </c>
      <c r="F280" s="5">
        <v>-0.20107949633028907</v>
      </c>
    </row>
    <row r="281" spans="5:6" x14ac:dyDescent="0.3">
      <c r="E281" s="10" t="s">
        <v>1975</v>
      </c>
      <c r="F281" s="5">
        <v>-0.26641272168378188</v>
      </c>
    </row>
    <row r="282" spans="5:6" x14ac:dyDescent="0.3">
      <c r="E282" s="10" t="s">
        <v>2155</v>
      </c>
      <c r="F282" s="5">
        <v>0.82250996574656676</v>
      </c>
    </row>
    <row r="283" spans="5:6" x14ac:dyDescent="0.3">
      <c r="E283" s="6" t="s">
        <v>2832</v>
      </c>
      <c r="F283" s="11"/>
    </row>
    <row r="284" spans="5:6" x14ac:dyDescent="0.3">
      <c r="E284" s="10" t="s">
        <v>2185</v>
      </c>
      <c r="F284" s="5">
        <v>-0.31834826122958454</v>
      </c>
    </row>
    <row r="285" spans="5:6" x14ac:dyDescent="0.3">
      <c r="E285" s="6" t="s">
        <v>2833</v>
      </c>
      <c r="F285" s="11"/>
    </row>
    <row r="286" spans="5:6" x14ac:dyDescent="0.3">
      <c r="E286" s="10" t="s">
        <v>491</v>
      </c>
      <c r="F286" s="5">
        <v>0.16069809052978298</v>
      </c>
    </row>
    <row r="287" spans="5:6" x14ac:dyDescent="0.3">
      <c r="E287" s="6" t="s">
        <v>2834</v>
      </c>
      <c r="F287" s="11"/>
    </row>
    <row r="288" spans="5:6" x14ac:dyDescent="0.3">
      <c r="E288" s="10" t="s">
        <v>176</v>
      </c>
      <c r="F288" s="5">
        <v>0.48840005894297744</v>
      </c>
    </row>
    <row r="289" spans="5:6" x14ac:dyDescent="0.3">
      <c r="E289" s="10" t="s">
        <v>964</v>
      </c>
      <c r="F289" s="5">
        <v>-7.5688428391485332E-2</v>
      </c>
    </row>
    <row r="290" spans="5:6" x14ac:dyDescent="0.3">
      <c r="E290" s="10" t="s">
        <v>2445</v>
      </c>
      <c r="F290" s="5">
        <v>-0.99490139996501625</v>
      </c>
    </row>
    <row r="291" spans="5:6" x14ac:dyDescent="0.3">
      <c r="E291" s="6" t="s">
        <v>2835</v>
      </c>
      <c r="F291" s="11"/>
    </row>
    <row r="292" spans="5:6" x14ac:dyDescent="0.3">
      <c r="E292" s="10" t="s">
        <v>363</v>
      </c>
      <c r="F292" s="5">
        <v>-0.40873058476457236</v>
      </c>
    </row>
    <row r="293" spans="5:6" x14ac:dyDescent="0.3">
      <c r="E293" s="10" t="s">
        <v>974</v>
      </c>
      <c r="F293" s="5">
        <v>0.14190036235118414</v>
      </c>
    </row>
    <row r="294" spans="5:6" x14ac:dyDescent="0.3">
      <c r="E294" s="10" t="s">
        <v>1803</v>
      </c>
      <c r="F294" s="5">
        <v>-1</v>
      </c>
    </row>
    <row r="295" spans="5:6" x14ac:dyDescent="0.3">
      <c r="E295" s="10" t="s">
        <v>1875</v>
      </c>
      <c r="F295" s="5">
        <v>0.29544352546995467</v>
      </c>
    </row>
    <row r="296" spans="5:6" x14ac:dyDescent="0.3">
      <c r="E296" s="10" t="s">
        <v>1927</v>
      </c>
      <c r="F296" s="5">
        <v>-9.9055858523300483E-2</v>
      </c>
    </row>
    <row r="297" spans="5:6" x14ac:dyDescent="0.3">
      <c r="E297" s="10" t="s">
        <v>2160</v>
      </c>
      <c r="F297" s="5">
        <v>0.26619731367590399</v>
      </c>
    </row>
    <row r="298" spans="5:6" x14ac:dyDescent="0.3">
      <c r="E298" s="6" t="s">
        <v>2836</v>
      </c>
      <c r="F298" s="11"/>
    </row>
    <row r="299" spans="5:6" x14ac:dyDescent="0.3">
      <c r="E299" s="10" t="s">
        <v>721</v>
      </c>
      <c r="F299" s="5">
        <v>0.96682957160168359</v>
      </c>
    </row>
    <row r="300" spans="5:6" x14ac:dyDescent="0.3">
      <c r="E300" s="10" t="s">
        <v>1900</v>
      </c>
      <c r="F300" s="5">
        <v>-0.13271822016940565</v>
      </c>
    </row>
    <row r="301" spans="5:6" x14ac:dyDescent="0.3">
      <c r="E301" s="6" t="s">
        <v>2837</v>
      </c>
      <c r="F301" s="11"/>
    </row>
    <row r="302" spans="5:6" x14ac:dyDescent="0.3">
      <c r="E302" s="10" t="s">
        <v>553</v>
      </c>
      <c r="F302" s="5">
        <v>9.6775943916172169E-2</v>
      </c>
    </row>
    <row r="303" spans="5:6" x14ac:dyDescent="0.3">
      <c r="E303" s="6" t="s">
        <v>2838</v>
      </c>
      <c r="F303" s="11"/>
    </row>
    <row r="304" spans="5:6" x14ac:dyDescent="0.3">
      <c r="E304" s="10" t="s">
        <v>395</v>
      </c>
      <c r="F304" s="5">
        <v>0.27255747151551624</v>
      </c>
    </row>
    <row r="305" spans="5:6" x14ac:dyDescent="0.3">
      <c r="E305" s="10" t="s">
        <v>415</v>
      </c>
      <c r="F305" s="5">
        <v>0.24840238656834462</v>
      </c>
    </row>
    <row r="306" spans="5:6" x14ac:dyDescent="0.3">
      <c r="E306" s="10" t="s">
        <v>685</v>
      </c>
      <c r="F306" s="5">
        <v>-0.37722380738809769</v>
      </c>
    </row>
    <row r="307" spans="5:6" x14ac:dyDescent="0.3">
      <c r="E307" s="10" t="s">
        <v>1124</v>
      </c>
      <c r="F307" s="5">
        <v>0.73299359010692766</v>
      </c>
    </row>
    <row r="308" spans="5:6" x14ac:dyDescent="0.3">
      <c r="E308" s="10" t="s">
        <v>1159</v>
      </c>
      <c r="F308" s="5">
        <v>-0.30208051708944317</v>
      </c>
    </row>
    <row r="309" spans="5:6" x14ac:dyDescent="0.3">
      <c r="E309" s="10" t="s">
        <v>1213</v>
      </c>
      <c r="F309" s="5">
        <v>-0.34114073613337498</v>
      </c>
    </row>
    <row r="310" spans="5:6" x14ac:dyDescent="0.3">
      <c r="E310" s="10" t="s">
        <v>1628</v>
      </c>
      <c r="F310" s="5">
        <v>-4.2124266470883541E-2</v>
      </c>
    </row>
    <row r="311" spans="5:6" x14ac:dyDescent="0.3">
      <c r="E311" s="10" t="s">
        <v>1749</v>
      </c>
      <c r="F311" s="5">
        <v>-0.98344952440763467</v>
      </c>
    </row>
    <row r="312" spans="5:6" x14ac:dyDescent="0.3">
      <c r="E312" s="10" t="s">
        <v>1834</v>
      </c>
      <c r="F312" s="5">
        <v>-0.31146365710693069</v>
      </c>
    </row>
    <row r="313" spans="5:6" x14ac:dyDescent="0.3">
      <c r="E313" s="10" t="s">
        <v>1878</v>
      </c>
      <c r="F313" s="5">
        <v>0.20906060716026942</v>
      </c>
    </row>
    <row r="314" spans="5:6" x14ac:dyDescent="0.3">
      <c r="E314" s="10" t="s">
        <v>1899</v>
      </c>
      <c r="F314" s="5">
        <v>-0.12151936418777823</v>
      </c>
    </row>
    <row r="315" spans="5:6" x14ac:dyDescent="0.3">
      <c r="E315" s="10" t="s">
        <v>2466</v>
      </c>
      <c r="F315" s="5">
        <v>0.58822942221292063</v>
      </c>
    </row>
    <row r="316" spans="5:6" x14ac:dyDescent="0.3">
      <c r="E316" s="6" t="s">
        <v>2839</v>
      </c>
      <c r="F316" s="11"/>
    </row>
    <row r="317" spans="5:6" x14ac:dyDescent="0.3">
      <c r="E317" s="10" t="s">
        <v>576</v>
      </c>
      <c r="F317" s="5">
        <v>-0.47693653265382852</v>
      </c>
    </row>
    <row r="318" spans="5:6" x14ac:dyDescent="0.3">
      <c r="E318" s="10" t="s">
        <v>1156</v>
      </c>
      <c r="F318" s="5">
        <v>0.99999999999999989</v>
      </c>
    </row>
    <row r="319" spans="5:6" x14ac:dyDescent="0.3">
      <c r="E319" s="10" t="s">
        <v>1782</v>
      </c>
      <c r="F319" s="5">
        <v>-0.36329891558725347</v>
      </c>
    </row>
    <row r="320" spans="5:6" x14ac:dyDescent="0.3">
      <c r="E320" s="10" t="s">
        <v>2146</v>
      </c>
      <c r="F320" s="5">
        <v>-0.17844383785118054</v>
      </c>
    </row>
    <row r="321" spans="5:6" x14ac:dyDescent="0.3">
      <c r="E321" s="6" t="s">
        <v>2840</v>
      </c>
      <c r="F321" s="11"/>
    </row>
    <row r="322" spans="5:6" x14ac:dyDescent="0.3">
      <c r="E322" s="10" t="s">
        <v>375</v>
      </c>
      <c r="F322" s="5">
        <v>-0.40260636374799674</v>
      </c>
    </row>
    <row r="323" spans="5:6" x14ac:dyDescent="0.3">
      <c r="E323" s="10" t="s">
        <v>1202</v>
      </c>
      <c r="F323" s="5">
        <v>0.26294645692247681</v>
      </c>
    </row>
    <row r="324" spans="5:6" x14ac:dyDescent="0.3">
      <c r="E324" s="6" t="s">
        <v>2841</v>
      </c>
      <c r="F324" s="11"/>
    </row>
    <row r="325" spans="5:6" x14ac:dyDescent="0.3">
      <c r="E325" s="10" t="s">
        <v>259</v>
      </c>
      <c r="F325" s="5">
        <v>0.31789278240522528</v>
      </c>
    </row>
    <row r="326" spans="5:6" x14ac:dyDescent="0.3">
      <c r="E326" s="10" t="s">
        <v>264</v>
      </c>
      <c r="F326" s="5">
        <v>1</v>
      </c>
    </row>
    <row r="327" spans="5:6" x14ac:dyDescent="0.3">
      <c r="E327" s="10" t="s">
        <v>675</v>
      </c>
      <c r="F327" s="5">
        <v>-0.10074820714311666</v>
      </c>
    </row>
    <row r="328" spans="5:6" x14ac:dyDescent="0.3">
      <c r="E328" s="10" t="s">
        <v>723</v>
      </c>
      <c r="F328" s="5">
        <v>-0.20111401071483956</v>
      </c>
    </row>
    <row r="329" spans="5:6" x14ac:dyDescent="0.3">
      <c r="E329" s="10" t="s">
        <v>902</v>
      </c>
      <c r="F329" s="5">
        <v>0.21291308610517728</v>
      </c>
    </row>
    <row r="330" spans="5:6" x14ac:dyDescent="0.3">
      <c r="E330" s="10" t="s">
        <v>1433</v>
      </c>
      <c r="F330" s="5">
        <v>-0.90865280212113164</v>
      </c>
    </row>
    <row r="331" spans="5:6" x14ac:dyDescent="0.3">
      <c r="E331" s="10" t="s">
        <v>1525</v>
      </c>
      <c r="F331" s="5">
        <v>-0.3267460205261184</v>
      </c>
    </row>
    <row r="332" spans="5:6" x14ac:dyDescent="0.3">
      <c r="E332" s="10" t="s">
        <v>1824</v>
      </c>
      <c r="F332" s="5">
        <v>0.67353119355112068</v>
      </c>
    </row>
    <row r="333" spans="5:6" x14ac:dyDescent="0.3">
      <c r="E333" s="10" t="s">
        <v>2371</v>
      </c>
      <c r="F333" s="5">
        <v>-0.28474213403728527</v>
      </c>
    </row>
    <row r="334" spans="5:6" x14ac:dyDescent="0.3">
      <c r="E334" s="6" t="s">
        <v>2842</v>
      </c>
      <c r="F334" s="11"/>
    </row>
    <row r="335" spans="5:6" x14ac:dyDescent="0.3">
      <c r="E335" s="10" t="s">
        <v>417</v>
      </c>
      <c r="F335" s="5">
        <v>-0.10263717274604779</v>
      </c>
    </row>
    <row r="336" spans="5:6" x14ac:dyDescent="0.3">
      <c r="E336" s="10" t="s">
        <v>534</v>
      </c>
      <c r="F336" s="5">
        <v>-0.37835053751930087</v>
      </c>
    </row>
    <row r="337" spans="5:6" x14ac:dyDescent="0.3">
      <c r="E337" s="10" t="s">
        <v>1215</v>
      </c>
      <c r="F337" s="5">
        <v>0.47154828655452774</v>
      </c>
    </row>
    <row r="338" spans="5:6" x14ac:dyDescent="0.3">
      <c r="E338" s="10" t="s">
        <v>1813</v>
      </c>
      <c r="F338" s="5">
        <v>-1</v>
      </c>
    </row>
    <row r="339" spans="5:6" x14ac:dyDescent="0.3">
      <c r="E339" s="10" t="s">
        <v>1838</v>
      </c>
      <c r="F339" s="5">
        <v>-0.90438277119409138</v>
      </c>
    </row>
    <row r="340" spans="5:6" x14ac:dyDescent="0.3">
      <c r="E340" s="10" t="s">
        <v>1997</v>
      </c>
      <c r="F340" s="5">
        <v>-0.15174136137042996</v>
      </c>
    </row>
    <row r="341" spans="5:6" x14ac:dyDescent="0.3">
      <c r="E341" s="10" t="s">
        <v>2286</v>
      </c>
      <c r="F341" s="5">
        <v>0.21355964338126404</v>
      </c>
    </row>
    <row r="342" spans="5:6" x14ac:dyDescent="0.3">
      <c r="E342" s="6" t="s">
        <v>2843</v>
      </c>
      <c r="F342" s="11"/>
    </row>
    <row r="343" spans="5:6" x14ac:dyDescent="0.3">
      <c r="E343" s="10" t="s">
        <v>2337</v>
      </c>
      <c r="F343" s="5">
        <v>-0.31729856631222886</v>
      </c>
    </row>
    <row r="344" spans="5:6" x14ac:dyDescent="0.3">
      <c r="E344" s="6" t="s">
        <v>2844</v>
      </c>
      <c r="F344" s="11"/>
    </row>
    <row r="345" spans="5:6" x14ac:dyDescent="0.3">
      <c r="E345" s="10" t="s">
        <v>361</v>
      </c>
      <c r="F345" s="5">
        <v>-0.64341273054619763</v>
      </c>
    </row>
    <row r="346" spans="5:6" x14ac:dyDescent="0.3">
      <c r="E346" s="10" t="s">
        <v>803</v>
      </c>
      <c r="F346" s="5">
        <v>-0.35706419741115569</v>
      </c>
    </row>
    <row r="347" spans="5:6" x14ac:dyDescent="0.3">
      <c r="E347" s="10" t="s">
        <v>1730</v>
      </c>
      <c r="F347" s="5">
        <v>0.99999999999999978</v>
      </c>
    </row>
    <row r="348" spans="5:6" x14ac:dyDescent="0.3">
      <c r="E348" s="10" t="s">
        <v>1860</v>
      </c>
      <c r="F348" s="5">
        <v>0.68152882077150867</v>
      </c>
    </row>
    <row r="349" spans="5:6" x14ac:dyDescent="0.3">
      <c r="E349" s="10" t="s">
        <v>2157</v>
      </c>
      <c r="F349" s="5">
        <v>0.61978189403922512</v>
      </c>
    </row>
    <row r="350" spans="5:6" x14ac:dyDescent="0.3">
      <c r="E350" s="10" t="s">
        <v>2338</v>
      </c>
      <c r="F350" s="5">
        <v>-0.63691412936702552</v>
      </c>
    </row>
    <row r="351" spans="5:6" x14ac:dyDescent="0.3">
      <c r="E351" s="10" t="s">
        <v>2454</v>
      </c>
      <c r="F351" s="5">
        <v>5.7459193251735929E-2</v>
      </c>
    </row>
    <row r="352" spans="5:6" x14ac:dyDescent="0.3">
      <c r="E352" s="6" t="s">
        <v>2845</v>
      </c>
      <c r="F352" s="11"/>
    </row>
    <row r="353" spans="5:6" x14ac:dyDescent="0.3">
      <c r="E353" s="10" t="s">
        <v>165</v>
      </c>
      <c r="F353" s="5">
        <v>-0.1712001515701046</v>
      </c>
    </row>
    <row r="354" spans="5:6" x14ac:dyDescent="0.3">
      <c r="E354" s="10" t="s">
        <v>1648</v>
      </c>
      <c r="F354" s="5">
        <v>0.42003618778543611</v>
      </c>
    </row>
    <row r="355" spans="5:6" x14ac:dyDescent="0.3">
      <c r="E355" s="10" t="s">
        <v>1699</v>
      </c>
      <c r="F355" s="5">
        <v>-0.34129289333001389</v>
      </c>
    </row>
    <row r="356" spans="5:6" x14ac:dyDescent="0.3">
      <c r="E356" s="6" t="s">
        <v>2846</v>
      </c>
      <c r="F356" s="11"/>
    </row>
    <row r="357" spans="5:6" x14ac:dyDescent="0.3">
      <c r="E357" s="10" t="s">
        <v>585</v>
      </c>
      <c r="F357" s="5">
        <v>0.83143780276047707</v>
      </c>
    </row>
    <row r="358" spans="5:6" x14ac:dyDescent="0.3">
      <c r="E358" s="10" t="s">
        <v>1843</v>
      </c>
      <c r="F358" s="5">
        <v>-0.21912537195786116</v>
      </c>
    </row>
    <row r="359" spans="5:6" x14ac:dyDescent="0.3">
      <c r="E359" s="10" t="s">
        <v>1914</v>
      </c>
      <c r="F359" s="5">
        <v>0.42382027440889158</v>
      </c>
    </row>
    <row r="360" spans="5:6" x14ac:dyDescent="0.3">
      <c r="E360" s="10" t="s">
        <v>2023</v>
      </c>
      <c r="F360" s="5">
        <v>1</v>
      </c>
    </row>
    <row r="361" spans="5:6" x14ac:dyDescent="0.3">
      <c r="E361" s="10" t="s">
        <v>2159</v>
      </c>
      <c r="F361" s="5">
        <v>0.39199605032060647</v>
      </c>
    </row>
    <row r="362" spans="5:6" x14ac:dyDescent="0.3">
      <c r="E362" s="10" t="s">
        <v>2163</v>
      </c>
      <c r="F362" s="5">
        <v>0.2387870519379805</v>
      </c>
    </row>
    <row r="363" spans="5:6" x14ac:dyDescent="0.3">
      <c r="E363" s="10" t="s">
        <v>2424</v>
      </c>
      <c r="F363" s="5">
        <v>0.17914666676146868</v>
      </c>
    </row>
    <row r="364" spans="5:6" x14ac:dyDescent="0.3">
      <c r="E364" s="6" t="s">
        <v>2847</v>
      </c>
      <c r="F364" s="11"/>
    </row>
    <row r="365" spans="5:6" x14ac:dyDescent="0.3">
      <c r="E365" s="10" t="s">
        <v>271</v>
      </c>
      <c r="F365" s="5">
        <v>-0.42208249690097138</v>
      </c>
    </row>
    <row r="366" spans="5:6" x14ac:dyDescent="0.3">
      <c r="E366" s="10" t="s">
        <v>1197</v>
      </c>
      <c r="F366" s="5">
        <v>-0.99999999999999989</v>
      </c>
    </row>
    <row r="367" spans="5:6" x14ac:dyDescent="0.3">
      <c r="E367" s="6" t="s">
        <v>2848</v>
      </c>
      <c r="F367" s="11"/>
    </row>
    <row r="368" spans="5:6" x14ac:dyDescent="0.3">
      <c r="E368" s="10" t="s">
        <v>452</v>
      </c>
      <c r="F368" s="5">
        <v>0.39746725570440899</v>
      </c>
    </row>
    <row r="369" spans="5:6" x14ac:dyDescent="0.3">
      <c r="E369" s="6" t="s">
        <v>2137</v>
      </c>
      <c r="F369" s="11"/>
    </row>
    <row r="370" spans="5:6" x14ac:dyDescent="0.3">
      <c r="E370" s="10" t="s">
        <v>265</v>
      </c>
      <c r="F370" s="5">
        <v>-0.49380343814715083</v>
      </c>
    </row>
    <row r="371" spans="5:6" x14ac:dyDescent="0.3">
      <c r="E371" s="10" t="s">
        <v>331</v>
      </c>
      <c r="F371" s="5">
        <v>-0.98893425385585298</v>
      </c>
    </row>
    <row r="372" spans="5:6" x14ac:dyDescent="0.3">
      <c r="E372" s="10" t="s">
        <v>450</v>
      </c>
      <c r="F372" s="5">
        <v>-0.12604849207709426</v>
      </c>
    </row>
    <row r="373" spans="5:6" x14ac:dyDescent="0.3">
      <c r="E373" s="10" t="s">
        <v>605</v>
      </c>
      <c r="F373" s="5">
        <v>-9.3158655947123165E-2</v>
      </c>
    </row>
    <row r="374" spans="5:6" x14ac:dyDescent="0.3">
      <c r="E374" s="10" t="s">
        <v>714</v>
      </c>
      <c r="F374" s="5">
        <v>-0.99654194689117526</v>
      </c>
    </row>
    <row r="375" spans="5:6" x14ac:dyDescent="0.3">
      <c r="E375" s="10" t="s">
        <v>934</v>
      </c>
      <c r="F375" s="5">
        <v>0.630418164014525</v>
      </c>
    </row>
    <row r="376" spans="5:6" x14ac:dyDescent="0.3">
      <c r="E376" s="10" t="s">
        <v>1135</v>
      </c>
      <c r="F376" s="5">
        <v>-0.27186605850896239</v>
      </c>
    </row>
    <row r="377" spans="5:6" x14ac:dyDescent="0.3">
      <c r="E377" s="10" t="s">
        <v>1157</v>
      </c>
      <c r="F377" s="5">
        <v>0.47176590172342775</v>
      </c>
    </row>
    <row r="378" spans="5:6" x14ac:dyDescent="0.3">
      <c r="E378" s="10" t="s">
        <v>1206</v>
      </c>
      <c r="F378" s="5">
        <v>-0.3681495531029374</v>
      </c>
    </row>
    <row r="379" spans="5:6" x14ac:dyDescent="0.3">
      <c r="E379" s="6" t="s">
        <v>2162</v>
      </c>
      <c r="F379" s="11"/>
    </row>
    <row r="380" spans="5:6" x14ac:dyDescent="0.3">
      <c r="E380" s="10" t="s">
        <v>364</v>
      </c>
      <c r="F380" s="5">
        <v>0.23972173941461028</v>
      </c>
    </row>
    <row r="381" spans="5:6" x14ac:dyDescent="0.3">
      <c r="E381" s="10" t="s">
        <v>438</v>
      </c>
      <c r="F381" s="5">
        <v>-0.68467076870453436</v>
      </c>
    </row>
    <row r="382" spans="5:6" x14ac:dyDescent="0.3">
      <c r="E382" s="10" t="s">
        <v>486</v>
      </c>
      <c r="F382" s="5">
        <v>0.10155221417636855</v>
      </c>
    </row>
    <row r="383" spans="5:6" x14ac:dyDescent="0.3">
      <c r="E383" s="10" t="s">
        <v>715</v>
      </c>
      <c r="F383" s="5">
        <v>1</v>
      </c>
    </row>
    <row r="384" spans="5:6" x14ac:dyDescent="0.3">
      <c r="E384" s="10" t="s">
        <v>901</v>
      </c>
      <c r="F384" s="5">
        <v>-0.32037047392540874</v>
      </c>
    </row>
    <row r="385" spans="5:6" x14ac:dyDescent="0.3">
      <c r="E385" s="10" t="s">
        <v>903</v>
      </c>
      <c r="F385" s="5">
        <v>-1</v>
      </c>
    </row>
    <row r="386" spans="5:6" x14ac:dyDescent="0.3">
      <c r="E386" s="10" t="s">
        <v>1002</v>
      </c>
      <c r="F386" s="5">
        <v>-0.88625812497603951</v>
      </c>
    </row>
    <row r="387" spans="5:6" x14ac:dyDescent="0.3">
      <c r="E387" s="10" t="s">
        <v>1003</v>
      </c>
      <c r="F387" s="5">
        <v>0.33448100327666552</v>
      </c>
    </row>
    <row r="388" spans="5:6" x14ac:dyDescent="0.3">
      <c r="E388" s="10" t="s">
        <v>1125</v>
      </c>
      <c r="F388" s="5">
        <v>0.5294469230389145</v>
      </c>
    </row>
    <row r="389" spans="5:6" x14ac:dyDescent="0.3">
      <c r="E389" s="10" t="s">
        <v>1136</v>
      </c>
      <c r="F389" s="5">
        <v>-0.15967169917100701</v>
      </c>
    </row>
    <row r="390" spans="5:6" x14ac:dyDescent="0.3">
      <c r="E390" s="10" t="s">
        <v>1158</v>
      </c>
      <c r="F390" s="5">
        <v>-1</v>
      </c>
    </row>
    <row r="391" spans="5:6" x14ac:dyDescent="0.3">
      <c r="E391" s="10" t="s">
        <v>1166</v>
      </c>
      <c r="F391" s="5">
        <v>-0.4885426909895566</v>
      </c>
    </row>
    <row r="392" spans="5:6" x14ac:dyDescent="0.3">
      <c r="E392" s="10" t="s">
        <v>1177</v>
      </c>
      <c r="F392" s="5">
        <v>-0.99086175021312328</v>
      </c>
    </row>
    <row r="393" spans="5:6" x14ac:dyDescent="0.3">
      <c r="E393" s="10" t="s">
        <v>1209</v>
      </c>
      <c r="F393" s="5">
        <v>-0.40482763458426779</v>
      </c>
    </row>
    <row r="394" spans="5:6" x14ac:dyDescent="0.3">
      <c r="E394" s="10" t="s">
        <v>1214</v>
      </c>
      <c r="F394" s="5">
        <v>3.0605704740786926E-2</v>
      </c>
    </row>
    <row r="395" spans="5:6" x14ac:dyDescent="0.3">
      <c r="E395" s="10" t="s">
        <v>1410</v>
      </c>
      <c r="F395" s="5">
        <v>-0.28198503390220486</v>
      </c>
    </row>
    <row r="396" spans="5:6" x14ac:dyDescent="0.3">
      <c r="E396" s="10" t="s">
        <v>1441</v>
      </c>
      <c r="F396" s="5">
        <v>-0.98074069114865747</v>
      </c>
    </row>
    <row r="397" spans="5:6" x14ac:dyDescent="0.3">
      <c r="E397" s="10" t="s">
        <v>1550</v>
      </c>
      <c r="F397" s="5">
        <v>0.91703969812480823</v>
      </c>
    </row>
    <row r="398" spans="5:6" x14ac:dyDescent="0.3">
      <c r="E398" s="10" t="s">
        <v>1787</v>
      </c>
      <c r="F398" s="5">
        <v>-0.43552159804681989</v>
      </c>
    </row>
    <row r="399" spans="5:6" x14ac:dyDescent="0.3">
      <c r="E399" s="10" t="s">
        <v>1928</v>
      </c>
      <c r="F399" s="5">
        <v>-0.189695202583814</v>
      </c>
    </row>
    <row r="400" spans="5:6" x14ac:dyDescent="0.3">
      <c r="E400" s="10" t="s">
        <v>2006</v>
      </c>
      <c r="F400" s="5">
        <v>0.34194501151657281</v>
      </c>
    </row>
    <row r="401" spans="5:6" x14ac:dyDescent="0.3">
      <c r="E401" s="10" t="s">
        <v>2017</v>
      </c>
      <c r="F401" s="5">
        <v>-7.5142301119957094E-2</v>
      </c>
    </row>
    <row r="402" spans="5:6" x14ac:dyDescent="0.3">
      <c r="E402" s="10" t="s">
        <v>2144</v>
      </c>
      <c r="F402" s="5">
        <v>4.2135829934924887E-2</v>
      </c>
    </row>
    <row r="403" spans="5:6" x14ac:dyDescent="0.3">
      <c r="E403" s="10" t="s">
        <v>2151</v>
      </c>
      <c r="F403" s="5">
        <v>0.46901542451639894</v>
      </c>
    </row>
    <row r="404" spans="5:6" x14ac:dyDescent="0.3">
      <c r="E404" s="10" t="s">
        <v>2156</v>
      </c>
      <c r="F404" s="5">
        <v>0.44116202812004507</v>
      </c>
    </row>
    <row r="405" spans="5:6" x14ac:dyDescent="0.3">
      <c r="E405" s="10" t="s">
        <v>2158</v>
      </c>
      <c r="F405" s="5">
        <v>1</v>
      </c>
    </row>
    <row r="406" spans="5:6" x14ac:dyDescent="0.3">
      <c r="E406" s="10" t="s">
        <v>2162</v>
      </c>
      <c r="F406" s="5">
        <v>3.4756126272743083E-2</v>
      </c>
    </row>
    <row r="407" spans="5:6" x14ac:dyDescent="0.3">
      <c r="E407" s="10" t="s">
        <v>2245</v>
      </c>
      <c r="F407" s="5">
        <v>0.40831151505364194</v>
      </c>
    </row>
    <row r="408" spans="5:6" x14ac:dyDescent="0.3">
      <c r="E408" s="10" t="s">
        <v>2277</v>
      </c>
      <c r="F408" s="5">
        <v>-0.88616817807439197</v>
      </c>
    </row>
    <row r="409" spans="5:6" x14ac:dyDescent="0.3">
      <c r="E409" s="10" t="s">
        <v>2322</v>
      </c>
      <c r="F409" s="5">
        <v>-0.56228109548330052</v>
      </c>
    </row>
    <row r="410" spans="5:6" x14ac:dyDescent="0.3">
      <c r="E410" s="10" t="s">
        <v>2438</v>
      </c>
      <c r="F410" s="5">
        <v>-0.36094514105262082</v>
      </c>
    </row>
    <row r="411" spans="5:6" x14ac:dyDescent="0.3">
      <c r="E411" s="6" t="s">
        <v>2849</v>
      </c>
      <c r="F411" s="11"/>
    </row>
    <row r="412" spans="5:6" x14ac:dyDescent="0.3">
      <c r="E412" s="10" t="s">
        <v>260</v>
      </c>
      <c r="F412" s="5">
        <v>-0.7609419812984799</v>
      </c>
    </row>
    <row r="413" spans="5:6" x14ac:dyDescent="0.3">
      <c r="E413" s="6" t="s">
        <v>2850</v>
      </c>
      <c r="F413" s="11"/>
    </row>
    <row r="414" spans="5:6" x14ac:dyDescent="0.3">
      <c r="E414" s="10" t="s">
        <v>261</v>
      </c>
      <c r="F414" s="5">
        <v>0.33101389341194398</v>
      </c>
    </row>
    <row r="415" spans="5:6" x14ac:dyDescent="0.3">
      <c r="E415" s="2" t="s">
        <v>2650</v>
      </c>
      <c r="F415" s="11"/>
    </row>
    <row r="416" spans="5:6" x14ac:dyDescent="0.3">
      <c r="E416" s="6" t="s">
        <v>1887</v>
      </c>
      <c r="F416" s="11"/>
    </row>
    <row r="417" spans="5:6" x14ac:dyDescent="0.3">
      <c r="E417" s="10" t="s">
        <v>1887</v>
      </c>
      <c r="F417" s="5">
        <v>0.2842291420840658</v>
      </c>
    </row>
    <row r="418" spans="5:6" x14ac:dyDescent="0.3">
      <c r="E418" s="6" t="s">
        <v>2231</v>
      </c>
      <c r="F418" s="11"/>
    </row>
    <row r="419" spans="5:6" x14ac:dyDescent="0.3">
      <c r="E419" s="10" t="s">
        <v>2231</v>
      </c>
      <c r="F419" s="5">
        <v>-0.99797509618021374</v>
      </c>
    </row>
    <row r="420" spans="5:6" x14ac:dyDescent="0.3">
      <c r="E420" s="6" t="s">
        <v>2851</v>
      </c>
      <c r="F420" s="11"/>
    </row>
    <row r="421" spans="5:6" x14ac:dyDescent="0.3">
      <c r="E421" s="10" t="s">
        <v>2236</v>
      </c>
      <c r="F421" s="5">
        <v>0.17993145620335915</v>
      </c>
    </row>
    <row r="422" spans="5:6" x14ac:dyDescent="0.3">
      <c r="E422" s="6" t="s">
        <v>2453</v>
      </c>
      <c r="F422" s="11"/>
    </row>
    <row r="423" spans="5:6" x14ac:dyDescent="0.3">
      <c r="E423" s="10" t="s">
        <v>2453</v>
      </c>
      <c r="F423" s="5">
        <v>0.63336959780727164</v>
      </c>
    </row>
    <row r="424" spans="5:6" x14ac:dyDescent="0.3">
      <c r="E424" s="2" t="s">
        <v>2652</v>
      </c>
      <c r="F424" s="11"/>
    </row>
    <row r="425" spans="5:6" x14ac:dyDescent="0.3">
      <c r="E425" s="6" t="s">
        <v>2853</v>
      </c>
      <c r="F425" s="11"/>
    </row>
    <row r="426" spans="5:6" x14ac:dyDescent="0.3">
      <c r="E426" s="10" t="s">
        <v>520</v>
      </c>
      <c r="F426" s="5">
        <v>0.99999999999999978</v>
      </c>
    </row>
    <row r="427" spans="5:6" x14ac:dyDescent="0.3">
      <c r="E427" s="2" t="s">
        <v>2653</v>
      </c>
      <c r="F427" s="11"/>
    </row>
    <row r="428" spans="5:6" x14ac:dyDescent="0.3">
      <c r="E428" s="6" t="s">
        <v>1864</v>
      </c>
      <c r="F428" s="11"/>
    </row>
    <row r="429" spans="5:6" x14ac:dyDescent="0.3">
      <c r="E429" s="10" t="s">
        <v>1864</v>
      </c>
      <c r="F429" s="5">
        <v>0.18169822705376268</v>
      </c>
    </row>
    <row r="430" spans="5:6" x14ac:dyDescent="0.3">
      <c r="E430" s="2" t="s">
        <v>2654</v>
      </c>
      <c r="F430" s="11"/>
    </row>
    <row r="431" spans="5:6" x14ac:dyDescent="0.3">
      <c r="E431" s="6" t="s">
        <v>2854</v>
      </c>
      <c r="F431" s="11"/>
    </row>
    <row r="432" spans="5:6" x14ac:dyDescent="0.3">
      <c r="E432" s="10" t="s">
        <v>1718</v>
      </c>
      <c r="F432" s="5">
        <v>0.14296645282382994</v>
      </c>
    </row>
    <row r="433" spans="5:6" x14ac:dyDescent="0.3">
      <c r="E433" s="6" t="s">
        <v>2852</v>
      </c>
      <c r="F433" s="11"/>
    </row>
    <row r="434" spans="5:6" x14ac:dyDescent="0.3">
      <c r="E434" s="10" t="s">
        <v>2589</v>
      </c>
      <c r="F434" s="5">
        <v>-0.12308212314862878</v>
      </c>
    </row>
    <row r="435" spans="5:6" x14ac:dyDescent="0.3">
      <c r="E435" s="6" t="s">
        <v>2855</v>
      </c>
      <c r="F435" s="11"/>
    </row>
    <row r="436" spans="5:6" x14ac:dyDescent="0.3">
      <c r="E436" s="10" t="s">
        <v>413</v>
      </c>
      <c r="F436" s="5">
        <v>0.65389844112089257</v>
      </c>
    </row>
    <row r="437" spans="5:6" x14ac:dyDescent="0.3">
      <c r="E437" s="6" t="s">
        <v>2856</v>
      </c>
      <c r="F437" s="11"/>
    </row>
    <row r="438" spans="5:6" x14ac:dyDescent="0.3">
      <c r="E438" s="10" t="s">
        <v>1530</v>
      </c>
      <c r="F438" s="5">
        <v>1.0000000000000002</v>
      </c>
    </row>
    <row r="439" spans="5:6" x14ac:dyDescent="0.3">
      <c r="E439" s="6" t="s">
        <v>2819</v>
      </c>
      <c r="F439" s="11"/>
    </row>
    <row r="440" spans="5:6" x14ac:dyDescent="0.3">
      <c r="E440" s="10" t="s">
        <v>817</v>
      </c>
      <c r="F440" s="5">
        <v>1</v>
      </c>
    </row>
    <row r="441" spans="5:6" x14ac:dyDescent="0.3">
      <c r="E441" s="10" t="s">
        <v>1734</v>
      </c>
      <c r="F441" s="5">
        <v>-0.85266557363068229</v>
      </c>
    </row>
    <row r="442" spans="5:6" x14ac:dyDescent="0.3">
      <c r="E442" s="6" t="s">
        <v>2857</v>
      </c>
      <c r="F442" s="11"/>
    </row>
    <row r="443" spans="5:6" x14ac:dyDescent="0.3">
      <c r="E443" s="10" t="s">
        <v>932</v>
      </c>
      <c r="F443" s="5">
        <v>-0.19883972107760245</v>
      </c>
    </row>
    <row r="444" spans="5:6" x14ac:dyDescent="0.3">
      <c r="E444" s="6" t="s">
        <v>2858</v>
      </c>
      <c r="F444" s="11"/>
    </row>
    <row r="445" spans="5:6" x14ac:dyDescent="0.3">
      <c r="E445" s="10" t="s">
        <v>335</v>
      </c>
      <c r="F445" s="5">
        <v>-0.18797827608629017</v>
      </c>
    </row>
    <row r="446" spans="5:6" x14ac:dyDescent="0.3">
      <c r="E446" s="6" t="s">
        <v>2859</v>
      </c>
      <c r="F446" s="11"/>
    </row>
    <row r="447" spans="5:6" x14ac:dyDescent="0.3">
      <c r="E447" s="10" t="s">
        <v>900</v>
      </c>
      <c r="F447" s="5">
        <v>0.12678973127725165</v>
      </c>
    </row>
    <row r="448" spans="5:6" x14ac:dyDescent="0.3">
      <c r="E448" s="6" t="s">
        <v>2860</v>
      </c>
      <c r="F448" s="5">
        <v>0.16011743895366409</v>
      </c>
    </row>
    <row r="449" spans="5:6" x14ac:dyDescent="0.3">
      <c r="E449" s="2" t="s">
        <v>2655</v>
      </c>
      <c r="F449" s="11"/>
    </row>
    <row r="450" spans="5:6" x14ac:dyDescent="0.3">
      <c r="E450" s="6" t="s">
        <v>2861</v>
      </c>
      <c r="F450" s="11"/>
    </row>
    <row r="451" spans="5:6" x14ac:dyDescent="0.3">
      <c r="E451" s="10" t="s">
        <v>544</v>
      </c>
      <c r="F451" s="5">
        <v>0.38750375267888537</v>
      </c>
    </row>
    <row r="452" spans="5:6" x14ac:dyDescent="0.3">
      <c r="E452" s="10" t="s">
        <v>821</v>
      </c>
      <c r="F452" s="5">
        <v>0.13979390091627172</v>
      </c>
    </row>
    <row r="453" spans="5:6" x14ac:dyDescent="0.3">
      <c r="E453" s="6" t="s">
        <v>2862</v>
      </c>
      <c r="F453" s="11"/>
    </row>
    <row r="454" spans="5:6" x14ac:dyDescent="0.3">
      <c r="E454" s="10" t="s">
        <v>526</v>
      </c>
      <c r="F454" s="5">
        <v>-0.34369499859518315</v>
      </c>
    </row>
    <row r="455" spans="5:6" x14ac:dyDescent="0.3">
      <c r="E455" s="10" t="s">
        <v>2052</v>
      </c>
      <c r="F455" s="5">
        <v>0.66455700736712309</v>
      </c>
    </row>
    <row r="456" spans="5:6" x14ac:dyDescent="0.3">
      <c r="E456" s="10" t="s">
        <v>2285</v>
      </c>
      <c r="F456" s="5">
        <v>0.11167152182848795</v>
      </c>
    </row>
    <row r="457" spans="5:6" x14ac:dyDescent="0.3">
      <c r="E457" s="6" t="s">
        <v>2863</v>
      </c>
      <c r="F457" s="11"/>
    </row>
    <row r="458" spans="5:6" x14ac:dyDescent="0.3">
      <c r="E458" s="10" t="s">
        <v>2552</v>
      </c>
      <c r="F458" s="5">
        <v>0.15640505960555776</v>
      </c>
    </row>
    <row r="459" spans="5:6" x14ac:dyDescent="0.3">
      <c r="E459" s="6" t="s">
        <v>2864</v>
      </c>
      <c r="F459" s="11"/>
    </row>
    <row r="460" spans="5:6" x14ac:dyDescent="0.3">
      <c r="E460" s="10" t="s">
        <v>740</v>
      </c>
      <c r="F460" s="5">
        <v>1</v>
      </c>
    </row>
    <row r="461" spans="5:6" x14ac:dyDescent="0.3">
      <c r="E461" s="6" t="s">
        <v>2865</v>
      </c>
      <c r="F461" s="11"/>
    </row>
    <row r="462" spans="5:6" x14ac:dyDescent="0.3">
      <c r="E462" s="10" t="s">
        <v>489</v>
      </c>
      <c r="F462" s="5">
        <v>-0.19064610736334484</v>
      </c>
    </row>
    <row r="463" spans="5:6" x14ac:dyDescent="0.3">
      <c r="E463" s="10" t="s">
        <v>1010</v>
      </c>
      <c r="F463" s="5">
        <v>-0.66316952818230257</v>
      </c>
    </row>
    <row r="464" spans="5:6" x14ac:dyDescent="0.3">
      <c r="E464" s="10" t="s">
        <v>1274</v>
      </c>
      <c r="F464" s="5">
        <v>0.26847854807379823</v>
      </c>
    </row>
    <row r="465" spans="5:6" x14ac:dyDescent="0.3">
      <c r="E465" s="10" t="s">
        <v>1283</v>
      </c>
      <c r="F465" s="5">
        <v>-0.2371433352238867</v>
      </c>
    </row>
    <row r="466" spans="5:6" x14ac:dyDescent="0.3">
      <c r="E466" s="10" t="s">
        <v>1528</v>
      </c>
      <c r="F466" s="5">
        <v>-8.7551809092087599E-3</v>
      </c>
    </row>
    <row r="467" spans="5:6" x14ac:dyDescent="0.3">
      <c r="E467" s="10" t="s">
        <v>1606</v>
      </c>
      <c r="F467" s="5">
        <v>-0.22398319404783676</v>
      </c>
    </row>
    <row r="468" spans="5:6" x14ac:dyDescent="0.3">
      <c r="E468" s="10" t="s">
        <v>1744</v>
      </c>
      <c r="F468" s="5">
        <v>-5.5356360021469042E-2</v>
      </c>
    </row>
    <row r="469" spans="5:6" x14ac:dyDescent="0.3">
      <c r="E469" s="10" t="s">
        <v>1756</v>
      </c>
      <c r="F469" s="5">
        <v>0.99738095933914217</v>
      </c>
    </row>
    <row r="470" spans="5:6" x14ac:dyDescent="0.3">
      <c r="E470" s="10" t="s">
        <v>1789</v>
      </c>
      <c r="F470" s="5">
        <v>0.32503613196507614</v>
      </c>
    </row>
    <row r="471" spans="5:6" x14ac:dyDescent="0.3">
      <c r="E471" s="10" t="s">
        <v>1793</v>
      </c>
      <c r="F471" s="5">
        <v>0.49172237100322114</v>
      </c>
    </row>
    <row r="472" spans="5:6" x14ac:dyDescent="0.3">
      <c r="E472" s="10" t="s">
        <v>2259</v>
      </c>
      <c r="F472" s="5">
        <v>-0.93501146537065749</v>
      </c>
    </row>
    <row r="473" spans="5:6" x14ac:dyDescent="0.3">
      <c r="E473" s="10" t="s">
        <v>2377</v>
      </c>
      <c r="F473" s="5">
        <v>3.0460496143537817E-2</v>
      </c>
    </row>
    <row r="474" spans="5:6" x14ac:dyDescent="0.3">
      <c r="E474" s="10" t="s">
        <v>2455</v>
      </c>
      <c r="F474" s="5">
        <v>-0.32856224612419799</v>
      </c>
    </row>
    <row r="475" spans="5:6" x14ac:dyDescent="0.3">
      <c r="E475" s="10" t="s">
        <v>2542</v>
      </c>
      <c r="F475" s="5">
        <v>4.5033690853077894E-2</v>
      </c>
    </row>
    <row r="476" spans="5:6" x14ac:dyDescent="0.3">
      <c r="E476" s="10" t="s">
        <v>2551</v>
      </c>
      <c r="F476" s="5">
        <v>0.98414336794238422</v>
      </c>
    </row>
    <row r="477" spans="5:6" x14ac:dyDescent="0.3">
      <c r="E477" s="6" t="s">
        <v>1964</v>
      </c>
      <c r="F477" s="11"/>
    </row>
    <row r="478" spans="5:6" x14ac:dyDescent="0.3">
      <c r="E478" s="10" t="s">
        <v>1634</v>
      </c>
      <c r="F478" s="5">
        <v>-6.4365014658342642E-2</v>
      </c>
    </row>
    <row r="479" spans="5:6" x14ac:dyDescent="0.3">
      <c r="E479" s="10" t="s">
        <v>1964</v>
      </c>
      <c r="F479" s="5">
        <v>1</v>
      </c>
    </row>
    <row r="480" spans="5:6" x14ac:dyDescent="0.3">
      <c r="E480" s="6" t="s">
        <v>2866</v>
      </c>
      <c r="F480" s="11"/>
    </row>
    <row r="481" spans="5:6" x14ac:dyDescent="0.3">
      <c r="E481" s="10" t="s">
        <v>2005</v>
      </c>
      <c r="F481" s="5">
        <v>-5.5629264381001423E-2</v>
      </c>
    </row>
    <row r="482" spans="5:6" x14ac:dyDescent="0.3">
      <c r="E482" s="10" t="s">
        <v>2171</v>
      </c>
      <c r="F482" s="5">
        <v>0.5217792505558978</v>
      </c>
    </row>
    <row r="483" spans="5:6" x14ac:dyDescent="0.3">
      <c r="E483" s="2" t="s">
        <v>2656</v>
      </c>
      <c r="F483" s="11"/>
    </row>
    <row r="484" spans="5:6" x14ac:dyDescent="0.3">
      <c r="E484" s="6" t="s">
        <v>344</v>
      </c>
      <c r="F484" s="11"/>
    </row>
    <row r="485" spans="5:6" x14ac:dyDescent="0.3">
      <c r="E485" s="10" t="s">
        <v>344</v>
      </c>
      <c r="F485" s="5">
        <v>-6.4274826577263314E-2</v>
      </c>
    </row>
    <row r="486" spans="5:6" x14ac:dyDescent="0.3">
      <c r="E486" s="2" t="s">
        <v>2658</v>
      </c>
      <c r="F486" s="11"/>
    </row>
    <row r="487" spans="5:6" x14ac:dyDescent="0.3">
      <c r="E487" s="6" t="s">
        <v>2867</v>
      </c>
      <c r="F487" s="11"/>
    </row>
    <row r="488" spans="5:6" x14ac:dyDescent="0.3">
      <c r="E488" s="10" t="s">
        <v>270</v>
      </c>
      <c r="F488" s="5">
        <v>-1</v>
      </c>
    </row>
    <row r="489" spans="5:6" x14ac:dyDescent="0.3">
      <c r="E489" s="6" t="s">
        <v>2868</v>
      </c>
      <c r="F489" s="11"/>
    </row>
    <row r="490" spans="5:6" x14ac:dyDescent="0.3">
      <c r="E490" s="10" t="s">
        <v>691</v>
      </c>
      <c r="F490" s="5">
        <v>-1</v>
      </c>
    </row>
    <row r="491" spans="5:6" x14ac:dyDescent="0.3">
      <c r="E491" s="6" t="s">
        <v>2869</v>
      </c>
      <c r="F491" s="11"/>
    </row>
    <row r="492" spans="5:6" x14ac:dyDescent="0.3">
      <c r="E492" s="10" t="s">
        <v>2302</v>
      </c>
      <c r="F492" s="5">
        <v>-0.89024949486225113</v>
      </c>
    </row>
    <row r="493" spans="5:6" x14ac:dyDescent="0.3">
      <c r="E493" s="6" t="s">
        <v>2870</v>
      </c>
      <c r="F493" s="11"/>
    </row>
    <row r="494" spans="5:6" x14ac:dyDescent="0.3">
      <c r="E494" s="10" t="s">
        <v>1941</v>
      </c>
      <c r="F494" s="5">
        <v>0.36444536811678224</v>
      </c>
    </row>
    <row r="495" spans="5:6" x14ac:dyDescent="0.3">
      <c r="E495" s="6" t="s">
        <v>2871</v>
      </c>
      <c r="F495" s="11"/>
    </row>
    <row r="496" spans="5:6" x14ac:dyDescent="0.3">
      <c r="E496" s="10" t="s">
        <v>1948</v>
      </c>
      <c r="F496" s="5">
        <v>-0.29681436718346843</v>
      </c>
    </row>
    <row r="497" spans="5:6" x14ac:dyDescent="0.3">
      <c r="E497" s="6" t="s">
        <v>2872</v>
      </c>
      <c r="F497" s="11"/>
    </row>
    <row r="498" spans="5:6" x14ac:dyDescent="0.3">
      <c r="E498" s="10" t="s">
        <v>1986</v>
      </c>
      <c r="F498" s="5">
        <v>0.42752618455065344</v>
      </c>
    </row>
    <row r="499" spans="5:6" x14ac:dyDescent="0.3">
      <c r="E499" s="6" t="s">
        <v>2147</v>
      </c>
      <c r="F499" s="11"/>
    </row>
    <row r="500" spans="5:6" x14ac:dyDescent="0.3">
      <c r="E500" s="10" t="s">
        <v>1939</v>
      </c>
      <c r="F500" s="5">
        <v>9.5349969209469407E-2</v>
      </c>
    </row>
    <row r="501" spans="5:6" x14ac:dyDescent="0.3">
      <c r="E501" s="10" t="s">
        <v>2098</v>
      </c>
      <c r="F501" s="5">
        <v>-0.3309433165186364</v>
      </c>
    </row>
    <row r="502" spans="5:6" x14ac:dyDescent="0.3">
      <c r="E502" s="10" t="s">
        <v>2147</v>
      </c>
      <c r="F502" s="5">
        <v>2.1390077534932182E-2</v>
      </c>
    </row>
    <row r="503" spans="5:6" x14ac:dyDescent="0.3">
      <c r="E503" s="6" t="s">
        <v>2444</v>
      </c>
      <c r="F503" s="11"/>
    </row>
    <row r="504" spans="5:6" x14ac:dyDescent="0.3">
      <c r="E504" s="10" t="s">
        <v>2096</v>
      </c>
      <c r="F504" s="5">
        <v>-2.7340601993885643E-2</v>
      </c>
    </row>
    <row r="505" spans="5:6" x14ac:dyDescent="0.3">
      <c r="E505" s="10" t="s">
        <v>2444</v>
      </c>
      <c r="F505" s="5">
        <v>0.20627753707129229</v>
      </c>
    </row>
    <row r="506" spans="5:6" x14ac:dyDescent="0.3">
      <c r="E506" s="10" t="s">
        <v>2490</v>
      </c>
      <c r="F506" s="5">
        <v>-0.63220746606878264</v>
      </c>
    </row>
    <row r="507" spans="5:6" x14ac:dyDescent="0.3">
      <c r="E507" s="2" t="s">
        <v>2659</v>
      </c>
      <c r="F507" s="11"/>
    </row>
    <row r="508" spans="5:6" x14ac:dyDescent="0.3">
      <c r="E508" s="6" t="s">
        <v>2873</v>
      </c>
      <c r="F508" s="11"/>
    </row>
    <row r="509" spans="5:6" x14ac:dyDescent="0.3">
      <c r="E509" s="10" t="s">
        <v>238</v>
      </c>
      <c r="F509" s="5">
        <v>-0.28354021632485732</v>
      </c>
    </row>
    <row r="510" spans="5:6" x14ac:dyDescent="0.3">
      <c r="E510" s="10" t="s">
        <v>398</v>
      </c>
      <c r="F510" s="5">
        <v>-0.65009933746902659</v>
      </c>
    </row>
    <row r="511" spans="5:6" x14ac:dyDescent="0.3">
      <c r="E511" s="10" t="s">
        <v>1059</v>
      </c>
      <c r="F511" s="5">
        <v>0.30159553711327625</v>
      </c>
    </row>
    <row r="512" spans="5:6" x14ac:dyDescent="0.3">
      <c r="E512" s="10" t="s">
        <v>1105</v>
      </c>
      <c r="F512" s="5">
        <v>-0.37747257015951369</v>
      </c>
    </row>
    <row r="513" spans="5:6" x14ac:dyDescent="0.3">
      <c r="E513" s="10" t="s">
        <v>1106</v>
      </c>
      <c r="F513" s="5">
        <v>-7.5697855075211234E-2</v>
      </c>
    </row>
    <row r="514" spans="5:6" x14ac:dyDescent="0.3">
      <c r="E514" s="6" t="s">
        <v>382</v>
      </c>
      <c r="F514" s="11"/>
    </row>
    <row r="515" spans="5:6" x14ac:dyDescent="0.3">
      <c r="E515" s="10" t="s">
        <v>382</v>
      </c>
      <c r="F515" s="5">
        <v>-3.412093308287666E-3</v>
      </c>
    </row>
    <row r="516" spans="5:6" x14ac:dyDescent="0.3">
      <c r="E516" s="6" t="s">
        <v>647</v>
      </c>
      <c r="F516" s="11"/>
    </row>
    <row r="517" spans="5:6" x14ac:dyDescent="0.3">
      <c r="E517" s="10" t="s">
        <v>647</v>
      </c>
      <c r="F517" s="5">
        <v>4.8949690551439946E-2</v>
      </c>
    </row>
    <row r="518" spans="5:6" x14ac:dyDescent="0.3">
      <c r="E518" s="6" t="s">
        <v>2874</v>
      </c>
      <c r="F518" s="11"/>
    </row>
    <row r="519" spans="5:6" x14ac:dyDescent="0.3">
      <c r="E519" s="10" t="s">
        <v>926</v>
      </c>
      <c r="F519" s="5">
        <v>-0.57235610565464146</v>
      </c>
    </row>
    <row r="520" spans="5:6" x14ac:dyDescent="0.3">
      <c r="E520" s="10" t="s">
        <v>1196</v>
      </c>
      <c r="F520" s="5">
        <v>0.38205224629233681</v>
      </c>
    </row>
    <row r="521" spans="5:6" x14ac:dyDescent="0.3">
      <c r="E521" s="10" t="s">
        <v>1466</v>
      </c>
      <c r="F521" s="5">
        <v>-0.11084780910519228</v>
      </c>
    </row>
    <row r="522" spans="5:6" x14ac:dyDescent="0.3">
      <c r="E522" s="10" t="s">
        <v>1961</v>
      </c>
      <c r="F522" s="5">
        <v>-0.99999999999999978</v>
      </c>
    </row>
    <row r="523" spans="5:6" x14ac:dyDescent="0.3">
      <c r="E523" s="10" t="s">
        <v>2133</v>
      </c>
      <c r="F523" s="5">
        <v>-0.42061845244085211</v>
      </c>
    </row>
    <row r="524" spans="5:6" x14ac:dyDescent="0.3">
      <c r="E524" s="10" t="s">
        <v>2615</v>
      </c>
      <c r="F524" s="5">
        <v>1</v>
      </c>
    </row>
    <row r="525" spans="5:6" x14ac:dyDescent="0.3">
      <c r="E525" s="6" t="s">
        <v>2875</v>
      </c>
      <c r="F525" s="11"/>
    </row>
    <row r="526" spans="5:6" x14ac:dyDescent="0.3">
      <c r="E526" s="10" t="s">
        <v>1353</v>
      </c>
      <c r="F526" s="5">
        <v>-0.29093966969892093</v>
      </c>
    </row>
    <row r="527" spans="5:6" x14ac:dyDescent="0.3">
      <c r="E527" s="10" t="s">
        <v>2288</v>
      </c>
      <c r="F527" s="5">
        <v>-2.8937552000248622E-2</v>
      </c>
    </row>
    <row r="528" spans="5:6" x14ac:dyDescent="0.3">
      <c r="E528" s="6" t="s">
        <v>2876</v>
      </c>
      <c r="F528" s="11"/>
    </row>
    <row r="529" spans="5:6" x14ac:dyDescent="0.3">
      <c r="E529" s="10" t="s">
        <v>604</v>
      </c>
      <c r="F529" s="5">
        <v>-0.46183944390647619</v>
      </c>
    </row>
    <row r="530" spans="5:6" x14ac:dyDescent="0.3">
      <c r="E530" s="10" t="s">
        <v>780</v>
      </c>
      <c r="F530" s="5">
        <v>0.19632055272722773</v>
      </c>
    </row>
    <row r="531" spans="5:6" x14ac:dyDescent="0.3">
      <c r="E531" s="10" t="s">
        <v>781</v>
      </c>
      <c r="F531" s="5">
        <v>0.43619753591026716</v>
      </c>
    </row>
    <row r="532" spans="5:6" x14ac:dyDescent="0.3">
      <c r="E532" s="10" t="s">
        <v>899</v>
      </c>
      <c r="F532" s="5">
        <v>-0.33195127276428332</v>
      </c>
    </row>
    <row r="533" spans="5:6" x14ac:dyDescent="0.3">
      <c r="E533" s="10" t="s">
        <v>1000</v>
      </c>
      <c r="F533" s="5">
        <v>4.502747037654807E-2</v>
      </c>
    </row>
    <row r="534" spans="5:6" x14ac:dyDescent="0.3">
      <c r="E534" s="10" t="s">
        <v>1116</v>
      </c>
      <c r="F534" s="5">
        <v>0.61218314742681368</v>
      </c>
    </row>
    <row r="535" spans="5:6" x14ac:dyDescent="0.3">
      <c r="E535" s="10" t="s">
        <v>1185</v>
      </c>
      <c r="F535" s="5">
        <v>0.18721064441957472</v>
      </c>
    </row>
    <row r="536" spans="5:6" x14ac:dyDescent="0.3">
      <c r="E536" s="10" t="s">
        <v>1189</v>
      </c>
      <c r="F536" s="5">
        <v>0.13699587196967578</v>
      </c>
    </row>
    <row r="537" spans="5:6" x14ac:dyDescent="0.3">
      <c r="E537" s="10" t="s">
        <v>1563</v>
      </c>
      <c r="F537" s="5">
        <v>-0.12068589917359561</v>
      </c>
    </row>
    <row r="538" spans="5:6" x14ac:dyDescent="0.3">
      <c r="E538" s="10" t="s">
        <v>2197</v>
      </c>
      <c r="F538" s="5">
        <v>7.2997761561132107E-2</v>
      </c>
    </row>
    <row r="539" spans="5:6" x14ac:dyDescent="0.3">
      <c r="E539" s="10" t="s">
        <v>2198</v>
      </c>
      <c r="F539" s="5">
        <v>-5.4670731508157534E-3</v>
      </c>
    </row>
    <row r="540" spans="5:6" x14ac:dyDescent="0.3">
      <c r="E540" s="10" t="s">
        <v>2203</v>
      </c>
      <c r="F540" s="5">
        <v>-2.4148915792387982E-3</v>
      </c>
    </row>
    <row r="541" spans="5:6" x14ac:dyDescent="0.3">
      <c r="E541" s="10" t="s">
        <v>2566</v>
      </c>
      <c r="F541" s="5">
        <v>-0.11471062738753528</v>
      </c>
    </row>
    <row r="542" spans="5:6" x14ac:dyDescent="0.3">
      <c r="E542" s="10" t="s">
        <v>2616</v>
      </c>
      <c r="F542" s="5">
        <v>0.19675127463622022</v>
      </c>
    </row>
    <row r="543" spans="5:6" x14ac:dyDescent="0.3">
      <c r="E543" s="10" t="s">
        <v>2620</v>
      </c>
      <c r="F543" s="5">
        <v>0.16222443091979508</v>
      </c>
    </row>
    <row r="544" spans="5:6" x14ac:dyDescent="0.3">
      <c r="E544" s="6" t="s">
        <v>2877</v>
      </c>
      <c r="F544" s="11"/>
    </row>
    <row r="545" spans="5:6" x14ac:dyDescent="0.3">
      <c r="E545" s="10" t="s">
        <v>1013</v>
      </c>
      <c r="F545" s="5">
        <v>0.84204016751535227</v>
      </c>
    </row>
    <row r="546" spans="5:6" x14ac:dyDescent="0.3">
      <c r="E546" s="10" t="s">
        <v>1400</v>
      </c>
      <c r="F546" s="5">
        <v>-0.23779123902083629</v>
      </c>
    </row>
    <row r="547" spans="5:6" x14ac:dyDescent="0.3">
      <c r="E547" s="10" t="s">
        <v>1688</v>
      </c>
      <c r="F547" s="5">
        <v>0.17652950904977349</v>
      </c>
    </row>
    <row r="548" spans="5:6" x14ac:dyDescent="0.3">
      <c r="E548" s="10" t="s">
        <v>2570</v>
      </c>
      <c r="F548" s="5">
        <v>0.99999999999999989</v>
      </c>
    </row>
    <row r="549" spans="5:6" x14ac:dyDescent="0.3">
      <c r="E549" s="6" t="s">
        <v>2878</v>
      </c>
      <c r="F549" s="11"/>
    </row>
    <row r="550" spans="5:6" x14ac:dyDescent="0.3">
      <c r="E550" s="10" t="s">
        <v>431</v>
      </c>
      <c r="F550" s="5">
        <v>-0.76076295971395591</v>
      </c>
    </row>
    <row r="551" spans="5:6" x14ac:dyDescent="0.3">
      <c r="E551" s="6" t="s">
        <v>2879</v>
      </c>
      <c r="F551" s="11"/>
    </row>
    <row r="552" spans="5:6" x14ac:dyDescent="0.3">
      <c r="E552" s="10" t="s">
        <v>1029</v>
      </c>
      <c r="F552" s="5">
        <v>0.52677931634806707</v>
      </c>
    </row>
    <row r="553" spans="5:6" x14ac:dyDescent="0.3">
      <c r="E553" s="10" t="s">
        <v>2154</v>
      </c>
      <c r="F553" s="5">
        <v>-0.45428489376991504</v>
      </c>
    </row>
    <row r="554" spans="5:6" x14ac:dyDescent="0.3">
      <c r="E554" s="6" t="s">
        <v>2880</v>
      </c>
      <c r="F554" s="11"/>
    </row>
    <row r="555" spans="5:6" x14ac:dyDescent="0.3">
      <c r="E555" s="10" t="s">
        <v>347</v>
      </c>
      <c r="F555" s="5">
        <v>0.95890086803331931</v>
      </c>
    </row>
    <row r="556" spans="5:6" x14ac:dyDescent="0.3">
      <c r="E556" s="10" t="s">
        <v>1040</v>
      </c>
      <c r="F556" s="5">
        <v>-0.75815841709006915</v>
      </c>
    </row>
    <row r="557" spans="5:6" x14ac:dyDescent="0.3">
      <c r="E557" s="10" t="s">
        <v>2205</v>
      </c>
      <c r="F557" s="5">
        <v>-2.1764992149459244E-2</v>
      </c>
    </row>
    <row r="558" spans="5:6" x14ac:dyDescent="0.3">
      <c r="E558" s="10" t="s">
        <v>2311</v>
      </c>
      <c r="F558" s="5">
        <v>-0.26834760566985755</v>
      </c>
    </row>
    <row r="559" spans="5:6" x14ac:dyDescent="0.3">
      <c r="E559" s="10" t="s">
        <v>2614</v>
      </c>
      <c r="F559" s="5">
        <v>-0.5558298297627936</v>
      </c>
    </row>
    <row r="560" spans="5:6" x14ac:dyDescent="0.3">
      <c r="E560" s="6" t="s">
        <v>2881</v>
      </c>
      <c r="F560" s="11"/>
    </row>
    <row r="561" spans="5:6" x14ac:dyDescent="0.3">
      <c r="E561" s="10" t="s">
        <v>437</v>
      </c>
      <c r="F561" s="5">
        <v>-0.47698205272996169</v>
      </c>
    </row>
    <row r="562" spans="5:6" x14ac:dyDescent="0.3">
      <c r="E562" s="10" t="s">
        <v>736</v>
      </c>
      <c r="F562" s="5">
        <v>-0.26973194169328796</v>
      </c>
    </row>
    <row r="563" spans="5:6" x14ac:dyDescent="0.3">
      <c r="E563" s="10" t="s">
        <v>1030</v>
      </c>
      <c r="F563" s="5">
        <v>0.69017580940001155</v>
      </c>
    </row>
    <row r="564" spans="5:6" x14ac:dyDescent="0.3">
      <c r="E564" s="10" t="s">
        <v>1046</v>
      </c>
      <c r="F564" s="5">
        <v>8.7725760880911913E-2</v>
      </c>
    </row>
    <row r="565" spans="5:6" x14ac:dyDescent="0.3">
      <c r="E565" s="10" t="s">
        <v>1200</v>
      </c>
      <c r="F565" s="5">
        <v>8.6509391866059188E-2</v>
      </c>
    </row>
    <row r="566" spans="5:6" x14ac:dyDescent="0.3">
      <c r="E566" s="10" t="s">
        <v>1655</v>
      </c>
      <c r="F566" s="5">
        <v>-0.41517033256370789</v>
      </c>
    </row>
    <row r="567" spans="5:6" x14ac:dyDescent="0.3">
      <c r="E567" s="10" t="s">
        <v>1957</v>
      </c>
      <c r="F567" s="5">
        <v>0.50066676169831936</v>
      </c>
    </row>
    <row r="568" spans="5:6" x14ac:dyDescent="0.3">
      <c r="E568" s="10" t="s">
        <v>1958</v>
      </c>
      <c r="F568" s="5">
        <v>-0.15844950838990873</v>
      </c>
    </row>
    <row r="569" spans="5:6" x14ac:dyDescent="0.3">
      <c r="E569" s="10" t="s">
        <v>2196</v>
      </c>
      <c r="F569" s="5">
        <v>1.0000000000000002</v>
      </c>
    </row>
    <row r="570" spans="5:6" x14ac:dyDescent="0.3">
      <c r="E570" s="10" t="s">
        <v>2212</v>
      </c>
      <c r="F570" s="5">
        <v>-0.26384532965705776</v>
      </c>
    </row>
    <row r="571" spans="5:6" x14ac:dyDescent="0.3">
      <c r="E571" s="10" t="s">
        <v>2275</v>
      </c>
      <c r="F571" s="5">
        <v>-0.99999888710031193</v>
      </c>
    </row>
    <row r="572" spans="5:6" x14ac:dyDescent="0.3">
      <c r="E572" s="10" t="s">
        <v>2565</v>
      </c>
      <c r="F572" s="5">
        <v>6.412215796971564E-2</v>
      </c>
    </row>
    <row r="573" spans="5:6" x14ac:dyDescent="0.3">
      <c r="E573" s="10" t="s">
        <v>2617</v>
      </c>
      <c r="F573" s="5">
        <v>4.7955732782991867E-2</v>
      </c>
    </row>
    <row r="574" spans="5:6" x14ac:dyDescent="0.3">
      <c r="E574" s="6" t="s">
        <v>2882</v>
      </c>
      <c r="F574" s="11"/>
    </row>
    <row r="575" spans="5:6" x14ac:dyDescent="0.3">
      <c r="E575" s="10" t="s">
        <v>1187</v>
      </c>
      <c r="F575" s="5">
        <v>0.27651547848460134</v>
      </c>
    </row>
    <row r="576" spans="5:6" x14ac:dyDescent="0.3">
      <c r="E576" s="10" t="s">
        <v>1465</v>
      </c>
      <c r="F576" s="5">
        <v>0.44371308800933568</v>
      </c>
    </row>
    <row r="577" spans="5:6" x14ac:dyDescent="0.3">
      <c r="E577" s="10" t="s">
        <v>1692</v>
      </c>
      <c r="F577" s="5">
        <v>5.0968628004731745E-2</v>
      </c>
    </row>
    <row r="578" spans="5:6" x14ac:dyDescent="0.3">
      <c r="E578" s="10" t="s">
        <v>1873</v>
      </c>
      <c r="F578" s="5">
        <v>1</v>
      </c>
    </row>
    <row r="579" spans="5:6" x14ac:dyDescent="0.3">
      <c r="E579" s="10" t="s">
        <v>1950</v>
      </c>
      <c r="F579" s="5">
        <v>-0.57593067863198522</v>
      </c>
    </row>
    <row r="580" spans="5:6" x14ac:dyDescent="0.3">
      <c r="E580" s="10" t="s">
        <v>2580</v>
      </c>
      <c r="F580" s="5">
        <v>-0.15755699623917124</v>
      </c>
    </row>
    <row r="581" spans="5:6" x14ac:dyDescent="0.3">
      <c r="E581" s="10" t="s">
        <v>2603</v>
      </c>
      <c r="F581" s="5">
        <v>0.39916555249704599</v>
      </c>
    </row>
    <row r="582" spans="5:6" x14ac:dyDescent="0.3">
      <c r="E582" s="10" t="s">
        <v>2618</v>
      </c>
      <c r="F582" s="5">
        <v>-0.64033048318258023</v>
      </c>
    </row>
    <row r="583" spans="5:6" x14ac:dyDescent="0.3">
      <c r="E583" s="6" t="s">
        <v>2883</v>
      </c>
      <c r="F583" s="11"/>
    </row>
    <row r="584" spans="5:6" x14ac:dyDescent="0.3">
      <c r="E584" s="10" t="s">
        <v>866</v>
      </c>
      <c r="F584" s="5">
        <v>-0.65593262113477069</v>
      </c>
    </row>
    <row r="585" spans="5:6" x14ac:dyDescent="0.3">
      <c r="E585" s="10" t="s">
        <v>1110</v>
      </c>
      <c r="F585" s="5">
        <v>0.32516507377427406</v>
      </c>
    </row>
    <row r="586" spans="5:6" x14ac:dyDescent="0.3">
      <c r="E586" s="10" t="s">
        <v>1192</v>
      </c>
      <c r="F586" s="5">
        <v>0.33718540323880902</v>
      </c>
    </row>
    <row r="587" spans="5:6" x14ac:dyDescent="0.3">
      <c r="E587" s="10" t="s">
        <v>1354</v>
      </c>
      <c r="F587" s="5">
        <v>-0.65233598568431272</v>
      </c>
    </row>
    <row r="588" spans="5:6" x14ac:dyDescent="0.3">
      <c r="E588" s="10" t="s">
        <v>2200</v>
      </c>
      <c r="F588" s="5">
        <v>-0.5650427049434753</v>
      </c>
    </row>
    <row r="589" spans="5:6" x14ac:dyDescent="0.3">
      <c r="E589" s="10" t="s">
        <v>2567</v>
      </c>
      <c r="F589" s="5">
        <v>3.9749263913256803E-2</v>
      </c>
    </row>
    <row r="590" spans="5:6" x14ac:dyDescent="0.3">
      <c r="E590" s="10" t="s">
        <v>2572</v>
      </c>
      <c r="F590" s="5">
        <v>-0.99999999999999989</v>
      </c>
    </row>
    <row r="591" spans="5:6" x14ac:dyDescent="0.3">
      <c r="E591" s="10" t="s">
        <v>2574</v>
      </c>
      <c r="F591" s="5">
        <v>0.24850166931418005</v>
      </c>
    </row>
    <row r="592" spans="5:6" x14ac:dyDescent="0.3">
      <c r="E592" s="10" t="s">
        <v>2578</v>
      </c>
      <c r="F592" s="5">
        <v>1</v>
      </c>
    </row>
    <row r="593" spans="5:6" x14ac:dyDescent="0.3">
      <c r="E593" s="10" t="s">
        <v>2592</v>
      </c>
      <c r="F593" s="5">
        <v>-0.80974715210959192</v>
      </c>
    </row>
    <row r="594" spans="5:6" x14ac:dyDescent="0.3">
      <c r="E594" s="10" t="s">
        <v>2594</v>
      </c>
      <c r="F594" s="5">
        <v>-0.99999999999999978</v>
      </c>
    </row>
    <row r="595" spans="5:6" x14ac:dyDescent="0.3">
      <c r="E595" s="6" t="s">
        <v>2884</v>
      </c>
      <c r="F595" s="11"/>
    </row>
    <row r="596" spans="5:6" x14ac:dyDescent="0.3">
      <c r="E596" s="10" t="s">
        <v>599</v>
      </c>
      <c r="F596" s="5">
        <v>-0.13196798050696731</v>
      </c>
    </row>
    <row r="597" spans="5:6" x14ac:dyDescent="0.3">
      <c r="E597" s="10" t="s">
        <v>620</v>
      </c>
      <c r="F597" s="5">
        <v>0.22114716650220609</v>
      </c>
    </row>
    <row r="598" spans="5:6" x14ac:dyDescent="0.3">
      <c r="E598" s="10" t="s">
        <v>1070</v>
      </c>
      <c r="F598" s="5">
        <v>0.43405882168602616</v>
      </c>
    </row>
    <row r="599" spans="5:6" x14ac:dyDescent="0.3">
      <c r="E599" s="10" t="s">
        <v>1399</v>
      </c>
      <c r="F599" s="5">
        <v>0.78988756876806077</v>
      </c>
    </row>
    <row r="600" spans="5:6" x14ac:dyDescent="0.3">
      <c r="E600" s="10" t="s">
        <v>2569</v>
      </c>
      <c r="F600" s="5">
        <v>0.1226098381323255</v>
      </c>
    </row>
    <row r="601" spans="5:6" x14ac:dyDescent="0.3">
      <c r="E601" s="10" t="s">
        <v>2573</v>
      </c>
      <c r="F601" s="5">
        <v>-0.14378723702515536</v>
      </c>
    </row>
    <row r="602" spans="5:6" x14ac:dyDescent="0.3">
      <c r="E602" s="10" t="s">
        <v>2601</v>
      </c>
      <c r="F602" s="5">
        <v>0.24619396685116934</v>
      </c>
    </row>
    <row r="603" spans="5:6" x14ac:dyDescent="0.3">
      <c r="E603" s="10" t="s">
        <v>2621</v>
      </c>
      <c r="F603" s="5">
        <v>1.0000000000000002</v>
      </c>
    </row>
    <row r="604" spans="5:6" x14ac:dyDescent="0.3">
      <c r="E604" s="6" t="s">
        <v>2885</v>
      </c>
      <c r="F604" s="11"/>
    </row>
    <row r="605" spans="5:6" x14ac:dyDescent="0.3">
      <c r="E605" s="10" t="s">
        <v>348</v>
      </c>
      <c r="F605" s="5">
        <v>-8.8525316166708001E-2</v>
      </c>
    </row>
    <row r="606" spans="5:6" x14ac:dyDescent="0.3">
      <c r="E606" s="10" t="s">
        <v>629</v>
      </c>
      <c r="F606" s="5">
        <v>0.51475431730062804</v>
      </c>
    </row>
    <row r="607" spans="5:6" x14ac:dyDescent="0.3">
      <c r="E607" s="10" t="s">
        <v>1089</v>
      </c>
      <c r="F607" s="5">
        <v>0.99762835475400502</v>
      </c>
    </row>
    <row r="608" spans="5:6" x14ac:dyDescent="0.3">
      <c r="E608" s="10" t="s">
        <v>1194</v>
      </c>
      <c r="F608" s="5">
        <v>0.3317192846076743</v>
      </c>
    </row>
    <row r="609" spans="5:6" x14ac:dyDescent="0.3">
      <c r="E609" s="6" t="s">
        <v>2886</v>
      </c>
      <c r="F609" s="11"/>
    </row>
    <row r="610" spans="5:6" x14ac:dyDescent="0.3">
      <c r="E610" s="10" t="s">
        <v>600</v>
      </c>
      <c r="F610" s="5">
        <v>-1.6538193183006398E-2</v>
      </c>
    </row>
    <row r="611" spans="5:6" x14ac:dyDescent="0.3">
      <c r="E611" s="10" t="s">
        <v>602</v>
      </c>
      <c r="F611" s="5">
        <v>-9.2933635214360544E-2</v>
      </c>
    </row>
    <row r="612" spans="5:6" x14ac:dyDescent="0.3">
      <c r="E612" s="10" t="s">
        <v>1107</v>
      </c>
      <c r="F612" s="5">
        <v>0.11129449094032572</v>
      </c>
    </row>
    <row r="613" spans="5:6" x14ac:dyDescent="0.3">
      <c r="E613" s="10" t="s">
        <v>1186</v>
      </c>
      <c r="F613" s="5">
        <v>0.4869700475925608</v>
      </c>
    </row>
    <row r="614" spans="5:6" x14ac:dyDescent="0.3">
      <c r="E614" s="10" t="s">
        <v>1404</v>
      </c>
      <c r="F614" s="5">
        <v>0.83209513078301045</v>
      </c>
    </row>
    <row r="615" spans="5:6" x14ac:dyDescent="0.3">
      <c r="E615" s="10" t="s">
        <v>1691</v>
      </c>
      <c r="F615" s="5">
        <v>0.83658068445418421</v>
      </c>
    </row>
    <row r="616" spans="5:6" x14ac:dyDescent="0.3">
      <c r="E616" s="10" t="s">
        <v>1955</v>
      </c>
      <c r="F616" s="5">
        <v>0.99999999999999978</v>
      </c>
    </row>
    <row r="617" spans="5:6" x14ac:dyDescent="0.3">
      <c r="E617" s="10" t="s">
        <v>2296</v>
      </c>
      <c r="F617" s="5">
        <v>0.21113016284593938</v>
      </c>
    </row>
    <row r="618" spans="5:6" x14ac:dyDescent="0.3">
      <c r="E618" s="10" t="s">
        <v>2576</v>
      </c>
      <c r="F618" s="5">
        <v>0.4482982049060158</v>
      </c>
    </row>
    <row r="619" spans="5:6" x14ac:dyDescent="0.3">
      <c r="E619" s="10" t="s">
        <v>2582</v>
      </c>
      <c r="F619" s="5">
        <v>-0.10131682723297354</v>
      </c>
    </row>
    <row r="620" spans="5:6" x14ac:dyDescent="0.3">
      <c r="E620" s="10" t="s">
        <v>2586</v>
      </c>
      <c r="F620" s="5">
        <v>0.48877172241036909</v>
      </c>
    </row>
    <row r="621" spans="5:6" x14ac:dyDescent="0.3">
      <c r="E621" s="10" t="s">
        <v>2588</v>
      </c>
      <c r="F621" s="5">
        <v>-0.48190251811548807</v>
      </c>
    </row>
    <row r="622" spans="5:6" x14ac:dyDescent="0.3">
      <c r="E622" s="10" t="s">
        <v>2619</v>
      </c>
      <c r="F622" s="5">
        <v>-0.63758267823516901</v>
      </c>
    </row>
    <row r="623" spans="5:6" x14ac:dyDescent="0.3">
      <c r="E623" s="6" t="s">
        <v>2887</v>
      </c>
      <c r="F623" s="11"/>
    </row>
    <row r="624" spans="5:6" x14ac:dyDescent="0.3">
      <c r="E624" s="10" t="s">
        <v>1685</v>
      </c>
      <c r="F624" s="5">
        <v>0.10061654431542177</v>
      </c>
    </row>
    <row r="625" spans="5:6" x14ac:dyDescent="0.3">
      <c r="E625" s="10" t="s">
        <v>1874</v>
      </c>
      <c r="F625" s="5">
        <v>0.81650055832772273</v>
      </c>
    </row>
    <row r="626" spans="5:6" x14ac:dyDescent="0.3">
      <c r="E626" s="10" t="s">
        <v>2593</v>
      </c>
      <c r="F626" s="5">
        <v>2.729880149522974E-2</v>
      </c>
    </row>
    <row r="627" spans="5:6" x14ac:dyDescent="0.3">
      <c r="E627" s="6" t="s">
        <v>1190</v>
      </c>
      <c r="F627" s="11"/>
    </row>
    <row r="628" spans="5:6" x14ac:dyDescent="0.3">
      <c r="E628" s="10" t="s">
        <v>598</v>
      </c>
      <c r="F628" s="5">
        <v>7.7152612551056071E-2</v>
      </c>
    </row>
    <row r="629" spans="5:6" x14ac:dyDescent="0.3">
      <c r="E629" s="10" t="s">
        <v>1104</v>
      </c>
      <c r="F629" s="5">
        <v>-0.99999999999999978</v>
      </c>
    </row>
    <row r="630" spans="5:6" x14ac:dyDescent="0.3">
      <c r="E630" s="10" t="s">
        <v>1190</v>
      </c>
      <c r="F630" s="5">
        <v>0.56483333593279428</v>
      </c>
    </row>
    <row r="631" spans="5:6" x14ac:dyDescent="0.3">
      <c r="E631" s="10" t="s">
        <v>1198</v>
      </c>
      <c r="F631" s="5">
        <v>-0.84212975587737227</v>
      </c>
    </row>
    <row r="632" spans="5:6" x14ac:dyDescent="0.3">
      <c r="E632" s="10" t="s">
        <v>2213</v>
      </c>
      <c r="F632" s="5">
        <v>-0.33109795051271007</v>
      </c>
    </row>
    <row r="633" spans="5:6" x14ac:dyDescent="0.3">
      <c r="E633" s="6" t="s">
        <v>2888</v>
      </c>
      <c r="F633" s="11"/>
    </row>
    <row r="634" spans="5:6" x14ac:dyDescent="0.3">
      <c r="E634" s="10" t="s">
        <v>239</v>
      </c>
      <c r="F634" s="5">
        <v>-0.42889046983659118</v>
      </c>
    </row>
    <row r="635" spans="5:6" x14ac:dyDescent="0.3">
      <c r="E635" s="10" t="s">
        <v>603</v>
      </c>
      <c r="F635" s="5">
        <v>-0.12880825676450697</v>
      </c>
    </row>
    <row r="636" spans="5:6" x14ac:dyDescent="0.3">
      <c r="E636" s="10" t="s">
        <v>731</v>
      </c>
      <c r="F636" s="5">
        <v>-0.19043145981081161</v>
      </c>
    </row>
    <row r="637" spans="5:6" x14ac:dyDescent="0.3">
      <c r="E637" s="10" t="s">
        <v>879</v>
      </c>
      <c r="F637" s="5">
        <v>1</v>
      </c>
    </row>
    <row r="638" spans="5:6" x14ac:dyDescent="0.3">
      <c r="E638" s="10" t="s">
        <v>925</v>
      </c>
      <c r="F638" s="5">
        <v>0.39705973721447052</v>
      </c>
    </row>
    <row r="639" spans="5:6" x14ac:dyDescent="0.3">
      <c r="E639" s="10" t="s">
        <v>1220</v>
      </c>
      <c r="F639" s="5">
        <v>-0.21550736404808643</v>
      </c>
    </row>
    <row r="640" spans="5:6" x14ac:dyDescent="0.3">
      <c r="E640" s="10" t="s">
        <v>1401</v>
      </c>
      <c r="F640" s="5">
        <v>-0.43492617741198353</v>
      </c>
    </row>
    <row r="641" spans="5:6" x14ac:dyDescent="0.3">
      <c r="E641" s="10" t="s">
        <v>2202</v>
      </c>
      <c r="F641" s="5">
        <v>-7.769718854400666E-2</v>
      </c>
    </row>
    <row r="642" spans="5:6" x14ac:dyDescent="0.3">
      <c r="E642" s="10" t="s">
        <v>2356</v>
      </c>
      <c r="F642" s="5">
        <v>0.3714047431905193</v>
      </c>
    </row>
    <row r="643" spans="5:6" x14ac:dyDescent="0.3">
      <c r="E643" s="10" t="s">
        <v>2509</v>
      </c>
      <c r="F643" s="5">
        <v>0.50477075081339962</v>
      </c>
    </row>
    <row r="644" spans="5:6" x14ac:dyDescent="0.3">
      <c r="E644" s="6" t="s">
        <v>2889</v>
      </c>
      <c r="F644" s="11"/>
    </row>
    <row r="645" spans="5:6" x14ac:dyDescent="0.3">
      <c r="E645" s="10" t="s">
        <v>2577</v>
      </c>
      <c r="F645" s="5">
        <v>-0.38321732003549946</v>
      </c>
    </row>
    <row r="646" spans="5:6" x14ac:dyDescent="0.3">
      <c r="E646" s="6" t="s">
        <v>2890</v>
      </c>
      <c r="F646" s="11"/>
    </row>
    <row r="647" spans="5:6" x14ac:dyDescent="0.3">
      <c r="E647" s="10" t="s">
        <v>2571</v>
      </c>
      <c r="F647" s="5">
        <v>0.26553834497134315</v>
      </c>
    </row>
    <row r="648" spans="5:6" x14ac:dyDescent="0.3">
      <c r="E648" s="10" t="s">
        <v>2575</v>
      </c>
      <c r="F648" s="5">
        <v>-0.51242477503759076</v>
      </c>
    </row>
    <row r="649" spans="5:6" x14ac:dyDescent="0.3">
      <c r="E649" s="6" t="s">
        <v>2891</v>
      </c>
      <c r="F649" s="11"/>
    </row>
    <row r="650" spans="5:6" x14ac:dyDescent="0.3">
      <c r="E650" s="10" t="s">
        <v>1077</v>
      </c>
      <c r="F650" s="5">
        <v>-0.58984162088574843</v>
      </c>
    </row>
    <row r="651" spans="5:6" x14ac:dyDescent="0.3">
      <c r="E651" s="10" t="s">
        <v>1191</v>
      </c>
      <c r="F651" s="5">
        <v>-0.39934396900252372</v>
      </c>
    </row>
    <row r="652" spans="5:6" x14ac:dyDescent="0.3">
      <c r="E652" s="10" t="s">
        <v>1341</v>
      </c>
      <c r="F652" s="5">
        <v>0.78905001135879704</v>
      </c>
    </row>
    <row r="653" spans="5:6" x14ac:dyDescent="0.3">
      <c r="E653" s="10" t="s">
        <v>1727</v>
      </c>
      <c r="F653" s="5">
        <v>0.28806917936095094</v>
      </c>
    </row>
    <row r="654" spans="5:6" x14ac:dyDescent="0.3">
      <c r="E654" s="10" t="s">
        <v>1956</v>
      </c>
      <c r="F654" s="5">
        <v>0.2610797476001685</v>
      </c>
    </row>
    <row r="655" spans="5:6" x14ac:dyDescent="0.3">
      <c r="E655" s="10" t="s">
        <v>2210</v>
      </c>
      <c r="F655" s="5">
        <v>-0.44068605382917908</v>
      </c>
    </row>
    <row r="656" spans="5:6" x14ac:dyDescent="0.3">
      <c r="E656" s="10" t="s">
        <v>2528</v>
      </c>
      <c r="F656" s="5">
        <v>0.45738928237718673</v>
      </c>
    </row>
    <row r="657" spans="5:6" x14ac:dyDescent="0.3">
      <c r="E657" s="10" t="s">
        <v>2579</v>
      </c>
      <c r="F657" s="5">
        <v>0.19751020784430218</v>
      </c>
    </row>
    <row r="658" spans="5:6" x14ac:dyDescent="0.3">
      <c r="E658" s="6" t="s">
        <v>2195</v>
      </c>
      <c r="F658" s="11"/>
    </row>
    <row r="659" spans="5:6" x14ac:dyDescent="0.3">
      <c r="E659" s="10" t="s">
        <v>2195</v>
      </c>
      <c r="F659" s="5">
        <v>6.7107067033711804E-2</v>
      </c>
    </row>
    <row r="660" spans="5:6" x14ac:dyDescent="0.3">
      <c r="E660" s="6" t="s">
        <v>2892</v>
      </c>
      <c r="F660" s="11"/>
    </row>
    <row r="661" spans="5:6" x14ac:dyDescent="0.3">
      <c r="E661" s="10" t="s">
        <v>741</v>
      </c>
      <c r="F661" s="5">
        <v>-0.8132997777008184</v>
      </c>
    </row>
    <row r="662" spans="5:6" x14ac:dyDescent="0.3">
      <c r="E662" s="10" t="s">
        <v>2295</v>
      </c>
      <c r="F662" s="5">
        <v>0.13030608024213</v>
      </c>
    </row>
    <row r="663" spans="5:6" x14ac:dyDescent="0.3">
      <c r="E663" s="10" t="s">
        <v>2581</v>
      </c>
      <c r="F663" s="5">
        <v>-0.28144906466447378</v>
      </c>
    </row>
    <row r="664" spans="5:6" x14ac:dyDescent="0.3">
      <c r="E664" s="10" t="s">
        <v>2600</v>
      </c>
      <c r="F664" s="5">
        <v>-0.44065802588834441</v>
      </c>
    </row>
    <row r="665" spans="5:6" x14ac:dyDescent="0.3">
      <c r="E665" s="6" t="s">
        <v>2893</v>
      </c>
      <c r="F665" s="11"/>
    </row>
    <row r="666" spans="5:6" x14ac:dyDescent="0.3">
      <c r="E666" s="10" t="s">
        <v>618</v>
      </c>
      <c r="F666" s="5">
        <v>-8.5738633468645256E-2</v>
      </c>
    </row>
    <row r="667" spans="5:6" x14ac:dyDescent="0.3">
      <c r="E667" s="10" t="s">
        <v>1393</v>
      </c>
      <c r="F667" s="5">
        <v>-0.31783931778939023</v>
      </c>
    </row>
    <row r="668" spans="5:6" x14ac:dyDescent="0.3">
      <c r="E668" s="10" t="s">
        <v>1587</v>
      </c>
      <c r="F668" s="5">
        <v>-0.33917048702479763</v>
      </c>
    </row>
    <row r="669" spans="5:6" x14ac:dyDescent="0.3">
      <c r="E669" s="10" t="s">
        <v>1686</v>
      </c>
      <c r="F669" s="5">
        <v>-0.99544421615973011</v>
      </c>
    </row>
    <row r="670" spans="5:6" x14ac:dyDescent="0.3">
      <c r="E670" s="10" t="s">
        <v>2373</v>
      </c>
      <c r="F670" s="5">
        <v>-0.37160076201449227</v>
      </c>
    </row>
    <row r="671" spans="5:6" x14ac:dyDescent="0.3">
      <c r="E671" s="10" t="s">
        <v>2623</v>
      </c>
      <c r="F671" s="5">
        <v>-0.17946182345255923</v>
      </c>
    </row>
    <row r="672" spans="5:6" x14ac:dyDescent="0.3">
      <c r="E672" s="6" t="s">
        <v>2355</v>
      </c>
      <c r="F672" s="11"/>
    </row>
    <row r="673" spans="5:6" x14ac:dyDescent="0.3">
      <c r="E673" s="10" t="s">
        <v>2355</v>
      </c>
      <c r="F673" s="5">
        <v>0.29019958376673866</v>
      </c>
    </row>
    <row r="674" spans="5:6" x14ac:dyDescent="0.3">
      <c r="E674" s="6" t="s">
        <v>2894</v>
      </c>
      <c r="F674" s="11"/>
    </row>
    <row r="675" spans="5:6" x14ac:dyDescent="0.3">
      <c r="E675" s="10" t="s">
        <v>186</v>
      </c>
      <c r="F675" s="5">
        <v>-0.40690631743089878</v>
      </c>
    </row>
    <row r="676" spans="5:6" x14ac:dyDescent="0.3">
      <c r="E676" s="10" t="s">
        <v>1297</v>
      </c>
      <c r="F676" s="5">
        <v>0.57369261424531903</v>
      </c>
    </row>
    <row r="677" spans="5:6" x14ac:dyDescent="0.3">
      <c r="E677" s="10" t="s">
        <v>2204</v>
      </c>
      <c r="F677" s="5">
        <v>-0.35936571032756548</v>
      </c>
    </row>
    <row r="678" spans="5:6" x14ac:dyDescent="0.3">
      <c r="E678" s="6" t="s">
        <v>2895</v>
      </c>
      <c r="F678" s="11"/>
    </row>
    <row r="679" spans="5:6" x14ac:dyDescent="0.3">
      <c r="E679" s="10" t="s">
        <v>1316</v>
      </c>
      <c r="F679" s="5">
        <v>4.2041058647718822E-2</v>
      </c>
    </row>
    <row r="680" spans="5:6" x14ac:dyDescent="0.3">
      <c r="E680" s="6" t="s">
        <v>2896</v>
      </c>
      <c r="F680" s="11"/>
    </row>
    <row r="681" spans="5:6" x14ac:dyDescent="0.3">
      <c r="E681" s="10" t="s">
        <v>1041</v>
      </c>
      <c r="F681" s="5">
        <v>-0.28776600519483891</v>
      </c>
    </row>
    <row r="682" spans="5:6" x14ac:dyDescent="0.3">
      <c r="E682" s="10" t="s">
        <v>1188</v>
      </c>
      <c r="F682" s="5">
        <v>1</v>
      </c>
    </row>
    <row r="683" spans="5:6" x14ac:dyDescent="0.3">
      <c r="E683" s="10" t="s">
        <v>1193</v>
      </c>
      <c r="F683" s="5">
        <v>0.53865363754502982</v>
      </c>
    </row>
    <row r="684" spans="5:6" x14ac:dyDescent="0.3">
      <c r="E684" s="10" t="s">
        <v>1726</v>
      </c>
      <c r="F684" s="5">
        <v>9.7594349593442445E-2</v>
      </c>
    </row>
    <row r="685" spans="5:6" x14ac:dyDescent="0.3">
      <c r="E685" s="10" t="s">
        <v>2199</v>
      </c>
      <c r="F685" s="5">
        <v>0.518684225245851</v>
      </c>
    </row>
    <row r="686" spans="5:6" x14ac:dyDescent="0.3">
      <c r="E686" s="10" t="s">
        <v>2531</v>
      </c>
      <c r="F686" s="5">
        <v>-0.7338056606398714</v>
      </c>
    </row>
    <row r="687" spans="5:6" x14ac:dyDescent="0.3">
      <c r="E687" s="10" t="s">
        <v>2595</v>
      </c>
      <c r="F687" s="5">
        <v>-0.58152307309535989</v>
      </c>
    </row>
    <row r="688" spans="5:6" x14ac:dyDescent="0.3">
      <c r="E688" s="2" t="s">
        <v>2660</v>
      </c>
      <c r="F688" s="11"/>
    </row>
    <row r="689" spans="5:6" x14ac:dyDescent="0.3">
      <c r="E689" s="6" t="s">
        <v>2897</v>
      </c>
      <c r="F689" s="11"/>
    </row>
    <row r="690" spans="5:6" x14ac:dyDescent="0.3">
      <c r="E690" s="10" t="s">
        <v>394</v>
      </c>
      <c r="F690" s="5">
        <v>0.49516398518495719</v>
      </c>
    </row>
    <row r="691" spans="5:6" x14ac:dyDescent="0.3">
      <c r="E691" s="10" t="s">
        <v>1560</v>
      </c>
      <c r="F691" s="5">
        <v>-0.1952491687026536</v>
      </c>
    </row>
    <row r="692" spans="5:6" x14ac:dyDescent="0.3">
      <c r="E692" s="6" t="s">
        <v>2898</v>
      </c>
      <c r="F692" s="11"/>
    </row>
    <row r="693" spans="5:6" x14ac:dyDescent="0.3">
      <c r="E693" s="10" t="s">
        <v>362</v>
      </c>
      <c r="F693" s="5">
        <v>-0.17165169894847832</v>
      </c>
    </row>
    <row r="694" spans="5:6" x14ac:dyDescent="0.3">
      <c r="E694" s="10" t="s">
        <v>2238</v>
      </c>
      <c r="F694" s="5">
        <v>7.32568683428267E-2</v>
      </c>
    </row>
    <row r="695" spans="5:6" x14ac:dyDescent="0.3">
      <c r="E695" s="6" t="s">
        <v>2899</v>
      </c>
      <c r="F695" s="11"/>
    </row>
    <row r="696" spans="5:6" x14ac:dyDescent="0.3">
      <c r="E696" s="10" t="s">
        <v>457</v>
      </c>
      <c r="F696" s="5">
        <v>-1.554424097691459E-2</v>
      </c>
    </row>
    <row r="697" spans="5:6" x14ac:dyDescent="0.3">
      <c r="E697" s="6" t="s">
        <v>461</v>
      </c>
      <c r="F697" s="11"/>
    </row>
    <row r="698" spans="5:6" x14ac:dyDescent="0.3">
      <c r="E698" s="10" t="s">
        <v>572</v>
      </c>
      <c r="F698" s="5">
        <v>3.2745580298106154E-2</v>
      </c>
    </row>
    <row r="699" spans="5:6" x14ac:dyDescent="0.3">
      <c r="E699" s="6" t="s">
        <v>2900</v>
      </c>
      <c r="F699" s="11"/>
    </row>
    <row r="700" spans="5:6" x14ac:dyDescent="0.3">
      <c r="E700" s="10" t="s">
        <v>800</v>
      </c>
      <c r="F700" s="5">
        <v>-6.4349822787104277E-3</v>
      </c>
    </row>
    <row r="701" spans="5:6" x14ac:dyDescent="0.3">
      <c r="E701" s="6" t="s">
        <v>2901</v>
      </c>
      <c r="F701" s="11"/>
    </row>
    <row r="702" spans="5:6" x14ac:dyDescent="0.3">
      <c r="E702" s="10" t="s">
        <v>1505</v>
      </c>
      <c r="F702" s="5">
        <v>-0.53431505475349361</v>
      </c>
    </row>
    <row r="703" spans="5:6" x14ac:dyDescent="0.3">
      <c r="E703" s="6" t="s">
        <v>2902</v>
      </c>
      <c r="F703" s="11"/>
    </row>
    <row r="704" spans="5:6" x14ac:dyDescent="0.3">
      <c r="E704" s="10" t="s">
        <v>2441</v>
      </c>
      <c r="F704" s="5">
        <v>-0.18919710409782059</v>
      </c>
    </row>
    <row r="705" spans="5:6" x14ac:dyDescent="0.3">
      <c r="E705" s="6" t="s">
        <v>2903</v>
      </c>
      <c r="F705" s="11"/>
    </row>
    <row r="706" spans="5:6" x14ac:dyDescent="0.3">
      <c r="E706" s="10" t="s">
        <v>1970</v>
      </c>
      <c r="F706" s="5">
        <v>1</v>
      </c>
    </row>
    <row r="707" spans="5:6" x14ac:dyDescent="0.3">
      <c r="E707" s="6" t="s">
        <v>2904</v>
      </c>
      <c r="F707" s="11"/>
    </row>
    <row r="708" spans="5:6" x14ac:dyDescent="0.3">
      <c r="E708" s="10" t="s">
        <v>1647</v>
      </c>
      <c r="F708" s="5">
        <v>0.99660513655813576</v>
      </c>
    </row>
    <row r="709" spans="5:6" x14ac:dyDescent="0.3">
      <c r="E709" s="10" t="s">
        <v>2235</v>
      </c>
      <c r="F709" s="5">
        <v>-0.30248183726822281</v>
      </c>
    </row>
    <row r="710" spans="5:6" x14ac:dyDescent="0.3">
      <c r="E710" s="6" t="s">
        <v>2796</v>
      </c>
      <c r="F710" s="11"/>
    </row>
    <row r="711" spans="5:6" x14ac:dyDescent="0.3">
      <c r="E711" s="10" t="s">
        <v>1702</v>
      </c>
      <c r="F711" s="5">
        <v>-0.99890308559144936</v>
      </c>
    </row>
    <row r="712" spans="5:6" x14ac:dyDescent="0.3">
      <c r="E712" s="6" t="s">
        <v>2905</v>
      </c>
      <c r="F712" s="11"/>
    </row>
    <row r="713" spans="5:6" x14ac:dyDescent="0.3">
      <c r="E713" s="10" t="s">
        <v>2142</v>
      </c>
      <c r="F713" s="5">
        <v>0.5522972293733921</v>
      </c>
    </row>
    <row r="714" spans="5:6" x14ac:dyDescent="0.3">
      <c r="E714" s="6" t="s">
        <v>2906</v>
      </c>
      <c r="F714" s="5">
        <v>-0.32649948716366434</v>
      </c>
    </row>
    <row r="715" spans="5:6" x14ac:dyDescent="0.3">
      <c r="E715" s="6" t="s">
        <v>2907</v>
      </c>
      <c r="F715" s="11"/>
    </row>
    <row r="716" spans="5:6" x14ac:dyDescent="0.3">
      <c r="E716" s="10" t="s">
        <v>718</v>
      </c>
      <c r="F716" s="5">
        <v>-0.22862271746207741</v>
      </c>
    </row>
    <row r="717" spans="5:6" x14ac:dyDescent="0.3">
      <c r="E717" s="10" t="s">
        <v>1759</v>
      </c>
      <c r="F717" s="5">
        <v>0.3940802400710578</v>
      </c>
    </row>
    <row r="718" spans="5:6" x14ac:dyDescent="0.3">
      <c r="E718" s="6" t="s">
        <v>2908</v>
      </c>
      <c r="F718" s="11"/>
    </row>
    <row r="719" spans="5:6" x14ac:dyDescent="0.3">
      <c r="E719" s="10" t="s">
        <v>275</v>
      </c>
      <c r="F719" s="5">
        <v>-0.57477752210049615</v>
      </c>
    </row>
    <row r="720" spans="5:6" x14ac:dyDescent="0.3">
      <c r="E720" s="6" t="s">
        <v>2909</v>
      </c>
      <c r="F720" s="11"/>
    </row>
    <row r="721" spans="5:6" x14ac:dyDescent="0.3">
      <c r="E721" s="10" t="s">
        <v>787</v>
      </c>
      <c r="F721" s="5">
        <v>5.2114382910664024E-2</v>
      </c>
    </row>
    <row r="722" spans="5:6" x14ac:dyDescent="0.3">
      <c r="E722" s="10" t="s">
        <v>1848</v>
      </c>
      <c r="F722" s="5">
        <v>-0.5123871641651061</v>
      </c>
    </row>
    <row r="723" spans="5:6" x14ac:dyDescent="0.3">
      <c r="E723" s="6" t="s">
        <v>2145</v>
      </c>
      <c r="F723" s="11"/>
    </row>
    <row r="724" spans="5:6" x14ac:dyDescent="0.3">
      <c r="E724" s="10" t="s">
        <v>515</v>
      </c>
      <c r="F724" s="5">
        <v>0.16246757201626896</v>
      </c>
    </row>
    <row r="725" spans="5:6" x14ac:dyDescent="0.3">
      <c r="E725" s="10" t="s">
        <v>888</v>
      </c>
      <c r="F725" s="5">
        <v>0.81645871807328918</v>
      </c>
    </row>
    <row r="726" spans="5:6" x14ac:dyDescent="0.3">
      <c r="E726" s="6" t="s">
        <v>2910</v>
      </c>
      <c r="F726" s="11"/>
    </row>
    <row r="727" spans="5:6" x14ac:dyDescent="0.3">
      <c r="E727" s="10" t="s">
        <v>1123</v>
      </c>
      <c r="F727" s="5">
        <v>-0.64553331071286357</v>
      </c>
    </row>
    <row r="728" spans="5:6" x14ac:dyDescent="0.3">
      <c r="E728" s="6" t="s">
        <v>2911</v>
      </c>
      <c r="F728" s="11"/>
    </row>
    <row r="729" spans="5:6" x14ac:dyDescent="0.3">
      <c r="E729" s="10" t="s">
        <v>1814</v>
      </c>
      <c r="F729" s="5">
        <v>0.63725856138097214</v>
      </c>
    </row>
    <row r="730" spans="5:6" x14ac:dyDescent="0.3">
      <c r="E730" s="2" t="s">
        <v>2661</v>
      </c>
      <c r="F730" s="11"/>
    </row>
    <row r="731" spans="5:6" x14ac:dyDescent="0.3">
      <c r="E731" s="6" t="s">
        <v>2912</v>
      </c>
      <c r="F731" s="11"/>
    </row>
    <row r="732" spans="5:6" x14ac:dyDescent="0.3">
      <c r="E732" s="10" t="s">
        <v>1967</v>
      </c>
      <c r="F732" s="5">
        <v>-0.22947721404708257</v>
      </c>
    </row>
    <row r="733" spans="5:6" x14ac:dyDescent="0.3">
      <c r="E733" s="2" t="s">
        <v>2662</v>
      </c>
      <c r="F733" s="11"/>
    </row>
    <row r="734" spans="5:6" x14ac:dyDescent="0.3">
      <c r="E734" s="6" t="s">
        <v>2913</v>
      </c>
      <c r="F734" s="11"/>
    </row>
    <row r="735" spans="5:6" x14ac:dyDescent="0.3">
      <c r="E735" s="10" t="s">
        <v>733</v>
      </c>
      <c r="F735" s="5">
        <v>0.67586943106986219</v>
      </c>
    </row>
    <row r="736" spans="5:6" x14ac:dyDescent="0.3">
      <c r="E736" s="6" t="s">
        <v>2914</v>
      </c>
      <c r="F736" s="11"/>
    </row>
    <row r="737" spans="5:6" x14ac:dyDescent="0.3">
      <c r="E737" s="10" t="s">
        <v>2584</v>
      </c>
      <c r="F737" s="5">
        <v>0.55164225636039199</v>
      </c>
    </row>
    <row r="738" spans="5:6" x14ac:dyDescent="0.3">
      <c r="E738" s="6" t="s">
        <v>2915</v>
      </c>
      <c r="F738" s="11"/>
    </row>
    <row r="739" spans="5:6" x14ac:dyDescent="0.3">
      <c r="E739" s="10" t="s">
        <v>159</v>
      </c>
      <c r="F739" s="5">
        <v>-2.1551603580938185E-2</v>
      </c>
    </row>
    <row r="740" spans="5:6" x14ac:dyDescent="0.3">
      <c r="E740" s="6" t="s">
        <v>2916</v>
      </c>
      <c r="F740" s="11"/>
    </row>
    <row r="741" spans="5:6" x14ac:dyDescent="0.3">
      <c r="E741" s="10" t="s">
        <v>477</v>
      </c>
      <c r="F741" s="5">
        <v>-0.21824474140766495</v>
      </c>
    </row>
    <row r="742" spans="5:6" x14ac:dyDescent="0.3">
      <c r="E742" s="2" t="s">
        <v>2663</v>
      </c>
      <c r="F742" s="11"/>
    </row>
    <row r="743" spans="5:6" x14ac:dyDescent="0.3">
      <c r="E743" s="6" t="s">
        <v>2917</v>
      </c>
      <c r="F743" s="11"/>
    </row>
    <row r="744" spans="5:6" x14ac:dyDescent="0.3">
      <c r="E744" s="10" t="s">
        <v>2606</v>
      </c>
      <c r="F744" s="5">
        <v>0.1221451685333793</v>
      </c>
    </row>
    <row r="745" spans="5:6" x14ac:dyDescent="0.3">
      <c r="E745" s="6" t="s">
        <v>2918</v>
      </c>
      <c r="F745" s="11"/>
    </row>
    <row r="746" spans="5:6" x14ac:dyDescent="0.3">
      <c r="E746" s="10" t="s">
        <v>2019</v>
      </c>
      <c r="F746" s="5">
        <v>-0.95295286196167028</v>
      </c>
    </row>
    <row r="747" spans="5:6" x14ac:dyDescent="0.3">
      <c r="E747" s="6" t="s">
        <v>2919</v>
      </c>
      <c r="F747" s="11"/>
    </row>
    <row r="748" spans="5:6" x14ac:dyDescent="0.3">
      <c r="E748" s="10" t="s">
        <v>2254</v>
      </c>
      <c r="F748" s="5">
        <v>0.61898130984376043</v>
      </c>
    </row>
    <row r="749" spans="5:6" x14ac:dyDescent="0.3">
      <c r="E749" s="2" t="s">
        <v>2664</v>
      </c>
      <c r="F749" s="11"/>
    </row>
    <row r="750" spans="5:6" x14ac:dyDescent="0.3">
      <c r="E750" s="6" t="s">
        <v>279</v>
      </c>
      <c r="F750" s="11"/>
    </row>
    <row r="751" spans="5:6" x14ac:dyDescent="0.3">
      <c r="E751" s="10" t="s">
        <v>279</v>
      </c>
      <c r="F751" s="5">
        <v>-0.27149480352507188</v>
      </c>
    </row>
    <row r="752" spans="5:6" x14ac:dyDescent="0.3">
      <c r="E752" s="6" t="s">
        <v>548</v>
      </c>
      <c r="F752" s="11"/>
    </row>
    <row r="753" spans="5:6" x14ac:dyDescent="0.3">
      <c r="E753" s="10" t="s">
        <v>548</v>
      </c>
      <c r="F753" s="5">
        <v>-0.22645335915559789</v>
      </c>
    </row>
    <row r="754" spans="5:6" x14ac:dyDescent="0.3">
      <c r="E754" s="6" t="s">
        <v>650</v>
      </c>
      <c r="F754" s="11"/>
    </row>
    <row r="755" spans="5:6" x14ac:dyDescent="0.3">
      <c r="E755" s="10" t="s">
        <v>650</v>
      </c>
      <c r="F755" s="5">
        <v>0.20444076853443699</v>
      </c>
    </row>
    <row r="756" spans="5:6" x14ac:dyDescent="0.3">
      <c r="E756" s="10" t="s">
        <v>1644</v>
      </c>
      <c r="F756" s="5">
        <v>0.57341768116408975</v>
      </c>
    </row>
    <row r="757" spans="5:6" x14ac:dyDescent="0.3">
      <c r="E757" s="6" t="s">
        <v>651</v>
      </c>
      <c r="F757" s="11"/>
    </row>
    <row r="758" spans="5:6" x14ac:dyDescent="0.3">
      <c r="E758" s="10" t="s">
        <v>651</v>
      </c>
      <c r="F758" s="5">
        <v>0.23978902228823709</v>
      </c>
    </row>
    <row r="759" spans="5:6" x14ac:dyDescent="0.3">
      <c r="E759" s="6" t="s">
        <v>2920</v>
      </c>
      <c r="F759" s="11"/>
    </row>
    <row r="760" spans="5:6" x14ac:dyDescent="0.3">
      <c r="E760" s="10" t="s">
        <v>374</v>
      </c>
      <c r="F760" s="5">
        <v>9.7931014915001946E-2</v>
      </c>
    </row>
    <row r="761" spans="5:6" x14ac:dyDescent="0.3">
      <c r="E761" s="10" t="s">
        <v>1510</v>
      </c>
      <c r="F761" s="5">
        <v>-0.14511807596673851</v>
      </c>
    </row>
    <row r="762" spans="5:6" x14ac:dyDescent="0.3">
      <c r="E762" s="6" t="s">
        <v>1001</v>
      </c>
      <c r="F762" s="11"/>
    </row>
    <row r="763" spans="5:6" x14ac:dyDescent="0.3">
      <c r="E763" s="10" t="s">
        <v>1001</v>
      </c>
      <c r="F763" s="5">
        <v>8.5004390006190728E-3</v>
      </c>
    </row>
    <row r="764" spans="5:6" x14ac:dyDescent="0.3">
      <c r="E764" s="6" t="s">
        <v>1090</v>
      </c>
      <c r="F764" s="11"/>
    </row>
    <row r="765" spans="5:6" x14ac:dyDescent="0.3">
      <c r="E765" s="10" t="s">
        <v>1090</v>
      </c>
      <c r="F765" s="5">
        <v>0.20829978190630657</v>
      </c>
    </row>
    <row r="766" spans="5:6" x14ac:dyDescent="0.3">
      <c r="E766" s="10" t="s">
        <v>1608</v>
      </c>
      <c r="F766" s="5">
        <v>-5.3776263908962708E-2</v>
      </c>
    </row>
    <row r="767" spans="5:6" x14ac:dyDescent="0.3">
      <c r="E767" s="6" t="s">
        <v>2921</v>
      </c>
      <c r="F767" s="11"/>
    </row>
    <row r="768" spans="5:6" x14ac:dyDescent="0.3">
      <c r="E768" s="10" t="s">
        <v>1751</v>
      </c>
      <c r="F768" s="5">
        <v>-7.6382733907253558E-2</v>
      </c>
    </row>
    <row r="769" spans="5:6" x14ac:dyDescent="0.3">
      <c r="E769" s="6" t="s">
        <v>1361</v>
      </c>
      <c r="F769" s="11"/>
    </row>
    <row r="770" spans="5:6" x14ac:dyDescent="0.3">
      <c r="E770" s="10" t="s">
        <v>1361</v>
      </c>
      <c r="F770" s="5">
        <v>0.20829528299279904</v>
      </c>
    </row>
    <row r="771" spans="5:6" x14ac:dyDescent="0.3">
      <c r="E771" s="10" t="s">
        <v>1942</v>
      </c>
      <c r="F771" s="5">
        <v>-0.37593105666182147</v>
      </c>
    </row>
    <row r="772" spans="5:6" x14ac:dyDescent="0.3">
      <c r="E772" s="6" t="s">
        <v>1543</v>
      </c>
      <c r="F772" s="11"/>
    </row>
    <row r="773" spans="5:6" x14ac:dyDescent="0.3">
      <c r="E773" s="10" t="s">
        <v>563</v>
      </c>
      <c r="F773" s="5">
        <v>-0.36921483937119892</v>
      </c>
    </row>
    <row r="774" spans="5:6" x14ac:dyDescent="0.3">
      <c r="E774" s="10" t="s">
        <v>1543</v>
      </c>
      <c r="F774" s="5">
        <v>-0.62381536460521414</v>
      </c>
    </row>
    <row r="775" spans="5:6" x14ac:dyDescent="0.3">
      <c r="E775" s="6" t="s">
        <v>2922</v>
      </c>
      <c r="F775" s="11"/>
    </row>
    <row r="776" spans="5:6" x14ac:dyDescent="0.3">
      <c r="E776" s="10" t="s">
        <v>2107</v>
      </c>
      <c r="F776" s="5">
        <v>2.5002724452076592E-2</v>
      </c>
    </row>
    <row r="777" spans="5:6" x14ac:dyDescent="0.3">
      <c r="E777" s="6" t="s">
        <v>1872</v>
      </c>
      <c r="F777" s="11"/>
    </row>
    <row r="778" spans="5:6" x14ac:dyDescent="0.3">
      <c r="E778" s="10" t="s">
        <v>686</v>
      </c>
      <c r="F778" s="5">
        <v>9.9503087683599223E-2</v>
      </c>
    </row>
    <row r="779" spans="5:6" x14ac:dyDescent="0.3">
      <c r="E779" s="10" t="s">
        <v>1872</v>
      </c>
      <c r="F779" s="5">
        <v>-0.12199907542244265</v>
      </c>
    </row>
    <row r="780" spans="5:6" x14ac:dyDescent="0.3">
      <c r="E780" s="6" t="s">
        <v>2127</v>
      </c>
      <c r="F780" s="11"/>
    </row>
    <row r="781" spans="5:6" x14ac:dyDescent="0.3">
      <c r="E781" s="10" t="s">
        <v>2127</v>
      </c>
      <c r="F781" s="5">
        <v>-0.47143705811072828</v>
      </c>
    </row>
    <row r="782" spans="5:6" x14ac:dyDescent="0.3">
      <c r="E782" s="6" t="s">
        <v>2148</v>
      </c>
      <c r="F782" s="11"/>
    </row>
    <row r="783" spans="5:6" x14ac:dyDescent="0.3">
      <c r="E783" s="10" t="s">
        <v>689</v>
      </c>
      <c r="F783" s="5">
        <v>0.20147180574908607</v>
      </c>
    </row>
    <row r="784" spans="5:6" x14ac:dyDescent="0.3">
      <c r="E784" s="10" t="s">
        <v>1812</v>
      </c>
      <c r="F784" s="5">
        <v>-2.6703380259932429E-2</v>
      </c>
    </row>
    <row r="785" spans="5:6" x14ac:dyDescent="0.3">
      <c r="E785" s="10" t="s">
        <v>2148</v>
      </c>
      <c r="F785" s="5">
        <v>-0.10958308911026793</v>
      </c>
    </row>
    <row r="786" spans="5:6" x14ac:dyDescent="0.3">
      <c r="E786" s="6" t="s">
        <v>2923</v>
      </c>
      <c r="F786" s="11"/>
    </row>
    <row r="787" spans="5:6" x14ac:dyDescent="0.3">
      <c r="E787" s="10" t="s">
        <v>2138</v>
      </c>
      <c r="F787" s="5">
        <v>4.6777863182340743E-2</v>
      </c>
    </row>
    <row r="788" spans="5:6" x14ac:dyDescent="0.3">
      <c r="E788" s="2" t="s">
        <v>2666</v>
      </c>
      <c r="F788" s="11"/>
    </row>
    <row r="789" spans="5:6" x14ac:dyDescent="0.3">
      <c r="E789" s="6" t="s">
        <v>1102</v>
      </c>
      <c r="F789" s="11"/>
    </row>
    <row r="790" spans="5:6" x14ac:dyDescent="0.3">
      <c r="E790" s="10" t="s">
        <v>1102</v>
      </c>
      <c r="F790" s="5">
        <v>-0.97796045927488473</v>
      </c>
    </row>
    <row r="791" spans="5:6" x14ac:dyDescent="0.3">
      <c r="E791" s="6" t="s">
        <v>1402</v>
      </c>
      <c r="F791" s="11"/>
    </row>
    <row r="792" spans="5:6" x14ac:dyDescent="0.3">
      <c r="E792" s="10" t="s">
        <v>1402</v>
      </c>
      <c r="F792" s="5">
        <v>0.96993571074387808</v>
      </c>
    </row>
    <row r="793" spans="5:6" x14ac:dyDescent="0.3">
      <c r="E793" s="6" t="s">
        <v>2924</v>
      </c>
      <c r="F793" s="11"/>
    </row>
    <row r="794" spans="5:6" x14ac:dyDescent="0.3">
      <c r="E794" s="10" t="s">
        <v>1792</v>
      </c>
      <c r="F794" s="5">
        <v>0.99999999999999989</v>
      </c>
    </row>
    <row r="795" spans="5:6" x14ac:dyDescent="0.3">
      <c r="E795" s="6" t="s">
        <v>1889</v>
      </c>
      <c r="F795" s="11"/>
    </row>
    <row r="796" spans="5:6" x14ac:dyDescent="0.3">
      <c r="E796" s="10" t="s">
        <v>1889</v>
      </c>
      <c r="F796" s="5">
        <v>-8.8115226112656125E-2</v>
      </c>
    </row>
    <row r="797" spans="5:6" x14ac:dyDescent="0.3">
      <c r="E797" s="6" t="s">
        <v>1924</v>
      </c>
      <c r="F797" s="11"/>
    </row>
    <row r="798" spans="5:6" x14ac:dyDescent="0.3">
      <c r="E798" s="10" t="s">
        <v>1924</v>
      </c>
      <c r="F798" s="5">
        <v>3.3161113895421236E-2</v>
      </c>
    </row>
    <row r="799" spans="5:6" x14ac:dyDescent="0.3">
      <c r="E799" s="6" t="s">
        <v>2428</v>
      </c>
      <c r="F799" s="11"/>
    </row>
    <row r="800" spans="5:6" x14ac:dyDescent="0.3">
      <c r="E800" s="10" t="s">
        <v>2428</v>
      </c>
      <c r="F800" s="5">
        <v>0.27546678872113572</v>
      </c>
    </row>
    <row r="801" spans="5:6" x14ac:dyDescent="0.3">
      <c r="E801" s="2" t="s">
        <v>2667</v>
      </c>
      <c r="F801" s="11"/>
    </row>
    <row r="802" spans="5:6" x14ac:dyDescent="0.3">
      <c r="E802" s="6" t="s">
        <v>339</v>
      </c>
      <c r="F802" s="11"/>
    </row>
    <row r="803" spans="5:6" x14ac:dyDescent="0.3">
      <c r="E803" s="10" t="s">
        <v>339</v>
      </c>
      <c r="F803" s="5">
        <v>0.53325690052697539</v>
      </c>
    </row>
    <row r="804" spans="5:6" x14ac:dyDescent="0.3">
      <c r="E804" s="10" t="s">
        <v>1272</v>
      </c>
      <c r="F804" s="5">
        <v>-0.64696680166281206</v>
      </c>
    </row>
    <row r="805" spans="5:6" x14ac:dyDescent="0.3">
      <c r="E805" s="6" t="s">
        <v>2925</v>
      </c>
      <c r="F805" s="11"/>
    </row>
    <row r="806" spans="5:6" x14ac:dyDescent="0.3">
      <c r="E806" s="10" t="s">
        <v>1541</v>
      </c>
      <c r="F806" s="5">
        <v>6.2150272068236999E-2</v>
      </c>
    </row>
    <row r="807" spans="5:6" x14ac:dyDescent="0.3">
      <c r="E807" s="6" t="s">
        <v>2926</v>
      </c>
      <c r="F807" s="11"/>
    </row>
    <row r="808" spans="5:6" x14ac:dyDescent="0.3">
      <c r="E808" s="10" t="s">
        <v>1554</v>
      </c>
      <c r="F808" s="5">
        <v>-0.12219751496010341</v>
      </c>
    </row>
    <row r="809" spans="5:6" x14ac:dyDescent="0.3">
      <c r="E809" s="6" t="s">
        <v>2927</v>
      </c>
      <c r="F809" s="11"/>
    </row>
    <row r="810" spans="5:6" x14ac:dyDescent="0.3">
      <c r="E810" s="10" t="s">
        <v>1227</v>
      </c>
      <c r="F810" s="5">
        <v>-0.32074069076770906</v>
      </c>
    </row>
    <row r="811" spans="5:6" x14ac:dyDescent="0.3">
      <c r="E811" s="6" t="s">
        <v>2928</v>
      </c>
      <c r="F811" s="11"/>
    </row>
    <row r="812" spans="5:6" x14ac:dyDescent="0.3">
      <c r="E812" s="10" t="s">
        <v>1556</v>
      </c>
      <c r="F812" s="5">
        <v>0.27317372808660573</v>
      </c>
    </row>
    <row r="813" spans="5:6" x14ac:dyDescent="0.3">
      <c r="E813" s="6" t="s">
        <v>2929</v>
      </c>
      <c r="F813" s="11"/>
    </row>
    <row r="814" spans="5:6" x14ac:dyDescent="0.3">
      <c r="E814" s="10" t="s">
        <v>1221</v>
      </c>
      <c r="F814" s="5">
        <v>-0.35711135769877617</v>
      </c>
    </row>
    <row r="815" spans="5:6" x14ac:dyDescent="0.3">
      <c r="E815" s="10" t="s">
        <v>1294</v>
      </c>
      <c r="F815" s="5">
        <v>0.15572609023876194</v>
      </c>
    </row>
    <row r="816" spans="5:6" x14ac:dyDescent="0.3">
      <c r="E816" s="10" t="s">
        <v>1407</v>
      </c>
      <c r="F816" s="5">
        <v>1.1433759329283132E-2</v>
      </c>
    </row>
    <row r="817" spans="5:6" x14ac:dyDescent="0.3">
      <c r="E817" s="10" t="s">
        <v>1455</v>
      </c>
      <c r="F817" s="5">
        <v>9.9498093030973622E-2</v>
      </c>
    </row>
    <row r="818" spans="5:6" x14ac:dyDescent="0.3">
      <c r="E818" s="6" t="s">
        <v>1276</v>
      </c>
      <c r="F818" s="11"/>
    </row>
    <row r="819" spans="5:6" x14ac:dyDescent="0.3">
      <c r="E819" s="10" t="s">
        <v>1276</v>
      </c>
      <c r="F819" s="5">
        <v>6.9043885844181113E-2</v>
      </c>
    </row>
    <row r="820" spans="5:6" x14ac:dyDescent="0.3">
      <c r="E820" s="6" t="s">
        <v>2930</v>
      </c>
      <c r="F820" s="11"/>
    </row>
    <row r="821" spans="5:6" x14ac:dyDescent="0.3">
      <c r="E821" s="10" t="s">
        <v>1279</v>
      </c>
      <c r="F821" s="5">
        <v>0.13921521166090822</v>
      </c>
    </row>
    <row r="822" spans="5:6" x14ac:dyDescent="0.3">
      <c r="E822" s="6" t="s">
        <v>2931</v>
      </c>
      <c r="F822" s="11"/>
    </row>
    <row r="823" spans="5:6" x14ac:dyDescent="0.3">
      <c r="E823" s="10" t="s">
        <v>521</v>
      </c>
      <c r="F823" s="5">
        <v>0.53866618633269392</v>
      </c>
    </row>
    <row r="824" spans="5:6" x14ac:dyDescent="0.3">
      <c r="E824" s="10" t="s">
        <v>2432</v>
      </c>
      <c r="F824" s="5">
        <v>-0.89005404008453204</v>
      </c>
    </row>
    <row r="825" spans="5:6" x14ac:dyDescent="0.3">
      <c r="E825" s="2" t="s">
        <v>2668</v>
      </c>
      <c r="F825" s="11"/>
    </row>
    <row r="826" spans="5:6" x14ac:dyDescent="0.3">
      <c r="E826" s="6" t="s">
        <v>2932</v>
      </c>
      <c r="F826" s="11"/>
    </row>
    <row r="827" spans="5:6" x14ac:dyDescent="0.3">
      <c r="E827" s="10" t="s">
        <v>690</v>
      </c>
      <c r="F827" s="5">
        <v>-7.3420517650460343E-2</v>
      </c>
    </row>
    <row r="828" spans="5:6" x14ac:dyDescent="0.3">
      <c r="E828" s="10" t="s">
        <v>908</v>
      </c>
      <c r="F828" s="5">
        <v>-0.14113136194382644</v>
      </c>
    </row>
    <row r="829" spans="5:6" x14ac:dyDescent="0.3">
      <c r="E829" s="6" t="s">
        <v>2933</v>
      </c>
      <c r="F829" s="11"/>
    </row>
    <row r="830" spans="5:6" x14ac:dyDescent="0.3">
      <c r="E830" s="10" t="s">
        <v>849</v>
      </c>
      <c r="F830" s="5">
        <v>-0.89238281328041802</v>
      </c>
    </row>
    <row r="831" spans="5:6" x14ac:dyDescent="0.3">
      <c r="E831" s="10" t="s">
        <v>1762</v>
      </c>
      <c r="F831" s="5">
        <v>-2.5732409919906683E-2</v>
      </c>
    </row>
    <row r="832" spans="5:6" x14ac:dyDescent="0.3">
      <c r="E832" s="2" t="s">
        <v>773</v>
      </c>
      <c r="F832" s="11"/>
    </row>
    <row r="833" spans="5:6" x14ac:dyDescent="0.3">
      <c r="E833" s="6" t="s">
        <v>773</v>
      </c>
      <c r="F833" s="11"/>
    </row>
    <row r="834" spans="5:6" x14ac:dyDescent="0.3">
      <c r="E834" s="10" t="s">
        <v>773</v>
      </c>
      <c r="F834" s="5">
        <v>-0.44083499779566582</v>
      </c>
    </row>
    <row r="835" spans="5:6" x14ac:dyDescent="0.3">
      <c r="E835" s="2" t="s">
        <v>2669</v>
      </c>
      <c r="F835" s="11"/>
    </row>
    <row r="836" spans="5:6" x14ac:dyDescent="0.3">
      <c r="E836" s="6" t="s">
        <v>2934</v>
      </c>
      <c r="F836" s="11"/>
    </row>
    <row r="837" spans="5:6" x14ac:dyDescent="0.3">
      <c r="E837" s="10" t="s">
        <v>2139</v>
      </c>
      <c r="F837" s="5">
        <v>-4.7387793792868935E-2</v>
      </c>
    </row>
    <row r="838" spans="5:6" x14ac:dyDescent="0.3">
      <c r="E838" s="6" t="s">
        <v>2935</v>
      </c>
      <c r="F838" s="11"/>
    </row>
    <row r="839" spans="5:6" x14ac:dyDescent="0.3">
      <c r="E839" s="10" t="s">
        <v>2104</v>
      </c>
      <c r="F839" s="5">
        <v>0.22872210161631656</v>
      </c>
    </row>
    <row r="840" spans="5:6" x14ac:dyDescent="0.3">
      <c r="E840" s="6" t="s">
        <v>2936</v>
      </c>
      <c r="F840" s="11"/>
    </row>
    <row r="841" spans="5:6" x14ac:dyDescent="0.3">
      <c r="E841" s="10" t="s">
        <v>1610</v>
      </c>
      <c r="F841" s="5">
        <v>2.073595662238548E-2</v>
      </c>
    </row>
    <row r="842" spans="5:6" x14ac:dyDescent="0.3">
      <c r="E842" s="6" t="s">
        <v>1331</v>
      </c>
      <c r="F842" s="11"/>
    </row>
    <row r="843" spans="5:6" x14ac:dyDescent="0.3">
      <c r="E843" s="10" t="s">
        <v>1331</v>
      </c>
      <c r="F843" s="5">
        <v>-9.4072228444307182E-2</v>
      </c>
    </row>
    <row r="844" spans="5:6" x14ac:dyDescent="0.3">
      <c r="E844" s="6" t="s">
        <v>1335</v>
      </c>
      <c r="F844" s="11"/>
    </row>
    <row r="845" spans="5:6" x14ac:dyDescent="0.3">
      <c r="E845" s="10" t="s">
        <v>1335</v>
      </c>
      <c r="F845" s="5">
        <v>-0.21219846891821095</v>
      </c>
    </row>
    <row r="846" spans="5:6" x14ac:dyDescent="0.3">
      <c r="E846" s="6" t="s">
        <v>2937</v>
      </c>
      <c r="F846" s="11"/>
    </row>
    <row r="847" spans="5:6" x14ac:dyDescent="0.3">
      <c r="E847" s="10" t="s">
        <v>467</v>
      </c>
      <c r="F847" s="5">
        <v>1</v>
      </c>
    </row>
    <row r="848" spans="5:6" x14ac:dyDescent="0.3">
      <c r="E848" s="6" t="s">
        <v>2938</v>
      </c>
      <c r="F848" s="11"/>
    </row>
    <row r="849" spans="5:6" x14ac:dyDescent="0.3">
      <c r="E849" s="10" t="s">
        <v>345</v>
      </c>
      <c r="F849" s="5">
        <v>-5.7678460235237455E-2</v>
      </c>
    </row>
    <row r="850" spans="5:6" x14ac:dyDescent="0.3">
      <c r="E850" s="6" t="s">
        <v>2099</v>
      </c>
      <c r="F850" s="11"/>
    </row>
    <row r="851" spans="5:6" x14ac:dyDescent="0.3">
      <c r="E851" s="10" t="s">
        <v>326</v>
      </c>
      <c r="F851" s="5">
        <v>0.12721712570254387</v>
      </c>
    </row>
    <row r="852" spans="5:6" x14ac:dyDescent="0.3">
      <c r="E852" s="6" t="s">
        <v>2109</v>
      </c>
      <c r="F852" s="11"/>
    </row>
    <row r="853" spans="5:6" x14ac:dyDescent="0.3">
      <c r="E853" s="10" t="s">
        <v>2110</v>
      </c>
      <c r="F853" s="5">
        <v>-0.31027544731002232</v>
      </c>
    </row>
    <row r="854" spans="5:6" x14ac:dyDescent="0.3">
      <c r="E854" s="6" t="s">
        <v>2121</v>
      </c>
      <c r="F854" s="11"/>
    </row>
    <row r="855" spans="5:6" x14ac:dyDescent="0.3">
      <c r="E855" s="10" t="s">
        <v>2121</v>
      </c>
      <c r="F855" s="5">
        <v>-5.5384254731298405E-2</v>
      </c>
    </row>
    <row r="856" spans="5:6" x14ac:dyDescent="0.3">
      <c r="E856" s="6" t="s">
        <v>2147</v>
      </c>
      <c r="F856" s="11"/>
    </row>
    <row r="857" spans="5:6" x14ac:dyDescent="0.3">
      <c r="E857" s="10" t="s">
        <v>2149</v>
      </c>
      <c r="F857" s="5">
        <v>-5.8016315640256706E-3</v>
      </c>
    </row>
    <row r="858" spans="5:6" x14ac:dyDescent="0.3">
      <c r="E858" s="6" t="s">
        <v>2152</v>
      </c>
      <c r="F858" s="11"/>
    </row>
    <row r="859" spans="5:6" x14ac:dyDescent="0.3">
      <c r="E859" s="10" t="s">
        <v>2152</v>
      </c>
      <c r="F859" s="5">
        <v>2.2277782829819997E-2</v>
      </c>
    </row>
    <row r="860" spans="5:6" x14ac:dyDescent="0.3">
      <c r="E860" s="2" t="s">
        <v>2670</v>
      </c>
      <c r="F860" s="11"/>
    </row>
    <row r="861" spans="5:6" x14ac:dyDescent="0.3">
      <c r="E861" s="6" t="s">
        <v>2939</v>
      </c>
      <c r="F861" s="11"/>
    </row>
    <row r="862" spans="5:6" x14ac:dyDescent="0.3">
      <c r="E862" s="10" t="s">
        <v>719</v>
      </c>
      <c r="F862" s="5">
        <v>-0.18399717542871416</v>
      </c>
    </row>
    <row r="863" spans="5:6" x14ac:dyDescent="0.3">
      <c r="E863" s="6" t="s">
        <v>2940</v>
      </c>
      <c r="F863" s="11"/>
    </row>
    <row r="864" spans="5:6" x14ac:dyDescent="0.3">
      <c r="E864" s="10" t="s">
        <v>1006</v>
      </c>
      <c r="F864" s="5">
        <v>0.3950573608759087</v>
      </c>
    </row>
    <row r="865" spans="5:6" x14ac:dyDescent="0.3">
      <c r="E865" s="6" t="s">
        <v>2941</v>
      </c>
      <c r="F865" s="11"/>
    </row>
    <row r="866" spans="5:6" x14ac:dyDescent="0.3">
      <c r="E866" s="10" t="s">
        <v>1974</v>
      </c>
      <c r="F866" s="5">
        <v>0.1142012383554742</v>
      </c>
    </row>
    <row r="867" spans="5:6" x14ac:dyDescent="0.3">
      <c r="E867" s="10" t="s">
        <v>2153</v>
      </c>
      <c r="F867" s="5">
        <v>-0.70743887506155223</v>
      </c>
    </row>
    <row r="868" spans="5:6" x14ac:dyDescent="0.3">
      <c r="E868" s="2" t="s">
        <v>2671</v>
      </c>
      <c r="F868" s="11"/>
    </row>
    <row r="869" spans="5:6" x14ac:dyDescent="0.3">
      <c r="E869" s="6" t="s">
        <v>2942</v>
      </c>
      <c r="F869" s="11"/>
    </row>
    <row r="870" spans="5:6" x14ac:dyDescent="0.3">
      <c r="E870" s="10" t="s">
        <v>1119</v>
      </c>
      <c r="F870" s="5">
        <v>-8.9978730155916134E-2</v>
      </c>
    </row>
    <row r="871" spans="5:6" x14ac:dyDescent="0.3">
      <c r="E871" s="6" t="s">
        <v>2943</v>
      </c>
      <c r="F871" s="5">
        <v>0.97942597392146613</v>
      </c>
    </row>
    <row r="872" spans="5:6" x14ac:dyDescent="0.3">
      <c r="E872" s="6" t="s">
        <v>189</v>
      </c>
      <c r="F872" s="11"/>
    </row>
    <row r="873" spans="5:6" x14ac:dyDescent="0.3">
      <c r="E873" s="10" t="s">
        <v>189</v>
      </c>
      <c r="F873" s="5">
        <v>0.15978125248102495</v>
      </c>
    </row>
    <row r="874" spans="5:6" x14ac:dyDescent="0.3">
      <c r="E874" s="6" t="s">
        <v>2944</v>
      </c>
      <c r="F874" s="11"/>
    </row>
    <row r="875" spans="5:6" x14ac:dyDescent="0.3">
      <c r="E875" s="10" t="s">
        <v>193</v>
      </c>
      <c r="F875" s="5">
        <v>-9.9419635680173271E-2</v>
      </c>
    </row>
    <row r="876" spans="5:6" x14ac:dyDescent="0.3">
      <c r="E876" s="10" t="s">
        <v>2312</v>
      </c>
      <c r="F876" s="5">
        <v>0.47809460285603972</v>
      </c>
    </row>
    <row r="877" spans="5:6" x14ac:dyDescent="0.3">
      <c r="E877" s="6" t="s">
        <v>194</v>
      </c>
      <c r="F877" s="11"/>
    </row>
    <row r="878" spans="5:6" x14ac:dyDescent="0.3">
      <c r="E878" s="10" t="s">
        <v>194</v>
      </c>
      <c r="F878" s="5">
        <v>-0.20611960455633854</v>
      </c>
    </row>
    <row r="879" spans="5:6" x14ac:dyDescent="0.3">
      <c r="E879" s="10" t="s">
        <v>1495</v>
      </c>
      <c r="F879" s="5">
        <v>-0.30214640124684061</v>
      </c>
    </row>
    <row r="880" spans="5:6" x14ac:dyDescent="0.3">
      <c r="E880" s="6" t="s">
        <v>2945</v>
      </c>
      <c r="F880" s="11"/>
    </row>
    <row r="881" spans="5:6" x14ac:dyDescent="0.3">
      <c r="E881" s="10" t="s">
        <v>540</v>
      </c>
      <c r="F881" s="5">
        <v>0.12573138768467371</v>
      </c>
    </row>
    <row r="882" spans="5:6" x14ac:dyDescent="0.3">
      <c r="E882" s="6" t="s">
        <v>2946</v>
      </c>
      <c r="F882" s="11"/>
    </row>
    <row r="883" spans="5:6" x14ac:dyDescent="0.3">
      <c r="E883" s="10" t="s">
        <v>160</v>
      </c>
      <c r="F883" s="5">
        <v>0.63844228364691469</v>
      </c>
    </row>
    <row r="884" spans="5:6" x14ac:dyDescent="0.3">
      <c r="E884" s="6" t="s">
        <v>291</v>
      </c>
      <c r="F884" s="11"/>
    </row>
    <row r="885" spans="5:6" x14ac:dyDescent="0.3">
      <c r="E885" s="10" t="s">
        <v>291</v>
      </c>
      <c r="F885" s="5">
        <v>0.54652200480295199</v>
      </c>
    </row>
    <row r="886" spans="5:6" x14ac:dyDescent="0.3">
      <c r="E886" s="6" t="s">
        <v>292</v>
      </c>
      <c r="F886" s="11"/>
    </row>
    <row r="887" spans="5:6" x14ac:dyDescent="0.3">
      <c r="E887" s="10" t="s">
        <v>292</v>
      </c>
      <c r="F887" s="5">
        <v>-0.61228590877493227</v>
      </c>
    </row>
    <row r="888" spans="5:6" x14ac:dyDescent="0.3">
      <c r="E888" s="6" t="s">
        <v>2947</v>
      </c>
      <c r="F888" s="11"/>
    </row>
    <row r="889" spans="5:6" x14ac:dyDescent="0.3">
      <c r="E889" s="10" t="s">
        <v>403</v>
      </c>
      <c r="F889" s="5">
        <v>-0.38643815581779867</v>
      </c>
    </row>
    <row r="890" spans="5:6" x14ac:dyDescent="0.3">
      <c r="E890" s="6" t="s">
        <v>2948</v>
      </c>
      <c r="F890" s="11"/>
    </row>
    <row r="891" spans="5:6" x14ac:dyDescent="0.3">
      <c r="E891" s="10" t="s">
        <v>1909</v>
      </c>
      <c r="F891" s="5">
        <v>1.9576866073997209E-2</v>
      </c>
    </row>
    <row r="892" spans="5:6" x14ac:dyDescent="0.3">
      <c r="E892" s="6" t="s">
        <v>2949</v>
      </c>
      <c r="F892" s="11"/>
    </row>
    <row r="893" spans="5:6" x14ac:dyDescent="0.3">
      <c r="E893" s="10" t="s">
        <v>1954</v>
      </c>
      <c r="F893" s="5">
        <v>0.44282114117821153</v>
      </c>
    </row>
    <row r="894" spans="5:6" x14ac:dyDescent="0.3">
      <c r="E894" s="6" t="s">
        <v>2950</v>
      </c>
      <c r="F894" s="5">
        <v>-0.50907093187776531</v>
      </c>
    </row>
    <row r="895" spans="5:6" x14ac:dyDescent="0.3">
      <c r="E895" s="2" t="s">
        <v>2672</v>
      </c>
      <c r="F895" s="11"/>
    </row>
    <row r="896" spans="5:6" x14ac:dyDescent="0.3">
      <c r="E896" s="6" t="s">
        <v>2951</v>
      </c>
      <c r="F896" s="11"/>
    </row>
    <row r="897" spans="5:6" x14ac:dyDescent="0.3">
      <c r="E897" s="10" t="s">
        <v>2117</v>
      </c>
      <c r="F897" s="5">
        <v>-8.1837402013173396E-2</v>
      </c>
    </row>
    <row r="898" spans="5:6" x14ac:dyDescent="0.3">
      <c r="E898" s="6" t="s">
        <v>2952</v>
      </c>
      <c r="F898" s="11"/>
    </row>
    <row r="899" spans="5:6" x14ac:dyDescent="0.3">
      <c r="E899" s="10" t="s">
        <v>244</v>
      </c>
      <c r="F899" s="5">
        <v>0.3059578138255703</v>
      </c>
    </row>
    <row r="900" spans="5:6" x14ac:dyDescent="0.3">
      <c r="E900" s="6" t="s">
        <v>2123</v>
      </c>
      <c r="F900" s="11"/>
    </row>
    <row r="901" spans="5:6" x14ac:dyDescent="0.3">
      <c r="E901" s="10" t="s">
        <v>254</v>
      </c>
      <c r="F901" s="5">
        <v>0.12510890497681801</v>
      </c>
    </row>
    <row r="902" spans="5:6" x14ac:dyDescent="0.3">
      <c r="E902" s="10" t="s">
        <v>724</v>
      </c>
      <c r="F902" s="5">
        <v>-3.6931645268930478E-4</v>
      </c>
    </row>
    <row r="903" spans="5:6" x14ac:dyDescent="0.3">
      <c r="E903" s="10" t="s">
        <v>748</v>
      </c>
      <c r="F903" s="5">
        <v>-0.14740680702390507</v>
      </c>
    </row>
    <row r="904" spans="5:6" x14ac:dyDescent="0.3">
      <c r="E904" s="10" t="s">
        <v>1131</v>
      </c>
      <c r="F904" s="5">
        <v>-0.10626787847939705</v>
      </c>
    </row>
    <row r="905" spans="5:6" x14ac:dyDescent="0.3">
      <c r="E905" s="10" t="s">
        <v>1564</v>
      </c>
      <c r="F905" s="5">
        <v>-5.0204214536547519E-2</v>
      </c>
    </row>
    <row r="906" spans="5:6" x14ac:dyDescent="0.3">
      <c r="E906" s="10" t="s">
        <v>2123</v>
      </c>
      <c r="F906" s="5">
        <v>5.2262338911429292E-2</v>
      </c>
    </row>
    <row r="907" spans="5:6" x14ac:dyDescent="0.3">
      <c r="E907" s="10" t="s">
        <v>2250</v>
      </c>
      <c r="F907" s="5">
        <v>-0.13017609372684802</v>
      </c>
    </row>
    <row r="908" spans="5:6" x14ac:dyDescent="0.3">
      <c r="E908" s="6" t="s">
        <v>2135</v>
      </c>
      <c r="F908" s="11"/>
    </row>
    <row r="909" spans="5:6" x14ac:dyDescent="0.3">
      <c r="E909" s="10" t="s">
        <v>2135</v>
      </c>
      <c r="F909" s="5">
        <v>-8.046372312826823E-2</v>
      </c>
    </row>
    <row r="910" spans="5:6" x14ac:dyDescent="0.3">
      <c r="E910" s="6" t="s">
        <v>2244</v>
      </c>
      <c r="F910" s="11"/>
    </row>
    <row r="911" spans="5:6" x14ac:dyDescent="0.3">
      <c r="E911" s="10" t="s">
        <v>2244</v>
      </c>
      <c r="F911" s="5">
        <v>0.21593636794675991</v>
      </c>
    </row>
    <row r="912" spans="5:6" x14ac:dyDescent="0.3">
      <c r="E912" s="2" t="s">
        <v>2675</v>
      </c>
      <c r="F912" s="11"/>
    </row>
    <row r="913" spans="5:6" x14ac:dyDescent="0.3">
      <c r="E913" s="6" t="s">
        <v>2953</v>
      </c>
      <c r="F913" s="11"/>
    </row>
    <row r="914" spans="5:6" x14ac:dyDescent="0.3">
      <c r="E914" s="10" t="s">
        <v>2306</v>
      </c>
      <c r="F914" s="5">
        <v>0.18798897344151849</v>
      </c>
    </row>
    <row r="915" spans="5:6" x14ac:dyDescent="0.3">
      <c r="E915" s="6" t="s">
        <v>2954</v>
      </c>
      <c r="F915" s="11"/>
    </row>
    <row r="916" spans="5:6" x14ac:dyDescent="0.3">
      <c r="E916" s="10" t="s">
        <v>2320</v>
      </c>
      <c r="F916" s="5">
        <v>-0.99075318208294572</v>
      </c>
    </row>
    <row r="917" spans="5:6" x14ac:dyDescent="0.3">
      <c r="E917" s="2" t="s">
        <v>2676</v>
      </c>
      <c r="F917" s="11"/>
    </row>
    <row r="918" spans="5:6" x14ac:dyDescent="0.3">
      <c r="E918" s="6" t="s">
        <v>1511</v>
      </c>
      <c r="F918" s="11"/>
    </row>
    <row r="919" spans="5:6" x14ac:dyDescent="0.3">
      <c r="E919" s="10" t="s">
        <v>1511</v>
      </c>
      <c r="F919" s="5">
        <v>-1</v>
      </c>
    </row>
    <row r="920" spans="5:6" x14ac:dyDescent="0.3">
      <c r="E920" s="2" t="s">
        <v>2677</v>
      </c>
      <c r="F920" s="11"/>
    </row>
    <row r="921" spans="5:6" x14ac:dyDescent="0.3">
      <c r="E921" s="6" t="s">
        <v>771</v>
      </c>
      <c r="F921" s="11"/>
    </row>
    <row r="922" spans="5:6" x14ac:dyDescent="0.3">
      <c r="E922" s="10" t="s">
        <v>771</v>
      </c>
      <c r="F922" s="5">
        <v>0.16235867671167423</v>
      </c>
    </row>
    <row r="923" spans="5:6" x14ac:dyDescent="0.3">
      <c r="E923" s="2" t="s">
        <v>2678</v>
      </c>
      <c r="F923" s="11"/>
    </row>
    <row r="924" spans="5:6" x14ac:dyDescent="0.3">
      <c r="E924" s="6" t="s">
        <v>2955</v>
      </c>
      <c r="F924" s="11"/>
    </row>
    <row r="925" spans="5:6" x14ac:dyDescent="0.3">
      <c r="E925" s="10" t="s">
        <v>2407</v>
      </c>
      <c r="F925" s="5">
        <v>-0.4417809605355334</v>
      </c>
    </row>
    <row r="926" spans="5:6" x14ac:dyDescent="0.3">
      <c r="E926" s="6" t="s">
        <v>2956</v>
      </c>
      <c r="F926" s="11"/>
    </row>
    <row r="927" spans="5:6" x14ac:dyDescent="0.3">
      <c r="E927" s="10" t="s">
        <v>1300</v>
      </c>
      <c r="F927" s="5">
        <v>-1</v>
      </c>
    </row>
    <row r="928" spans="5:6" x14ac:dyDescent="0.3">
      <c r="E928" s="6" t="s">
        <v>2957</v>
      </c>
      <c r="F928" s="11"/>
    </row>
    <row r="929" spans="5:6" x14ac:dyDescent="0.3">
      <c r="E929" s="10" t="s">
        <v>854</v>
      </c>
      <c r="F929" s="5">
        <v>-0.38242473845018893</v>
      </c>
    </row>
    <row r="930" spans="5:6" x14ac:dyDescent="0.3">
      <c r="E930" s="10" t="s">
        <v>1065</v>
      </c>
      <c r="F930" s="5">
        <v>9.4688746913278825E-3</v>
      </c>
    </row>
    <row r="931" spans="5:6" x14ac:dyDescent="0.3">
      <c r="E931" s="10" t="s">
        <v>2450</v>
      </c>
      <c r="F931" s="5">
        <v>0.9821157688144001</v>
      </c>
    </row>
    <row r="932" spans="5:6" x14ac:dyDescent="0.3">
      <c r="E932" s="2" t="s">
        <v>2679</v>
      </c>
      <c r="F932" s="11"/>
    </row>
    <row r="933" spans="5:6" x14ac:dyDescent="0.3">
      <c r="E933" s="6" t="s">
        <v>2958</v>
      </c>
      <c r="F933" s="11"/>
    </row>
    <row r="934" spans="5:6" x14ac:dyDescent="0.3">
      <c r="E934" s="10" t="s">
        <v>358</v>
      </c>
      <c r="F934" s="5">
        <v>-0.99308839589896591</v>
      </c>
    </row>
    <row r="935" spans="5:6" x14ac:dyDescent="0.3">
      <c r="E935" s="10" t="s">
        <v>612</v>
      </c>
      <c r="F935" s="5">
        <v>-0.14605829555907207</v>
      </c>
    </row>
    <row r="936" spans="5:6" x14ac:dyDescent="0.3">
      <c r="E936" s="10" t="s">
        <v>672</v>
      </c>
      <c r="F936" s="5">
        <v>8.0329817206903284E-2</v>
      </c>
    </row>
    <row r="937" spans="5:6" x14ac:dyDescent="0.3">
      <c r="E937" s="10" t="s">
        <v>842</v>
      </c>
      <c r="F937" s="5">
        <v>9.0249292835312314E-2</v>
      </c>
    </row>
    <row r="938" spans="5:6" x14ac:dyDescent="0.3">
      <c r="E938" s="10" t="s">
        <v>893</v>
      </c>
      <c r="F938" s="5">
        <v>0.42690143051574375</v>
      </c>
    </row>
    <row r="939" spans="5:6" x14ac:dyDescent="0.3">
      <c r="E939" s="10" t="s">
        <v>1027</v>
      </c>
      <c r="F939" s="5">
        <v>0.15992643549096663</v>
      </c>
    </row>
    <row r="940" spans="5:6" x14ac:dyDescent="0.3">
      <c r="E940" s="10" t="s">
        <v>1056</v>
      </c>
      <c r="F940" s="5">
        <v>0.24617769471298617</v>
      </c>
    </row>
    <row r="941" spans="5:6" x14ac:dyDescent="0.3">
      <c r="E941" s="10" t="s">
        <v>1580</v>
      </c>
      <c r="F941" s="5">
        <v>0.36950638429609678</v>
      </c>
    </row>
    <row r="942" spans="5:6" x14ac:dyDescent="0.3">
      <c r="E942" s="10" t="s">
        <v>1656</v>
      </c>
      <c r="F942" s="5">
        <v>-0.2079251191284838</v>
      </c>
    </row>
    <row r="943" spans="5:6" x14ac:dyDescent="0.3">
      <c r="E943" s="10" t="s">
        <v>1687</v>
      </c>
      <c r="F943" s="5">
        <v>-3.166108949552536E-2</v>
      </c>
    </row>
    <row r="944" spans="5:6" x14ac:dyDescent="0.3">
      <c r="E944" s="10" t="s">
        <v>2007</v>
      </c>
      <c r="F944" s="5">
        <v>-1.8916870262499615E-2</v>
      </c>
    </row>
    <row r="945" spans="5:6" x14ac:dyDescent="0.3">
      <c r="E945" s="10" t="s">
        <v>2064</v>
      </c>
      <c r="F945" s="5">
        <v>-0.34139500821188767</v>
      </c>
    </row>
    <row r="946" spans="5:6" x14ac:dyDescent="0.3">
      <c r="E946" s="10" t="s">
        <v>2070</v>
      </c>
      <c r="F946" s="5">
        <v>-0.99839689288812505</v>
      </c>
    </row>
    <row r="947" spans="5:6" x14ac:dyDescent="0.3">
      <c r="E947" s="10" t="s">
        <v>2177</v>
      </c>
      <c r="F947" s="5">
        <v>-0.41098930992736737</v>
      </c>
    </row>
    <row r="948" spans="5:6" x14ac:dyDescent="0.3">
      <c r="E948" s="10" t="s">
        <v>2271</v>
      </c>
      <c r="F948" s="5">
        <v>-0.21281933292284549</v>
      </c>
    </row>
    <row r="949" spans="5:6" x14ac:dyDescent="0.3">
      <c r="E949" s="10" t="s">
        <v>2462</v>
      </c>
      <c r="F949" s="5">
        <v>0.42390115478904372</v>
      </c>
    </row>
    <row r="950" spans="5:6" x14ac:dyDescent="0.3">
      <c r="E950" s="6" t="s">
        <v>2959</v>
      </c>
      <c r="F950" s="11"/>
    </row>
    <row r="951" spans="5:6" x14ac:dyDescent="0.3">
      <c r="E951" s="10" t="s">
        <v>173</v>
      </c>
      <c r="F951" s="5">
        <v>0.99999999999999989</v>
      </c>
    </row>
    <row r="952" spans="5:6" x14ac:dyDescent="0.3">
      <c r="E952" s="10" t="s">
        <v>376</v>
      </c>
      <c r="F952" s="5">
        <v>0.23250700830948837</v>
      </c>
    </row>
    <row r="953" spans="5:6" x14ac:dyDescent="0.3">
      <c r="E953" s="10" t="s">
        <v>427</v>
      </c>
      <c r="F953" s="5">
        <v>0.60223768780863407</v>
      </c>
    </row>
    <row r="954" spans="5:6" x14ac:dyDescent="0.3">
      <c r="E954" s="10" t="s">
        <v>471</v>
      </c>
      <c r="F954" s="5">
        <v>-6.6575078051376774E-2</v>
      </c>
    </row>
    <row r="955" spans="5:6" x14ac:dyDescent="0.3">
      <c r="E955" s="10" t="s">
        <v>498</v>
      </c>
      <c r="F955" s="5">
        <v>-0.32202327969260414</v>
      </c>
    </row>
    <row r="956" spans="5:6" x14ac:dyDescent="0.3">
      <c r="E956" s="10" t="s">
        <v>504</v>
      </c>
      <c r="F956" s="5">
        <v>-0.31725425529271589</v>
      </c>
    </row>
    <row r="957" spans="5:6" x14ac:dyDescent="0.3">
      <c r="E957" s="10" t="s">
        <v>666</v>
      </c>
      <c r="F957" s="5">
        <v>0.20364422820695396</v>
      </c>
    </row>
    <row r="958" spans="5:6" x14ac:dyDescent="0.3">
      <c r="E958" s="10" t="s">
        <v>973</v>
      </c>
      <c r="F958" s="5">
        <v>0.94513887984148215</v>
      </c>
    </row>
    <row r="959" spans="5:6" x14ac:dyDescent="0.3">
      <c r="E959" s="10" t="s">
        <v>1330</v>
      </c>
      <c r="F959" s="5">
        <v>8.0851050511501849E-2</v>
      </c>
    </row>
    <row r="960" spans="5:6" x14ac:dyDescent="0.3">
      <c r="E960" s="10" t="s">
        <v>1334</v>
      </c>
      <c r="F960" s="5">
        <v>0.18189169621345039</v>
      </c>
    </row>
    <row r="961" spans="5:6" x14ac:dyDescent="0.3">
      <c r="E961" s="10" t="s">
        <v>1369</v>
      </c>
      <c r="F961" s="5">
        <v>-0.37462847458848425</v>
      </c>
    </row>
    <row r="962" spans="5:6" x14ac:dyDescent="0.3">
      <c r="E962" s="10" t="s">
        <v>1412</v>
      </c>
      <c r="F962" s="5">
        <v>0.16388407681343037</v>
      </c>
    </row>
    <row r="963" spans="5:6" x14ac:dyDescent="0.3">
      <c r="E963" s="10" t="s">
        <v>1626</v>
      </c>
      <c r="F963" s="5">
        <v>-0.15483463243804463</v>
      </c>
    </row>
    <row r="964" spans="5:6" x14ac:dyDescent="0.3">
      <c r="E964" s="10" t="s">
        <v>1728</v>
      </c>
      <c r="F964" s="5">
        <v>7.612041926993611E-2</v>
      </c>
    </row>
    <row r="965" spans="5:6" x14ac:dyDescent="0.3">
      <c r="E965" s="10" t="s">
        <v>1837</v>
      </c>
      <c r="F965" s="5">
        <v>-0.58176704787432232</v>
      </c>
    </row>
    <row r="966" spans="5:6" x14ac:dyDescent="0.3">
      <c r="E966" s="10" t="s">
        <v>1856</v>
      </c>
      <c r="F966" s="5">
        <v>0.7902436369395468</v>
      </c>
    </row>
    <row r="967" spans="5:6" x14ac:dyDescent="0.3">
      <c r="E967" s="10" t="s">
        <v>2029</v>
      </c>
      <c r="F967" s="5">
        <v>-1</v>
      </c>
    </row>
    <row r="968" spans="5:6" x14ac:dyDescent="0.3">
      <c r="E968" s="10" t="s">
        <v>2303</v>
      </c>
      <c r="F968" s="5">
        <v>-0.33252137225487033</v>
      </c>
    </row>
    <row r="969" spans="5:6" x14ac:dyDescent="0.3">
      <c r="E969" s="10" t="s">
        <v>2481</v>
      </c>
      <c r="F969" s="5">
        <v>5.6770987456404381E-2</v>
      </c>
    </row>
    <row r="970" spans="5:6" x14ac:dyDescent="0.3">
      <c r="E970" s="10" t="s">
        <v>2484</v>
      </c>
      <c r="F970" s="5">
        <v>0.56380476849032046</v>
      </c>
    </row>
    <row r="971" spans="5:6" x14ac:dyDescent="0.3">
      <c r="E971" s="6" t="s">
        <v>2960</v>
      </c>
      <c r="F971" s="11"/>
    </row>
    <row r="972" spans="5:6" x14ac:dyDescent="0.3">
      <c r="E972" s="10" t="s">
        <v>657</v>
      </c>
      <c r="F972" s="5">
        <v>-0.1891594867142489</v>
      </c>
    </row>
    <row r="973" spans="5:6" x14ac:dyDescent="0.3">
      <c r="E973" s="10" t="s">
        <v>706</v>
      </c>
      <c r="F973" s="5">
        <v>1</v>
      </c>
    </row>
    <row r="974" spans="5:6" x14ac:dyDescent="0.3">
      <c r="E974" s="10" t="s">
        <v>2468</v>
      </c>
      <c r="F974" s="5">
        <v>0.20466245214738232</v>
      </c>
    </row>
    <row r="975" spans="5:6" x14ac:dyDescent="0.3">
      <c r="E975" s="6" t="s">
        <v>2961</v>
      </c>
      <c r="F975" s="11"/>
    </row>
    <row r="976" spans="5:6" x14ac:dyDescent="0.3">
      <c r="E976" s="10" t="s">
        <v>198</v>
      </c>
      <c r="F976" s="5">
        <v>1</v>
      </c>
    </row>
    <row r="977" spans="5:6" x14ac:dyDescent="0.3">
      <c r="E977" s="10" t="s">
        <v>237</v>
      </c>
      <c r="F977" s="5">
        <v>0.21761346845290458</v>
      </c>
    </row>
    <row r="978" spans="5:6" x14ac:dyDescent="0.3">
      <c r="E978" s="10" t="s">
        <v>480</v>
      </c>
      <c r="F978" s="5">
        <v>0.59760518419784947</v>
      </c>
    </row>
    <row r="979" spans="5:6" x14ac:dyDescent="0.3">
      <c r="E979" s="10" t="s">
        <v>506</v>
      </c>
      <c r="F979" s="5">
        <v>0.28203116268056172</v>
      </c>
    </row>
    <row r="980" spans="5:6" x14ac:dyDescent="0.3">
      <c r="E980" s="10" t="s">
        <v>816</v>
      </c>
      <c r="F980" s="5">
        <v>0.32528358622411663</v>
      </c>
    </row>
    <row r="981" spans="5:6" x14ac:dyDescent="0.3">
      <c r="E981" s="10" t="s">
        <v>882</v>
      </c>
      <c r="F981" s="5">
        <v>1</v>
      </c>
    </row>
    <row r="982" spans="5:6" x14ac:dyDescent="0.3">
      <c r="E982" s="10" t="s">
        <v>890</v>
      </c>
      <c r="F982" s="5">
        <v>0.3627840987828892</v>
      </c>
    </row>
    <row r="983" spans="5:6" x14ac:dyDescent="0.3">
      <c r="E983" s="10" t="s">
        <v>958</v>
      </c>
      <c r="F983" s="5">
        <v>-0.35995654631464696</v>
      </c>
    </row>
    <row r="984" spans="5:6" x14ac:dyDescent="0.3">
      <c r="E984" s="10" t="s">
        <v>989</v>
      </c>
      <c r="F984" s="5">
        <v>-8.9102409455892789E-2</v>
      </c>
    </row>
    <row r="985" spans="5:6" x14ac:dyDescent="0.3">
      <c r="E985" s="10" t="s">
        <v>1470</v>
      </c>
      <c r="F985" s="5">
        <v>0.22407056294061653</v>
      </c>
    </row>
    <row r="986" spans="5:6" x14ac:dyDescent="0.3">
      <c r="E986" s="10" t="s">
        <v>1584</v>
      </c>
      <c r="F986" s="5">
        <v>-0.29048478602263611</v>
      </c>
    </row>
    <row r="987" spans="5:6" x14ac:dyDescent="0.3">
      <c r="E987" s="10" t="s">
        <v>1625</v>
      </c>
      <c r="F987" s="5">
        <v>-0.63690155311400598</v>
      </c>
    </row>
    <row r="988" spans="5:6" x14ac:dyDescent="0.3">
      <c r="E988" s="10" t="s">
        <v>1802</v>
      </c>
      <c r="F988" s="5">
        <v>-0.45531853362534352</v>
      </c>
    </row>
    <row r="989" spans="5:6" x14ac:dyDescent="0.3">
      <c r="E989" s="10" t="s">
        <v>2020</v>
      </c>
      <c r="F989" s="5">
        <v>0.32983489098822061</v>
      </c>
    </row>
    <row r="990" spans="5:6" x14ac:dyDescent="0.3">
      <c r="E990" s="10" t="s">
        <v>2027</v>
      </c>
      <c r="F990" s="5">
        <v>0.12245709420550324</v>
      </c>
    </row>
    <row r="991" spans="5:6" x14ac:dyDescent="0.3">
      <c r="E991" s="10" t="s">
        <v>2066</v>
      </c>
      <c r="F991" s="5">
        <v>-3.4227901767252281E-2</v>
      </c>
    </row>
    <row r="992" spans="5:6" x14ac:dyDescent="0.3">
      <c r="E992" s="10" t="s">
        <v>2075</v>
      </c>
      <c r="F992" s="5">
        <v>-0.23473064610832725</v>
      </c>
    </row>
    <row r="993" spans="5:6" x14ac:dyDescent="0.3">
      <c r="E993" s="10" t="s">
        <v>2352</v>
      </c>
      <c r="F993" s="5">
        <v>-0.51259607102109961</v>
      </c>
    </row>
    <row r="994" spans="5:6" x14ac:dyDescent="0.3">
      <c r="E994" s="10" t="s">
        <v>2435</v>
      </c>
      <c r="F994" s="5">
        <v>0.28466102837420021</v>
      </c>
    </row>
    <row r="995" spans="5:6" x14ac:dyDescent="0.3">
      <c r="E995" s="10" t="s">
        <v>2456</v>
      </c>
      <c r="F995" s="5">
        <v>0.99319578535839781</v>
      </c>
    </row>
    <row r="996" spans="5:6" x14ac:dyDescent="0.3">
      <c r="E996" s="10" t="s">
        <v>2479</v>
      </c>
      <c r="F996" s="5">
        <v>0.4031067545228576</v>
      </c>
    </row>
    <row r="997" spans="5:6" x14ac:dyDescent="0.3">
      <c r="E997" s="10" t="s">
        <v>2485</v>
      </c>
      <c r="F997" s="5">
        <v>0.27862105961191924</v>
      </c>
    </row>
    <row r="998" spans="5:6" x14ac:dyDescent="0.3">
      <c r="E998" s="6" t="s">
        <v>2962</v>
      </c>
      <c r="F998" s="11"/>
    </row>
    <row r="999" spans="5:6" x14ac:dyDescent="0.3">
      <c r="E999" s="10" t="s">
        <v>304</v>
      </c>
      <c r="F999" s="5">
        <v>-0.14403315285252216</v>
      </c>
    </row>
    <row r="1000" spans="5:6" x14ac:dyDescent="0.3">
      <c r="E1000" s="10" t="s">
        <v>378</v>
      </c>
      <c r="F1000" s="5">
        <v>-0.31079667339881312</v>
      </c>
    </row>
    <row r="1001" spans="5:6" x14ac:dyDescent="0.3">
      <c r="E1001" s="10" t="s">
        <v>387</v>
      </c>
      <c r="F1001" s="5">
        <v>0.11109367121454553</v>
      </c>
    </row>
    <row r="1002" spans="5:6" x14ac:dyDescent="0.3">
      <c r="E1002" s="10" t="s">
        <v>769</v>
      </c>
      <c r="F1002" s="5">
        <v>9.5021701266442965E-2</v>
      </c>
    </row>
    <row r="1003" spans="5:6" x14ac:dyDescent="0.3">
      <c r="E1003" s="10" t="s">
        <v>1438</v>
      </c>
      <c r="F1003" s="5">
        <v>-0.99999999999999989</v>
      </c>
    </row>
    <row r="1004" spans="5:6" x14ac:dyDescent="0.3">
      <c r="E1004" s="6" t="s">
        <v>2963</v>
      </c>
      <c r="F1004" s="11"/>
    </row>
    <row r="1005" spans="5:6" x14ac:dyDescent="0.3">
      <c r="E1005" s="10" t="s">
        <v>499</v>
      </c>
      <c r="F1005" s="5">
        <v>-2.1918066793924405E-2</v>
      </c>
    </row>
    <row r="1006" spans="5:6" x14ac:dyDescent="0.3">
      <c r="E1006" s="10" t="s">
        <v>1347</v>
      </c>
      <c r="F1006" s="5">
        <v>-0.37890560141437696</v>
      </c>
    </row>
    <row r="1007" spans="5:6" x14ac:dyDescent="0.3">
      <c r="E1007" s="10" t="s">
        <v>1348</v>
      </c>
      <c r="F1007" s="5">
        <v>0.69052898473774493</v>
      </c>
    </row>
    <row r="1008" spans="5:6" x14ac:dyDescent="0.3">
      <c r="E1008" s="10" t="s">
        <v>1442</v>
      </c>
      <c r="F1008" s="5">
        <v>0.99999999999999989</v>
      </c>
    </row>
    <row r="1009" spans="5:6" x14ac:dyDescent="0.3">
      <c r="E1009" s="10" t="s">
        <v>1903</v>
      </c>
      <c r="F1009" s="5">
        <v>0.59205205667810901</v>
      </c>
    </row>
    <row r="1010" spans="5:6" x14ac:dyDescent="0.3">
      <c r="E1010" s="10" t="s">
        <v>1972</v>
      </c>
      <c r="F1010" s="5">
        <v>0.72420297330709837</v>
      </c>
    </row>
    <row r="1011" spans="5:6" x14ac:dyDescent="0.3">
      <c r="E1011" s="10" t="s">
        <v>2009</v>
      </c>
      <c r="F1011" s="5">
        <v>0.2778701349752587</v>
      </c>
    </row>
    <row r="1012" spans="5:6" x14ac:dyDescent="0.3">
      <c r="E1012" s="10" t="s">
        <v>2065</v>
      </c>
      <c r="F1012" s="5">
        <v>-0.41644452167976026</v>
      </c>
    </row>
    <row r="1013" spans="5:6" x14ac:dyDescent="0.3">
      <c r="E1013" s="10" t="s">
        <v>2071</v>
      </c>
      <c r="F1013" s="5">
        <v>-0.3260519788858724</v>
      </c>
    </row>
    <row r="1014" spans="5:6" x14ac:dyDescent="0.3">
      <c r="E1014" s="10" t="s">
        <v>2449</v>
      </c>
      <c r="F1014" s="5">
        <v>-0.21120056947398227</v>
      </c>
    </row>
    <row r="1015" spans="5:6" x14ac:dyDescent="0.3">
      <c r="E1015" s="6" t="s">
        <v>2964</v>
      </c>
      <c r="F1015" s="11"/>
    </row>
    <row r="1016" spans="5:6" x14ac:dyDescent="0.3">
      <c r="E1016" s="10" t="s">
        <v>448</v>
      </c>
      <c r="F1016" s="5">
        <v>-8.3306978106202495E-2</v>
      </c>
    </row>
    <row r="1017" spans="5:6" x14ac:dyDescent="0.3">
      <c r="E1017" s="10" t="s">
        <v>481</v>
      </c>
      <c r="F1017" s="5">
        <v>-0.49362692604691361</v>
      </c>
    </row>
    <row r="1018" spans="5:6" x14ac:dyDescent="0.3">
      <c r="E1018" s="10" t="s">
        <v>610</v>
      </c>
      <c r="F1018" s="5">
        <v>0.2808853623423978</v>
      </c>
    </row>
    <row r="1019" spans="5:6" x14ac:dyDescent="0.3">
      <c r="E1019" s="10" t="s">
        <v>795</v>
      </c>
      <c r="F1019" s="5">
        <v>7.6005033356575408E-2</v>
      </c>
    </row>
    <row r="1020" spans="5:6" x14ac:dyDescent="0.3">
      <c r="E1020" s="10" t="s">
        <v>2385</v>
      </c>
      <c r="F1020" s="5">
        <v>-1.5282238785714469E-2</v>
      </c>
    </row>
    <row r="1021" spans="5:6" x14ac:dyDescent="0.3">
      <c r="E1021" s="6" t="s">
        <v>2965</v>
      </c>
      <c r="F1021" s="11"/>
    </row>
    <row r="1022" spans="5:6" x14ac:dyDescent="0.3">
      <c r="E1022" s="10" t="s">
        <v>180</v>
      </c>
      <c r="F1022" s="5">
        <v>-0.39622761936563933</v>
      </c>
    </row>
    <row r="1023" spans="5:6" x14ac:dyDescent="0.3">
      <c r="E1023" s="10" t="s">
        <v>369</v>
      </c>
      <c r="F1023" s="5">
        <v>-0.99999999999999978</v>
      </c>
    </row>
    <row r="1024" spans="5:6" x14ac:dyDescent="0.3">
      <c r="E1024" s="6" t="s">
        <v>2966</v>
      </c>
      <c r="F1024" s="11"/>
    </row>
    <row r="1025" spans="5:6" x14ac:dyDescent="0.3">
      <c r="E1025" s="10" t="s">
        <v>203</v>
      </c>
      <c r="F1025" s="5">
        <v>-0.68014593283093006</v>
      </c>
    </row>
    <row r="1026" spans="5:6" x14ac:dyDescent="0.3">
      <c r="E1026" s="10" t="s">
        <v>246</v>
      </c>
      <c r="F1026" s="5">
        <v>-0.53262413407928466</v>
      </c>
    </row>
    <row r="1027" spans="5:6" x14ac:dyDescent="0.3">
      <c r="E1027" s="10" t="s">
        <v>269</v>
      </c>
      <c r="F1027" s="5">
        <v>0.20505147631593321</v>
      </c>
    </row>
    <row r="1028" spans="5:6" x14ac:dyDescent="0.3">
      <c r="E1028" s="10" t="s">
        <v>297</v>
      </c>
      <c r="F1028" s="5">
        <v>0.10921173896621686</v>
      </c>
    </row>
    <row r="1029" spans="5:6" x14ac:dyDescent="0.3">
      <c r="E1029" s="10" t="s">
        <v>300</v>
      </c>
      <c r="F1029" s="5">
        <v>-0.11451245361738452</v>
      </c>
    </row>
    <row r="1030" spans="5:6" x14ac:dyDescent="0.3">
      <c r="E1030" s="10" t="s">
        <v>321</v>
      </c>
      <c r="F1030" s="5">
        <v>0.37650983682502787</v>
      </c>
    </row>
    <row r="1031" spans="5:6" x14ac:dyDescent="0.3">
      <c r="E1031" s="10" t="s">
        <v>322</v>
      </c>
      <c r="F1031" s="5">
        <v>0.32685613633916577</v>
      </c>
    </row>
    <row r="1032" spans="5:6" x14ac:dyDescent="0.3">
      <c r="E1032" s="10" t="s">
        <v>468</v>
      </c>
      <c r="F1032" s="5">
        <v>-0.8509328293003714</v>
      </c>
    </row>
    <row r="1033" spans="5:6" x14ac:dyDescent="0.3">
      <c r="E1033" s="10" t="s">
        <v>478</v>
      </c>
      <c r="F1033" s="5">
        <v>-0.14005702558060046</v>
      </c>
    </row>
    <row r="1034" spans="5:6" x14ac:dyDescent="0.3">
      <c r="E1034" s="10" t="s">
        <v>513</v>
      </c>
      <c r="F1034" s="5">
        <v>-0.29754660237226077</v>
      </c>
    </row>
    <row r="1035" spans="5:6" x14ac:dyDescent="0.3">
      <c r="E1035" s="10" t="s">
        <v>590</v>
      </c>
      <c r="F1035" s="5">
        <v>0.20427802734178943</v>
      </c>
    </row>
    <row r="1036" spans="5:6" x14ac:dyDescent="0.3">
      <c r="E1036" s="10" t="s">
        <v>595</v>
      </c>
      <c r="F1036" s="5">
        <v>-0.11765016955589913</v>
      </c>
    </row>
    <row r="1037" spans="5:6" x14ac:dyDescent="0.3">
      <c r="E1037" s="10" t="s">
        <v>613</v>
      </c>
      <c r="F1037" s="5">
        <v>-0.61731869505463965</v>
      </c>
    </row>
    <row r="1038" spans="5:6" x14ac:dyDescent="0.3">
      <c r="E1038" s="10" t="s">
        <v>614</v>
      </c>
      <c r="F1038" s="5">
        <v>1.281679857113161E-2</v>
      </c>
    </row>
    <row r="1039" spans="5:6" x14ac:dyDescent="0.3">
      <c r="E1039" s="10" t="s">
        <v>642</v>
      </c>
      <c r="F1039" s="5">
        <v>-0.37189573145180621</v>
      </c>
    </row>
    <row r="1040" spans="5:6" x14ac:dyDescent="0.3">
      <c r="E1040" s="10" t="s">
        <v>655</v>
      </c>
      <c r="F1040" s="5">
        <v>-0.40735858455785001</v>
      </c>
    </row>
    <row r="1041" spans="5:6" x14ac:dyDescent="0.3">
      <c r="E1041" s="10" t="s">
        <v>659</v>
      </c>
      <c r="F1041" s="5">
        <v>-0.43923630575341027</v>
      </c>
    </row>
    <row r="1042" spans="5:6" x14ac:dyDescent="0.3">
      <c r="E1042" s="10" t="s">
        <v>660</v>
      </c>
      <c r="F1042" s="5">
        <v>-0.29864600721838852</v>
      </c>
    </row>
    <row r="1043" spans="5:6" x14ac:dyDescent="0.3">
      <c r="E1043" s="10" t="s">
        <v>674</v>
      </c>
      <c r="F1043" s="5">
        <v>-0.20218091627441209</v>
      </c>
    </row>
    <row r="1044" spans="5:6" x14ac:dyDescent="0.3">
      <c r="E1044" s="10" t="s">
        <v>684</v>
      </c>
      <c r="F1044" s="5">
        <v>-0.46900934717187609</v>
      </c>
    </row>
    <row r="1045" spans="5:6" x14ac:dyDescent="0.3">
      <c r="E1045" s="10" t="s">
        <v>694</v>
      </c>
      <c r="F1045" s="5">
        <v>0.77408414989697583</v>
      </c>
    </row>
    <row r="1046" spans="5:6" x14ac:dyDescent="0.3">
      <c r="E1046" s="10" t="s">
        <v>698</v>
      </c>
      <c r="F1046" s="5">
        <v>-0.605226903155344</v>
      </c>
    </row>
    <row r="1047" spans="5:6" x14ac:dyDescent="0.3">
      <c r="E1047" s="10" t="s">
        <v>705</v>
      </c>
      <c r="F1047" s="5">
        <v>0.22188642845411946</v>
      </c>
    </row>
    <row r="1048" spans="5:6" x14ac:dyDescent="0.3">
      <c r="E1048" s="10" t="s">
        <v>762</v>
      </c>
      <c r="F1048" s="5">
        <v>-0.53261946689621831</v>
      </c>
    </row>
    <row r="1049" spans="5:6" x14ac:dyDescent="0.3">
      <c r="E1049" s="10" t="s">
        <v>792</v>
      </c>
      <c r="F1049" s="5">
        <v>-0.15396745050085189</v>
      </c>
    </row>
    <row r="1050" spans="5:6" x14ac:dyDescent="0.3">
      <c r="E1050" s="10" t="s">
        <v>847</v>
      </c>
      <c r="F1050" s="5">
        <v>0.99972605019550409</v>
      </c>
    </row>
    <row r="1051" spans="5:6" x14ac:dyDescent="0.3">
      <c r="E1051" s="10" t="s">
        <v>864</v>
      </c>
      <c r="F1051" s="5">
        <v>0.18555165983594066</v>
      </c>
    </row>
    <row r="1052" spans="5:6" x14ac:dyDescent="0.3">
      <c r="E1052" s="10" t="s">
        <v>891</v>
      </c>
      <c r="F1052" s="5">
        <v>0.82101984908535086</v>
      </c>
    </row>
    <row r="1053" spans="5:6" x14ac:dyDescent="0.3">
      <c r="E1053" s="10" t="s">
        <v>892</v>
      </c>
      <c r="F1053" s="5">
        <v>0.17776599262470105</v>
      </c>
    </row>
    <row r="1054" spans="5:6" x14ac:dyDescent="0.3">
      <c r="E1054" s="10" t="s">
        <v>904</v>
      </c>
      <c r="F1054" s="5">
        <v>-1</v>
      </c>
    </row>
    <row r="1055" spans="5:6" x14ac:dyDescent="0.3">
      <c r="E1055" s="10" t="s">
        <v>912</v>
      </c>
      <c r="F1055" s="5">
        <v>-0.40389763163981035</v>
      </c>
    </row>
    <row r="1056" spans="5:6" x14ac:dyDescent="0.3">
      <c r="E1056" s="10" t="s">
        <v>947</v>
      </c>
      <c r="F1056" s="5">
        <v>0.27710994792690835</v>
      </c>
    </row>
    <row r="1057" spans="5:6" x14ac:dyDescent="0.3">
      <c r="E1057" s="10" t="s">
        <v>992</v>
      </c>
      <c r="F1057" s="5">
        <v>-0.5327784042149516</v>
      </c>
    </row>
    <row r="1058" spans="5:6" x14ac:dyDescent="0.3">
      <c r="E1058" s="10" t="s">
        <v>1020</v>
      </c>
      <c r="F1058" s="5">
        <v>-0.65796794772823741</v>
      </c>
    </row>
    <row r="1059" spans="5:6" x14ac:dyDescent="0.3">
      <c r="E1059" s="10" t="s">
        <v>1153</v>
      </c>
      <c r="F1059" s="5">
        <v>0.35500188724748177</v>
      </c>
    </row>
    <row r="1060" spans="5:6" x14ac:dyDescent="0.3">
      <c r="E1060" s="10" t="s">
        <v>1162</v>
      </c>
      <c r="F1060" s="5">
        <v>0.46274780804472176</v>
      </c>
    </row>
    <row r="1061" spans="5:6" x14ac:dyDescent="0.3">
      <c r="E1061" s="10" t="s">
        <v>1323</v>
      </c>
      <c r="F1061" s="5">
        <v>-0.60580792125066396</v>
      </c>
    </row>
    <row r="1062" spans="5:6" x14ac:dyDescent="0.3">
      <c r="E1062" s="10" t="s">
        <v>1368</v>
      </c>
      <c r="F1062" s="5">
        <v>-7.6880628415845656E-2</v>
      </c>
    </row>
    <row r="1063" spans="5:6" x14ac:dyDescent="0.3">
      <c r="E1063" s="10" t="s">
        <v>1370</v>
      </c>
      <c r="F1063" s="5">
        <v>0.38342326920677433</v>
      </c>
    </row>
    <row r="1064" spans="5:6" x14ac:dyDescent="0.3">
      <c r="E1064" s="10" t="s">
        <v>1374</v>
      </c>
      <c r="F1064" s="5">
        <v>-0.29132749465390262</v>
      </c>
    </row>
    <row r="1065" spans="5:6" x14ac:dyDescent="0.3">
      <c r="E1065" s="10" t="s">
        <v>1389</v>
      </c>
      <c r="F1065" s="5">
        <v>0.97385534648526206</v>
      </c>
    </row>
    <row r="1066" spans="5:6" x14ac:dyDescent="0.3">
      <c r="E1066" s="10" t="s">
        <v>1390</v>
      </c>
      <c r="F1066" s="5">
        <v>-0.5980305703676696</v>
      </c>
    </row>
    <row r="1067" spans="5:6" x14ac:dyDescent="0.3">
      <c r="E1067" s="10" t="s">
        <v>1391</v>
      </c>
      <c r="F1067" s="5">
        <v>0.19234528583950436</v>
      </c>
    </row>
    <row r="1068" spans="5:6" x14ac:dyDescent="0.3">
      <c r="E1068" s="10" t="s">
        <v>1392</v>
      </c>
      <c r="F1068" s="5">
        <v>-0.90238368881109765</v>
      </c>
    </row>
    <row r="1069" spans="5:6" x14ac:dyDescent="0.3">
      <c r="E1069" s="10" t="s">
        <v>1396</v>
      </c>
      <c r="F1069" s="5">
        <v>-0.38517924561557765</v>
      </c>
    </row>
    <row r="1070" spans="5:6" x14ac:dyDescent="0.3">
      <c r="E1070" s="10" t="s">
        <v>1425</v>
      </c>
      <c r="F1070" s="5">
        <v>0.43481726805167559</v>
      </c>
    </row>
    <row r="1071" spans="5:6" x14ac:dyDescent="0.3">
      <c r="E1071" s="10" t="s">
        <v>1435</v>
      </c>
      <c r="F1071" s="5">
        <v>0.47007150153210875</v>
      </c>
    </row>
    <row r="1072" spans="5:6" x14ac:dyDescent="0.3">
      <c r="E1072" s="10" t="s">
        <v>1485</v>
      </c>
      <c r="F1072" s="5">
        <v>0.63041666361898496</v>
      </c>
    </row>
    <row r="1073" spans="5:6" x14ac:dyDescent="0.3">
      <c r="E1073" s="10" t="s">
        <v>1486</v>
      </c>
      <c r="F1073" s="5">
        <v>-0.75143266956538879</v>
      </c>
    </row>
    <row r="1074" spans="5:6" x14ac:dyDescent="0.3">
      <c r="E1074" s="10" t="s">
        <v>1491</v>
      </c>
      <c r="F1074" s="5">
        <v>-0.5023889424476975</v>
      </c>
    </row>
    <row r="1075" spans="5:6" x14ac:dyDescent="0.3">
      <c r="E1075" s="10" t="s">
        <v>1509</v>
      </c>
      <c r="F1075" s="5">
        <v>0.10282566619025799</v>
      </c>
    </row>
    <row r="1076" spans="5:6" x14ac:dyDescent="0.3">
      <c r="E1076" s="10" t="s">
        <v>1540</v>
      </c>
      <c r="F1076" s="5">
        <v>-0.67002780512213889</v>
      </c>
    </row>
    <row r="1077" spans="5:6" x14ac:dyDescent="0.3">
      <c r="E1077" s="10" t="s">
        <v>1566</v>
      </c>
      <c r="F1077" s="5">
        <v>-0.77407167030665913</v>
      </c>
    </row>
    <row r="1078" spans="5:6" x14ac:dyDescent="0.3">
      <c r="E1078" s="10" t="s">
        <v>1581</v>
      </c>
      <c r="F1078" s="5">
        <v>-0.15763129143794558</v>
      </c>
    </row>
    <row r="1079" spans="5:6" x14ac:dyDescent="0.3">
      <c r="E1079" s="10" t="s">
        <v>1629</v>
      </c>
      <c r="F1079" s="5">
        <v>0.33197785934654017</v>
      </c>
    </row>
    <row r="1080" spans="5:6" x14ac:dyDescent="0.3">
      <c r="E1080" s="10" t="s">
        <v>1631</v>
      </c>
      <c r="F1080" s="5">
        <v>0.88609738044926245</v>
      </c>
    </row>
    <row r="1081" spans="5:6" x14ac:dyDescent="0.3">
      <c r="E1081" s="10" t="s">
        <v>1635</v>
      </c>
      <c r="F1081" s="5">
        <v>-0.1947329399746151</v>
      </c>
    </row>
    <row r="1082" spans="5:6" x14ac:dyDescent="0.3">
      <c r="E1082" s="10" t="s">
        <v>1636</v>
      </c>
      <c r="F1082" s="5">
        <v>0.23284439259950429</v>
      </c>
    </row>
    <row r="1083" spans="5:6" x14ac:dyDescent="0.3">
      <c r="E1083" s="10" t="s">
        <v>1689</v>
      </c>
      <c r="F1083" s="5">
        <v>9.4999600624925712E-2</v>
      </c>
    </row>
    <row r="1084" spans="5:6" x14ac:dyDescent="0.3">
      <c r="E1084" s="10" t="s">
        <v>1705</v>
      </c>
      <c r="F1084" s="5">
        <v>-0.39742814307452623</v>
      </c>
    </row>
    <row r="1085" spans="5:6" x14ac:dyDescent="0.3">
      <c r="E1085" s="10" t="s">
        <v>1706</v>
      </c>
      <c r="F1085" s="5">
        <v>-0.65729943222056542</v>
      </c>
    </row>
    <row r="1086" spans="5:6" x14ac:dyDescent="0.3">
      <c r="E1086" s="10" t="s">
        <v>1707</v>
      </c>
      <c r="F1086" s="5">
        <v>4.3239284622214873E-2</v>
      </c>
    </row>
    <row r="1087" spans="5:6" x14ac:dyDescent="0.3">
      <c r="E1087" s="10" t="s">
        <v>1737</v>
      </c>
      <c r="F1087" s="5">
        <v>-0.14101858857764774</v>
      </c>
    </row>
    <row r="1088" spans="5:6" x14ac:dyDescent="0.3">
      <c r="E1088" s="10" t="s">
        <v>1738</v>
      </c>
      <c r="F1088" s="5">
        <v>0.5270599987723531</v>
      </c>
    </row>
    <row r="1089" spans="5:6" x14ac:dyDescent="0.3">
      <c r="E1089" s="10" t="s">
        <v>1807</v>
      </c>
      <c r="F1089" s="5">
        <v>0.1654187793559366</v>
      </c>
    </row>
    <row r="1090" spans="5:6" x14ac:dyDescent="0.3">
      <c r="E1090" s="10" t="s">
        <v>1822</v>
      </c>
      <c r="F1090" s="5">
        <v>-0.34977587103623664</v>
      </c>
    </row>
    <row r="1091" spans="5:6" x14ac:dyDescent="0.3">
      <c r="E1091" s="10" t="s">
        <v>1826</v>
      </c>
      <c r="F1091" s="5">
        <v>-6.469684910126948E-2</v>
      </c>
    </row>
    <row r="1092" spans="5:6" x14ac:dyDescent="0.3">
      <c r="E1092" s="10" t="s">
        <v>1868</v>
      </c>
      <c r="F1092" s="5">
        <v>-0.57986598094667097</v>
      </c>
    </row>
    <row r="1093" spans="5:6" x14ac:dyDescent="0.3">
      <c r="E1093" s="10" t="s">
        <v>1891</v>
      </c>
      <c r="F1093" s="5">
        <v>-0.90314037799123414</v>
      </c>
    </row>
    <row r="1094" spans="5:6" x14ac:dyDescent="0.3">
      <c r="E1094" s="10" t="s">
        <v>1898</v>
      </c>
      <c r="F1094" s="5">
        <v>0.55948518743494602</v>
      </c>
    </row>
    <row r="1095" spans="5:6" x14ac:dyDescent="0.3">
      <c r="E1095" s="10" t="s">
        <v>1904</v>
      </c>
      <c r="F1095" s="5">
        <v>-0.37359337804400444</v>
      </c>
    </row>
    <row r="1096" spans="5:6" x14ac:dyDescent="0.3">
      <c r="E1096" s="10" t="s">
        <v>1985</v>
      </c>
      <c r="F1096" s="5">
        <v>-0.52511928509379946</v>
      </c>
    </row>
    <row r="1097" spans="5:6" x14ac:dyDescent="0.3">
      <c r="E1097" s="10" t="s">
        <v>2033</v>
      </c>
      <c r="F1097" s="5">
        <v>-0.18915416009182726</v>
      </c>
    </row>
    <row r="1098" spans="5:6" x14ac:dyDescent="0.3">
      <c r="E1098" s="10" t="s">
        <v>2048</v>
      </c>
      <c r="F1098" s="5">
        <v>-1.0000000000000002</v>
      </c>
    </row>
    <row r="1099" spans="5:6" x14ac:dyDescent="0.3">
      <c r="E1099" s="10" t="s">
        <v>2067</v>
      </c>
      <c r="F1099" s="5">
        <v>-0.19966454739626013</v>
      </c>
    </row>
    <row r="1100" spans="5:6" x14ac:dyDescent="0.3">
      <c r="E1100" s="10" t="s">
        <v>2072</v>
      </c>
      <c r="F1100" s="5">
        <v>0.44443547512652809</v>
      </c>
    </row>
    <row r="1101" spans="5:6" x14ac:dyDescent="0.3">
      <c r="E1101" s="10" t="s">
        <v>2074</v>
      </c>
      <c r="F1101" s="5">
        <v>0.3732190532834268</v>
      </c>
    </row>
    <row r="1102" spans="5:6" x14ac:dyDescent="0.3">
      <c r="E1102" s="10" t="s">
        <v>2166</v>
      </c>
      <c r="F1102" s="5">
        <v>3.960747645812026E-2</v>
      </c>
    </row>
    <row r="1103" spans="5:6" x14ac:dyDescent="0.3">
      <c r="E1103" s="10" t="s">
        <v>2170</v>
      </c>
      <c r="F1103" s="5">
        <v>1</v>
      </c>
    </row>
    <row r="1104" spans="5:6" x14ac:dyDescent="0.3">
      <c r="E1104" s="10" t="s">
        <v>2191</v>
      </c>
      <c r="F1104" s="5">
        <v>-0.82377571943579997</v>
      </c>
    </row>
    <row r="1105" spans="5:6" x14ac:dyDescent="0.3">
      <c r="E1105" s="10" t="s">
        <v>2284</v>
      </c>
      <c r="F1105" s="5">
        <v>-0.27168459284937946</v>
      </c>
    </row>
    <row r="1106" spans="5:6" x14ac:dyDescent="0.3">
      <c r="E1106" s="10" t="s">
        <v>2348</v>
      </c>
      <c r="F1106" s="5">
        <v>0.69466207113670919</v>
      </c>
    </row>
    <row r="1107" spans="5:6" x14ac:dyDescent="0.3">
      <c r="E1107" s="10" t="s">
        <v>2389</v>
      </c>
      <c r="F1107" s="5">
        <v>1.0000000000000002</v>
      </c>
    </row>
    <row r="1108" spans="5:6" x14ac:dyDescent="0.3">
      <c r="E1108" s="10" t="s">
        <v>2390</v>
      </c>
      <c r="F1108" s="5">
        <v>-0.43138074917840358</v>
      </c>
    </row>
    <row r="1109" spans="5:6" x14ac:dyDescent="0.3">
      <c r="E1109" s="10" t="s">
        <v>2465</v>
      </c>
      <c r="F1109" s="5">
        <v>0.19787763217589216</v>
      </c>
    </row>
    <row r="1110" spans="5:6" x14ac:dyDescent="0.3">
      <c r="E1110" s="10" t="s">
        <v>2480</v>
      </c>
      <c r="F1110" s="5">
        <v>-0.78006243052933011</v>
      </c>
    </row>
    <row r="1111" spans="5:6" x14ac:dyDescent="0.3">
      <c r="E1111" s="10" t="s">
        <v>2483</v>
      </c>
      <c r="F1111" s="5">
        <v>-0.6367585386962924</v>
      </c>
    </row>
    <row r="1112" spans="5:6" x14ac:dyDescent="0.3">
      <c r="E1112" s="10" t="s">
        <v>2486</v>
      </c>
      <c r="F1112" s="5">
        <v>0.99999532077333986</v>
      </c>
    </row>
    <row r="1113" spans="5:6" x14ac:dyDescent="0.3">
      <c r="E1113" s="10" t="s">
        <v>2487</v>
      </c>
      <c r="F1113" s="5">
        <v>-1.0000000000000002</v>
      </c>
    </row>
    <row r="1114" spans="5:6" x14ac:dyDescent="0.3">
      <c r="E1114" s="10" t="s">
        <v>2491</v>
      </c>
      <c r="F1114" s="5">
        <v>0.10933132429549872</v>
      </c>
    </row>
    <row r="1115" spans="5:6" x14ac:dyDescent="0.3">
      <c r="E1115" s="10" t="s">
        <v>2496</v>
      </c>
      <c r="F1115" s="5">
        <v>-0.80027744590049876</v>
      </c>
    </row>
    <row r="1116" spans="5:6" x14ac:dyDescent="0.3">
      <c r="E1116" s="10" t="s">
        <v>2502</v>
      </c>
      <c r="F1116" s="5">
        <v>0.40099035340072059</v>
      </c>
    </row>
    <row r="1117" spans="5:6" x14ac:dyDescent="0.3">
      <c r="E1117" s="6" t="s">
        <v>2967</v>
      </c>
      <c r="F1117" s="11"/>
    </row>
    <row r="1118" spans="5:6" x14ac:dyDescent="0.3">
      <c r="E1118" s="10" t="s">
        <v>199</v>
      </c>
      <c r="F1118" s="5">
        <v>-0.76631396577265398</v>
      </c>
    </row>
    <row r="1119" spans="5:6" x14ac:dyDescent="0.3">
      <c r="E1119" s="10" t="s">
        <v>562</v>
      </c>
      <c r="F1119" s="5">
        <v>-0.56056811405721685</v>
      </c>
    </row>
    <row r="1120" spans="5:6" x14ac:dyDescent="0.3">
      <c r="E1120" s="10" t="s">
        <v>578</v>
      </c>
      <c r="F1120" s="5">
        <v>-0.99861573909161561</v>
      </c>
    </row>
    <row r="1121" spans="5:6" x14ac:dyDescent="0.3">
      <c r="E1121" s="10" t="s">
        <v>579</v>
      </c>
      <c r="F1121" s="5">
        <v>-0.47498683904213701</v>
      </c>
    </row>
    <row r="1122" spans="5:6" x14ac:dyDescent="0.3">
      <c r="E1122" s="10" t="s">
        <v>676</v>
      </c>
      <c r="F1122" s="5">
        <v>-0.77925818242631772</v>
      </c>
    </row>
    <row r="1123" spans="5:6" x14ac:dyDescent="0.3">
      <c r="E1123" s="10" t="s">
        <v>919</v>
      </c>
      <c r="F1123" s="5">
        <v>-2.7768733218753772E-2</v>
      </c>
    </row>
    <row r="1124" spans="5:6" x14ac:dyDescent="0.3">
      <c r="E1124" s="10" t="s">
        <v>1464</v>
      </c>
      <c r="F1124" s="5">
        <v>-0.49732038678820556</v>
      </c>
    </row>
    <row r="1125" spans="5:6" x14ac:dyDescent="0.3">
      <c r="E1125" s="10" t="s">
        <v>1552</v>
      </c>
      <c r="F1125" s="5">
        <v>-1</v>
      </c>
    </row>
    <row r="1126" spans="5:6" x14ac:dyDescent="0.3">
      <c r="E1126" s="10" t="s">
        <v>1624</v>
      </c>
      <c r="F1126" s="5">
        <v>0.38686417856455363</v>
      </c>
    </row>
    <row r="1127" spans="5:6" x14ac:dyDescent="0.3">
      <c r="E1127" s="10" t="s">
        <v>1633</v>
      </c>
      <c r="F1127" s="5">
        <v>3.3633833597038684E-2</v>
      </c>
    </row>
    <row r="1128" spans="5:6" x14ac:dyDescent="0.3">
      <c r="E1128" s="10" t="s">
        <v>1662</v>
      </c>
      <c r="F1128" s="5">
        <v>-0.43324227684679917</v>
      </c>
    </row>
    <row r="1129" spans="5:6" x14ac:dyDescent="0.3">
      <c r="E1129" s="10" t="s">
        <v>1695</v>
      </c>
      <c r="F1129" s="5">
        <v>0.30785073144074893</v>
      </c>
    </row>
    <row r="1130" spans="5:6" x14ac:dyDescent="0.3">
      <c r="E1130" s="10" t="s">
        <v>1816</v>
      </c>
      <c r="F1130" s="5">
        <v>0.99977548623944656</v>
      </c>
    </row>
    <row r="1131" spans="5:6" x14ac:dyDescent="0.3">
      <c r="E1131" s="10" t="s">
        <v>1849</v>
      </c>
      <c r="F1131" s="5">
        <v>0.14428001707315102</v>
      </c>
    </row>
    <row r="1132" spans="5:6" x14ac:dyDescent="0.3">
      <c r="E1132" s="10" t="s">
        <v>2316</v>
      </c>
      <c r="F1132" s="5">
        <v>-0.50537878007891834</v>
      </c>
    </row>
    <row r="1133" spans="5:6" x14ac:dyDescent="0.3">
      <c r="E1133" s="10" t="s">
        <v>2383</v>
      </c>
      <c r="F1133" s="5">
        <v>4.472029735815319E-3</v>
      </c>
    </row>
    <row r="1134" spans="5:6" x14ac:dyDescent="0.3">
      <c r="E1134" s="6" t="s">
        <v>2968</v>
      </c>
      <c r="F1134" s="11"/>
    </row>
    <row r="1135" spans="5:6" x14ac:dyDescent="0.3">
      <c r="E1135" s="10" t="s">
        <v>155</v>
      </c>
      <c r="F1135" s="5">
        <v>-0.44259555249828858</v>
      </c>
    </row>
    <row r="1136" spans="5:6" x14ac:dyDescent="0.3">
      <c r="E1136" s="10" t="s">
        <v>220</v>
      </c>
      <c r="F1136" s="5">
        <v>-9.7380044852102776E-2</v>
      </c>
    </row>
    <row r="1137" spans="5:6" x14ac:dyDescent="0.3">
      <c r="E1137" s="10" t="s">
        <v>278</v>
      </c>
      <c r="F1137" s="5">
        <v>-0.95754359520778842</v>
      </c>
    </row>
    <row r="1138" spans="5:6" x14ac:dyDescent="0.3">
      <c r="E1138" s="10" t="s">
        <v>379</v>
      </c>
      <c r="F1138" s="5">
        <v>-0.21682140285331039</v>
      </c>
    </row>
    <row r="1139" spans="5:6" x14ac:dyDescent="0.3">
      <c r="E1139" s="10" t="s">
        <v>479</v>
      </c>
      <c r="F1139" s="5">
        <v>0.19756757222196622</v>
      </c>
    </row>
    <row r="1140" spans="5:6" x14ac:dyDescent="0.3">
      <c r="E1140" s="10" t="s">
        <v>542</v>
      </c>
      <c r="F1140" s="5">
        <v>0.47642387469211084</v>
      </c>
    </row>
    <row r="1141" spans="5:6" x14ac:dyDescent="0.3">
      <c r="E1141" s="10" t="s">
        <v>573</v>
      </c>
      <c r="F1141" s="5">
        <v>1</v>
      </c>
    </row>
    <row r="1142" spans="5:6" x14ac:dyDescent="0.3">
      <c r="E1142" s="10" t="s">
        <v>712</v>
      </c>
      <c r="F1142" s="5">
        <v>-0.82439613181474114</v>
      </c>
    </row>
    <row r="1143" spans="5:6" x14ac:dyDescent="0.3">
      <c r="E1143" s="10" t="s">
        <v>788</v>
      </c>
      <c r="F1143" s="5">
        <v>0.55335600838167509</v>
      </c>
    </row>
    <row r="1144" spans="5:6" x14ac:dyDescent="0.3">
      <c r="E1144" s="10" t="s">
        <v>867</v>
      </c>
      <c r="F1144" s="5">
        <v>-0.99999999999999989</v>
      </c>
    </row>
    <row r="1145" spans="5:6" x14ac:dyDescent="0.3">
      <c r="E1145" s="10" t="s">
        <v>1057</v>
      </c>
      <c r="F1145" s="5">
        <v>-0.9977663451040345</v>
      </c>
    </row>
    <row r="1146" spans="5:6" x14ac:dyDescent="0.3">
      <c r="E1146" s="10" t="s">
        <v>1326</v>
      </c>
      <c r="F1146" s="5">
        <v>1</v>
      </c>
    </row>
    <row r="1147" spans="5:6" x14ac:dyDescent="0.3">
      <c r="E1147" s="10" t="s">
        <v>1355</v>
      </c>
      <c r="F1147" s="5">
        <v>-0.26721732929081354</v>
      </c>
    </row>
    <row r="1148" spans="5:6" x14ac:dyDescent="0.3">
      <c r="E1148" s="10" t="s">
        <v>1384</v>
      </c>
      <c r="F1148" s="5">
        <v>-0.13285139382249514</v>
      </c>
    </row>
    <row r="1149" spans="5:6" x14ac:dyDescent="0.3">
      <c r="E1149" s="10" t="s">
        <v>1408</v>
      </c>
      <c r="F1149" s="5">
        <v>-4.9988119425228253E-2</v>
      </c>
    </row>
    <row r="1150" spans="5:6" x14ac:dyDescent="0.3">
      <c r="E1150" s="10" t="s">
        <v>1551</v>
      </c>
      <c r="F1150" s="5">
        <v>-0.98169087037474534</v>
      </c>
    </row>
    <row r="1151" spans="5:6" x14ac:dyDescent="0.3">
      <c r="E1151" s="10" t="s">
        <v>1623</v>
      </c>
      <c r="F1151" s="5">
        <v>-1</v>
      </c>
    </row>
    <row r="1152" spans="5:6" x14ac:dyDescent="0.3">
      <c r="E1152" s="10" t="s">
        <v>1736</v>
      </c>
      <c r="F1152" s="5">
        <v>-0.89197412698796696</v>
      </c>
    </row>
    <row r="1153" spans="5:6" x14ac:dyDescent="0.3">
      <c r="E1153" s="10" t="s">
        <v>1794</v>
      </c>
      <c r="F1153" s="5">
        <v>-0.96131000991066218</v>
      </c>
    </row>
    <row r="1154" spans="5:6" x14ac:dyDescent="0.3">
      <c r="E1154" s="10" t="s">
        <v>2043</v>
      </c>
      <c r="F1154" s="5">
        <v>-0.10773392743634513</v>
      </c>
    </row>
    <row r="1155" spans="5:6" x14ac:dyDescent="0.3">
      <c r="E1155" s="10" t="s">
        <v>2076</v>
      </c>
      <c r="F1155" s="5">
        <v>0.88654210101167441</v>
      </c>
    </row>
    <row r="1156" spans="5:6" x14ac:dyDescent="0.3">
      <c r="E1156" s="10" t="s">
        <v>2384</v>
      </c>
      <c r="F1156" s="5">
        <v>0.15441711312081358</v>
      </c>
    </row>
    <row r="1157" spans="5:6" x14ac:dyDescent="0.3">
      <c r="E1157" s="10" t="s">
        <v>2482</v>
      </c>
      <c r="F1157" s="5">
        <v>0.76605624416569151</v>
      </c>
    </row>
    <row r="1158" spans="5:6" x14ac:dyDescent="0.3">
      <c r="E1158" s="10" t="s">
        <v>2520</v>
      </c>
      <c r="F1158" s="5">
        <v>0.73753223693983017</v>
      </c>
    </row>
    <row r="1159" spans="5:6" x14ac:dyDescent="0.3">
      <c r="E1159" s="10" t="s">
        <v>2526</v>
      </c>
      <c r="F1159" s="5">
        <v>0.21792560438350925</v>
      </c>
    </row>
    <row r="1160" spans="5:6" x14ac:dyDescent="0.3">
      <c r="E1160" s="6" t="s">
        <v>2969</v>
      </c>
      <c r="F1160" s="11"/>
    </row>
    <row r="1161" spans="5:6" x14ac:dyDescent="0.3">
      <c r="E1161" s="10" t="s">
        <v>536</v>
      </c>
      <c r="F1161" s="5">
        <v>-8.0061237896174184E-2</v>
      </c>
    </row>
    <row r="1162" spans="5:6" x14ac:dyDescent="0.3">
      <c r="E1162" s="10" t="s">
        <v>768</v>
      </c>
      <c r="F1162" s="5">
        <v>2.7355809373085425E-2</v>
      </c>
    </row>
    <row r="1163" spans="5:6" x14ac:dyDescent="0.3">
      <c r="E1163" s="10" t="s">
        <v>863</v>
      </c>
      <c r="F1163" s="5">
        <v>-0.16138252447083176</v>
      </c>
    </row>
    <row r="1164" spans="5:6" x14ac:dyDescent="0.3">
      <c r="E1164" s="10" t="s">
        <v>886</v>
      </c>
      <c r="F1164" s="5">
        <v>0.99999999999999978</v>
      </c>
    </row>
    <row r="1165" spans="5:6" x14ac:dyDescent="0.3">
      <c r="E1165" s="10" t="s">
        <v>1371</v>
      </c>
      <c r="F1165" s="5">
        <v>0.38473368475933406</v>
      </c>
    </row>
    <row r="1166" spans="5:6" x14ac:dyDescent="0.3">
      <c r="E1166" s="10" t="s">
        <v>1373</v>
      </c>
      <c r="F1166" s="5">
        <v>-0.33184073551760085</v>
      </c>
    </row>
    <row r="1167" spans="5:6" x14ac:dyDescent="0.3">
      <c r="E1167" s="10" t="s">
        <v>1420</v>
      </c>
      <c r="F1167" s="5">
        <v>0.21078428394000093</v>
      </c>
    </row>
    <row r="1168" spans="5:6" x14ac:dyDescent="0.3">
      <c r="E1168" s="10" t="s">
        <v>1448</v>
      </c>
      <c r="F1168" s="5">
        <v>1.0000000000000002</v>
      </c>
    </row>
    <row r="1169" spans="5:6" x14ac:dyDescent="0.3">
      <c r="E1169" s="10" t="s">
        <v>1637</v>
      </c>
      <c r="F1169" s="5">
        <v>-1.0000000000000002</v>
      </c>
    </row>
    <row r="1170" spans="5:6" x14ac:dyDescent="0.3">
      <c r="E1170" s="10" t="s">
        <v>2044</v>
      </c>
      <c r="F1170" s="5">
        <v>-4.8619999204483613E-3</v>
      </c>
    </row>
    <row r="1171" spans="5:6" x14ac:dyDescent="0.3">
      <c r="E1171" s="10" t="s">
        <v>2463</v>
      </c>
      <c r="F1171" s="5">
        <v>-0.52768663865535914</v>
      </c>
    </row>
    <row r="1172" spans="5:6" x14ac:dyDescent="0.3">
      <c r="E1172" s="6" t="s">
        <v>2970</v>
      </c>
      <c r="F1172" s="11"/>
    </row>
    <row r="1173" spans="5:6" x14ac:dyDescent="0.3">
      <c r="E1173" s="10" t="s">
        <v>233</v>
      </c>
      <c r="F1173" s="5">
        <v>-7.4938536173288148E-2</v>
      </c>
    </row>
    <row r="1174" spans="5:6" x14ac:dyDescent="0.3">
      <c r="E1174" s="10" t="s">
        <v>568</v>
      </c>
      <c r="F1174" s="5">
        <v>0.1056470549205582</v>
      </c>
    </row>
    <row r="1175" spans="5:6" x14ac:dyDescent="0.3">
      <c r="E1175" s="10" t="s">
        <v>643</v>
      </c>
      <c r="F1175" s="5">
        <v>-2.7639246304835635E-2</v>
      </c>
    </row>
    <row r="1176" spans="5:6" x14ac:dyDescent="0.3">
      <c r="E1176" s="10" t="s">
        <v>1321</v>
      </c>
      <c r="F1176" s="5">
        <v>-6.5969991260993788E-2</v>
      </c>
    </row>
    <row r="1177" spans="5:6" x14ac:dyDescent="0.3">
      <c r="E1177" s="10" t="s">
        <v>1365</v>
      </c>
      <c r="F1177" s="5">
        <v>-0.10287942380385884</v>
      </c>
    </row>
    <row r="1178" spans="5:6" x14ac:dyDescent="0.3">
      <c r="E1178" s="10" t="s">
        <v>1372</v>
      </c>
      <c r="F1178" s="5">
        <v>-9.0190800333627738E-2</v>
      </c>
    </row>
    <row r="1179" spans="5:6" x14ac:dyDescent="0.3">
      <c r="E1179" s="10" t="s">
        <v>1388</v>
      </c>
      <c r="F1179" s="5">
        <v>0.70267740740897755</v>
      </c>
    </row>
    <row r="1180" spans="5:6" x14ac:dyDescent="0.3">
      <c r="E1180" s="10" t="s">
        <v>1690</v>
      </c>
      <c r="F1180" s="5">
        <v>-2.4013279731977408E-2</v>
      </c>
    </row>
    <row r="1181" spans="5:6" x14ac:dyDescent="0.3">
      <c r="E1181" s="10" t="s">
        <v>2068</v>
      </c>
      <c r="F1181" s="5">
        <v>-5.0217625368164251E-2</v>
      </c>
    </row>
    <row r="1182" spans="5:6" x14ac:dyDescent="0.3">
      <c r="E1182" s="10" t="s">
        <v>2073</v>
      </c>
      <c r="F1182" s="5">
        <v>0.31714021065391074</v>
      </c>
    </row>
    <row r="1183" spans="5:6" x14ac:dyDescent="0.3">
      <c r="E1183" s="6" t="s">
        <v>2971</v>
      </c>
      <c r="F1183" s="11"/>
    </row>
    <row r="1184" spans="5:6" x14ac:dyDescent="0.3">
      <c r="E1184" s="10" t="s">
        <v>179</v>
      </c>
      <c r="F1184" s="5">
        <v>2.1117952172533157E-2</v>
      </c>
    </row>
    <row r="1185" spans="5:6" x14ac:dyDescent="0.3">
      <c r="E1185" s="10" t="s">
        <v>243</v>
      </c>
      <c r="F1185" s="5">
        <v>-0.2760059057703903</v>
      </c>
    </row>
    <row r="1186" spans="5:6" x14ac:dyDescent="0.3">
      <c r="E1186" s="10" t="s">
        <v>273</v>
      </c>
      <c r="F1186" s="5">
        <v>-0.19408501692707192</v>
      </c>
    </row>
    <row r="1187" spans="5:6" x14ac:dyDescent="0.3">
      <c r="E1187" s="10" t="s">
        <v>307</v>
      </c>
      <c r="F1187" s="5">
        <v>-2.4994532763122676E-2</v>
      </c>
    </row>
    <row r="1188" spans="5:6" x14ac:dyDescent="0.3">
      <c r="E1188" s="10" t="s">
        <v>538</v>
      </c>
      <c r="F1188" s="5">
        <v>-4.511346689192109E-2</v>
      </c>
    </row>
    <row r="1189" spans="5:6" x14ac:dyDescent="0.3">
      <c r="E1189" s="10" t="s">
        <v>558</v>
      </c>
      <c r="F1189" s="5">
        <v>0.37582854077603989</v>
      </c>
    </row>
    <row r="1190" spans="5:6" x14ac:dyDescent="0.3">
      <c r="E1190" s="10" t="s">
        <v>567</v>
      </c>
      <c r="F1190" s="5">
        <v>0.83209124566663195</v>
      </c>
    </row>
    <row r="1191" spans="5:6" x14ac:dyDescent="0.3">
      <c r="E1191" s="10" t="s">
        <v>584</v>
      </c>
      <c r="F1191" s="5">
        <v>-0.94014716186620328</v>
      </c>
    </row>
    <row r="1192" spans="5:6" x14ac:dyDescent="0.3">
      <c r="E1192" s="10" t="s">
        <v>790</v>
      </c>
      <c r="F1192" s="5">
        <v>-0.55858014804418432</v>
      </c>
    </row>
    <row r="1193" spans="5:6" x14ac:dyDescent="0.3">
      <c r="E1193" s="10" t="s">
        <v>929</v>
      </c>
      <c r="F1193" s="5">
        <v>-0.77652592945163379</v>
      </c>
    </row>
    <row r="1194" spans="5:6" x14ac:dyDescent="0.3">
      <c r="E1194" s="10" t="s">
        <v>979</v>
      </c>
      <c r="F1194" s="5">
        <v>-0.37690691270531068</v>
      </c>
    </row>
    <row r="1195" spans="5:6" x14ac:dyDescent="0.3">
      <c r="E1195" s="10" t="s">
        <v>1155</v>
      </c>
      <c r="F1195" s="5">
        <v>-0.5193558892653467</v>
      </c>
    </row>
    <row r="1196" spans="5:6" x14ac:dyDescent="0.3">
      <c r="E1196" s="10" t="s">
        <v>1332</v>
      </c>
      <c r="F1196" s="5">
        <v>0.14204709539155305</v>
      </c>
    </row>
    <row r="1197" spans="5:6" x14ac:dyDescent="0.3">
      <c r="E1197" s="10" t="s">
        <v>1375</v>
      </c>
      <c r="F1197" s="5">
        <v>-0.27906091708755582</v>
      </c>
    </row>
    <row r="1198" spans="5:6" x14ac:dyDescent="0.3">
      <c r="E1198" s="10" t="s">
        <v>1523</v>
      </c>
      <c r="F1198" s="5">
        <v>0.89230906494611206</v>
      </c>
    </row>
    <row r="1199" spans="5:6" x14ac:dyDescent="0.3">
      <c r="E1199" s="10" t="s">
        <v>1533</v>
      </c>
      <c r="F1199" s="5">
        <v>-5.1922893640547828E-2</v>
      </c>
    </row>
    <row r="1200" spans="5:6" x14ac:dyDescent="0.3">
      <c r="E1200" s="10" t="s">
        <v>1534</v>
      </c>
      <c r="F1200" s="5">
        <v>0.40168594477781699</v>
      </c>
    </row>
    <row r="1201" spans="5:6" x14ac:dyDescent="0.3">
      <c r="E1201" s="10" t="s">
        <v>1571</v>
      </c>
      <c r="F1201" s="5">
        <v>-0.58252955918608185</v>
      </c>
    </row>
    <row r="1202" spans="5:6" x14ac:dyDescent="0.3">
      <c r="E1202" s="10" t="s">
        <v>1601</v>
      </c>
      <c r="F1202" s="5">
        <v>-0.42177656559938298</v>
      </c>
    </row>
    <row r="1203" spans="5:6" x14ac:dyDescent="0.3">
      <c r="E1203" s="10" t="s">
        <v>1651</v>
      </c>
      <c r="F1203" s="5">
        <v>0.36936630055574921</v>
      </c>
    </row>
    <row r="1204" spans="5:6" x14ac:dyDescent="0.3">
      <c r="E1204" s="10" t="s">
        <v>1721</v>
      </c>
      <c r="F1204" s="5">
        <v>-0.10205718043962522</v>
      </c>
    </row>
    <row r="1205" spans="5:6" x14ac:dyDescent="0.3">
      <c r="E1205" s="10" t="s">
        <v>1851</v>
      </c>
      <c r="F1205" s="5">
        <v>0.47797805025632173</v>
      </c>
    </row>
    <row r="1206" spans="5:6" x14ac:dyDescent="0.3">
      <c r="E1206" s="10" t="s">
        <v>2069</v>
      </c>
      <c r="F1206" s="5">
        <v>-0.1704759463058883</v>
      </c>
    </row>
    <row r="1207" spans="5:6" x14ac:dyDescent="0.3">
      <c r="E1207" s="10" t="s">
        <v>2228</v>
      </c>
      <c r="F1207" s="5">
        <v>0.13508654474949175</v>
      </c>
    </row>
    <row r="1208" spans="5:6" x14ac:dyDescent="0.3">
      <c r="E1208" s="10" t="s">
        <v>2382</v>
      </c>
      <c r="F1208" s="5">
        <v>-2.6937158820058031E-2</v>
      </c>
    </row>
    <row r="1209" spans="5:6" x14ac:dyDescent="0.3">
      <c r="E1209" s="10" t="s">
        <v>2440</v>
      </c>
      <c r="F1209" s="5">
        <v>6.8804284677386265E-3</v>
      </c>
    </row>
    <row r="1210" spans="5:6" x14ac:dyDescent="0.3">
      <c r="E1210" s="2" t="s">
        <v>2681</v>
      </c>
      <c r="F1210" s="11"/>
    </row>
    <row r="1211" spans="5:6" x14ac:dyDescent="0.3">
      <c r="E1211" s="6" t="s">
        <v>2972</v>
      </c>
      <c r="F1211" s="11"/>
    </row>
    <row r="1212" spans="5:6" x14ac:dyDescent="0.3">
      <c r="E1212" s="10" t="s">
        <v>1403</v>
      </c>
      <c r="F1212" s="5">
        <v>9.9397728258950588E-2</v>
      </c>
    </row>
    <row r="1213" spans="5:6" x14ac:dyDescent="0.3">
      <c r="E1213" s="2" t="s">
        <v>2682</v>
      </c>
      <c r="F1213" s="11"/>
    </row>
    <row r="1214" spans="5:6" x14ac:dyDescent="0.3">
      <c r="E1214" s="6" t="s">
        <v>2973</v>
      </c>
      <c r="F1214" s="11"/>
    </row>
    <row r="1215" spans="5:6" x14ac:dyDescent="0.3">
      <c r="E1215" s="10" t="s">
        <v>1319</v>
      </c>
      <c r="F1215" s="5">
        <v>0.27947667777502933</v>
      </c>
    </row>
    <row r="1216" spans="5:6" x14ac:dyDescent="0.3">
      <c r="E1216" s="6" t="s">
        <v>2326</v>
      </c>
      <c r="F1216" s="11"/>
    </row>
    <row r="1217" spans="5:6" x14ac:dyDescent="0.3">
      <c r="E1217" s="10" t="s">
        <v>2326</v>
      </c>
      <c r="F1217" s="5">
        <v>-0.31268475950117414</v>
      </c>
    </row>
    <row r="1218" spans="5:6" x14ac:dyDescent="0.3">
      <c r="E1218" s="2" t="s">
        <v>2683</v>
      </c>
      <c r="F1218" s="11"/>
    </row>
    <row r="1219" spans="5:6" x14ac:dyDescent="0.3">
      <c r="E1219" s="6" t="s">
        <v>2974</v>
      </c>
      <c r="F1219" s="11"/>
    </row>
    <row r="1220" spans="5:6" x14ac:dyDescent="0.3">
      <c r="E1220" s="10" t="s">
        <v>318</v>
      </c>
      <c r="F1220" s="5">
        <v>0.99999999999999989</v>
      </c>
    </row>
    <row r="1221" spans="5:6" x14ac:dyDescent="0.3">
      <c r="E1221" s="10" t="s">
        <v>910</v>
      </c>
      <c r="F1221" s="5">
        <v>2.2357620084148273E-2</v>
      </c>
    </row>
    <row r="1222" spans="5:6" x14ac:dyDescent="0.3">
      <c r="E1222" s="10" t="s">
        <v>916</v>
      </c>
      <c r="F1222" s="5">
        <v>0.11926926387365118</v>
      </c>
    </row>
    <row r="1223" spans="5:6" x14ac:dyDescent="0.3">
      <c r="E1223" s="10" t="s">
        <v>1060</v>
      </c>
      <c r="F1223" s="5">
        <v>-0.50497477602632723</v>
      </c>
    </row>
    <row r="1224" spans="5:6" x14ac:dyDescent="0.3">
      <c r="E1224" s="10" t="s">
        <v>1061</v>
      </c>
      <c r="F1224" s="5">
        <v>-0.29202150482455785</v>
      </c>
    </row>
    <row r="1225" spans="5:6" x14ac:dyDescent="0.3">
      <c r="E1225" s="10" t="s">
        <v>1233</v>
      </c>
      <c r="F1225" s="5">
        <v>-0.21355972647295302</v>
      </c>
    </row>
    <row r="1226" spans="5:6" x14ac:dyDescent="0.3">
      <c r="E1226" s="10" t="s">
        <v>1506</v>
      </c>
      <c r="F1226" s="5">
        <v>9.2631308791626649E-2</v>
      </c>
    </row>
    <row r="1227" spans="5:6" x14ac:dyDescent="0.3">
      <c r="E1227" s="10" t="s">
        <v>1765</v>
      </c>
      <c r="F1227" s="5">
        <v>0.3519611909522169</v>
      </c>
    </row>
    <row r="1228" spans="5:6" x14ac:dyDescent="0.3">
      <c r="E1228" s="10" t="s">
        <v>1861</v>
      </c>
      <c r="F1228" s="5">
        <v>-0.4069642081345784</v>
      </c>
    </row>
    <row r="1229" spans="5:6" x14ac:dyDescent="0.3">
      <c r="E1229" s="10" t="s">
        <v>2013</v>
      </c>
      <c r="F1229" s="5">
        <v>-0.20997351676078613</v>
      </c>
    </row>
    <row r="1230" spans="5:6" x14ac:dyDescent="0.3">
      <c r="E1230" s="10" t="s">
        <v>2223</v>
      </c>
      <c r="F1230" s="5">
        <v>0.12457190806111428</v>
      </c>
    </row>
    <row r="1231" spans="5:6" x14ac:dyDescent="0.3">
      <c r="E1231" s="10" t="s">
        <v>2272</v>
      </c>
      <c r="F1231" s="5">
        <v>3.5203519413691126E-2</v>
      </c>
    </row>
    <row r="1232" spans="5:6" x14ac:dyDescent="0.3">
      <c r="E1232" s="10" t="s">
        <v>2417</v>
      </c>
      <c r="F1232" s="5">
        <v>0.16459463976998939</v>
      </c>
    </row>
    <row r="1233" spans="5:6" x14ac:dyDescent="0.3">
      <c r="E1233" s="10" t="s">
        <v>2488</v>
      </c>
      <c r="F1233" s="5">
        <v>0.97453920374047875</v>
      </c>
    </row>
    <row r="1234" spans="5:6" x14ac:dyDescent="0.3">
      <c r="E1234" s="10" t="s">
        <v>2510</v>
      </c>
      <c r="F1234" s="5">
        <v>0.57128653145254682</v>
      </c>
    </row>
    <row r="1235" spans="5:6" x14ac:dyDescent="0.3">
      <c r="E1235" s="6" t="s">
        <v>2975</v>
      </c>
      <c r="F1235" s="11"/>
    </row>
    <row r="1236" spans="5:6" x14ac:dyDescent="0.3">
      <c r="E1236" s="10" t="s">
        <v>283</v>
      </c>
      <c r="F1236" s="5">
        <v>0.40137700158235684</v>
      </c>
    </row>
    <row r="1237" spans="5:6" x14ac:dyDescent="0.3">
      <c r="E1237" s="10" t="s">
        <v>299</v>
      </c>
      <c r="F1237" s="5">
        <v>4.5231117220540663E-2</v>
      </c>
    </row>
    <row r="1238" spans="5:6" x14ac:dyDescent="0.3">
      <c r="E1238" s="10" t="s">
        <v>846</v>
      </c>
      <c r="F1238" s="5">
        <v>-0.17361885004008679</v>
      </c>
    </row>
    <row r="1239" spans="5:6" x14ac:dyDescent="0.3">
      <c r="E1239" s="10" t="s">
        <v>1142</v>
      </c>
      <c r="F1239" s="5">
        <v>0.33413073222222822</v>
      </c>
    </row>
    <row r="1240" spans="5:6" x14ac:dyDescent="0.3">
      <c r="E1240" s="10" t="s">
        <v>1659</v>
      </c>
      <c r="F1240" s="5">
        <v>0.17405072658927026</v>
      </c>
    </row>
    <row r="1241" spans="5:6" x14ac:dyDescent="0.3">
      <c r="E1241" s="10" t="s">
        <v>1753</v>
      </c>
      <c r="F1241" s="5">
        <v>-7.7312690750129698E-2</v>
      </c>
    </row>
    <row r="1242" spans="5:6" x14ac:dyDescent="0.3">
      <c r="E1242" s="10" t="s">
        <v>2003</v>
      </c>
      <c r="F1242" s="5">
        <v>-0.46445127278356668</v>
      </c>
    </row>
    <row r="1243" spans="5:6" x14ac:dyDescent="0.3">
      <c r="E1243" s="6" t="s">
        <v>410</v>
      </c>
      <c r="F1243" s="11"/>
    </row>
    <row r="1244" spans="5:6" x14ac:dyDescent="0.3">
      <c r="E1244" s="10" t="s">
        <v>410</v>
      </c>
      <c r="F1244" s="5">
        <v>-5.2768104228739392E-2</v>
      </c>
    </row>
    <row r="1245" spans="5:6" x14ac:dyDescent="0.3">
      <c r="E1245" s="6" t="s">
        <v>490</v>
      </c>
      <c r="F1245" s="11"/>
    </row>
    <row r="1246" spans="5:6" x14ac:dyDescent="0.3">
      <c r="E1246" s="10" t="s">
        <v>490</v>
      </c>
      <c r="F1246" s="5">
        <v>-0.30319224157257196</v>
      </c>
    </row>
    <row r="1247" spans="5:6" x14ac:dyDescent="0.3">
      <c r="E1247" s="10" t="s">
        <v>704</v>
      </c>
      <c r="F1247" s="5">
        <v>0.57604161017345856</v>
      </c>
    </row>
    <row r="1248" spans="5:6" x14ac:dyDescent="0.3">
      <c r="E1248" s="10" t="s">
        <v>1920</v>
      </c>
      <c r="F1248" s="5">
        <v>0.35960803365664767</v>
      </c>
    </row>
    <row r="1249" spans="5:6" x14ac:dyDescent="0.3">
      <c r="E1249" s="6" t="s">
        <v>494</v>
      </c>
      <c r="F1249" s="11"/>
    </row>
    <row r="1250" spans="5:6" x14ac:dyDescent="0.3">
      <c r="E1250" s="10" t="s">
        <v>494</v>
      </c>
      <c r="F1250" s="5">
        <v>6.3101760898792186E-2</v>
      </c>
    </row>
    <row r="1251" spans="5:6" x14ac:dyDescent="0.3">
      <c r="E1251" s="10" t="s">
        <v>495</v>
      </c>
      <c r="F1251" s="5">
        <v>1</v>
      </c>
    </row>
    <row r="1252" spans="5:6" x14ac:dyDescent="0.3">
      <c r="E1252" s="6" t="s">
        <v>1036</v>
      </c>
      <c r="F1252" s="11"/>
    </row>
    <row r="1253" spans="5:6" x14ac:dyDescent="0.3">
      <c r="E1253" s="10" t="s">
        <v>1036</v>
      </c>
      <c r="F1253" s="5">
        <v>-0.12253388818762725</v>
      </c>
    </row>
    <row r="1254" spans="5:6" x14ac:dyDescent="0.3">
      <c r="E1254" s="6" t="s">
        <v>2976</v>
      </c>
      <c r="F1254" s="11"/>
    </row>
    <row r="1255" spans="5:6" x14ac:dyDescent="0.3">
      <c r="E1255" s="10" t="s">
        <v>739</v>
      </c>
      <c r="F1255" s="5">
        <v>0.43069837139464767</v>
      </c>
    </row>
    <row r="1256" spans="5:6" x14ac:dyDescent="0.3">
      <c r="E1256" s="10" t="s">
        <v>906</v>
      </c>
      <c r="F1256" s="5">
        <v>0.16170502011338789</v>
      </c>
    </row>
    <row r="1257" spans="5:6" x14ac:dyDescent="0.3">
      <c r="E1257" s="10" t="s">
        <v>915</v>
      </c>
      <c r="F1257" s="5">
        <v>1.0000000000000002</v>
      </c>
    </row>
    <row r="1258" spans="5:6" x14ac:dyDescent="0.3">
      <c r="E1258" s="10" t="s">
        <v>1238</v>
      </c>
      <c r="F1258" s="5">
        <v>0.2622653226171528</v>
      </c>
    </row>
    <row r="1259" spans="5:6" x14ac:dyDescent="0.3">
      <c r="E1259" s="10" t="s">
        <v>1349</v>
      </c>
      <c r="F1259" s="5">
        <v>0.43015461607270283</v>
      </c>
    </row>
    <row r="1260" spans="5:6" x14ac:dyDescent="0.3">
      <c r="E1260" s="10" t="s">
        <v>1764</v>
      </c>
      <c r="F1260" s="5">
        <v>-0.23027090441109632</v>
      </c>
    </row>
    <row r="1261" spans="5:6" x14ac:dyDescent="0.3">
      <c r="E1261" s="10" t="s">
        <v>2540</v>
      </c>
      <c r="F1261" s="5">
        <v>-1.8881295840349484E-2</v>
      </c>
    </row>
    <row r="1262" spans="5:6" x14ac:dyDescent="0.3">
      <c r="E1262" s="10" t="s">
        <v>2545</v>
      </c>
      <c r="F1262" s="5">
        <v>0.11507896560876496</v>
      </c>
    </row>
    <row r="1263" spans="5:6" x14ac:dyDescent="0.3">
      <c r="E1263" s="6" t="s">
        <v>2977</v>
      </c>
      <c r="F1263" s="11"/>
    </row>
    <row r="1264" spans="5:6" x14ac:dyDescent="0.3">
      <c r="E1264" s="10" t="s">
        <v>588</v>
      </c>
      <c r="F1264" s="5">
        <v>-0.5131685894934418</v>
      </c>
    </row>
    <row r="1265" spans="5:6" x14ac:dyDescent="0.3">
      <c r="E1265" s="10" t="s">
        <v>751</v>
      </c>
      <c r="F1265" s="5">
        <v>-0.84533486196684959</v>
      </c>
    </row>
    <row r="1266" spans="5:6" x14ac:dyDescent="0.3">
      <c r="E1266" s="10" t="s">
        <v>836</v>
      </c>
      <c r="F1266" s="5">
        <v>-0.50865122181551259</v>
      </c>
    </row>
    <row r="1267" spans="5:6" x14ac:dyDescent="0.3">
      <c r="E1267" s="10" t="s">
        <v>1044</v>
      </c>
      <c r="F1267" s="5">
        <v>-0.29652304596135531</v>
      </c>
    </row>
    <row r="1268" spans="5:6" x14ac:dyDescent="0.3">
      <c r="E1268" s="10" t="s">
        <v>1083</v>
      </c>
      <c r="F1268" s="5">
        <v>-0.55940165871908554</v>
      </c>
    </row>
    <row r="1269" spans="5:6" x14ac:dyDescent="0.3">
      <c r="E1269" s="10" t="s">
        <v>1351</v>
      </c>
      <c r="F1269" s="5">
        <v>0.5265652977476406</v>
      </c>
    </row>
    <row r="1270" spans="5:6" x14ac:dyDescent="0.3">
      <c r="E1270" s="10" t="s">
        <v>1429</v>
      </c>
      <c r="F1270" s="5">
        <v>0.52050320123287008</v>
      </c>
    </row>
    <row r="1271" spans="5:6" x14ac:dyDescent="0.3">
      <c r="E1271" s="10" t="s">
        <v>1660</v>
      </c>
      <c r="F1271" s="5">
        <v>2.2137970206784489E-2</v>
      </c>
    </row>
    <row r="1272" spans="5:6" x14ac:dyDescent="0.3">
      <c r="E1272" s="10" t="s">
        <v>1769</v>
      </c>
      <c r="F1272" s="5">
        <v>-3.7938777234177899E-2</v>
      </c>
    </row>
    <row r="1273" spans="5:6" x14ac:dyDescent="0.3">
      <c r="E1273" s="10" t="s">
        <v>2547</v>
      </c>
      <c r="F1273" s="5">
        <v>0.90813690218207832</v>
      </c>
    </row>
    <row r="1274" spans="5:6" x14ac:dyDescent="0.3">
      <c r="E1274" s="10" t="s">
        <v>2556</v>
      </c>
      <c r="F1274" s="5">
        <v>9.8592973289850228E-2</v>
      </c>
    </row>
    <row r="1275" spans="5:6" x14ac:dyDescent="0.3">
      <c r="E1275" s="6" t="s">
        <v>2978</v>
      </c>
      <c r="F1275" s="11"/>
    </row>
    <row r="1276" spans="5:6" x14ac:dyDescent="0.3">
      <c r="E1276" s="10" t="s">
        <v>988</v>
      </c>
      <c r="F1276" s="5">
        <v>-0.99999999999999989</v>
      </c>
    </row>
    <row r="1277" spans="5:6" x14ac:dyDescent="0.3">
      <c r="E1277" s="10" t="s">
        <v>1704</v>
      </c>
      <c r="F1277" s="5">
        <v>-0.10167305097470332</v>
      </c>
    </row>
    <row r="1278" spans="5:6" x14ac:dyDescent="0.3">
      <c r="E1278" s="10" t="s">
        <v>2039</v>
      </c>
      <c r="F1278" s="5">
        <v>2.9004942050709984E-2</v>
      </c>
    </row>
    <row r="1279" spans="5:6" x14ac:dyDescent="0.3">
      <c r="E1279" s="10" t="s">
        <v>2178</v>
      </c>
      <c r="F1279" s="5">
        <v>0.54432096204757141</v>
      </c>
    </row>
    <row r="1280" spans="5:6" x14ac:dyDescent="0.3">
      <c r="E1280" s="6" t="s">
        <v>2979</v>
      </c>
      <c r="F1280" s="11"/>
    </row>
    <row r="1281" spans="5:6" x14ac:dyDescent="0.3">
      <c r="E1281" s="10" t="s">
        <v>152</v>
      </c>
      <c r="F1281" s="5">
        <v>9.5678186386454298E-2</v>
      </c>
    </row>
    <row r="1282" spans="5:6" x14ac:dyDescent="0.3">
      <c r="E1282" s="10" t="s">
        <v>276</v>
      </c>
      <c r="F1282" s="5">
        <v>0.64610001493040736</v>
      </c>
    </row>
    <row r="1283" spans="5:6" x14ac:dyDescent="0.3">
      <c r="E1283" s="10" t="s">
        <v>428</v>
      </c>
      <c r="F1283" s="5">
        <v>-0.2250510796706354</v>
      </c>
    </row>
    <row r="1284" spans="5:6" x14ac:dyDescent="0.3">
      <c r="E1284" s="10" t="s">
        <v>454</v>
      </c>
      <c r="F1284" s="5">
        <v>-9.5404784899010373E-2</v>
      </c>
    </row>
    <row r="1285" spans="5:6" x14ac:dyDescent="0.3">
      <c r="E1285" s="10" t="s">
        <v>469</v>
      </c>
      <c r="F1285" s="5">
        <v>3.9464012502430791E-2</v>
      </c>
    </row>
    <row r="1286" spans="5:6" x14ac:dyDescent="0.3">
      <c r="E1286" s="10" t="s">
        <v>476</v>
      </c>
      <c r="F1286" s="5">
        <v>0.12569678720089272</v>
      </c>
    </row>
    <row r="1287" spans="5:6" x14ac:dyDescent="0.3">
      <c r="E1287" s="10" t="s">
        <v>580</v>
      </c>
      <c r="F1287" s="5">
        <v>0.77037852561779008</v>
      </c>
    </row>
    <row r="1288" spans="5:6" x14ac:dyDescent="0.3">
      <c r="E1288" s="10" t="s">
        <v>673</v>
      </c>
      <c r="F1288" s="5">
        <v>5.3371734660354116E-2</v>
      </c>
    </row>
    <row r="1289" spans="5:6" x14ac:dyDescent="0.3">
      <c r="E1289" s="10" t="s">
        <v>770</v>
      </c>
      <c r="F1289" s="5">
        <v>-0.6186754068220125</v>
      </c>
    </row>
    <row r="1290" spans="5:6" x14ac:dyDescent="0.3">
      <c r="E1290" s="10" t="s">
        <v>783</v>
      </c>
      <c r="F1290" s="5">
        <v>0.40478906071755538</v>
      </c>
    </row>
    <row r="1291" spans="5:6" x14ac:dyDescent="0.3">
      <c r="E1291" s="10" t="s">
        <v>784</v>
      </c>
      <c r="F1291" s="5">
        <v>0.26512512704663616</v>
      </c>
    </row>
    <row r="1292" spans="5:6" x14ac:dyDescent="0.3">
      <c r="E1292" s="10" t="s">
        <v>785</v>
      </c>
      <c r="F1292" s="5">
        <v>6.4383301585304586E-2</v>
      </c>
    </row>
    <row r="1293" spans="5:6" x14ac:dyDescent="0.3">
      <c r="E1293" s="10" t="s">
        <v>799</v>
      </c>
      <c r="F1293" s="5">
        <v>-3.9881892822946109E-2</v>
      </c>
    </row>
    <row r="1294" spans="5:6" x14ac:dyDescent="0.3">
      <c r="E1294" s="10" t="s">
        <v>844</v>
      </c>
      <c r="F1294" s="5">
        <v>-0.31751615666970828</v>
      </c>
    </row>
    <row r="1295" spans="5:6" x14ac:dyDescent="0.3">
      <c r="E1295" s="10" t="s">
        <v>855</v>
      </c>
      <c r="F1295" s="5">
        <v>0.28844954932355904</v>
      </c>
    </row>
    <row r="1296" spans="5:6" x14ac:dyDescent="0.3">
      <c r="E1296" s="10" t="s">
        <v>860</v>
      </c>
      <c r="F1296" s="5">
        <v>-0.99669638284223516</v>
      </c>
    </row>
    <row r="1297" spans="5:6" x14ac:dyDescent="0.3">
      <c r="E1297" s="10" t="s">
        <v>943</v>
      </c>
      <c r="F1297" s="5">
        <v>0.29847210027491938</v>
      </c>
    </row>
    <row r="1298" spans="5:6" x14ac:dyDescent="0.3">
      <c r="E1298" s="10" t="s">
        <v>991</v>
      </c>
      <c r="F1298" s="5">
        <v>0.26794962738069139</v>
      </c>
    </row>
    <row r="1299" spans="5:6" x14ac:dyDescent="0.3">
      <c r="E1299" s="10" t="s">
        <v>993</v>
      </c>
      <c r="F1299" s="5">
        <v>-0.22625865621465102</v>
      </c>
    </row>
    <row r="1300" spans="5:6" x14ac:dyDescent="0.3">
      <c r="E1300" s="10" t="s">
        <v>1017</v>
      </c>
      <c r="F1300" s="5">
        <v>0.20000931822396523</v>
      </c>
    </row>
    <row r="1301" spans="5:6" x14ac:dyDescent="0.3">
      <c r="E1301" s="10" t="s">
        <v>1026</v>
      </c>
      <c r="F1301" s="5">
        <v>8.0866676511471502E-2</v>
      </c>
    </row>
    <row r="1302" spans="5:6" x14ac:dyDescent="0.3">
      <c r="E1302" s="10" t="s">
        <v>1033</v>
      </c>
      <c r="F1302" s="5">
        <v>-4.9292386482555753E-2</v>
      </c>
    </row>
    <row r="1303" spans="5:6" x14ac:dyDescent="0.3">
      <c r="E1303" s="10" t="s">
        <v>1037</v>
      </c>
      <c r="F1303" s="5">
        <v>1.9154199690884086E-2</v>
      </c>
    </row>
    <row r="1304" spans="5:6" x14ac:dyDescent="0.3">
      <c r="E1304" s="10" t="s">
        <v>1073</v>
      </c>
      <c r="F1304" s="5">
        <v>-0.31235143914346175</v>
      </c>
    </row>
    <row r="1305" spans="5:6" x14ac:dyDescent="0.3">
      <c r="E1305" s="10" t="s">
        <v>1075</v>
      </c>
      <c r="F1305" s="5">
        <v>0.24365052249992206</v>
      </c>
    </row>
    <row r="1306" spans="5:6" x14ac:dyDescent="0.3">
      <c r="E1306" s="10" t="s">
        <v>1256</v>
      </c>
      <c r="F1306" s="5">
        <v>0.34597978009834829</v>
      </c>
    </row>
    <row r="1307" spans="5:6" x14ac:dyDescent="0.3">
      <c r="E1307" s="10" t="s">
        <v>1305</v>
      </c>
      <c r="F1307" s="5">
        <v>0.23541310826305306</v>
      </c>
    </row>
    <row r="1308" spans="5:6" x14ac:dyDescent="0.3">
      <c r="E1308" s="10" t="s">
        <v>1350</v>
      </c>
      <c r="F1308" s="5">
        <v>0.2818472617617967</v>
      </c>
    </row>
    <row r="1309" spans="5:6" x14ac:dyDescent="0.3">
      <c r="E1309" s="10" t="s">
        <v>1397</v>
      </c>
      <c r="F1309" s="5">
        <v>-0.15834832370585572</v>
      </c>
    </row>
    <row r="1310" spans="5:6" x14ac:dyDescent="0.3">
      <c r="E1310" s="10" t="s">
        <v>1417</v>
      </c>
      <c r="F1310" s="5">
        <v>0.29455984085492126</v>
      </c>
    </row>
    <row r="1311" spans="5:6" x14ac:dyDescent="0.3">
      <c r="E1311" s="10" t="s">
        <v>1529</v>
      </c>
      <c r="F1311" s="5">
        <v>5.4871282548049852E-3</v>
      </c>
    </row>
    <row r="1312" spans="5:6" x14ac:dyDescent="0.3">
      <c r="E1312" s="10" t="s">
        <v>1568</v>
      </c>
      <c r="F1312" s="5">
        <v>-0.15628100820524707</v>
      </c>
    </row>
    <row r="1313" spans="5:6" x14ac:dyDescent="0.3">
      <c r="E1313" s="10" t="s">
        <v>1614</v>
      </c>
      <c r="F1313" s="5">
        <v>-0.47224193408042631</v>
      </c>
    </row>
    <row r="1314" spans="5:6" x14ac:dyDescent="0.3">
      <c r="E1314" s="10" t="s">
        <v>1757</v>
      </c>
      <c r="F1314" s="5">
        <v>0.23206913455301931</v>
      </c>
    </row>
    <row r="1315" spans="5:6" x14ac:dyDescent="0.3">
      <c r="E1315" s="10" t="s">
        <v>1805</v>
      </c>
      <c r="F1315" s="5">
        <v>0.22965663521679019</v>
      </c>
    </row>
    <row r="1316" spans="5:6" x14ac:dyDescent="0.3">
      <c r="E1316" s="10" t="s">
        <v>1945</v>
      </c>
      <c r="F1316" s="5">
        <v>7.2257370809291649E-2</v>
      </c>
    </row>
    <row r="1317" spans="5:6" x14ac:dyDescent="0.3">
      <c r="E1317" s="10" t="s">
        <v>1992</v>
      </c>
      <c r="F1317" s="5">
        <v>-0.73893497746084402</v>
      </c>
    </row>
    <row r="1318" spans="5:6" x14ac:dyDescent="0.3">
      <c r="E1318" s="10" t="s">
        <v>1998</v>
      </c>
      <c r="F1318" s="5">
        <v>-0.33547692305708626</v>
      </c>
    </row>
    <row r="1319" spans="5:6" x14ac:dyDescent="0.3">
      <c r="E1319" s="10" t="s">
        <v>2008</v>
      </c>
      <c r="F1319" s="5">
        <v>-0.46226027949914311</v>
      </c>
    </row>
    <row r="1320" spans="5:6" x14ac:dyDescent="0.3">
      <c r="E1320" s="10" t="s">
        <v>2217</v>
      </c>
      <c r="F1320" s="5">
        <v>-0.1351109800172445</v>
      </c>
    </row>
    <row r="1321" spans="5:6" x14ac:dyDescent="0.3">
      <c r="E1321" s="10" t="s">
        <v>2241</v>
      </c>
      <c r="F1321" s="5">
        <v>-0.40366875847825839</v>
      </c>
    </row>
    <row r="1322" spans="5:6" x14ac:dyDescent="0.3">
      <c r="E1322" s="10" t="s">
        <v>2398</v>
      </c>
      <c r="F1322" s="5">
        <v>-0.25575633531274528</v>
      </c>
    </row>
    <row r="1323" spans="5:6" x14ac:dyDescent="0.3">
      <c r="E1323" s="10" t="s">
        <v>2421</v>
      </c>
      <c r="F1323" s="5">
        <v>-0.33105605402194838</v>
      </c>
    </row>
    <row r="1324" spans="5:6" x14ac:dyDescent="0.3">
      <c r="E1324" s="10" t="s">
        <v>2457</v>
      </c>
      <c r="F1324" s="5">
        <v>0.74169345013416244</v>
      </c>
    </row>
    <row r="1325" spans="5:6" x14ac:dyDescent="0.3">
      <c r="E1325" s="10" t="s">
        <v>2470</v>
      </c>
      <c r="F1325" s="5">
        <v>0.34772489361434028</v>
      </c>
    </row>
    <row r="1326" spans="5:6" x14ac:dyDescent="0.3">
      <c r="E1326" s="10" t="s">
        <v>2554</v>
      </c>
      <c r="F1326" s="5">
        <v>0.23910826432137663</v>
      </c>
    </row>
    <row r="1327" spans="5:6" x14ac:dyDescent="0.3">
      <c r="E1327" s="10" t="s">
        <v>2568</v>
      </c>
      <c r="F1327" s="5">
        <v>6.375340969438828E-2</v>
      </c>
    </row>
    <row r="1328" spans="5:6" x14ac:dyDescent="0.3">
      <c r="E1328" s="6" t="s">
        <v>2980</v>
      </c>
      <c r="F1328" s="11"/>
    </row>
    <row r="1329" spans="5:6" x14ac:dyDescent="0.3">
      <c r="E1329" s="10" t="s">
        <v>1288</v>
      </c>
      <c r="F1329" s="5">
        <v>0.99874953690102275</v>
      </c>
    </row>
    <row r="1330" spans="5:6" x14ac:dyDescent="0.3">
      <c r="E1330" s="10" t="s">
        <v>1460</v>
      </c>
      <c r="F1330" s="5">
        <v>0.27808282673141332</v>
      </c>
    </row>
    <row r="1331" spans="5:6" x14ac:dyDescent="0.3">
      <c r="E1331" s="10" t="s">
        <v>1484</v>
      </c>
      <c r="F1331" s="5">
        <v>-0.11995822740268178</v>
      </c>
    </row>
    <row r="1332" spans="5:6" x14ac:dyDescent="0.3">
      <c r="E1332" s="10" t="s">
        <v>2394</v>
      </c>
      <c r="F1332" s="5">
        <v>-0.11905323559861755</v>
      </c>
    </row>
    <row r="1333" spans="5:6" x14ac:dyDescent="0.3">
      <c r="E1333" s="10" t="s">
        <v>2563</v>
      </c>
      <c r="F1333" s="5">
        <v>6.7870908881183689E-2</v>
      </c>
    </row>
    <row r="1334" spans="5:6" x14ac:dyDescent="0.3">
      <c r="E1334" s="6" t="s">
        <v>2981</v>
      </c>
      <c r="F1334" s="11"/>
    </row>
    <row r="1335" spans="5:6" x14ac:dyDescent="0.3">
      <c r="E1335" s="10" t="s">
        <v>1708</v>
      </c>
      <c r="F1335" s="5">
        <v>0.28348438484024979</v>
      </c>
    </row>
    <row r="1336" spans="5:6" x14ac:dyDescent="0.3">
      <c r="E1336" s="6" t="s">
        <v>2982</v>
      </c>
      <c r="F1336" s="11"/>
    </row>
    <row r="1337" spans="5:6" x14ac:dyDescent="0.3">
      <c r="E1337" s="10" t="s">
        <v>617</v>
      </c>
      <c r="F1337" s="5">
        <v>0.34255039574493906</v>
      </c>
    </row>
    <row r="1338" spans="5:6" x14ac:dyDescent="0.3">
      <c r="E1338" s="10" t="s">
        <v>794</v>
      </c>
      <c r="F1338" s="5">
        <v>6.1455923293870243E-2</v>
      </c>
    </row>
    <row r="1339" spans="5:6" x14ac:dyDescent="0.3">
      <c r="E1339" s="10" t="s">
        <v>1383</v>
      </c>
      <c r="F1339" s="5">
        <v>-0.21520694105282914</v>
      </c>
    </row>
    <row r="1340" spans="5:6" x14ac:dyDescent="0.3">
      <c r="E1340" s="10" t="s">
        <v>2629</v>
      </c>
      <c r="F1340" s="5">
        <v>-0.9986348811248329</v>
      </c>
    </row>
    <row r="1341" spans="5:6" x14ac:dyDescent="0.3">
      <c r="E1341" s="6" t="s">
        <v>2983</v>
      </c>
      <c r="F1341" s="11"/>
    </row>
    <row r="1342" spans="5:6" x14ac:dyDescent="0.3">
      <c r="E1342" s="10" t="s">
        <v>1479</v>
      </c>
      <c r="F1342" s="5">
        <v>6.6668034435802756E-2</v>
      </c>
    </row>
    <row r="1343" spans="5:6" x14ac:dyDescent="0.3">
      <c r="E1343" s="6" t="s">
        <v>2984</v>
      </c>
      <c r="F1343" s="11"/>
    </row>
    <row r="1344" spans="5:6" x14ac:dyDescent="0.3">
      <c r="E1344" s="10" t="s">
        <v>885</v>
      </c>
      <c r="F1344" s="5">
        <v>8.7862683580517839E-2</v>
      </c>
    </row>
    <row r="1345" spans="5:6" x14ac:dyDescent="0.3">
      <c r="E1345" s="10" t="s">
        <v>1269</v>
      </c>
      <c r="F1345" s="5">
        <v>0.1396937501905626</v>
      </c>
    </row>
    <row r="1346" spans="5:6" x14ac:dyDescent="0.3">
      <c r="E1346" s="10" t="s">
        <v>1739</v>
      </c>
      <c r="F1346" s="5">
        <v>-8.6732518899861069E-2</v>
      </c>
    </row>
    <row r="1347" spans="5:6" x14ac:dyDescent="0.3">
      <c r="E1347" s="6" t="s">
        <v>2985</v>
      </c>
      <c r="F1347" s="11"/>
    </row>
    <row r="1348" spans="5:6" x14ac:dyDescent="0.3">
      <c r="E1348" s="10" t="s">
        <v>845</v>
      </c>
      <c r="F1348" s="5">
        <v>6.4344442108538267E-4</v>
      </c>
    </row>
    <row r="1349" spans="5:6" x14ac:dyDescent="0.3">
      <c r="E1349" s="10" t="s">
        <v>951</v>
      </c>
      <c r="F1349" s="5">
        <v>0.11303815211917002</v>
      </c>
    </row>
    <row r="1350" spans="5:6" x14ac:dyDescent="0.3">
      <c r="E1350" s="10" t="s">
        <v>1181</v>
      </c>
      <c r="F1350" s="5">
        <v>0.75404368132042754</v>
      </c>
    </row>
    <row r="1351" spans="5:6" x14ac:dyDescent="0.3">
      <c r="E1351" s="10" t="s">
        <v>2529</v>
      </c>
      <c r="F1351" s="5">
        <v>0.31266099241567674</v>
      </c>
    </row>
    <row r="1352" spans="5:6" x14ac:dyDescent="0.3">
      <c r="E1352" s="2" t="s">
        <v>2684</v>
      </c>
      <c r="F1352" s="11"/>
    </row>
    <row r="1353" spans="5:6" x14ac:dyDescent="0.3">
      <c r="E1353" s="6" t="s">
        <v>2986</v>
      </c>
      <c r="F1353" s="11"/>
    </row>
    <row r="1354" spans="5:6" x14ac:dyDescent="0.3">
      <c r="E1354" s="10" t="s">
        <v>1315</v>
      </c>
      <c r="F1354" s="5">
        <v>-3.1955261315578042E-2</v>
      </c>
    </row>
    <row r="1355" spans="5:6" x14ac:dyDescent="0.3">
      <c r="E1355" s="6" t="s">
        <v>2989</v>
      </c>
      <c r="F1355" s="11"/>
    </row>
    <row r="1356" spans="5:6" x14ac:dyDescent="0.3">
      <c r="E1356" s="10" t="s">
        <v>163</v>
      </c>
      <c r="F1356" s="5">
        <v>0.11066978025887775</v>
      </c>
    </row>
    <row r="1357" spans="5:6" x14ac:dyDescent="0.3">
      <c r="E1357" s="6" t="s">
        <v>2990</v>
      </c>
      <c r="F1357" s="11"/>
    </row>
    <row r="1358" spans="5:6" x14ac:dyDescent="0.3">
      <c r="E1358" s="10" t="s">
        <v>2307</v>
      </c>
      <c r="F1358" s="5">
        <v>-0.16639047362580248</v>
      </c>
    </row>
    <row r="1359" spans="5:6" x14ac:dyDescent="0.3">
      <c r="E1359" s="2" t="s">
        <v>2685</v>
      </c>
      <c r="F1359" s="11"/>
    </row>
    <row r="1360" spans="5:6" x14ac:dyDescent="0.3">
      <c r="E1360" s="6" t="s">
        <v>2991</v>
      </c>
      <c r="F1360" s="11"/>
    </row>
    <row r="1361" spans="5:6" x14ac:dyDescent="0.3">
      <c r="E1361" s="10" t="s">
        <v>294</v>
      </c>
      <c r="F1361" s="5">
        <v>0.18352428628336087</v>
      </c>
    </row>
    <row r="1362" spans="5:6" x14ac:dyDescent="0.3">
      <c r="E1362" s="2" t="s">
        <v>2686</v>
      </c>
      <c r="F1362" s="11"/>
    </row>
    <row r="1363" spans="5:6" x14ac:dyDescent="0.3">
      <c r="E1363" s="6" t="s">
        <v>2686</v>
      </c>
      <c r="F1363" s="11"/>
    </row>
    <row r="1364" spans="5:6" x14ac:dyDescent="0.3">
      <c r="E1364" s="10" t="s">
        <v>1387</v>
      </c>
      <c r="F1364" s="5">
        <v>-0.31628302128544855</v>
      </c>
    </row>
    <row r="1365" spans="5:6" x14ac:dyDescent="0.3">
      <c r="E1365" s="2" t="s">
        <v>2687</v>
      </c>
      <c r="F1365" s="11"/>
    </row>
    <row r="1366" spans="5:6" x14ac:dyDescent="0.3">
      <c r="E1366" s="6" t="s">
        <v>632</v>
      </c>
      <c r="F1366" s="11"/>
    </row>
    <row r="1367" spans="5:6" x14ac:dyDescent="0.3">
      <c r="E1367" s="10" t="s">
        <v>632</v>
      </c>
      <c r="F1367" s="5">
        <v>-0.33794686939599555</v>
      </c>
    </row>
    <row r="1368" spans="5:6" x14ac:dyDescent="0.3">
      <c r="E1368" s="6" t="s">
        <v>851</v>
      </c>
      <c r="F1368" s="11"/>
    </row>
    <row r="1369" spans="5:6" x14ac:dyDescent="0.3">
      <c r="E1369" s="10" t="s">
        <v>851</v>
      </c>
      <c r="F1369" s="5">
        <v>5.3939604290863981E-2</v>
      </c>
    </row>
    <row r="1370" spans="5:6" x14ac:dyDescent="0.3">
      <c r="E1370" s="6" t="s">
        <v>2687</v>
      </c>
      <c r="F1370" s="11"/>
    </row>
    <row r="1371" spans="5:6" x14ac:dyDescent="0.3">
      <c r="E1371" s="10" t="s">
        <v>217</v>
      </c>
      <c r="F1371" s="5">
        <v>-8.0579415626727588E-2</v>
      </c>
    </row>
    <row r="1372" spans="5:6" x14ac:dyDescent="0.3">
      <c r="E1372" s="10" t="s">
        <v>636</v>
      </c>
      <c r="F1372" s="5">
        <v>0.14043657210635016</v>
      </c>
    </row>
    <row r="1373" spans="5:6" x14ac:dyDescent="0.3">
      <c r="E1373" s="10" t="s">
        <v>1607</v>
      </c>
      <c r="F1373" s="5">
        <v>-4.8069125764518827E-2</v>
      </c>
    </row>
    <row r="1374" spans="5:6" x14ac:dyDescent="0.3">
      <c r="E1374" s="10" t="s">
        <v>1857</v>
      </c>
      <c r="F1374" s="5">
        <v>-4.4378902651565036E-2</v>
      </c>
    </row>
    <row r="1375" spans="5:6" x14ac:dyDescent="0.3">
      <c r="E1375" s="10" t="s">
        <v>2474</v>
      </c>
      <c r="F1375" s="5">
        <v>0.15342309883460142</v>
      </c>
    </row>
    <row r="1376" spans="5:6" x14ac:dyDescent="0.3">
      <c r="E1376" s="10" t="s">
        <v>2476</v>
      </c>
      <c r="F1376" s="5">
        <v>2.5947722255288061E-2</v>
      </c>
    </row>
    <row r="1377" spans="5:6" x14ac:dyDescent="0.3">
      <c r="E1377" s="6" t="s">
        <v>1114</v>
      </c>
      <c r="F1377" s="11"/>
    </row>
    <row r="1378" spans="5:6" x14ac:dyDescent="0.3">
      <c r="E1378" s="10" t="s">
        <v>1114</v>
      </c>
      <c r="F1378" s="5">
        <v>0.1079363662972241</v>
      </c>
    </row>
    <row r="1379" spans="5:6" x14ac:dyDescent="0.3">
      <c r="E1379" s="6" t="s">
        <v>2992</v>
      </c>
      <c r="F1379" s="11"/>
    </row>
    <row r="1380" spans="5:6" x14ac:dyDescent="0.3">
      <c r="E1380" s="10" t="s">
        <v>1969</v>
      </c>
      <c r="F1380" s="5">
        <v>-0.14911989386499838</v>
      </c>
    </row>
    <row r="1381" spans="5:6" x14ac:dyDescent="0.3">
      <c r="E1381" s="2" t="s">
        <v>2688</v>
      </c>
      <c r="F1381" s="11"/>
    </row>
    <row r="1382" spans="5:6" x14ac:dyDescent="0.3">
      <c r="E1382" s="6" t="s">
        <v>1229</v>
      </c>
      <c r="F1382" s="11"/>
    </row>
    <row r="1383" spans="5:6" x14ac:dyDescent="0.3">
      <c r="E1383" s="10" t="s">
        <v>1229</v>
      </c>
      <c r="F1383" s="5">
        <v>-0.29904360776319994</v>
      </c>
    </row>
    <row r="1384" spans="5:6" x14ac:dyDescent="0.3">
      <c r="E1384" s="6" t="s">
        <v>1273</v>
      </c>
      <c r="F1384" s="11"/>
    </row>
    <row r="1385" spans="5:6" x14ac:dyDescent="0.3">
      <c r="E1385" s="10" t="s">
        <v>1273</v>
      </c>
      <c r="F1385" s="5">
        <v>-0.92812763341242077</v>
      </c>
    </row>
    <row r="1386" spans="5:6" x14ac:dyDescent="0.3">
      <c r="E1386" s="6" t="s">
        <v>2993</v>
      </c>
      <c r="F1386" s="11"/>
    </row>
    <row r="1387" spans="5:6" x14ac:dyDescent="0.3">
      <c r="E1387" s="10" t="s">
        <v>1754</v>
      </c>
      <c r="F1387" s="5">
        <v>-0.4431233268266685</v>
      </c>
    </row>
    <row r="1388" spans="5:6" x14ac:dyDescent="0.3">
      <c r="E1388" s="2" t="s">
        <v>2689</v>
      </c>
      <c r="F1388" s="11"/>
    </row>
    <row r="1389" spans="5:6" x14ac:dyDescent="0.3">
      <c r="E1389" s="6" t="s">
        <v>443</v>
      </c>
      <c r="F1389" s="11"/>
    </row>
    <row r="1390" spans="5:6" x14ac:dyDescent="0.3">
      <c r="E1390" s="10" t="s">
        <v>443</v>
      </c>
      <c r="F1390" s="5">
        <v>0.15476334435296615</v>
      </c>
    </row>
    <row r="1391" spans="5:6" x14ac:dyDescent="0.3">
      <c r="E1391" s="2" t="s">
        <v>2690</v>
      </c>
      <c r="F1391" s="11"/>
    </row>
    <row r="1392" spans="5:6" x14ac:dyDescent="0.3">
      <c r="E1392" s="6" t="s">
        <v>2994</v>
      </c>
      <c r="F1392" s="11"/>
    </row>
    <row r="1393" spans="5:6" x14ac:dyDescent="0.3">
      <c r="E1393" s="10" t="s">
        <v>1415</v>
      </c>
      <c r="F1393" s="5">
        <v>-0.33329551652029904</v>
      </c>
    </row>
    <row r="1394" spans="5:6" x14ac:dyDescent="0.3">
      <c r="E1394" s="2" t="s">
        <v>2691</v>
      </c>
      <c r="F1394" s="11"/>
    </row>
    <row r="1395" spans="5:6" x14ac:dyDescent="0.3">
      <c r="E1395" s="6" t="s">
        <v>2995</v>
      </c>
      <c r="F1395" s="11"/>
    </row>
    <row r="1396" spans="5:6" x14ac:dyDescent="0.3">
      <c r="E1396" s="10" t="s">
        <v>967</v>
      </c>
      <c r="F1396" s="5">
        <v>0.40638012910773263</v>
      </c>
    </row>
    <row r="1397" spans="5:6" x14ac:dyDescent="0.3">
      <c r="E1397" s="6" t="s">
        <v>2859</v>
      </c>
      <c r="F1397" s="11"/>
    </row>
    <row r="1398" spans="5:6" x14ac:dyDescent="0.3">
      <c r="E1398" s="10" t="s">
        <v>570</v>
      </c>
      <c r="F1398" s="5">
        <v>-0.13119165193568433</v>
      </c>
    </row>
    <row r="1399" spans="5:6" x14ac:dyDescent="0.3">
      <c r="E1399" s="2" t="s">
        <v>2692</v>
      </c>
      <c r="F1399" s="11"/>
    </row>
    <row r="1400" spans="5:6" x14ac:dyDescent="0.3">
      <c r="E1400" s="6" t="s">
        <v>2996</v>
      </c>
      <c r="F1400" s="11"/>
    </row>
    <row r="1401" spans="5:6" x14ac:dyDescent="0.3">
      <c r="E1401" s="10" t="s">
        <v>1322</v>
      </c>
      <c r="F1401" s="5">
        <v>-0.2030213778716376</v>
      </c>
    </row>
    <row r="1402" spans="5:6" x14ac:dyDescent="0.3">
      <c r="E1402" s="6" t="s">
        <v>646</v>
      </c>
      <c r="F1402" s="11"/>
    </row>
    <row r="1403" spans="5:6" x14ac:dyDescent="0.3">
      <c r="E1403" s="10" t="s">
        <v>646</v>
      </c>
      <c r="F1403" s="5">
        <v>8.5304905198487421E-2</v>
      </c>
    </row>
    <row r="1404" spans="5:6" x14ac:dyDescent="0.3">
      <c r="E1404" s="6" t="s">
        <v>2997</v>
      </c>
      <c r="F1404" s="11"/>
    </row>
    <row r="1405" spans="5:6" x14ac:dyDescent="0.3">
      <c r="E1405" s="10" t="s">
        <v>644</v>
      </c>
      <c r="F1405" s="5">
        <v>0.17180380553071237</v>
      </c>
    </row>
    <row r="1406" spans="5:6" x14ac:dyDescent="0.3">
      <c r="E1406" s="10" t="s">
        <v>2122</v>
      </c>
      <c r="F1406" s="5">
        <v>0.11274147580397349</v>
      </c>
    </row>
    <row r="1407" spans="5:6" x14ac:dyDescent="0.3">
      <c r="E1407" s="6" t="s">
        <v>2998</v>
      </c>
      <c r="F1407" s="11"/>
    </row>
    <row r="1408" spans="5:6" x14ac:dyDescent="0.3">
      <c r="E1408" s="10" t="s">
        <v>2329</v>
      </c>
      <c r="F1408" s="5">
        <v>3.4435896841070276E-2</v>
      </c>
    </row>
    <row r="1409" spans="5:6" x14ac:dyDescent="0.3">
      <c r="E1409" s="6" t="s">
        <v>2999</v>
      </c>
      <c r="F1409" s="11"/>
    </row>
    <row r="1410" spans="5:6" x14ac:dyDescent="0.3">
      <c r="E1410" s="10" t="s">
        <v>830</v>
      </c>
      <c r="F1410" s="5">
        <v>-0.36270922133270012</v>
      </c>
    </row>
    <row r="1411" spans="5:6" x14ac:dyDescent="0.3">
      <c r="E1411" s="2" t="s">
        <v>2693</v>
      </c>
      <c r="F1411" s="11"/>
    </row>
    <row r="1412" spans="5:6" x14ac:dyDescent="0.3">
      <c r="E1412" s="6" t="s">
        <v>2693</v>
      </c>
      <c r="F1412" s="11"/>
    </row>
    <row r="1413" spans="5:6" x14ac:dyDescent="0.3">
      <c r="E1413" s="10" t="s">
        <v>1301</v>
      </c>
      <c r="F1413" s="5">
        <v>0.31570324845728398</v>
      </c>
    </row>
    <row r="1414" spans="5:6" x14ac:dyDescent="0.3">
      <c r="E1414" s="2" t="s">
        <v>2694</v>
      </c>
      <c r="F1414" s="11"/>
    </row>
    <row r="1415" spans="5:6" x14ac:dyDescent="0.3">
      <c r="E1415" s="6" t="s">
        <v>517</v>
      </c>
      <c r="F1415" s="11"/>
    </row>
    <row r="1416" spans="5:6" x14ac:dyDescent="0.3">
      <c r="E1416" s="10" t="s">
        <v>517</v>
      </c>
      <c r="F1416" s="5">
        <v>-0.14148043428771442</v>
      </c>
    </row>
    <row r="1417" spans="5:6" x14ac:dyDescent="0.3">
      <c r="E1417" s="6" t="s">
        <v>1023</v>
      </c>
      <c r="F1417" s="11"/>
    </row>
    <row r="1418" spans="5:6" x14ac:dyDescent="0.3">
      <c r="E1418" s="10" t="s">
        <v>1023</v>
      </c>
      <c r="F1418" s="5">
        <v>0.60307120200395237</v>
      </c>
    </row>
    <row r="1419" spans="5:6" x14ac:dyDescent="0.3">
      <c r="E1419" s="2" t="s">
        <v>2695</v>
      </c>
      <c r="F1419" s="11"/>
    </row>
    <row r="1420" spans="5:6" x14ac:dyDescent="0.3">
      <c r="E1420" s="6" t="s">
        <v>3000</v>
      </c>
      <c r="F1420" s="11"/>
    </row>
    <row r="1421" spans="5:6" x14ac:dyDescent="0.3">
      <c r="E1421" s="10" t="s">
        <v>229</v>
      </c>
      <c r="F1421" s="5">
        <v>-0.34548072830991849</v>
      </c>
    </row>
    <row r="1422" spans="5:6" x14ac:dyDescent="0.3">
      <c r="E1422" s="10" t="s">
        <v>1018</v>
      </c>
      <c r="F1422" s="5">
        <v>0.31019686934046203</v>
      </c>
    </row>
    <row r="1423" spans="5:6" x14ac:dyDescent="0.3">
      <c r="E1423" s="10" t="s">
        <v>1703</v>
      </c>
      <c r="F1423" s="5">
        <v>0.35098664871038959</v>
      </c>
    </row>
    <row r="1424" spans="5:6" x14ac:dyDescent="0.3">
      <c r="E1424" s="10" t="s">
        <v>2364</v>
      </c>
      <c r="F1424" s="5">
        <v>0.99999999999999978</v>
      </c>
    </row>
    <row r="1425" spans="5:6" x14ac:dyDescent="0.3">
      <c r="E1425" s="10" t="s">
        <v>2472</v>
      </c>
      <c r="F1425" s="5">
        <v>-0.60918950766959645</v>
      </c>
    </row>
    <row r="1426" spans="5:6" x14ac:dyDescent="0.3">
      <c r="E1426" s="10" t="s">
        <v>2497</v>
      </c>
      <c r="F1426" s="5">
        <v>4.7427069831281039E-2</v>
      </c>
    </row>
    <row r="1427" spans="5:6" x14ac:dyDescent="0.3">
      <c r="E1427" s="6" t="s">
        <v>3001</v>
      </c>
      <c r="F1427" s="11"/>
    </row>
    <row r="1428" spans="5:6" x14ac:dyDescent="0.3">
      <c r="E1428" s="10" t="s">
        <v>1019</v>
      </c>
      <c r="F1428" s="5">
        <v>0.17119440989118043</v>
      </c>
    </row>
    <row r="1429" spans="5:6" x14ac:dyDescent="0.3">
      <c r="E1429" s="6" t="s">
        <v>3002</v>
      </c>
      <c r="F1429" s="11"/>
    </row>
    <row r="1430" spans="5:6" x14ac:dyDescent="0.3">
      <c r="E1430" s="10" t="s">
        <v>301</v>
      </c>
      <c r="F1430" s="5">
        <v>6.3413973852539884E-2</v>
      </c>
    </row>
    <row r="1431" spans="5:6" x14ac:dyDescent="0.3">
      <c r="E1431" s="10" t="s">
        <v>430</v>
      </c>
      <c r="F1431" s="5">
        <v>0.17157814617379813</v>
      </c>
    </row>
    <row r="1432" spans="5:6" x14ac:dyDescent="0.3">
      <c r="E1432" s="10" t="s">
        <v>738</v>
      </c>
      <c r="F1432" s="5">
        <v>-5.1026177748216751E-2</v>
      </c>
    </row>
    <row r="1433" spans="5:6" x14ac:dyDescent="0.3">
      <c r="E1433" s="10" t="s">
        <v>936</v>
      </c>
      <c r="F1433" s="5">
        <v>0.15997792227075611</v>
      </c>
    </row>
    <row r="1434" spans="5:6" x14ac:dyDescent="0.3">
      <c r="E1434" s="10" t="s">
        <v>1668</v>
      </c>
      <c r="F1434" s="5">
        <v>0.570983455590929</v>
      </c>
    </row>
    <row r="1435" spans="5:6" x14ac:dyDescent="0.3">
      <c r="E1435" s="10" t="s">
        <v>1836</v>
      </c>
      <c r="F1435" s="5">
        <v>7.9412891199032568E-2</v>
      </c>
    </row>
    <row r="1436" spans="5:6" x14ac:dyDescent="0.3">
      <c r="E1436" s="6" t="s">
        <v>596</v>
      </c>
      <c r="F1436" s="11"/>
    </row>
    <row r="1437" spans="5:6" x14ac:dyDescent="0.3">
      <c r="E1437" s="10" t="s">
        <v>596</v>
      </c>
      <c r="F1437" s="5">
        <v>0.28641160296276363</v>
      </c>
    </row>
    <row r="1438" spans="5:6" x14ac:dyDescent="0.3">
      <c r="E1438" s="6" t="s">
        <v>3003</v>
      </c>
      <c r="F1438" s="11"/>
    </row>
    <row r="1439" spans="5:6" x14ac:dyDescent="0.3">
      <c r="E1439" s="10" t="s">
        <v>421</v>
      </c>
      <c r="F1439" s="5">
        <v>0.48213020781644089</v>
      </c>
    </row>
    <row r="1440" spans="5:6" x14ac:dyDescent="0.3">
      <c r="E1440" s="10" t="s">
        <v>806</v>
      </c>
      <c r="F1440" s="5">
        <v>5.5758679281127502E-2</v>
      </c>
    </row>
    <row r="1441" spans="5:6" x14ac:dyDescent="0.3">
      <c r="E1441" s="10" t="s">
        <v>1296</v>
      </c>
      <c r="F1441" s="5">
        <v>-0.10302655839471753</v>
      </c>
    </row>
    <row r="1442" spans="5:6" x14ac:dyDescent="0.3">
      <c r="E1442" s="6" t="s">
        <v>749</v>
      </c>
      <c r="F1442" s="11"/>
    </row>
    <row r="1443" spans="5:6" x14ac:dyDescent="0.3">
      <c r="E1443" s="10" t="s">
        <v>749</v>
      </c>
      <c r="F1443" s="5">
        <v>1.7267657620579052E-3</v>
      </c>
    </row>
    <row r="1444" spans="5:6" x14ac:dyDescent="0.3">
      <c r="E1444" s="6" t="s">
        <v>3004</v>
      </c>
      <c r="F1444" s="11"/>
    </row>
    <row r="1445" spans="5:6" x14ac:dyDescent="0.3">
      <c r="E1445" s="10" t="s">
        <v>420</v>
      </c>
      <c r="F1445" s="5">
        <v>0.14558584769959482</v>
      </c>
    </row>
    <row r="1446" spans="5:6" x14ac:dyDescent="0.3">
      <c r="E1446" s="10" t="s">
        <v>1175</v>
      </c>
      <c r="F1446" s="5">
        <v>9.3556976982697465E-2</v>
      </c>
    </row>
    <row r="1447" spans="5:6" x14ac:dyDescent="0.3">
      <c r="E1447" s="10" t="s">
        <v>1980</v>
      </c>
      <c r="F1447" s="5">
        <v>0.2208783006185312</v>
      </c>
    </row>
    <row r="1448" spans="5:6" x14ac:dyDescent="0.3">
      <c r="E1448" s="10" t="s">
        <v>2283</v>
      </c>
      <c r="F1448" s="5">
        <v>-0.24797121674320052</v>
      </c>
    </row>
    <row r="1449" spans="5:6" x14ac:dyDescent="0.3">
      <c r="E1449" s="10" t="s">
        <v>2433</v>
      </c>
      <c r="F1449" s="5">
        <v>4.6484439835865277E-3</v>
      </c>
    </row>
    <row r="1450" spans="5:6" x14ac:dyDescent="0.3">
      <c r="E1450" s="6" t="s">
        <v>3005</v>
      </c>
      <c r="F1450" s="11"/>
    </row>
    <row r="1451" spans="5:6" x14ac:dyDescent="0.3">
      <c r="E1451" s="10" t="s">
        <v>872</v>
      </c>
      <c r="F1451" s="5">
        <v>0.28001923212358432</v>
      </c>
    </row>
    <row r="1452" spans="5:6" x14ac:dyDescent="0.3">
      <c r="E1452" s="10" t="s">
        <v>968</v>
      </c>
      <c r="F1452" s="5">
        <v>-4.9347197104146617E-2</v>
      </c>
    </row>
    <row r="1453" spans="5:6" x14ac:dyDescent="0.3">
      <c r="E1453" s="10" t="s">
        <v>1821</v>
      </c>
      <c r="F1453" s="5">
        <v>-0.92858764957107098</v>
      </c>
    </row>
    <row r="1454" spans="5:6" x14ac:dyDescent="0.3">
      <c r="E1454" s="6" t="s">
        <v>3006</v>
      </c>
      <c r="F1454" s="11"/>
    </row>
    <row r="1455" spans="5:6" x14ac:dyDescent="0.3">
      <c r="E1455" s="10" t="s">
        <v>1174</v>
      </c>
      <c r="F1455" s="5">
        <v>0.98309871073832777</v>
      </c>
    </row>
    <row r="1456" spans="5:6" x14ac:dyDescent="0.3">
      <c r="E1456" s="6" t="s">
        <v>3007</v>
      </c>
      <c r="F1456" s="11"/>
    </row>
    <row r="1457" spans="5:6" x14ac:dyDescent="0.3">
      <c r="E1457" s="10" t="s">
        <v>459</v>
      </c>
      <c r="F1457" s="5">
        <v>-0.16581932628413115</v>
      </c>
    </row>
    <row r="1458" spans="5:6" x14ac:dyDescent="0.3">
      <c r="E1458" s="10" t="s">
        <v>1176</v>
      </c>
      <c r="F1458" s="5">
        <v>-0.12848270969440112</v>
      </c>
    </row>
    <row r="1459" spans="5:6" x14ac:dyDescent="0.3">
      <c r="E1459" s="10" t="s">
        <v>1987</v>
      </c>
      <c r="F1459" s="5">
        <v>0.22660787626334022</v>
      </c>
    </row>
    <row r="1460" spans="5:6" x14ac:dyDescent="0.3">
      <c r="E1460" s="6" t="s">
        <v>3008</v>
      </c>
      <c r="F1460" s="11"/>
    </row>
    <row r="1461" spans="5:6" x14ac:dyDescent="0.3">
      <c r="E1461" s="10" t="s">
        <v>341</v>
      </c>
      <c r="F1461" s="5">
        <v>8.813337910487419E-2</v>
      </c>
    </row>
    <row r="1462" spans="5:6" x14ac:dyDescent="0.3">
      <c r="E1462" s="10" t="s">
        <v>388</v>
      </c>
      <c r="F1462" s="5">
        <v>0.4003515142668152</v>
      </c>
    </row>
    <row r="1463" spans="5:6" x14ac:dyDescent="0.3">
      <c r="E1463" s="10" t="s">
        <v>390</v>
      </c>
      <c r="F1463" s="5">
        <v>9.0703996191720718E-2</v>
      </c>
    </row>
    <row r="1464" spans="5:6" x14ac:dyDescent="0.3">
      <c r="E1464" s="10" t="s">
        <v>1015</v>
      </c>
      <c r="F1464" s="5">
        <v>0.72891688209326821</v>
      </c>
    </row>
    <row r="1465" spans="5:6" x14ac:dyDescent="0.3">
      <c r="E1465" s="10" t="s">
        <v>1111</v>
      </c>
      <c r="F1465" s="5">
        <v>0.38114945401813716</v>
      </c>
    </row>
    <row r="1466" spans="5:6" x14ac:dyDescent="0.3">
      <c r="E1466" s="10" t="s">
        <v>1502</v>
      </c>
      <c r="F1466" s="5">
        <v>1.7782475613995534E-2</v>
      </c>
    </row>
    <row r="1467" spans="5:6" x14ac:dyDescent="0.3">
      <c r="E1467" s="10" t="s">
        <v>1671</v>
      </c>
      <c r="F1467" s="5">
        <v>0.18832966561899814</v>
      </c>
    </row>
    <row r="1468" spans="5:6" x14ac:dyDescent="0.3">
      <c r="E1468" s="6" t="s">
        <v>3009</v>
      </c>
      <c r="F1468" s="11"/>
    </row>
    <row r="1469" spans="5:6" x14ac:dyDescent="0.3">
      <c r="E1469" s="10" t="s">
        <v>1290</v>
      </c>
      <c r="F1469" s="5">
        <v>4.5897937870170449E-2</v>
      </c>
    </row>
    <row r="1470" spans="5:6" x14ac:dyDescent="0.3">
      <c r="E1470" s="10" t="s">
        <v>1293</v>
      </c>
      <c r="F1470" s="5">
        <v>0.37049359855503322</v>
      </c>
    </row>
    <row r="1471" spans="5:6" x14ac:dyDescent="0.3">
      <c r="E1471" s="10" t="s">
        <v>1303</v>
      </c>
      <c r="F1471" s="5">
        <v>-0.50916356190653289</v>
      </c>
    </row>
    <row r="1472" spans="5:6" x14ac:dyDescent="0.3">
      <c r="E1472" s="10" t="s">
        <v>2350</v>
      </c>
      <c r="F1472" s="5">
        <v>-6.3794484640190052E-2</v>
      </c>
    </row>
    <row r="1473" spans="5:6" x14ac:dyDescent="0.3">
      <c r="E1473" s="6" t="s">
        <v>3010</v>
      </c>
      <c r="F1473" s="11"/>
    </row>
    <row r="1474" spans="5:6" x14ac:dyDescent="0.3">
      <c r="E1474" s="10" t="s">
        <v>424</v>
      </c>
      <c r="F1474" s="5">
        <v>-0.20275982021036482</v>
      </c>
    </row>
    <row r="1475" spans="5:6" x14ac:dyDescent="0.3">
      <c r="E1475" s="10" t="s">
        <v>764</v>
      </c>
      <c r="F1475" s="5">
        <v>0.12234610399839096</v>
      </c>
    </row>
    <row r="1476" spans="5:6" x14ac:dyDescent="0.3">
      <c r="E1476" s="10" t="s">
        <v>1022</v>
      </c>
      <c r="F1476" s="5">
        <v>-0.99831824209744502</v>
      </c>
    </row>
    <row r="1477" spans="5:6" x14ac:dyDescent="0.3">
      <c r="E1477" s="10" t="s">
        <v>1139</v>
      </c>
      <c r="F1477" s="5">
        <v>-0.21852688153864394</v>
      </c>
    </row>
    <row r="1478" spans="5:6" x14ac:dyDescent="0.3">
      <c r="E1478" s="10" t="s">
        <v>1165</v>
      </c>
      <c r="F1478" s="5">
        <v>-0.11758629882022524</v>
      </c>
    </row>
    <row r="1479" spans="5:6" x14ac:dyDescent="0.3">
      <c r="E1479" s="10" t="s">
        <v>1549</v>
      </c>
      <c r="F1479" s="5">
        <v>0.99049351805313357</v>
      </c>
    </row>
    <row r="1480" spans="5:6" x14ac:dyDescent="0.3">
      <c r="E1480" s="10" t="s">
        <v>1993</v>
      </c>
      <c r="F1480" s="5">
        <v>-0.55932386448406979</v>
      </c>
    </row>
    <row r="1481" spans="5:6" x14ac:dyDescent="0.3">
      <c r="E1481" s="10" t="s">
        <v>2173</v>
      </c>
      <c r="F1481" s="5">
        <v>1.4899725976780642E-2</v>
      </c>
    </row>
    <row r="1482" spans="5:6" x14ac:dyDescent="0.3">
      <c r="E1482" s="10" t="s">
        <v>2414</v>
      </c>
      <c r="F1482" s="5">
        <v>0.14187928408537329</v>
      </c>
    </row>
    <row r="1483" spans="5:6" x14ac:dyDescent="0.3">
      <c r="E1483" s="6" t="s">
        <v>3011</v>
      </c>
      <c r="F1483" s="11"/>
    </row>
    <row r="1484" spans="5:6" x14ac:dyDescent="0.3">
      <c r="E1484" s="10" t="s">
        <v>183</v>
      </c>
      <c r="F1484" s="5">
        <v>-0.51761494499386884</v>
      </c>
    </row>
    <row r="1485" spans="5:6" x14ac:dyDescent="0.3">
      <c r="E1485" s="10" t="s">
        <v>223</v>
      </c>
      <c r="F1485" s="5">
        <v>0.42376283468814885</v>
      </c>
    </row>
    <row r="1486" spans="5:6" x14ac:dyDescent="0.3">
      <c r="E1486" s="10" t="s">
        <v>423</v>
      </c>
      <c r="F1486" s="5">
        <v>1.3612956165882763E-2</v>
      </c>
    </row>
    <row r="1487" spans="5:6" x14ac:dyDescent="0.3">
      <c r="E1487" s="10" t="s">
        <v>767</v>
      </c>
      <c r="F1487" s="5">
        <v>0.94105135526412076</v>
      </c>
    </row>
    <row r="1488" spans="5:6" x14ac:dyDescent="0.3">
      <c r="E1488" s="10" t="s">
        <v>1126</v>
      </c>
      <c r="F1488" s="5">
        <v>-1</v>
      </c>
    </row>
    <row r="1489" spans="5:6" x14ac:dyDescent="0.3">
      <c r="E1489" s="10" t="s">
        <v>1224</v>
      </c>
      <c r="F1489" s="5">
        <v>0.14280131805545546</v>
      </c>
    </row>
    <row r="1490" spans="5:6" x14ac:dyDescent="0.3">
      <c r="E1490" s="10" t="s">
        <v>1292</v>
      </c>
      <c r="F1490" s="5">
        <v>-0.15019937673074507</v>
      </c>
    </row>
    <row r="1491" spans="5:6" x14ac:dyDescent="0.3">
      <c r="E1491" s="10" t="s">
        <v>1658</v>
      </c>
      <c r="F1491" s="5">
        <v>1.6973527928526185E-2</v>
      </c>
    </row>
    <row r="1492" spans="5:6" x14ac:dyDescent="0.3">
      <c r="E1492" s="10" t="s">
        <v>1675</v>
      </c>
      <c r="F1492" s="5">
        <v>0.27556539185051687</v>
      </c>
    </row>
    <row r="1493" spans="5:6" x14ac:dyDescent="0.3">
      <c r="E1493" s="10" t="s">
        <v>1698</v>
      </c>
      <c r="F1493" s="5">
        <v>0.40779972915252083</v>
      </c>
    </row>
    <row r="1494" spans="5:6" x14ac:dyDescent="0.3">
      <c r="E1494" s="10" t="s">
        <v>1825</v>
      </c>
      <c r="F1494" s="5">
        <v>0.91076911755637624</v>
      </c>
    </row>
    <row r="1495" spans="5:6" x14ac:dyDescent="0.3">
      <c r="E1495" s="10" t="s">
        <v>1871</v>
      </c>
      <c r="F1495" s="5">
        <v>0.12127766532701005</v>
      </c>
    </row>
    <row r="1496" spans="5:6" x14ac:dyDescent="0.3">
      <c r="E1496" s="10" t="s">
        <v>1946</v>
      </c>
      <c r="F1496" s="5">
        <v>7.0478190977065203E-2</v>
      </c>
    </row>
    <row r="1497" spans="5:6" x14ac:dyDescent="0.3">
      <c r="E1497" s="10" t="s">
        <v>2131</v>
      </c>
      <c r="F1497" s="5">
        <v>-0.46516757345383175</v>
      </c>
    </row>
    <row r="1498" spans="5:6" x14ac:dyDescent="0.3">
      <c r="E1498" s="10" t="s">
        <v>2237</v>
      </c>
      <c r="F1498" s="5">
        <v>-0.26747341784172823</v>
      </c>
    </row>
    <row r="1499" spans="5:6" x14ac:dyDescent="0.3">
      <c r="E1499" s="10" t="s">
        <v>2345</v>
      </c>
      <c r="F1499" s="5">
        <v>-6.1616231188821521E-2</v>
      </c>
    </row>
    <row r="1500" spans="5:6" x14ac:dyDescent="0.3">
      <c r="E1500" s="10" t="s">
        <v>2416</v>
      </c>
      <c r="F1500" s="5">
        <v>0.35941031136402302</v>
      </c>
    </row>
    <row r="1501" spans="5:6" x14ac:dyDescent="0.3">
      <c r="E1501" s="6" t="s">
        <v>3012</v>
      </c>
      <c r="F1501" s="11"/>
    </row>
    <row r="1502" spans="5:6" x14ac:dyDescent="0.3">
      <c r="E1502" s="10" t="s">
        <v>1134</v>
      </c>
      <c r="F1502" s="5">
        <v>6.7929906489781366E-2</v>
      </c>
    </row>
    <row r="1503" spans="5:6" x14ac:dyDescent="0.3">
      <c r="E1503" s="6" t="s">
        <v>3013</v>
      </c>
      <c r="F1503" s="11"/>
    </row>
    <row r="1504" spans="5:6" x14ac:dyDescent="0.3">
      <c r="E1504" s="10" t="s">
        <v>425</v>
      </c>
      <c r="F1504" s="5">
        <v>-0.41403630299619065</v>
      </c>
    </row>
    <row r="1505" spans="5:6" x14ac:dyDescent="0.3">
      <c r="E1505" s="10" t="s">
        <v>487</v>
      </c>
      <c r="F1505" s="5">
        <v>-0.70821972893551133</v>
      </c>
    </row>
    <row r="1506" spans="5:6" x14ac:dyDescent="0.3">
      <c r="E1506" s="10" t="s">
        <v>725</v>
      </c>
      <c r="F1506" s="5">
        <v>-5.8388835711249788E-2</v>
      </c>
    </row>
    <row r="1507" spans="5:6" x14ac:dyDescent="0.3">
      <c r="E1507" s="6" t="s">
        <v>1936</v>
      </c>
      <c r="F1507" s="11"/>
    </row>
    <row r="1508" spans="5:6" x14ac:dyDescent="0.3">
      <c r="E1508" s="10" t="s">
        <v>1936</v>
      </c>
      <c r="F1508" s="5">
        <v>-0.44191715468068526</v>
      </c>
    </row>
    <row r="1509" spans="5:6" x14ac:dyDescent="0.3">
      <c r="E1509" s="6" t="s">
        <v>3014</v>
      </c>
      <c r="F1509" s="11"/>
    </row>
    <row r="1510" spans="5:6" x14ac:dyDescent="0.3">
      <c r="E1510" s="10" t="s">
        <v>224</v>
      </c>
      <c r="F1510" s="5">
        <v>0.24282757111523343</v>
      </c>
    </row>
    <row r="1511" spans="5:6" x14ac:dyDescent="0.3">
      <c r="E1511" s="10" t="s">
        <v>418</v>
      </c>
      <c r="F1511" s="5">
        <v>-1</v>
      </c>
    </row>
    <row r="1512" spans="5:6" x14ac:dyDescent="0.3">
      <c r="E1512" s="10" t="s">
        <v>1459</v>
      </c>
      <c r="F1512" s="5">
        <v>0.1041470834795075</v>
      </c>
    </row>
    <row r="1513" spans="5:6" x14ac:dyDescent="0.3">
      <c r="E1513" s="6" t="s">
        <v>3015</v>
      </c>
      <c r="F1513" s="11"/>
    </row>
    <row r="1514" spans="5:6" x14ac:dyDescent="0.3">
      <c r="E1514" s="10" t="s">
        <v>182</v>
      </c>
      <c r="F1514" s="5">
        <v>-3.0752616974176181E-2</v>
      </c>
    </row>
    <row r="1515" spans="5:6" x14ac:dyDescent="0.3">
      <c r="E1515" s="10" t="s">
        <v>422</v>
      </c>
      <c r="F1515" s="5">
        <v>1</v>
      </c>
    </row>
    <row r="1516" spans="5:6" x14ac:dyDescent="0.3">
      <c r="E1516" s="10" t="s">
        <v>432</v>
      </c>
      <c r="F1516" s="5">
        <v>-1.5433476542942151E-2</v>
      </c>
    </row>
    <row r="1517" spans="5:6" x14ac:dyDescent="0.3">
      <c r="E1517" s="10" t="s">
        <v>876</v>
      </c>
      <c r="F1517" s="5">
        <v>4.8618636545447104E-2</v>
      </c>
    </row>
    <row r="1518" spans="5:6" x14ac:dyDescent="0.3">
      <c r="E1518" s="10" t="s">
        <v>1170</v>
      </c>
      <c r="F1518" s="5">
        <v>-0.26640920531302192</v>
      </c>
    </row>
    <row r="1519" spans="5:6" x14ac:dyDescent="0.3">
      <c r="E1519" s="10" t="s">
        <v>1203</v>
      </c>
      <c r="F1519" s="5">
        <v>-8.881180168326664E-3</v>
      </c>
    </row>
    <row r="1520" spans="5:6" x14ac:dyDescent="0.3">
      <c r="E1520" s="10" t="s">
        <v>1298</v>
      </c>
      <c r="F1520" s="5">
        <v>0.22024397102414936</v>
      </c>
    </row>
    <row r="1521" spans="5:6" x14ac:dyDescent="0.3">
      <c r="E1521" s="10" t="s">
        <v>1979</v>
      </c>
      <c r="F1521" s="5">
        <v>-0.53690877900996203</v>
      </c>
    </row>
    <row r="1522" spans="5:6" x14ac:dyDescent="0.3">
      <c r="E1522" s="6" t="s">
        <v>3016</v>
      </c>
      <c r="F1522" s="11"/>
    </row>
    <row r="1523" spans="5:6" x14ac:dyDescent="0.3">
      <c r="E1523" s="10" t="s">
        <v>218</v>
      </c>
      <c r="F1523" s="5">
        <v>3.9288634486041203E-2</v>
      </c>
    </row>
    <row r="1524" spans="5:6" x14ac:dyDescent="0.3">
      <c r="E1524" s="10" t="s">
        <v>305</v>
      </c>
      <c r="F1524" s="5">
        <v>-8.9994894543910603E-2</v>
      </c>
    </row>
    <row r="1525" spans="5:6" x14ac:dyDescent="0.3">
      <c r="E1525" s="10" t="s">
        <v>619</v>
      </c>
      <c r="F1525" s="5">
        <v>-0.20869677577268159</v>
      </c>
    </row>
    <row r="1526" spans="5:6" x14ac:dyDescent="0.3">
      <c r="E1526" s="10" t="s">
        <v>667</v>
      </c>
      <c r="F1526" s="5">
        <v>-7.0272716686710396E-2</v>
      </c>
    </row>
    <row r="1527" spans="5:6" x14ac:dyDescent="0.3">
      <c r="E1527" s="10" t="s">
        <v>1478</v>
      </c>
      <c r="F1527" s="5">
        <v>0.4179939516931146</v>
      </c>
    </row>
    <row r="1528" spans="5:6" x14ac:dyDescent="0.3">
      <c r="E1528" s="10" t="s">
        <v>1674</v>
      </c>
      <c r="F1528" s="5">
        <v>0.36867693750605968</v>
      </c>
    </row>
    <row r="1529" spans="5:6" x14ac:dyDescent="0.3">
      <c r="E1529" s="10" t="s">
        <v>2082</v>
      </c>
      <c r="F1529" s="5">
        <v>-0.11028143529371605</v>
      </c>
    </row>
    <row r="1530" spans="5:6" x14ac:dyDescent="0.3">
      <c r="E1530" s="10" t="s">
        <v>2362</v>
      </c>
      <c r="F1530" s="5">
        <v>-0.25640425100527581</v>
      </c>
    </row>
    <row r="1531" spans="5:6" x14ac:dyDescent="0.3">
      <c r="E1531" s="10" t="s">
        <v>2363</v>
      </c>
      <c r="F1531" s="5">
        <v>0.56459675547782495</v>
      </c>
    </row>
    <row r="1532" spans="5:6" x14ac:dyDescent="0.3">
      <c r="E1532" s="6" t="s">
        <v>3017</v>
      </c>
      <c r="F1532" s="11"/>
    </row>
    <row r="1533" spans="5:6" x14ac:dyDescent="0.3">
      <c r="E1533" s="10" t="s">
        <v>1120</v>
      </c>
      <c r="F1533" s="5">
        <v>3.6026181946338921E-2</v>
      </c>
    </row>
    <row r="1534" spans="5:6" x14ac:dyDescent="0.3">
      <c r="E1534" s="10" t="s">
        <v>1732</v>
      </c>
      <c r="F1534" s="5">
        <v>0.99999999999999989</v>
      </c>
    </row>
    <row r="1535" spans="5:6" x14ac:dyDescent="0.3">
      <c r="E1535" s="10" t="s">
        <v>2514</v>
      </c>
      <c r="F1535" s="5">
        <v>4.9990541277798563E-3</v>
      </c>
    </row>
    <row r="1536" spans="5:6" x14ac:dyDescent="0.3">
      <c r="E1536" s="6" t="s">
        <v>3018</v>
      </c>
      <c r="F1536" s="11"/>
    </row>
    <row r="1537" spans="5:6" x14ac:dyDescent="0.3">
      <c r="E1537" s="10" t="s">
        <v>174</v>
      </c>
      <c r="F1537" s="5">
        <v>0.26750933073124794</v>
      </c>
    </row>
    <row r="1538" spans="5:6" x14ac:dyDescent="0.3">
      <c r="E1538" s="10" t="s">
        <v>206</v>
      </c>
      <c r="F1538" s="5">
        <v>0.58580581628154438</v>
      </c>
    </row>
    <row r="1539" spans="5:6" x14ac:dyDescent="0.3">
      <c r="E1539" s="10" t="s">
        <v>207</v>
      </c>
      <c r="F1539" s="5">
        <v>-0.13009753468796068</v>
      </c>
    </row>
    <row r="1540" spans="5:6" x14ac:dyDescent="0.3">
      <c r="E1540" s="10" t="s">
        <v>355</v>
      </c>
      <c r="F1540" s="5">
        <v>0.80135268548476257</v>
      </c>
    </row>
    <row r="1541" spans="5:6" x14ac:dyDescent="0.3">
      <c r="E1541" s="10" t="s">
        <v>433</v>
      </c>
      <c r="F1541" s="5">
        <v>0.10006575307401525</v>
      </c>
    </row>
    <row r="1542" spans="5:6" x14ac:dyDescent="0.3">
      <c r="E1542" s="10" t="s">
        <v>883</v>
      </c>
      <c r="F1542" s="5">
        <v>0.99999999999999989</v>
      </c>
    </row>
    <row r="1543" spans="5:6" x14ac:dyDescent="0.3">
      <c r="E1543" s="10" t="s">
        <v>1184</v>
      </c>
      <c r="F1543" s="5">
        <v>-9.4027262726320643E-2</v>
      </c>
    </row>
    <row r="1544" spans="5:6" x14ac:dyDescent="0.3">
      <c r="E1544" s="10" t="s">
        <v>1231</v>
      </c>
      <c r="F1544" s="5">
        <v>0.13724374792822741</v>
      </c>
    </row>
    <row r="1545" spans="5:6" x14ac:dyDescent="0.3">
      <c r="E1545" s="10" t="s">
        <v>1458</v>
      </c>
      <c r="F1545" s="5">
        <v>0.12264961969795038</v>
      </c>
    </row>
    <row r="1546" spans="5:6" x14ac:dyDescent="0.3">
      <c r="E1546" s="10" t="s">
        <v>1562</v>
      </c>
      <c r="F1546" s="5">
        <v>-0.16650573734001375</v>
      </c>
    </row>
    <row r="1547" spans="5:6" x14ac:dyDescent="0.3">
      <c r="E1547" s="10" t="s">
        <v>1602</v>
      </c>
      <c r="F1547" s="5">
        <v>0.57218869439613607</v>
      </c>
    </row>
    <row r="1548" spans="5:6" x14ac:dyDescent="0.3">
      <c r="E1548" s="10" t="s">
        <v>1640</v>
      </c>
      <c r="F1548" s="5">
        <v>9.6054781187039445E-2</v>
      </c>
    </row>
    <row r="1549" spans="5:6" x14ac:dyDescent="0.3">
      <c r="E1549" s="10" t="s">
        <v>2057</v>
      </c>
      <c r="F1549" s="5">
        <v>0.18894297543751248</v>
      </c>
    </row>
    <row r="1550" spans="5:6" x14ac:dyDescent="0.3">
      <c r="E1550" s="10" t="s">
        <v>2452</v>
      </c>
      <c r="F1550" s="5">
        <v>0.60457841186061689</v>
      </c>
    </row>
    <row r="1551" spans="5:6" x14ac:dyDescent="0.3">
      <c r="E1551" s="6" t="s">
        <v>3019</v>
      </c>
      <c r="F1551" s="11"/>
    </row>
    <row r="1552" spans="5:6" x14ac:dyDescent="0.3">
      <c r="E1552" s="10" t="s">
        <v>2258</v>
      </c>
      <c r="F1552" s="5">
        <v>0.52709794553528033</v>
      </c>
    </row>
    <row r="1553" spans="5:6" x14ac:dyDescent="0.3">
      <c r="E1553" s="6" t="s">
        <v>3020</v>
      </c>
      <c r="F1553" s="11"/>
    </row>
    <row r="1554" spans="5:6" x14ac:dyDescent="0.3">
      <c r="E1554" s="10" t="s">
        <v>282</v>
      </c>
      <c r="F1554" s="5">
        <v>0.90901368723785736</v>
      </c>
    </row>
    <row r="1555" spans="5:6" x14ac:dyDescent="0.3">
      <c r="E1555" s="10" t="s">
        <v>352</v>
      </c>
      <c r="F1555" s="5">
        <v>-0.54977300169572874</v>
      </c>
    </row>
    <row r="1556" spans="5:6" x14ac:dyDescent="0.3">
      <c r="E1556" s="10" t="s">
        <v>354</v>
      </c>
      <c r="F1556" s="5">
        <v>-0.52199651049565376</v>
      </c>
    </row>
    <row r="1557" spans="5:6" x14ac:dyDescent="0.3">
      <c r="E1557" s="10" t="s">
        <v>419</v>
      </c>
      <c r="F1557" s="5">
        <v>0.16196870510297817</v>
      </c>
    </row>
    <row r="1558" spans="5:6" x14ac:dyDescent="0.3">
      <c r="E1558" s="10" t="s">
        <v>807</v>
      </c>
      <c r="F1558" s="5">
        <v>-0.14581635673979934</v>
      </c>
    </row>
    <row r="1559" spans="5:6" x14ac:dyDescent="0.3">
      <c r="E1559" s="10" t="s">
        <v>1225</v>
      </c>
      <c r="F1559" s="5">
        <v>0.99785471928649605</v>
      </c>
    </row>
    <row r="1560" spans="5:6" x14ac:dyDescent="0.3">
      <c r="E1560" s="10" t="s">
        <v>1313</v>
      </c>
      <c r="F1560" s="5">
        <v>0.32820212840795854</v>
      </c>
    </row>
    <row r="1561" spans="5:6" x14ac:dyDescent="0.3">
      <c r="E1561" s="10" t="s">
        <v>1676</v>
      </c>
      <c r="F1561" s="5">
        <v>-0.59542827687960254</v>
      </c>
    </row>
    <row r="1562" spans="5:6" x14ac:dyDescent="0.3">
      <c r="E1562" s="10" t="s">
        <v>1820</v>
      </c>
      <c r="F1562" s="5">
        <v>0.91421072905897394</v>
      </c>
    </row>
    <row r="1563" spans="5:6" x14ac:dyDescent="0.3">
      <c r="E1563" s="2" t="s">
        <v>2696</v>
      </c>
      <c r="F1563" s="11"/>
    </row>
    <row r="1564" spans="5:6" x14ac:dyDescent="0.3">
      <c r="E1564" s="6" t="s">
        <v>3021</v>
      </c>
      <c r="F1564" s="11"/>
    </row>
    <row r="1565" spans="5:6" x14ac:dyDescent="0.3">
      <c r="E1565" s="10" t="s">
        <v>336</v>
      </c>
      <c r="F1565" s="5">
        <v>-4.9478708406481067E-2</v>
      </c>
    </row>
    <row r="1566" spans="5:6" x14ac:dyDescent="0.3">
      <c r="E1566" s="6" t="s">
        <v>3022</v>
      </c>
      <c r="F1566" s="11"/>
    </row>
    <row r="1567" spans="5:6" x14ac:dyDescent="0.3">
      <c r="E1567" s="10" t="s">
        <v>754</v>
      </c>
      <c r="F1567" s="5">
        <v>0.1193521916114189</v>
      </c>
    </row>
    <row r="1568" spans="5:6" x14ac:dyDescent="0.3">
      <c r="E1568" s="6" t="s">
        <v>400</v>
      </c>
      <c r="F1568" s="11"/>
    </row>
    <row r="1569" spans="5:6" x14ac:dyDescent="0.3">
      <c r="E1569" s="10" t="s">
        <v>400</v>
      </c>
      <c r="F1569" s="5">
        <v>-1</v>
      </c>
    </row>
    <row r="1570" spans="5:6" x14ac:dyDescent="0.3">
      <c r="E1570" s="6" t="s">
        <v>1171</v>
      </c>
      <c r="F1570" s="11"/>
    </row>
    <row r="1571" spans="5:6" x14ac:dyDescent="0.3">
      <c r="E1571" s="10" t="s">
        <v>1171</v>
      </c>
      <c r="F1571" s="5">
        <v>4.2596625050530947E-2</v>
      </c>
    </row>
    <row r="1572" spans="5:6" x14ac:dyDescent="0.3">
      <c r="E1572" s="6" t="s">
        <v>1172</v>
      </c>
      <c r="F1572" s="11"/>
    </row>
    <row r="1573" spans="5:6" x14ac:dyDescent="0.3">
      <c r="E1573" s="10" t="s">
        <v>1172</v>
      </c>
      <c r="F1573" s="5">
        <v>-0.12977272311375088</v>
      </c>
    </row>
    <row r="1574" spans="5:6" x14ac:dyDescent="0.3">
      <c r="E1574" s="6" t="s">
        <v>3023</v>
      </c>
      <c r="F1574" s="11"/>
    </row>
    <row r="1575" spans="5:6" x14ac:dyDescent="0.3">
      <c r="E1575" s="10" t="s">
        <v>340</v>
      </c>
      <c r="F1575" s="5">
        <v>-0.14606009556550653</v>
      </c>
    </row>
    <row r="1576" spans="5:6" x14ac:dyDescent="0.3">
      <c r="E1576" s="10" t="s">
        <v>386</v>
      </c>
      <c r="F1576" s="5">
        <v>-6.8450935190652012E-2</v>
      </c>
    </row>
    <row r="1577" spans="5:6" x14ac:dyDescent="0.3">
      <c r="E1577" s="10" t="s">
        <v>456</v>
      </c>
      <c r="F1577" s="5">
        <v>-6.7198905869576539E-2</v>
      </c>
    </row>
    <row r="1578" spans="5:6" x14ac:dyDescent="0.3">
      <c r="E1578" s="10" t="s">
        <v>653</v>
      </c>
      <c r="F1578" s="5">
        <v>-1.3465479902487436E-2</v>
      </c>
    </row>
    <row r="1579" spans="5:6" x14ac:dyDescent="0.3">
      <c r="E1579" s="10" t="s">
        <v>756</v>
      </c>
      <c r="F1579" s="5">
        <v>6.2082226716612537E-2</v>
      </c>
    </row>
    <row r="1580" spans="5:6" x14ac:dyDescent="0.3">
      <c r="E1580" s="10" t="s">
        <v>2321</v>
      </c>
      <c r="F1580" s="5">
        <v>3.322158858377249E-3</v>
      </c>
    </row>
    <row r="1581" spans="5:6" x14ac:dyDescent="0.3">
      <c r="E1581" s="6" t="s">
        <v>3024</v>
      </c>
      <c r="F1581" s="11"/>
    </row>
    <row r="1582" spans="5:6" x14ac:dyDescent="0.3">
      <c r="E1582" s="10" t="s">
        <v>1841</v>
      </c>
      <c r="F1582" s="5">
        <v>0.44592251739084759</v>
      </c>
    </row>
    <row r="1583" spans="5:6" x14ac:dyDescent="0.3">
      <c r="E1583" s="10" t="s">
        <v>1949</v>
      </c>
      <c r="F1583" s="5">
        <v>-0.42313094494261577</v>
      </c>
    </row>
    <row r="1584" spans="5:6" x14ac:dyDescent="0.3">
      <c r="E1584" s="10" t="s">
        <v>2182</v>
      </c>
      <c r="F1584" s="5">
        <v>0.21735129407206019</v>
      </c>
    </row>
    <row r="1585" spans="5:6" x14ac:dyDescent="0.3">
      <c r="E1585" s="10" t="s">
        <v>2282</v>
      </c>
      <c r="F1585" s="5">
        <v>-0.52399044249266102</v>
      </c>
    </row>
    <row r="1586" spans="5:6" x14ac:dyDescent="0.3">
      <c r="E1586" s="10" t="s">
        <v>2328</v>
      </c>
      <c r="F1586" s="5">
        <v>0.29597338082027363</v>
      </c>
    </row>
    <row r="1587" spans="5:6" x14ac:dyDescent="0.3">
      <c r="E1587" s="6" t="s">
        <v>3025</v>
      </c>
      <c r="F1587" s="11"/>
    </row>
    <row r="1588" spans="5:6" x14ac:dyDescent="0.3">
      <c r="E1588" s="10" t="s">
        <v>1180</v>
      </c>
      <c r="F1588" s="5">
        <v>0.8211243942525569</v>
      </c>
    </row>
    <row r="1589" spans="5:6" x14ac:dyDescent="0.3">
      <c r="E1589" s="10" t="s">
        <v>1249</v>
      </c>
      <c r="F1589" s="5">
        <v>-0.17391430375339764</v>
      </c>
    </row>
    <row r="1590" spans="5:6" x14ac:dyDescent="0.3">
      <c r="E1590" s="10" t="s">
        <v>1492</v>
      </c>
      <c r="F1590" s="5">
        <v>-0.35589356764653413</v>
      </c>
    </row>
    <row r="1591" spans="5:6" x14ac:dyDescent="0.3">
      <c r="E1591" s="10" t="s">
        <v>1931</v>
      </c>
      <c r="F1591" s="5">
        <v>0.78807842506613512</v>
      </c>
    </row>
    <row r="1592" spans="5:6" x14ac:dyDescent="0.3">
      <c r="E1592" s="10" t="s">
        <v>2281</v>
      </c>
      <c r="F1592" s="5">
        <v>-7.285024918693217E-2</v>
      </c>
    </row>
    <row r="1593" spans="5:6" x14ac:dyDescent="0.3">
      <c r="E1593" s="6" t="s">
        <v>3026</v>
      </c>
      <c r="F1593" s="11"/>
    </row>
    <row r="1594" spans="5:6" x14ac:dyDescent="0.3">
      <c r="E1594" s="10" t="s">
        <v>1902</v>
      </c>
      <c r="F1594" s="5">
        <v>-7.7969682974049825E-2</v>
      </c>
    </row>
    <row r="1595" spans="5:6" x14ac:dyDescent="0.3">
      <c r="E1595" s="6" t="s">
        <v>3027</v>
      </c>
      <c r="F1595" s="11"/>
    </row>
    <row r="1596" spans="5:6" x14ac:dyDescent="0.3">
      <c r="E1596" s="10" t="s">
        <v>346</v>
      </c>
      <c r="F1596" s="5">
        <v>0.46621990681084086</v>
      </c>
    </row>
    <row r="1597" spans="5:6" x14ac:dyDescent="0.3">
      <c r="E1597" s="6" t="s">
        <v>3028</v>
      </c>
      <c r="F1597" s="11"/>
    </row>
    <row r="1598" spans="5:6" x14ac:dyDescent="0.3">
      <c r="E1598" s="10" t="s">
        <v>330</v>
      </c>
      <c r="F1598" s="5">
        <v>0.16060723392509962</v>
      </c>
    </row>
    <row r="1599" spans="5:6" x14ac:dyDescent="0.3">
      <c r="E1599" s="10" t="s">
        <v>2091</v>
      </c>
      <c r="F1599" s="5">
        <v>0.23212357327654651</v>
      </c>
    </row>
    <row r="1600" spans="5:6" x14ac:dyDescent="0.3">
      <c r="E1600" s="6" t="s">
        <v>3029</v>
      </c>
      <c r="F1600" s="11"/>
    </row>
    <row r="1601" spans="5:6" x14ac:dyDescent="0.3">
      <c r="E1601" s="10" t="s">
        <v>1544</v>
      </c>
      <c r="F1601" s="5">
        <v>-0.24713254654423281</v>
      </c>
    </row>
    <row r="1602" spans="5:6" x14ac:dyDescent="0.3">
      <c r="E1602" s="6" t="s">
        <v>3030</v>
      </c>
      <c r="F1602" s="11"/>
    </row>
    <row r="1603" spans="5:6" x14ac:dyDescent="0.3">
      <c r="E1603" s="10" t="s">
        <v>1317</v>
      </c>
      <c r="F1603" s="5">
        <v>-0.19697383040027278</v>
      </c>
    </row>
    <row r="1604" spans="5:6" x14ac:dyDescent="0.3">
      <c r="E1604" s="6" t="s">
        <v>3031</v>
      </c>
      <c r="F1604" s="11"/>
    </row>
    <row r="1605" spans="5:6" x14ac:dyDescent="0.3">
      <c r="E1605" s="10" t="s">
        <v>1178</v>
      </c>
      <c r="F1605" s="5">
        <v>0.41637370384573419</v>
      </c>
    </row>
    <row r="1606" spans="5:6" x14ac:dyDescent="0.3">
      <c r="E1606" s="6" t="s">
        <v>3032</v>
      </c>
      <c r="F1606" s="11"/>
    </row>
    <row r="1607" spans="5:6" x14ac:dyDescent="0.3">
      <c r="E1607" s="10" t="s">
        <v>801</v>
      </c>
      <c r="F1607" s="5">
        <v>0.12607432391837833</v>
      </c>
    </row>
    <row r="1608" spans="5:6" x14ac:dyDescent="0.3">
      <c r="E1608" s="10" t="s">
        <v>1842</v>
      </c>
      <c r="F1608" s="5">
        <v>-0.35885877608211642</v>
      </c>
    </row>
    <row r="1609" spans="5:6" x14ac:dyDescent="0.3">
      <c r="E1609" s="6" t="s">
        <v>3033</v>
      </c>
      <c r="F1609" s="11"/>
    </row>
    <row r="1610" spans="5:6" x14ac:dyDescent="0.3">
      <c r="E1610" s="10" t="s">
        <v>1815</v>
      </c>
      <c r="F1610" s="5">
        <v>0.75412323237644774</v>
      </c>
    </row>
    <row r="1611" spans="5:6" x14ac:dyDescent="0.3">
      <c r="E1611" s="6" t="s">
        <v>3034</v>
      </c>
      <c r="F1611" s="11"/>
    </row>
    <row r="1612" spans="5:6" x14ac:dyDescent="0.3">
      <c r="E1612" s="10" t="s">
        <v>1250</v>
      </c>
      <c r="F1612" s="5">
        <v>0.18790779502615976</v>
      </c>
    </row>
    <row r="1613" spans="5:6" x14ac:dyDescent="0.3">
      <c r="E1613" s="6" t="s">
        <v>3035</v>
      </c>
      <c r="F1613" s="11"/>
    </row>
    <row r="1614" spans="5:6" x14ac:dyDescent="0.3">
      <c r="E1614" s="10" t="s">
        <v>1498</v>
      </c>
      <c r="F1614" s="5">
        <v>-3.1431734779083335E-2</v>
      </c>
    </row>
    <row r="1615" spans="5:6" x14ac:dyDescent="0.3">
      <c r="E1615" s="6" t="s">
        <v>3036</v>
      </c>
      <c r="F1615" s="11"/>
    </row>
    <row r="1616" spans="5:6" x14ac:dyDescent="0.3">
      <c r="E1616" s="10" t="s">
        <v>1804</v>
      </c>
      <c r="F1616" s="5">
        <v>-0.33789444761682408</v>
      </c>
    </row>
    <row r="1617" spans="5:6" x14ac:dyDescent="0.3">
      <c r="E1617" s="6" t="s">
        <v>3037</v>
      </c>
      <c r="F1617" s="11"/>
    </row>
    <row r="1618" spans="5:6" x14ac:dyDescent="0.3">
      <c r="E1618" s="10" t="s">
        <v>1808</v>
      </c>
      <c r="F1618" s="5">
        <v>-0.21668641744304953</v>
      </c>
    </row>
    <row r="1619" spans="5:6" x14ac:dyDescent="0.3">
      <c r="E1619" s="6" t="s">
        <v>3038</v>
      </c>
      <c r="F1619" s="11"/>
    </row>
    <row r="1620" spans="5:6" x14ac:dyDescent="0.3">
      <c r="E1620" s="10" t="s">
        <v>436</v>
      </c>
      <c r="F1620" s="5">
        <v>5.5727147931056466E-2</v>
      </c>
    </row>
    <row r="1621" spans="5:6" x14ac:dyDescent="0.3">
      <c r="E1621" s="10" t="s">
        <v>1559</v>
      </c>
      <c r="F1621" s="5">
        <v>-0.16010819838772805</v>
      </c>
    </row>
    <row r="1622" spans="5:6" x14ac:dyDescent="0.3">
      <c r="E1622" s="10" t="s">
        <v>1844</v>
      </c>
      <c r="F1622" s="5">
        <v>2.3404638082215462E-2</v>
      </c>
    </row>
    <row r="1623" spans="5:6" x14ac:dyDescent="0.3">
      <c r="E1623" s="6" t="s">
        <v>2596</v>
      </c>
      <c r="F1623" s="11"/>
    </row>
    <row r="1624" spans="5:6" x14ac:dyDescent="0.3">
      <c r="E1624" s="10" t="s">
        <v>2596</v>
      </c>
      <c r="F1624" s="5">
        <v>0.21589850594928775</v>
      </c>
    </row>
    <row r="1625" spans="5:6" x14ac:dyDescent="0.3">
      <c r="E1625" s="2" t="s">
        <v>2697</v>
      </c>
      <c r="F1625" s="11"/>
    </row>
    <row r="1626" spans="5:6" x14ac:dyDescent="0.3">
      <c r="E1626" s="6" t="s">
        <v>267</v>
      </c>
      <c r="F1626" s="11"/>
    </row>
    <row r="1627" spans="5:6" x14ac:dyDescent="0.3">
      <c r="E1627" s="10" t="s">
        <v>267</v>
      </c>
      <c r="F1627" s="5">
        <v>-0.28659448244064989</v>
      </c>
    </row>
    <row r="1628" spans="5:6" x14ac:dyDescent="0.3">
      <c r="E1628" s="6" t="s">
        <v>3039</v>
      </c>
      <c r="F1628" s="11"/>
    </row>
    <row r="1629" spans="5:6" x14ac:dyDescent="0.3">
      <c r="E1629" s="10" t="s">
        <v>470</v>
      </c>
      <c r="F1629" s="5">
        <v>0.90273882365038105</v>
      </c>
    </row>
    <row r="1630" spans="5:6" x14ac:dyDescent="0.3">
      <c r="E1630" s="6" t="s">
        <v>3040</v>
      </c>
      <c r="F1630" s="11"/>
    </row>
    <row r="1631" spans="5:6" x14ac:dyDescent="0.3">
      <c r="E1631" s="10" t="s">
        <v>1236</v>
      </c>
      <c r="F1631" s="5">
        <v>-0.72980469424715022</v>
      </c>
    </row>
    <row r="1632" spans="5:6" x14ac:dyDescent="0.3">
      <c r="E1632" s="10" t="s">
        <v>1264</v>
      </c>
      <c r="F1632" s="5">
        <v>0.17661784657515656</v>
      </c>
    </row>
    <row r="1633" spans="5:6" x14ac:dyDescent="0.3">
      <c r="E1633" s="10" t="s">
        <v>1678</v>
      </c>
      <c r="F1633" s="5">
        <v>-1.2843959510114274E-2</v>
      </c>
    </row>
    <row r="1634" spans="5:6" x14ac:dyDescent="0.3">
      <c r="E1634" s="6" t="s">
        <v>3041</v>
      </c>
      <c r="F1634" s="11"/>
    </row>
    <row r="1635" spans="5:6" x14ac:dyDescent="0.3">
      <c r="E1635" s="10" t="s">
        <v>875</v>
      </c>
      <c r="F1635" s="5">
        <v>-0.40862652070741162</v>
      </c>
    </row>
    <row r="1636" spans="5:6" x14ac:dyDescent="0.3">
      <c r="E1636" s="10" t="s">
        <v>2208</v>
      </c>
      <c r="F1636" s="5">
        <v>-9.794102976638451E-2</v>
      </c>
    </row>
    <row r="1637" spans="5:6" x14ac:dyDescent="0.3">
      <c r="E1637" s="6" t="s">
        <v>3042</v>
      </c>
      <c r="F1637" s="11"/>
    </row>
    <row r="1638" spans="5:6" x14ac:dyDescent="0.3">
      <c r="E1638" s="10" t="s">
        <v>1991</v>
      </c>
      <c r="F1638" s="5">
        <v>2.6713579560379428E-2</v>
      </c>
    </row>
    <row r="1639" spans="5:6" x14ac:dyDescent="0.3">
      <c r="E1639" s="6" t="s">
        <v>3043</v>
      </c>
      <c r="F1639" s="11"/>
    </row>
    <row r="1640" spans="5:6" x14ac:dyDescent="0.3">
      <c r="E1640" s="10" t="s">
        <v>969</v>
      </c>
      <c r="F1640" s="5">
        <v>-0.29509066612747287</v>
      </c>
    </row>
    <row r="1641" spans="5:6" x14ac:dyDescent="0.3">
      <c r="E1641" s="6" t="s">
        <v>1035</v>
      </c>
      <c r="F1641" s="11"/>
    </row>
    <row r="1642" spans="5:6" x14ac:dyDescent="0.3">
      <c r="E1642" s="10" t="s">
        <v>1035</v>
      </c>
      <c r="F1642" s="5">
        <v>0.37848384853331118</v>
      </c>
    </row>
    <row r="1643" spans="5:6" x14ac:dyDescent="0.3">
      <c r="E1643" s="10" t="s">
        <v>1494</v>
      </c>
      <c r="F1643" s="5">
        <v>-0.62822717309744947</v>
      </c>
    </row>
    <row r="1644" spans="5:6" x14ac:dyDescent="0.3">
      <c r="E1644" s="6" t="s">
        <v>3044</v>
      </c>
      <c r="F1644" s="11"/>
    </row>
    <row r="1645" spans="5:6" x14ac:dyDescent="0.3">
      <c r="E1645" s="10" t="s">
        <v>337</v>
      </c>
      <c r="F1645" s="5">
        <v>0.3998189620944041</v>
      </c>
    </row>
    <row r="1646" spans="5:6" x14ac:dyDescent="0.3">
      <c r="E1646" s="6" t="s">
        <v>1254</v>
      </c>
      <c r="F1646" s="11"/>
    </row>
    <row r="1647" spans="5:6" x14ac:dyDescent="0.3">
      <c r="E1647" s="10" t="s">
        <v>1254</v>
      </c>
      <c r="F1647" s="5">
        <v>0.30555003550175547</v>
      </c>
    </row>
    <row r="1648" spans="5:6" x14ac:dyDescent="0.3">
      <c r="E1648" s="6" t="s">
        <v>1255</v>
      </c>
      <c r="F1648" s="11"/>
    </row>
    <row r="1649" spans="5:6" x14ac:dyDescent="0.3">
      <c r="E1649" s="10" t="s">
        <v>1255</v>
      </c>
      <c r="F1649" s="5">
        <v>-6.7876293838833798E-2</v>
      </c>
    </row>
    <row r="1650" spans="5:6" x14ac:dyDescent="0.3">
      <c r="E1650" s="6" t="s">
        <v>3045</v>
      </c>
      <c r="F1650" s="11"/>
    </row>
    <row r="1651" spans="5:6" x14ac:dyDescent="0.3">
      <c r="E1651" s="10" t="s">
        <v>154</v>
      </c>
      <c r="F1651" s="5">
        <v>0.27194484578206596</v>
      </c>
    </row>
    <row r="1652" spans="5:6" x14ac:dyDescent="0.3">
      <c r="E1652" s="10" t="s">
        <v>177</v>
      </c>
      <c r="F1652" s="5">
        <v>0.17686958975241454</v>
      </c>
    </row>
    <row r="1653" spans="5:6" x14ac:dyDescent="0.3">
      <c r="E1653" s="10" t="s">
        <v>1266</v>
      </c>
      <c r="F1653" s="5">
        <v>8.7011605991526755E-2</v>
      </c>
    </row>
    <row r="1654" spans="5:6" x14ac:dyDescent="0.3">
      <c r="E1654" s="10" t="s">
        <v>1539</v>
      </c>
      <c r="F1654" s="5">
        <v>0.47533637592020633</v>
      </c>
    </row>
    <row r="1655" spans="5:6" x14ac:dyDescent="0.3">
      <c r="E1655" s="6" t="s">
        <v>3046</v>
      </c>
      <c r="F1655" s="11"/>
    </row>
    <row r="1656" spans="5:6" x14ac:dyDescent="0.3">
      <c r="E1656" s="10" t="s">
        <v>2126</v>
      </c>
      <c r="F1656" s="5">
        <v>-6.3112694540343253E-2</v>
      </c>
    </row>
    <row r="1657" spans="5:6" x14ac:dyDescent="0.3">
      <c r="E1657" s="10" t="s">
        <v>2164</v>
      </c>
      <c r="F1657" s="5">
        <v>0.12491265062280835</v>
      </c>
    </row>
    <row r="1658" spans="5:6" x14ac:dyDescent="0.3">
      <c r="E1658" s="6" t="s">
        <v>3047</v>
      </c>
      <c r="F1658" s="11"/>
    </row>
    <row r="1659" spans="5:6" x14ac:dyDescent="0.3">
      <c r="E1659" s="10" t="s">
        <v>473</v>
      </c>
      <c r="F1659" s="5">
        <v>-9.8840478591513237E-2</v>
      </c>
    </row>
    <row r="1660" spans="5:6" x14ac:dyDescent="0.3">
      <c r="E1660" s="10" t="s">
        <v>1265</v>
      </c>
      <c r="F1660" s="5">
        <v>-0.25884586494753709</v>
      </c>
    </row>
    <row r="1661" spans="5:6" x14ac:dyDescent="0.3">
      <c r="E1661" s="6" t="s">
        <v>3048</v>
      </c>
      <c r="F1661" s="11"/>
    </row>
    <row r="1662" spans="5:6" x14ac:dyDescent="0.3">
      <c r="E1662" s="10" t="s">
        <v>262</v>
      </c>
      <c r="F1662" s="5">
        <v>-0.44373013727731125</v>
      </c>
    </row>
    <row r="1663" spans="5:6" x14ac:dyDescent="0.3">
      <c r="E1663" s="10" t="s">
        <v>2175</v>
      </c>
      <c r="F1663" s="5">
        <v>0.46878482102416136</v>
      </c>
    </row>
    <row r="1664" spans="5:6" x14ac:dyDescent="0.3">
      <c r="E1664" s="6" t="s">
        <v>3049</v>
      </c>
      <c r="F1664" s="11"/>
    </row>
    <row r="1665" spans="5:6" x14ac:dyDescent="0.3">
      <c r="E1665" s="10" t="s">
        <v>222</v>
      </c>
      <c r="F1665" s="5">
        <v>0.24916887489076445</v>
      </c>
    </row>
    <row r="1666" spans="5:6" x14ac:dyDescent="0.3">
      <c r="E1666" s="10" t="s">
        <v>313</v>
      </c>
      <c r="F1666" s="5">
        <v>0.94419599111298147</v>
      </c>
    </row>
    <row r="1667" spans="5:6" x14ac:dyDescent="0.3">
      <c r="E1667" s="10" t="s">
        <v>2168</v>
      </c>
      <c r="F1667" s="5">
        <v>5.8402446763503375E-2</v>
      </c>
    </row>
    <row r="1668" spans="5:6" x14ac:dyDescent="0.3">
      <c r="E1668" s="6" t="s">
        <v>1953</v>
      </c>
      <c r="F1668" s="11"/>
    </row>
    <row r="1669" spans="5:6" x14ac:dyDescent="0.3">
      <c r="E1669" s="10" t="s">
        <v>1953</v>
      </c>
      <c r="F1669" s="5">
        <v>-0.97264835056221088</v>
      </c>
    </row>
    <row r="1670" spans="5:6" x14ac:dyDescent="0.3">
      <c r="E1670" s="10" t="s">
        <v>2300</v>
      </c>
      <c r="F1670" s="5">
        <v>0.43533833086167806</v>
      </c>
    </row>
    <row r="1671" spans="5:6" x14ac:dyDescent="0.3">
      <c r="E1671" s="6" t="s">
        <v>1959</v>
      </c>
      <c r="F1671" s="11"/>
    </row>
    <row r="1672" spans="5:6" x14ac:dyDescent="0.3">
      <c r="E1672" s="10" t="s">
        <v>1959</v>
      </c>
      <c r="F1672" s="5">
        <v>8.7324502544609731E-2</v>
      </c>
    </row>
    <row r="1673" spans="5:6" x14ac:dyDescent="0.3">
      <c r="E1673" s="6" t="s">
        <v>3050</v>
      </c>
      <c r="F1673" s="11"/>
    </row>
    <row r="1674" spans="5:6" x14ac:dyDescent="0.3">
      <c r="E1674" s="10" t="s">
        <v>1538</v>
      </c>
      <c r="F1674" s="5">
        <v>-0.27528809968518964</v>
      </c>
    </row>
    <row r="1675" spans="5:6" x14ac:dyDescent="0.3">
      <c r="E1675" s="10" t="s">
        <v>1717</v>
      </c>
      <c r="F1675" s="5">
        <v>-0.99999999999999989</v>
      </c>
    </row>
    <row r="1676" spans="5:6" x14ac:dyDescent="0.3">
      <c r="E1676" s="10" t="s">
        <v>1963</v>
      </c>
      <c r="F1676" s="5">
        <v>-0.37158141239389153</v>
      </c>
    </row>
    <row r="1677" spans="5:6" x14ac:dyDescent="0.3">
      <c r="E1677" s="10" t="s">
        <v>2054</v>
      </c>
      <c r="F1677" s="5">
        <v>-0.24355175627152087</v>
      </c>
    </row>
    <row r="1678" spans="5:6" x14ac:dyDescent="0.3">
      <c r="E1678" s="10" t="s">
        <v>2376</v>
      </c>
      <c r="F1678" s="5">
        <v>0.99999999999999989</v>
      </c>
    </row>
    <row r="1679" spans="5:6" x14ac:dyDescent="0.3">
      <c r="E1679" s="6" t="s">
        <v>3051</v>
      </c>
      <c r="F1679" s="11"/>
    </row>
    <row r="1680" spans="5:6" x14ac:dyDescent="0.3">
      <c r="E1680" s="10" t="s">
        <v>2607</v>
      </c>
      <c r="F1680" s="5">
        <v>-0.17102941809220035</v>
      </c>
    </row>
    <row r="1681" spans="5:6" x14ac:dyDescent="0.3">
      <c r="E1681" s="6" t="s">
        <v>3052</v>
      </c>
      <c r="F1681" s="11"/>
    </row>
    <row r="1682" spans="5:6" x14ac:dyDescent="0.3">
      <c r="E1682" s="10" t="s">
        <v>439</v>
      </c>
      <c r="F1682" s="5">
        <v>1</v>
      </c>
    </row>
    <row r="1683" spans="5:6" x14ac:dyDescent="0.3">
      <c r="E1683" s="6" t="s">
        <v>2330</v>
      </c>
      <c r="F1683" s="11"/>
    </row>
    <row r="1684" spans="5:6" x14ac:dyDescent="0.3">
      <c r="E1684" s="10" t="s">
        <v>2194</v>
      </c>
      <c r="F1684" s="5">
        <v>-0.65322171744812207</v>
      </c>
    </row>
    <row r="1685" spans="5:6" x14ac:dyDescent="0.3">
      <c r="E1685" s="10" t="s">
        <v>2330</v>
      </c>
      <c r="F1685" s="5">
        <v>0.22737805423545107</v>
      </c>
    </row>
    <row r="1686" spans="5:6" x14ac:dyDescent="0.3">
      <c r="E1686" s="10" t="s">
        <v>2451</v>
      </c>
      <c r="F1686" s="5">
        <v>1</v>
      </c>
    </row>
    <row r="1687" spans="5:6" x14ac:dyDescent="0.3">
      <c r="E1687" s="6" t="s">
        <v>2591</v>
      </c>
      <c r="F1687" s="11"/>
    </row>
    <row r="1688" spans="5:6" x14ac:dyDescent="0.3">
      <c r="E1688" s="10" t="s">
        <v>2591</v>
      </c>
      <c r="F1688" s="5">
        <v>0.14330979703973404</v>
      </c>
    </row>
    <row r="1689" spans="5:6" x14ac:dyDescent="0.3">
      <c r="E1689" s="6" t="s">
        <v>2609</v>
      </c>
      <c r="F1689" s="11"/>
    </row>
    <row r="1690" spans="5:6" x14ac:dyDescent="0.3">
      <c r="E1690" s="10" t="s">
        <v>2609</v>
      </c>
      <c r="F1690" s="5">
        <v>0.18985447602326908</v>
      </c>
    </row>
    <row r="1691" spans="5:6" x14ac:dyDescent="0.3">
      <c r="E1691" s="2" t="s">
        <v>2698</v>
      </c>
      <c r="F1691" s="11"/>
    </row>
    <row r="1692" spans="5:6" x14ac:dyDescent="0.3">
      <c r="E1692" s="6" t="s">
        <v>3053</v>
      </c>
      <c r="F1692" s="11"/>
    </row>
    <row r="1693" spans="5:6" x14ac:dyDescent="0.3">
      <c r="E1693" s="10" t="s">
        <v>368</v>
      </c>
      <c r="F1693" s="5">
        <v>5.4215291272309639E-2</v>
      </c>
    </row>
    <row r="1694" spans="5:6" x14ac:dyDescent="0.3">
      <c r="E1694" s="6" t="s">
        <v>3054</v>
      </c>
      <c r="F1694" s="11"/>
    </row>
    <row r="1695" spans="5:6" x14ac:dyDescent="0.3">
      <c r="E1695" s="10" t="s">
        <v>167</v>
      </c>
      <c r="F1695" s="5">
        <v>-3.3593556660263126E-2</v>
      </c>
    </row>
    <row r="1696" spans="5:6" x14ac:dyDescent="0.3">
      <c r="E1696" s="6" t="s">
        <v>266</v>
      </c>
      <c r="F1696" s="11"/>
    </row>
    <row r="1697" spans="5:6" x14ac:dyDescent="0.3">
      <c r="E1697" s="10" t="s">
        <v>266</v>
      </c>
      <c r="F1697" s="5">
        <v>-0.27604357136864521</v>
      </c>
    </row>
    <row r="1698" spans="5:6" x14ac:dyDescent="0.3">
      <c r="E1698" s="6" t="s">
        <v>3055</v>
      </c>
      <c r="F1698" s="11"/>
    </row>
    <row r="1699" spans="5:6" x14ac:dyDescent="0.3">
      <c r="E1699" s="10" t="s">
        <v>190</v>
      </c>
      <c r="F1699" s="5">
        <v>0.33368256736062318</v>
      </c>
    </row>
    <row r="1700" spans="5:6" x14ac:dyDescent="0.3">
      <c r="E1700" s="6" t="s">
        <v>320</v>
      </c>
      <c r="F1700" s="11"/>
    </row>
    <row r="1701" spans="5:6" x14ac:dyDescent="0.3">
      <c r="E1701" s="10" t="s">
        <v>320</v>
      </c>
      <c r="F1701" s="5">
        <v>-0.12591277332217765</v>
      </c>
    </row>
    <row r="1702" spans="5:6" x14ac:dyDescent="0.3">
      <c r="E1702" s="6" t="s">
        <v>3056</v>
      </c>
      <c r="F1702" s="11"/>
    </row>
    <row r="1703" spans="5:6" x14ac:dyDescent="0.3">
      <c r="E1703" s="10" t="s">
        <v>227</v>
      </c>
      <c r="F1703" s="5">
        <v>0.91957503262863294</v>
      </c>
    </row>
    <row r="1704" spans="5:6" x14ac:dyDescent="0.3">
      <c r="E1704" s="6" t="s">
        <v>3057</v>
      </c>
      <c r="F1704" s="11"/>
    </row>
    <row r="1705" spans="5:6" x14ac:dyDescent="0.3">
      <c r="E1705" s="10" t="s">
        <v>349</v>
      </c>
      <c r="F1705" s="5">
        <v>0.99999999999999989</v>
      </c>
    </row>
    <row r="1706" spans="5:6" x14ac:dyDescent="0.3">
      <c r="E1706" s="6" t="s">
        <v>1232</v>
      </c>
      <c r="F1706" s="11"/>
    </row>
    <row r="1707" spans="5:6" x14ac:dyDescent="0.3">
      <c r="E1707" s="10" t="s">
        <v>1232</v>
      </c>
      <c r="F1707" s="5">
        <v>0.14273797668435481</v>
      </c>
    </row>
    <row r="1708" spans="5:6" x14ac:dyDescent="0.3">
      <c r="E1708" s="6" t="s">
        <v>3058</v>
      </c>
      <c r="F1708" s="11"/>
    </row>
    <row r="1709" spans="5:6" x14ac:dyDescent="0.3">
      <c r="E1709" s="10" t="s">
        <v>188</v>
      </c>
      <c r="F1709" s="5">
        <v>0.13102693237222665</v>
      </c>
    </row>
    <row r="1710" spans="5:6" x14ac:dyDescent="0.3">
      <c r="E1710" s="6" t="s">
        <v>3059</v>
      </c>
      <c r="F1710" s="11"/>
    </row>
    <row r="1711" spans="5:6" x14ac:dyDescent="0.3">
      <c r="E1711" s="10" t="s">
        <v>1650</v>
      </c>
      <c r="F1711" s="5">
        <v>2.5498612182821385E-3</v>
      </c>
    </row>
    <row r="1712" spans="5:6" x14ac:dyDescent="0.3">
      <c r="E1712" s="6" t="s">
        <v>3060</v>
      </c>
      <c r="F1712" s="11"/>
    </row>
    <row r="1713" spans="5:6" x14ac:dyDescent="0.3">
      <c r="E1713" s="10" t="s">
        <v>2092</v>
      </c>
      <c r="F1713" s="5">
        <v>0.99999999999999978</v>
      </c>
    </row>
    <row r="1714" spans="5:6" x14ac:dyDescent="0.3">
      <c r="E1714" s="2" t="s">
        <v>2699</v>
      </c>
      <c r="F1714" s="11"/>
    </row>
    <row r="1715" spans="5:6" x14ac:dyDescent="0.3">
      <c r="E1715" s="6" t="s">
        <v>696</v>
      </c>
      <c r="F1715" s="11"/>
    </row>
    <row r="1716" spans="5:6" x14ac:dyDescent="0.3">
      <c r="E1716" s="10" t="s">
        <v>696</v>
      </c>
      <c r="F1716" s="5">
        <v>0.14656684364969322</v>
      </c>
    </row>
    <row r="1717" spans="5:6" x14ac:dyDescent="0.3">
      <c r="E1717" s="6" t="s">
        <v>797</v>
      </c>
      <c r="F1717" s="11"/>
    </row>
    <row r="1718" spans="5:6" x14ac:dyDescent="0.3">
      <c r="E1718" s="10" t="s">
        <v>797</v>
      </c>
      <c r="F1718" s="5">
        <v>-7.5562969315561612E-2</v>
      </c>
    </row>
    <row r="1719" spans="5:6" x14ac:dyDescent="0.3">
      <c r="E1719" s="6" t="s">
        <v>3061</v>
      </c>
      <c r="F1719" s="11"/>
    </row>
    <row r="1720" spans="5:6" x14ac:dyDescent="0.3">
      <c r="E1720" s="10" t="s">
        <v>2304</v>
      </c>
      <c r="F1720" s="5">
        <v>0.93051324510827327</v>
      </c>
    </row>
    <row r="1721" spans="5:6" x14ac:dyDescent="0.3">
      <c r="E1721" s="2" t="s">
        <v>2700</v>
      </c>
      <c r="F1721" s="11"/>
    </row>
    <row r="1722" spans="5:6" x14ac:dyDescent="0.3">
      <c r="E1722" s="6" t="s">
        <v>2987</v>
      </c>
      <c r="F1722" s="5">
        <v>0.51024724564402346</v>
      </c>
    </row>
    <row r="1723" spans="5:6" x14ac:dyDescent="0.3">
      <c r="E1723" s="6" t="s">
        <v>1028</v>
      </c>
      <c r="F1723" s="11"/>
    </row>
    <row r="1724" spans="5:6" x14ac:dyDescent="0.3">
      <c r="E1724" s="10" t="s">
        <v>1028</v>
      </c>
      <c r="F1724" s="5">
        <v>-0.16936824575365395</v>
      </c>
    </row>
    <row r="1725" spans="5:6" x14ac:dyDescent="0.3">
      <c r="E1725" s="6" t="s">
        <v>1183</v>
      </c>
      <c r="F1725" s="11"/>
    </row>
    <row r="1726" spans="5:6" x14ac:dyDescent="0.3">
      <c r="E1726" s="10" t="s">
        <v>1183</v>
      </c>
      <c r="F1726" s="5">
        <v>-4.6943097786552986E-2</v>
      </c>
    </row>
    <row r="1727" spans="5:6" x14ac:dyDescent="0.3">
      <c r="E1727" s="6" t="s">
        <v>3062</v>
      </c>
      <c r="F1727" s="11"/>
    </row>
    <row r="1728" spans="5:6" x14ac:dyDescent="0.3">
      <c r="E1728" s="10" t="s">
        <v>284</v>
      </c>
      <c r="F1728" s="5">
        <v>-0.31365842325301957</v>
      </c>
    </row>
    <row r="1729" spans="5:6" x14ac:dyDescent="0.3">
      <c r="E1729" s="10" t="s">
        <v>287</v>
      </c>
      <c r="F1729" s="5">
        <v>1.0000000000000002</v>
      </c>
    </row>
    <row r="1730" spans="5:6" x14ac:dyDescent="0.3">
      <c r="E1730" s="6" t="s">
        <v>2332</v>
      </c>
      <c r="F1730" s="11"/>
    </row>
    <row r="1731" spans="5:6" x14ac:dyDescent="0.3">
      <c r="E1731" s="10" t="s">
        <v>396</v>
      </c>
      <c r="F1731" s="5">
        <v>-0.59865841965292244</v>
      </c>
    </row>
    <row r="1732" spans="5:6" x14ac:dyDescent="0.3">
      <c r="E1732" s="10" t="s">
        <v>1093</v>
      </c>
      <c r="F1732" s="5">
        <v>-0.15465585765053508</v>
      </c>
    </row>
    <row r="1733" spans="5:6" x14ac:dyDescent="0.3">
      <c r="E1733" s="10" t="s">
        <v>1983</v>
      </c>
      <c r="F1733" s="5">
        <v>-0.15008804677574197</v>
      </c>
    </row>
    <row r="1734" spans="5:6" x14ac:dyDescent="0.3">
      <c r="E1734" s="10" t="s">
        <v>1984</v>
      </c>
      <c r="F1734" s="5">
        <v>0.34819036984696206</v>
      </c>
    </row>
    <row r="1735" spans="5:6" x14ac:dyDescent="0.3">
      <c r="E1735" s="10" t="s">
        <v>2332</v>
      </c>
      <c r="F1735" s="5">
        <v>0.2749900174641704</v>
      </c>
    </row>
    <row r="1736" spans="5:6" x14ac:dyDescent="0.3">
      <c r="E1736" s="2" t="s">
        <v>2701</v>
      </c>
      <c r="F1736" s="11"/>
    </row>
    <row r="1737" spans="5:6" x14ac:dyDescent="0.3">
      <c r="E1737" s="6" t="s">
        <v>3063</v>
      </c>
      <c r="F1737" s="11"/>
    </row>
    <row r="1738" spans="5:6" x14ac:dyDescent="0.3">
      <c r="E1738" s="10" t="s">
        <v>1854</v>
      </c>
      <c r="F1738" s="5">
        <v>0.16084207847117798</v>
      </c>
    </row>
    <row r="1739" spans="5:6" x14ac:dyDescent="0.3">
      <c r="E1739" s="6" t="s">
        <v>3064</v>
      </c>
      <c r="F1739" s="11"/>
    </row>
    <row r="1740" spans="5:6" x14ac:dyDescent="0.3">
      <c r="E1740" s="10" t="s">
        <v>213</v>
      </c>
      <c r="F1740" s="5">
        <v>-0.45406343284916995</v>
      </c>
    </row>
    <row r="1741" spans="5:6" x14ac:dyDescent="0.3">
      <c r="E1741" s="10" t="s">
        <v>356</v>
      </c>
      <c r="F1741" s="5">
        <v>-0.18881149060230326</v>
      </c>
    </row>
    <row r="1742" spans="5:6" x14ac:dyDescent="0.3">
      <c r="E1742" s="10" t="s">
        <v>502</v>
      </c>
      <c r="F1742" s="5">
        <v>0.13935016648759621</v>
      </c>
    </row>
    <row r="1743" spans="5:6" x14ac:dyDescent="0.3">
      <c r="E1743" s="10" t="s">
        <v>591</v>
      </c>
      <c r="F1743" s="5">
        <v>0.11593523210835292</v>
      </c>
    </row>
    <row r="1744" spans="5:6" x14ac:dyDescent="0.3">
      <c r="E1744" s="10" t="s">
        <v>889</v>
      </c>
      <c r="F1744" s="5">
        <v>0.22056470271935869</v>
      </c>
    </row>
    <row r="1745" spans="5:6" x14ac:dyDescent="0.3">
      <c r="E1745" s="10" t="s">
        <v>1378</v>
      </c>
      <c r="F1745" s="5">
        <v>0.99875212017063586</v>
      </c>
    </row>
    <row r="1746" spans="5:6" x14ac:dyDescent="0.3">
      <c r="E1746" s="10" t="s">
        <v>1616</v>
      </c>
      <c r="F1746" s="5">
        <v>-0.40982505778158373</v>
      </c>
    </row>
    <row r="1747" spans="5:6" x14ac:dyDescent="0.3">
      <c r="E1747" s="10" t="s">
        <v>2314</v>
      </c>
      <c r="F1747" s="5">
        <v>-0.2567763065636397</v>
      </c>
    </row>
    <row r="1748" spans="5:6" x14ac:dyDescent="0.3">
      <c r="E1748" s="6" t="s">
        <v>3065</v>
      </c>
      <c r="F1748" s="5">
        <v>0.48208809689038329</v>
      </c>
    </row>
    <row r="1749" spans="5:6" x14ac:dyDescent="0.3">
      <c r="E1749" s="6" t="s">
        <v>3066</v>
      </c>
      <c r="F1749" s="11"/>
    </row>
    <row r="1750" spans="5:6" x14ac:dyDescent="0.3">
      <c r="E1750" s="10" t="s">
        <v>397</v>
      </c>
      <c r="F1750" s="5">
        <v>0.8168907858658051</v>
      </c>
    </row>
    <row r="1751" spans="5:6" x14ac:dyDescent="0.3">
      <c r="E1751" s="10" t="s">
        <v>1518</v>
      </c>
      <c r="F1751" s="5">
        <v>0.61991663327483115</v>
      </c>
    </row>
    <row r="1752" spans="5:6" x14ac:dyDescent="0.3">
      <c r="E1752" s="10" t="s">
        <v>1694</v>
      </c>
      <c r="F1752" s="5">
        <v>2.9440849643842019E-2</v>
      </c>
    </row>
    <row r="1753" spans="5:6" x14ac:dyDescent="0.3">
      <c r="E1753" s="10" t="s">
        <v>1923</v>
      </c>
      <c r="F1753" s="5">
        <v>0.39574100183389743</v>
      </c>
    </row>
    <row r="1754" spans="5:6" x14ac:dyDescent="0.3">
      <c r="E1754" s="10" t="s">
        <v>2379</v>
      </c>
      <c r="F1754" s="5">
        <v>-0.18490997740611734</v>
      </c>
    </row>
    <row r="1755" spans="5:6" x14ac:dyDescent="0.3">
      <c r="E1755" s="6" t="s">
        <v>3067</v>
      </c>
      <c r="F1755" s="11"/>
    </row>
    <row r="1756" spans="5:6" x14ac:dyDescent="0.3">
      <c r="E1756" s="10" t="s">
        <v>462</v>
      </c>
      <c r="F1756" s="5">
        <v>-7.2447882097006575E-2</v>
      </c>
    </row>
    <row r="1757" spans="5:6" x14ac:dyDescent="0.3">
      <c r="E1757" s="10" t="s">
        <v>592</v>
      </c>
      <c r="F1757" s="5">
        <v>0.21997816607968879</v>
      </c>
    </row>
    <row r="1758" spans="5:6" x14ac:dyDescent="0.3">
      <c r="E1758" s="10" t="s">
        <v>868</v>
      </c>
      <c r="F1758" s="5">
        <v>0.99999999999999989</v>
      </c>
    </row>
    <row r="1759" spans="5:6" x14ac:dyDescent="0.3">
      <c r="E1759" s="10" t="s">
        <v>880</v>
      </c>
      <c r="F1759" s="5">
        <v>-0.62917590828532066</v>
      </c>
    </row>
    <row r="1760" spans="5:6" x14ac:dyDescent="0.3">
      <c r="E1760" s="10" t="s">
        <v>1133</v>
      </c>
      <c r="F1760" s="5">
        <v>-4.9274851414456179E-2</v>
      </c>
    </row>
    <row r="1761" spans="5:6" x14ac:dyDescent="0.3">
      <c r="E1761" s="10" t="s">
        <v>1611</v>
      </c>
      <c r="F1761" s="5">
        <v>0.47328958088334544</v>
      </c>
    </row>
    <row r="1762" spans="5:6" x14ac:dyDescent="0.3">
      <c r="E1762" s="10" t="s">
        <v>1830</v>
      </c>
      <c r="F1762" s="5">
        <v>-0.10505452626372923</v>
      </c>
    </row>
    <row r="1763" spans="5:6" x14ac:dyDescent="0.3">
      <c r="E1763" s="10" t="s">
        <v>1994</v>
      </c>
      <c r="F1763" s="5">
        <v>-0.15225095807636213</v>
      </c>
    </row>
    <row r="1764" spans="5:6" x14ac:dyDescent="0.3">
      <c r="E1764" s="10" t="s">
        <v>2004</v>
      </c>
      <c r="F1764" s="5">
        <v>-0.39983851697438211</v>
      </c>
    </row>
    <row r="1765" spans="5:6" x14ac:dyDescent="0.3">
      <c r="E1765" s="10" t="s">
        <v>2021</v>
      </c>
      <c r="F1765" s="5">
        <v>-0.14437863672700171</v>
      </c>
    </row>
    <row r="1766" spans="5:6" x14ac:dyDescent="0.3">
      <c r="E1766" s="6" t="s">
        <v>3068</v>
      </c>
      <c r="F1766" s="11"/>
    </row>
    <row r="1767" spans="5:6" x14ac:dyDescent="0.3">
      <c r="E1767" s="10" t="s">
        <v>2395</v>
      </c>
      <c r="F1767" s="5">
        <v>0.39966819004569398</v>
      </c>
    </row>
    <row r="1768" spans="5:6" x14ac:dyDescent="0.3">
      <c r="E1768" s="6" t="s">
        <v>3069</v>
      </c>
      <c r="F1768" s="11"/>
    </row>
    <row r="1769" spans="5:6" x14ac:dyDescent="0.3">
      <c r="E1769" s="10" t="s">
        <v>258</v>
      </c>
      <c r="F1769" s="5">
        <v>-0.58967912093049668</v>
      </c>
    </row>
    <row r="1770" spans="5:6" x14ac:dyDescent="0.3">
      <c r="E1770" s="10" t="s">
        <v>884</v>
      </c>
      <c r="F1770" s="5">
        <v>0.6730094215465553</v>
      </c>
    </row>
    <row r="1771" spans="5:6" x14ac:dyDescent="0.3">
      <c r="E1771" s="10" t="s">
        <v>1011</v>
      </c>
      <c r="F1771" s="5">
        <v>-0.82968972728030566</v>
      </c>
    </row>
    <row r="1772" spans="5:6" x14ac:dyDescent="0.3">
      <c r="E1772" s="10" t="s">
        <v>1363</v>
      </c>
      <c r="F1772" s="5">
        <v>0.32502429230385416</v>
      </c>
    </row>
    <row r="1773" spans="5:6" x14ac:dyDescent="0.3">
      <c r="E1773" s="10" t="s">
        <v>1894</v>
      </c>
      <c r="F1773" s="5">
        <v>0.18826278383938935</v>
      </c>
    </row>
    <row r="1774" spans="5:6" x14ac:dyDescent="0.3">
      <c r="E1774" s="10" t="s">
        <v>2034</v>
      </c>
      <c r="F1774" s="5">
        <v>-3.5028654773664646E-2</v>
      </c>
    </row>
    <row r="1775" spans="5:6" x14ac:dyDescent="0.3">
      <c r="E1775" s="10" t="s">
        <v>2365</v>
      </c>
      <c r="F1775" s="5">
        <v>0.44927480632767364</v>
      </c>
    </row>
    <row r="1776" spans="5:6" x14ac:dyDescent="0.3">
      <c r="E1776" s="10" t="s">
        <v>2458</v>
      </c>
      <c r="F1776" s="5">
        <v>0.25219326617144994</v>
      </c>
    </row>
    <row r="1777" spans="5:6" x14ac:dyDescent="0.3">
      <c r="E1777" s="10" t="s">
        <v>2499</v>
      </c>
      <c r="F1777" s="5">
        <v>0.46812395588461486</v>
      </c>
    </row>
    <row r="1778" spans="5:6" x14ac:dyDescent="0.3">
      <c r="E1778" s="6" t="s">
        <v>3070</v>
      </c>
      <c r="F1778" s="11"/>
    </row>
    <row r="1779" spans="5:6" x14ac:dyDescent="0.3">
      <c r="E1779" s="10" t="s">
        <v>948</v>
      </c>
      <c r="F1779" s="5">
        <v>-0.34119186093527576</v>
      </c>
    </row>
    <row r="1780" spans="5:6" x14ac:dyDescent="0.3">
      <c r="E1780" s="10" t="s">
        <v>1333</v>
      </c>
      <c r="F1780" s="5">
        <v>-0.40202229550911617</v>
      </c>
    </row>
    <row r="1781" spans="5:6" x14ac:dyDescent="0.3">
      <c r="E1781" s="6" t="s">
        <v>3071</v>
      </c>
      <c r="F1781" s="11"/>
    </row>
    <row r="1782" spans="5:6" x14ac:dyDescent="0.3">
      <c r="E1782" s="10" t="s">
        <v>407</v>
      </c>
      <c r="F1782" s="5">
        <v>4.8841266090343435E-2</v>
      </c>
    </row>
    <row r="1783" spans="5:6" x14ac:dyDescent="0.3">
      <c r="E1783" s="10" t="s">
        <v>497</v>
      </c>
      <c r="F1783" s="5">
        <v>0.23578317575495522</v>
      </c>
    </row>
    <row r="1784" spans="5:6" x14ac:dyDescent="0.3">
      <c r="E1784" s="10" t="s">
        <v>681</v>
      </c>
      <c r="F1784" s="5">
        <v>-0.35581484763035226</v>
      </c>
    </row>
    <row r="1785" spans="5:6" x14ac:dyDescent="0.3">
      <c r="E1785" s="10" t="s">
        <v>928</v>
      </c>
      <c r="F1785" s="5">
        <v>-3.7277945480751737E-2</v>
      </c>
    </row>
    <row r="1786" spans="5:6" x14ac:dyDescent="0.3">
      <c r="E1786" s="10" t="s">
        <v>1594</v>
      </c>
      <c r="F1786" s="5">
        <v>-1.9841503567047628E-2</v>
      </c>
    </row>
    <row r="1787" spans="5:6" x14ac:dyDescent="0.3">
      <c r="E1787" s="10" t="s">
        <v>1638</v>
      </c>
      <c r="F1787" s="5">
        <v>0.10819534739977389</v>
      </c>
    </row>
    <row r="1788" spans="5:6" x14ac:dyDescent="0.3">
      <c r="E1788" s="10" t="s">
        <v>2186</v>
      </c>
      <c r="F1788" s="5">
        <v>0.60352283111890281</v>
      </c>
    </row>
    <row r="1789" spans="5:6" x14ac:dyDescent="0.3">
      <c r="E1789" s="6" t="s">
        <v>3072</v>
      </c>
      <c r="F1789" s="11"/>
    </row>
    <row r="1790" spans="5:6" x14ac:dyDescent="0.3">
      <c r="E1790" s="10" t="s">
        <v>870</v>
      </c>
      <c r="F1790" s="5">
        <v>0.52641935856937727</v>
      </c>
    </row>
    <row r="1791" spans="5:6" x14ac:dyDescent="0.3">
      <c r="E1791" s="10" t="s">
        <v>1853</v>
      </c>
      <c r="F1791" s="5">
        <v>-0.52772110854094167</v>
      </c>
    </row>
    <row r="1792" spans="5:6" x14ac:dyDescent="0.3">
      <c r="E1792" s="6" t="s">
        <v>3073</v>
      </c>
      <c r="F1792" s="11"/>
    </row>
    <row r="1793" spans="5:6" x14ac:dyDescent="0.3">
      <c r="E1793" s="10" t="s">
        <v>1619</v>
      </c>
      <c r="F1793" s="5">
        <v>0.49592954791811039</v>
      </c>
    </row>
    <row r="1794" spans="5:6" x14ac:dyDescent="0.3">
      <c r="E1794" s="10" t="s">
        <v>1750</v>
      </c>
      <c r="F1794" s="5">
        <v>-2.8881182686277436E-2</v>
      </c>
    </row>
    <row r="1795" spans="5:6" x14ac:dyDescent="0.3">
      <c r="E1795" s="10" t="s">
        <v>2406</v>
      </c>
      <c r="F1795" s="5">
        <v>-0.11019610498056659</v>
      </c>
    </row>
    <row r="1796" spans="5:6" x14ac:dyDescent="0.3">
      <c r="E1796" s="6" t="s">
        <v>3074</v>
      </c>
      <c r="F1796" s="11"/>
    </row>
    <row r="1797" spans="5:6" x14ac:dyDescent="0.3">
      <c r="E1797" s="10" t="s">
        <v>537</v>
      </c>
      <c r="F1797" s="5">
        <v>-0.20372777317043897</v>
      </c>
    </row>
    <row r="1798" spans="5:6" x14ac:dyDescent="0.3">
      <c r="E1798" s="10" t="s">
        <v>1962</v>
      </c>
      <c r="F1798" s="5">
        <v>-0.99999999999999978</v>
      </c>
    </row>
    <row r="1799" spans="5:6" x14ac:dyDescent="0.3">
      <c r="E1799" s="10" t="s">
        <v>2172</v>
      </c>
      <c r="F1799" s="5">
        <v>-1</v>
      </c>
    </row>
    <row r="1800" spans="5:6" x14ac:dyDescent="0.3">
      <c r="E1800" s="6" t="s">
        <v>3075</v>
      </c>
      <c r="F1800" s="11"/>
    </row>
    <row r="1801" spans="5:6" x14ac:dyDescent="0.3">
      <c r="E1801" s="10" t="s">
        <v>164</v>
      </c>
      <c r="F1801" s="5">
        <v>2.7775811374615145E-2</v>
      </c>
    </row>
    <row r="1802" spans="5:6" x14ac:dyDescent="0.3">
      <c r="E1802" s="10" t="s">
        <v>175</v>
      </c>
      <c r="F1802" s="5">
        <v>-0.4403121749525582</v>
      </c>
    </row>
    <row r="1803" spans="5:6" x14ac:dyDescent="0.3">
      <c r="E1803" s="10" t="s">
        <v>581</v>
      </c>
      <c r="F1803" s="5">
        <v>-0.10199195000603592</v>
      </c>
    </row>
    <row r="1804" spans="5:6" x14ac:dyDescent="0.3">
      <c r="E1804" s="10" t="s">
        <v>942</v>
      </c>
      <c r="F1804" s="5">
        <v>1</v>
      </c>
    </row>
    <row r="1805" spans="5:6" x14ac:dyDescent="0.3">
      <c r="E1805" s="10" t="s">
        <v>1532</v>
      </c>
      <c r="F1805" s="5">
        <v>0.27699700191797033</v>
      </c>
    </row>
    <row r="1806" spans="5:6" x14ac:dyDescent="0.3">
      <c r="E1806" s="10" t="s">
        <v>1578</v>
      </c>
      <c r="F1806" s="5">
        <v>-0.31355851505072918</v>
      </c>
    </row>
    <row r="1807" spans="5:6" x14ac:dyDescent="0.3">
      <c r="E1807" s="10" t="s">
        <v>1613</v>
      </c>
      <c r="F1807" s="5">
        <v>0.99999999999999978</v>
      </c>
    </row>
    <row r="1808" spans="5:6" x14ac:dyDescent="0.3">
      <c r="E1808" s="10" t="s">
        <v>1809</v>
      </c>
      <c r="F1808" s="5">
        <v>0.24940868796023469</v>
      </c>
    </row>
    <row r="1809" spans="5:6" x14ac:dyDescent="0.3">
      <c r="E1809" s="10" t="s">
        <v>2388</v>
      </c>
      <c r="F1809" s="5">
        <v>0.39705995742497047</v>
      </c>
    </row>
    <row r="1810" spans="5:6" x14ac:dyDescent="0.3">
      <c r="E1810" s="10" t="s">
        <v>2503</v>
      </c>
      <c r="F1810" s="5">
        <v>0.99892351137543001</v>
      </c>
    </row>
    <row r="1811" spans="5:6" x14ac:dyDescent="0.3">
      <c r="E1811" s="6" t="s">
        <v>3076</v>
      </c>
      <c r="F1811" s="11"/>
    </row>
    <row r="1812" spans="5:6" x14ac:dyDescent="0.3">
      <c r="E1812" s="10" t="s">
        <v>465</v>
      </c>
      <c r="F1812" s="5">
        <v>0.32706064371382526</v>
      </c>
    </row>
    <row r="1813" spans="5:6" x14ac:dyDescent="0.3">
      <c r="E1813" s="10" t="s">
        <v>2391</v>
      </c>
      <c r="F1813" s="5">
        <v>-0.30440167794939016</v>
      </c>
    </row>
    <row r="1814" spans="5:6" x14ac:dyDescent="0.3">
      <c r="E1814" s="6" t="s">
        <v>3077</v>
      </c>
      <c r="F1814" s="11"/>
    </row>
    <row r="1815" spans="5:6" x14ac:dyDescent="0.3">
      <c r="E1815" s="10" t="s">
        <v>569</v>
      </c>
      <c r="F1815" s="5">
        <v>5.8859849445801636E-3</v>
      </c>
    </row>
    <row r="1816" spans="5:6" x14ac:dyDescent="0.3">
      <c r="E1816" s="10" t="s">
        <v>887</v>
      </c>
      <c r="F1816" s="5">
        <v>-7.9173728824829426E-2</v>
      </c>
    </row>
    <row r="1817" spans="5:6" x14ac:dyDescent="0.3">
      <c r="E1817" s="10" t="s">
        <v>995</v>
      </c>
      <c r="F1817" s="5">
        <v>0.12107239286413497</v>
      </c>
    </row>
    <row r="1818" spans="5:6" x14ac:dyDescent="0.3">
      <c r="E1818" s="10" t="s">
        <v>1456</v>
      </c>
      <c r="F1818" s="5">
        <v>0.30612663004326518</v>
      </c>
    </row>
    <row r="1819" spans="5:6" x14ac:dyDescent="0.3">
      <c r="E1819" s="10" t="s">
        <v>1879</v>
      </c>
      <c r="F1819" s="5">
        <v>-0.98781531090792596</v>
      </c>
    </row>
    <row r="1820" spans="5:6" x14ac:dyDescent="0.3">
      <c r="E1820" s="10" t="s">
        <v>1925</v>
      </c>
      <c r="F1820" s="5">
        <v>0.39685805248860961</v>
      </c>
    </row>
    <row r="1821" spans="5:6" x14ac:dyDescent="0.3">
      <c r="E1821" s="10" t="s">
        <v>2218</v>
      </c>
      <c r="F1821" s="5">
        <v>-1</v>
      </c>
    </row>
    <row r="1822" spans="5:6" x14ac:dyDescent="0.3">
      <c r="E1822" s="6" t="s">
        <v>3078</v>
      </c>
      <c r="F1822" s="11"/>
    </row>
    <row r="1823" spans="5:6" x14ac:dyDescent="0.3">
      <c r="E1823" s="10" t="s">
        <v>1852</v>
      </c>
      <c r="F1823" s="5">
        <v>-0.23461780492394971</v>
      </c>
    </row>
    <row r="1824" spans="5:6" x14ac:dyDescent="0.3">
      <c r="E1824" s="6" t="s">
        <v>3079</v>
      </c>
      <c r="F1824" s="11"/>
    </row>
    <row r="1825" spans="5:6" x14ac:dyDescent="0.3">
      <c r="E1825" s="10" t="s">
        <v>2046</v>
      </c>
      <c r="F1825" s="5">
        <v>0.54349583989561068</v>
      </c>
    </row>
    <row r="1826" spans="5:6" x14ac:dyDescent="0.3">
      <c r="E1826" s="10" t="s">
        <v>2393</v>
      </c>
      <c r="F1826" s="5">
        <v>-0.21629706158608783</v>
      </c>
    </row>
    <row r="1827" spans="5:6" x14ac:dyDescent="0.3">
      <c r="E1827" s="10" t="s">
        <v>2460</v>
      </c>
      <c r="F1827" s="5">
        <v>0.25993097445165958</v>
      </c>
    </row>
    <row r="1828" spans="5:6" x14ac:dyDescent="0.3">
      <c r="E1828" s="10" t="s">
        <v>2464</v>
      </c>
      <c r="F1828" s="5">
        <v>0.2331580349685474</v>
      </c>
    </row>
    <row r="1829" spans="5:6" x14ac:dyDescent="0.3">
      <c r="E1829" s="10" t="s">
        <v>2467</v>
      </c>
      <c r="F1829" s="5">
        <v>0.83730739364792983</v>
      </c>
    </row>
    <row r="1830" spans="5:6" x14ac:dyDescent="0.3">
      <c r="E1830" s="2" t="s">
        <v>2702</v>
      </c>
      <c r="F1830" s="11"/>
    </row>
    <row r="1831" spans="5:6" x14ac:dyDescent="0.3">
      <c r="E1831" s="6" t="s">
        <v>3080</v>
      </c>
      <c r="F1831" s="11"/>
    </row>
    <row r="1832" spans="5:6" x14ac:dyDescent="0.3">
      <c r="E1832" s="10" t="s">
        <v>1912</v>
      </c>
      <c r="F1832" s="5">
        <v>8.8525169076576968E-2</v>
      </c>
    </row>
    <row r="1833" spans="5:6" x14ac:dyDescent="0.3">
      <c r="E1833" s="10" t="s">
        <v>2251</v>
      </c>
      <c r="F1833" s="5">
        <v>2.5978827213580094E-2</v>
      </c>
    </row>
    <row r="1834" spans="5:6" x14ac:dyDescent="0.3">
      <c r="E1834" s="2" t="s">
        <v>2703</v>
      </c>
      <c r="F1834" s="11"/>
    </row>
    <row r="1835" spans="5:6" x14ac:dyDescent="0.3">
      <c r="E1835" s="6" t="s">
        <v>3081</v>
      </c>
      <c r="F1835" s="11"/>
    </row>
    <row r="1836" spans="5:6" x14ac:dyDescent="0.3">
      <c r="E1836" s="10" t="s">
        <v>1039</v>
      </c>
      <c r="F1836" s="5">
        <v>-0.7256204327668937</v>
      </c>
    </row>
    <row r="1837" spans="5:6" x14ac:dyDescent="0.3">
      <c r="E1837" s="10" t="s">
        <v>1239</v>
      </c>
      <c r="F1837" s="5">
        <v>0.32775823196872783</v>
      </c>
    </row>
    <row r="1838" spans="5:6" x14ac:dyDescent="0.3">
      <c r="E1838" s="10" t="s">
        <v>2386</v>
      </c>
      <c r="F1838" s="5">
        <v>-0.50307857259093347</v>
      </c>
    </row>
    <row r="1839" spans="5:6" x14ac:dyDescent="0.3">
      <c r="E1839" s="6" t="s">
        <v>3082</v>
      </c>
      <c r="F1839" s="11"/>
    </row>
    <row r="1840" spans="5:6" x14ac:dyDescent="0.3">
      <c r="E1840" s="10" t="s">
        <v>923</v>
      </c>
      <c r="F1840" s="5">
        <v>1</v>
      </c>
    </row>
    <row r="1841" spans="5:6" x14ac:dyDescent="0.3">
      <c r="E1841" s="10" t="s">
        <v>1547</v>
      </c>
      <c r="F1841" s="5">
        <v>4.5131772432643033E-2</v>
      </c>
    </row>
    <row r="1842" spans="5:6" x14ac:dyDescent="0.3">
      <c r="E1842" s="6" t="s">
        <v>3083</v>
      </c>
      <c r="F1842" s="11"/>
    </row>
    <row r="1843" spans="5:6" x14ac:dyDescent="0.3">
      <c r="E1843" s="10" t="s">
        <v>1246</v>
      </c>
      <c r="F1843" s="5">
        <v>0.56134219304158162</v>
      </c>
    </row>
    <row r="1844" spans="5:6" x14ac:dyDescent="0.3">
      <c r="E1844" s="6" t="s">
        <v>3084</v>
      </c>
      <c r="F1844" s="5">
        <v>0.31046107620465985</v>
      </c>
    </row>
    <row r="1845" spans="5:6" x14ac:dyDescent="0.3">
      <c r="E1845" s="6" t="s">
        <v>3085</v>
      </c>
      <c r="F1845" s="11"/>
    </row>
    <row r="1846" spans="5:6" x14ac:dyDescent="0.3">
      <c r="E1846" s="10" t="s">
        <v>281</v>
      </c>
      <c r="F1846" s="5">
        <v>1</v>
      </c>
    </row>
    <row r="1847" spans="5:6" x14ac:dyDescent="0.3">
      <c r="E1847" s="6" t="s">
        <v>3086</v>
      </c>
      <c r="F1847" s="11"/>
    </row>
    <row r="1848" spans="5:6" x14ac:dyDescent="0.3">
      <c r="E1848" s="10" t="s">
        <v>1085</v>
      </c>
      <c r="F1848" s="5">
        <v>-0.57315217458358336</v>
      </c>
    </row>
    <row r="1849" spans="5:6" x14ac:dyDescent="0.3">
      <c r="E1849" s="10" t="s">
        <v>1282</v>
      </c>
      <c r="F1849" s="5">
        <v>-0.60615244305629457</v>
      </c>
    </row>
    <row r="1850" spans="5:6" x14ac:dyDescent="0.3">
      <c r="E1850" s="10" t="s">
        <v>1729</v>
      </c>
      <c r="F1850" s="5">
        <v>-1.0000000000000002</v>
      </c>
    </row>
    <row r="1851" spans="5:6" x14ac:dyDescent="0.3">
      <c r="E1851" s="6" t="s">
        <v>3087</v>
      </c>
      <c r="F1851" s="11"/>
    </row>
    <row r="1852" spans="5:6" x14ac:dyDescent="0.3">
      <c r="E1852" s="10" t="s">
        <v>2298</v>
      </c>
      <c r="F1852" s="5">
        <v>0.31438940969479151</v>
      </c>
    </row>
    <row r="1853" spans="5:6" x14ac:dyDescent="0.3">
      <c r="E1853" s="6" t="s">
        <v>3088</v>
      </c>
      <c r="F1853" s="11"/>
    </row>
    <row r="1854" spans="5:6" x14ac:dyDescent="0.3">
      <c r="E1854" s="10" t="s">
        <v>250</v>
      </c>
      <c r="F1854" s="5">
        <v>-0.46088816676537903</v>
      </c>
    </row>
    <row r="1855" spans="5:6" x14ac:dyDescent="0.3">
      <c r="E1855" s="10" t="s">
        <v>1087</v>
      </c>
      <c r="F1855" s="5">
        <v>-0.85146575331703733</v>
      </c>
    </row>
    <row r="1856" spans="5:6" x14ac:dyDescent="0.3">
      <c r="E1856" s="6" t="s">
        <v>3089</v>
      </c>
      <c r="F1856" s="5">
        <v>-0.99999999999999978</v>
      </c>
    </row>
    <row r="1857" spans="5:6" x14ac:dyDescent="0.3">
      <c r="E1857" s="6" t="s">
        <v>1673</v>
      </c>
      <c r="F1857" s="11"/>
    </row>
    <row r="1858" spans="5:6" x14ac:dyDescent="0.3">
      <c r="E1858" s="10" t="s">
        <v>1673</v>
      </c>
      <c r="F1858" s="5">
        <v>0.43986816116937094</v>
      </c>
    </row>
    <row r="1859" spans="5:6" x14ac:dyDescent="0.3">
      <c r="E1859" s="6" t="s">
        <v>3090</v>
      </c>
      <c r="F1859" s="11"/>
    </row>
    <row r="1860" spans="5:6" x14ac:dyDescent="0.3">
      <c r="E1860" s="10" t="s">
        <v>1546</v>
      </c>
      <c r="F1860" s="5">
        <v>-0.16848669934391283</v>
      </c>
    </row>
    <row r="1861" spans="5:6" x14ac:dyDescent="0.3">
      <c r="E1861" s="10" t="s">
        <v>2597</v>
      </c>
      <c r="F1861" s="5">
        <v>0.41042030448867822</v>
      </c>
    </row>
    <row r="1862" spans="5:6" x14ac:dyDescent="0.3">
      <c r="E1862" s="6" t="s">
        <v>3091</v>
      </c>
      <c r="F1862" s="11"/>
    </row>
    <row r="1863" spans="5:6" x14ac:dyDescent="0.3">
      <c r="E1863" s="10" t="s">
        <v>1086</v>
      </c>
      <c r="F1863" s="5">
        <v>-0.29878894695768493</v>
      </c>
    </row>
    <row r="1864" spans="5:6" x14ac:dyDescent="0.3">
      <c r="E1864" s="10" t="s">
        <v>2077</v>
      </c>
      <c r="F1864" s="5">
        <v>-0.10740540895381344</v>
      </c>
    </row>
    <row r="1865" spans="5:6" x14ac:dyDescent="0.3">
      <c r="E1865" s="10" t="s">
        <v>2299</v>
      </c>
      <c r="F1865" s="5">
        <v>0.94181198869591454</v>
      </c>
    </row>
    <row r="1866" spans="5:6" x14ac:dyDescent="0.3">
      <c r="E1866" s="6" t="s">
        <v>3092</v>
      </c>
      <c r="F1866" s="11"/>
    </row>
    <row r="1867" spans="5:6" x14ac:dyDescent="0.3">
      <c r="E1867" s="10" t="s">
        <v>1244</v>
      </c>
      <c r="F1867" s="5">
        <v>0.34615403700028108</v>
      </c>
    </row>
    <row r="1868" spans="5:6" x14ac:dyDescent="0.3">
      <c r="E1868" s="10" t="s">
        <v>1245</v>
      </c>
      <c r="F1868" s="5">
        <v>-1</v>
      </c>
    </row>
    <row r="1869" spans="5:6" x14ac:dyDescent="0.3">
      <c r="E1869" s="6" t="s">
        <v>3093</v>
      </c>
      <c r="F1869" s="11"/>
    </row>
    <row r="1870" spans="5:6" x14ac:dyDescent="0.3">
      <c r="E1870" s="10" t="s">
        <v>922</v>
      </c>
      <c r="F1870" s="5">
        <v>-0.26673252531291919</v>
      </c>
    </row>
    <row r="1871" spans="5:6" x14ac:dyDescent="0.3">
      <c r="E1871" s="6" t="s">
        <v>2370</v>
      </c>
      <c r="F1871" s="11"/>
    </row>
    <row r="1872" spans="5:6" x14ac:dyDescent="0.3">
      <c r="E1872" s="10" t="s">
        <v>822</v>
      </c>
      <c r="F1872" s="5">
        <v>0.85496548480134926</v>
      </c>
    </row>
    <row r="1873" spans="5:6" x14ac:dyDescent="0.3">
      <c r="E1873" s="10" t="s">
        <v>2370</v>
      </c>
      <c r="F1873" s="5">
        <v>5.9506726126008914E-2</v>
      </c>
    </row>
    <row r="1874" spans="5:6" x14ac:dyDescent="0.3">
      <c r="E1874" s="6" t="s">
        <v>3094</v>
      </c>
      <c r="F1874" s="11"/>
    </row>
    <row r="1875" spans="5:6" x14ac:dyDescent="0.3">
      <c r="E1875" s="10" t="s">
        <v>2206</v>
      </c>
      <c r="F1875" s="5">
        <v>-0.27055431423340148</v>
      </c>
    </row>
    <row r="1876" spans="5:6" x14ac:dyDescent="0.3">
      <c r="E1876" s="10" t="s">
        <v>2411</v>
      </c>
      <c r="F1876" s="5">
        <v>0.47368750883451977</v>
      </c>
    </row>
    <row r="1877" spans="5:6" x14ac:dyDescent="0.3">
      <c r="E1877" s="2" t="s">
        <v>2704</v>
      </c>
      <c r="F1877" s="11"/>
    </row>
    <row r="1878" spans="5:6" x14ac:dyDescent="0.3">
      <c r="E1878" s="6" t="s">
        <v>3095</v>
      </c>
      <c r="F1878" s="11"/>
    </row>
    <row r="1879" spans="5:6" x14ac:dyDescent="0.3">
      <c r="E1879" s="10" t="s">
        <v>221</v>
      </c>
      <c r="F1879" s="5">
        <v>-2.3382691947317534E-2</v>
      </c>
    </row>
    <row r="1880" spans="5:6" x14ac:dyDescent="0.3">
      <c r="E1880" s="10" t="s">
        <v>2508</v>
      </c>
      <c r="F1880" s="5">
        <v>0.30024617963303146</v>
      </c>
    </row>
    <row r="1881" spans="5:6" x14ac:dyDescent="0.3">
      <c r="E1881" s="2" t="s">
        <v>2705</v>
      </c>
      <c r="F1881" s="11"/>
    </row>
    <row r="1882" spans="5:6" x14ac:dyDescent="0.3">
      <c r="E1882" s="6" t="s">
        <v>210</v>
      </c>
      <c r="F1882" s="11"/>
    </row>
    <row r="1883" spans="5:6" x14ac:dyDescent="0.3">
      <c r="E1883" s="10" t="s">
        <v>2169</v>
      </c>
      <c r="F1883" s="5">
        <v>0.17715251839377047</v>
      </c>
    </row>
    <row r="1884" spans="5:6" x14ac:dyDescent="0.3">
      <c r="E1884" s="6" t="s">
        <v>3096</v>
      </c>
      <c r="F1884" s="11"/>
    </row>
    <row r="1885" spans="5:6" x14ac:dyDescent="0.3">
      <c r="E1885" s="10" t="s">
        <v>210</v>
      </c>
      <c r="F1885" s="5">
        <v>0.14366303903342559</v>
      </c>
    </row>
    <row r="1886" spans="5:6" x14ac:dyDescent="0.3">
      <c r="E1886" s="6" t="s">
        <v>3097</v>
      </c>
      <c r="F1886" s="11"/>
    </row>
    <row r="1887" spans="5:6" x14ac:dyDescent="0.3">
      <c r="E1887" s="10" t="s">
        <v>1291</v>
      </c>
      <c r="F1887" s="5">
        <v>7.4446954122060149E-2</v>
      </c>
    </row>
    <row r="1888" spans="5:6" x14ac:dyDescent="0.3">
      <c r="E1888" s="6" t="s">
        <v>289</v>
      </c>
      <c r="F1888" s="11"/>
    </row>
    <row r="1889" spans="5:6" x14ac:dyDescent="0.3">
      <c r="E1889" s="10" t="s">
        <v>289</v>
      </c>
      <c r="F1889" s="5">
        <v>0.18967680394199662</v>
      </c>
    </row>
    <row r="1890" spans="5:6" x14ac:dyDescent="0.3">
      <c r="E1890" s="6" t="s">
        <v>1839</v>
      </c>
      <c r="F1890" s="11"/>
    </row>
    <row r="1891" spans="5:6" x14ac:dyDescent="0.3">
      <c r="E1891" s="10" t="s">
        <v>824</v>
      </c>
      <c r="F1891" s="5">
        <v>-0.64180821144786482</v>
      </c>
    </row>
    <row r="1892" spans="5:6" x14ac:dyDescent="0.3">
      <c r="E1892" s="10" t="s">
        <v>1839</v>
      </c>
      <c r="F1892" s="5">
        <v>-0.49575448354938678</v>
      </c>
    </row>
    <row r="1893" spans="5:6" x14ac:dyDescent="0.3">
      <c r="E1893" s="6" t="s">
        <v>1951</v>
      </c>
      <c r="F1893" s="11"/>
    </row>
    <row r="1894" spans="5:6" x14ac:dyDescent="0.3">
      <c r="E1894" s="10" t="s">
        <v>1951</v>
      </c>
      <c r="F1894" s="5">
        <v>0.27779400875819821</v>
      </c>
    </row>
    <row r="1895" spans="5:6" x14ac:dyDescent="0.3">
      <c r="E1895" s="10" t="s">
        <v>2333</v>
      </c>
      <c r="F1895" s="5">
        <v>-0.14813370175405349</v>
      </c>
    </row>
    <row r="1896" spans="5:6" x14ac:dyDescent="0.3">
      <c r="E1896" s="6" t="s">
        <v>1960</v>
      </c>
      <c r="F1896" s="11"/>
    </row>
    <row r="1897" spans="5:6" x14ac:dyDescent="0.3">
      <c r="E1897" s="10" t="s">
        <v>1960</v>
      </c>
      <c r="F1897" s="5">
        <v>-4.3753748426575895E-2</v>
      </c>
    </row>
    <row r="1898" spans="5:6" x14ac:dyDescent="0.3">
      <c r="E1898" s="6" t="s">
        <v>3098</v>
      </c>
      <c r="F1898" s="11"/>
    </row>
    <row r="1899" spans="5:6" x14ac:dyDescent="0.3">
      <c r="E1899" s="10" t="s">
        <v>2315</v>
      </c>
      <c r="F1899" s="5">
        <v>0.99999999999999989</v>
      </c>
    </row>
    <row r="1900" spans="5:6" x14ac:dyDescent="0.3">
      <c r="E1900" s="2" t="s">
        <v>2706</v>
      </c>
      <c r="F1900" s="11"/>
    </row>
    <row r="1901" spans="5:6" x14ac:dyDescent="0.3">
      <c r="E1901" s="6" t="s">
        <v>3099</v>
      </c>
      <c r="F1901" s="11"/>
    </row>
    <row r="1902" spans="5:6" x14ac:dyDescent="0.3">
      <c r="E1902" s="10" t="s">
        <v>1618</v>
      </c>
      <c r="F1902" s="5">
        <v>6.395715969576643E-2</v>
      </c>
    </row>
    <row r="1903" spans="5:6" x14ac:dyDescent="0.3">
      <c r="E1903" s="6" t="s">
        <v>1677</v>
      </c>
      <c r="F1903" s="11"/>
    </row>
    <row r="1904" spans="5:6" x14ac:dyDescent="0.3">
      <c r="E1904" s="10" t="s">
        <v>1677</v>
      </c>
      <c r="F1904" s="5">
        <v>-5.3914324715469315E-2</v>
      </c>
    </row>
    <row r="1905" spans="5:6" x14ac:dyDescent="0.3">
      <c r="E1905" s="6" t="s">
        <v>3100</v>
      </c>
      <c r="F1905" s="11"/>
    </row>
    <row r="1906" spans="5:6" x14ac:dyDescent="0.3">
      <c r="E1906" s="10" t="s">
        <v>1281</v>
      </c>
      <c r="F1906" s="5">
        <v>-0.21345782214718828</v>
      </c>
    </row>
    <row r="1907" spans="5:6" x14ac:dyDescent="0.3">
      <c r="E1907" s="6" t="s">
        <v>3101</v>
      </c>
      <c r="F1907" s="11"/>
    </row>
    <row r="1908" spans="5:6" x14ac:dyDescent="0.3">
      <c r="E1908" s="10" t="s">
        <v>1680</v>
      </c>
      <c r="F1908" s="5">
        <v>0.33165783694881151</v>
      </c>
    </row>
    <row r="1909" spans="5:6" x14ac:dyDescent="0.3">
      <c r="E1909" s="2" t="s">
        <v>2708</v>
      </c>
      <c r="F1909" s="11"/>
    </row>
    <row r="1910" spans="5:6" x14ac:dyDescent="0.3">
      <c r="E1910" s="6" t="s">
        <v>442</v>
      </c>
      <c r="F1910" s="11"/>
    </row>
    <row r="1911" spans="5:6" x14ac:dyDescent="0.3">
      <c r="E1911" s="10" t="s">
        <v>442</v>
      </c>
      <c r="F1911" s="5">
        <v>-9.7625691969887754E-2</v>
      </c>
    </row>
    <row r="1912" spans="5:6" x14ac:dyDescent="0.3">
      <c r="E1912" s="6" t="s">
        <v>1788</v>
      </c>
      <c r="F1912" s="11"/>
    </row>
    <row r="1913" spans="5:6" x14ac:dyDescent="0.3">
      <c r="E1913" s="10" t="s">
        <v>1788</v>
      </c>
      <c r="F1913" s="5">
        <v>0.71013666087641014</v>
      </c>
    </row>
    <row r="1914" spans="5:6" x14ac:dyDescent="0.3">
      <c r="E1914" s="2" t="s">
        <v>1377</v>
      </c>
      <c r="F1914" s="11"/>
    </row>
    <row r="1915" spans="5:6" x14ac:dyDescent="0.3">
      <c r="E1915" s="6" t="s">
        <v>384</v>
      </c>
      <c r="F1915" s="11"/>
    </row>
    <row r="1916" spans="5:6" x14ac:dyDescent="0.3">
      <c r="E1916" s="10" t="s">
        <v>384</v>
      </c>
      <c r="F1916" s="5">
        <v>1.1516858456211294E-2</v>
      </c>
    </row>
    <row r="1917" spans="5:6" x14ac:dyDescent="0.3">
      <c r="E1917" s="6" t="s">
        <v>3102</v>
      </c>
      <c r="F1917" s="11"/>
    </row>
    <row r="1918" spans="5:6" x14ac:dyDescent="0.3">
      <c r="E1918" s="10" t="s">
        <v>2397</v>
      </c>
      <c r="F1918" s="5">
        <v>0.20449538023124614</v>
      </c>
    </row>
    <row r="1919" spans="5:6" x14ac:dyDescent="0.3">
      <c r="E1919" s="2" t="s">
        <v>2710</v>
      </c>
      <c r="F1919" s="11"/>
    </row>
    <row r="1920" spans="5:6" x14ac:dyDescent="0.3">
      <c r="E1920" s="6" t="s">
        <v>1537</v>
      </c>
      <c r="F1920" s="11"/>
    </row>
    <row r="1921" spans="5:6" x14ac:dyDescent="0.3">
      <c r="E1921" s="10" t="s">
        <v>1537</v>
      </c>
      <c r="F1921" s="5">
        <v>0.49243401779060991</v>
      </c>
    </row>
    <row r="1922" spans="5:6" x14ac:dyDescent="0.3">
      <c r="E1922" s="2" t="s">
        <v>2711</v>
      </c>
      <c r="F1922" s="11"/>
    </row>
    <row r="1923" spans="5:6" x14ac:dyDescent="0.3">
      <c r="E1923" s="6" t="s">
        <v>3103</v>
      </c>
      <c r="F1923" s="11"/>
    </row>
    <row r="1924" spans="5:6" x14ac:dyDescent="0.3">
      <c r="E1924" s="10" t="s">
        <v>1622</v>
      </c>
      <c r="F1924" s="5">
        <v>-6.2216266742248227E-2</v>
      </c>
    </row>
    <row r="1925" spans="5:6" x14ac:dyDescent="0.3">
      <c r="E1925" s="2" t="s">
        <v>2712</v>
      </c>
      <c r="F1925" s="11"/>
    </row>
    <row r="1926" spans="5:6" x14ac:dyDescent="0.3">
      <c r="E1926" s="6" t="s">
        <v>3104</v>
      </c>
      <c r="F1926" s="11"/>
    </row>
    <row r="1927" spans="5:6" x14ac:dyDescent="0.3">
      <c r="E1927" s="10" t="s">
        <v>399</v>
      </c>
      <c r="F1927" s="5">
        <v>0.16556775708427224</v>
      </c>
    </row>
    <row r="1928" spans="5:6" x14ac:dyDescent="0.3">
      <c r="E1928" s="6" t="s">
        <v>1604</v>
      </c>
      <c r="F1928" s="11"/>
    </row>
    <row r="1929" spans="5:6" x14ac:dyDescent="0.3">
      <c r="E1929" s="10" t="s">
        <v>1604</v>
      </c>
      <c r="F1929" s="5">
        <v>-1.1459194178997092E-2</v>
      </c>
    </row>
    <row r="1930" spans="5:6" x14ac:dyDescent="0.3">
      <c r="E1930" s="2" t="s">
        <v>2713</v>
      </c>
      <c r="F1930" s="11"/>
    </row>
    <row r="1931" spans="5:6" x14ac:dyDescent="0.3">
      <c r="E1931" s="6" t="s">
        <v>1243</v>
      </c>
      <c r="F1931" s="11"/>
    </row>
    <row r="1932" spans="5:6" x14ac:dyDescent="0.3">
      <c r="E1932" s="10" t="s">
        <v>1243</v>
      </c>
      <c r="F1932" s="5">
        <v>-0.28667277654964674</v>
      </c>
    </row>
    <row r="1933" spans="5:6" x14ac:dyDescent="0.3">
      <c r="E1933" s="6" t="s">
        <v>1286</v>
      </c>
      <c r="F1933" s="11"/>
    </row>
    <row r="1934" spans="5:6" x14ac:dyDescent="0.3">
      <c r="E1934" s="10" t="s">
        <v>1286</v>
      </c>
      <c r="F1934" s="5">
        <v>0.77574293693266128</v>
      </c>
    </row>
    <row r="1935" spans="5:6" x14ac:dyDescent="0.3">
      <c r="E1935" s="6" t="s">
        <v>1819</v>
      </c>
      <c r="F1935" s="11"/>
    </row>
    <row r="1936" spans="5:6" x14ac:dyDescent="0.3">
      <c r="E1936" s="10" t="s">
        <v>1819</v>
      </c>
      <c r="F1936" s="5">
        <v>-0.20751673370054305</v>
      </c>
    </row>
    <row r="1937" spans="5:6" x14ac:dyDescent="0.3">
      <c r="E1937" s="6" t="s">
        <v>3105</v>
      </c>
      <c r="F1937" s="11"/>
    </row>
    <row r="1938" spans="5:6" x14ac:dyDescent="0.3">
      <c r="E1938" s="10" t="s">
        <v>2214</v>
      </c>
      <c r="F1938" s="5">
        <v>4.9887399698630416E-2</v>
      </c>
    </row>
    <row r="1939" spans="5:6" x14ac:dyDescent="0.3">
      <c r="E1939" s="6" t="s">
        <v>2489</v>
      </c>
      <c r="F1939" s="11"/>
    </row>
    <row r="1940" spans="5:6" x14ac:dyDescent="0.3">
      <c r="E1940" s="10" t="s">
        <v>2489</v>
      </c>
      <c r="F1940" s="5">
        <v>-0.13777760211431783</v>
      </c>
    </row>
    <row r="1941" spans="5:6" x14ac:dyDescent="0.3">
      <c r="E1941" s="2" t="s">
        <v>2715</v>
      </c>
      <c r="F1941" s="11"/>
    </row>
    <row r="1942" spans="5:6" x14ac:dyDescent="0.3">
      <c r="E1942" s="6" t="s">
        <v>3106</v>
      </c>
      <c r="F1942" s="11"/>
    </row>
    <row r="1943" spans="5:6" x14ac:dyDescent="0.3">
      <c r="E1943" s="10" t="s">
        <v>242</v>
      </c>
      <c r="F1943" s="5">
        <v>-6.2194870802035146E-2</v>
      </c>
    </row>
    <row r="1944" spans="5:6" x14ac:dyDescent="0.3">
      <c r="E1944" s="6" t="s">
        <v>3107</v>
      </c>
      <c r="F1944" s="11"/>
    </row>
    <row r="1945" spans="5:6" x14ac:dyDescent="0.3">
      <c r="E1945" s="10" t="s">
        <v>2369</v>
      </c>
      <c r="F1945" s="5">
        <v>0.95909430454944644</v>
      </c>
    </row>
    <row r="1946" spans="5:6" x14ac:dyDescent="0.3">
      <c r="E1946" s="6" t="s">
        <v>3108</v>
      </c>
      <c r="F1946" s="11"/>
    </row>
    <row r="1947" spans="5:6" x14ac:dyDescent="0.3">
      <c r="E1947" s="10" t="s">
        <v>1481</v>
      </c>
      <c r="F1947" s="5">
        <v>-1.6516312003999598E-3</v>
      </c>
    </row>
    <row r="1948" spans="5:6" x14ac:dyDescent="0.3">
      <c r="E1948" s="6" t="s">
        <v>3109</v>
      </c>
      <c r="F1948" s="11"/>
    </row>
    <row r="1949" spans="5:6" x14ac:dyDescent="0.3">
      <c r="E1949" s="10" t="s">
        <v>247</v>
      </c>
      <c r="F1949" s="5">
        <v>8.0444637576426975E-2</v>
      </c>
    </row>
    <row r="1950" spans="5:6" x14ac:dyDescent="0.3">
      <c r="E1950" s="2" t="s">
        <v>2717</v>
      </c>
      <c r="F1950" s="11"/>
    </row>
    <row r="1951" spans="5:6" x14ac:dyDescent="0.3">
      <c r="E1951" s="6" t="s">
        <v>1308</v>
      </c>
      <c r="F1951" s="11"/>
    </row>
    <row r="1952" spans="5:6" x14ac:dyDescent="0.3">
      <c r="E1952" s="10" t="s">
        <v>1308</v>
      </c>
      <c r="F1952" s="5">
        <v>-0.20543505375069324</v>
      </c>
    </row>
    <row r="1953" spans="5:6" x14ac:dyDescent="0.3">
      <c r="E1953" s="6" t="s">
        <v>3110</v>
      </c>
      <c r="F1953" s="11"/>
    </row>
    <row r="1954" spans="5:6" x14ac:dyDescent="0.3">
      <c r="E1954" s="10" t="s">
        <v>2184</v>
      </c>
      <c r="F1954" s="5">
        <v>-0.12080414486418828</v>
      </c>
    </row>
    <row r="1955" spans="5:6" x14ac:dyDescent="0.3">
      <c r="E1955" s="6" t="s">
        <v>3111</v>
      </c>
      <c r="F1955" s="11"/>
    </row>
    <row r="1956" spans="5:6" x14ac:dyDescent="0.3">
      <c r="E1956" s="10" t="s">
        <v>1310</v>
      </c>
      <c r="F1956" s="5">
        <v>-0.52069799115687543</v>
      </c>
    </row>
    <row r="1957" spans="5:6" x14ac:dyDescent="0.3">
      <c r="E1957" s="6" t="s">
        <v>3112</v>
      </c>
      <c r="F1957" s="11"/>
    </row>
    <row r="1958" spans="5:6" x14ac:dyDescent="0.3">
      <c r="E1958" s="10" t="s">
        <v>1144</v>
      </c>
      <c r="F1958" s="5">
        <v>-0.30612622648737375</v>
      </c>
    </row>
    <row r="1959" spans="5:6" x14ac:dyDescent="0.3">
      <c r="E1959" s="10" t="s">
        <v>2294</v>
      </c>
      <c r="F1959" s="5">
        <v>0.24829189338878754</v>
      </c>
    </row>
    <row r="1960" spans="5:6" x14ac:dyDescent="0.3">
      <c r="E1960" s="6" t="s">
        <v>3113</v>
      </c>
      <c r="F1960" s="11"/>
    </row>
    <row r="1961" spans="5:6" x14ac:dyDescent="0.3">
      <c r="E1961" s="10" t="s">
        <v>1299</v>
      </c>
      <c r="F1961" s="5">
        <v>-0.11287606377221635</v>
      </c>
    </row>
    <row r="1962" spans="5:6" x14ac:dyDescent="0.3">
      <c r="E1962" s="10" t="s">
        <v>2128</v>
      </c>
      <c r="F1962" s="5">
        <v>0.4473072808010915</v>
      </c>
    </row>
    <row r="1963" spans="5:6" x14ac:dyDescent="0.3">
      <c r="E1963" s="10" t="s">
        <v>2323</v>
      </c>
      <c r="F1963" s="5">
        <v>0.99757210809466179</v>
      </c>
    </row>
    <row r="1964" spans="5:6" x14ac:dyDescent="0.3">
      <c r="E1964" s="6" t="s">
        <v>3114</v>
      </c>
      <c r="F1964" s="11"/>
    </row>
    <row r="1965" spans="5:6" x14ac:dyDescent="0.3">
      <c r="E1965" s="10" t="s">
        <v>1311</v>
      </c>
      <c r="F1965" s="5">
        <v>-0.81299833911175823</v>
      </c>
    </row>
    <row r="1966" spans="5:6" x14ac:dyDescent="0.3">
      <c r="E1966" s="6" t="s">
        <v>3115</v>
      </c>
      <c r="F1966" s="11"/>
    </row>
    <row r="1967" spans="5:6" x14ac:dyDescent="0.3">
      <c r="E1967" s="10" t="s">
        <v>2193</v>
      </c>
      <c r="F1967" s="5">
        <v>0.61907188147384606</v>
      </c>
    </row>
    <row r="1968" spans="5:6" x14ac:dyDescent="0.3">
      <c r="E1968" s="6" t="s">
        <v>3116</v>
      </c>
      <c r="F1968" s="11"/>
    </row>
    <row r="1969" spans="5:6" x14ac:dyDescent="0.3">
      <c r="E1969" s="10" t="s">
        <v>1309</v>
      </c>
      <c r="F1969" s="5">
        <v>-0.5045692285469966</v>
      </c>
    </row>
    <row r="1970" spans="5:6" x14ac:dyDescent="0.3">
      <c r="E1970" s="2" t="s">
        <v>2718</v>
      </c>
      <c r="F1970" s="11"/>
    </row>
    <row r="1971" spans="5:6" x14ac:dyDescent="0.3">
      <c r="E1971" s="6" t="s">
        <v>334</v>
      </c>
      <c r="F1971" s="11"/>
    </row>
    <row r="1972" spans="5:6" x14ac:dyDescent="0.3">
      <c r="E1972" s="10" t="s">
        <v>334</v>
      </c>
      <c r="F1972" s="5">
        <v>0.22836617163779416</v>
      </c>
    </row>
    <row r="1973" spans="5:6" x14ac:dyDescent="0.3">
      <c r="E1973" s="6" t="s">
        <v>1247</v>
      </c>
      <c r="F1973" s="11"/>
    </row>
    <row r="1974" spans="5:6" x14ac:dyDescent="0.3">
      <c r="E1974" s="10" t="s">
        <v>1247</v>
      </c>
      <c r="F1974" s="5">
        <v>0.60552749925550242</v>
      </c>
    </row>
    <row r="1975" spans="5:6" x14ac:dyDescent="0.3">
      <c r="E1975" s="6" t="s">
        <v>1639</v>
      </c>
      <c r="F1975" s="11"/>
    </row>
    <row r="1976" spans="5:6" x14ac:dyDescent="0.3">
      <c r="E1976" s="10" t="s">
        <v>1639</v>
      </c>
      <c r="F1976" s="5">
        <v>0.18541157004991451</v>
      </c>
    </row>
    <row r="1977" spans="5:6" x14ac:dyDescent="0.3">
      <c r="E1977" s="2" t="s">
        <v>2719</v>
      </c>
      <c r="F1977" s="11"/>
    </row>
    <row r="1978" spans="5:6" x14ac:dyDescent="0.3">
      <c r="E1978" s="6" t="s">
        <v>2719</v>
      </c>
      <c r="F1978" s="11"/>
    </row>
    <row r="1979" spans="5:6" x14ac:dyDescent="0.3">
      <c r="E1979" s="10" t="s">
        <v>898</v>
      </c>
      <c r="F1979" s="5">
        <v>0.12487077812496594</v>
      </c>
    </row>
    <row r="1980" spans="5:6" x14ac:dyDescent="0.3">
      <c r="E1980" s="2" t="s">
        <v>2720</v>
      </c>
      <c r="F1980" s="11"/>
    </row>
    <row r="1981" spans="5:6" x14ac:dyDescent="0.3">
      <c r="E1981" s="6" t="s">
        <v>1748</v>
      </c>
      <c r="F1981" s="11"/>
    </row>
    <row r="1982" spans="5:6" x14ac:dyDescent="0.3">
      <c r="E1982" s="10" t="s">
        <v>1748</v>
      </c>
      <c r="F1982" s="5">
        <v>0.21608861421058101</v>
      </c>
    </row>
    <row r="1983" spans="5:6" x14ac:dyDescent="0.3">
      <c r="E1983" s="2" t="s">
        <v>2721</v>
      </c>
      <c r="F1983" s="11"/>
    </row>
    <row r="1984" spans="5:6" x14ac:dyDescent="0.3">
      <c r="E1984" s="6" t="s">
        <v>3117</v>
      </c>
      <c r="F1984" s="11"/>
    </row>
    <row r="1985" spans="5:6" x14ac:dyDescent="0.3">
      <c r="E1985" s="10" t="s">
        <v>840</v>
      </c>
      <c r="F1985" s="5">
        <v>-0.34553419688723341</v>
      </c>
    </row>
    <row r="1986" spans="5:6" x14ac:dyDescent="0.3">
      <c r="E1986" s="10" t="s">
        <v>1582</v>
      </c>
      <c r="F1986" s="5">
        <v>-0.24960130331045943</v>
      </c>
    </row>
    <row r="1987" spans="5:6" x14ac:dyDescent="0.3">
      <c r="E1987" s="10" t="s">
        <v>2037</v>
      </c>
      <c r="F1987" s="5">
        <v>0.62070382037410965</v>
      </c>
    </row>
    <row r="1988" spans="5:6" x14ac:dyDescent="0.3">
      <c r="E1988" s="10" t="s">
        <v>2358</v>
      </c>
      <c r="F1988" s="5">
        <v>2.7429679094457409E-2</v>
      </c>
    </row>
    <row r="1989" spans="5:6" x14ac:dyDescent="0.3">
      <c r="E1989" s="6" t="s">
        <v>3118</v>
      </c>
      <c r="F1989" s="11"/>
    </row>
    <row r="1990" spans="5:6" x14ac:dyDescent="0.3">
      <c r="E1990" s="10" t="s">
        <v>1327</v>
      </c>
      <c r="F1990" s="5">
        <v>-0.38282764883681525</v>
      </c>
    </row>
    <row r="1991" spans="5:6" x14ac:dyDescent="0.3">
      <c r="E1991" s="6" t="s">
        <v>552</v>
      </c>
      <c r="F1991" s="11"/>
    </row>
    <row r="1992" spans="5:6" x14ac:dyDescent="0.3">
      <c r="E1992" s="10" t="s">
        <v>552</v>
      </c>
      <c r="F1992" s="5">
        <v>7.8246036460436083E-2</v>
      </c>
    </row>
    <row r="1993" spans="5:6" x14ac:dyDescent="0.3">
      <c r="E1993" s="10" t="s">
        <v>654</v>
      </c>
      <c r="F1993" s="5">
        <v>0.44593271355552233</v>
      </c>
    </row>
    <row r="1994" spans="5:6" x14ac:dyDescent="0.3">
      <c r="E1994" s="6" t="s">
        <v>3119</v>
      </c>
      <c r="F1994" s="11"/>
    </row>
    <row r="1995" spans="5:6" x14ac:dyDescent="0.3">
      <c r="E1995" s="10" t="s">
        <v>2100</v>
      </c>
      <c r="F1995" s="5">
        <v>-0.34317167321158948</v>
      </c>
    </row>
    <row r="1996" spans="5:6" x14ac:dyDescent="0.3">
      <c r="E1996" s="10" t="s">
        <v>2313</v>
      </c>
      <c r="F1996" s="5">
        <v>-0.79122978848721714</v>
      </c>
    </row>
    <row r="1997" spans="5:6" x14ac:dyDescent="0.3">
      <c r="E1997" s="10" t="s">
        <v>2409</v>
      </c>
      <c r="F1997" s="5">
        <v>-0.21081103345429783</v>
      </c>
    </row>
    <row r="1998" spans="5:6" x14ac:dyDescent="0.3">
      <c r="E1998" s="6" t="s">
        <v>630</v>
      </c>
      <c r="F1998" s="11"/>
    </row>
    <row r="1999" spans="5:6" x14ac:dyDescent="0.3">
      <c r="E1999" s="10" t="s">
        <v>630</v>
      </c>
      <c r="F1999" s="5">
        <v>-6.7527610789786391E-3</v>
      </c>
    </row>
    <row r="2000" spans="5:6" x14ac:dyDescent="0.3">
      <c r="E2000" s="10" t="s">
        <v>750</v>
      </c>
      <c r="F2000" s="5">
        <v>-0.99946521174315073</v>
      </c>
    </row>
    <row r="2001" spans="5:6" x14ac:dyDescent="0.3">
      <c r="E2001" s="10" t="s">
        <v>1210</v>
      </c>
      <c r="F2001" s="5">
        <v>-8.6175826004457043E-2</v>
      </c>
    </row>
    <row r="2002" spans="5:6" x14ac:dyDescent="0.3">
      <c r="E2002" s="6" t="s">
        <v>3120</v>
      </c>
      <c r="F2002" s="11"/>
    </row>
    <row r="2003" spans="5:6" x14ac:dyDescent="0.3">
      <c r="E2003" s="10" t="s">
        <v>166</v>
      </c>
      <c r="F2003" s="5">
        <v>0.51462239240862107</v>
      </c>
    </row>
    <row r="2004" spans="5:6" x14ac:dyDescent="0.3">
      <c r="E2004" s="10" t="s">
        <v>1620</v>
      </c>
      <c r="F2004" s="5">
        <v>8.68144839211424E-3</v>
      </c>
    </row>
    <row r="2005" spans="5:6" x14ac:dyDescent="0.3">
      <c r="E2005" s="10" t="s">
        <v>1867</v>
      </c>
      <c r="F2005" s="5">
        <v>0.15640827089411094</v>
      </c>
    </row>
    <row r="2006" spans="5:6" x14ac:dyDescent="0.3">
      <c r="E2006" s="10" t="s">
        <v>2088</v>
      </c>
      <c r="F2006" s="5">
        <v>-0.30876840018618545</v>
      </c>
    </row>
    <row r="2007" spans="5:6" x14ac:dyDescent="0.3">
      <c r="E2007" s="10" t="s">
        <v>2380</v>
      </c>
      <c r="F2007" s="5">
        <v>-0.13520000237353452</v>
      </c>
    </row>
    <row r="2008" spans="5:6" x14ac:dyDescent="0.3">
      <c r="E2008" s="10" t="s">
        <v>2475</v>
      </c>
      <c r="F2008" s="5">
        <v>0.42444269208420959</v>
      </c>
    </row>
    <row r="2009" spans="5:6" x14ac:dyDescent="0.3">
      <c r="E2009" s="6" t="s">
        <v>670</v>
      </c>
      <c r="F2009" s="11"/>
    </row>
    <row r="2010" spans="5:6" x14ac:dyDescent="0.3">
      <c r="E2010" s="10" t="s">
        <v>670</v>
      </c>
      <c r="F2010" s="5">
        <v>0.36912596669420161</v>
      </c>
    </row>
    <row r="2011" spans="5:6" x14ac:dyDescent="0.3">
      <c r="E2011" s="10" t="s">
        <v>2327</v>
      </c>
      <c r="F2011" s="5">
        <v>0.31987191790282449</v>
      </c>
    </row>
    <row r="2012" spans="5:6" x14ac:dyDescent="0.3">
      <c r="E2012" s="6" t="s">
        <v>3121</v>
      </c>
      <c r="F2012" s="11"/>
    </row>
    <row r="2013" spans="5:6" x14ac:dyDescent="0.3">
      <c r="E2013" s="10" t="s">
        <v>312</v>
      </c>
      <c r="F2013" s="5">
        <v>-1.7210040250656922E-2</v>
      </c>
    </row>
    <row r="2014" spans="5:6" x14ac:dyDescent="0.3">
      <c r="E2014" s="10" t="s">
        <v>709</v>
      </c>
      <c r="F2014" s="5">
        <v>-6.6319118092142817E-2</v>
      </c>
    </row>
    <row r="2015" spans="5:6" x14ac:dyDescent="0.3">
      <c r="E2015" s="10" t="s">
        <v>717</v>
      </c>
      <c r="F2015" s="5">
        <v>-0.42206489007954928</v>
      </c>
    </row>
    <row r="2016" spans="5:6" x14ac:dyDescent="0.3">
      <c r="E2016" s="10" t="s">
        <v>1583</v>
      </c>
      <c r="F2016" s="5">
        <v>5.3139988466348639E-2</v>
      </c>
    </row>
    <row r="2017" spans="5:6" x14ac:dyDescent="0.3">
      <c r="E2017" s="10" t="s">
        <v>1592</v>
      </c>
      <c r="F2017" s="5">
        <v>0.24843824488150437</v>
      </c>
    </row>
    <row r="2018" spans="5:6" x14ac:dyDescent="0.3">
      <c r="E2018" s="10" t="s">
        <v>1596</v>
      </c>
      <c r="F2018" s="5">
        <v>-0.42246208327483736</v>
      </c>
    </row>
    <row r="2019" spans="5:6" x14ac:dyDescent="0.3">
      <c r="E2019" s="10" t="s">
        <v>2367</v>
      </c>
      <c r="F2019" s="5">
        <v>-0.29092328298419595</v>
      </c>
    </row>
    <row r="2020" spans="5:6" x14ac:dyDescent="0.3">
      <c r="E2020" s="6" t="s">
        <v>804</v>
      </c>
      <c r="F2020" s="11"/>
    </row>
    <row r="2021" spans="5:6" x14ac:dyDescent="0.3">
      <c r="E2021" s="10" t="s">
        <v>804</v>
      </c>
      <c r="F2021" s="5">
        <v>0.15888957371263129</v>
      </c>
    </row>
    <row r="2022" spans="5:6" x14ac:dyDescent="0.3">
      <c r="E2022" s="10" t="s">
        <v>966</v>
      </c>
      <c r="F2022" s="5">
        <v>-0.27778913856372445</v>
      </c>
    </row>
    <row r="2023" spans="5:6" x14ac:dyDescent="0.3">
      <c r="E2023" s="6" t="s">
        <v>998</v>
      </c>
      <c r="F2023" s="11"/>
    </row>
    <row r="2024" spans="5:6" x14ac:dyDescent="0.3">
      <c r="E2024" s="10" t="s">
        <v>587</v>
      </c>
      <c r="F2024" s="5">
        <v>2.2285861383798844E-2</v>
      </c>
    </row>
    <row r="2025" spans="5:6" x14ac:dyDescent="0.3">
      <c r="E2025" s="10" t="s">
        <v>998</v>
      </c>
      <c r="F2025" s="5">
        <v>6.4912072794492039E-3</v>
      </c>
    </row>
    <row r="2026" spans="5:6" x14ac:dyDescent="0.3">
      <c r="E2026" s="10" t="s">
        <v>1147</v>
      </c>
      <c r="F2026" s="5">
        <v>0.15187291389410726</v>
      </c>
    </row>
    <row r="2027" spans="5:6" x14ac:dyDescent="0.3">
      <c r="E2027" s="10" t="s">
        <v>1386</v>
      </c>
      <c r="F2027" s="5">
        <v>-2.2069002860419462E-2</v>
      </c>
    </row>
    <row r="2028" spans="5:6" x14ac:dyDescent="0.3">
      <c r="E2028" s="10" t="s">
        <v>2079</v>
      </c>
      <c r="F2028" s="5">
        <v>0.12177725960884921</v>
      </c>
    </row>
    <row r="2029" spans="5:6" x14ac:dyDescent="0.3">
      <c r="E2029" s="10" t="s">
        <v>2105</v>
      </c>
      <c r="F2029" s="5">
        <v>0.26943964459364372</v>
      </c>
    </row>
    <row r="2030" spans="5:6" x14ac:dyDescent="0.3">
      <c r="E2030" s="10" t="s">
        <v>2220</v>
      </c>
      <c r="F2030" s="5">
        <v>-0.66278553522523875</v>
      </c>
    </row>
    <row r="2031" spans="5:6" x14ac:dyDescent="0.3">
      <c r="E2031" s="6" t="s">
        <v>3122</v>
      </c>
      <c r="F2031" s="11"/>
    </row>
    <row r="2032" spans="5:6" x14ac:dyDescent="0.3">
      <c r="E2032" s="10" t="s">
        <v>631</v>
      </c>
      <c r="F2032" s="5">
        <v>0.19757532524659541</v>
      </c>
    </row>
    <row r="2033" spans="5:6" x14ac:dyDescent="0.3">
      <c r="E2033" s="10" t="s">
        <v>1128</v>
      </c>
      <c r="F2033" s="5">
        <v>0.5595418075518056</v>
      </c>
    </row>
    <row r="2034" spans="5:6" x14ac:dyDescent="0.3">
      <c r="E2034" s="10" t="s">
        <v>2625</v>
      </c>
      <c r="F2034" s="5">
        <v>9.7130770733812724E-2</v>
      </c>
    </row>
    <row r="2035" spans="5:6" x14ac:dyDescent="0.3">
      <c r="E2035" s="6" t="s">
        <v>1080</v>
      </c>
      <c r="F2035" s="11"/>
    </row>
    <row r="2036" spans="5:6" x14ac:dyDescent="0.3">
      <c r="E2036" s="10" t="s">
        <v>2402</v>
      </c>
      <c r="F2036" s="5">
        <v>1</v>
      </c>
    </row>
    <row r="2037" spans="5:6" x14ac:dyDescent="0.3">
      <c r="E2037" s="6" t="s">
        <v>3123</v>
      </c>
      <c r="F2037" s="11"/>
    </row>
    <row r="2038" spans="5:6" x14ac:dyDescent="0.3">
      <c r="E2038" s="10" t="s">
        <v>997</v>
      </c>
      <c r="F2038" s="5">
        <v>0.12066776772266825</v>
      </c>
    </row>
    <row r="2039" spans="5:6" x14ac:dyDescent="0.3">
      <c r="E2039" s="10" t="s">
        <v>1021</v>
      </c>
      <c r="F2039" s="5">
        <v>-0.99766092864319467</v>
      </c>
    </row>
    <row r="2040" spans="5:6" x14ac:dyDescent="0.3">
      <c r="E2040" s="10" t="s">
        <v>1761</v>
      </c>
      <c r="F2040" s="5">
        <v>0.50604018022912023</v>
      </c>
    </row>
    <row r="2041" spans="5:6" x14ac:dyDescent="0.3">
      <c r="E2041" s="10" t="s">
        <v>1943</v>
      </c>
      <c r="F2041" s="5">
        <v>0.30799904515312659</v>
      </c>
    </row>
    <row r="2042" spans="5:6" x14ac:dyDescent="0.3">
      <c r="E2042" s="10" t="s">
        <v>2368</v>
      </c>
      <c r="F2042" s="5">
        <v>-0.24251479226135977</v>
      </c>
    </row>
    <row r="2043" spans="5:6" x14ac:dyDescent="0.3">
      <c r="E2043" s="10" t="s">
        <v>2610</v>
      </c>
      <c r="F2043" s="5">
        <v>1.1930941310463621E-2</v>
      </c>
    </row>
    <row r="2044" spans="5:6" x14ac:dyDescent="0.3">
      <c r="E2044" s="6" t="s">
        <v>3124</v>
      </c>
      <c r="F2044" s="11"/>
    </row>
    <row r="2045" spans="5:6" x14ac:dyDescent="0.3">
      <c r="E2045" s="10" t="s">
        <v>663</v>
      </c>
      <c r="F2045" s="5">
        <v>0.40596907353243933</v>
      </c>
    </row>
    <row r="2046" spans="5:6" x14ac:dyDescent="0.3">
      <c r="E2046" s="10" t="s">
        <v>1163</v>
      </c>
      <c r="F2046" s="5">
        <v>0.44713586798549598</v>
      </c>
    </row>
    <row r="2047" spans="5:6" x14ac:dyDescent="0.3">
      <c r="E2047" s="10" t="s">
        <v>1579</v>
      </c>
      <c r="F2047" s="5">
        <v>-0.50205664891518231</v>
      </c>
    </row>
    <row r="2048" spans="5:6" x14ac:dyDescent="0.3">
      <c r="E2048" s="10" t="s">
        <v>1722</v>
      </c>
      <c r="F2048" s="5">
        <v>-2.1500018904556276E-2</v>
      </c>
    </row>
    <row r="2049" spans="5:6" x14ac:dyDescent="0.3">
      <c r="E2049" s="10" t="s">
        <v>2119</v>
      </c>
      <c r="F2049" s="5">
        <v>-0.42416165765597863</v>
      </c>
    </row>
    <row r="2050" spans="5:6" x14ac:dyDescent="0.3">
      <c r="E2050" s="10" t="s">
        <v>2366</v>
      </c>
      <c r="F2050" s="5">
        <v>7.3613730935358321E-2</v>
      </c>
    </row>
    <row r="2051" spans="5:6" x14ac:dyDescent="0.3">
      <c r="E2051" s="10" t="s">
        <v>2372</v>
      </c>
      <c r="F2051" s="5">
        <v>-0.13121700425365657</v>
      </c>
    </row>
    <row r="2052" spans="5:6" x14ac:dyDescent="0.3">
      <c r="E2052" s="6" t="s">
        <v>3125</v>
      </c>
      <c r="F2052" s="11"/>
    </row>
    <row r="2053" spans="5:6" x14ac:dyDescent="0.3">
      <c r="E2053" s="10" t="s">
        <v>251</v>
      </c>
      <c r="F2053" s="5">
        <v>-0.69914590129004939</v>
      </c>
    </row>
    <row r="2054" spans="5:6" x14ac:dyDescent="0.3">
      <c r="E2054" s="10" t="s">
        <v>1074</v>
      </c>
      <c r="F2054" s="5">
        <v>0.24811657513964916</v>
      </c>
    </row>
    <row r="2055" spans="5:6" x14ac:dyDescent="0.3">
      <c r="E2055" s="10" t="s">
        <v>1080</v>
      </c>
      <c r="F2055" s="5">
        <v>-0.19473145793840552</v>
      </c>
    </row>
    <row r="2056" spans="5:6" x14ac:dyDescent="0.3">
      <c r="E2056" s="10" t="s">
        <v>1641</v>
      </c>
      <c r="F2056" s="5">
        <v>-0.15828846656884277</v>
      </c>
    </row>
    <row r="2057" spans="5:6" x14ac:dyDescent="0.3">
      <c r="E2057" s="10" t="s">
        <v>2058</v>
      </c>
      <c r="F2057" s="5">
        <v>0.21728165138276667</v>
      </c>
    </row>
    <row r="2058" spans="5:6" x14ac:dyDescent="0.3">
      <c r="E2058" s="6" t="s">
        <v>3126</v>
      </c>
      <c r="F2058" s="11"/>
    </row>
    <row r="2059" spans="5:6" x14ac:dyDescent="0.3">
      <c r="E2059" s="10" t="s">
        <v>720</v>
      </c>
      <c r="F2059" s="5">
        <v>0.22700941290583207</v>
      </c>
    </row>
    <row r="2060" spans="5:6" x14ac:dyDescent="0.3">
      <c r="E2060" s="10" t="s">
        <v>1199</v>
      </c>
      <c r="F2060" s="5">
        <v>0.61291101454840247</v>
      </c>
    </row>
    <row r="2061" spans="5:6" x14ac:dyDescent="0.3">
      <c r="E2061" s="10" t="s">
        <v>2334</v>
      </c>
      <c r="F2061" s="5">
        <v>0.65360331146453365</v>
      </c>
    </row>
    <row r="2062" spans="5:6" x14ac:dyDescent="0.3">
      <c r="E2062" s="6" t="s">
        <v>3127</v>
      </c>
      <c r="F2062" s="11"/>
    </row>
    <row r="2063" spans="5:6" x14ac:dyDescent="0.3">
      <c r="E2063" s="10" t="s">
        <v>2336</v>
      </c>
      <c r="F2063" s="5">
        <v>0.19254869609432693</v>
      </c>
    </row>
    <row r="2064" spans="5:6" x14ac:dyDescent="0.3">
      <c r="E2064" s="6" t="s">
        <v>3128</v>
      </c>
      <c r="F2064" s="11"/>
    </row>
    <row r="2065" spans="5:6" x14ac:dyDescent="0.3">
      <c r="E2065" s="10" t="s">
        <v>253</v>
      </c>
      <c r="F2065" s="5">
        <v>0.1897054010550133</v>
      </c>
    </row>
    <row r="2066" spans="5:6" x14ac:dyDescent="0.3">
      <c r="E2066" s="10" t="s">
        <v>535</v>
      </c>
      <c r="F2066" s="5">
        <v>-0.27228197709270729</v>
      </c>
    </row>
    <row r="2067" spans="5:6" x14ac:dyDescent="0.3">
      <c r="E2067" s="10" t="s">
        <v>933</v>
      </c>
      <c r="F2067" s="5">
        <v>-0.48205377676644295</v>
      </c>
    </row>
    <row r="2068" spans="5:6" x14ac:dyDescent="0.3">
      <c r="E2068" s="10" t="s">
        <v>944</v>
      </c>
      <c r="F2068" s="5">
        <v>-0.10140824387067897</v>
      </c>
    </row>
    <row r="2069" spans="5:6" x14ac:dyDescent="0.3">
      <c r="E2069" s="10" t="s">
        <v>1627</v>
      </c>
      <c r="F2069" s="5">
        <v>-6.1556293115699012E-7</v>
      </c>
    </row>
    <row r="2070" spans="5:6" x14ac:dyDescent="0.3">
      <c r="E2070" s="10" t="s">
        <v>2137</v>
      </c>
      <c r="F2070" s="5">
        <v>-0.30502016988465663</v>
      </c>
    </row>
    <row r="2071" spans="5:6" x14ac:dyDescent="0.3">
      <c r="E2071" s="6" t="s">
        <v>3129</v>
      </c>
      <c r="F2071" s="11"/>
    </row>
    <row r="2072" spans="5:6" x14ac:dyDescent="0.3">
      <c r="E2072" s="10" t="s">
        <v>2084</v>
      </c>
      <c r="F2072" s="5">
        <v>0.41198490444806929</v>
      </c>
    </row>
    <row r="2073" spans="5:6" x14ac:dyDescent="0.3">
      <c r="E2073" s="6" t="s">
        <v>1937</v>
      </c>
      <c r="F2073" s="11"/>
    </row>
    <row r="2074" spans="5:6" x14ac:dyDescent="0.3">
      <c r="E2074" s="10" t="s">
        <v>296</v>
      </c>
      <c r="F2074" s="5">
        <v>9.7273082649793938E-2</v>
      </c>
    </row>
    <row r="2075" spans="5:6" x14ac:dyDescent="0.3">
      <c r="E2075" s="10" t="s">
        <v>645</v>
      </c>
      <c r="F2075" s="5">
        <v>0.21034019092099959</v>
      </c>
    </row>
    <row r="2076" spans="5:6" x14ac:dyDescent="0.3">
      <c r="E2076" s="10" t="s">
        <v>1937</v>
      </c>
      <c r="F2076" s="5">
        <v>-6.603546775479939E-2</v>
      </c>
    </row>
    <row r="2077" spans="5:6" x14ac:dyDescent="0.3">
      <c r="E2077" s="10" t="s">
        <v>2331</v>
      </c>
      <c r="F2077" s="5">
        <v>-0.133411421688619</v>
      </c>
    </row>
    <row r="2078" spans="5:6" x14ac:dyDescent="0.3">
      <c r="E2078" s="10" t="s">
        <v>2344</v>
      </c>
      <c r="F2078" s="5">
        <v>0.23988084845807167</v>
      </c>
    </row>
    <row r="2079" spans="5:6" x14ac:dyDescent="0.3">
      <c r="E2079" s="6" t="s">
        <v>1966</v>
      </c>
      <c r="F2079" s="11"/>
    </row>
    <row r="2080" spans="5:6" x14ac:dyDescent="0.3">
      <c r="E2080" s="10" t="s">
        <v>1966</v>
      </c>
      <c r="F2080" s="5">
        <v>0.10872911715713714</v>
      </c>
    </row>
    <row r="2081" spans="5:6" x14ac:dyDescent="0.3">
      <c r="E2081" s="10" t="s">
        <v>2111</v>
      </c>
      <c r="F2081" s="5">
        <v>-0.61263951654468818</v>
      </c>
    </row>
    <row r="2082" spans="5:6" x14ac:dyDescent="0.3">
      <c r="E2082" s="6" t="s">
        <v>3130</v>
      </c>
      <c r="F2082" s="11"/>
    </row>
    <row r="2083" spans="5:6" x14ac:dyDescent="0.3">
      <c r="E2083" s="10" t="s">
        <v>556</v>
      </c>
      <c r="F2083" s="5">
        <v>0.31716421583316412</v>
      </c>
    </row>
    <row r="2084" spans="5:6" x14ac:dyDescent="0.3">
      <c r="E2084" s="10" t="s">
        <v>626</v>
      </c>
      <c r="F2084" s="5">
        <v>0.32401498539734119</v>
      </c>
    </row>
    <row r="2085" spans="5:6" x14ac:dyDescent="0.3">
      <c r="E2085" s="6" t="s">
        <v>2115</v>
      </c>
      <c r="F2085" s="11"/>
    </row>
    <row r="2086" spans="5:6" x14ac:dyDescent="0.3">
      <c r="E2086" s="10" t="s">
        <v>2115</v>
      </c>
      <c r="F2086" s="5">
        <v>-0.23458832229917223</v>
      </c>
    </row>
    <row r="2087" spans="5:6" x14ac:dyDescent="0.3">
      <c r="E2087" s="10" t="s">
        <v>2239</v>
      </c>
      <c r="F2087" s="5">
        <v>-8.2490902348495238E-2</v>
      </c>
    </row>
    <row r="2088" spans="5:6" x14ac:dyDescent="0.3">
      <c r="E2088" s="10" t="s">
        <v>2443</v>
      </c>
      <c r="F2088" s="5">
        <v>-0.39951115665712134</v>
      </c>
    </row>
    <row r="2089" spans="5:6" x14ac:dyDescent="0.3">
      <c r="E2089" s="6" t="s">
        <v>3131</v>
      </c>
      <c r="F2089" s="11"/>
    </row>
    <row r="2090" spans="5:6" x14ac:dyDescent="0.3">
      <c r="E2090" s="10" t="s">
        <v>722</v>
      </c>
      <c r="F2090" s="5">
        <v>-9.3828387177490674E-2</v>
      </c>
    </row>
    <row r="2091" spans="5:6" x14ac:dyDescent="0.3">
      <c r="E2091" s="10" t="s">
        <v>1004</v>
      </c>
      <c r="F2091" s="5">
        <v>-0.27041207259323019</v>
      </c>
    </row>
    <row r="2092" spans="5:6" x14ac:dyDescent="0.3">
      <c r="E2092" s="10" t="s">
        <v>1444</v>
      </c>
      <c r="F2092" s="5">
        <v>0.22253593873616531</v>
      </c>
    </row>
    <row r="2093" spans="5:6" x14ac:dyDescent="0.3">
      <c r="E2093" s="6" t="s">
        <v>3132</v>
      </c>
      <c r="F2093" s="11"/>
    </row>
    <row r="2094" spans="5:6" x14ac:dyDescent="0.3">
      <c r="E2094" s="10" t="s">
        <v>1007</v>
      </c>
      <c r="F2094" s="5">
        <v>-0.39549863248790024</v>
      </c>
    </row>
    <row r="2095" spans="5:6" x14ac:dyDescent="0.3">
      <c r="E2095" s="10" t="s">
        <v>1072</v>
      </c>
      <c r="F2095" s="5">
        <v>-2.7646642228098366E-2</v>
      </c>
    </row>
    <row r="2096" spans="5:6" x14ac:dyDescent="0.3">
      <c r="E2096" s="10" t="s">
        <v>1758</v>
      </c>
      <c r="F2096" s="5">
        <v>0.22906748367485238</v>
      </c>
    </row>
    <row r="2097" spans="5:6" x14ac:dyDescent="0.3">
      <c r="E2097" s="10" t="s">
        <v>2116</v>
      </c>
      <c r="F2097" s="5">
        <v>-0.23449050353336603</v>
      </c>
    </row>
    <row r="2098" spans="5:6" x14ac:dyDescent="0.3">
      <c r="E2098" s="6" t="s">
        <v>3133</v>
      </c>
      <c r="F2098" s="11"/>
    </row>
    <row r="2099" spans="5:6" x14ac:dyDescent="0.3">
      <c r="E2099" s="10" t="s">
        <v>918</v>
      </c>
      <c r="F2099" s="5">
        <v>0.34227217389473591</v>
      </c>
    </row>
    <row r="2100" spans="5:6" x14ac:dyDescent="0.3">
      <c r="E2100" s="10" t="s">
        <v>2478</v>
      </c>
      <c r="F2100" s="5">
        <v>-7.8913724769227745E-3</v>
      </c>
    </row>
    <row r="2101" spans="5:6" x14ac:dyDescent="0.3">
      <c r="E2101" s="6" t="s">
        <v>3134</v>
      </c>
      <c r="F2101" s="11"/>
    </row>
    <row r="2102" spans="5:6" x14ac:dyDescent="0.3">
      <c r="E2102" s="10" t="s">
        <v>1475</v>
      </c>
      <c r="F2102" s="5">
        <v>9.467624900927131E-2</v>
      </c>
    </row>
    <row r="2103" spans="5:6" x14ac:dyDescent="0.3">
      <c r="E2103" s="10" t="s">
        <v>1600</v>
      </c>
      <c r="F2103" s="5">
        <v>-3.3081419480667756E-2</v>
      </c>
    </row>
    <row r="2104" spans="5:6" x14ac:dyDescent="0.3">
      <c r="E2104" s="10" t="s">
        <v>1752</v>
      </c>
      <c r="F2104" s="5">
        <v>0.26462196585068887</v>
      </c>
    </row>
    <row r="2105" spans="5:6" x14ac:dyDescent="0.3">
      <c r="E2105" s="10" t="s">
        <v>2015</v>
      </c>
      <c r="F2105" s="5">
        <v>3.1979724588730642E-2</v>
      </c>
    </row>
    <row r="2106" spans="5:6" x14ac:dyDescent="0.3">
      <c r="E2106" s="10" t="s">
        <v>2309</v>
      </c>
      <c r="F2106" s="5">
        <v>-0.40950268907860859</v>
      </c>
    </row>
    <row r="2107" spans="5:6" x14ac:dyDescent="0.3">
      <c r="E2107" s="10" t="s">
        <v>50</v>
      </c>
      <c r="F2107" s="5">
        <v>-0.46219884277574613</v>
      </c>
    </row>
    <row r="2108" spans="5:6" x14ac:dyDescent="0.3">
      <c r="E2108" s="6" t="s">
        <v>2461</v>
      </c>
      <c r="F2108" s="11"/>
    </row>
    <row r="2109" spans="5:6" x14ac:dyDescent="0.3">
      <c r="E2109" s="10" t="s">
        <v>162</v>
      </c>
      <c r="F2109" s="5">
        <v>-0.74420782476243375</v>
      </c>
    </row>
    <row r="2110" spans="5:6" x14ac:dyDescent="0.3">
      <c r="E2110" s="10" t="s">
        <v>664</v>
      </c>
      <c r="F2110" s="5">
        <v>-0.46324179289483614</v>
      </c>
    </row>
    <row r="2111" spans="5:6" x14ac:dyDescent="0.3">
      <c r="E2111" s="10" t="s">
        <v>695</v>
      </c>
      <c r="F2111" s="5">
        <v>7.4374970614798225E-2</v>
      </c>
    </row>
    <row r="2112" spans="5:6" x14ac:dyDescent="0.3">
      <c r="E2112" s="10" t="s">
        <v>1783</v>
      </c>
      <c r="F2112" s="5">
        <v>-0.28163636210291554</v>
      </c>
    </row>
    <row r="2113" spans="5:6" x14ac:dyDescent="0.3">
      <c r="E2113" s="10" t="s">
        <v>1921</v>
      </c>
      <c r="F2113" s="5">
        <v>0.18202998321886069</v>
      </c>
    </row>
    <row r="2114" spans="5:6" x14ac:dyDescent="0.3">
      <c r="E2114" s="10" t="s">
        <v>2094</v>
      </c>
      <c r="F2114" s="5">
        <v>0.24230167122466986</v>
      </c>
    </row>
    <row r="2115" spans="5:6" x14ac:dyDescent="0.3">
      <c r="E2115" s="10" t="s">
        <v>2461</v>
      </c>
      <c r="F2115" s="5">
        <v>-0.41294789189662878</v>
      </c>
    </row>
    <row r="2116" spans="5:6" x14ac:dyDescent="0.3">
      <c r="E2116" s="6" t="s">
        <v>3135</v>
      </c>
      <c r="F2116" s="11"/>
    </row>
    <row r="2117" spans="5:6" x14ac:dyDescent="0.3">
      <c r="E2117" s="10" t="s">
        <v>1932</v>
      </c>
      <c r="F2117" s="5">
        <v>-0.77788256891215868</v>
      </c>
    </row>
    <row r="2118" spans="5:6" x14ac:dyDescent="0.3">
      <c r="E2118" s="6" t="s">
        <v>3136</v>
      </c>
      <c r="F2118" s="11"/>
    </row>
    <row r="2119" spans="5:6" x14ac:dyDescent="0.3">
      <c r="E2119" s="10" t="s">
        <v>913</v>
      </c>
      <c r="F2119" s="5">
        <v>-0.27222037148005679</v>
      </c>
    </row>
    <row r="2120" spans="5:6" x14ac:dyDescent="0.3">
      <c r="E2120" s="2" t="s">
        <v>2722</v>
      </c>
      <c r="F2120" s="11"/>
    </row>
    <row r="2121" spans="5:6" x14ac:dyDescent="0.3">
      <c r="E2121" s="6" t="s">
        <v>332</v>
      </c>
      <c r="F2121" s="11"/>
    </row>
    <row r="2122" spans="5:6" x14ac:dyDescent="0.3">
      <c r="E2122" s="10" t="s">
        <v>332</v>
      </c>
      <c r="F2122" s="5">
        <v>-0.75954804049469415</v>
      </c>
    </row>
    <row r="2123" spans="5:6" x14ac:dyDescent="0.3">
      <c r="E2123" s="6" t="s">
        <v>639</v>
      </c>
      <c r="F2123" s="11"/>
    </row>
    <row r="2124" spans="5:6" x14ac:dyDescent="0.3">
      <c r="E2124" s="10" t="s">
        <v>639</v>
      </c>
      <c r="F2124" s="5">
        <v>0.16715963034462442</v>
      </c>
    </row>
    <row r="2125" spans="5:6" x14ac:dyDescent="0.3">
      <c r="E2125" s="2" t="s">
        <v>2723</v>
      </c>
      <c r="F2125" s="11"/>
    </row>
    <row r="2126" spans="5:6" x14ac:dyDescent="0.3">
      <c r="E2126" s="6" t="s">
        <v>3137</v>
      </c>
      <c r="F2126" s="11"/>
    </row>
    <row r="2127" spans="5:6" x14ac:dyDescent="0.3">
      <c r="E2127" s="10" t="s">
        <v>2415</v>
      </c>
      <c r="F2127" s="5">
        <v>-0.11424794381679214</v>
      </c>
    </row>
    <row r="2128" spans="5:6" x14ac:dyDescent="0.3">
      <c r="E2128" s="2" t="s">
        <v>2724</v>
      </c>
      <c r="F2128" s="11"/>
    </row>
    <row r="2129" spans="5:6" x14ac:dyDescent="0.3">
      <c r="E2129" s="6" t="s">
        <v>1890</v>
      </c>
      <c r="F2129" s="11"/>
    </row>
    <row r="2130" spans="5:6" x14ac:dyDescent="0.3">
      <c r="E2130" s="10" t="s">
        <v>1890</v>
      </c>
      <c r="F2130" s="5">
        <v>0.43940743038412761</v>
      </c>
    </row>
    <row r="2131" spans="5:6" x14ac:dyDescent="0.3">
      <c r="E2131" s="2" t="s">
        <v>2725</v>
      </c>
      <c r="F2131" s="11"/>
    </row>
    <row r="2132" spans="5:6" x14ac:dyDescent="0.3">
      <c r="E2132" s="6" t="s">
        <v>3138</v>
      </c>
      <c r="F2132" s="11"/>
    </row>
    <row r="2133" spans="5:6" x14ac:dyDescent="0.3">
      <c r="E2133" s="10" t="s">
        <v>412</v>
      </c>
      <c r="F2133" s="5">
        <v>-1</v>
      </c>
    </row>
    <row r="2134" spans="5:6" x14ac:dyDescent="0.3">
      <c r="E2134" s="10" t="s">
        <v>1267</v>
      </c>
      <c r="F2134" s="5">
        <v>-0.14989458238458955</v>
      </c>
    </row>
    <row r="2135" spans="5:6" x14ac:dyDescent="0.3">
      <c r="E2135" s="10" t="s">
        <v>2187</v>
      </c>
      <c r="F2135" s="5">
        <v>0.64657354222264529</v>
      </c>
    </row>
    <row r="2136" spans="5:6" x14ac:dyDescent="0.3">
      <c r="E2136" s="6" t="s">
        <v>3139</v>
      </c>
      <c r="F2136" s="11"/>
    </row>
    <row r="2137" spans="5:6" x14ac:dyDescent="0.3">
      <c r="E2137" s="10" t="s">
        <v>827</v>
      </c>
      <c r="F2137" s="5">
        <v>1</v>
      </c>
    </row>
    <row r="2138" spans="5:6" x14ac:dyDescent="0.3">
      <c r="E2138" s="10" t="s">
        <v>2056</v>
      </c>
      <c r="F2138" s="5">
        <v>0.26134296106409893</v>
      </c>
    </row>
    <row r="2139" spans="5:6" x14ac:dyDescent="0.3">
      <c r="E2139" s="6" t="s">
        <v>3140</v>
      </c>
      <c r="F2139" s="11"/>
    </row>
    <row r="2140" spans="5:6" x14ac:dyDescent="0.3">
      <c r="E2140" s="10" t="s">
        <v>881</v>
      </c>
      <c r="F2140" s="5">
        <v>-0.2523580903958792</v>
      </c>
    </row>
    <row r="2141" spans="5:6" x14ac:dyDescent="0.3">
      <c r="E2141" s="6" t="s">
        <v>3141</v>
      </c>
      <c r="F2141" s="11"/>
    </row>
    <row r="2142" spans="5:6" x14ac:dyDescent="0.3">
      <c r="E2142" s="10" t="s">
        <v>1251</v>
      </c>
      <c r="F2142" s="5">
        <v>-0.24022746123652014</v>
      </c>
    </row>
    <row r="2143" spans="5:6" x14ac:dyDescent="0.3">
      <c r="E2143" s="10" t="s">
        <v>2216</v>
      </c>
      <c r="F2143" s="5">
        <v>-0.87568955735923792</v>
      </c>
    </row>
    <row r="2144" spans="5:6" x14ac:dyDescent="0.3">
      <c r="E2144" s="6" t="s">
        <v>3142</v>
      </c>
      <c r="F2144" s="11"/>
    </row>
    <row r="2145" spans="5:6" x14ac:dyDescent="0.3">
      <c r="E2145" s="10" t="s">
        <v>575</v>
      </c>
      <c r="F2145" s="5">
        <v>-8.8299542610862286E-2</v>
      </c>
    </row>
    <row r="2146" spans="5:6" x14ac:dyDescent="0.3">
      <c r="E2146" s="6" t="s">
        <v>3143</v>
      </c>
      <c r="F2146" s="11"/>
    </row>
    <row r="2147" spans="5:6" x14ac:dyDescent="0.3">
      <c r="E2147" s="10" t="s">
        <v>1531</v>
      </c>
      <c r="F2147" s="5">
        <v>-0.12708320382561938</v>
      </c>
    </row>
    <row r="2148" spans="5:6" x14ac:dyDescent="0.3">
      <c r="E2148" s="6" t="s">
        <v>3144</v>
      </c>
      <c r="F2148" s="11"/>
    </row>
    <row r="2149" spans="5:6" x14ac:dyDescent="0.3">
      <c r="E2149" s="10" t="s">
        <v>1565</v>
      </c>
      <c r="F2149" s="5">
        <v>-0.28798098221305235</v>
      </c>
    </row>
    <row r="2150" spans="5:6" x14ac:dyDescent="0.3">
      <c r="E2150" s="6" t="s">
        <v>3145</v>
      </c>
      <c r="F2150" s="11"/>
    </row>
    <row r="2151" spans="5:6" x14ac:dyDescent="0.3">
      <c r="E2151" s="10" t="s">
        <v>1261</v>
      </c>
      <c r="F2151" s="5">
        <v>0.32824269413366075</v>
      </c>
    </row>
    <row r="2152" spans="5:6" x14ac:dyDescent="0.3">
      <c r="E2152" s="10" t="s">
        <v>1976</v>
      </c>
      <c r="F2152" s="5">
        <v>0.14385481267614536</v>
      </c>
    </row>
    <row r="2153" spans="5:6" x14ac:dyDescent="0.3">
      <c r="E2153" s="6" t="s">
        <v>3146</v>
      </c>
      <c r="F2153" s="11"/>
    </row>
    <row r="2154" spans="5:6" x14ac:dyDescent="0.3">
      <c r="E2154" s="10" t="s">
        <v>172</v>
      </c>
      <c r="F2154" s="5">
        <v>-4.5128752058363128E-2</v>
      </c>
    </row>
    <row r="2155" spans="5:6" x14ac:dyDescent="0.3">
      <c r="E2155" s="6" t="s">
        <v>3147</v>
      </c>
      <c r="F2155" s="11"/>
    </row>
    <row r="2156" spans="5:6" x14ac:dyDescent="0.3">
      <c r="E2156" s="10" t="s">
        <v>402</v>
      </c>
      <c r="F2156" s="5">
        <v>0.36595375653093698</v>
      </c>
    </row>
    <row r="2157" spans="5:6" x14ac:dyDescent="0.3">
      <c r="E2157" s="6" t="s">
        <v>3148</v>
      </c>
      <c r="F2157" s="11"/>
    </row>
    <row r="2158" spans="5:6" x14ac:dyDescent="0.3">
      <c r="E2158" s="10" t="s">
        <v>1356</v>
      </c>
      <c r="F2158" s="5">
        <v>-0.26293059212526493</v>
      </c>
    </row>
    <row r="2159" spans="5:6" x14ac:dyDescent="0.3">
      <c r="E2159" s="10" t="s">
        <v>2310</v>
      </c>
      <c r="F2159" s="5">
        <v>0.13939341343051984</v>
      </c>
    </row>
    <row r="2160" spans="5:6" x14ac:dyDescent="0.3">
      <c r="E2160" s="10" t="s">
        <v>2342</v>
      </c>
      <c r="F2160" s="5">
        <v>0.42891150939513456</v>
      </c>
    </row>
    <row r="2161" spans="5:6" x14ac:dyDescent="0.3">
      <c r="E2161" s="6" t="s">
        <v>3149</v>
      </c>
      <c r="F2161" s="11"/>
    </row>
    <row r="2162" spans="5:6" x14ac:dyDescent="0.3">
      <c r="E2162" s="10" t="s">
        <v>2325</v>
      </c>
      <c r="F2162" s="5">
        <v>-0.67172133068786855</v>
      </c>
    </row>
    <row r="2163" spans="5:6" x14ac:dyDescent="0.3">
      <c r="E2163" s="2" t="s">
        <v>2726</v>
      </c>
      <c r="F2163" s="11"/>
    </row>
    <row r="2164" spans="5:6" x14ac:dyDescent="0.3">
      <c r="E2164" s="6" t="s">
        <v>3150</v>
      </c>
      <c r="F2164" s="11"/>
    </row>
    <row r="2165" spans="5:6" x14ac:dyDescent="0.3">
      <c r="E2165" s="10" t="s">
        <v>1513</v>
      </c>
      <c r="F2165" s="5">
        <v>-0.34057036364707582</v>
      </c>
    </row>
    <row r="2166" spans="5:6" x14ac:dyDescent="0.3">
      <c r="E2166" s="6" t="s">
        <v>3151</v>
      </c>
      <c r="F2166" s="11"/>
    </row>
    <row r="2167" spans="5:6" x14ac:dyDescent="0.3">
      <c r="E2167" s="10" t="s">
        <v>634</v>
      </c>
      <c r="F2167" s="5">
        <v>0.31756809421303406</v>
      </c>
    </row>
    <row r="2168" spans="5:6" x14ac:dyDescent="0.3">
      <c r="E2168" s="6" t="s">
        <v>1513</v>
      </c>
      <c r="F2168" s="11"/>
    </row>
    <row r="2169" spans="5:6" x14ac:dyDescent="0.3">
      <c r="E2169" s="10" t="s">
        <v>1545</v>
      </c>
      <c r="F2169" s="5">
        <v>0.29311002527645663</v>
      </c>
    </row>
    <row r="2170" spans="5:6" x14ac:dyDescent="0.3">
      <c r="E2170" s="6" t="s">
        <v>1683</v>
      </c>
      <c r="F2170" s="11"/>
    </row>
    <row r="2171" spans="5:6" x14ac:dyDescent="0.3">
      <c r="E2171" s="10" t="s">
        <v>1683</v>
      </c>
      <c r="F2171" s="5">
        <v>0.33380669076014524</v>
      </c>
    </row>
    <row r="2172" spans="5:6" x14ac:dyDescent="0.3">
      <c r="E2172" s="6" t="s">
        <v>3152</v>
      </c>
      <c r="F2172" s="11"/>
    </row>
    <row r="2173" spans="5:6" x14ac:dyDescent="0.3">
      <c r="E2173" s="10" t="s">
        <v>1405</v>
      </c>
      <c r="F2173" s="5">
        <v>-0.34775001064113154</v>
      </c>
    </row>
    <row r="2174" spans="5:6" x14ac:dyDescent="0.3">
      <c r="E2174" s="6" t="s">
        <v>3153</v>
      </c>
      <c r="F2174" s="11"/>
    </row>
    <row r="2175" spans="5:6" x14ac:dyDescent="0.3">
      <c r="E2175" s="10" t="s">
        <v>383</v>
      </c>
      <c r="F2175" s="5">
        <v>-6.4201611799632366E-2</v>
      </c>
    </row>
    <row r="2176" spans="5:6" x14ac:dyDescent="0.3">
      <c r="E2176" s="6" t="s">
        <v>2341</v>
      </c>
      <c r="F2176" s="11"/>
    </row>
    <row r="2177" spans="5:6" x14ac:dyDescent="0.3">
      <c r="E2177" s="10" t="s">
        <v>2341</v>
      </c>
      <c r="F2177" s="5">
        <v>0.99999999999999989</v>
      </c>
    </row>
    <row r="2178" spans="5:6" x14ac:dyDescent="0.3">
      <c r="E2178" s="6" t="s">
        <v>3154</v>
      </c>
      <c r="F2178" s="11"/>
    </row>
    <row r="2179" spans="5:6" x14ac:dyDescent="0.3">
      <c r="E2179" s="10" t="s">
        <v>1965</v>
      </c>
      <c r="F2179" s="5">
        <v>-0.28864418195411162</v>
      </c>
    </row>
    <row r="2180" spans="5:6" x14ac:dyDescent="0.3">
      <c r="E2180" s="2" t="s">
        <v>2727</v>
      </c>
      <c r="F2180" s="11"/>
    </row>
    <row r="2181" spans="5:6" x14ac:dyDescent="0.3">
      <c r="E2181" s="6" t="s">
        <v>2587</v>
      </c>
      <c r="F2181" s="11"/>
    </row>
    <row r="2182" spans="5:6" x14ac:dyDescent="0.3">
      <c r="E2182" s="10" t="s">
        <v>2587</v>
      </c>
      <c r="F2182" s="5">
        <v>5.177509724639473E-2</v>
      </c>
    </row>
    <row r="2183" spans="5:6" x14ac:dyDescent="0.3">
      <c r="E2183" s="2" t="s">
        <v>2728</v>
      </c>
      <c r="F2183" s="11"/>
    </row>
    <row r="2184" spans="5:6" x14ac:dyDescent="0.3">
      <c r="E2184" s="6" t="s">
        <v>3155</v>
      </c>
      <c r="F2184" s="11"/>
    </row>
    <row r="2185" spans="5:6" x14ac:dyDescent="0.3">
      <c r="E2185" s="10" t="s">
        <v>2550</v>
      </c>
      <c r="F2185" s="5">
        <v>-0.3089243521739406</v>
      </c>
    </row>
    <row r="2186" spans="5:6" x14ac:dyDescent="0.3">
      <c r="E2186" s="2" t="s">
        <v>2729</v>
      </c>
      <c r="F2186" s="11"/>
    </row>
    <row r="2187" spans="5:6" x14ac:dyDescent="0.3">
      <c r="E2187" s="6" t="s">
        <v>2987</v>
      </c>
      <c r="F2187" s="11"/>
    </row>
    <row r="2188" spans="5:6" x14ac:dyDescent="0.3">
      <c r="E2188" s="10" t="s">
        <v>1240</v>
      </c>
      <c r="F2188" s="5">
        <v>-0.33102060437342418</v>
      </c>
    </row>
    <row r="2189" spans="5:6" x14ac:dyDescent="0.3">
      <c r="E2189" s="2" t="s">
        <v>2730</v>
      </c>
      <c r="F2189" s="11"/>
    </row>
    <row r="2190" spans="5:6" x14ac:dyDescent="0.3">
      <c r="E2190" s="6" t="s">
        <v>3156</v>
      </c>
      <c r="F2190" s="11"/>
    </row>
    <row r="2191" spans="5:6" x14ac:dyDescent="0.3">
      <c r="E2191" s="10" t="s">
        <v>288</v>
      </c>
      <c r="F2191" s="5">
        <v>0.99841603907765308</v>
      </c>
    </row>
    <row r="2192" spans="5:6" x14ac:dyDescent="0.3">
      <c r="E2192" s="10" t="s">
        <v>837</v>
      </c>
      <c r="F2192" s="5">
        <v>0.3160275524501816</v>
      </c>
    </row>
    <row r="2193" spans="5:6" x14ac:dyDescent="0.3">
      <c r="E2193" s="6" t="s">
        <v>3157</v>
      </c>
      <c r="F2193" s="11"/>
    </row>
    <row r="2194" spans="5:6" x14ac:dyDescent="0.3">
      <c r="E2194" s="10" t="s">
        <v>1380</v>
      </c>
      <c r="F2194" s="5">
        <v>0.75182565077857044</v>
      </c>
    </row>
    <row r="2195" spans="5:6" x14ac:dyDescent="0.3">
      <c r="E2195" s="6" t="s">
        <v>3158</v>
      </c>
      <c r="F2195" s="11"/>
    </row>
    <row r="2196" spans="5:6" x14ac:dyDescent="0.3">
      <c r="E2196" s="10" t="s">
        <v>252</v>
      </c>
      <c r="F2196" s="5">
        <v>-0.16711909127883642</v>
      </c>
    </row>
    <row r="2197" spans="5:6" x14ac:dyDescent="0.3">
      <c r="E2197" s="10" t="s">
        <v>1724</v>
      </c>
      <c r="F2197" s="5">
        <v>-0.40486047077245735</v>
      </c>
    </row>
    <row r="2198" spans="5:6" x14ac:dyDescent="0.3">
      <c r="E2198" s="6" t="s">
        <v>994</v>
      </c>
      <c r="F2198" s="11"/>
    </row>
    <row r="2199" spans="5:6" x14ac:dyDescent="0.3">
      <c r="E2199" s="10" t="s">
        <v>994</v>
      </c>
      <c r="F2199" s="5">
        <v>5.8469087053390691E-2</v>
      </c>
    </row>
    <row r="2200" spans="5:6" x14ac:dyDescent="0.3">
      <c r="E2200" s="6" t="s">
        <v>2816</v>
      </c>
      <c r="F2200" s="11"/>
    </row>
    <row r="2201" spans="5:6" x14ac:dyDescent="0.3">
      <c r="E2201" s="10" t="s">
        <v>1058</v>
      </c>
      <c r="F2201" s="5">
        <v>0.34745058854160948</v>
      </c>
    </row>
    <row r="2202" spans="5:6" x14ac:dyDescent="0.3">
      <c r="E2202" s="10" t="s">
        <v>1471</v>
      </c>
      <c r="F2202" s="5">
        <v>0.5457644333784516</v>
      </c>
    </row>
    <row r="2203" spans="5:6" x14ac:dyDescent="0.3">
      <c r="E2203" s="10" t="s">
        <v>2226</v>
      </c>
      <c r="F2203" s="5">
        <v>0.57458432745673071</v>
      </c>
    </row>
    <row r="2204" spans="5:6" x14ac:dyDescent="0.3">
      <c r="E2204" s="6" t="s">
        <v>3159</v>
      </c>
      <c r="F2204" s="11"/>
    </row>
    <row r="2205" spans="5:6" x14ac:dyDescent="0.3">
      <c r="E2205" s="10" t="s">
        <v>409</v>
      </c>
      <c r="F2205" s="5">
        <v>-0.71060091073656972</v>
      </c>
    </row>
    <row r="2206" spans="5:6" x14ac:dyDescent="0.3">
      <c r="E2206" s="10" t="s">
        <v>493</v>
      </c>
      <c r="F2206" s="5">
        <v>0.19902770207758763</v>
      </c>
    </row>
    <row r="2207" spans="5:6" x14ac:dyDescent="0.3">
      <c r="E2207" s="10" t="s">
        <v>823</v>
      </c>
      <c r="F2207" s="5">
        <v>-0.42337907233447675</v>
      </c>
    </row>
    <row r="2208" spans="5:6" x14ac:dyDescent="0.3">
      <c r="E2208" s="10" t="s">
        <v>1063</v>
      </c>
      <c r="F2208" s="5">
        <v>-0.56363794499545106</v>
      </c>
    </row>
    <row r="2209" spans="5:6" x14ac:dyDescent="0.3">
      <c r="E2209" s="10" t="s">
        <v>1775</v>
      </c>
      <c r="F2209" s="5">
        <v>-0.15626970975047108</v>
      </c>
    </row>
    <row r="2210" spans="5:6" x14ac:dyDescent="0.3">
      <c r="E2210" s="10" t="s">
        <v>2035</v>
      </c>
      <c r="F2210" s="5">
        <v>-0.92179883846752975</v>
      </c>
    </row>
    <row r="2211" spans="5:6" x14ac:dyDescent="0.3">
      <c r="E2211" s="10" t="s">
        <v>2359</v>
      </c>
      <c r="F2211" s="5">
        <v>-0.13133349970487326</v>
      </c>
    </row>
    <row r="2212" spans="5:6" x14ac:dyDescent="0.3">
      <c r="E2212" s="6" t="s">
        <v>3160</v>
      </c>
      <c r="F2212" s="11"/>
    </row>
    <row r="2213" spans="5:6" x14ac:dyDescent="0.3">
      <c r="E2213" s="10" t="s">
        <v>225</v>
      </c>
      <c r="F2213" s="5">
        <v>-0.99645996140413906</v>
      </c>
    </row>
    <row r="2214" spans="5:6" x14ac:dyDescent="0.3">
      <c r="E2214" s="10" t="s">
        <v>226</v>
      </c>
      <c r="F2214" s="5">
        <v>-0.2838454565470192</v>
      </c>
    </row>
    <row r="2215" spans="5:6" x14ac:dyDescent="0.3">
      <c r="E2215" s="10" t="s">
        <v>1024</v>
      </c>
      <c r="F2215" s="5">
        <v>-0.73908114033327299</v>
      </c>
    </row>
    <row r="2216" spans="5:6" x14ac:dyDescent="0.3">
      <c r="E2216" s="10" t="s">
        <v>2459</v>
      </c>
      <c r="F2216" s="5">
        <v>0.25862691579634783</v>
      </c>
    </row>
    <row r="2217" spans="5:6" x14ac:dyDescent="0.3">
      <c r="E2217" s="10" t="s">
        <v>2604</v>
      </c>
      <c r="F2217" s="5">
        <v>0.52609573254705311</v>
      </c>
    </row>
    <row r="2218" spans="5:6" x14ac:dyDescent="0.3">
      <c r="E2218" s="6" t="s">
        <v>3161</v>
      </c>
      <c r="F2218" s="11"/>
    </row>
    <row r="2219" spans="5:6" x14ac:dyDescent="0.3">
      <c r="E2219" s="10" t="s">
        <v>211</v>
      </c>
      <c r="F2219" s="5">
        <v>3.5453809760450462E-2</v>
      </c>
    </row>
    <row r="2220" spans="5:6" x14ac:dyDescent="0.3">
      <c r="E2220" s="10" t="s">
        <v>763</v>
      </c>
      <c r="F2220" s="5">
        <v>-4.379238801651416E-2</v>
      </c>
    </row>
    <row r="2221" spans="5:6" x14ac:dyDescent="0.3">
      <c r="E2221" s="10" t="s">
        <v>839</v>
      </c>
      <c r="F2221" s="5">
        <v>0.25729498580281757</v>
      </c>
    </row>
    <row r="2222" spans="5:6" x14ac:dyDescent="0.3">
      <c r="E2222" s="10" t="s">
        <v>2630</v>
      </c>
      <c r="F2222" s="5">
        <v>-1</v>
      </c>
    </row>
    <row r="2223" spans="5:6" x14ac:dyDescent="0.3">
      <c r="E2223" s="6" t="s">
        <v>3162</v>
      </c>
      <c r="F2223" s="11"/>
    </row>
    <row r="2224" spans="5:6" x14ac:dyDescent="0.3">
      <c r="E2224" s="10" t="s">
        <v>212</v>
      </c>
      <c r="F2224" s="5">
        <v>-2.6667954445051033E-3</v>
      </c>
    </row>
    <row r="2225" spans="5:6" x14ac:dyDescent="0.3">
      <c r="E2225" s="10" t="s">
        <v>782</v>
      </c>
      <c r="F2225" s="5">
        <v>0.16194290731908687</v>
      </c>
    </row>
    <row r="2226" spans="5:6" x14ac:dyDescent="0.3">
      <c r="E2226" s="10" t="s">
        <v>2042</v>
      </c>
      <c r="F2226" s="5">
        <v>0.11410771897641576</v>
      </c>
    </row>
    <row r="2227" spans="5:6" x14ac:dyDescent="0.3">
      <c r="E2227" s="10" t="s">
        <v>2176</v>
      </c>
      <c r="F2227" s="5">
        <v>-0.10676122159280864</v>
      </c>
    </row>
    <row r="2228" spans="5:6" x14ac:dyDescent="0.3">
      <c r="E2228" s="10" t="s">
        <v>2253</v>
      </c>
      <c r="F2228" s="5">
        <v>-0.56928584558830087</v>
      </c>
    </row>
    <row r="2229" spans="5:6" x14ac:dyDescent="0.3">
      <c r="E2229" s="10" t="s">
        <v>2347</v>
      </c>
      <c r="F2229" s="5">
        <v>-0.21240344356649088</v>
      </c>
    </row>
    <row r="2230" spans="5:6" x14ac:dyDescent="0.3">
      <c r="E2230" s="6" t="s">
        <v>2430</v>
      </c>
      <c r="F2230" s="11"/>
    </row>
    <row r="2231" spans="5:6" x14ac:dyDescent="0.3">
      <c r="E2231" s="10" t="s">
        <v>219</v>
      </c>
      <c r="F2231" s="5">
        <v>0.99823398589275414</v>
      </c>
    </row>
    <row r="2232" spans="5:6" x14ac:dyDescent="0.3">
      <c r="E2232" s="10" t="s">
        <v>1723</v>
      </c>
      <c r="F2232" s="5">
        <v>-0.34605198389580299</v>
      </c>
    </row>
    <row r="2233" spans="5:6" x14ac:dyDescent="0.3">
      <c r="E2233" s="10" t="s">
        <v>2430</v>
      </c>
      <c r="F2233" s="5">
        <v>-0.19163906234634157</v>
      </c>
    </row>
    <row r="2234" spans="5:6" x14ac:dyDescent="0.3">
      <c r="E2234" s="10" t="s">
        <v>2613</v>
      </c>
      <c r="F2234" s="5">
        <v>0.23148995082401297</v>
      </c>
    </row>
    <row r="2235" spans="5:6" x14ac:dyDescent="0.3">
      <c r="E2235" s="2" t="s">
        <v>42</v>
      </c>
      <c r="F2235" s="11"/>
    </row>
    <row r="2236" spans="5:6" x14ac:dyDescent="0.3">
      <c r="E2236" s="6" t="s">
        <v>52</v>
      </c>
      <c r="F2236" s="11"/>
    </row>
    <row r="2237" spans="5:6" x14ac:dyDescent="0.3">
      <c r="E2237" s="10" t="s">
        <v>52</v>
      </c>
      <c r="F2237" s="5">
        <v>5.6494969738893862E-2</v>
      </c>
    </row>
    <row r="2238" spans="5:6" x14ac:dyDescent="0.3">
      <c r="E2238" s="10" t="s">
        <v>130</v>
      </c>
      <c r="F2238" s="5">
        <v>1.7561896008057638E-2</v>
      </c>
    </row>
    <row r="2239" spans="5:6" x14ac:dyDescent="0.3">
      <c r="E2239" s="10" t="s">
        <v>131</v>
      </c>
      <c r="F2239" s="5">
        <v>0.30683709813393867</v>
      </c>
    </row>
    <row r="2240" spans="5:6" x14ac:dyDescent="0.3">
      <c r="E2240" s="10" t="s">
        <v>132</v>
      </c>
      <c r="F2240" s="5">
        <v>0.10297675343445019</v>
      </c>
    </row>
    <row r="2241" spans="5:6" x14ac:dyDescent="0.3">
      <c r="E2241" s="6" t="s">
        <v>53</v>
      </c>
      <c r="F2241" s="11"/>
    </row>
    <row r="2242" spans="5:6" x14ac:dyDescent="0.3">
      <c r="E2242" s="10" t="s">
        <v>133</v>
      </c>
      <c r="F2242" s="5">
        <v>-0.73208461780937817</v>
      </c>
    </row>
    <row r="2243" spans="5:6" x14ac:dyDescent="0.3">
      <c r="E2243" s="10" t="s">
        <v>134</v>
      </c>
      <c r="F2243" s="5">
        <v>9.7370538498654374E-2</v>
      </c>
    </row>
    <row r="2244" spans="5:6" x14ac:dyDescent="0.3">
      <c r="E2244" s="6" t="s">
        <v>54</v>
      </c>
      <c r="F2244" s="11"/>
    </row>
    <row r="2245" spans="5:6" x14ac:dyDescent="0.3">
      <c r="E2245" s="10" t="s">
        <v>135</v>
      </c>
      <c r="F2245" s="5">
        <v>8.1128825106576055E-2</v>
      </c>
    </row>
    <row r="2246" spans="5:6" x14ac:dyDescent="0.3">
      <c r="E2246" s="10" t="s">
        <v>136</v>
      </c>
      <c r="F2246" s="5">
        <v>-0.27059493070450941</v>
      </c>
    </row>
    <row r="2247" spans="5:6" x14ac:dyDescent="0.3">
      <c r="E2247" s="6" t="s">
        <v>55</v>
      </c>
      <c r="F2247" s="11"/>
    </row>
    <row r="2248" spans="5:6" x14ac:dyDescent="0.3">
      <c r="E2248" s="10" t="s">
        <v>55</v>
      </c>
      <c r="F2248" s="5">
        <v>-8.7615610872784286E-2</v>
      </c>
    </row>
    <row r="2249" spans="5:6" x14ac:dyDescent="0.3">
      <c r="E2249" s="6" t="s">
        <v>56</v>
      </c>
      <c r="F2249" s="11"/>
    </row>
    <row r="2250" spans="5:6" x14ac:dyDescent="0.3">
      <c r="E2250" s="10" t="s">
        <v>138</v>
      </c>
      <c r="F2250" s="5">
        <v>-0.2186761691139503</v>
      </c>
    </row>
    <row r="2251" spans="5:6" x14ac:dyDescent="0.3">
      <c r="E2251" s="6" t="s">
        <v>57</v>
      </c>
      <c r="F2251" s="11"/>
    </row>
    <row r="2252" spans="5:6" x14ac:dyDescent="0.3">
      <c r="E2252" s="10" t="s">
        <v>139</v>
      </c>
      <c r="F2252" s="5">
        <v>0.16481638006735919</v>
      </c>
    </row>
    <row r="2253" spans="5:6" x14ac:dyDescent="0.3">
      <c r="E2253" s="6" t="s">
        <v>58</v>
      </c>
      <c r="F2253" s="11"/>
    </row>
    <row r="2254" spans="5:6" x14ac:dyDescent="0.3">
      <c r="E2254" s="10" t="s">
        <v>140</v>
      </c>
      <c r="F2254" s="5">
        <v>0.7413907265254599</v>
      </c>
    </row>
    <row r="2255" spans="5:6" x14ac:dyDescent="0.3">
      <c r="E2255" s="6" t="s">
        <v>59</v>
      </c>
      <c r="F2255" s="11"/>
    </row>
    <row r="2256" spans="5:6" x14ac:dyDescent="0.3">
      <c r="E2256" s="10" t="s">
        <v>59</v>
      </c>
      <c r="F2256" s="5">
        <v>-8.656566062788161E-2</v>
      </c>
    </row>
    <row r="2257" spans="5:6" x14ac:dyDescent="0.3">
      <c r="E2257" s="6" t="s">
        <v>60</v>
      </c>
      <c r="F2257" s="11"/>
    </row>
    <row r="2258" spans="5:6" x14ac:dyDescent="0.3">
      <c r="E2258" s="10" t="s">
        <v>141</v>
      </c>
      <c r="F2258" s="5">
        <v>8.5754731131142736E-2</v>
      </c>
    </row>
    <row r="2259" spans="5:6" x14ac:dyDescent="0.3">
      <c r="E2259" s="6" t="s">
        <v>61</v>
      </c>
      <c r="F2259" s="11"/>
    </row>
    <row r="2260" spans="5:6" x14ac:dyDescent="0.3">
      <c r="E2260" s="10" t="s">
        <v>142</v>
      </c>
      <c r="F2260" s="5">
        <v>-7.388088942209001E-3</v>
      </c>
    </row>
    <row r="2261" spans="5:6" x14ac:dyDescent="0.3">
      <c r="E2261" s="6" t="s">
        <v>62</v>
      </c>
      <c r="F2261" s="11"/>
    </row>
    <row r="2262" spans="5:6" x14ac:dyDescent="0.3">
      <c r="E2262" s="10" t="s">
        <v>143</v>
      </c>
      <c r="F2262" s="5">
        <v>3.4360437381720736E-3</v>
      </c>
    </row>
    <row r="2263" spans="5:6" x14ac:dyDescent="0.3">
      <c r="E2263" s="6" t="s">
        <v>63</v>
      </c>
      <c r="F2263" s="11"/>
    </row>
    <row r="2264" spans="5:6" x14ac:dyDescent="0.3">
      <c r="E2264" s="10" t="s">
        <v>144</v>
      </c>
      <c r="F2264" s="5">
        <v>5.1479942316387667E-2</v>
      </c>
    </row>
    <row r="2265" spans="5:6" x14ac:dyDescent="0.3">
      <c r="E2265" s="6" t="s">
        <v>64</v>
      </c>
      <c r="F2265" s="11"/>
    </row>
    <row r="2266" spans="5:6" x14ac:dyDescent="0.3">
      <c r="E2266" s="10" t="s">
        <v>129</v>
      </c>
      <c r="F2266" s="5">
        <v>-0.13580363840576495</v>
      </c>
    </row>
    <row r="2267" spans="5:6" x14ac:dyDescent="0.3">
      <c r="E2267" s="10" t="s">
        <v>145</v>
      </c>
      <c r="F2267" s="5">
        <v>-0.46552534428585746</v>
      </c>
    </row>
    <row r="2268" spans="5:6" x14ac:dyDescent="0.3">
      <c r="E2268" s="6" t="s">
        <v>65</v>
      </c>
      <c r="F2268" s="11"/>
    </row>
    <row r="2269" spans="5:6" x14ac:dyDescent="0.3">
      <c r="E2269" s="10" t="s">
        <v>146</v>
      </c>
      <c r="F2269" s="5">
        <v>-0.66096148890766671</v>
      </c>
    </row>
    <row r="2270" spans="5:6" x14ac:dyDescent="0.3">
      <c r="E2270" s="10" t="s">
        <v>147</v>
      </c>
      <c r="F2270" s="5">
        <v>-0.54595122511647176</v>
      </c>
    </row>
    <row r="2271" spans="5:6" x14ac:dyDescent="0.3">
      <c r="E2271" s="10" t="s">
        <v>148</v>
      </c>
      <c r="F2271" s="5">
        <v>0.21366824870767129</v>
      </c>
    </row>
    <row r="2272" spans="5:6" x14ac:dyDescent="0.3">
      <c r="E2272" s="10" t="s">
        <v>149</v>
      </c>
      <c r="F2272" s="5">
        <v>-0.12602825344478988</v>
      </c>
    </row>
    <row r="2273" spans="5:6" x14ac:dyDescent="0.3">
      <c r="E2273" s="10" t="s">
        <v>150</v>
      </c>
      <c r="F2273" s="5">
        <v>-0.49659210750948318</v>
      </c>
    </row>
    <row r="2274" spans="5:6" x14ac:dyDescent="0.3">
      <c r="E2274" s="10" t="s">
        <v>65</v>
      </c>
      <c r="F2274" s="5">
        <v>0.11076534714061212</v>
      </c>
    </row>
    <row r="2275" spans="5:6" x14ac:dyDescent="0.3">
      <c r="E2275" s="2" t="s">
        <v>2731</v>
      </c>
      <c r="F2275" s="11"/>
    </row>
    <row r="2276" spans="5:6" x14ac:dyDescent="0.3">
      <c r="E2276" s="6" t="s">
        <v>635</v>
      </c>
      <c r="F2276" s="11"/>
    </row>
    <row r="2277" spans="5:6" x14ac:dyDescent="0.3">
      <c r="E2277" s="10" t="s">
        <v>635</v>
      </c>
      <c r="F2277" s="5">
        <v>-0.11607823071285207</v>
      </c>
    </row>
    <row r="2278" spans="5:6" x14ac:dyDescent="0.3">
      <c r="E2278" s="6" t="s">
        <v>856</v>
      </c>
      <c r="F2278" s="11"/>
    </row>
    <row r="2279" spans="5:6" x14ac:dyDescent="0.3">
      <c r="E2279" s="10" t="s">
        <v>856</v>
      </c>
      <c r="F2279" s="5">
        <v>0.13505873643474564</v>
      </c>
    </row>
    <row r="2280" spans="5:6" x14ac:dyDescent="0.3">
      <c r="E2280" s="6" t="s">
        <v>975</v>
      </c>
      <c r="F2280" s="11"/>
    </row>
    <row r="2281" spans="5:6" x14ac:dyDescent="0.3">
      <c r="E2281" s="10" t="s">
        <v>975</v>
      </c>
      <c r="F2281" s="5">
        <v>0.10979436329135669</v>
      </c>
    </row>
    <row r="2282" spans="5:6" x14ac:dyDescent="0.3">
      <c r="E2282" s="6" t="s">
        <v>1499</v>
      </c>
      <c r="F2282" s="11"/>
    </row>
    <row r="2283" spans="5:6" x14ac:dyDescent="0.3">
      <c r="E2283" s="10" t="s">
        <v>1499</v>
      </c>
      <c r="F2283" s="5">
        <v>-3.1973345532052153E-2</v>
      </c>
    </row>
    <row r="2284" spans="5:6" x14ac:dyDescent="0.3">
      <c r="E2284" s="10" t="s">
        <v>2361</v>
      </c>
      <c r="F2284" s="5">
        <v>0.17776897066732208</v>
      </c>
    </row>
    <row r="2285" spans="5:6" x14ac:dyDescent="0.3">
      <c r="E2285" s="6" t="s">
        <v>1536</v>
      </c>
      <c r="F2285" s="11"/>
    </row>
    <row r="2286" spans="5:6" x14ac:dyDescent="0.3">
      <c r="E2286" s="10" t="s">
        <v>1536</v>
      </c>
      <c r="F2286" s="5">
        <v>6.5333599028353844E-4</v>
      </c>
    </row>
    <row r="2287" spans="5:6" x14ac:dyDescent="0.3">
      <c r="E2287" s="6" t="s">
        <v>1542</v>
      </c>
      <c r="F2287" s="11"/>
    </row>
    <row r="2288" spans="5:6" x14ac:dyDescent="0.3">
      <c r="E2288" s="10" t="s">
        <v>1542</v>
      </c>
      <c r="F2288" s="5">
        <v>-0.21016853122303089</v>
      </c>
    </row>
    <row r="2289" spans="5:6" x14ac:dyDescent="0.3">
      <c r="E2289" s="2" t="s">
        <v>2732</v>
      </c>
      <c r="F2289" s="11"/>
    </row>
    <row r="2290" spans="5:6" x14ac:dyDescent="0.3">
      <c r="E2290" s="6" t="s">
        <v>1517</v>
      </c>
      <c r="F2290" s="11"/>
    </row>
    <row r="2291" spans="5:6" x14ac:dyDescent="0.3">
      <c r="E2291" s="10" t="s">
        <v>1517</v>
      </c>
      <c r="F2291" s="5">
        <v>0.27204999789900636</v>
      </c>
    </row>
    <row r="2292" spans="5:6" x14ac:dyDescent="0.3">
      <c r="E2292" s="6" t="s">
        <v>1720</v>
      </c>
      <c r="F2292" s="11"/>
    </row>
    <row r="2293" spans="5:6" x14ac:dyDescent="0.3">
      <c r="E2293" s="10" t="s">
        <v>1720</v>
      </c>
      <c r="F2293" s="5">
        <v>8.9887927599679188E-2</v>
      </c>
    </row>
    <row r="2294" spans="5:6" x14ac:dyDescent="0.3">
      <c r="E2294" s="6" t="s">
        <v>2626</v>
      </c>
      <c r="F2294" s="11"/>
    </row>
    <row r="2295" spans="5:6" x14ac:dyDescent="0.3">
      <c r="E2295" s="10" t="s">
        <v>2626</v>
      </c>
      <c r="F2295" s="5">
        <v>-0.97377154398038179</v>
      </c>
    </row>
    <row r="2296" spans="5:6" x14ac:dyDescent="0.3">
      <c r="E2296" s="2" t="s">
        <v>2733</v>
      </c>
      <c r="F2296" s="11"/>
    </row>
    <row r="2297" spans="5:6" x14ac:dyDescent="0.3">
      <c r="E2297" s="6" t="s">
        <v>3163</v>
      </c>
      <c r="F2297" s="11"/>
    </row>
    <row r="2298" spans="5:6" x14ac:dyDescent="0.3">
      <c r="E2298" s="10" t="s">
        <v>153</v>
      </c>
      <c r="F2298" s="5">
        <v>0.14738309645809008</v>
      </c>
    </row>
    <row r="2299" spans="5:6" x14ac:dyDescent="0.3">
      <c r="E2299" s="6" t="s">
        <v>3164</v>
      </c>
      <c r="F2299" s="11"/>
    </row>
    <row r="2300" spans="5:6" x14ac:dyDescent="0.3">
      <c r="E2300" s="10" t="s">
        <v>161</v>
      </c>
      <c r="F2300" s="5">
        <v>1</v>
      </c>
    </row>
    <row r="2301" spans="5:6" x14ac:dyDescent="0.3">
      <c r="E2301" s="6" t="s">
        <v>3165</v>
      </c>
      <c r="F2301" s="11"/>
    </row>
    <row r="2302" spans="5:6" x14ac:dyDescent="0.3">
      <c r="E2302" s="10" t="s">
        <v>1654</v>
      </c>
      <c r="F2302" s="5">
        <v>0.79099826013692209</v>
      </c>
    </row>
    <row r="2303" spans="5:6" x14ac:dyDescent="0.3">
      <c r="E2303" s="6" t="s">
        <v>3166</v>
      </c>
      <c r="F2303" s="11"/>
    </row>
    <row r="2304" spans="5:6" x14ac:dyDescent="0.3">
      <c r="E2304" s="10" t="s">
        <v>1129</v>
      </c>
      <c r="F2304" s="5">
        <v>-3.5783446912707753E-2</v>
      </c>
    </row>
    <row r="2305" spans="5:6" x14ac:dyDescent="0.3">
      <c r="E2305" s="6" t="s">
        <v>3167</v>
      </c>
      <c r="F2305" s="11"/>
    </row>
    <row r="2306" spans="5:6" x14ac:dyDescent="0.3">
      <c r="E2306" s="10" t="s">
        <v>1774</v>
      </c>
      <c r="F2306" s="5">
        <v>0.1853468736223427</v>
      </c>
    </row>
    <row r="2307" spans="5:6" x14ac:dyDescent="0.3">
      <c r="E2307" s="6" t="s">
        <v>373</v>
      </c>
      <c r="F2307" s="11"/>
    </row>
    <row r="2308" spans="5:6" x14ac:dyDescent="0.3">
      <c r="E2308" s="10" t="s">
        <v>373</v>
      </c>
      <c r="F2308" s="5">
        <v>-0.30717801982135062</v>
      </c>
    </row>
    <row r="2309" spans="5:6" x14ac:dyDescent="0.3">
      <c r="E2309" s="6" t="s">
        <v>3168</v>
      </c>
      <c r="F2309" s="11"/>
    </row>
    <row r="2310" spans="5:6" x14ac:dyDescent="0.3">
      <c r="E2310" s="10" t="s">
        <v>1490</v>
      </c>
      <c r="F2310" s="5">
        <v>-0.39591291411448043</v>
      </c>
    </row>
    <row r="2311" spans="5:6" x14ac:dyDescent="0.3">
      <c r="E2311" s="6" t="s">
        <v>3169</v>
      </c>
      <c r="F2311" s="11"/>
    </row>
    <row r="2312" spans="5:6" x14ac:dyDescent="0.3">
      <c r="E2312" s="10" t="s">
        <v>1483</v>
      </c>
      <c r="F2312" s="5">
        <v>-0.18656852800420398</v>
      </c>
    </row>
    <row r="2313" spans="5:6" x14ac:dyDescent="0.3">
      <c r="E2313" s="6" t="s">
        <v>3170</v>
      </c>
      <c r="F2313" s="11"/>
    </row>
    <row r="2314" spans="5:6" x14ac:dyDescent="0.3">
      <c r="E2314" s="10" t="s">
        <v>541</v>
      </c>
      <c r="F2314" s="5">
        <v>-0.15894631142915641</v>
      </c>
    </row>
    <row r="2315" spans="5:6" x14ac:dyDescent="0.3">
      <c r="E2315" s="10" t="s">
        <v>2413</v>
      </c>
      <c r="F2315" s="5">
        <v>0.37015520201691188</v>
      </c>
    </row>
    <row r="2316" spans="5:6" x14ac:dyDescent="0.3">
      <c r="E2316" s="6" t="s">
        <v>3171</v>
      </c>
      <c r="F2316" s="11"/>
    </row>
    <row r="2317" spans="5:6" x14ac:dyDescent="0.3">
      <c r="E2317" s="10" t="s">
        <v>2515</v>
      </c>
      <c r="F2317" s="5">
        <v>0.11170291642225945</v>
      </c>
    </row>
    <row r="2318" spans="5:6" x14ac:dyDescent="0.3">
      <c r="E2318" s="6" t="s">
        <v>3172</v>
      </c>
      <c r="F2318" s="11"/>
    </row>
    <row r="2319" spans="5:6" x14ac:dyDescent="0.3">
      <c r="E2319" s="10" t="s">
        <v>405</v>
      </c>
      <c r="F2319" s="5">
        <v>2.3344451512426142E-2</v>
      </c>
    </row>
    <row r="2320" spans="5:6" x14ac:dyDescent="0.3">
      <c r="E2320" s="6" t="s">
        <v>841</v>
      </c>
      <c r="F2320" s="11"/>
    </row>
    <row r="2321" spans="5:6" x14ac:dyDescent="0.3">
      <c r="E2321" s="10" t="s">
        <v>841</v>
      </c>
      <c r="F2321" s="5">
        <v>1.4288614262150889E-2</v>
      </c>
    </row>
    <row r="2322" spans="5:6" x14ac:dyDescent="0.3">
      <c r="E2322" s="6" t="s">
        <v>965</v>
      </c>
      <c r="F2322" s="11"/>
    </row>
    <row r="2323" spans="5:6" x14ac:dyDescent="0.3">
      <c r="E2323" s="10" t="s">
        <v>965</v>
      </c>
      <c r="F2323" s="5">
        <v>-0.19163321144141707</v>
      </c>
    </row>
    <row r="2324" spans="5:6" x14ac:dyDescent="0.3">
      <c r="E2324" s="6" t="s">
        <v>3173</v>
      </c>
      <c r="F2324" s="11"/>
    </row>
    <row r="2325" spans="5:6" x14ac:dyDescent="0.3">
      <c r="E2325" s="10" t="s">
        <v>1798</v>
      </c>
      <c r="F2325" s="5">
        <v>-0.48148765913614933</v>
      </c>
    </row>
    <row r="2326" spans="5:6" x14ac:dyDescent="0.3">
      <c r="E2326" s="6" t="s">
        <v>1218</v>
      </c>
      <c r="F2326" s="11"/>
    </row>
    <row r="2327" spans="5:6" x14ac:dyDescent="0.3">
      <c r="E2327" s="10" t="s">
        <v>1218</v>
      </c>
      <c r="F2327" s="5">
        <v>-0.15837275265613818</v>
      </c>
    </row>
    <row r="2328" spans="5:6" x14ac:dyDescent="0.3">
      <c r="E2328" s="10" t="s">
        <v>2612</v>
      </c>
      <c r="F2328" s="5">
        <v>0.15668298130567687</v>
      </c>
    </row>
    <row r="2329" spans="5:6" x14ac:dyDescent="0.3">
      <c r="E2329" s="6" t="s">
        <v>1230</v>
      </c>
      <c r="F2329" s="11"/>
    </row>
    <row r="2330" spans="5:6" x14ac:dyDescent="0.3">
      <c r="E2330" s="10" t="s">
        <v>1230</v>
      </c>
      <c r="F2330" s="5">
        <v>-9.4476490422759171E-2</v>
      </c>
    </row>
    <row r="2331" spans="5:6" x14ac:dyDescent="0.3">
      <c r="E2331" s="6" t="s">
        <v>1242</v>
      </c>
      <c r="F2331" s="11"/>
    </row>
    <row r="2332" spans="5:6" x14ac:dyDescent="0.3">
      <c r="E2332" s="10" t="s">
        <v>924</v>
      </c>
      <c r="F2332" s="5">
        <v>0.48973016870708286</v>
      </c>
    </row>
    <row r="2333" spans="5:6" x14ac:dyDescent="0.3">
      <c r="E2333" s="10" t="s">
        <v>1242</v>
      </c>
      <c r="F2333" s="5">
        <v>0.13781133791304642</v>
      </c>
    </row>
    <row r="2334" spans="5:6" x14ac:dyDescent="0.3">
      <c r="E2334" s="6" t="s">
        <v>3174</v>
      </c>
      <c r="F2334" s="11"/>
    </row>
    <row r="2335" spans="5:6" x14ac:dyDescent="0.3">
      <c r="E2335" s="10" t="s">
        <v>1132</v>
      </c>
      <c r="F2335" s="5">
        <v>3.4191731813233359E-2</v>
      </c>
    </row>
    <row r="2336" spans="5:6" x14ac:dyDescent="0.3">
      <c r="E2336" s="6" t="s">
        <v>1338</v>
      </c>
      <c r="F2336" s="11"/>
    </row>
    <row r="2337" spans="5:6" x14ac:dyDescent="0.3">
      <c r="E2337" s="10" t="s">
        <v>1338</v>
      </c>
      <c r="F2337" s="5">
        <v>-1.690636793610422E-2</v>
      </c>
    </row>
    <row r="2338" spans="5:6" x14ac:dyDescent="0.3">
      <c r="E2338" s="6" t="s">
        <v>2732</v>
      </c>
      <c r="F2338" s="11"/>
    </row>
    <row r="2339" spans="5:6" x14ac:dyDescent="0.3">
      <c r="E2339" s="10" t="s">
        <v>1598</v>
      </c>
      <c r="F2339" s="5">
        <v>-0.22922075256725513</v>
      </c>
    </row>
    <row r="2340" spans="5:6" x14ac:dyDescent="0.3">
      <c r="E2340" s="6" t="s">
        <v>3175</v>
      </c>
      <c r="F2340" s="11"/>
    </row>
    <row r="2341" spans="5:6" x14ac:dyDescent="0.3">
      <c r="E2341" s="10" t="s">
        <v>156</v>
      </c>
      <c r="F2341" s="5">
        <v>-0.43397218291383144</v>
      </c>
    </row>
    <row r="2342" spans="5:6" x14ac:dyDescent="0.3">
      <c r="E2342" s="10" t="s">
        <v>2192</v>
      </c>
      <c r="F2342" s="5">
        <v>-0.31808064681744741</v>
      </c>
    </row>
    <row r="2343" spans="5:6" x14ac:dyDescent="0.3">
      <c r="E2343" s="6" t="s">
        <v>3176</v>
      </c>
      <c r="F2343" s="11"/>
    </row>
    <row r="2344" spans="5:6" x14ac:dyDescent="0.3">
      <c r="E2344" s="10" t="s">
        <v>187</v>
      </c>
      <c r="F2344" s="5">
        <v>0.74960308021347888</v>
      </c>
    </row>
    <row r="2345" spans="5:6" x14ac:dyDescent="0.3">
      <c r="E2345" s="10" t="s">
        <v>1799</v>
      </c>
      <c r="F2345" s="5">
        <v>0.78510950526885781</v>
      </c>
    </row>
    <row r="2346" spans="5:6" x14ac:dyDescent="0.3">
      <c r="E2346" s="6" t="s">
        <v>3177</v>
      </c>
      <c r="F2346" s="11"/>
    </row>
    <row r="2347" spans="5:6" x14ac:dyDescent="0.3">
      <c r="E2347" s="10" t="s">
        <v>1130</v>
      </c>
      <c r="F2347" s="5">
        <v>-0.23407604154044889</v>
      </c>
    </row>
    <row r="2348" spans="5:6" x14ac:dyDescent="0.3">
      <c r="E2348" s="6" t="s">
        <v>3178</v>
      </c>
      <c r="F2348" s="11"/>
    </row>
    <row r="2349" spans="5:6" x14ac:dyDescent="0.3">
      <c r="E2349" s="10" t="s">
        <v>1122</v>
      </c>
      <c r="F2349" s="5">
        <v>6.7077528760399824E-2</v>
      </c>
    </row>
    <row r="2350" spans="5:6" x14ac:dyDescent="0.3">
      <c r="E2350" s="6" t="s">
        <v>3179</v>
      </c>
      <c r="F2350" s="11"/>
    </row>
    <row r="2351" spans="5:6" x14ac:dyDescent="0.3">
      <c r="E2351" s="10" t="s">
        <v>1208</v>
      </c>
      <c r="F2351" s="5">
        <v>-0.56525370141719822</v>
      </c>
    </row>
    <row r="2352" spans="5:6" x14ac:dyDescent="0.3">
      <c r="E2352" s="6" t="s">
        <v>3180</v>
      </c>
      <c r="F2352" s="11"/>
    </row>
    <row r="2353" spans="5:6" x14ac:dyDescent="0.3">
      <c r="E2353" s="10" t="s">
        <v>1908</v>
      </c>
      <c r="F2353" s="5">
        <v>0.1698201292257682</v>
      </c>
    </row>
    <row r="2354" spans="5:6" x14ac:dyDescent="0.3">
      <c r="E2354" s="6" t="s">
        <v>3181</v>
      </c>
      <c r="F2354" s="11"/>
    </row>
    <row r="2355" spans="5:6" x14ac:dyDescent="0.3">
      <c r="E2355" s="10" t="s">
        <v>734</v>
      </c>
      <c r="F2355" s="5">
        <v>0.75362533276566634</v>
      </c>
    </row>
    <row r="2356" spans="5:6" x14ac:dyDescent="0.3">
      <c r="E2356" s="2" t="s">
        <v>2734</v>
      </c>
      <c r="F2356" s="11"/>
    </row>
    <row r="2357" spans="5:6" x14ac:dyDescent="0.3">
      <c r="E2357" s="6" t="s">
        <v>1314</v>
      </c>
      <c r="F2357" s="11"/>
    </row>
    <row r="2358" spans="5:6" x14ac:dyDescent="0.3">
      <c r="E2358" s="10" t="s">
        <v>1314</v>
      </c>
      <c r="F2358" s="5">
        <v>0.40682638216649147</v>
      </c>
    </row>
    <row r="2359" spans="5:6" x14ac:dyDescent="0.3">
      <c r="E2359" s="2" t="s">
        <v>2735</v>
      </c>
      <c r="F2359" s="11"/>
    </row>
    <row r="2360" spans="5:6" x14ac:dyDescent="0.3">
      <c r="E2360" s="6" t="s">
        <v>3182</v>
      </c>
      <c r="F2360" s="11"/>
    </row>
    <row r="2361" spans="5:6" x14ac:dyDescent="0.3">
      <c r="E2361" s="10" t="s">
        <v>791</v>
      </c>
      <c r="F2361" s="5">
        <v>-0.33762234121474455</v>
      </c>
    </row>
    <row r="2362" spans="5:6" x14ac:dyDescent="0.3">
      <c r="E2362" s="6" t="s">
        <v>3183</v>
      </c>
      <c r="F2362" s="11"/>
    </row>
    <row r="2363" spans="5:6" x14ac:dyDescent="0.3">
      <c r="E2363" s="10" t="s">
        <v>408</v>
      </c>
      <c r="F2363" s="5">
        <v>0.61715283840510338</v>
      </c>
    </row>
    <row r="2364" spans="5:6" x14ac:dyDescent="0.3">
      <c r="E2364" s="6" t="s">
        <v>1790</v>
      </c>
      <c r="F2364" s="11"/>
    </row>
    <row r="2365" spans="5:6" x14ac:dyDescent="0.3">
      <c r="E2365" s="10" t="s">
        <v>1790</v>
      </c>
      <c r="F2365" s="5">
        <v>-1.4311621140956098E-2</v>
      </c>
    </row>
    <row r="2366" spans="5:6" x14ac:dyDescent="0.3">
      <c r="E2366" s="6" t="s">
        <v>3184</v>
      </c>
      <c r="F2366" s="11"/>
    </row>
    <row r="2367" spans="5:6" x14ac:dyDescent="0.3">
      <c r="E2367" s="10" t="s">
        <v>2129</v>
      </c>
      <c r="F2367" s="5">
        <v>-0.24437654911488296</v>
      </c>
    </row>
    <row r="2368" spans="5:6" x14ac:dyDescent="0.3">
      <c r="E2368" s="10" t="s">
        <v>2262</v>
      </c>
      <c r="F2368" s="5">
        <v>0.43320124513684038</v>
      </c>
    </row>
    <row r="2369" spans="5:6" x14ac:dyDescent="0.3">
      <c r="E2369" s="2" t="s">
        <v>2737</v>
      </c>
      <c r="F2369" s="11"/>
    </row>
    <row r="2370" spans="5:6" x14ac:dyDescent="0.3">
      <c r="E2370" s="6" t="s">
        <v>3185</v>
      </c>
      <c r="F2370" s="11"/>
    </row>
    <row r="2371" spans="5:6" x14ac:dyDescent="0.3">
      <c r="E2371" s="10" t="s">
        <v>1968</v>
      </c>
      <c r="F2371" s="5">
        <v>5.6535857480938922E-2</v>
      </c>
    </row>
    <row r="2372" spans="5:6" x14ac:dyDescent="0.3">
      <c r="E2372" s="6" t="s">
        <v>3186</v>
      </c>
      <c r="F2372" s="11"/>
    </row>
    <row r="2373" spans="5:6" x14ac:dyDescent="0.3">
      <c r="E2373" s="10" t="s">
        <v>1152</v>
      </c>
      <c r="F2373" s="5">
        <v>-5.8345805571895427E-2</v>
      </c>
    </row>
    <row r="2374" spans="5:6" x14ac:dyDescent="0.3">
      <c r="E2374" s="6" t="s">
        <v>3187</v>
      </c>
      <c r="F2374" s="11"/>
    </row>
    <row r="2375" spans="5:6" x14ac:dyDescent="0.3">
      <c r="E2375" s="10" t="s">
        <v>1855</v>
      </c>
      <c r="F2375" s="5">
        <v>0.24076836062350757</v>
      </c>
    </row>
    <row r="2376" spans="5:6" x14ac:dyDescent="0.3">
      <c r="E2376" s="6" t="s">
        <v>3014</v>
      </c>
      <c r="F2376" s="11"/>
    </row>
    <row r="2377" spans="5:6" x14ac:dyDescent="0.3">
      <c r="E2377" s="10" t="s">
        <v>1014</v>
      </c>
      <c r="F2377" s="5">
        <v>0.36583409202140993</v>
      </c>
    </row>
    <row r="2378" spans="5:6" x14ac:dyDescent="0.3">
      <c r="E2378" s="10" t="s">
        <v>1340</v>
      </c>
      <c r="F2378" s="5">
        <v>-0.18008762623075714</v>
      </c>
    </row>
    <row r="2379" spans="5:6" x14ac:dyDescent="0.3">
      <c r="E2379" s="10" t="s">
        <v>1657</v>
      </c>
      <c r="F2379" s="5">
        <v>-5.1449823811552865E-2</v>
      </c>
    </row>
    <row r="2380" spans="5:6" x14ac:dyDescent="0.3">
      <c r="E2380" s="10" t="s">
        <v>1995</v>
      </c>
      <c r="F2380" s="5">
        <v>0.17203671985539198</v>
      </c>
    </row>
    <row r="2381" spans="5:6" x14ac:dyDescent="0.3">
      <c r="E2381" s="10" t="s">
        <v>2167</v>
      </c>
      <c r="F2381" s="5">
        <v>-0.50258714490670309</v>
      </c>
    </row>
    <row r="2382" spans="5:6" x14ac:dyDescent="0.3">
      <c r="E2382" s="6" t="s">
        <v>3188</v>
      </c>
      <c r="F2382" s="11"/>
    </row>
    <row r="2383" spans="5:6" x14ac:dyDescent="0.3">
      <c r="E2383" s="10" t="s">
        <v>2276</v>
      </c>
      <c r="F2383" s="5">
        <v>-0.31262163665572301</v>
      </c>
    </row>
    <row r="2384" spans="5:6" x14ac:dyDescent="0.3">
      <c r="E2384" s="2" t="s">
        <v>2738</v>
      </c>
      <c r="F2384" s="11"/>
    </row>
    <row r="2385" spans="5:6" x14ac:dyDescent="0.3">
      <c r="E2385" s="6" t="s">
        <v>3189</v>
      </c>
      <c r="F2385" s="11"/>
    </row>
    <row r="2386" spans="5:6" x14ac:dyDescent="0.3">
      <c r="E2386" s="10" t="s">
        <v>742</v>
      </c>
      <c r="F2386" s="5">
        <v>-2.6028517848123347E-2</v>
      </c>
    </row>
    <row r="2387" spans="5:6" x14ac:dyDescent="0.3">
      <c r="E2387" s="6" t="s">
        <v>677</v>
      </c>
      <c r="F2387" s="11"/>
    </row>
    <row r="2388" spans="5:6" x14ac:dyDescent="0.3">
      <c r="E2388" s="10" t="s">
        <v>677</v>
      </c>
      <c r="F2388" s="5">
        <v>2.2091864053699183E-2</v>
      </c>
    </row>
    <row r="2389" spans="5:6" x14ac:dyDescent="0.3">
      <c r="E2389" s="6" t="s">
        <v>2738</v>
      </c>
      <c r="F2389" s="11"/>
    </row>
    <row r="2390" spans="5:6" x14ac:dyDescent="0.3">
      <c r="E2390" s="10" t="s">
        <v>277</v>
      </c>
      <c r="F2390" s="5">
        <v>-0.19212922636360771</v>
      </c>
    </row>
    <row r="2391" spans="5:6" x14ac:dyDescent="0.3">
      <c r="E2391" s="10" t="s">
        <v>1324</v>
      </c>
      <c r="F2391" s="5">
        <v>-0.80062969099013448</v>
      </c>
    </row>
    <row r="2392" spans="5:6" x14ac:dyDescent="0.3">
      <c r="E2392" s="10" t="s">
        <v>1818</v>
      </c>
      <c r="F2392" s="5">
        <v>7.3544725510643583E-4</v>
      </c>
    </row>
    <row r="2393" spans="5:6" x14ac:dyDescent="0.3">
      <c r="E2393" s="10" t="s">
        <v>2118</v>
      </c>
      <c r="F2393" s="5">
        <v>8.6164067693784097E-2</v>
      </c>
    </row>
    <row r="2394" spans="5:6" x14ac:dyDescent="0.3">
      <c r="E2394" s="2" t="s">
        <v>43</v>
      </c>
      <c r="F2394" s="11"/>
    </row>
    <row r="2395" spans="5:6" x14ac:dyDescent="0.3">
      <c r="E2395" s="6" t="s">
        <v>66</v>
      </c>
      <c r="F2395" s="11"/>
    </row>
    <row r="2396" spans="5:6" x14ac:dyDescent="0.3">
      <c r="E2396" s="10" t="s">
        <v>151</v>
      </c>
      <c r="F2396" s="5">
        <v>0.25909921896545918</v>
      </c>
    </row>
    <row r="2397" spans="5:6" x14ac:dyDescent="0.3">
      <c r="E2397" s="2" t="s">
        <v>2739</v>
      </c>
      <c r="F2397" s="11"/>
    </row>
    <row r="2398" spans="5:6" x14ac:dyDescent="0.3">
      <c r="E2398" s="6" t="s">
        <v>2987</v>
      </c>
      <c r="F2398" s="11"/>
    </row>
    <row r="2399" spans="5:6" x14ac:dyDescent="0.3">
      <c r="E2399" s="10" t="s">
        <v>2113</v>
      </c>
      <c r="F2399" s="5">
        <v>0.12921625759054856</v>
      </c>
    </row>
    <row r="2400" spans="5:6" x14ac:dyDescent="0.3">
      <c r="E2400" s="2" t="s">
        <v>2740</v>
      </c>
      <c r="F2400" s="11"/>
    </row>
    <row r="2401" spans="5:6" x14ac:dyDescent="0.3">
      <c r="E2401" s="6" t="s">
        <v>3190</v>
      </c>
      <c r="F2401" s="11"/>
    </row>
    <row r="2402" spans="5:6" x14ac:dyDescent="0.3">
      <c r="E2402" s="10" t="s">
        <v>633</v>
      </c>
      <c r="F2402" s="5">
        <v>-0.99999999999999978</v>
      </c>
    </row>
    <row r="2403" spans="5:6" x14ac:dyDescent="0.3">
      <c r="E2403" s="6" t="s">
        <v>268</v>
      </c>
      <c r="F2403" s="11"/>
    </row>
    <row r="2404" spans="5:6" x14ac:dyDescent="0.3">
      <c r="E2404" s="10" t="s">
        <v>268</v>
      </c>
      <c r="F2404" s="5">
        <v>-0.31679874009647202</v>
      </c>
    </row>
    <row r="2405" spans="5:6" x14ac:dyDescent="0.3">
      <c r="E2405" s="6" t="s">
        <v>309</v>
      </c>
      <c r="F2405" s="11"/>
    </row>
    <row r="2406" spans="5:6" x14ac:dyDescent="0.3">
      <c r="E2406" s="10" t="s">
        <v>309</v>
      </c>
      <c r="F2406" s="5">
        <v>-0.85296706744951301</v>
      </c>
    </row>
    <row r="2407" spans="5:6" x14ac:dyDescent="0.3">
      <c r="E2407" s="6" t="s">
        <v>545</v>
      </c>
      <c r="F2407" s="11"/>
    </row>
    <row r="2408" spans="5:6" x14ac:dyDescent="0.3">
      <c r="E2408" s="10" t="s">
        <v>545</v>
      </c>
      <c r="F2408" s="5">
        <v>-0.99532067225676857</v>
      </c>
    </row>
    <row r="2409" spans="5:6" x14ac:dyDescent="0.3">
      <c r="E2409" s="6" t="s">
        <v>3191</v>
      </c>
      <c r="F2409" s="11"/>
    </row>
    <row r="2410" spans="5:6" x14ac:dyDescent="0.3">
      <c r="E2410" s="10" t="s">
        <v>1109</v>
      </c>
      <c r="F2410" s="5">
        <v>0.22258182782273467</v>
      </c>
    </row>
    <row r="2411" spans="5:6" x14ac:dyDescent="0.3">
      <c r="E2411" s="6" t="s">
        <v>2952</v>
      </c>
      <c r="F2411" s="11"/>
    </row>
    <row r="2412" spans="5:6" x14ac:dyDescent="0.3">
      <c r="E2412" s="10" t="s">
        <v>2400</v>
      </c>
      <c r="F2412" s="5">
        <v>-0.50479991376934596</v>
      </c>
    </row>
    <row r="2413" spans="5:6" x14ac:dyDescent="0.3">
      <c r="E2413" s="6" t="s">
        <v>3192</v>
      </c>
      <c r="F2413" s="11"/>
    </row>
    <row r="2414" spans="5:6" x14ac:dyDescent="0.3">
      <c r="E2414" s="10" t="s">
        <v>1409</v>
      </c>
      <c r="F2414" s="5">
        <v>8.642246803371785E-3</v>
      </c>
    </row>
    <row r="2415" spans="5:6" x14ac:dyDescent="0.3">
      <c r="E2415" s="6" t="s">
        <v>3193</v>
      </c>
      <c r="F2415" s="11"/>
    </row>
    <row r="2416" spans="5:6" x14ac:dyDescent="0.3">
      <c r="E2416" s="10" t="s">
        <v>1146</v>
      </c>
      <c r="F2416" s="5">
        <v>0.46079838235851878</v>
      </c>
    </row>
    <row r="2417" spans="5:6" x14ac:dyDescent="0.3">
      <c r="E2417" s="6" t="s">
        <v>3194</v>
      </c>
      <c r="F2417" s="5">
        <v>0.8305072619889392</v>
      </c>
    </row>
    <row r="2418" spans="5:6" x14ac:dyDescent="0.3">
      <c r="E2418" s="6" t="s">
        <v>1947</v>
      </c>
      <c r="F2418" s="11"/>
    </row>
    <row r="2419" spans="5:6" x14ac:dyDescent="0.3">
      <c r="E2419" s="10" t="s">
        <v>1947</v>
      </c>
      <c r="F2419" s="5">
        <v>0.60257240745063811</v>
      </c>
    </row>
    <row r="2420" spans="5:6" x14ac:dyDescent="0.3">
      <c r="E2420" s="6" t="s">
        <v>3195</v>
      </c>
      <c r="F2420" s="11"/>
    </row>
    <row r="2421" spans="5:6" x14ac:dyDescent="0.3">
      <c r="E2421" s="10" t="s">
        <v>1935</v>
      </c>
      <c r="F2421" s="5">
        <v>0.14556320924236404</v>
      </c>
    </row>
    <row r="2422" spans="5:6" x14ac:dyDescent="0.3">
      <c r="E2422" s="2" t="s">
        <v>2741</v>
      </c>
      <c r="F2422" s="11"/>
    </row>
    <row r="2423" spans="5:6" x14ac:dyDescent="0.3">
      <c r="E2423" s="6" t="s">
        <v>3196</v>
      </c>
      <c r="F2423" s="11"/>
    </row>
    <row r="2424" spans="5:6" x14ac:dyDescent="0.3">
      <c r="E2424" s="10" t="s">
        <v>245</v>
      </c>
      <c r="F2424" s="5">
        <v>2.476743096199107E-2</v>
      </c>
    </row>
    <row r="2425" spans="5:6" x14ac:dyDescent="0.3">
      <c r="E2425" s="10" t="s">
        <v>316</v>
      </c>
      <c r="F2425" s="5">
        <v>-0.26739705534441005</v>
      </c>
    </row>
    <row r="2426" spans="5:6" x14ac:dyDescent="0.3">
      <c r="E2426" s="10" t="s">
        <v>539</v>
      </c>
      <c r="F2426" s="5">
        <v>8.7163839283434824E-2</v>
      </c>
    </row>
    <row r="2427" spans="5:6" x14ac:dyDescent="0.3">
      <c r="E2427" s="10" t="s">
        <v>543</v>
      </c>
      <c r="F2427" s="5">
        <v>0.53572626369408738</v>
      </c>
    </row>
    <row r="2428" spans="5:6" x14ac:dyDescent="0.3">
      <c r="E2428" s="10" t="s">
        <v>2120</v>
      </c>
      <c r="F2428" s="5">
        <v>0.32031472977573516</v>
      </c>
    </row>
    <row r="2429" spans="5:6" x14ac:dyDescent="0.3">
      <c r="E2429" s="6" t="s">
        <v>3197</v>
      </c>
      <c r="F2429" s="11"/>
    </row>
    <row r="2430" spans="5:6" x14ac:dyDescent="0.3">
      <c r="E2430" s="10" t="s">
        <v>232</v>
      </c>
      <c r="F2430" s="5">
        <v>-0.74265386747838324</v>
      </c>
    </row>
    <row r="2431" spans="5:6" x14ac:dyDescent="0.3">
      <c r="E2431" s="10" t="s">
        <v>2108</v>
      </c>
      <c r="F2431" s="5">
        <v>2.2179129509257E-2</v>
      </c>
    </row>
    <row r="2432" spans="5:6" x14ac:dyDescent="0.3">
      <c r="E2432" s="6" t="s">
        <v>3198</v>
      </c>
      <c r="F2432" s="11"/>
    </row>
    <row r="2433" spans="5:6" x14ac:dyDescent="0.3">
      <c r="E2433" s="10" t="s">
        <v>323</v>
      </c>
      <c r="F2433" s="5">
        <v>-0.12196212642189337</v>
      </c>
    </row>
    <row r="2434" spans="5:6" x14ac:dyDescent="0.3">
      <c r="E2434" s="6" t="s">
        <v>66</v>
      </c>
      <c r="F2434" s="11"/>
    </row>
    <row r="2435" spans="5:6" x14ac:dyDescent="0.3">
      <c r="E2435" s="10" t="s">
        <v>546</v>
      </c>
      <c r="F2435" s="5">
        <v>-4.8729445444786794E-2</v>
      </c>
    </row>
    <row r="2436" spans="5:6" x14ac:dyDescent="0.3">
      <c r="E2436" s="10" t="s">
        <v>1359</v>
      </c>
      <c r="F2436" s="5">
        <v>-0.16854947236716708</v>
      </c>
    </row>
    <row r="2437" spans="5:6" x14ac:dyDescent="0.3">
      <c r="E2437" s="10" t="s">
        <v>1488</v>
      </c>
      <c r="F2437" s="5">
        <v>0.19181538949903212</v>
      </c>
    </row>
    <row r="2438" spans="5:6" x14ac:dyDescent="0.3">
      <c r="E2438" s="10" t="s">
        <v>1503</v>
      </c>
      <c r="F2438" s="5">
        <v>-4.0211254127329031E-2</v>
      </c>
    </row>
    <row r="2439" spans="5:6" x14ac:dyDescent="0.3">
      <c r="E2439" s="10" t="s">
        <v>1524</v>
      </c>
      <c r="F2439" s="5">
        <v>6.6404147964566215E-2</v>
      </c>
    </row>
    <row r="2440" spans="5:6" x14ac:dyDescent="0.3">
      <c r="E2440" s="10" t="s">
        <v>1833</v>
      </c>
      <c r="F2440" s="5">
        <v>8.3557864644217203E-2</v>
      </c>
    </row>
    <row r="2441" spans="5:6" x14ac:dyDescent="0.3">
      <c r="E2441" s="10" t="s">
        <v>2437</v>
      </c>
      <c r="F2441" s="5">
        <v>5.8131035053353833E-2</v>
      </c>
    </row>
    <row r="2442" spans="5:6" x14ac:dyDescent="0.3">
      <c r="E2442" s="6" t="s">
        <v>3199</v>
      </c>
      <c r="F2442" s="11"/>
    </row>
    <row r="2443" spans="5:6" x14ac:dyDescent="0.3">
      <c r="E2443" s="10" t="s">
        <v>315</v>
      </c>
      <c r="F2443" s="5">
        <v>-0.36251500734782005</v>
      </c>
    </row>
    <row r="2444" spans="5:6" x14ac:dyDescent="0.3">
      <c r="E2444" s="2" t="s">
        <v>2742</v>
      </c>
      <c r="F2444" s="11"/>
    </row>
    <row r="2445" spans="5:6" x14ac:dyDescent="0.3">
      <c r="E2445" s="6" t="s">
        <v>3200</v>
      </c>
      <c r="F2445" s="11"/>
    </row>
    <row r="2446" spans="5:6" x14ac:dyDescent="0.3">
      <c r="E2446" s="10" t="s">
        <v>1922</v>
      </c>
      <c r="F2446" s="5">
        <v>0.30449028340804857</v>
      </c>
    </row>
    <row r="2447" spans="5:6" x14ac:dyDescent="0.3">
      <c r="E2447" s="6" t="s">
        <v>1428</v>
      </c>
      <c r="F2447" s="11"/>
    </row>
    <row r="2448" spans="5:6" x14ac:dyDescent="0.3">
      <c r="E2448" s="10" t="s">
        <v>1428</v>
      </c>
      <c r="F2448" s="5">
        <v>-0.34211918490029897</v>
      </c>
    </row>
    <row r="2449" spans="5:6" x14ac:dyDescent="0.3">
      <c r="E2449" s="10" t="s">
        <v>1877</v>
      </c>
      <c r="F2449" s="5">
        <v>0.99999999999999978</v>
      </c>
    </row>
    <row r="2450" spans="5:6" x14ac:dyDescent="0.3">
      <c r="E2450" s="6" t="s">
        <v>1454</v>
      </c>
      <c r="F2450" s="11"/>
    </row>
    <row r="2451" spans="5:6" x14ac:dyDescent="0.3">
      <c r="E2451" s="10" t="s">
        <v>1454</v>
      </c>
      <c r="F2451" s="5">
        <v>0.35621510510101645</v>
      </c>
    </row>
    <row r="2452" spans="5:6" x14ac:dyDescent="0.3">
      <c r="E2452" s="6" t="s">
        <v>3201</v>
      </c>
      <c r="F2452" s="5">
        <v>-0.44503169379427099</v>
      </c>
    </row>
    <row r="2453" spans="5:6" x14ac:dyDescent="0.3">
      <c r="E2453" s="6" t="s">
        <v>3202</v>
      </c>
      <c r="F2453" s="11"/>
    </row>
    <row r="2454" spans="5:6" x14ac:dyDescent="0.3">
      <c r="E2454" s="10" t="s">
        <v>1885</v>
      </c>
      <c r="F2454" s="5">
        <v>-0.83992344711168099</v>
      </c>
    </row>
    <row r="2455" spans="5:6" x14ac:dyDescent="0.3">
      <c r="E2455" s="10" t="s">
        <v>1978</v>
      </c>
      <c r="F2455" s="5">
        <v>-0.29101922241778672</v>
      </c>
    </row>
    <row r="2456" spans="5:6" x14ac:dyDescent="0.3">
      <c r="E2456" s="10" t="s">
        <v>2517</v>
      </c>
      <c r="F2456" s="5">
        <v>4.9947428060376491E-2</v>
      </c>
    </row>
    <row r="2457" spans="5:6" x14ac:dyDescent="0.3">
      <c r="E2457" s="6" t="s">
        <v>1776</v>
      </c>
      <c r="F2457" s="11"/>
    </row>
    <row r="2458" spans="5:6" x14ac:dyDescent="0.3">
      <c r="E2458" s="10" t="s">
        <v>1776</v>
      </c>
      <c r="F2458" s="5">
        <v>-0.2256157271696522</v>
      </c>
    </row>
    <row r="2459" spans="5:6" x14ac:dyDescent="0.3">
      <c r="E2459" s="6" t="s">
        <v>3203</v>
      </c>
      <c r="F2459" s="11"/>
    </row>
    <row r="2460" spans="5:6" x14ac:dyDescent="0.3">
      <c r="E2460" s="10" t="s">
        <v>426</v>
      </c>
      <c r="F2460" s="5">
        <v>0.38745930298108949</v>
      </c>
    </row>
    <row r="2461" spans="5:6" x14ac:dyDescent="0.3">
      <c r="E2461" s="6" t="s">
        <v>3204</v>
      </c>
      <c r="F2461" s="11"/>
    </row>
    <row r="2462" spans="5:6" x14ac:dyDescent="0.3">
      <c r="E2462" s="10" t="s">
        <v>939</v>
      </c>
      <c r="F2462" s="5">
        <v>-0.23639176039758311</v>
      </c>
    </row>
    <row r="2463" spans="5:6" x14ac:dyDescent="0.3">
      <c r="E2463" s="10" t="s">
        <v>940</v>
      </c>
      <c r="F2463" s="5">
        <v>5.2506275613274471E-2</v>
      </c>
    </row>
    <row r="2464" spans="5:6" x14ac:dyDescent="0.3">
      <c r="E2464" s="10" t="s">
        <v>2233</v>
      </c>
      <c r="F2464" s="5">
        <v>0.35036409154491377</v>
      </c>
    </row>
    <row r="2465" spans="5:6" x14ac:dyDescent="0.3">
      <c r="E2465" s="6" t="s">
        <v>3205</v>
      </c>
      <c r="F2465" s="11"/>
    </row>
    <row r="2466" spans="5:6" x14ac:dyDescent="0.3">
      <c r="E2466" s="10" t="s">
        <v>429</v>
      </c>
      <c r="F2466" s="5">
        <v>0.6187286791113269</v>
      </c>
    </row>
    <row r="2467" spans="5:6" x14ac:dyDescent="0.3">
      <c r="E2467" s="10" t="s">
        <v>532</v>
      </c>
      <c r="F2467" s="5">
        <v>-0.57353811030257562</v>
      </c>
    </row>
    <row r="2468" spans="5:6" x14ac:dyDescent="0.3">
      <c r="E2468" s="10" t="s">
        <v>648</v>
      </c>
      <c r="F2468" s="5">
        <v>-0.99999999999999978</v>
      </c>
    </row>
    <row r="2469" spans="5:6" x14ac:dyDescent="0.3">
      <c r="E2469" s="10" t="s">
        <v>962</v>
      </c>
      <c r="F2469" s="5">
        <v>-0.73940433923874727</v>
      </c>
    </row>
    <row r="2470" spans="5:6" x14ac:dyDescent="0.3">
      <c r="E2470" s="10" t="s">
        <v>1241</v>
      </c>
      <c r="F2470" s="5">
        <v>-0.35890946120807932</v>
      </c>
    </row>
    <row r="2471" spans="5:6" x14ac:dyDescent="0.3">
      <c r="E2471" s="10" t="s">
        <v>2047</v>
      </c>
      <c r="F2471" s="5">
        <v>-0.18561560057936316</v>
      </c>
    </row>
    <row r="2472" spans="5:6" x14ac:dyDescent="0.3">
      <c r="E2472" s="10" t="s">
        <v>2246</v>
      </c>
      <c r="F2472" s="5">
        <v>-0.58392619919572208</v>
      </c>
    </row>
    <row r="2473" spans="5:6" x14ac:dyDescent="0.3">
      <c r="E2473" s="10" t="s">
        <v>2410</v>
      </c>
      <c r="F2473" s="5">
        <v>-0.14585658996970072</v>
      </c>
    </row>
    <row r="2474" spans="5:6" x14ac:dyDescent="0.3">
      <c r="E2474" s="10" t="s">
        <v>2605</v>
      </c>
      <c r="F2474" s="5">
        <v>-0.17298357106090823</v>
      </c>
    </row>
    <row r="2475" spans="5:6" x14ac:dyDescent="0.3">
      <c r="E2475" s="2" t="s">
        <v>2743</v>
      </c>
      <c r="F2475" s="11"/>
    </row>
    <row r="2476" spans="5:6" x14ac:dyDescent="0.3">
      <c r="E2476" s="6" t="s">
        <v>3206</v>
      </c>
      <c r="F2476" s="5">
        <v>-0.99999999999999989</v>
      </c>
    </row>
    <row r="2477" spans="5:6" x14ac:dyDescent="0.3">
      <c r="E2477" s="6" t="s">
        <v>668</v>
      </c>
      <c r="F2477" s="11"/>
    </row>
    <row r="2478" spans="5:6" x14ac:dyDescent="0.3">
      <c r="E2478" s="10" t="s">
        <v>668</v>
      </c>
      <c r="F2478" s="5">
        <v>0.75112108558083512</v>
      </c>
    </row>
    <row r="2479" spans="5:6" x14ac:dyDescent="0.3">
      <c r="E2479" s="6" t="s">
        <v>3207</v>
      </c>
      <c r="F2479" s="11"/>
    </row>
    <row r="2480" spans="5:6" x14ac:dyDescent="0.3">
      <c r="E2480" s="10" t="s">
        <v>214</v>
      </c>
      <c r="F2480" s="5">
        <v>-0.45018078502182057</v>
      </c>
    </row>
    <row r="2481" spans="5:6" x14ac:dyDescent="0.3">
      <c r="E2481" s="10" t="s">
        <v>1418</v>
      </c>
      <c r="F2481" s="5">
        <v>-9.5833197875722989E-2</v>
      </c>
    </row>
    <row r="2482" spans="5:6" x14ac:dyDescent="0.3">
      <c r="E2482" s="6" t="s">
        <v>1913</v>
      </c>
      <c r="F2482" s="11"/>
    </row>
    <row r="2483" spans="5:6" x14ac:dyDescent="0.3">
      <c r="E2483" s="10" t="s">
        <v>1913</v>
      </c>
      <c r="F2483" s="5">
        <v>-0.17886964565176139</v>
      </c>
    </row>
    <row r="2484" spans="5:6" x14ac:dyDescent="0.3">
      <c r="E2484" s="10" t="s">
        <v>2473</v>
      </c>
      <c r="F2484" s="5">
        <v>0.94433648184764485</v>
      </c>
    </row>
    <row r="2485" spans="5:6" x14ac:dyDescent="0.3">
      <c r="E2485" s="2" t="s">
        <v>2744</v>
      </c>
      <c r="F2485" s="11"/>
    </row>
    <row r="2486" spans="5:6" x14ac:dyDescent="0.3">
      <c r="E2486" s="6" t="s">
        <v>3208</v>
      </c>
      <c r="F2486" s="11"/>
    </row>
    <row r="2487" spans="5:6" x14ac:dyDescent="0.3">
      <c r="E2487" s="10" t="s">
        <v>777</v>
      </c>
      <c r="F2487" s="5">
        <v>0.26325304975188957</v>
      </c>
    </row>
    <row r="2488" spans="5:6" x14ac:dyDescent="0.3">
      <c r="E2488" s="2" t="s">
        <v>2745</v>
      </c>
      <c r="F2488" s="11"/>
    </row>
    <row r="2489" spans="5:6" x14ac:dyDescent="0.3">
      <c r="E2489" s="6" t="s">
        <v>3209</v>
      </c>
      <c r="F2489" s="11"/>
    </row>
    <row r="2490" spans="5:6" x14ac:dyDescent="0.3">
      <c r="E2490" s="10" t="s">
        <v>1445</v>
      </c>
      <c r="F2490" s="5">
        <v>-0.3419180181626606</v>
      </c>
    </row>
    <row r="2491" spans="5:6" x14ac:dyDescent="0.3">
      <c r="E2491" s="2" t="s">
        <v>2746</v>
      </c>
      <c r="F2491" s="11"/>
    </row>
    <row r="2492" spans="5:6" x14ac:dyDescent="0.3">
      <c r="E2492" s="6" t="s">
        <v>3210</v>
      </c>
      <c r="F2492" s="11"/>
    </row>
    <row r="2493" spans="5:6" x14ac:dyDescent="0.3">
      <c r="E2493" s="10" t="s">
        <v>1880</v>
      </c>
      <c r="F2493" s="5">
        <v>1</v>
      </c>
    </row>
    <row r="2494" spans="5:6" x14ac:dyDescent="0.3">
      <c r="E2494" s="6" t="s">
        <v>314</v>
      </c>
      <c r="F2494" s="11"/>
    </row>
    <row r="2495" spans="5:6" x14ac:dyDescent="0.3">
      <c r="E2495" s="10" t="s">
        <v>314</v>
      </c>
      <c r="F2495" s="5">
        <v>0.16249773209099924</v>
      </c>
    </row>
    <row r="2496" spans="5:6" x14ac:dyDescent="0.3">
      <c r="E2496" s="6" t="s">
        <v>3211</v>
      </c>
      <c r="F2496" s="11"/>
    </row>
    <row r="2497" spans="5:6" x14ac:dyDescent="0.3">
      <c r="E2497" s="10" t="s">
        <v>1777</v>
      </c>
      <c r="F2497" s="5">
        <v>0.40562893746315026</v>
      </c>
    </row>
    <row r="2498" spans="5:6" x14ac:dyDescent="0.3">
      <c r="E2498" s="6" t="s">
        <v>475</v>
      </c>
      <c r="F2498" s="11"/>
    </row>
    <row r="2499" spans="5:6" x14ac:dyDescent="0.3">
      <c r="E2499" s="10" t="s">
        <v>475</v>
      </c>
      <c r="F2499" s="5">
        <v>-1.386145949224178E-2</v>
      </c>
    </row>
    <row r="2500" spans="5:6" x14ac:dyDescent="0.3">
      <c r="E2500" s="6" t="s">
        <v>488</v>
      </c>
      <c r="F2500" s="11"/>
    </row>
    <row r="2501" spans="5:6" x14ac:dyDescent="0.3">
      <c r="E2501" s="10" t="s">
        <v>488</v>
      </c>
      <c r="F2501" s="5">
        <v>7.135618508793487E-2</v>
      </c>
    </row>
    <row r="2502" spans="5:6" x14ac:dyDescent="0.3">
      <c r="E2502" s="6" t="s">
        <v>492</v>
      </c>
      <c r="F2502" s="11"/>
    </row>
    <row r="2503" spans="5:6" x14ac:dyDescent="0.3">
      <c r="E2503" s="10" t="s">
        <v>492</v>
      </c>
      <c r="F2503" s="5">
        <v>0.27100220069593711</v>
      </c>
    </row>
    <row r="2504" spans="5:6" x14ac:dyDescent="0.3">
      <c r="E2504" s="6" t="s">
        <v>531</v>
      </c>
      <c r="F2504" s="11"/>
    </row>
    <row r="2505" spans="5:6" x14ac:dyDescent="0.3">
      <c r="E2505" s="10" t="s">
        <v>531</v>
      </c>
      <c r="F2505" s="5">
        <v>-0.7448041534249088</v>
      </c>
    </row>
    <row r="2506" spans="5:6" x14ac:dyDescent="0.3">
      <c r="E2506" s="6" t="s">
        <v>3212</v>
      </c>
      <c r="F2506" s="11"/>
    </row>
    <row r="2507" spans="5:6" x14ac:dyDescent="0.3">
      <c r="E2507" s="10" t="s">
        <v>662</v>
      </c>
      <c r="F2507" s="5">
        <v>-0.39598036482365784</v>
      </c>
    </row>
    <row r="2508" spans="5:6" x14ac:dyDescent="0.3">
      <c r="E2508" s="6" t="s">
        <v>687</v>
      </c>
      <c r="F2508" s="11"/>
    </row>
    <row r="2509" spans="5:6" x14ac:dyDescent="0.3">
      <c r="E2509" s="10" t="s">
        <v>687</v>
      </c>
      <c r="F2509" s="5">
        <v>0.17020799055741428</v>
      </c>
    </row>
    <row r="2510" spans="5:6" x14ac:dyDescent="0.3">
      <c r="E2510" s="6" t="s">
        <v>3213</v>
      </c>
      <c r="F2510" s="11"/>
    </row>
    <row r="2511" spans="5:6" x14ac:dyDescent="0.3">
      <c r="E2511" s="10" t="s">
        <v>710</v>
      </c>
      <c r="F2511" s="5">
        <v>7.3869833790969328E-2</v>
      </c>
    </row>
    <row r="2512" spans="5:6" x14ac:dyDescent="0.3">
      <c r="E2512" s="6" t="s">
        <v>927</v>
      </c>
      <c r="F2512" s="11"/>
    </row>
    <row r="2513" spans="5:6" x14ac:dyDescent="0.3">
      <c r="E2513" s="10" t="s">
        <v>927</v>
      </c>
      <c r="F2513" s="5">
        <v>-9.0669291440780786E-2</v>
      </c>
    </row>
    <row r="2514" spans="5:6" x14ac:dyDescent="0.3">
      <c r="E2514" s="6" t="s">
        <v>957</v>
      </c>
      <c r="F2514" s="11"/>
    </row>
    <row r="2515" spans="5:6" x14ac:dyDescent="0.3">
      <c r="E2515" s="10" t="s">
        <v>957</v>
      </c>
      <c r="F2515" s="5">
        <v>0.28109686636265335</v>
      </c>
    </row>
    <row r="2516" spans="5:6" x14ac:dyDescent="0.3">
      <c r="E2516" s="6" t="s">
        <v>3214</v>
      </c>
      <c r="F2516" s="11"/>
    </row>
    <row r="2517" spans="5:6" x14ac:dyDescent="0.3">
      <c r="E2517" s="10" t="s">
        <v>2317</v>
      </c>
      <c r="F2517" s="5">
        <v>1</v>
      </c>
    </row>
    <row r="2518" spans="5:6" x14ac:dyDescent="0.3">
      <c r="E2518" s="6" t="s">
        <v>1121</v>
      </c>
      <c r="F2518" s="11"/>
    </row>
    <row r="2519" spans="5:6" x14ac:dyDescent="0.3">
      <c r="E2519" s="10" t="s">
        <v>1121</v>
      </c>
      <c r="F2519" s="5">
        <v>0.60094318247435896</v>
      </c>
    </row>
    <row r="2520" spans="5:6" x14ac:dyDescent="0.3">
      <c r="E2520" s="6" t="s">
        <v>3215</v>
      </c>
      <c r="F2520" s="11"/>
    </row>
    <row r="2521" spans="5:6" x14ac:dyDescent="0.3">
      <c r="E2521" s="10" t="s">
        <v>325</v>
      </c>
      <c r="F2521" s="5">
        <v>-0.41719473722895178</v>
      </c>
    </row>
    <row r="2522" spans="5:6" x14ac:dyDescent="0.3">
      <c r="E2522" s="6" t="s">
        <v>3216</v>
      </c>
      <c r="F2522" s="11"/>
    </row>
    <row r="2523" spans="5:6" x14ac:dyDescent="0.3">
      <c r="E2523" s="10" t="s">
        <v>796</v>
      </c>
      <c r="F2523" s="5">
        <v>0.52235472268491334</v>
      </c>
    </row>
    <row r="2524" spans="5:6" x14ac:dyDescent="0.3">
      <c r="E2524" s="6" t="s">
        <v>3217</v>
      </c>
      <c r="F2524" s="11"/>
    </row>
    <row r="2525" spans="5:6" x14ac:dyDescent="0.3">
      <c r="E2525" s="10" t="s">
        <v>1866</v>
      </c>
      <c r="F2525" s="5">
        <v>-0.99999999999999989</v>
      </c>
    </row>
    <row r="2526" spans="5:6" x14ac:dyDescent="0.3">
      <c r="E2526" s="6" t="s">
        <v>3218</v>
      </c>
      <c r="F2526" s="11"/>
    </row>
    <row r="2527" spans="5:6" x14ac:dyDescent="0.3">
      <c r="E2527" s="10" t="s">
        <v>1886</v>
      </c>
      <c r="F2527" s="5">
        <v>-0.14821181000029171</v>
      </c>
    </row>
    <row r="2528" spans="5:6" x14ac:dyDescent="0.3">
      <c r="E2528" s="6" t="s">
        <v>2174</v>
      </c>
      <c r="F2528" s="11"/>
    </row>
    <row r="2529" spans="5:6" x14ac:dyDescent="0.3">
      <c r="E2529" s="10" t="s">
        <v>2174</v>
      </c>
      <c r="F2529" s="5">
        <v>-0.97675801436366005</v>
      </c>
    </row>
    <row r="2530" spans="5:6" x14ac:dyDescent="0.3">
      <c r="E2530" s="6" t="s">
        <v>2215</v>
      </c>
      <c r="F2530" s="11"/>
    </row>
    <row r="2531" spans="5:6" x14ac:dyDescent="0.3">
      <c r="E2531" s="10" t="s">
        <v>2215</v>
      </c>
      <c r="F2531" s="5">
        <v>0.99983514498948467</v>
      </c>
    </row>
    <row r="2532" spans="5:6" x14ac:dyDescent="0.3">
      <c r="E2532" s="6" t="s">
        <v>3219</v>
      </c>
      <c r="F2532" s="11"/>
    </row>
    <row r="2533" spans="5:6" x14ac:dyDescent="0.3">
      <c r="E2533" s="10" t="s">
        <v>2360</v>
      </c>
      <c r="F2533" s="5">
        <v>0.21073725302230256</v>
      </c>
    </row>
    <row r="2534" spans="5:6" x14ac:dyDescent="0.3">
      <c r="E2534" s="2" t="s">
        <v>2747</v>
      </c>
      <c r="F2534" s="11"/>
    </row>
    <row r="2535" spans="5:6" x14ac:dyDescent="0.3">
      <c r="E2535" s="6" t="s">
        <v>3220</v>
      </c>
      <c r="F2535" s="11"/>
    </row>
    <row r="2536" spans="5:6" x14ac:dyDescent="0.3">
      <c r="E2536" s="10" t="s">
        <v>272</v>
      </c>
      <c r="F2536" s="5">
        <v>-0.38812884919653523</v>
      </c>
    </row>
    <row r="2537" spans="5:6" x14ac:dyDescent="0.3">
      <c r="E2537" s="10" t="s">
        <v>2189</v>
      </c>
      <c r="F2537" s="5">
        <v>-0.41825106697925746</v>
      </c>
    </row>
    <row r="2538" spans="5:6" x14ac:dyDescent="0.3">
      <c r="E2538" s="6" t="s">
        <v>290</v>
      </c>
      <c r="F2538" s="11"/>
    </row>
    <row r="2539" spans="5:6" x14ac:dyDescent="0.3">
      <c r="E2539" s="10" t="s">
        <v>290</v>
      </c>
      <c r="F2539" s="5">
        <v>-0.36961843601515498</v>
      </c>
    </row>
    <row r="2540" spans="5:6" x14ac:dyDescent="0.3">
      <c r="E2540" s="6" t="s">
        <v>3221</v>
      </c>
      <c r="F2540" s="11"/>
    </row>
    <row r="2541" spans="5:6" x14ac:dyDescent="0.3">
      <c r="E2541" s="10" t="s">
        <v>446</v>
      </c>
      <c r="F2541" s="5">
        <v>9.5058957664493265E-2</v>
      </c>
    </row>
    <row r="2542" spans="5:6" x14ac:dyDescent="0.3">
      <c r="E2542" s="10" t="s">
        <v>1767</v>
      </c>
      <c r="F2542" s="5">
        <v>7.3720171333123419E-2</v>
      </c>
    </row>
    <row r="2543" spans="5:6" x14ac:dyDescent="0.3">
      <c r="E2543" s="10" t="s">
        <v>2080</v>
      </c>
      <c r="F2543" s="5">
        <v>-0.20622346925764201</v>
      </c>
    </row>
    <row r="2544" spans="5:6" x14ac:dyDescent="0.3">
      <c r="E2544" s="10" t="s">
        <v>2265</v>
      </c>
      <c r="F2544" s="5">
        <v>-0.67710989254322362</v>
      </c>
    </row>
    <row r="2545" spans="5:6" x14ac:dyDescent="0.3">
      <c r="E2545" s="10" t="s">
        <v>2412</v>
      </c>
      <c r="F2545" s="5">
        <v>-4.7085619641580347E-2</v>
      </c>
    </row>
    <row r="2546" spans="5:6" x14ac:dyDescent="0.3">
      <c r="E2546" s="6" t="s">
        <v>389</v>
      </c>
      <c r="F2546" s="11"/>
    </row>
    <row r="2547" spans="5:6" x14ac:dyDescent="0.3">
      <c r="E2547" s="10" t="s">
        <v>389</v>
      </c>
      <c r="F2547" s="5">
        <v>0.68064098539786466</v>
      </c>
    </row>
    <row r="2548" spans="5:6" x14ac:dyDescent="0.3">
      <c r="E2548" s="10" t="s">
        <v>1008</v>
      </c>
      <c r="F2548" s="5">
        <v>0.40500363152522317</v>
      </c>
    </row>
    <row r="2549" spans="5:6" x14ac:dyDescent="0.3">
      <c r="E2549" s="6" t="s">
        <v>512</v>
      </c>
      <c r="F2549" s="11"/>
    </row>
    <row r="2550" spans="5:6" x14ac:dyDescent="0.3">
      <c r="E2550" s="10" t="s">
        <v>512</v>
      </c>
      <c r="F2550" s="5">
        <v>0.57881846748092147</v>
      </c>
    </row>
    <row r="2551" spans="5:6" x14ac:dyDescent="0.3">
      <c r="E2551" s="6" t="s">
        <v>616</v>
      </c>
      <c r="F2551" s="11"/>
    </row>
    <row r="2552" spans="5:6" x14ac:dyDescent="0.3">
      <c r="E2552" s="10" t="s">
        <v>616</v>
      </c>
      <c r="F2552" s="5">
        <v>3.4212392621822824E-2</v>
      </c>
    </row>
    <row r="2553" spans="5:6" x14ac:dyDescent="0.3">
      <c r="E2553" s="10" t="s">
        <v>1480</v>
      </c>
      <c r="F2553" s="5">
        <v>-0.26203126979579533</v>
      </c>
    </row>
    <row r="2554" spans="5:6" x14ac:dyDescent="0.3">
      <c r="E2554" s="10" t="s">
        <v>1588</v>
      </c>
      <c r="F2554" s="5">
        <v>0.14598759691850069</v>
      </c>
    </row>
    <row r="2555" spans="5:6" x14ac:dyDescent="0.3">
      <c r="E2555" s="10" t="s">
        <v>2627</v>
      </c>
      <c r="F2555" s="5">
        <v>0.28722808730995231</v>
      </c>
    </row>
    <row r="2556" spans="5:6" x14ac:dyDescent="0.3">
      <c r="E2556" s="6" t="s">
        <v>3222</v>
      </c>
      <c r="F2556" s="11"/>
    </row>
    <row r="2557" spans="5:6" x14ac:dyDescent="0.3">
      <c r="E2557" s="10" t="s">
        <v>757</v>
      </c>
      <c r="F2557" s="5">
        <v>-0.745429923760908</v>
      </c>
    </row>
    <row r="2558" spans="5:6" x14ac:dyDescent="0.3">
      <c r="E2558" s="10" t="s">
        <v>1237</v>
      </c>
      <c r="F2558" s="5">
        <v>0.77266888550345414</v>
      </c>
    </row>
    <row r="2559" spans="5:6" x14ac:dyDescent="0.3">
      <c r="E2559" s="10" t="s">
        <v>1260</v>
      </c>
      <c r="F2559" s="5">
        <v>1</v>
      </c>
    </row>
    <row r="2560" spans="5:6" x14ac:dyDescent="0.3">
      <c r="E2560" s="10" t="s">
        <v>1489</v>
      </c>
      <c r="F2560" s="5">
        <v>0.29259455942447216</v>
      </c>
    </row>
    <row r="2561" spans="5:6" x14ac:dyDescent="0.3">
      <c r="E2561" s="6" t="s">
        <v>1148</v>
      </c>
      <c r="F2561" s="11"/>
    </row>
    <row r="2562" spans="5:6" x14ac:dyDescent="0.3">
      <c r="E2562" s="10" t="s">
        <v>231</v>
      </c>
      <c r="F2562" s="5">
        <v>0.24064418646673788</v>
      </c>
    </row>
    <row r="2563" spans="5:6" x14ac:dyDescent="0.3">
      <c r="E2563" s="10" t="s">
        <v>1148</v>
      </c>
      <c r="F2563" s="5">
        <v>0.34143008728453711</v>
      </c>
    </row>
    <row r="2564" spans="5:6" x14ac:dyDescent="0.3">
      <c r="E2564" s="10" t="s">
        <v>2427</v>
      </c>
      <c r="F2564" s="5">
        <v>0.40179077576771249</v>
      </c>
    </row>
    <row r="2565" spans="5:6" x14ac:dyDescent="0.3">
      <c r="E2565" s="6" t="s">
        <v>1161</v>
      </c>
      <c r="F2565" s="11"/>
    </row>
    <row r="2566" spans="5:6" x14ac:dyDescent="0.3">
      <c r="E2566" s="10" t="s">
        <v>1161</v>
      </c>
      <c r="F2566" s="5">
        <v>4.8038937826761302E-2</v>
      </c>
    </row>
    <row r="2567" spans="5:6" x14ac:dyDescent="0.3">
      <c r="E2567" s="6" t="s">
        <v>3223</v>
      </c>
      <c r="F2567" s="11"/>
    </row>
    <row r="2568" spans="5:6" x14ac:dyDescent="0.3">
      <c r="E2568" s="10" t="s">
        <v>1681</v>
      </c>
      <c r="F2568" s="5">
        <v>0.99999999999999989</v>
      </c>
    </row>
    <row r="2569" spans="5:6" x14ac:dyDescent="0.3">
      <c r="E2569" s="6" t="s">
        <v>1222</v>
      </c>
      <c r="F2569" s="11"/>
    </row>
    <row r="2570" spans="5:6" x14ac:dyDescent="0.3">
      <c r="E2570" s="10" t="s">
        <v>1222</v>
      </c>
      <c r="F2570" s="5">
        <v>-0.10489048734984974</v>
      </c>
    </row>
    <row r="2571" spans="5:6" x14ac:dyDescent="0.3">
      <c r="E2571" s="6" t="s">
        <v>1223</v>
      </c>
      <c r="F2571" s="11"/>
    </row>
    <row r="2572" spans="5:6" x14ac:dyDescent="0.3">
      <c r="E2572" s="10" t="s">
        <v>1223</v>
      </c>
      <c r="F2572" s="5">
        <v>-0.20199512139286391</v>
      </c>
    </row>
    <row r="2573" spans="5:6" x14ac:dyDescent="0.3">
      <c r="E2573" s="6" t="s">
        <v>3224</v>
      </c>
      <c r="F2573" s="5">
        <v>0.99028371126517278</v>
      </c>
    </row>
    <row r="2574" spans="5:6" x14ac:dyDescent="0.3">
      <c r="E2574" s="6" t="s">
        <v>2505</v>
      </c>
      <c r="F2574" s="11"/>
    </row>
    <row r="2575" spans="5:6" x14ac:dyDescent="0.3">
      <c r="E2575" s="10" t="s">
        <v>2505</v>
      </c>
      <c r="F2575" s="5">
        <v>-0.11933993937394026</v>
      </c>
    </row>
    <row r="2576" spans="5:6" x14ac:dyDescent="0.3">
      <c r="E2576" s="6" t="s">
        <v>2590</v>
      </c>
      <c r="F2576" s="11"/>
    </row>
    <row r="2577" spans="5:6" x14ac:dyDescent="0.3">
      <c r="E2577" s="10" t="s">
        <v>2590</v>
      </c>
      <c r="F2577" s="5">
        <v>-0.22725617455092589</v>
      </c>
    </row>
    <row r="2578" spans="5:6" x14ac:dyDescent="0.3">
      <c r="E2578" s="2" t="s">
        <v>2748</v>
      </c>
      <c r="F2578" s="11"/>
    </row>
    <row r="2579" spans="5:6" x14ac:dyDescent="0.3">
      <c r="E2579" s="6" t="s">
        <v>1270</v>
      </c>
      <c r="F2579" s="11"/>
    </row>
    <row r="2580" spans="5:6" x14ac:dyDescent="0.3">
      <c r="E2580" s="10" t="s">
        <v>1270</v>
      </c>
      <c r="F2580" s="5">
        <v>6.0759386992532201E-2</v>
      </c>
    </row>
    <row r="2581" spans="5:6" x14ac:dyDescent="0.3">
      <c r="E2581" s="6" t="s">
        <v>3062</v>
      </c>
      <c r="F2581" s="5">
        <v>0.50045627369036005</v>
      </c>
    </row>
    <row r="2582" spans="5:6" x14ac:dyDescent="0.3">
      <c r="E2582" s="2" t="s">
        <v>2749</v>
      </c>
      <c r="F2582" s="11"/>
    </row>
    <row r="2583" spans="5:6" x14ac:dyDescent="0.3">
      <c r="E2583" s="6" t="s">
        <v>3225</v>
      </c>
      <c r="F2583" s="11"/>
    </row>
    <row r="2584" spans="5:6" x14ac:dyDescent="0.3">
      <c r="E2584" s="10" t="s">
        <v>2078</v>
      </c>
      <c r="F2584" s="5">
        <v>-0.17372423852197166</v>
      </c>
    </row>
    <row r="2585" spans="5:6" x14ac:dyDescent="0.3">
      <c r="E2585" s="6" t="s">
        <v>3226</v>
      </c>
      <c r="F2585" s="11"/>
    </row>
    <row r="2586" spans="5:6" x14ac:dyDescent="0.3">
      <c r="E2586" s="10" t="s">
        <v>2585</v>
      </c>
      <c r="F2586" s="5">
        <v>0.15209233722332879</v>
      </c>
    </row>
    <row r="2587" spans="5:6" x14ac:dyDescent="0.3">
      <c r="E2587" s="6" t="s">
        <v>3227</v>
      </c>
      <c r="F2587" s="11"/>
    </row>
    <row r="2588" spans="5:6" x14ac:dyDescent="0.3">
      <c r="E2588" s="10" t="s">
        <v>2026</v>
      </c>
      <c r="F2588" s="5">
        <v>0.12359631513549779</v>
      </c>
    </row>
    <row r="2589" spans="5:6" x14ac:dyDescent="0.3">
      <c r="E2589" s="6" t="s">
        <v>2946</v>
      </c>
      <c r="F2589" s="11"/>
    </row>
    <row r="2590" spans="5:6" x14ac:dyDescent="0.3">
      <c r="E2590" s="10" t="s">
        <v>192</v>
      </c>
      <c r="F2590" s="5">
        <v>-0.1399628652473551</v>
      </c>
    </row>
    <row r="2591" spans="5:6" x14ac:dyDescent="0.3">
      <c r="E2591" s="10" t="s">
        <v>195</v>
      </c>
      <c r="F2591" s="5">
        <v>-0.4915702527663442</v>
      </c>
    </row>
    <row r="2592" spans="5:6" x14ac:dyDescent="0.3">
      <c r="E2592" s="6" t="s">
        <v>3228</v>
      </c>
      <c r="F2592" s="11"/>
    </row>
    <row r="2593" spans="5:6" x14ac:dyDescent="0.3">
      <c r="E2593" s="10" t="s">
        <v>158</v>
      </c>
      <c r="F2593" s="5">
        <v>8.831580585604594E-2</v>
      </c>
    </row>
    <row r="2594" spans="5:6" x14ac:dyDescent="0.3">
      <c r="E2594" s="6" t="s">
        <v>1201</v>
      </c>
      <c r="F2594" s="11"/>
    </row>
    <row r="2595" spans="5:6" x14ac:dyDescent="0.3">
      <c r="E2595" s="10" t="s">
        <v>1201</v>
      </c>
      <c r="F2595" s="5">
        <v>-0.29692048305145347</v>
      </c>
    </row>
    <row r="2596" spans="5:6" x14ac:dyDescent="0.3">
      <c r="E2596" s="6" t="s">
        <v>3229</v>
      </c>
      <c r="F2596" s="11"/>
    </row>
    <row r="2597" spans="5:6" x14ac:dyDescent="0.3">
      <c r="E2597" s="10" t="s">
        <v>1179</v>
      </c>
      <c r="F2597" s="5">
        <v>-2.600004551407421E-2</v>
      </c>
    </row>
    <row r="2598" spans="5:6" x14ac:dyDescent="0.3">
      <c r="E2598" s="10" t="s">
        <v>1558</v>
      </c>
      <c r="F2598" s="5">
        <v>-0.10832714713951411</v>
      </c>
    </row>
    <row r="2599" spans="5:6" x14ac:dyDescent="0.3">
      <c r="E2599" s="6" t="s">
        <v>2292</v>
      </c>
      <c r="F2599" s="11"/>
    </row>
    <row r="2600" spans="5:6" x14ac:dyDescent="0.3">
      <c r="E2600" s="10" t="s">
        <v>2292</v>
      </c>
      <c r="F2600" s="5">
        <v>-0.17175080288523781</v>
      </c>
    </row>
    <row r="2601" spans="5:6" x14ac:dyDescent="0.3">
      <c r="E2601" s="2" t="s">
        <v>2750</v>
      </c>
      <c r="F2601" s="11"/>
    </row>
    <row r="2602" spans="5:6" x14ac:dyDescent="0.3">
      <c r="E2602" s="6" t="s">
        <v>730</v>
      </c>
      <c r="F2602" s="11"/>
    </row>
    <row r="2603" spans="5:6" x14ac:dyDescent="0.3">
      <c r="E2603" s="10" t="s">
        <v>730</v>
      </c>
      <c r="F2603" s="5">
        <v>-3.479704842793515E-2</v>
      </c>
    </row>
    <row r="2604" spans="5:6" x14ac:dyDescent="0.3">
      <c r="E2604" s="6" t="s">
        <v>3230</v>
      </c>
      <c r="F2604" s="11"/>
    </row>
    <row r="2605" spans="5:6" x14ac:dyDescent="0.3">
      <c r="E2605" s="10" t="s">
        <v>2349</v>
      </c>
      <c r="F2605" s="5">
        <v>-0.27513823747938343</v>
      </c>
    </row>
    <row r="2606" spans="5:6" x14ac:dyDescent="0.3">
      <c r="E2606" s="6" t="s">
        <v>2624</v>
      </c>
      <c r="F2606" s="11"/>
    </row>
    <row r="2607" spans="5:6" x14ac:dyDescent="0.3">
      <c r="E2607" s="10" t="s">
        <v>2624</v>
      </c>
      <c r="F2607" s="5">
        <v>0.71489795407591417</v>
      </c>
    </row>
    <row r="2608" spans="5:6" x14ac:dyDescent="0.3">
      <c r="E2608" s="2" t="s">
        <v>2752</v>
      </c>
      <c r="F2608" s="11"/>
    </row>
    <row r="2609" spans="5:6" x14ac:dyDescent="0.3">
      <c r="E2609" s="6" t="s">
        <v>3062</v>
      </c>
      <c r="F2609" s="11"/>
    </row>
    <row r="2610" spans="5:6" x14ac:dyDescent="0.3">
      <c r="E2610" s="10" t="s">
        <v>451</v>
      </c>
      <c r="F2610" s="5">
        <v>-0.27073417754792328</v>
      </c>
    </row>
    <row r="2611" spans="5:6" x14ac:dyDescent="0.3">
      <c r="E2611" s="2" t="s">
        <v>2224</v>
      </c>
      <c r="F2611" s="11"/>
    </row>
    <row r="2612" spans="5:6" x14ac:dyDescent="0.3">
      <c r="E2612" s="6" t="s">
        <v>2224</v>
      </c>
      <c r="F2612" s="11"/>
    </row>
    <row r="2613" spans="5:6" x14ac:dyDescent="0.3">
      <c r="E2613" s="10" t="s">
        <v>2224</v>
      </c>
      <c r="F2613" s="5">
        <v>4.7949809814575604E-2</v>
      </c>
    </row>
    <row r="2614" spans="5:6" x14ac:dyDescent="0.3">
      <c r="E2614" s="2" t="s">
        <v>2753</v>
      </c>
      <c r="F2614" s="11"/>
    </row>
    <row r="2615" spans="5:6" x14ac:dyDescent="0.3">
      <c r="E2615" s="6" t="s">
        <v>1731</v>
      </c>
      <c r="F2615" s="11"/>
    </row>
    <row r="2616" spans="5:6" x14ac:dyDescent="0.3">
      <c r="E2616" s="10" t="s">
        <v>1731</v>
      </c>
      <c r="F2616" s="5">
        <v>-0.21733395669801078</v>
      </c>
    </row>
    <row r="2617" spans="5:6" x14ac:dyDescent="0.3">
      <c r="E2617" s="2" t="s">
        <v>2754</v>
      </c>
      <c r="F2617" s="11"/>
    </row>
    <row r="2618" spans="5:6" x14ac:dyDescent="0.3">
      <c r="E2618" s="6" t="s">
        <v>1426</v>
      </c>
      <c r="F2618" s="11"/>
    </row>
    <row r="2619" spans="5:6" x14ac:dyDescent="0.3">
      <c r="E2619" s="10" t="s">
        <v>1426</v>
      </c>
      <c r="F2619" s="5">
        <v>-0.48739192371717432</v>
      </c>
    </row>
    <row r="2620" spans="5:6" x14ac:dyDescent="0.3">
      <c r="E2620" s="2" t="s">
        <v>2755</v>
      </c>
      <c r="F2620" s="11"/>
    </row>
    <row r="2621" spans="5:6" x14ac:dyDescent="0.3">
      <c r="E2621" s="6" t="s">
        <v>3231</v>
      </c>
      <c r="F2621" s="11"/>
    </row>
    <row r="2622" spans="5:6" x14ac:dyDescent="0.3">
      <c r="E2622" s="10" t="s">
        <v>1615</v>
      </c>
      <c r="F2622" s="5">
        <v>0.15845881264839609</v>
      </c>
    </row>
    <row r="2623" spans="5:6" x14ac:dyDescent="0.3">
      <c r="E2623" s="6" t="s">
        <v>3232</v>
      </c>
      <c r="F2623" s="11"/>
    </row>
    <row r="2624" spans="5:6" x14ac:dyDescent="0.3">
      <c r="E2624" s="10" t="s">
        <v>1280</v>
      </c>
      <c r="F2624" s="5">
        <v>-0.10614887073948109</v>
      </c>
    </row>
    <row r="2625" spans="5:6" x14ac:dyDescent="0.3">
      <c r="E2625" s="6" t="s">
        <v>3233</v>
      </c>
      <c r="F2625" s="11"/>
    </row>
    <row r="2626" spans="5:6" x14ac:dyDescent="0.3">
      <c r="E2626" s="10" t="s">
        <v>1047</v>
      </c>
      <c r="F2626" s="5">
        <v>-0.52255305005346231</v>
      </c>
    </row>
    <row r="2627" spans="5:6" x14ac:dyDescent="0.3">
      <c r="E2627" s="2" t="s">
        <v>2756</v>
      </c>
      <c r="F2627" s="11"/>
    </row>
    <row r="2628" spans="5:6" x14ac:dyDescent="0.3">
      <c r="E2628" s="6" t="s">
        <v>3234</v>
      </c>
      <c r="F2628" s="11"/>
    </row>
    <row r="2629" spans="5:6" x14ac:dyDescent="0.3">
      <c r="E2629" s="10" t="s">
        <v>812</v>
      </c>
      <c r="F2629" s="5">
        <v>0.37716247526594632</v>
      </c>
    </row>
    <row r="2630" spans="5:6" x14ac:dyDescent="0.3">
      <c r="E2630" s="10" t="s">
        <v>1907</v>
      </c>
      <c r="F2630" s="5">
        <v>-1.9896347844025188E-2</v>
      </c>
    </row>
    <row r="2631" spans="5:6" x14ac:dyDescent="0.3">
      <c r="E2631" s="10" t="s">
        <v>2420</v>
      </c>
      <c r="F2631" s="5">
        <v>-0.31058863435516565</v>
      </c>
    </row>
    <row r="2632" spans="5:6" x14ac:dyDescent="0.3">
      <c r="E2632" s="6" t="s">
        <v>3235</v>
      </c>
      <c r="F2632" s="11"/>
    </row>
    <row r="2633" spans="5:6" x14ac:dyDescent="0.3">
      <c r="E2633" s="10" t="s">
        <v>447</v>
      </c>
      <c r="F2633" s="5">
        <v>-0.24234256059283885</v>
      </c>
    </row>
    <row r="2634" spans="5:6" x14ac:dyDescent="0.3">
      <c r="E2634" s="6" t="s">
        <v>3236</v>
      </c>
      <c r="F2634" s="11"/>
    </row>
    <row r="2635" spans="5:6" x14ac:dyDescent="0.3">
      <c r="E2635" s="10" t="s">
        <v>589</v>
      </c>
      <c r="F2635" s="5">
        <v>-5.743511085129633E-2</v>
      </c>
    </row>
    <row r="2636" spans="5:6" x14ac:dyDescent="0.3">
      <c r="E2636" s="10" t="s">
        <v>1204</v>
      </c>
      <c r="F2636" s="5">
        <v>4.3479505956314501E-2</v>
      </c>
    </row>
    <row r="2637" spans="5:6" x14ac:dyDescent="0.3">
      <c r="E2637" s="10" t="s">
        <v>1930</v>
      </c>
      <c r="F2637" s="5">
        <v>4.3782965332479329E-2</v>
      </c>
    </row>
    <row r="2638" spans="5:6" x14ac:dyDescent="0.3">
      <c r="E2638" s="10" t="s">
        <v>1989</v>
      </c>
      <c r="F2638" s="5">
        <v>8.2465842052738686E-2</v>
      </c>
    </row>
    <row r="2639" spans="5:6" x14ac:dyDescent="0.3">
      <c r="E2639" s="10" t="s">
        <v>2249</v>
      </c>
      <c r="F2639" s="5">
        <v>-9.6982044785986654E-2</v>
      </c>
    </row>
    <row r="2640" spans="5:6" x14ac:dyDescent="0.3">
      <c r="E2640" s="10" t="s">
        <v>2257</v>
      </c>
      <c r="F2640" s="5">
        <v>1</v>
      </c>
    </row>
    <row r="2641" spans="5:6" x14ac:dyDescent="0.3">
      <c r="E2641" s="10" t="s">
        <v>2538</v>
      </c>
      <c r="F2641" s="5">
        <v>-2.343269851243979E-2</v>
      </c>
    </row>
    <row r="2642" spans="5:6" x14ac:dyDescent="0.3">
      <c r="E2642" s="6" t="s">
        <v>3237</v>
      </c>
      <c r="F2642" s="11"/>
    </row>
    <row r="2643" spans="5:6" x14ac:dyDescent="0.3">
      <c r="E2643" s="10" t="s">
        <v>805</v>
      </c>
      <c r="F2643" s="5">
        <v>-7.4877658122935981E-2</v>
      </c>
    </row>
    <row r="2644" spans="5:6" x14ac:dyDescent="0.3">
      <c r="E2644" s="10" t="s">
        <v>1869</v>
      </c>
      <c r="F2644" s="5">
        <v>0.47274665676722766</v>
      </c>
    </row>
    <row r="2645" spans="5:6" x14ac:dyDescent="0.3">
      <c r="E2645" s="10" t="s">
        <v>2261</v>
      </c>
      <c r="F2645" s="5">
        <v>-0.99999999999999978</v>
      </c>
    </row>
    <row r="2646" spans="5:6" x14ac:dyDescent="0.3">
      <c r="E2646" s="6" t="s">
        <v>3238</v>
      </c>
      <c r="F2646" s="11"/>
    </row>
    <row r="2647" spans="5:6" x14ac:dyDescent="0.3">
      <c r="E2647" s="10" t="s">
        <v>959</v>
      </c>
      <c r="F2647" s="5">
        <v>-0.87244215285028281</v>
      </c>
    </row>
    <row r="2648" spans="5:6" x14ac:dyDescent="0.3">
      <c r="E2648" s="6" t="s">
        <v>3239</v>
      </c>
      <c r="F2648" s="5">
        <v>4.0501267582944797E-2</v>
      </c>
    </row>
    <row r="2649" spans="5:6" x14ac:dyDescent="0.3">
      <c r="E2649" s="6" t="s">
        <v>3240</v>
      </c>
      <c r="F2649" s="11"/>
    </row>
    <row r="2650" spans="5:6" x14ac:dyDescent="0.3">
      <c r="E2650" s="10" t="s">
        <v>1918</v>
      </c>
      <c r="F2650" s="5">
        <v>-0.23998663280672994</v>
      </c>
    </row>
    <row r="2651" spans="5:6" x14ac:dyDescent="0.3">
      <c r="E2651" s="10" t="s">
        <v>2051</v>
      </c>
      <c r="F2651" s="5">
        <v>0.31107138660072764</v>
      </c>
    </row>
    <row r="2652" spans="5:6" x14ac:dyDescent="0.3">
      <c r="E2652" s="6" t="s">
        <v>3241</v>
      </c>
      <c r="F2652" s="11"/>
    </row>
    <row r="2653" spans="5:6" x14ac:dyDescent="0.3">
      <c r="E2653" s="10" t="s">
        <v>560</v>
      </c>
      <c r="F2653" s="5">
        <v>0.17367203703091116</v>
      </c>
    </row>
    <row r="2654" spans="5:6" x14ac:dyDescent="0.3">
      <c r="E2654" s="10" t="s">
        <v>949</v>
      </c>
      <c r="F2654" s="5">
        <v>0.97523554231593745</v>
      </c>
    </row>
    <row r="2655" spans="5:6" x14ac:dyDescent="0.3">
      <c r="E2655" s="10" t="s">
        <v>2263</v>
      </c>
      <c r="F2655" s="5">
        <v>0.5550562629213257</v>
      </c>
    </row>
    <row r="2656" spans="5:6" x14ac:dyDescent="0.3">
      <c r="E2656" s="2" t="s">
        <v>2757</v>
      </c>
      <c r="F2656" s="11"/>
    </row>
    <row r="2657" spans="5:6" x14ac:dyDescent="0.3">
      <c r="E2657" s="6" t="s">
        <v>530</v>
      </c>
      <c r="F2657" s="11"/>
    </row>
    <row r="2658" spans="5:6" x14ac:dyDescent="0.3">
      <c r="E2658" s="10" t="s">
        <v>530</v>
      </c>
      <c r="F2658" s="5">
        <v>-0.35122958250869751</v>
      </c>
    </row>
    <row r="2659" spans="5:6" x14ac:dyDescent="0.3">
      <c r="E2659" s="6" t="s">
        <v>728</v>
      </c>
      <c r="F2659" s="11"/>
    </row>
    <row r="2660" spans="5:6" x14ac:dyDescent="0.3">
      <c r="E2660" s="10" t="s">
        <v>728</v>
      </c>
      <c r="F2660" s="5">
        <v>0.43568758202551017</v>
      </c>
    </row>
    <row r="2661" spans="5:6" x14ac:dyDescent="0.3">
      <c r="E2661" s="6" t="s">
        <v>729</v>
      </c>
      <c r="F2661" s="11"/>
    </row>
    <row r="2662" spans="5:6" x14ac:dyDescent="0.3">
      <c r="E2662" s="10" t="s">
        <v>729</v>
      </c>
      <c r="F2662" s="5">
        <v>-6.8013169171316931E-2</v>
      </c>
    </row>
    <row r="2663" spans="5:6" x14ac:dyDescent="0.3">
      <c r="E2663" s="6" t="s">
        <v>3242</v>
      </c>
      <c r="F2663" s="11"/>
    </row>
    <row r="2664" spans="5:6" x14ac:dyDescent="0.3">
      <c r="E2664" s="10" t="s">
        <v>249</v>
      </c>
      <c r="F2664" s="5">
        <v>-9.7642154072416415E-2</v>
      </c>
    </row>
    <row r="2665" spans="5:6" x14ac:dyDescent="0.3">
      <c r="E2665" s="10" t="s">
        <v>516</v>
      </c>
      <c r="F2665" s="5">
        <v>0.7571315537439991</v>
      </c>
    </row>
    <row r="2666" spans="5:6" x14ac:dyDescent="0.3">
      <c r="E2666" s="10" t="s">
        <v>972</v>
      </c>
      <c r="F2666" s="5">
        <v>0.43958953516820809</v>
      </c>
    </row>
    <row r="2667" spans="5:6" x14ac:dyDescent="0.3">
      <c r="E2667" s="10" t="s">
        <v>1320</v>
      </c>
      <c r="F2667" s="5">
        <v>-0.13708710724463999</v>
      </c>
    </row>
    <row r="2668" spans="5:6" x14ac:dyDescent="0.3">
      <c r="E2668" s="10" t="s">
        <v>2287</v>
      </c>
      <c r="F2668" s="5">
        <v>0.30468328093720065</v>
      </c>
    </row>
    <row r="2669" spans="5:6" x14ac:dyDescent="0.3">
      <c r="E2669" s="6" t="s">
        <v>3243</v>
      </c>
      <c r="F2669" s="11"/>
    </row>
    <row r="2670" spans="5:6" x14ac:dyDescent="0.3">
      <c r="E2670" s="10" t="s">
        <v>601</v>
      </c>
      <c r="F2670" s="5">
        <v>3.9409221735312574E-3</v>
      </c>
    </row>
    <row r="2671" spans="5:6" x14ac:dyDescent="0.3">
      <c r="E2671" s="6" t="s">
        <v>2183</v>
      </c>
      <c r="F2671" s="11"/>
    </row>
    <row r="2672" spans="5:6" x14ac:dyDescent="0.3">
      <c r="E2672" s="10" t="s">
        <v>2183</v>
      </c>
      <c r="F2672" s="5">
        <v>4.1798417635725747E-2</v>
      </c>
    </row>
    <row r="2673" spans="5:6" x14ac:dyDescent="0.3">
      <c r="E2673" s="6" t="s">
        <v>2418</v>
      </c>
      <c r="F2673" s="11"/>
    </row>
    <row r="2674" spans="5:6" x14ac:dyDescent="0.3">
      <c r="E2674" s="10" t="s">
        <v>2418</v>
      </c>
      <c r="F2674" s="5">
        <v>-8.5881584273566347E-2</v>
      </c>
    </row>
    <row r="2675" spans="5:6" x14ac:dyDescent="0.3">
      <c r="E2675" s="2" t="s">
        <v>2758</v>
      </c>
      <c r="F2675" s="11"/>
    </row>
    <row r="2676" spans="5:6" x14ac:dyDescent="0.3">
      <c r="E2676" s="6" t="s">
        <v>3244</v>
      </c>
      <c r="F2676" s="11"/>
    </row>
    <row r="2677" spans="5:6" x14ac:dyDescent="0.3">
      <c r="E2677" s="10" t="s">
        <v>1212</v>
      </c>
      <c r="F2677" s="5">
        <v>1</v>
      </c>
    </row>
    <row r="2678" spans="5:6" x14ac:dyDescent="0.3">
      <c r="E2678" s="2" t="s">
        <v>2759</v>
      </c>
      <c r="F2678" s="11"/>
    </row>
    <row r="2679" spans="5:6" x14ac:dyDescent="0.3">
      <c r="E2679" s="6" t="s">
        <v>3245</v>
      </c>
      <c r="F2679" s="11"/>
    </row>
    <row r="2680" spans="5:6" x14ac:dyDescent="0.3">
      <c r="E2680" s="10" t="s">
        <v>786</v>
      </c>
      <c r="F2680" s="5">
        <v>-0.37316282741172119</v>
      </c>
    </row>
    <row r="2681" spans="5:6" x14ac:dyDescent="0.3">
      <c r="E2681" s="10" t="s">
        <v>826</v>
      </c>
      <c r="F2681" s="5">
        <v>0.17922881923731307</v>
      </c>
    </row>
    <row r="2682" spans="5:6" x14ac:dyDescent="0.3">
      <c r="E2682" s="10" t="s">
        <v>857</v>
      </c>
      <c r="F2682" s="5">
        <v>1</v>
      </c>
    </row>
    <row r="2683" spans="5:6" x14ac:dyDescent="0.3">
      <c r="E2683" s="10" t="s">
        <v>920</v>
      </c>
      <c r="F2683" s="5">
        <v>8.6979471370090281E-2</v>
      </c>
    </row>
    <row r="2684" spans="5:6" x14ac:dyDescent="0.3">
      <c r="E2684" s="10" t="s">
        <v>1115</v>
      </c>
      <c r="F2684" s="5">
        <v>-0.58134745996789916</v>
      </c>
    </row>
    <row r="2685" spans="5:6" x14ac:dyDescent="0.3">
      <c r="E2685" s="10" t="s">
        <v>1182</v>
      </c>
      <c r="F2685" s="5">
        <v>0.45113492015348461</v>
      </c>
    </row>
    <row r="2686" spans="5:6" x14ac:dyDescent="0.3">
      <c r="E2686" s="10" t="s">
        <v>1519</v>
      </c>
      <c r="F2686" s="5">
        <v>-0.35160617126541877</v>
      </c>
    </row>
    <row r="2687" spans="5:6" x14ac:dyDescent="0.3">
      <c r="E2687" s="10" t="s">
        <v>1593</v>
      </c>
      <c r="F2687" s="5">
        <v>0.64376536790315764</v>
      </c>
    </row>
    <row r="2688" spans="5:6" x14ac:dyDescent="0.3">
      <c r="E2688" s="10" t="s">
        <v>2190</v>
      </c>
      <c r="F2688" s="5">
        <v>0.22367621717020153</v>
      </c>
    </row>
    <row r="2689" spans="5:6" x14ac:dyDescent="0.3">
      <c r="E2689" s="6" t="s">
        <v>3246</v>
      </c>
      <c r="F2689" s="11"/>
    </row>
    <row r="2690" spans="5:6" x14ac:dyDescent="0.3">
      <c r="E2690" s="10" t="s">
        <v>1796</v>
      </c>
      <c r="F2690" s="5">
        <v>-0.58849258928821435</v>
      </c>
    </row>
    <row r="2691" spans="5:6" x14ac:dyDescent="0.3">
      <c r="E2691" s="6" t="s">
        <v>3247</v>
      </c>
      <c r="F2691" s="11"/>
    </row>
    <row r="2692" spans="5:6" x14ac:dyDescent="0.3">
      <c r="E2692" s="10" t="s">
        <v>1811</v>
      </c>
      <c r="F2692" s="5">
        <v>-0.22372036912213944</v>
      </c>
    </row>
    <row r="2693" spans="5:6" x14ac:dyDescent="0.3">
      <c r="E2693" s="6" t="s">
        <v>3248</v>
      </c>
      <c r="F2693" s="11"/>
    </row>
    <row r="2694" spans="5:6" x14ac:dyDescent="0.3">
      <c r="E2694" s="10" t="s">
        <v>350</v>
      </c>
      <c r="F2694" s="5">
        <v>2.6292911958735489E-2</v>
      </c>
    </row>
    <row r="2695" spans="5:6" x14ac:dyDescent="0.3">
      <c r="E2695" s="10" t="s">
        <v>434</v>
      </c>
      <c r="F2695" s="5">
        <v>0.10914399376516297</v>
      </c>
    </row>
    <row r="2696" spans="5:6" x14ac:dyDescent="0.3">
      <c r="E2696" s="10" t="s">
        <v>953</v>
      </c>
      <c r="F2696" s="5">
        <v>1</v>
      </c>
    </row>
    <row r="2697" spans="5:6" x14ac:dyDescent="0.3">
      <c r="E2697" s="10" t="s">
        <v>1149</v>
      </c>
      <c r="F2697" s="5">
        <v>-5.0794203627678195E-3</v>
      </c>
    </row>
    <row r="2698" spans="5:6" x14ac:dyDescent="0.3">
      <c r="E2698" s="10" t="s">
        <v>2125</v>
      </c>
      <c r="F2698" s="5">
        <v>0.30355678805429193</v>
      </c>
    </row>
    <row r="2699" spans="5:6" x14ac:dyDescent="0.3">
      <c r="E2699" s="10" t="s">
        <v>2500</v>
      </c>
      <c r="F2699" s="5">
        <v>-0.32714329829061095</v>
      </c>
    </row>
    <row r="2700" spans="5:6" x14ac:dyDescent="0.3">
      <c r="E2700" s="6" t="s">
        <v>3249</v>
      </c>
      <c r="F2700" s="11"/>
    </row>
    <row r="2701" spans="5:6" x14ac:dyDescent="0.3">
      <c r="E2701" s="10" t="s">
        <v>2145</v>
      </c>
      <c r="F2701" s="5">
        <v>-0.12187257248685132</v>
      </c>
    </row>
    <row r="2702" spans="5:6" x14ac:dyDescent="0.3">
      <c r="E2702" s="6" t="s">
        <v>3250</v>
      </c>
      <c r="F2702" s="11"/>
    </row>
    <row r="2703" spans="5:6" x14ac:dyDescent="0.3">
      <c r="E2703" s="10" t="s">
        <v>524</v>
      </c>
      <c r="F2703" s="5">
        <v>-7.2260213272381843E-2</v>
      </c>
    </row>
    <row r="2704" spans="5:6" x14ac:dyDescent="0.3">
      <c r="E2704" s="10" t="s">
        <v>1897</v>
      </c>
      <c r="F2704" s="5">
        <v>-0.32133726918015709</v>
      </c>
    </row>
    <row r="2705" spans="5:6" x14ac:dyDescent="0.3">
      <c r="E2705" s="10" t="s">
        <v>2181</v>
      </c>
      <c r="F2705" s="5">
        <v>0.69058029501858809</v>
      </c>
    </row>
    <row r="2706" spans="5:6" x14ac:dyDescent="0.3">
      <c r="E2706" s="10" t="s">
        <v>2439</v>
      </c>
      <c r="F2706" s="5">
        <v>-5.0664571618907556E-2</v>
      </c>
    </row>
    <row r="2707" spans="5:6" x14ac:dyDescent="0.3">
      <c r="E2707" s="10" t="s">
        <v>2608</v>
      </c>
      <c r="F2707" s="5">
        <v>-0.33073219319544583</v>
      </c>
    </row>
    <row r="2708" spans="5:6" x14ac:dyDescent="0.3">
      <c r="E2708" s="6" t="s">
        <v>3251</v>
      </c>
      <c r="F2708" s="11"/>
    </row>
    <row r="2709" spans="5:6" x14ac:dyDescent="0.3">
      <c r="E2709" s="10" t="s">
        <v>197</v>
      </c>
      <c r="F2709" s="5">
        <v>-0.17871686696157912</v>
      </c>
    </row>
    <row r="2710" spans="5:6" x14ac:dyDescent="0.3">
      <c r="E2710" s="10" t="s">
        <v>1944</v>
      </c>
      <c r="F2710" s="5">
        <v>-0.50852179919979223</v>
      </c>
    </row>
    <row r="2711" spans="5:6" x14ac:dyDescent="0.3">
      <c r="E2711" s="10" t="s">
        <v>2301</v>
      </c>
      <c r="F2711" s="5">
        <v>0.34576908418300367</v>
      </c>
    </row>
    <row r="2712" spans="5:6" x14ac:dyDescent="0.3">
      <c r="E2712" s="6" t="s">
        <v>3252</v>
      </c>
      <c r="F2712" s="11"/>
    </row>
    <row r="2713" spans="5:6" x14ac:dyDescent="0.3">
      <c r="E2713" s="10" t="s">
        <v>317</v>
      </c>
      <c r="F2713" s="5">
        <v>-0.94415184171217115</v>
      </c>
    </row>
    <row r="2714" spans="5:6" x14ac:dyDescent="0.3">
      <c r="E2714" s="10" t="s">
        <v>577</v>
      </c>
      <c r="F2714" s="5">
        <v>-0.36422394917164036</v>
      </c>
    </row>
    <row r="2715" spans="5:6" x14ac:dyDescent="0.3">
      <c r="E2715" s="10" t="s">
        <v>829</v>
      </c>
      <c r="F2715" s="5">
        <v>0.68989655164232877</v>
      </c>
    </row>
    <row r="2716" spans="5:6" x14ac:dyDescent="0.3">
      <c r="E2716" s="10" t="s">
        <v>956</v>
      </c>
      <c r="F2716" s="5">
        <v>0.68470128110627793</v>
      </c>
    </row>
    <row r="2717" spans="5:6" x14ac:dyDescent="0.3">
      <c r="E2717" s="10" t="s">
        <v>978</v>
      </c>
      <c r="F2717" s="5">
        <v>-0.26367077209745982</v>
      </c>
    </row>
    <row r="2718" spans="5:6" x14ac:dyDescent="0.3">
      <c r="E2718" s="10" t="s">
        <v>2012</v>
      </c>
      <c r="F2718" s="5">
        <v>-0.9973523287140067</v>
      </c>
    </row>
    <row r="2719" spans="5:6" x14ac:dyDescent="0.3">
      <c r="E2719" s="10" t="s">
        <v>2053</v>
      </c>
      <c r="F2719" s="5">
        <v>-0.69563168418487864</v>
      </c>
    </row>
    <row r="2720" spans="5:6" x14ac:dyDescent="0.3">
      <c r="E2720" s="10" t="s">
        <v>2134</v>
      </c>
      <c r="F2720" s="5">
        <v>0.45665473727808037</v>
      </c>
    </row>
    <row r="2721" spans="5:6" x14ac:dyDescent="0.3">
      <c r="E2721" s="10" t="s">
        <v>2318</v>
      </c>
      <c r="F2721" s="5">
        <v>0.66377165662008519</v>
      </c>
    </row>
    <row r="2722" spans="5:6" x14ac:dyDescent="0.3">
      <c r="E2722" s="6" t="s">
        <v>593</v>
      </c>
      <c r="F2722" s="11"/>
    </row>
    <row r="2723" spans="5:6" x14ac:dyDescent="0.3">
      <c r="E2723" s="10" t="s">
        <v>593</v>
      </c>
      <c r="F2723" s="5">
        <v>-0.25459309625788928</v>
      </c>
    </row>
    <row r="2724" spans="5:6" x14ac:dyDescent="0.3">
      <c r="E2724" s="6" t="s">
        <v>3253</v>
      </c>
      <c r="F2724" s="11"/>
    </row>
    <row r="2725" spans="5:6" x14ac:dyDescent="0.3">
      <c r="E2725" s="10" t="s">
        <v>1461</v>
      </c>
      <c r="F2725" s="5">
        <v>0.11582721627645129</v>
      </c>
    </row>
    <row r="2726" spans="5:6" x14ac:dyDescent="0.3">
      <c r="E2726" s="10" t="s">
        <v>1901</v>
      </c>
      <c r="F2726" s="5">
        <v>0.20082122231887115</v>
      </c>
    </row>
    <row r="2727" spans="5:6" x14ac:dyDescent="0.3">
      <c r="E2727" s="10" t="s">
        <v>2471</v>
      </c>
      <c r="F2727" s="5">
        <v>-0.20641707777154031</v>
      </c>
    </row>
    <row r="2728" spans="5:6" x14ac:dyDescent="0.3">
      <c r="E2728" s="6" t="s">
        <v>1477</v>
      </c>
      <c r="F2728" s="11"/>
    </row>
    <row r="2729" spans="5:6" x14ac:dyDescent="0.3">
      <c r="E2729" s="10" t="s">
        <v>201</v>
      </c>
      <c r="F2729" s="5">
        <v>0.19968318695559481</v>
      </c>
    </row>
    <row r="2730" spans="5:6" x14ac:dyDescent="0.3">
      <c r="E2730" s="10" t="s">
        <v>701</v>
      </c>
      <c r="F2730" s="5">
        <v>-0.23582773054823636</v>
      </c>
    </row>
    <row r="2731" spans="5:6" x14ac:dyDescent="0.3">
      <c r="E2731" s="10" t="s">
        <v>921</v>
      </c>
      <c r="F2731" s="5">
        <v>0.51306982210394325</v>
      </c>
    </row>
    <row r="2732" spans="5:6" x14ac:dyDescent="0.3">
      <c r="E2732" s="10" t="s">
        <v>952</v>
      </c>
      <c r="F2732" s="5">
        <v>-0.40918307392764131</v>
      </c>
    </row>
    <row r="2733" spans="5:6" x14ac:dyDescent="0.3">
      <c r="E2733" s="10" t="s">
        <v>1360</v>
      </c>
      <c r="F2733" s="5">
        <v>1.6877202868157498E-2</v>
      </c>
    </row>
    <row r="2734" spans="5:6" x14ac:dyDescent="0.3">
      <c r="E2734" s="10" t="s">
        <v>1477</v>
      </c>
      <c r="F2734" s="5">
        <v>-5.9992593786881682E-2</v>
      </c>
    </row>
    <row r="2735" spans="5:6" x14ac:dyDescent="0.3">
      <c r="E2735" s="10" t="s">
        <v>1487</v>
      </c>
      <c r="F2735" s="5">
        <v>0.57588885651810384</v>
      </c>
    </row>
    <row r="2736" spans="5:6" x14ac:dyDescent="0.3">
      <c r="E2736" s="10" t="s">
        <v>1829</v>
      </c>
      <c r="F2736" s="5">
        <v>0.16543506380007356</v>
      </c>
    </row>
    <row r="2737" spans="5:6" x14ac:dyDescent="0.3">
      <c r="E2737" s="10" t="s">
        <v>2434</v>
      </c>
      <c r="F2737" s="5">
        <v>0.58382941470477523</v>
      </c>
    </row>
    <row r="2738" spans="5:6" x14ac:dyDescent="0.3">
      <c r="E2738" s="6" t="s">
        <v>1661</v>
      </c>
      <c r="F2738" s="11"/>
    </row>
    <row r="2739" spans="5:6" x14ac:dyDescent="0.3">
      <c r="E2739" s="10" t="s">
        <v>1440</v>
      </c>
      <c r="F2739" s="5">
        <v>0.50853126467273224</v>
      </c>
    </row>
    <row r="2740" spans="5:6" x14ac:dyDescent="0.3">
      <c r="E2740" s="10" t="s">
        <v>1617</v>
      </c>
      <c r="F2740" s="5">
        <v>-0.6563440053330023</v>
      </c>
    </row>
    <row r="2741" spans="5:6" x14ac:dyDescent="0.3">
      <c r="E2741" s="10" t="s">
        <v>1661</v>
      </c>
      <c r="F2741" s="5">
        <v>-0.33239612747596425</v>
      </c>
    </row>
    <row r="2742" spans="5:6" x14ac:dyDescent="0.3">
      <c r="E2742" s="6" t="s">
        <v>3254</v>
      </c>
      <c r="F2742" s="11"/>
    </row>
    <row r="2743" spans="5:6" x14ac:dyDescent="0.3">
      <c r="E2743" s="10" t="s">
        <v>1817</v>
      </c>
      <c r="F2743" s="5">
        <v>-0.52018915518932551</v>
      </c>
    </row>
    <row r="2744" spans="5:6" x14ac:dyDescent="0.3">
      <c r="E2744" s="6" t="s">
        <v>3255</v>
      </c>
      <c r="F2744" s="11"/>
    </row>
    <row r="2745" spans="5:6" x14ac:dyDescent="0.3">
      <c r="E2745" s="10" t="s">
        <v>205</v>
      </c>
      <c r="F2745" s="5">
        <v>0.38561268113165981</v>
      </c>
    </row>
    <row r="2746" spans="5:6" x14ac:dyDescent="0.3">
      <c r="E2746" s="10" t="s">
        <v>404</v>
      </c>
      <c r="F2746" s="5">
        <v>-0.27312823741247561</v>
      </c>
    </row>
    <row r="2747" spans="5:6" x14ac:dyDescent="0.3">
      <c r="E2747" s="10" t="s">
        <v>833</v>
      </c>
      <c r="F2747" s="5">
        <v>-0.55453672418863875</v>
      </c>
    </row>
    <row r="2748" spans="5:6" x14ac:dyDescent="0.3">
      <c r="E2748" s="10" t="s">
        <v>835</v>
      </c>
      <c r="F2748" s="5">
        <v>-0.40058078792144824</v>
      </c>
    </row>
    <row r="2749" spans="5:6" x14ac:dyDescent="0.3">
      <c r="E2749" s="10" t="s">
        <v>1781</v>
      </c>
      <c r="F2749" s="5">
        <v>0.48413782192578075</v>
      </c>
    </row>
    <row r="2750" spans="5:6" x14ac:dyDescent="0.3">
      <c r="E2750" s="10" t="s">
        <v>2381</v>
      </c>
      <c r="F2750" s="5">
        <v>-0.23636534299563922</v>
      </c>
    </row>
    <row r="2751" spans="5:6" x14ac:dyDescent="0.3">
      <c r="E2751" s="2" t="s">
        <v>2760</v>
      </c>
      <c r="F2751" s="11"/>
    </row>
    <row r="2752" spans="5:6" x14ac:dyDescent="0.3">
      <c r="E2752" s="6" t="s">
        <v>3256</v>
      </c>
      <c r="F2752" s="11"/>
    </row>
    <row r="2753" spans="5:6" x14ac:dyDescent="0.3">
      <c r="E2753" s="10" t="s">
        <v>2507</v>
      </c>
      <c r="F2753" s="5">
        <v>6.5230805225251445E-2</v>
      </c>
    </row>
    <row r="2754" spans="5:6" x14ac:dyDescent="0.3">
      <c r="E2754" s="6" t="s">
        <v>1259</v>
      </c>
      <c r="F2754" s="11"/>
    </row>
    <row r="2755" spans="5:6" x14ac:dyDescent="0.3">
      <c r="E2755" s="10" t="s">
        <v>1259</v>
      </c>
      <c r="F2755" s="5">
        <v>0.17632968871568294</v>
      </c>
    </row>
    <row r="2756" spans="5:6" x14ac:dyDescent="0.3">
      <c r="E2756" s="6" t="s">
        <v>3257</v>
      </c>
      <c r="F2756" s="11"/>
    </row>
    <row r="2757" spans="5:6" x14ac:dyDescent="0.3">
      <c r="E2757" s="10" t="s">
        <v>523</v>
      </c>
      <c r="F2757" s="5">
        <v>5.9610530385327723E-2</v>
      </c>
    </row>
    <row r="2758" spans="5:6" x14ac:dyDescent="0.3">
      <c r="E2758" s="6" t="s">
        <v>3258</v>
      </c>
      <c r="F2758" s="11"/>
    </row>
    <row r="2759" spans="5:6" x14ac:dyDescent="0.3">
      <c r="E2759" s="10" t="s">
        <v>168</v>
      </c>
      <c r="F2759" s="5">
        <v>-0.25477888295262546</v>
      </c>
    </row>
    <row r="2760" spans="5:6" x14ac:dyDescent="0.3">
      <c r="E2760" s="2" t="s">
        <v>2762</v>
      </c>
      <c r="F2760" s="11"/>
    </row>
    <row r="2761" spans="5:6" x14ac:dyDescent="0.3">
      <c r="E2761" s="6" t="s">
        <v>3259</v>
      </c>
      <c r="F2761" s="11"/>
    </row>
    <row r="2762" spans="5:6" x14ac:dyDescent="0.3">
      <c r="E2762" s="10" t="s">
        <v>1064</v>
      </c>
      <c r="F2762" s="5">
        <v>0.92669629436079071</v>
      </c>
    </row>
    <row r="2763" spans="5:6" x14ac:dyDescent="0.3">
      <c r="E2763" s="10" t="s">
        <v>1463</v>
      </c>
      <c r="F2763" s="5">
        <v>0.86195431771669428</v>
      </c>
    </row>
    <row r="2764" spans="5:6" x14ac:dyDescent="0.3">
      <c r="E2764" s="6" t="s">
        <v>2266</v>
      </c>
      <c r="F2764" s="11"/>
    </row>
    <row r="2765" spans="5:6" x14ac:dyDescent="0.3">
      <c r="E2765" s="10" t="s">
        <v>1042</v>
      </c>
      <c r="F2765" s="5">
        <v>-0.57560635784932512</v>
      </c>
    </row>
    <row r="2766" spans="5:6" x14ac:dyDescent="0.3">
      <c r="E2766" s="10" t="s">
        <v>1113</v>
      </c>
      <c r="F2766" s="5">
        <v>-0.15263779779895978</v>
      </c>
    </row>
    <row r="2767" spans="5:6" x14ac:dyDescent="0.3">
      <c r="E2767" s="10" t="s">
        <v>1672</v>
      </c>
      <c r="F2767" s="5">
        <v>-0.13147149468587879</v>
      </c>
    </row>
    <row r="2768" spans="5:6" x14ac:dyDescent="0.3">
      <c r="E2768" s="10" t="s">
        <v>2242</v>
      </c>
      <c r="F2768" s="5">
        <v>1</v>
      </c>
    </row>
    <row r="2769" spans="5:6" x14ac:dyDescent="0.3">
      <c r="E2769" s="10" t="s">
        <v>2266</v>
      </c>
      <c r="F2769" s="5">
        <v>4.245924142093184E-2</v>
      </c>
    </row>
    <row r="2770" spans="5:6" x14ac:dyDescent="0.3">
      <c r="E2770" s="6" t="s">
        <v>2422</v>
      </c>
      <c r="F2770" s="11"/>
    </row>
    <row r="2771" spans="5:6" x14ac:dyDescent="0.3">
      <c r="E2771" s="10" t="s">
        <v>2422</v>
      </c>
      <c r="F2771" s="5">
        <v>-0.17560734771514577</v>
      </c>
    </row>
    <row r="2772" spans="5:6" x14ac:dyDescent="0.3">
      <c r="E2772" s="6" t="s">
        <v>3260</v>
      </c>
      <c r="F2772" s="11"/>
    </row>
    <row r="2773" spans="5:6" x14ac:dyDescent="0.3">
      <c r="E2773" s="10" t="s">
        <v>1234</v>
      </c>
      <c r="F2773" s="5">
        <v>-0.43582254883877886</v>
      </c>
    </row>
    <row r="2774" spans="5:6" x14ac:dyDescent="0.3">
      <c r="E2774" s="6" t="s">
        <v>3261</v>
      </c>
      <c r="F2774" s="11"/>
    </row>
    <row r="2775" spans="5:6" x14ac:dyDescent="0.3">
      <c r="E2775" s="10" t="s">
        <v>971</v>
      </c>
      <c r="F2775" s="5">
        <v>-0.13194591861807167</v>
      </c>
    </row>
    <row r="2776" spans="5:6" x14ac:dyDescent="0.3">
      <c r="E2776" s="2" t="s">
        <v>2763</v>
      </c>
      <c r="F2776" s="11"/>
    </row>
    <row r="2777" spans="5:6" x14ac:dyDescent="0.3">
      <c r="E2777" s="6" t="s">
        <v>3262</v>
      </c>
      <c r="F2777" s="11"/>
    </row>
    <row r="2778" spans="5:6" x14ac:dyDescent="0.3">
      <c r="E2778" s="10" t="s">
        <v>366</v>
      </c>
      <c r="F2778" s="5">
        <v>-0.18200512390536444</v>
      </c>
    </row>
    <row r="2779" spans="5:6" x14ac:dyDescent="0.3">
      <c r="E2779" s="6" t="s">
        <v>3263</v>
      </c>
      <c r="F2779" s="11"/>
    </row>
    <row r="2780" spans="5:6" x14ac:dyDescent="0.3">
      <c r="E2780" s="10" t="s">
        <v>411</v>
      </c>
      <c r="F2780" s="5">
        <v>-0.40402283829432911</v>
      </c>
    </row>
    <row r="2781" spans="5:6" x14ac:dyDescent="0.3">
      <c r="E2781" s="6" t="s">
        <v>945</v>
      </c>
      <c r="F2781" s="11"/>
    </row>
    <row r="2782" spans="5:6" x14ac:dyDescent="0.3">
      <c r="E2782" s="10" t="s">
        <v>945</v>
      </c>
      <c r="F2782" s="5">
        <v>-0.23246849024011851</v>
      </c>
    </row>
    <row r="2783" spans="5:6" x14ac:dyDescent="0.3">
      <c r="E2783" s="6" t="s">
        <v>1457</v>
      </c>
      <c r="F2783" s="11"/>
    </row>
    <row r="2784" spans="5:6" x14ac:dyDescent="0.3">
      <c r="E2784" s="10" t="s">
        <v>1457</v>
      </c>
      <c r="F2784" s="5">
        <v>0.31560683946616525</v>
      </c>
    </row>
    <row r="2785" spans="5:6" x14ac:dyDescent="0.3">
      <c r="E2785" s="6" t="s">
        <v>2260</v>
      </c>
      <c r="F2785" s="11"/>
    </row>
    <row r="2786" spans="5:6" x14ac:dyDescent="0.3">
      <c r="E2786" s="10" t="s">
        <v>2260</v>
      </c>
      <c r="F2786" s="5">
        <v>1</v>
      </c>
    </row>
    <row r="2787" spans="5:6" x14ac:dyDescent="0.3">
      <c r="E2787" s="6" t="s">
        <v>3264</v>
      </c>
      <c r="F2787" s="11"/>
    </row>
    <row r="2788" spans="5:6" x14ac:dyDescent="0.3">
      <c r="E2788" s="10" t="s">
        <v>1364</v>
      </c>
      <c r="F2788" s="5">
        <v>0.3375607038509249</v>
      </c>
    </row>
    <row r="2789" spans="5:6" x14ac:dyDescent="0.3">
      <c r="E2789" s="6" t="s">
        <v>3265</v>
      </c>
      <c r="F2789" s="11"/>
    </row>
    <row r="2790" spans="5:6" x14ac:dyDescent="0.3">
      <c r="E2790" s="10" t="s">
        <v>2553</v>
      </c>
      <c r="F2790" s="5">
        <v>-0.1474515339594373</v>
      </c>
    </row>
    <row r="2791" spans="5:6" x14ac:dyDescent="0.3">
      <c r="E2791" s="10" t="s">
        <v>2628</v>
      </c>
      <c r="F2791" s="5">
        <v>0.23635257766092826</v>
      </c>
    </row>
    <row r="2792" spans="5:6" x14ac:dyDescent="0.3">
      <c r="E2792" s="2" t="s">
        <v>2764</v>
      </c>
      <c r="F2792" s="11"/>
    </row>
    <row r="2793" spans="5:6" x14ac:dyDescent="0.3">
      <c r="E2793" s="6" t="s">
        <v>3266</v>
      </c>
      <c r="F2793" s="11"/>
    </row>
    <row r="2794" spans="5:6" x14ac:dyDescent="0.3">
      <c r="E2794" s="10" t="s">
        <v>743</v>
      </c>
      <c r="F2794" s="5">
        <v>-6.3786882876615103E-2</v>
      </c>
    </row>
    <row r="2795" spans="5:6" x14ac:dyDescent="0.3">
      <c r="E2795" s="6" t="s">
        <v>3267</v>
      </c>
      <c r="F2795" s="11"/>
    </row>
    <row r="2796" spans="5:6" x14ac:dyDescent="0.3">
      <c r="E2796" s="10" t="s">
        <v>1095</v>
      </c>
      <c r="F2796" s="5">
        <v>-0.15755019782570126</v>
      </c>
    </row>
    <row r="2797" spans="5:6" x14ac:dyDescent="0.3">
      <c r="E2797" s="2" t="s">
        <v>2765</v>
      </c>
      <c r="F2797" s="11"/>
    </row>
    <row r="2798" spans="5:6" x14ac:dyDescent="0.3">
      <c r="E2798" s="6" t="s">
        <v>3268</v>
      </c>
      <c r="F2798" s="11"/>
    </row>
    <row r="2799" spans="5:6" x14ac:dyDescent="0.3">
      <c r="E2799" s="10" t="s">
        <v>2293</v>
      </c>
      <c r="F2799" s="5">
        <v>-0.44724052133750869</v>
      </c>
    </row>
    <row r="2800" spans="5:6" x14ac:dyDescent="0.3">
      <c r="E2800" s="2" t="s">
        <v>2767</v>
      </c>
      <c r="F2800" s="11"/>
    </row>
    <row r="2801" spans="5:6" x14ac:dyDescent="0.3">
      <c r="E2801" s="6" t="s">
        <v>280</v>
      </c>
      <c r="F2801" s="11"/>
    </row>
    <row r="2802" spans="5:6" x14ac:dyDescent="0.3">
      <c r="E2802" s="10" t="s">
        <v>280</v>
      </c>
      <c r="F2802" s="5">
        <v>-0.36326912618178481</v>
      </c>
    </row>
    <row r="2803" spans="5:6" x14ac:dyDescent="0.3">
      <c r="E2803" s="6" t="s">
        <v>3269</v>
      </c>
      <c r="F2803" s="11"/>
    </row>
    <row r="2804" spans="5:6" x14ac:dyDescent="0.3">
      <c r="E2804" s="10" t="s">
        <v>737</v>
      </c>
      <c r="F2804" s="5">
        <v>-8.5360690424301597E-2</v>
      </c>
    </row>
    <row r="2805" spans="5:6" x14ac:dyDescent="0.3">
      <c r="E2805" s="6" t="s">
        <v>1271</v>
      </c>
      <c r="F2805" s="11"/>
    </row>
    <row r="2806" spans="5:6" x14ac:dyDescent="0.3">
      <c r="E2806" s="10" t="s">
        <v>1271</v>
      </c>
      <c r="F2806" s="5">
        <v>-0.72695179747745309</v>
      </c>
    </row>
    <row r="2807" spans="5:6" x14ac:dyDescent="0.3">
      <c r="E2807" s="10" t="s">
        <v>2431</v>
      </c>
      <c r="F2807" s="5">
        <v>-0.22236529751301826</v>
      </c>
    </row>
    <row r="2808" spans="5:6" x14ac:dyDescent="0.3">
      <c r="E2808" s="6" t="s">
        <v>3270</v>
      </c>
      <c r="F2808" s="11"/>
    </row>
    <row r="2809" spans="5:6" x14ac:dyDescent="0.3">
      <c r="E2809" s="10" t="s">
        <v>1646</v>
      </c>
      <c r="F2809" s="5">
        <v>-0.59277688901579872</v>
      </c>
    </row>
    <row r="2810" spans="5:6" x14ac:dyDescent="0.3">
      <c r="E2810" s="6" t="s">
        <v>3271</v>
      </c>
      <c r="F2810" s="11"/>
    </row>
    <row r="2811" spans="5:6" x14ac:dyDescent="0.3">
      <c r="E2811" s="10" t="s">
        <v>1666</v>
      </c>
      <c r="F2811" s="5">
        <v>-0.96185665940469933</v>
      </c>
    </row>
    <row r="2812" spans="5:6" x14ac:dyDescent="0.3">
      <c r="E2812" s="6" t="s">
        <v>1555</v>
      </c>
      <c r="F2812" s="11"/>
    </row>
    <row r="2813" spans="5:6" x14ac:dyDescent="0.3">
      <c r="E2813" s="10" t="s">
        <v>1555</v>
      </c>
      <c r="F2813" s="5">
        <v>0.34816028504396379</v>
      </c>
    </row>
    <row r="2814" spans="5:6" x14ac:dyDescent="0.3">
      <c r="E2814" s="6" t="s">
        <v>1643</v>
      </c>
      <c r="F2814" s="11"/>
    </row>
    <row r="2815" spans="5:6" x14ac:dyDescent="0.3">
      <c r="E2815" s="10" t="s">
        <v>1643</v>
      </c>
      <c r="F2815" s="5">
        <v>-0.36532530944017583</v>
      </c>
    </row>
    <row r="2816" spans="5:6" x14ac:dyDescent="0.3">
      <c r="E2816" s="6" t="s">
        <v>1669</v>
      </c>
      <c r="F2816" s="11"/>
    </row>
    <row r="2817" spans="5:6" x14ac:dyDescent="0.3">
      <c r="E2817" s="10" t="s">
        <v>1669</v>
      </c>
      <c r="F2817" s="5">
        <v>-0.14688077066779212</v>
      </c>
    </row>
    <row r="2818" spans="5:6" x14ac:dyDescent="0.3">
      <c r="E2818" s="6" t="s">
        <v>3272</v>
      </c>
      <c r="F2818" s="5">
        <v>-9.6887108191677465E-2</v>
      </c>
    </row>
    <row r="2819" spans="5:6" x14ac:dyDescent="0.3">
      <c r="E2819" s="6" t="s">
        <v>2207</v>
      </c>
      <c r="F2819" s="11"/>
    </row>
    <row r="2820" spans="5:6" x14ac:dyDescent="0.3">
      <c r="E2820" s="10" t="s">
        <v>2207</v>
      </c>
      <c r="F2820" s="5">
        <v>-0.18007908601633804</v>
      </c>
    </row>
    <row r="2821" spans="5:6" x14ac:dyDescent="0.3">
      <c r="E2821" s="2" t="s">
        <v>2768</v>
      </c>
      <c r="F2821" s="11"/>
    </row>
    <row r="2822" spans="5:6" x14ac:dyDescent="0.3">
      <c r="E2822" s="6" t="s">
        <v>342</v>
      </c>
      <c r="F2822" s="11"/>
    </row>
    <row r="2823" spans="5:6" x14ac:dyDescent="0.3">
      <c r="E2823" s="10" t="s">
        <v>342</v>
      </c>
      <c r="F2823" s="5">
        <v>-2.225622616790476E-2</v>
      </c>
    </row>
    <row r="2824" spans="5:6" x14ac:dyDescent="0.3">
      <c r="E2824" s="6" t="s">
        <v>1679</v>
      </c>
      <c r="F2824" s="11"/>
    </row>
    <row r="2825" spans="5:6" x14ac:dyDescent="0.3">
      <c r="E2825" s="10" t="s">
        <v>1679</v>
      </c>
      <c r="F2825" s="5">
        <v>8.9226570532538102E-2</v>
      </c>
    </row>
    <row r="2826" spans="5:6" x14ac:dyDescent="0.3">
      <c r="E2826" s="2" t="s">
        <v>2770</v>
      </c>
      <c r="F2826" s="11"/>
    </row>
    <row r="2827" spans="5:6" x14ac:dyDescent="0.3">
      <c r="E2827" s="6" t="s">
        <v>3273</v>
      </c>
      <c r="F2827" s="11"/>
    </row>
    <row r="2828" spans="5:6" x14ac:dyDescent="0.3">
      <c r="E2828" s="10" t="s">
        <v>1431</v>
      </c>
      <c r="F2828" s="5">
        <v>5.0561626065879321E-3</v>
      </c>
    </row>
    <row r="2829" spans="5:6" x14ac:dyDescent="0.3">
      <c r="E2829" s="6" t="s">
        <v>3274</v>
      </c>
      <c r="F2829" s="11"/>
    </row>
    <row r="2830" spans="5:6" x14ac:dyDescent="0.3">
      <c r="E2830" s="10" t="s">
        <v>293</v>
      </c>
      <c r="F2830" s="5">
        <v>0.13162855467091683</v>
      </c>
    </row>
    <row r="2831" spans="5:6" x14ac:dyDescent="0.3">
      <c r="E2831" s="2" t="s">
        <v>2771</v>
      </c>
      <c r="F2831" s="11"/>
    </row>
    <row r="2832" spans="5:6" x14ac:dyDescent="0.3">
      <c r="E2832" s="6" t="s">
        <v>594</v>
      </c>
      <c r="F2832" s="11"/>
    </row>
    <row r="2833" spans="5:6" x14ac:dyDescent="0.3">
      <c r="E2833" s="10" t="s">
        <v>594</v>
      </c>
      <c r="F2833" s="5">
        <v>0.15907674420071397</v>
      </c>
    </row>
    <row r="2834" spans="5:6" x14ac:dyDescent="0.3">
      <c r="E2834" s="6" t="s">
        <v>2102</v>
      </c>
      <c r="F2834" s="11"/>
    </row>
    <row r="2835" spans="5:6" x14ac:dyDescent="0.3">
      <c r="E2835" s="10" t="s">
        <v>2102</v>
      </c>
      <c r="F2835" s="5">
        <v>-3.6055471748207883E-2</v>
      </c>
    </row>
    <row r="2836" spans="5:6" x14ac:dyDescent="0.3">
      <c r="E2836" s="2" t="s">
        <v>2772</v>
      </c>
      <c r="F2836" s="11"/>
    </row>
    <row r="2837" spans="5:6" x14ac:dyDescent="0.3">
      <c r="E2837" s="6" t="s">
        <v>2404</v>
      </c>
      <c r="F2837" s="11"/>
    </row>
    <row r="2838" spans="5:6" x14ac:dyDescent="0.3">
      <c r="E2838" s="10" t="s">
        <v>2404</v>
      </c>
      <c r="F2838" s="5">
        <v>8.6264507950861991E-2</v>
      </c>
    </row>
    <row r="2839" spans="5:6" x14ac:dyDescent="0.3">
      <c r="E2839" s="2" t="s">
        <v>2773</v>
      </c>
      <c r="F2839" s="11"/>
    </row>
    <row r="2840" spans="5:6" x14ac:dyDescent="0.3">
      <c r="E2840" s="6" t="s">
        <v>169</v>
      </c>
      <c r="F2840" s="11"/>
    </row>
    <row r="2841" spans="5:6" x14ac:dyDescent="0.3">
      <c r="E2841" s="10" t="s">
        <v>169</v>
      </c>
      <c r="F2841" s="5">
        <v>1.2297684357146448E-2</v>
      </c>
    </row>
    <row r="2842" spans="5:6" x14ac:dyDescent="0.3">
      <c r="E2842" s="10" t="s">
        <v>1302</v>
      </c>
      <c r="F2842" s="5">
        <v>-0.13450072407010727</v>
      </c>
    </row>
    <row r="2843" spans="5:6" x14ac:dyDescent="0.3">
      <c r="E2843" s="6" t="s">
        <v>170</v>
      </c>
      <c r="F2843" s="11"/>
    </row>
    <row r="2844" spans="5:6" x14ac:dyDescent="0.3">
      <c r="E2844" s="10" t="s">
        <v>170</v>
      </c>
      <c r="F2844" s="5">
        <v>9.6070827354234042E-2</v>
      </c>
    </row>
    <row r="2845" spans="5:6" x14ac:dyDescent="0.3">
      <c r="E2845" s="6" t="s">
        <v>3275</v>
      </c>
      <c r="F2845" s="11"/>
    </row>
    <row r="2846" spans="5:6" x14ac:dyDescent="0.3">
      <c r="E2846" s="10" t="s">
        <v>171</v>
      </c>
      <c r="F2846" s="5">
        <v>-7.4095039529257029E-2</v>
      </c>
    </row>
    <row r="2847" spans="5:6" x14ac:dyDescent="0.3">
      <c r="E2847" s="6" t="s">
        <v>185</v>
      </c>
      <c r="F2847" s="11"/>
    </row>
    <row r="2848" spans="5:6" x14ac:dyDescent="0.3">
      <c r="E2848" s="10" t="s">
        <v>185</v>
      </c>
      <c r="F2848" s="5">
        <v>0.99658824222331943</v>
      </c>
    </row>
    <row r="2849" spans="5:6" x14ac:dyDescent="0.3">
      <c r="E2849" s="6" t="s">
        <v>216</v>
      </c>
      <c r="F2849" s="11"/>
    </row>
    <row r="2850" spans="5:6" x14ac:dyDescent="0.3">
      <c r="E2850" s="10" t="s">
        <v>216</v>
      </c>
      <c r="F2850" s="5">
        <v>-0.33028302984448843</v>
      </c>
    </row>
    <row r="2851" spans="5:6" x14ac:dyDescent="0.3">
      <c r="E2851" s="6" t="s">
        <v>234</v>
      </c>
      <c r="F2851" s="11"/>
    </row>
    <row r="2852" spans="5:6" x14ac:dyDescent="0.3">
      <c r="E2852" s="10" t="s">
        <v>234</v>
      </c>
      <c r="F2852" s="5">
        <v>-2.1224309161701579E-2</v>
      </c>
    </row>
    <row r="2853" spans="5:6" x14ac:dyDescent="0.3">
      <c r="E2853" s="10" t="s">
        <v>557</v>
      </c>
      <c r="F2853" s="5">
        <v>-0.72032942820439272</v>
      </c>
    </row>
    <row r="2854" spans="5:6" x14ac:dyDescent="0.3">
      <c r="E2854" s="10" t="s">
        <v>858</v>
      </c>
      <c r="F2854" s="5">
        <v>0.40303356911267485</v>
      </c>
    </row>
    <row r="2855" spans="5:6" x14ac:dyDescent="0.3">
      <c r="E2855" s="10" t="s">
        <v>1497</v>
      </c>
      <c r="F2855" s="5">
        <v>-0.21648093729465481</v>
      </c>
    </row>
    <row r="2856" spans="5:6" x14ac:dyDescent="0.3">
      <c r="E2856" s="10" t="s">
        <v>1892</v>
      </c>
      <c r="F2856" s="5">
        <v>0.42545929154567969</v>
      </c>
    </row>
    <row r="2857" spans="5:6" x14ac:dyDescent="0.3">
      <c r="E2857" s="10" t="s">
        <v>2222</v>
      </c>
      <c r="F2857" s="5">
        <v>1.7720926905485993E-2</v>
      </c>
    </row>
    <row r="2858" spans="5:6" x14ac:dyDescent="0.3">
      <c r="E2858" s="6" t="s">
        <v>241</v>
      </c>
      <c r="F2858" s="11"/>
    </row>
    <row r="2859" spans="5:6" x14ac:dyDescent="0.3">
      <c r="E2859" s="10" t="s">
        <v>196</v>
      </c>
      <c r="F2859" s="5">
        <v>0.60072493315321918</v>
      </c>
    </row>
    <row r="2860" spans="5:6" x14ac:dyDescent="0.3">
      <c r="E2860" s="10" t="s">
        <v>241</v>
      </c>
      <c r="F2860" s="5">
        <v>0.11961396103723815</v>
      </c>
    </row>
    <row r="2861" spans="5:6" x14ac:dyDescent="0.3">
      <c r="E2861" s="6" t="s">
        <v>310</v>
      </c>
      <c r="F2861" s="11"/>
    </row>
    <row r="2862" spans="5:6" x14ac:dyDescent="0.3">
      <c r="E2862" s="10" t="s">
        <v>310</v>
      </c>
      <c r="F2862" s="5">
        <v>0.99954241785636422</v>
      </c>
    </row>
    <row r="2863" spans="5:6" x14ac:dyDescent="0.3">
      <c r="E2863" s="10" t="s">
        <v>1700</v>
      </c>
      <c r="F2863" s="5">
        <v>-3.9284578643147348E-2</v>
      </c>
    </row>
    <row r="2864" spans="5:6" x14ac:dyDescent="0.3">
      <c r="E2864" s="6" t="s">
        <v>329</v>
      </c>
      <c r="F2864" s="11"/>
    </row>
    <row r="2865" spans="5:6" x14ac:dyDescent="0.3">
      <c r="E2865" s="10" t="s">
        <v>329</v>
      </c>
      <c r="F2865" s="5">
        <v>-0.39121070589158241</v>
      </c>
    </row>
    <row r="2866" spans="5:6" x14ac:dyDescent="0.3">
      <c r="E2866" s="10" t="s">
        <v>338</v>
      </c>
      <c r="F2866" s="5">
        <v>-0.80123305476824136</v>
      </c>
    </row>
    <row r="2867" spans="5:6" x14ac:dyDescent="0.3">
      <c r="E2867" s="6" t="s">
        <v>371</v>
      </c>
      <c r="F2867" s="11"/>
    </row>
    <row r="2868" spans="5:6" x14ac:dyDescent="0.3">
      <c r="E2868" s="10" t="s">
        <v>371</v>
      </c>
      <c r="F2868" s="5">
        <v>-0.25190644678160162</v>
      </c>
    </row>
    <row r="2869" spans="5:6" x14ac:dyDescent="0.3">
      <c r="E2869" s="6" t="s">
        <v>435</v>
      </c>
      <c r="F2869" s="11"/>
    </row>
    <row r="2870" spans="5:6" x14ac:dyDescent="0.3">
      <c r="E2870" s="10" t="s">
        <v>435</v>
      </c>
      <c r="F2870" s="5">
        <v>-1</v>
      </c>
    </row>
    <row r="2871" spans="5:6" x14ac:dyDescent="0.3">
      <c r="E2871" s="6" t="s">
        <v>464</v>
      </c>
      <c r="F2871" s="11"/>
    </row>
    <row r="2872" spans="5:6" x14ac:dyDescent="0.3">
      <c r="E2872" s="10" t="s">
        <v>464</v>
      </c>
      <c r="F2872" s="5">
        <v>0.24375228768306814</v>
      </c>
    </row>
    <row r="2873" spans="5:6" x14ac:dyDescent="0.3">
      <c r="E2873" s="6" t="s">
        <v>528</v>
      </c>
      <c r="F2873" s="11"/>
    </row>
    <row r="2874" spans="5:6" x14ac:dyDescent="0.3">
      <c r="E2874" s="10" t="s">
        <v>528</v>
      </c>
      <c r="F2874" s="5">
        <v>-9.5901686722487389E-2</v>
      </c>
    </row>
    <row r="2875" spans="5:6" x14ac:dyDescent="0.3">
      <c r="E2875" s="10" t="s">
        <v>1140</v>
      </c>
      <c r="F2875" s="5">
        <v>0.81517978457505647</v>
      </c>
    </row>
    <row r="2876" spans="5:6" x14ac:dyDescent="0.3">
      <c r="E2876" s="6" t="s">
        <v>555</v>
      </c>
      <c r="F2876" s="11"/>
    </row>
    <row r="2877" spans="5:6" x14ac:dyDescent="0.3">
      <c r="E2877" s="10" t="s">
        <v>555</v>
      </c>
      <c r="F2877" s="5">
        <v>0.94538662924510997</v>
      </c>
    </row>
    <row r="2878" spans="5:6" x14ac:dyDescent="0.3">
      <c r="E2878" s="6" t="s">
        <v>700</v>
      </c>
      <c r="F2878" s="11"/>
    </row>
    <row r="2879" spans="5:6" x14ac:dyDescent="0.3">
      <c r="E2879" s="10" t="s">
        <v>700</v>
      </c>
      <c r="F2879" s="5">
        <v>-6.9577743439444534E-2</v>
      </c>
    </row>
    <row r="2880" spans="5:6" x14ac:dyDescent="0.3">
      <c r="E2880" s="6" t="s">
        <v>753</v>
      </c>
      <c r="F2880" s="11"/>
    </row>
    <row r="2881" spans="5:6" x14ac:dyDescent="0.3">
      <c r="E2881" s="10" t="s">
        <v>753</v>
      </c>
      <c r="F2881" s="5">
        <v>-0.48153793688866348</v>
      </c>
    </row>
    <row r="2882" spans="5:6" x14ac:dyDescent="0.3">
      <c r="E2882" s="6" t="s">
        <v>772</v>
      </c>
      <c r="F2882" s="11"/>
    </row>
    <row r="2883" spans="5:6" x14ac:dyDescent="0.3">
      <c r="E2883" s="10" t="s">
        <v>772</v>
      </c>
      <c r="F2883" s="5">
        <v>-0.1736346024746411</v>
      </c>
    </row>
    <row r="2884" spans="5:6" x14ac:dyDescent="0.3">
      <c r="E2884" s="6" t="s">
        <v>832</v>
      </c>
      <c r="F2884" s="11"/>
    </row>
    <row r="2885" spans="5:6" x14ac:dyDescent="0.3">
      <c r="E2885" s="10" t="s">
        <v>832</v>
      </c>
      <c r="F2885" s="5">
        <v>-0.29534914204985008</v>
      </c>
    </row>
    <row r="2886" spans="5:6" x14ac:dyDescent="0.3">
      <c r="E2886" s="6" t="s">
        <v>848</v>
      </c>
      <c r="F2886" s="11"/>
    </row>
    <row r="2887" spans="5:6" x14ac:dyDescent="0.3">
      <c r="E2887" s="10" t="s">
        <v>848</v>
      </c>
      <c r="F2887" s="5">
        <v>-0.6453866762407392</v>
      </c>
    </row>
    <row r="2888" spans="5:6" x14ac:dyDescent="0.3">
      <c r="E2888" s="6" t="s">
        <v>853</v>
      </c>
      <c r="F2888" s="11"/>
    </row>
    <row r="2889" spans="5:6" x14ac:dyDescent="0.3">
      <c r="E2889" s="10" t="s">
        <v>853</v>
      </c>
      <c r="F2889" s="5">
        <v>-4.1711855476464802E-3</v>
      </c>
    </row>
    <row r="2890" spans="5:6" x14ac:dyDescent="0.3">
      <c r="E2890" s="6" t="s">
        <v>937</v>
      </c>
      <c r="F2890" s="11"/>
    </row>
    <row r="2891" spans="5:6" x14ac:dyDescent="0.3">
      <c r="E2891" s="10" t="s">
        <v>937</v>
      </c>
      <c r="F2891" s="5">
        <v>4.7109725641100008E-3</v>
      </c>
    </row>
    <row r="2892" spans="5:6" x14ac:dyDescent="0.3">
      <c r="E2892" s="6" t="s">
        <v>3276</v>
      </c>
      <c r="F2892" s="11"/>
    </row>
    <row r="2893" spans="5:6" x14ac:dyDescent="0.3">
      <c r="E2893" s="10" t="s">
        <v>240</v>
      </c>
      <c r="F2893" s="5">
        <v>-0.14504981287882884</v>
      </c>
    </row>
    <row r="2894" spans="5:6" x14ac:dyDescent="0.3">
      <c r="E2894" s="10" t="s">
        <v>1151</v>
      </c>
      <c r="F2894" s="5">
        <v>7.852722791286823E-2</v>
      </c>
    </row>
    <row r="2895" spans="5:6" x14ac:dyDescent="0.3">
      <c r="E2895" s="6" t="s">
        <v>1127</v>
      </c>
      <c r="F2895" s="11"/>
    </row>
    <row r="2896" spans="5:6" x14ac:dyDescent="0.3">
      <c r="E2896" s="10" t="s">
        <v>1127</v>
      </c>
      <c r="F2896" s="5">
        <v>8.7661686743286268E-2</v>
      </c>
    </row>
    <row r="2897" spans="5:6" x14ac:dyDescent="0.3">
      <c r="E2897" s="6" t="s">
        <v>1154</v>
      </c>
      <c r="F2897" s="11"/>
    </row>
    <row r="2898" spans="5:6" x14ac:dyDescent="0.3">
      <c r="E2898" s="10" t="s">
        <v>319</v>
      </c>
      <c r="F2898" s="5">
        <v>-0.40405822448417344</v>
      </c>
    </row>
    <row r="2899" spans="5:6" x14ac:dyDescent="0.3">
      <c r="E2899" s="10" t="s">
        <v>416</v>
      </c>
      <c r="F2899" s="5">
        <v>0.15931406839414758</v>
      </c>
    </row>
    <row r="2900" spans="5:6" x14ac:dyDescent="0.3">
      <c r="E2900" s="10" t="s">
        <v>852</v>
      </c>
      <c r="F2900" s="5">
        <v>-0.27040108893815717</v>
      </c>
    </row>
    <row r="2901" spans="5:6" x14ac:dyDescent="0.3">
      <c r="E2901" s="10" t="s">
        <v>1154</v>
      </c>
      <c r="F2901" s="5">
        <v>-3.6804568862925532E-2</v>
      </c>
    </row>
    <row r="2902" spans="5:6" x14ac:dyDescent="0.3">
      <c r="E2902" s="10" t="s">
        <v>1235</v>
      </c>
      <c r="F2902" s="5">
        <v>-0.17859088400466999</v>
      </c>
    </row>
    <row r="2903" spans="5:6" x14ac:dyDescent="0.3">
      <c r="E2903" s="10" t="s">
        <v>1496</v>
      </c>
      <c r="F2903" s="5">
        <v>0.64638238815963289</v>
      </c>
    </row>
    <row r="2904" spans="5:6" x14ac:dyDescent="0.3">
      <c r="E2904" s="10" t="s">
        <v>2221</v>
      </c>
      <c r="F2904" s="5">
        <v>0.63260347678778883</v>
      </c>
    </row>
    <row r="2905" spans="5:6" x14ac:dyDescent="0.3">
      <c r="E2905" s="10" t="s">
        <v>2426</v>
      </c>
      <c r="F2905" s="5">
        <v>-0.21308736596842837</v>
      </c>
    </row>
    <row r="2906" spans="5:6" x14ac:dyDescent="0.3">
      <c r="E2906" s="6" t="s">
        <v>1164</v>
      </c>
      <c r="F2906" s="11"/>
    </row>
    <row r="2907" spans="5:6" x14ac:dyDescent="0.3">
      <c r="E2907" s="10" t="s">
        <v>472</v>
      </c>
      <c r="F2907" s="5">
        <v>-0.51668228788495119</v>
      </c>
    </row>
    <row r="2908" spans="5:6" x14ac:dyDescent="0.3">
      <c r="E2908" s="10" t="s">
        <v>514</v>
      </c>
      <c r="F2908" s="5">
        <v>-0.99999999999999978</v>
      </c>
    </row>
    <row r="2909" spans="5:6" x14ac:dyDescent="0.3">
      <c r="E2909" s="10" t="s">
        <v>938</v>
      </c>
      <c r="F2909" s="5">
        <v>0.21652754193917095</v>
      </c>
    </row>
    <row r="2910" spans="5:6" x14ac:dyDescent="0.3">
      <c r="E2910" s="10" t="s">
        <v>1164</v>
      </c>
      <c r="F2910" s="5">
        <v>-2.7474505088532362E-2</v>
      </c>
    </row>
    <row r="2911" spans="5:6" x14ac:dyDescent="0.3">
      <c r="E2911" s="10" t="s">
        <v>1570</v>
      </c>
      <c r="F2911" s="5">
        <v>0.85988853419141997</v>
      </c>
    </row>
    <row r="2912" spans="5:6" x14ac:dyDescent="0.3">
      <c r="E2912" s="10" t="s">
        <v>2375</v>
      </c>
      <c r="F2912" s="5">
        <v>-0.99999999999999989</v>
      </c>
    </row>
    <row r="2913" spans="5:6" x14ac:dyDescent="0.3">
      <c r="E2913" s="6" t="s">
        <v>1219</v>
      </c>
      <c r="F2913" s="11"/>
    </row>
    <row r="2914" spans="5:6" x14ac:dyDescent="0.3">
      <c r="E2914" s="10" t="s">
        <v>1219</v>
      </c>
      <c r="F2914" s="5">
        <v>0.44201121312425951</v>
      </c>
    </row>
    <row r="2915" spans="5:6" x14ac:dyDescent="0.3">
      <c r="E2915" s="6" t="s">
        <v>1248</v>
      </c>
      <c r="F2915" s="11"/>
    </row>
    <row r="2916" spans="5:6" x14ac:dyDescent="0.3">
      <c r="E2916" s="10" t="s">
        <v>1248</v>
      </c>
      <c r="F2916" s="5">
        <v>0.38584737060466334</v>
      </c>
    </row>
    <row r="2917" spans="5:6" x14ac:dyDescent="0.3">
      <c r="E2917" s="6" t="s">
        <v>1278</v>
      </c>
      <c r="F2917" s="11"/>
    </row>
    <row r="2918" spans="5:6" x14ac:dyDescent="0.3">
      <c r="E2918" s="10" t="s">
        <v>1278</v>
      </c>
      <c r="F2918" s="5">
        <v>-0.85583502492273111</v>
      </c>
    </row>
    <row r="2919" spans="5:6" x14ac:dyDescent="0.3">
      <c r="E2919" s="6" t="s">
        <v>1289</v>
      </c>
      <c r="F2919" s="11"/>
    </row>
    <row r="2920" spans="5:6" x14ac:dyDescent="0.3">
      <c r="E2920" s="10" t="s">
        <v>941</v>
      </c>
      <c r="F2920" s="5">
        <v>-0.4544297654484275</v>
      </c>
    </row>
    <row r="2921" spans="5:6" x14ac:dyDescent="0.3">
      <c r="E2921" s="10" t="s">
        <v>1289</v>
      </c>
      <c r="F2921" s="5">
        <v>-0.68886770452320545</v>
      </c>
    </row>
    <row r="2922" spans="5:6" x14ac:dyDescent="0.3">
      <c r="E2922" s="6" t="s">
        <v>1295</v>
      </c>
      <c r="F2922" s="11"/>
    </row>
    <row r="2923" spans="5:6" x14ac:dyDescent="0.3">
      <c r="E2923" s="10" t="s">
        <v>1295</v>
      </c>
      <c r="F2923" s="5">
        <v>5.3848206892437148E-2</v>
      </c>
    </row>
    <row r="2924" spans="5:6" x14ac:dyDescent="0.3">
      <c r="E2924" s="6" t="s">
        <v>1318</v>
      </c>
      <c r="F2924" s="11"/>
    </row>
    <row r="2925" spans="5:6" x14ac:dyDescent="0.3">
      <c r="E2925" s="10" t="s">
        <v>1318</v>
      </c>
      <c r="F2925" s="5">
        <v>0.5141026435074777</v>
      </c>
    </row>
    <row r="2926" spans="5:6" x14ac:dyDescent="0.3">
      <c r="E2926" s="6" t="s">
        <v>1493</v>
      </c>
      <c r="F2926" s="11"/>
    </row>
    <row r="2927" spans="5:6" x14ac:dyDescent="0.3">
      <c r="E2927" s="10" t="s">
        <v>1493</v>
      </c>
      <c r="F2927" s="5">
        <v>0.27133987170584967</v>
      </c>
    </row>
    <row r="2928" spans="5:6" x14ac:dyDescent="0.3">
      <c r="E2928" s="6" t="s">
        <v>1504</v>
      </c>
      <c r="F2928" s="11"/>
    </row>
    <row r="2929" spans="5:6" x14ac:dyDescent="0.3">
      <c r="E2929" s="10" t="s">
        <v>1504</v>
      </c>
      <c r="F2929" s="5">
        <v>-0.44108272466792381</v>
      </c>
    </row>
    <row r="2930" spans="5:6" x14ac:dyDescent="0.3">
      <c r="E2930" s="10" t="s">
        <v>2083</v>
      </c>
      <c r="F2930" s="5">
        <v>-0.51626681742807512</v>
      </c>
    </row>
    <row r="2931" spans="5:6" x14ac:dyDescent="0.3">
      <c r="E2931" s="10" t="s">
        <v>2243</v>
      </c>
      <c r="F2931" s="5">
        <v>-6.8705737256637048E-2</v>
      </c>
    </row>
    <row r="2932" spans="5:6" x14ac:dyDescent="0.3">
      <c r="E2932" s="10" t="s">
        <v>2405</v>
      </c>
      <c r="F2932" s="5">
        <v>-0.26620084386673082</v>
      </c>
    </row>
    <row r="2933" spans="5:6" x14ac:dyDescent="0.3">
      <c r="E2933" s="6" t="s">
        <v>1520</v>
      </c>
      <c r="F2933" s="11"/>
    </row>
    <row r="2934" spans="5:6" x14ac:dyDescent="0.3">
      <c r="E2934" s="10" t="s">
        <v>1520</v>
      </c>
      <c r="F2934" s="5">
        <v>3.5180135547444452E-2</v>
      </c>
    </row>
    <row r="2935" spans="5:6" x14ac:dyDescent="0.3">
      <c r="E2935" s="6" t="s">
        <v>1575</v>
      </c>
      <c r="F2935" s="11"/>
    </row>
    <row r="2936" spans="5:6" x14ac:dyDescent="0.3">
      <c r="E2936" s="10" t="s">
        <v>1575</v>
      </c>
      <c r="F2936" s="5">
        <v>0.28980243755217155</v>
      </c>
    </row>
    <row r="2937" spans="5:6" x14ac:dyDescent="0.3">
      <c r="E2937" s="10" t="s">
        <v>1585</v>
      </c>
      <c r="F2937" s="5">
        <v>-0.86301163708575357</v>
      </c>
    </row>
    <row r="2938" spans="5:6" x14ac:dyDescent="0.3">
      <c r="E2938" s="10" t="s">
        <v>2319</v>
      </c>
      <c r="F2938" s="5">
        <v>-0.4225571246241418</v>
      </c>
    </row>
    <row r="2939" spans="5:6" x14ac:dyDescent="0.3">
      <c r="E2939" s="6" t="s">
        <v>1710</v>
      </c>
      <c r="F2939" s="11"/>
    </row>
    <row r="2940" spans="5:6" x14ac:dyDescent="0.3">
      <c r="E2940" s="10" t="s">
        <v>1710</v>
      </c>
      <c r="F2940" s="5">
        <v>-0.25875203407658381</v>
      </c>
    </row>
    <row r="2941" spans="5:6" x14ac:dyDescent="0.3">
      <c r="E2941" s="6" t="s">
        <v>1779</v>
      </c>
      <c r="F2941" s="11"/>
    </row>
    <row r="2942" spans="5:6" x14ac:dyDescent="0.3">
      <c r="E2942" s="10" t="s">
        <v>1779</v>
      </c>
      <c r="F2942" s="5">
        <v>0.14109912268008698</v>
      </c>
    </row>
    <row r="2943" spans="5:6" x14ac:dyDescent="0.3">
      <c r="E2943" s="6" t="s">
        <v>1791</v>
      </c>
      <c r="F2943" s="11"/>
    </row>
    <row r="2944" spans="5:6" x14ac:dyDescent="0.3">
      <c r="E2944" s="10" t="s">
        <v>1791</v>
      </c>
      <c r="F2944" s="5">
        <v>-0.38761040567151966</v>
      </c>
    </row>
    <row r="2945" spans="5:6" x14ac:dyDescent="0.3">
      <c r="E2945" s="6" t="s">
        <v>2093</v>
      </c>
      <c r="F2945" s="11"/>
    </row>
    <row r="2946" spans="5:6" x14ac:dyDescent="0.3">
      <c r="E2946" s="10" t="s">
        <v>2093</v>
      </c>
      <c r="F2946" s="5">
        <v>-0.44010315399914901</v>
      </c>
    </row>
    <row r="2947" spans="5:6" x14ac:dyDescent="0.3">
      <c r="E2947" s="6" t="s">
        <v>2132</v>
      </c>
      <c r="F2947" s="11"/>
    </row>
    <row r="2948" spans="5:6" x14ac:dyDescent="0.3">
      <c r="E2948" s="10" t="s">
        <v>2132</v>
      </c>
      <c r="F2948" s="5">
        <v>0.13262305891134438</v>
      </c>
    </row>
    <row r="2949" spans="5:6" x14ac:dyDescent="0.3">
      <c r="E2949" s="10" t="s">
        <v>2494</v>
      </c>
      <c r="F2949" s="5">
        <v>0.31427719298346901</v>
      </c>
    </row>
    <row r="2950" spans="5:6" x14ac:dyDescent="0.3">
      <c r="E2950" s="6" t="s">
        <v>2227</v>
      </c>
      <c r="F2950" s="11"/>
    </row>
    <row r="2951" spans="5:6" x14ac:dyDescent="0.3">
      <c r="E2951" s="10" t="s">
        <v>2227</v>
      </c>
      <c r="F2951" s="5">
        <v>-0.35561045202520208</v>
      </c>
    </row>
    <row r="2952" spans="5:6" x14ac:dyDescent="0.3">
      <c r="E2952" s="6" t="s">
        <v>3277</v>
      </c>
      <c r="F2952" s="11"/>
    </row>
    <row r="2953" spans="5:6" x14ac:dyDescent="0.3">
      <c r="E2953" s="10" t="s">
        <v>697</v>
      </c>
      <c r="F2953" s="5">
        <v>-0.401598287976075</v>
      </c>
    </row>
    <row r="2954" spans="5:6" x14ac:dyDescent="0.3">
      <c r="E2954" s="6" t="s">
        <v>2387</v>
      </c>
      <c r="F2954" s="11"/>
    </row>
    <row r="2955" spans="5:6" x14ac:dyDescent="0.3">
      <c r="E2955" s="10" t="s">
        <v>2387</v>
      </c>
      <c r="F2955" s="5">
        <v>0.35968553608691456</v>
      </c>
    </row>
    <row r="2956" spans="5:6" x14ac:dyDescent="0.3">
      <c r="E2956" s="6" t="s">
        <v>2425</v>
      </c>
      <c r="F2956" s="11"/>
    </row>
    <row r="2957" spans="5:6" x14ac:dyDescent="0.3">
      <c r="E2957" s="10" t="s">
        <v>2425</v>
      </c>
      <c r="F2957" s="5">
        <v>-0.97384196830238656</v>
      </c>
    </row>
    <row r="2958" spans="5:6" x14ac:dyDescent="0.3">
      <c r="E2958" s="6" t="s">
        <v>2446</v>
      </c>
      <c r="F2958" s="11"/>
    </row>
    <row r="2959" spans="5:6" x14ac:dyDescent="0.3">
      <c r="E2959" s="10" t="s">
        <v>2446</v>
      </c>
      <c r="F2959" s="5">
        <v>0.29444828790097882</v>
      </c>
    </row>
    <row r="2960" spans="5:6" x14ac:dyDescent="0.3">
      <c r="E2960" s="6" t="s">
        <v>2583</v>
      </c>
      <c r="F2960" s="11"/>
    </row>
    <row r="2961" spans="5:6" x14ac:dyDescent="0.3">
      <c r="E2961" s="10" t="s">
        <v>2583</v>
      </c>
      <c r="F2961" s="5">
        <v>-0.99701754156891464</v>
      </c>
    </row>
    <row r="2962" spans="5:6" x14ac:dyDescent="0.3">
      <c r="E2962" s="2" t="s">
        <v>2774</v>
      </c>
      <c r="F2962" s="11"/>
    </row>
    <row r="2963" spans="5:6" x14ac:dyDescent="0.3">
      <c r="E2963" s="6" t="s">
        <v>286</v>
      </c>
      <c r="F2963" s="11"/>
    </row>
    <row r="2964" spans="5:6" x14ac:dyDescent="0.3">
      <c r="E2964" s="10" t="s">
        <v>286</v>
      </c>
      <c r="F2964" s="5">
        <v>-0.24390988653413342</v>
      </c>
    </row>
    <row r="2965" spans="5:6" x14ac:dyDescent="0.3">
      <c r="E2965" s="6" t="s">
        <v>1535</v>
      </c>
      <c r="F2965" s="11"/>
    </row>
    <row r="2966" spans="5:6" x14ac:dyDescent="0.3">
      <c r="E2966" s="10" t="s">
        <v>1535</v>
      </c>
      <c r="F2966" s="5">
        <v>-0.31180557856565855</v>
      </c>
    </row>
    <row r="2967" spans="5:6" x14ac:dyDescent="0.3">
      <c r="E2967" s="2" t="s">
        <v>2775</v>
      </c>
      <c r="F2967" s="11"/>
    </row>
    <row r="2968" spans="5:6" x14ac:dyDescent="0.3">
      <c r="E2968" s="6" t="s">
        <v>1195</v>
      </c>
      <c r="F2968" s="11"/>
    </row>
    <row r="2969" spans="5:6" x14ac:dyDescent="0.3">
      <c r="E2969" s="10" t="s">
        <v>1195</v>
      </c>
      <c r="F2969" s="5">
        <v>0.58758757165198705</v>
      </c>
    </row>
    <row r="2970" spans="5:6" x14ac:dyDescent="0.3">
      <c r="E2970" s="6" t="s">
        <v>1226</v>
      </c>
      <c r="F2970" s="11"/>
    </row>
    <row r="2971" spans="5:6" x14ac:dyDescent="0.3">
      <c r="E2971" s="10" t="s">
        <v>1226</v>
      </c>
      <c r="F2971" s="5">
        <v>0.14943950906527401</v>
      </c>
    </row>
    <row r="2972" spans="5:6" x14ac:dyDescent="0.3">
      <c r="E2972" s="2" t="s">
        <v>2776</v>
      </c>
      <c r="F2972" s="11"/>
    </row>
    <row r="2973" spans="5:6" x14ac:dyDescent="0.3">
      <c r="E2973" s="6" t="s">
        <v>621</v>
      </c>
      <c r="F2973" s="11"/>
    </row>
    <row r="2974" spans="5:6" x14ac:dyDescent="0.3">
      <c r="E2974" s="10" t="s">
        <v>621</v>
      </c>
      <c r="F2974" s="5">
        <v>-0.19615000615528261</v>
      </c>
    </row>
    <row r="2975" spans="5:6" x14ac:dyDescent="0.3">
      <c r="E2975" s="10" t="s">
        <v>2419</v>
      </c>
      <c r="F2975" s="5">
        <v>-0.13329084420366161</v>
      </c>
    </row>
    <row r="2976" spans="5:6" x14ac:dyDescent="0.3">
      <c r="E2976" s="6" t="s">
        <v>622</v>
      </c>
      <c r="F2976" s="11"/>
    </row>
    <row r="2977" spans="5:6" x14ac:dyDescent="0.3">
      <c r="E2977" s="10" t="s">
        <v>622</v>
      </c>
      <c r="F2977" s="5">
        <v>0.43240829046817464</v>
      </c>
    </row>
    <row r="2978" spans="5:6" x14ac:dyDescent="0.3">
      <c r="E2978" s="10" t="s">
        <v>1733</v>
      </c>
      <c r="F2978" s="5">
        <v>0.51108147433940032</v>
      </c>
    </row>
    <row r="2979" spans="5:6" x14ac:dyDescent="0.3">
      <c r="E2979" s="6" t="s">
        <v>776</v>
      </c>
      <c r="F2979" s="11"/>
    </row>
    <row r="2980" spans="5:6" x14ac:dyDescent="0.3">
      <c r="E2980" s="10" t="s">
        <v>775</v>
      </c>
      <c r="F2980" s="5">
        <v>-0.18183259540625998</v>
      </c>
    </row>
    <row r="2981" spans="5:6" x14ac:dyDescent="0.3">
      <c r="E2981" s="10" t="s">
        <v>776</v>
      </c>
      <c r="F2981" s="5">
        <v>-0.21762673198836435</v>
      </c>
    </row>
    <row r="2982" spans="5:6" x14ac:dyDescent="0.3">
      <c r="E2982" s="10" t="s">
        <v>1307</v>
      </c>
      <c r="F2982" s="5">
        <v>-0.35808348216651165</v>
      </c>
    </row>
    <row r="2983" spans="5:6" x14ac:dyDescent="0.3">
      <c r="E2983" s="10" t="s">
        <v>1725</v>
      </c>
      <c r="F2983" s="5">
        <v>-0.3777799988888621</v>
      </c>
    </row>
    <row r="2984" spans="5:6" x14ac:dyDescent="0.3">
      <c r="E2984" s="6" t="s">
        <v>3278</v>
      </c>
      <c r="F2984" s="11"/>
    </row>
    <row r="2985" spans="5:6" x14ac:dyDescent="0.3">
      <c r="E2985" s="10" t="s">
        <v>779</v>
      </c>
      <c r="F2985" s="5">
        <v>-4.8765892750642033E-2</v>
      </c>
    </row>
    <row r="2986" spans="5:6" x14ac:dyDescent="0.3">
      <c r="E2986" s="10" t="s">
        <v>1098</v>
      </c>
      <c r="F2986" s="5">
        <v>9.3154718949983908E-2</v>
      </c>
    </row>
    <row r="2987" spans="5:6" x14ac:dyDescent="0.3">
      <c r="E2987" s="10" t="s">
        <v>1304</v>
      </c>
      <c r="F2987" s="5">
        <v>-0.99999999999999978</v>
      </c>
    </row>
    <row r="2988" spans="5:6" x14ac:dyDescent="0.3">
      <c r="E2988" s="10" t="s">
        <v>1527</v>
      </c>
      <c r="F2988" s="5">
        <v>0.52326134991745576</v>
      </c>
    </row>
    <row r="2989" spans="5:6" x14ac:dyDescent="0.3">
      <c r="E2989" s="6" t="s">
        <v>3279</v>
      </c>
      <c r="F2989" s="11"/>
    </row>
    <row r="2990" spans="5:6" x14ac:dyDescent="0.3">
      <c r="E2990" s="10" t="s">
        <v>1160</v>
      </c>
      <c r="F2990" s="5">
        <v>3.9613465243521898E-2</v>
      </c>
    </row>
    <row r="2991" spans="5:6" x14ac:dyDescent="0.3">
      <c r="E2991" s="6" t="s">
        <v>1258</v>
      </c>
      <c r="F2991" s="11"/>
    </row>
    <row r="2992" spans="5:6" x14ac:dyDescent="0.3">
      <c r="E2992" s="10" t="s">
        <v>1258</v>
      </c>
      <c r="F2992" s="5">
        <v>-7.4371873776472266E-2</v>
      </c>
    </row>
    <row r="2993" spans="5:6" x14ac:dyDescent="0.3">
      <c r="E2993" s="6" t="s">
        <v>1262</v>
      </c>
      <c r="F2993" s="11"/>
    </row>
    <row r="2994" spans="5:6" x14ac:dyDescent="0.3">
      <c r="E2994" s="10" t="s">
        <v>1262</v>
      </c>
      <c r="F2994" s="5">
        <v>0.27896899722140872</v>
      </c>
    </row>
    <row r="2995" spans="5:6" x14ac:dyDescent="0.3">
      <c r="E2995" s="6" t="s">
        <v>1263</v>
      </c>
      <c r="F2995" s="11"/>
    </row>
    <row r="2996" spans="5:6" x14ac:dyDescent="0.3">
      <c r="E2996" s="10" t="s">
        <v>1263</v>
      </c>
      <c r="F2996" s="5">
        <v>1.5727795307194103E-2</v>
      </c>
    </row>
    <row r="2997" spans="5:6" x14ac:dyDescent="0.3">
      <c r="E2997" s="6" t="s">
        <v>1277</v>
      </c>
      <c r="F2997" s="11"/>
    </row>
    <row r="2998" spans="5:6" x14ac:dyDescent="0.3">
      <c r="E2998" s="10" t="s">
        <v>1277</v>
      </c>
      <c r="F2998" s="5">
        <v>0.12888591407604369</v>
      </c>
    </row>
    <row r="2999" spans="5:6" x14ac:dyDescent="0.3">
      <c r="E2999" s="10" t="s">
        <v>1771</v>
      </c>
      <c r="F2999" s="5">
        <v>0.57798473862093291</v>
      </c>
    </row>
    <row r="3000" spans="5:6" x14ac:dyDescent="0.3">
      <c r="E3000" s="6" t="s">
        <v>1462</v>
      </c>
      <c r="F3000" s="11"/>
    </row>
    <row r="3001" spans="5:6" x14ac:dyDescent="0.3">
      <c r="E3001" s="10" t="s">
        <v>1419</v>
      </c>
      <c r="F3001" s="5">
        <v>0.79790563008500437</v>
      </c>
    </row>
    <row r="3002" spans="5:6" x14ac:dyDescent="0.3">
      <c r="E3002" s="10" t="s">
        <v>1462</v>
      </c>
      <c r="F3002" s="5">
        <v>-0.31228705010997176</v>
      </c>
    </row>
    <row r="3003" spans="5:6" x14ac:dyDescent="0.3">
      <c r="E3003" s="6" t="s">
        <v>1469</v>
      </c>
      <c r="F3003" s="11"/>
    </row>
    <row r="3004" spans="5:6" x14ac:dyDescent="0.3">
      <c r="E3004" s="10" t="s">
        <v>1469</v>
      </c>
      <c r="F3004" s="5">
        <v>-0.37092986496206171</v>
      </c>
    </row>
    <row r="3005" spans="5:6" x14ac:dyDescent="0.3">
      <c r="E3005" s="6" t="s">
        <v>1670</v>
      </c>
      <c r="F3005" s="11"/>
    </row>
    <row r="3006" spans="5:6" x14ac:dyDescent="0.3">
      <c r="E3006" s="10" t="s">
        <v>1670</v>
      </c>
      <c r="F3006" s="5">
        <v>-0.28793800699590544</v>
      </c>
    </row>
    <row r="3007" spans="5:6" x14ac:dyDescent="0.3">
      <c r="E3007" s="6" t="s">
        <v>1893</v>
      </c>
      <c r="F3007" s="11"/>
    </row>
    <row r="3008" spans="5:6" x14ac:dyDescent="0.3">
      <c r="E3008" s="10" t="s">
        <v>1306</v>
      </c>
      <c r="F3008" s="5">
        <v>0.28997429070089387</v>
      </c>
    </row>
    <row r="3009" spans="5:6" x14ac:dyDescent="0.3">
      <c r="E3009" s="10" t="s">
        <v>1893</v>
      </c>
      <c r="F3009" s="5">
        <v>-0.18013484136372226</v>
      </c>
    </row>
    <row r="3010" spans="5:6" x14ac:dyDescent="0.3">
      <c r="E3010" s="6" t="s">
        <v>2025</v>
      </c>
      <c r="F3010" s="11"/>
    </row>
    <row r="3011" spans="5:6" x14ac:dyDescent="0.3">
      <c r="E3011" s="10" t="s">
        <v>2025</v>
      </c>
      <c r="F3011" s="5">
        <v>0.14386543351568046</v>
      </c>
    </row>
    <row r="3012" spans="5:6" x14ac:dyDescent="0.3">
      <c r="E3012" s="6" t="s">
        <v>3280</v>
      </c>
      <c r="F3012" s="11"/>
    </row>
    <row r="3013" spans="5:6" x14ac:dyDescent="0.3">
      <c r="E3013" s="10" t="s">
        <v>2188</v>
      </c>
      <c r="F3013" s="5">
        <v>0.58326382466329474</v>
      </c>
    </row>
    <row r="3014" spans="5:6" x14ac:dyDescent="0.3">
      <c r="E3014" s="6" t="s">
        <v>2278</v>
      </c>
      <c r="F3014" s="11"/>
    </row>
    <row r="3015" spans="5:6" x14ac:dyDescent="0.3">
      <c r="E3015" s="10" t="s">
        <v>2278</v>
      </c>
      <c r="F3015" s="5">
        <v>0.64655998935888326</v>
      </c>
    </row>
    <row r="3016" spans="5:6" x14ac:dyDescent="0.3">
      <c r="E3016" s="6" t="s">
        <v>2340</v>
      </c>
      <c r="F3016" s="11"/>
    </row>
    <row r="3017" spans="5:6" x14ac:dyDescent="0.3">
      <c r="E3017" s="10" t="s">
        <v>2340</v>
      </c>
      <c r="F3017" s="5">
        <v>-0.15881434159200167</v>
      </c>
    </row>
    <row r="3018" spans="5:6" x14ac:dyDescent="0.3">
      <c r="E3018" s="6" t="s">
        <v>2493</v>
      </c>
      <c r="F3018" s="11"/>
    </row>
    <row r="3019" spans="5:6" x14ac:dyDescent="0.3">
      <c r="E3019" s="10" t="s">
        <v>2493</v>
      </c>
      <c r="F3019" s="5">
        <v>-0.12858991012946783</v>
      </c>
    </row>
    <row r="3020" spans="5:6" x14ac:dyDescent="0.3">
      <c r="E3020" s="6" t="s">
        <v>2611</v>
      </c>
      <c r="F3020" s="11"/>
    </row>
    <row r="3021" spans="5:6" x14ac:dyDescent="0.3">
      <c r="E3021" s="10" t="s">
        <v>406</v>
      </c>
      <c r="F3021" s="5">
        <v>0.37511870155089444</v>
      </c>
    </row>
    <row r="3022" spans="5:6" x14ac:dyDescent="0.3">
      <c r="E3022" s="10" t="s">
        <v>2611</v>
      </c>
      <c r="F3022" s="5">
        <v>-7.9645992680844324E-2</v>
      </c>
    </row>
    <row r="3023" spans="5:6" x14ac:dyDescent="0.3">
      <c r="E3023" s="6" t="s">
        <v>2622</v>
      </c>
      <c r="F3023" s="11"/>
    </row>
    <row r="3024" spans="5:6" x14ac:dyDescent="0.3">
      <c r="E3024" s="10" t="s">
        <v>2622</v>
      </c>
      <c r="F3024" s="5">
        <v>-0.25074233050991374</v>
      </c>
    </row>
    <row r="3025" spans="5:6" x14ac:dyDescent="0.3">
      <c r="E3025" s="2" t="s">
        <v>2777</v>
      </c>
      <c r="F3025" s="11"/>
    </row>
    <row r="3026" spans="5:6" x14ac:dyDescent="0.3">
      <c r="E3026" s="6" t="s">
        <v>3281</v>
      </c>
      <c r="F3026" s="11"/>
    </row>
    <row r="3027" spans="5:6" x14ac:dyDescent="0.3">
      <c r="E3027" s="10" t="s">
        <v>181</v>
      </c>
      <c r="F3027" s="5">
        <v>0.18750743588267665</v>
      </c>
    </row>
    <row r="3028" spans="5:6" x14ac:dyDescent="0.3">
      <c r="E3028" s="6" t="s">
        <v>3282</v>
      </c>
      <c r="F3028" s="11"/>
    </row>
    <row r="3029" spans="5:6" x14ac:dyDescent="0.3">
      <c r="E3029" s="10" t="s">
        <v>1990</v>
      </c>
      <c r="F3029" s="5">
        <v>-0.30781512642467823</v>
      </c>
    </row>
    <row r="3030" spans="5:6" x14ac:dyDescent="0.3">
      <c r="E3030" s="2" t="s">
        <v>2778</v>
      </c>
      <c r="F3030" s="11"/>
    </row>
    <row r="3031" spans="5:6" x14ac:dyDescent="0.3">
      <c r="E3031" s="6" t="s">
        <v>3283</v>
      </c>
      <c r="F3031" s="11"/>
    </row>
    <row r="3032" spans="5:6" x14ac:dyDescent="0.3">
      <c r="E3032" s="10" t="s">
        <v>311</v>
      </c>
      <c r="F3032" s="5">
        <v>0.70380659265171741</v>
      </c>
    </row>
    <row r="3033" spans="5:6" x14ac:dyDescent="0.3">
      <c r="E3033" s="10" t="s">
        <v>359</v>
      </c>
      <c r="F3033" s="5">
        <v>1.9086866121632404E-3</v>
      </c>
    </row>
    <row r="3034" spans="5:6" x14ac:dyDescent="0.3">
      <c r="E3034" s="10" t="s">
        <v>367</v>
      </c>
      <c r="F3034" s="5">
        <v>0.6400059888291677</v>
      </c>
    </row>
    <row r="3035" spans="5:6" x14ac:dyDescent="0.3">
      <c r="E3035" s="10" t="s">
        <v>370</v>
      </c>
      <c r="F3035" s="5">
        <v>0.80609532113631099</v>
      </c>
    </row>
    <row r="3036" spans="5:6" x14ac:dyDescent="0.3">
      <c r="E3036" s="10" t="s">
        <v>381</v>
      </c>
      <c r="F3036" s="5">
        <v>0.21519028494622852</v>
      </c>
    </row>
    <row r="3037" spans="5:6" x14ac:dyDescent="0.3">
      <c r="E3037" s="10" t="s">
        <v>440</v>
      </c>
      <c r="F3037" s="5">
        <v>0.34818727512653702</v>
      </c>
    </row>
    <row r="3038" spans="5:6" x14ac:dyDescent="0.3">
      <c r="E3038" s="10" t="s">
        <v>441</v>
      </c>
      <c r="F3038" s="5">
        <v>-0.16896158927018637</v>
      </c>
    </row>
    <row r="3039" spans="5:6" x14ac:dyDescent="0.3">
      <c r="E3039" s="10" t="s">
        <v>444</v>
      </c>
      <c r="F3039" s="5">
        <v>1</v>
      </c>
    </row>
    <row r="3040" spans="5:6" x14ac:dyDescent="0.3">
      <c r="E3040" s="10" t="s">
        <v>445</v>
      </c>
      <c r="F3040" s="5">
        <v>0.13705759269068843</v>
      </c>
    </row>
    <row r="3041" spans="5:6" x14ac:dyDescent="0.3">
      <c r="E3041" s="10" t="s">
        <v>455</v>
      </c>
      <c r="F3041" s="5">
        <v>0.17880352445953929</v>
      </c>
    </row>
    <row r="3042" spans="5:6" x14ac:dyDescent="0.3">
      <c r="E3042" s="10" t="s">
        <v>463</v>
      </c>
      <c r="F3042" s="5">
        <v>0.20265336901390499</v>
      </c>
    </row>
    <row r="3043" spans="5:6" x14ac:dyDescent="0.3">
      <c r="E3043" s="10" t="s">
        <v>482</v>
      </c>
      <c r="F3043" s="5">
        <v>-0.21558714105634527</v>
      </c>
    </row>
    <row r="3044" spans="5:6" x14ac:dyDescent="0.3">
      <c r="E3044" s="10" t="s">
        <v>485</v>
      </c>
      <c r="F3044" s="5">
        <v>4.9320787592168236E-2</v>
      </c>
    </row>
    <row r="3045" spans="5:6" x14ac:dyDescent="0.3">
      <c r="E3045" s="10" t="s">
        <v>501</v>
      </c>
      <c r="F3045" s="5">
        <v>0.26357338627242904</v>
      </c>
    </row>
    <row r="3046" spans="5:6" x14ac:dyDescent="0.3">
      <c r="E3046" s="10" t="s">
        <v>503</v>
      </c>
      <c r="F3046" s="5">
        <v>0.23281666103133589</v>
      </c>
    </row>
    <row r="3047" spans="5:6" x14ac:dyDescent="0.3">
      <c r="E3047" s="10" t="s">
        <v>527</v>
      </c>
      <c r="F3047" s="5">
        <v>-8.9843817543835275E-3</v>
      </c>
    </row>
    <row r="3048" spans="5:6" x14ac:dyDescent="0.3">
      <c r="E3048" s="10" t="s">
        <v>529</v>
      </c>
      <c r="F3048" s="5">
        <v>0.91302789196900735</v>
      </c>
    </row>
    <row r="3049" spans="5:6" x14ac:dyDescent="0.3">
      <c r="E3049" s="10" t="s">
        <v>550</v>
      </c>
      <c r="F3049" s="5">
        <v>-1.1424771903947025E-2</v>
      </c>
    </row>
    <row r="3050" spans="5:6" x14ac:dyDescent="0.3">
      <c r="E3050" s="10" t="s">
        <v>565</v>
      </c>
      <c r="F3050" s="5">
        <v>-0.13526064439078914</v>
      </c>
    </row>
    <row r="3051" spans="5:6" x14ac:dyDescent="0.3">
      <c r="E3051" s="10" t="s">
        <v>615</v>
      </c>
      <c r="F3051" s="5">
        <v>0.99999290858600731</v>
      </c>
    </row>
    <row r="3052" spans="5:6" x14ac:dyDescent="0.3">
      <c r="E3052" s="10" t="s">
        <v>624</v>
      </c>
      <c r="F3052" s="5">
        <v>0.37676992432859019</v>
      </c>
    </row>
    <row r="3053" spans="5:6" x14ac:dyDescent="0.3">
      <c r="E3053" s="10" t="s">
        <v>625</v>
      </c>
      <c r="F3053" s="5">
        <v>-0.64027574278255006</v>
      </c>
    </row>
    <row r="3054" spans="5:6" x14ac:dyDescent="0.3">
      <c r="E3054" s="10" t="s">
        <v>669</v>
      </c>
      <c r="F3054" s="5">
        <v>-5.391232364914262E-2</v>
      </c>
    </row>
    <row r="3055" spans="5:6" x14ac:dyDescent="0.3">
      <c r="E3055" s="10" t="s">
        <v>707</v>
      </c>
      <c r="F3055" s="5">
        <v>-0.43233384403118763</v>
      </c>
    </row>
    <row r="3056" spans="5:6" x14ac:dyDescent="0.3">
      <c r="E3056" s="10" t="s">
        <v>713</v>
      </c>
      <c r="F3056" s="5">
        <v>-0.68341256598468858</v>
      </c>
    </row>
    <row r="3057" spans="5:6" x14ac:dyDescent="0.3">
      <c r="E3057" s="10" t="s">
        <v>758</v>
      </c>
      <c r="F3057" s="5">
        <v>0.36507718398097394</v>
      </c>
    </row>
    <row r="3058" spans="5:6" x14ac:dyDescent="0.3">
      <c r="E3058" s="10" t="s">
        <v>765</v>
      </c>
      <c r="F3058" s="5">
        <v>-0.10033609154545643</v>
      </c>
    </row>
    <row r="3059" spans="5:6" x14ac:dyDescent="0.3">
      <c r="E3059" s="10" t="s">
        <v>778</v>
      </c>
      <c r="F3059" s="5">
        <v>0.82548432630055013</v>
      </c>
    </row>
    <row r="3060" spans="5:6" x14ac:dyDescent="0.3">
      <c r="E3060" s="10" t="s">
        <v>798</v>
      </c>
      <c r="F3060" s="5">
        <v>-0.40716453632678035</v>
      </c>
    </row>
    <row r="3061" spans="5:6" x14ac:dyDescent="0.3">
      <c r="E3061" s="10" t="s">
        <v>814</v>
      </c>
      <c r="F3061" s="5">
        <v>0.24259057870900438</v>
      </c>
    </row>
    <row r="3062" spans="5:6" x14ac:dyDescent="0.3">
      <c r="E3062" s="10" t="s">
        <v>865</v>
      </c>
      <c r="F3062" s="5">
        <v>0.3350034249612644</v>
      </c>
    </row>
    <row r="3063" spans="5:6" x14ac:dyDescent="0.3">
      <c r="E3063" s="10" t="s">
        <v>874</v>
      </c>
      <c r="F3063" s="5">
        <v>0.39719192606575288</v>
      </c>
    </row>
    <row r="3064" spans="5:6" x14ac:dyDescent="0.3">
      <c r="E3064" s="10" t="s">
        <v>935</v>
      </c>
      <c r="F3064" s="5">
        <v>-7.2463103740197557E-2</v>
      </c>
    </row>
    <row r="3065" spans="5:6" x14ac:dyDescent="0.3">
      <c r="E3065" s="10" t="s">
        <v>963</v>
      </c>
      <c r="F3065" s="5">
        <v>-0.47719485179240262</v>
      </c>
    </row>
    <row r="3066" spans="5:6" x14ac:dyDescent="0.3">
      <c r="E3066" s="10" t="s">
        <v>970</v>
      </c>
      <c r="F3066" s="5">
        <v>1</v>
      </c>
    </row>
    <row r="3067" spans="5:6" x14ac:dyDescent="0.3">
      <c r="E3067" s="10" t="s">
        <v>980</v>
      </c>
      <c r="F3067" s="5">
        <v>-0.99999999999999989</v>
      </c>
    </row>
    <row r="3068" spans="5:6" x14ac:dyDescent="0.3">
      <c r="E3068" s="10" t="s">
        <v>983</v>
      </c>
      <c r="F3068" s="5">
        <v>0.51398072579817278</v>
      </c>
    </row>
    <row r="3069" spans="5:6" x14ac:dyDescent="0.3">
      <c r="E3069" s="10" t="s">
        <v>1012</v>
      </c>
      <c r="F3069" s="5">
        <v>-1.0000000000000002</v>
      </c>
    </row>
    <row r="3070" spans="5:6" x14ac:dyDescent="0.3">
      <c r="E3070" s="10" t="s">
        <v>1031</v>
      </c>
      <c r="F3070" s="5">
        <v>0.4180831267137643</v>
      </c>
    </row>
    <row r="3071" spans="5:6" x14ac:dyDescent="0.3">
      <c r="E3071" s="10" t="s">
        <v>1032</v>
      </c>
      <c r="F3071" s="5">
        <v>-0.11715290624861642</v>
      </c>
    </row>
    <row r="3072" spans="5:6" x14ac:dyDescent="0.3">
      <c r="E3072" s="10" t="s">
        <v>1049</v>
      </c>
      <c r="F3072" s="5">
        <v>1</v>
      </c>
    </row>
    <row r="3073" spans="5:6" x14ac:dyDescent="0.3">
      <c r="E3073" s="10" t="s">
        <v>1051</v>
      </c>
      <c r="F3073" s="5">
        <v>-0.16516345108889074</v>
      </c>
    </row>
    <row r="3074" spans="5:6" x14ac:dyDescent="0.3">
      <c r="E3074" s="10" t="s">
        <v>1052</v>
      </c>
      <c r="F3074" s="5">
        <v>-0.15011520818578719</v>
      </c>
    </row>
    <row r="3075" spans="5:6" x14ac:dyDescent="0.3">
      <c r="E3075" s="10" t="s">
        <v>1053</v>
      </c>
      <c r="F3075" s="5">
        <v>0.24278852395554959</v>
      </c>
    </row>
    <row r="3076" spans="5:6" x14ac:dyDescent="0.3">
      <c r="E3076" s="10" t="s">
        <v>137</v>
      </c>
      <c r="F3076" s="5">
        <v>-0.19208086194762325</v>
      </c>
    </row>
    <row r="3077" spans="5:6" x14ac:dyDescent="0.3">
      <c r="E3077" s="10" t="s">
        <v>1066</v>
      </c>
      <c r="F3077" s="5">
        <v>0.99999999999999989</v>
      </c>
    </row>
    <row r="3078" spans="5:6" x14ac:dyDescent="0.3">
      <c r="E3078" s="10" t="s">
        <v>1081</v>
      </c>
      <c r="F3078" s="5">
        <v>0.44427744420647564</v>
      </c>
    </row>
    <row r="3079" spans="5:6" x14ac:dyDescent="0.3">
      <c r="E3079" s="10" t="s">
        <v>1101</v>
      </c>
      <c r="F3079" s="5">
        <v>0.49892797968572256</v>
      </c>
    </row>
    <row r="3080" spans="5:6" x14ac:dyDescent="0.3">
      <c r="E3080" s="10" t="s">
        <v>1112</v>
      </c>
      <c r="F3080" s="5">
        <v>-0.37428212274652117</v>
      </c>
    </row>
    <row r="3081" spans="5:6" x14ac:dyDescent="0.3">
      <c r="E3081" s="10" t="s">
        <v>1145</v>
      </c>
      <c r="F3081" s="5">
        <v>0.47108858596758807</v>
      </c>
    </row>
    <row r="3082" spans="5:6" x14ac:dyDescent="0.3">
      <c r="E3082" s="10" t="s">
        <v>1257</v>
      </c>
      <c r="F3082" s="5">
        <v>2.122083059459302E-2</v>
      </c>
    </row>
    <row r="3083" spans="5:6" x14ac:dyDescent="0.3">
      <c r="E3083" s="10" t="s">
        <v>1275</v>
      </c>
      <c r="F3083" s="5">
        <v>-6.5611519254541756E-2</v>
      </c>
    </row>
    <row r="3084" spans="5:6" x14ac:dyDescent="0.3">
      <c r="E3084" s="10" t="s">
        <v>1379</v>
      </c>
      <c r="F3084" s="5">
        <v>-0.15920057384674974</v>
      </c>
    </row>
    <row r="3085" spans="5:6" x14ac:dyDescent="0.3">
      <c r="E3085" s="10" t="s">
        <v>1382</v>
      </c>
      <c r="F3085" s="5">
        <v>2.4696153232955001E-2</v>
      </c>
    </row>
    <row r="3086" spans="5:6" x14ac:dyDescent="0.3">
      <c r="E3086" s="10" t="s">
        <v>1394</v>
      </c>
      <c r="F3086" s="5">
        <v>-0.11388452188791093</v>
      </c>
    </row>
    <row r="3087" spans="5:6" x14ac:dyDescent="0.3">
      <c r="E3087" s="10" t="s">
        <v>1413</v>
      </c>
      <c r="F3087" s="5">
        <v>-0.4579096244668952</v>
      </c>
    </row>
    <row r="3088" spans="5:6" x14ac:dyDescent="0.3">
      <c r="E3088" s="10" t="s">
        <v>1422</v>
      </c>
      <c r="F3088" s="5">
        <v>-0.34941978741603436</v>
      </c>
    </row>
    <row r="3089" spans="5:6" x14ac:dyDescent="0.3">
      <c r="E3089" s="10" t="s">
        <v>1432</v>
      </c>
      <c r="F3089" s="5">
        <v>6.0013723519643E-2</v>
      </c>
    </row>
    <row r="3090" spans="5:6" x14ac:dyDescent="0.3">
      <c r="E3090" s="10" t="s">
        <v>1446</v>
      </c>
      <c r="F3090" s="5">
        <v>0.99658067394528738</v>
      </c>
    </row>
    <row r="3091" spans="5:6" x14ac:dyDescent="0.3">
      <c r="E3091" s="10" t="s">
        <v>1451</v>
      </c>
      <c r="F3091" s="5">
        <v>-0.20161543504830401</v>
      </c>
    </row>
    <row r="3092" spans="5:6" x14ac:dyDescent="0.3">
      <c r="E3092" s="10" t="s">
        <v>1468</v>
      </c>
      <c r="F3092" s="5">
        <v>-0.66109206955132249</v>
      </c>
    </row>
    <row r="3093" spans="5:6" x14ac:dyDescent="0.3">
      <c r="E3093" s="10" t="s">
        <v>1482</v>
      </c>
      <c r="F3093" s="5">
        <v>0.16500397827993848</v>
      </c>
    </row>
    <row r="3094" spans="5:6" x14ac:dyDescent="0.3">
      <c r="E3094" s="10" t="s">
        <v>1501</v>
      </c>
      <c r="F3094" s="5">
        <v>-1.7875013258878934E-3</v>
      </c>
    </row>
    <row r="3095" spans="5:6" x14ac:dyDescent="0.3">
      <c r="E3095" s="10" t="s">
        <v>1507</v>
      </c>
      <c r="F3095" s="5">
        <v>-0.40715113437983252</v>
      </c>
    </row>
    <row r="3096" spans="5:6" x14ac:dyDescent="0.3">
      <c r="E3096" s="10" t="s">
        <v>1521</v>
      </c>
      <c r="F3096" s="5">
        <v>0.43850735378060618</v>
      </c>
    </row>
    <row r="3097" spans="5:6" x14ac:dyDescent="0.3">
      <c r="E3097" s="10" t="s">
        <v>1589</v>
      </c>
      <c r="F3097" s="5">
        <v>-0.24608677932826101</v>
      </c>
    </row>
    <row r="3098" spans="5:6" x14ac:dyDescent="0.3">
      <c r="E3098" s="10" t="s">
        <v>1715</v>
      </c>
      <c r="F3098" s="5">
        <v>1.5627649673350636E-2</v>
      </c>
    </row>
    <row r="3099" spans="5:6" x14ac:dyDescent="0.3">
      <c r="E3099" s="10" t="s">
        <v>1745</v>
      </c>
      <c r="F3099" s="5">
        <v>-0.10780916859705227</v>
      </c>
    </row>
    <row r="3100" spans="5:6" x14ac:dyDescent="0.3">
      <c r="E3100" s="10" t="s">
        <v>1746</v>
      </c>
      <c r="F3100" s="5">
        <v>-5.6835536960211611E-2</v>
      </c>
    </row>
    <row r="3101" spans="5:6" x14ac:dyDescent="0.3">
      <c r="E3101" s="10" t="s">
        <v>1747</v>
      </c>
      <c r="F3101" s="5">
        <v>0.47164943770239437</v>
      </c>
    </row>
    <row r="3102" spans="5:6" x14ac:dyDescent="0.3">
      <c r="E3102" s="10" t="s">
        <v>1770</v>
      </c>
      <c r="F3102" s="5">
        <v>0.28143618820306282</v>
      </c>
    </row>
    <row r="3103" spans="5:6" x14ac:dyDescent="0.3">
      <c r="E3103" s="10" t="s">
        <v>1800</v>
      </c>
      <c r="F3103" s="5">
        <v>-0.40742789106594679</v>
      </c>
    </row>
    <row r="3104" spans="5:6" x14ac:dyDescent="0.3">
      <c r="E3104" s="10" t="s">
        <v>1859</v>
      </c>
      <c r="F3104" s="5">
        <v>-0.11809904401713675</v>
      </c>
    </row>
    <row r="3105" spans="5:6" x14ac:dyDescent="0.3">
      <c r="E3105" s="10" t="s">
        <v>1888</v>
      </c>
      <c r="F3105" s="5">
        <v>0.25559247916966465</v>
      </c>
    </row>
    <row r="3106" spans="5:6" x14ac:dyDescent="0.3">
      <c r="E3106" s="10" t="s">
        <v>1905</v>
      </c>
      <c r="F3106" s="5">
        <v>-0.41783740898231825</v>
      </c>
    </row>
    <row r="3107" spans="5:6" x14ac:dyDescent="0.3">
      <c r="E3107" s="10" t="s">
        <v>1916</v>
      </c>
      <c r="F3107" s="5">
        <v>0.2904501662434878</v>
      </c>
    </row>
    <row r="3108" spans="5:6" x14ac:dyDescent="0.3">
      <c r="E3108" s="10" t="s">
        <v>1929</v>
      </c>
      <c r="F3108" s="5">
        <v>-0.37914463832725476</v>
      </c>
    </row>
    <row r="3109" spans="5:6" x14ac:dyDescent="0.3">
      <c r="E3109" s="10" t="s">
        <v>1996</v>
      </c>
      <c r="F3109" s="5">
        <v>0.19150905717034858</v>
      </c>
    </row>
    <row r="3110" spans="5:6" x14ac:dyDescent="0.3">
      <c r="E3110" s="10" t="s">
        <v>1999</v>
      </c>
      <c r="F3110" s="5">
        <v>0.30542118963926956</v>
      </c>
    </row>
    <row r="3111" spans="5:6" x14ac:dyDescent="0.3">
      <c r="E3111" s="10" t="s">
        <v>2028</v>
      </c>
      <c r="F3111" s="5">
        <v>-1.2612157544655741E-2</v>
      </c>
    </row>
    <row r="3112" spans="5:6" x14ac:dyDescent="0.3">
      <c r="E3112" s="10" t="s">
        <v>2041</v>
      </c>
      <c r="F3112" s="5">
        <v>0.47061397659390625</v>
      </c>
    </row>
    <row r="3113" spans="5:6" x14ac:dyDescent="0.3">
      <c r="E3113" s="10" t="s">
        <v>2049</v>
      </c>
      <c r="F3113" s="5">
        <v>0.21416578044732901</v>
      </c>
    </row>
    <row r="3114" spans="5:6" x14ac:dyDescent="0.3">
      <c r="E3114" s="10" t="s">
        <v>2050</v>
      </c>
      <c r="F3114" s="5">
        <v>0.58134822873004943</v>
      </c>
    </row>
    <row r="3115" spans="5:6" x14ac:dyDescent="0.3">
      <c r="E3115" s="10" t="s">
        <v>2081</v>
      </c>
      <c r="F3115" s="5">
        <v>2.0556093640009532E-2</v>
      </c>
    </row>
    <row r="3116" spans="5:6" x14ac:dyDescent="0.3">
      <c r="E3116" s="10" t="s">
        <v>2201</v>
      </c>
      <c r="F3116" s="5">
        <v>-0.3149142818209259</v>
      </c>
    </row>
    <row r="3117" spans="5:6" x14ac:dyDescent="0.3">
      <c r="E3117" s="10" t="s">
        <v>2211</v>
      </c>
      <c r="F3117" s="5">
        <v>-0.75665324640881582</v>
      </c>
    </row>
    <row r="3118" spans="5:6" x14ac:dyDescent="0.3">
      <c r="E3118" s="10" t="s">
        <v>2232</v>
      </c>
      <c r="F3118" s="5">
        <v>-7.0228418960140412E-2</v>
      </c>
    </row>
    <row r="3119" spans="5:6" x14ac:dyDescent="0.3">
      <c r="E3119" s="10" t="s">
        <v>2240</v>
      </c>
      <c r="F3119" s="5">
        <v>-0.66626110624479595</v>
      </c>
    </row>
    <row r="3120" spans="5:6" x14ac:dyDescent="0.3">
      <c r="E3120" s="10" t="s">
        <v>2248</v>
      </c>
      <c r="F3120" s="5">
        <v>-0.50503962271690417</v>
      </c>
    </row>
    <row r="3121" spans="5:6" x14ac:dyDescent="0.3">
      <c r="E3121" s="10" t="s">
        <v>2267</v>
      </c>
      <c r="F3121" s="5">
        <v>8.4067915517064939E-2</v>
      </c>
    </row>
    <row r="3122" spans="5:6" x14ac:dyDescent="0.3">
      <c r="E3122" s="10" t="s">
        <v>2269</v>
      </c>
      <c r="F3122" s="5">
        <v>6.6396269152387291E-2</v>
      </c>
    </row>
    <row r="3123" spans="5:6" x14ac:dyDescent="0.3">
      <c r="E3123" s="10" t="s">
        <v>2270</v>
      </c>
      <c r="F3123" s="5">
        <v>-0.18837124318258017</v>
      </c>
    </row>
    <row r="3124" spans="5:6" x14ac:dyDescent="0.3">
      <c r="E3124" s="10" t="s">
        <v>2279</v>
      </c>
      <c r="F3124" s="5">
        <v>-0.15971886021321322</v>
      </c>
    </row>
    <row r="3125" spans="5:6" x14ac:dyDescent="0.3">
      <c r="E3125" s="10" t="s">
        <v>2290</v>
      </c>
      <c r="F3125" s="5">
        <v>-4.8714176978547269E-2</v>
      </c>
    </row>
    <row r="3126" spans="5:6" x14ac:dyDescent="0.3">
      <c r="E3126" s="10" t="s">
        <v>85</v>
      </c>
      <c r="F3126" s="5">
        <v>-0.13845473888960241</v>
      </c>
    </row>
    <row r="3127" spans="5:6" x14ac:dyDescent="0.3">
      <c r="E3127" s="10" t="s">
        <v>102</v>
      </c>
      <c r="F3127" s="5">
        <v>0.17133298931994065</v>
      </c>
    </row>
    <row r="3128" spans="5:6" x14ac:dyDescent="0.3">
      <c r="E3128" s="10" t="s">
        <v>2511</v>
      </c>
      <c r="F3128" s="5">
        <v>-8.8135336360688987E-2</v>
      </c>
    </row>
    <row r="3129" spans="5:6" x14ac:dyDescent="0.3">
      <c r="E3129" s="10" t="s">
        <v>2512</v>
      </c>
      <c r="F3129" s="5">
        <v>-0.18669962452307956</v>
      </c>
    </row>
    <row r="3130" spans="5:6" x14ac:dyDescent="0.3">
      <c r="E3130" s="10" t="s">
        <v>2513</v>
      </c>
      <c r="F3130" s="5">
        <v>-0.49202053908981247</v>
      </c>
    </row>
    <row r="3131" spans="5:6" x14ac:dyDescent="0.3">
      <c r="E3131" s="10" t="s">
        <v>2516</v>
      </c>
      <c r="F3131" s="5">
        <v>-0.88528561907258563</v>
      </c>
    </row>
    <row r="3132" spans="5:6" x14ac:dyDescent="0.3">
      <c r="E3132" s="10" t="s">
        <v>2519</v>
      </c>
      <c r="F3132" s="5">
        <v>0.19365290400302571</v>
      </c>
    </row>
    <row r="3133" spans="5:6" x14ac:dyDescent="0.3">
      <c r="E3133" s="10" t="s">
        <v>2523</v>
      </c>
      <c r="F3133" s="5">
        <v>-0.47524020227133723</v>
      </c>
    </row>
    <row r="3134" spans="5:6" x14ac:dyDescent="0.3">
      <c r="E3134" s="10" t="s">
        <v>2525</v>
      </c>
      <c r="F3134" s="5">
        <v>-0.32024985733988831</v>
      </c>
    </row>
    <row r="3135" spans="5:6" x14ac:dyDescent="0.3">
      <c r="E3135" s="10" t="s">
        <v>2532</v>
      </c>
      <c r="F3135" s="5">
        <v>0.15247055192350364</v>
      </c>
    </row>
    <row r="3136" spans="5:6" x14ac:dyDescent="0.3">
      <c r="E3136" s="10" t="s">
        <v>2539</v>
      </c>
      <c r="F3136" s="5">
        <v>-2.0589720074092561E-2</v>
      </c>
    </row>
    <row r="3137" spans="5:6" x14ac:dyDescent="0.3">
      <c r="E3137" s="10" t="s">
        <v>2544</v>
      </c>
      <c r="F3137" s="5">
        <v>-0.15868363434398788</v>
      </c>
    </row>
    <row r="3138" spans="5:6" x14ac:dyDescent="0.3">
      <c r="E3138" s="10" t="s">
        <v>2546</v>
      </c>
      <c r="F3138" s="5">
        <v>-0.28615046700698499</v>
      </c>
    </row>
    <row r="3139" spans="5:6" x14ac:dyDescent="0.3">
      <c r="E3139" s="10" t="s">
        <v>2555</v>
      </c>
      <c r="F3139" s="5">
        <v>-0.17004403962370565</v>
      </c>
    </row>
    <row r="3140" spans="5:6" x14ac:dyDescent="0.3">
      <c r="E3140" s="10" t="s">
        <v>2557</v>
      </c>
      <c r="F3140" s="5">
        <v>0.18132430389180876</v>
      </c>
    </row>
    <row r="3141" spans="5:6" x14ac:dyDescent="0.3">
      <c r="E3141" s="10" t="s">
        <v>2562</v>
      </c>
      <c r="F3141" s="5">
        <v>0.40821682581309021</v>
      </c>
    </row>
    <row r="3142" spans="5:6" x14ac:dyDescent="0.3">
      <c r="E3142" s="10" t="s">
        <v>2564</v>
      </c>
      <c r="F3142" s="5">
        <v>-0.32771053313654802</v>
      </c>
    </row>
    <row r="3143" spans="5:6" x14ac:dyDescent="0.3">
      <c r="E3143" s="10" t="s">
        <v>2599</v>
      </c>
      <c r="F3143" s="5">
        <v>-0.43518967077474729</v>
      </c>
    </row>
    <row r="3144" spans="5:6" x14ac:dyDescent="0.3">
      <c r="E3144" s="6" t="s">
        <v>3284</v>
      </c>
      <c r="F3144" s="11"/>
    </row>
    <row r="3145" spans="5:6" x14ac:dyDescent="0.3">
      <c r="E3145" s="10" t="s">
        <v>157</v>
      </c>
      <c r="F3145" s="5">
        <v>0.39265343260756219</v>
      </c>
    </row>
    <row r="3146" spans="5:6" x14ac:dyDescent="0.3">
      <c r="E3146" s="10" t="s">
        <v>802</v>
      </c>
      <c r="F3146" s="5">
        <v>2.5917076443057454E-3</v>
      </c>
    </row>
    <row r="3147" spans="5:6" x14ac:dyDescent="0.3">
      <c r="E3147" s="10" t="s">
        <v>811</v>
      </c>
      <c r="F3147" s="5">
        <v>-0.94368436067647221</v>
      </c>
    </row>
    <row r="3148" spans="5:6" x14ac:dyDescent="0.3">
      <c r="E3148" s="10" t="s">
        <v>819</v>
      </c>
      <c r="F3148" s="5">
        <v>-0.15991247740027964</v>
      </c>
    </row>
    <row r="3149" spans="5:6" x14ac:dyDescent="0.3">
      <c r="E3149" s="10" t="s">
        <v>960</v>
      </c>
      <c r="F3149" s="5">
        <v>0.19434999213914858</v>
      </c>
    </row>
    <row r="3150" spans="5:6" x14ac:dyDescent="0.3">
      <c r="E3150" s="10" t="s">
        <v>1423</v>
      </c>
      <c r="F3150" s="5">
        <v>0.48967830209021906</v>
      </c>
    </row>
    <row r="3151" spans="5:6" x14ac:dyDescent="0.3">
      <c r="E3151" s="10" t="s">
        <v>1806</v>
      </c>
      <c r="F3151" s="5">
        <v>-0.99999999999999978</v>
      </c>
    </row>
    <row r="3152" spans="5:6" x14ac:dyDescent="0.3">
      <c r="E3152" s="6" t="s">
        <v>3285</v>
      </c>
      <c r="F3152" s="11"/>
    </row>
    <row r="3153" spans="5:6" x14ac:dyDescent="0.3">
      <c r="E3153" s="10" t="s">
        <v>365</v>
      </c>
      <c r="F3153" s="5">
        <v>0.99999999999999989</v>
      </c>
    </row>
    <row r="3154" spans="5:6" x14ac:dyDescent="0.3">
      <c r="E3154" s="10" t="s">
        <v>564</v>
      </c>
      <c r="F3154" s="5">
        <v>-9.3592102756760373E-2</v>
      </c>
    </row>
    <row r="3155" spans="5:6" x14ac:dyDescent="0.3">
      <c r="E3155" s="10" t="s">
        <v>2016</v>
      </c>
      <c r="F3155" s="5">
        <v>0.35647512695266392</v>
      </c>
    </row>
    <row r="3156" spans="5:6" x14ac:dyDescent="0.3">
      <c r="E3156" s="10" t="s">
        <v>2289</v>
      </c>
      <c r="F3156" s="5">
        <v>6.4584109455693733E-2</v>
      </c>
    </row>
    <row r="3157" spans="5:6" x14ac:dyDescent="0.3">
      <c r="E3157" s="2" t="s">
        <v>2779</v>
      </c>
      <c r="F3157" s="11"/>
    </row>
    <row r="3158" spans="5:6" x14ac:dyDescent="0.3">
      <c r="E3158" s="6" t="s">
        <v>3286</v>
      </c>
      <c r="F3158" s="11"/>
    </row>
    <row r="3159" spans="5:6" x14ac:dyDescent="0.3">
      <c r="E3159" s="10" t="s">
        <v>747</v>
      </c>
      <c r="F3159" s="5">
        <v>9.2703031030427416E-2</v>
      </c>
    </row>
    <row r="3160" spans="5:6" x14ac:dyDescent="0.3">
      <c r="E3160" s="10" t="s">
        <v>1097</v>
      </c>
      <c r="F3160" s="5">
        <v>-0.60150112258719735</v>
      </c>
    </row>
    <row r="3161" spans="5:6" x14ac:dyDescent="0.3">
      <c r="E3161" s="10" t="s">
        <v>1609</v>
      </c>
      <c r="F3161" s="5">
        <v>-0.15966612356514553</v>
      </c>
    </row>
    <row r="3162" spans="5:6" x14ac:dyDescent="0.3">
      <c r="E3162" s="10" t="s">
        <v>1632</v>
      </c>
      <c r="F3162" s="5">
        <v>-0.60158213288670925</v>
      </c>
    </row>
    <row r="3163" spans="5:6" x14ac:dyDescent="0.3">
      <c r="E3163" s="10" t="s">
        <v>2408</v>
      </c>
      <c r="F3163" s="5">
        <v>-1</v>
      </c>
    </row>
    <row r="3164" spans="5:6" x14ac:dyDescent="0.3">
      <c r="E3164" s="6" t="s">
        <v>3287</v>
      </c>
      <c r="F3164" s="11"/>
    </row>
    <row r="3165" spans="5:6" x14ac:dyDescent="0.3">
      <c r="E3165" s="10" t="s">
        <v>308</v>
      </c>
      <c r="F3165" s="5">
        <v>-0.84522064900313532</v>
      </c>
    </row>
    <row r="3166" spans="5:6" x14ac:dyDescent="0.3">
      <c r="E3166" s="10" t="s">
        <v>597</v>
      </c>
      <c r="F3166" s="5">
        <v>0.36578692733176227</v>
      </c>
    </row>
    <row r="3167" spans="5:6" x14ac:dyDescent="0.3">
      <c r="E3167" s="10" t="s">
        <v>955</v>
      </c>
      <c r="F3167" s="5">
        <v>-0.37187609087861451</v>
      </c>
    </row>
    <row r="3168" spans="5:6" x14ac:dyDescent="0.3">
      <c r="E3168" s="10" t="s">
        <v>961</v>
      </c>
      <c r="F3168" s="5">
        <v>-0.32932403903284391</v>
      </c>
    </row>
    <row r="3169" spans="5:6" x14ac:dyDescent="0.3">
      <c r="E3169" s="10" t="s">
        <v>1576</v>
      </c>
      <c r="F3169" s="5">
        <v>-0.30978069313231477</v>
      </c>
    </row>
    <row r="3170" spans="5:6" x14ac:dyDescent="0.3">
      <c r="E3170" s="10" t="s">
        <v>1865</v>
      </c>
      <c r="F3170" s="5">
        <v>0.17785930543199668</v>
      </c>
    </row>
    <row r="3171" spans="5:6" x14ac:dyDescent="0.3">
      <c r="E3171" s="10" t="s">
        <v>2179</v>
      </c>
      <c r="F3171" s="5">
        <v>0.13569602672678155</v>
      </c>
    </row>
    <row r="3172" spans="5:6" x14ac:dyDescent="0.3">
      <c r="E3172" s="10" t="s">
        <v>2219</v>
      </c>
      <c r="F3172" s="5">
        <v>0.99733625132222348</v>
      </c>
    </row>
    <row r="3173" spans="5:6" x14ac:dyDescent="0.3">
      <c r="E3173" s="10" t="s">
        <v>2335</v>
      </c>
      <c r="F3173" s="5">
        <v>8.2574896848679982E-2</v>
      </c>
    </row>
    <row r="3174" spans="5:6" x14ac:dyDescent="0.3">
      <c r="E3174" s="10" t="s">
        <v>2401</v>
      </c>
      <c r="F3174" s="5">
        <v>-9.4026965826865955E-2</v>
      </c>
    </row>
    <row r="3175" spans="5:6" x14ac:dyDescent="0.3">
      <c r="E3175" s="10" t="s">
        <v>2602</v>
      </c>
      <c r="F3175" s="5">
        <v>0.79039397266809597</v>
      </c>
    </row>
    <row r="3176" spans="5:6" x14ac:dyDescent="0.3">
      <c r="E3176" s="6" t="s">
        <v>3288</v>
      </c>
      <c r="F3176" s="11"/>
    </row>
    <row r="3177" spans="5:6" x14ac:dyDescent="0.3">
      <c r="E3177" s="10" t="s">
        <v>877</v>
      </c>
      <c r="F3177" s="5">
        <v>-4.7415233683133481E-2</v>
      </c>
    </row>
    <row r="3178" spans="5:6" x14ac:dyDescent="0.3">
      <c r="E3178" s="10" t="s">
        <v>1099</v>
      </c>
      <c r="F3178" s="5">
        <v>0.31945191308097531</v>
      </c>
    </row>
    <row r="3179" spans="5:6" x14ac:dyDescent="0.3">
      <c r="E3179" s="10" t="s">
        <v>1207</v>
      </c>
      <c r="F3179" s="5">
        <v>0.38095310591157716</v>
      </c>
    </row>
    <row r="3180" spans="5:6" x14ac:dyDescent="0.3">
      <c r="E3180" s="10" t="s">
        <v>1421</v>
      </c>
      <c r="F3180" s="5">
        <v>0.17037068144535941</v>
      </c>
    </row>
    <row r="3181" spans="5:6" x14ac:dyDescent="0.3">
      <c r="E3181" s="6" t="s">
        <v>3289</v>
      </c>
      <c r="F3181" s="11"/>
    </row>
    <row r="3182" spans="5:6" x14ac:dyDescent="0.3">
      <c r="E3182" s="10" t="s">
        <v>228</v>
      </c>
      <c r="F3182" s="5">
        <v>4.7961399303458774E-2</v>
      </c>
    </row>
    <row r="3183" spans="5:6" x14ac:dyDescent="0.3">
      <c r="E3183" s="10" t="s">
        <v>327</v>
      </c>
      <c r="F3183" s="5">
        <v>0.15674445865865597</v>
      </c>
    </row>
    <row r="3184" spans="5:6" x14ac:dyDescent="0.3">
      <c r="E3184" s="10" t="s">
        <v>496</v>
      </c>
      <c r="F3184" s="5">
        <v>0.25899389275972412</v>
      </c>
    </row>
    <row r="3185" spans="5:6" x14ac:dyDescent="0.3">
      <c r="E3185" s="10" t="s">
        <v>549</v>
      </c>
      <c r="F3185" s="5">
        <v>0.50870341208480874</v>
      </c>
    </row>
    <row r="3186" spans="5:6" x14ac:dyDescent="0.3">
      <c r="E3186" s="10" t="s">
        <v>628</v>
      </c>
      <c r="F3186" s="5">
        <v>0.38189218875688541</v>
      </c>
    </row>
    <row r="3187" spans="5:6" x14ac:dyDescent="0.3">
      <c r="E3187" s="10" t="s">
        <v>649</v>
      </c>
      <c r="F3187" s="5">
        <v>0.64104773491139577</v>
      </c>
    </row>
    <row r="3188" spans="5:6" x14ac:dyDescent="0.3">
      <c r="E3188" s="10" t="s">
        <v>702</v>
      </c>
      <c r="F3188" s="5">
        <v>0.19994197304963629</v>
      </c>
    </row>
    <row r="3189" spans="5:6" x14ac:dyDescent="0.3">
      <c r="E3189" s="10" t="s">
        <v>735</v>
      </c>
      <c r="F3189" s="5">
        <v>-0.2321686009992282</v>
      </c>
    </row>
    <row r="3190" spans="5:6" x14ac:dyDescent="0.3">
      <c r="E3190" s="10" t="s">
        <v>825</v>
      </c>
      <c r="F3190" s="5">
        <v>0.99999999999999989</v>
      </c>
    </row>
    <row r="3191" spans="5:6" x14ac:dyDescent="0.3">
      <c r="E3191" s="10" t="s">
        <v>838</v>
      </c>
      <c r="F3191" s="5">
        <v>-0.27832951655381999</v>
      </c>
    </row>
    <row r="3192" spans="5:6" x14ac:dyDescent="0.3">
      <c r="E3192" s="10" t="s">
        <v>850</v>
      </c>
      <c r="F3192" s="5">
        <v>-0.35786898903073455</v>
      </c>
    </row>
    <row r="3193" spans="5:6" x14ac:dyDescent="0.3">
      <c r="E3193" s="10" t="s">
        <v>914</v>
      </c>
      <c r="F3193" s="5">
        <v>-0.24007678625018317</v>
      </c>
    </row>
    <row r="3194" spans="5:6" x14ac:dyDescent="0.3">
      <c r="E3194" s="10" t="s">
        <v>1076</v>
      </c>
      <c r="F3194" s="5">
        <v>0.51213791812782561</v>
      </c>
    </row>
    <row r="3195" spans="5:6" x14ac:dyDescent="0.3">
      <c r="E3195" s="10" t="s">
        <v>1117</v>
      </c>
      <c r="F3195" s="5">
        <v>-0.79155568567355561</v>
      </c>
    </row>
    <row r="3196" spans="5:6" x14ac:dyDescent="0.3">
      <c r="E3196" s="10" t="s">
        <v>1141</v>
      </c>
      <c r="F3196" s="5">
        <v>2.2013218382612956E-2</v>
      </c>
    </row>
    <row r="3197" spans="5:6" x14ac:dyDescent="0.3">
      <c r="E3197" s="10" t="s">
        <v>1339</v>
      </c>
      <c r="F3197" s="5">
        <v>-0.45113433390880014</v>
      </c>
    </row>
    <row r="3198" spans="5:6" x14ac:dyDescent="0.3">
      <c r="E3198" s="10" t="s">
        <v>1342</v>
      </c>
      <c r="F3198" s="5">
        <v>-5.9250927713865538E-2</v>
      </c>
    </row>
    <row r="3199" spans="5:6" x14ac:dyDescent="0.3">
      <c r="E3199" s="10" t="s">
        <v>1346</v>
      </c>
      <c r="F3199" s="5">
        <v>0.31744604217036626</v>
      </c>
    </row>
    <row r="3200" spans="5:6" x14ac:dyDescent="0.3">
      <c r="E3200" s="10" t="s">
        <v>1427</v>
      </c>
      <c r="F3200" s="5">
        <v>1</v>
      </c>
    </row>
    <row r="3201" spans="5:6" x14ac:dyDescent="0.3">
      <c r="E3201" s="10" t="s">
        <v>1434</v>
      </c>
      <c r="F3201" s="5">
        <v>-0.30436144662064896</v>
      </c>
    </row>
    <row r="3202" spans="5:6" x14ac:dyDescent="0.3">
      <c r="E3202" s="10" t="s">
        <v>1443</v>
      </c>
      <c r="F3202" s="5">
        <v>-1.0571763129288063E-2</v>
      </c>
    </row>
    <row r="3203" spans="5:6" x14ac:dyDescent="0.3">
      <c r="E3203" s="10" t="s">
        <v>1508</v>
      </c>
      <c r="F3203" s="5">
        <v>0.93625517663648405</v>
      </c>
    </row>
    <row r="3204" spans="5:6" x14ac:dyDescent="0.3">
      <c r="E3204" s="10" t="s">
        <v>1605</v>
      </c>
      <c r="F3204" s="5">
        <v>-0.50976838948022229</v>
      </c>
    </row>
    <row r="3205" spans="5:6" x14ac:dyDescent="0.3">
      <c r="E3205" s="10" t="s">
        <v>1612</v>
      </c>
      <c r="F3205" s="5">
        <v>0.75672858723780523</v>
      </c>
    </row>
    <row r="3206" spans="5:6" x14ac:dyDescent="0.3">
      <c r="E3206" s="10" t="s">
        <v>1642</v>
      </c>
      <c r="F3206" s="5">
        <v>0.54948738551011411</v>
      </c>
    </row>
    <row r="3207" spans="5:6" x14ac:dyDescent="0.3">
      <c r="E3207" s="10" t="s">
        <v>1755</v>
      </c>
      <c r="F3207" s="5">
        <v>5.1695754610174359E-2</v>
      </c>
    </row>
    <row r="3208" spans="5:6" x14ac:dyDescent="0.3">
      <c r="E3208" s="10" t="s">
        <v>1801</v>
      </c>
      <c r="F3208" s="5">
        <v>-0.34919663761776931</v>
      </c>
    </row>
    <row r="3209" spans="5:6" x14ac:dyDescent="0.3">
      <c r="E3209" s="10" t="s">
        <v>1831</v>
      </c>
      <c r="F3209" s="5">
        <v>2.3163001219650911E-2</v>
      </c>
    </row>
    <row r="3210" spans="5:6" x14ac:dyDescent="0.3">
      <c r="E3210" s="10" t="s">
        <v>1895</v>
      </c>
      <c r="F3210" s="5">
        <v>0.45884907565542754</v>
      </c>
    </row>
    <row r="3211" spans="5:6" x14ac:dyDescent="0.3">
      <c r="E3211" s="10" t="s">
        <v>1988</v>
      </c>
      <c r="F3211" s="5">
        <v>-0.73829050372329175</v>
      </c>
    </row>
    <row r="3212" spans="5:6" x14ac:dyDescent="0.3">
      <c r="E3212" s="10" t="s">
        <v>2000</v>
      </c>
      <c r="F3212" s="5">
        <v>-0.17590191067682476</v>
      </c>
    </row>
    <row r="3213" spans="5:6" x14ac:dyDescent="0.3">
      <c r="E3213" s="10" t="s">
        <v>2002</v>
      </c>
      <c r="F3213" s="5">
        <v>0.5242161199059624</v>
      </c>
    </row>
    <row r="3214" spans="5:6" x14ac:dyDescent="0.3">
      <c r="E3214" s="10" t="s">
        <v>2024</v>
      </c>
      <c r="F3214" s="5">
        <v>-0.32852735210102146</v>
      </c>
    </row>
    <row r="3215" spans="5:6" x14ac:dyDescent="0.3">
      <c r="E3215" s="10" t="s">
        <v>2038</v>
      </c>
      <c r="F3215" s="5">
        <v>-0.16246620698515496</v>
      </c>
    </row>
    <row r="3216" spans="5:6" x14ac:dyDescent="0.3">
      <c r="E3216" s="10" t="s">
        <v>2055</v>
      </c>
      <c r="F3216" s="5">
        <v>0.43584758594771977</v>
      </c>
    </row>
    <row r="3217" spans="5:6" x14ac:dyDescent="0.3">
      <c r="E3217" s="10" t="s">
        <v>2085</v>
      </c>
      <c r="F3217" s="5">
        <v>-0.2172682026013722</v>
      </c>
    </row>
    <row r="3218" spans="5:6" x14ac:dyDescent="0.3">
      <c r="E3218" s="10" t="s">
        <v>2097</v>
      </c>
      <c r="F3218" s="5">
        <v>2.2761417314833931E-3</v>
      </c>
    </row>
    <row r="3219" spans="5:6" x14ac:dyDescent="0.3">
      <c r="E3219" s="10" t="s">
        <v>2101</v>
      </c>
      <c r="F3219" s="5">
        <v>-3.8833204318748614E-2</v>
      </c>
    </row>
    <row r="3220" spans="5:6" x14ac:dyDescent="0.3">
      <c r="E3220" s="10" t="s">
        <v>2103</v>
      </c>
      <c r="F3220" s="5">
        <v>-0.11049866718615171</v>
      </c>
    </row>
    <row r="3221" spans="5:6" x14ac:dyDescent="0.3">
      <c r="E3221" s="10" t="s">
        <v>2106</v>
      </c>
      <c r="F3221" s="5">
        <v>0.1261992662128372</v>
      </c>
    </row>
    <row r="3222" spans="5:6" x14ac:dyDescent="0.3">
      <c r="E3222" s="10" t="s">
        <v>2136</v>
      </c>
      <c r="F3222" s="5">
        <v>0.29328392730046021</v>
      </c>
    </row>
    <row r="3223" spans="5:6" x14ac:dyDescent="0.3">
      <c r="E3223" s="10" t="s">
        <v>2268</v>
      </c>
      <c r="F3223" s="5">
        <v>0.80220660084927375</v>
      </c>
    </row>
    <row r="3224" spans="5:6" x14ac:dyDescent="0.3">
      <c r="E3224" s="10" t="s">
        <v>2280</v>
      </c>
      <c r="F3224" s="5">
        <v>-0.59475764403565801</v>
      </c>
    </row>
    <row r="3225" spans="5:6" x14ac:dyDescent="0.3">
      <c r="E3225" s="10" t="s">
        <v>2354</v>
      </c>
      <c r="F3225" s="5">
        <v>0.48349007649080777</v>
      </c>
    </row>
    <row r="3226" spans="5:6" x14ac:dyDescent="0.3">
      <c r="E3226" s="10" t="s">
        <v>2378</v>
      </c>
      <c r="F3226" s="5">
        <v>-0.35174946696792703</v>
      </c>
    </row>
    <row r="3227" spans="5:6" x14ac:dyDescent="0.3">
      <c r="E3227" s="10" t="s">
        <v>2442</v>
      </c>
      <c r="F3227" s="5">
        <v>0.27710176163571287</v>
      </c>
    </row>
    <row r="3228" spans="5:6" x14ac:dyDescent="0.3">
      <c r="E3228" s="10" t="s">
        <v>2498</v>
      </c>
      <c r="F3228" s="5">
        <v>0.39262143327953392</v>
      </c>
    </row>
    <row r="3229" spans="5:6" x14ac:dyDescent="0.3">
      <c r="E3229" s="10" t="s">
        <v>2537</v>
      </c>
      <c r="F3229" s="5">
        <v>0.12767879243176572</v>
      </c>
    </row>
    <row r="3230" spans="5:6" x14ac:dyDescent="0.3">
      <c r="E3230" s="10" t="s">
        <v>2559</v>
      </c>
      <c r="F3230" s="5">
        <v>0.99787370833417721</v>
      </c>
    </row>
    <row r="3231" spans="5:6" x14ac:dyDescent="0.3">
      <c r="E3231" s="6" t="s">
        <v>3290</v>
      </c>
      <c r="F3231" s="11"/>
    </row>
    <row r="3232" spans="5:6" x14ac:dyDescent="0.3">
      <c r="E3232" s="10" t="s">
        <v>302</v>
      </c>
      <c r="F3232" s="5">
        <v>7.3448418111862923E-2</v>
      </c>
    </row>
    <row r="3233" spans="5:6" x14ac:dyDescent="0.3">
      <c r="E3233" s="10" t="s">
        <v>507</v>
      </c>
      <c r="F3233" s="5">
        <v>-0.1785754487492128</v>
      </c>
    </row>
    <row r="3234" spans="5:6" x14ac:dyDescent="0.3">
      <c r="E3234" s="10" t="s">
        <v>678</v>
      </c>
      <c r="F3234" s="5">
        <v>-8.8503470505950144E-2</v>
      </c>
    </row>
    <row r="3235" spans="5:6" x14ac:dyDescent="0.3">
      <c r="E3235" s="10" t="s">
        <v>755</v>
      </c>
      <c r="F3235" s="5">
        <v>0.32690151061822198</v>
      </c>
    </row>
    <row r="3236" spans="5:6" x14ac:dyDescent="0.3">
      <c r="E3236" s="10" t="s">
        <v>894</v>
      </c>
      <c r="F3236" s="5">
        <v>-9.3232925303991535E-2</v>
      </c>
    </row>
    <row r="3237" spans="5:6" x14ac:dyDescent="0.3">
      <c r="E3237" s="10" t="s">
        <v>1436</v>
      </c>
      <c r="F3237" s="5">
        <v>-0.74415625743939795</v>
      </c>
    </row>
    <row r="3238" spans="5:6" x14ac:dyDescent="0.3">
      <c r="E3238" s="10" t="s">
        <v>1447</v>
      </c>
      <c r="F3238" s="5">
        <v>8.3312524410571367E-2</v>
      </c>
    </row>
    <row r="3239" spans="5:6" x14ac:dyDescent="0.3">
      <c r="E3239" s="10" t="s">
        <v>1449</v>
      </c>
      <c r="F3239" s="5">
        <v>-0.39877083447783551</v>
      </c>
    </row>
    <row r="3240" spans="5:6" x14ac:dyDescent="0.3">
      <c r="E3240" s="10" t="s">
        <v>1828</v>
      </c>
      <c r="F3240" s="5">
        <v>0.20944996522349285</v>
      </c>
    </row>
    <row r="3241" spans="5:6" x14ac:dyDescent="0.3">
      <c r="E3241" s="10" t="s">
        <v>1938</v>
      </c>
      <c r="F3241" s="5">
        <v>0.65970708864656991</v>
      </c>
    </row>
    <row r="3242" spans="5:6" x14ac:dyDescent="0.3">
      <c r="E3242" s="10" t="s">
        <v>2353</v>
      </c>
      <c r="F3242" s="5">
        <v>-0.86100510112767215</v>
      </c>
    </row>
    <row r="3243" spans="5:6" x14ac:dyDescent="0.3">
      <c r="E3243" s="6" t="s">
        <v>3291</v>
      </c>
      <c r="F3243" s="11"/>
    </row>
    <row r="3244" spans="5:6" x14ac:dyDescent="0.3">
      <c r="E3244" s="10" t="s">
        <v>869</v>
      </c>
      <c r="F3244" s="5">
        <v>-0.17168335944558979</v>
      </c>
    </row>
    <row r="3245" spans="5:6" x14ac:dyDescent="0.3">
      <c r="E3245" s="10" t="s">
        <v>1573</v>
      </c>
      <c r="F3245" s="5">
        <v>-0.37830179413019721</v>
      </c>
    </row>
    <row r="3246" spans="5:6" x14ac:dyDescent="0.3">
      <c r="E3246" s="10" t="s">
        <v>1590</v>
      </c>
      <c r="F3246" s="5">
        <v>0.443152231799608</v>
      </c>
    </row>
    <row r="3247" spans="5:6" x14ac:dyDescent="0.3">
      <c r="E3247" s="10" t="s">
        <v>1595</v>
      </c>
      <c r="F3247" s="5">
        <v>0.37993144848910071</v>
      </c>
    </row>
    <row r="3248" spans="5:6" x14ac:dyDescent="0.3">
      <c r="E3248" s="10" t="s">
        <v>2521</v>
      </c>
      <c r="F3248" s="5">
        <v>8.5260187321782727E-3</v>
      </c>
    </row>
    <row r="3249" spans="5:6" x14ac:dyDescent="0.3">
      <c r="E3249" s="6" t="s">
        <v>3292</v>
      </c>
      <c r="F3249" s="11"/>
    </row>
    <row r="3250" spans="5:6" x14ac:dyDescent="0.3">
      <c r="E3250" s="10" t="s">
        <v>789</v>
      </c>
      <c r="F3250" s="5">
        <v>0.29125661895668287</v>
      </c>
    </row>
    <row r="3251" spans="5:6" x14ac:dyDescent="0.3">
      <c r="E3251" s="10" t="s">
        <v>2548</v>
      </c>
      <c r="F3251" s="5">
        <v>0.22898274440049796</v>
      </c>
    </row>
    <row r="3252" spans="5:6" x14ac:dyDescent="0.3">
      <c r="E3252" s="6" t="s">
        <v>3293</v>
      </c>
      <c r="F3252" s="11"/>
    </row>
    <row r="3253" spans="5:6" x14ac:dyDescent="0.3">
      <c r="E3253" s="10" t="s">
        <v>255</v>
      </c>
      <c r="F3253" s="5">
        <v>0.24972424326551415</v>
      </c>
    </row>
    <row r="3254" spans="5:6" x14ac:dyDescent="0.3">
      <c r="E3254" s="10" t="s">
        <v>453</v>
      </c>
      <c r="F3254" s="5">
        <v>0.79571004751083552</v>
      </c>
    </row>
    <row r="3255" spans="5:6" x14ac:dyDescent="0.3">
      <c r="E3255" s="10" t="s">
        <v>484</v>
      </c>
      <c r="F3255" s="5">
        <v>-0.58062056377566174</v>
      </c>
    </row>
    <row r="3256" spans="5:6" x14ac:dyDescent="0.3">
      <c r="E3256" s="10" t="s">
        <v>693</v>
      </c>
      <c r="F3256" s="5">
        <v>0.27333387196475567</v>
      </c>
    </row>
    <row r="3257" spans="5:6" x14ac:dyDescent="0.3">
      <c r="E3257" s="10" t="s">
        <v>744</v>
      </c>
      <c r="F3257" s="5">
        <v>-0.39648644217361056</v>
      </c>
    </row>
    <row r="3258" spans="5:6" x14ac:dyDescent="0.3">
      <c r="E3258" s="10" t="s">
        <v>752</v>
      </c>
      <c r="F3258" s="5">
        <v>-0.3066366722648553</v>
      </c>
    </row>
    <row r="3259" spans="5:6" x14ac:dyDescent="0.3">
      <c r="E3259" s="10" t="s">
        <v>895</v>
      </c>
      <c r="F3259" s="5">
        <v>0.18599572636559888</v>
      </c>
    </row>
    <row r="3260" spans="5:6" x14ac:dyDescent="0.3">
      <c r="E3260" s="10" t="s">
        <v>1078</v>
      </c>
      <c r="F3260" s="5">
        <v>-7.979601477653836E-2</v>
      </c>
    </row>
    <row r="3261" spans="5:6" x14ac:dyDescent="0.3">
      <c r="E3261" s="10" t="s">
        <v>1092</v>
      </c>
      <c r="F3261" s="5">
        <v>-0.14197604932435468</v>
      </c>
    </row>
    <row r="3262" spans="5:6" x14ac:dyDescent="0.3">
      <c r="E3262" s="10" t="s">
        <v>1094</v>
      </c>
      <c r="F3262" s="5">
        <v>-0.86391276413383333</v>
      </c>
    </row>
    <row r="3263" spans="5:6" x14ac:dyDescent="0.3">
      <c r="E3263" s="10" t="s">
        <v>1168</v>
      </c>
      <c r="F3263" s="5">
        <v>6.2997739337895514E-2</v>
      </c>
    </row>
    <row r="3264" spans="5:6" x14ac:dyDescent="0.3">
      <c r="E3264" s="10" t="s">
        <v>1343</v>
      </c>
      <c r="F3264" s="5">
        <v>0.15312756704788033</v>
      </c>
    </row>
    <row r="3265" spans="5:6" x14ac:dyDescent="0.3">
      <c r="E3265" s="10" t="s">
        <v>1586</v>
      </c>
      <c r="F3265" s="5">
        <v>1.0928446101666392E-2</v>
      </c>
    </row>
    <row r="3266" spans="5:6" x14ac:dyDescent="0.3">
      <c r="E3266" s="10" t="s">
        <v>1743</v>
      </c>
      <c r="F3266" s="5">
        <v>1</v>
      </c>
    </row>
    <row r="3267" spans="5:6" x14ac:dyDescent="0.3">
      <c r="E3267" s="10" t="s">
        <v>1784</v>
      </c>
      <c r="F3267" s="5">
        <v>-9.2376432158264868E-2</v>
      </c>
    </row>
    <row r="3268" spans="5:6" x14ac:dyDescent="0.3">
      <c r="E3268" s="10" t="s">
        <v>1810</v>
      </c>
      <c r="F3268" s="5">
        <v>-0.39456123000900711</v>
      </c>
    </row>
    <row r="3269" spans="5:6" x14ac:dyDescent="0.3">
      <c r="E3269" s="10" t="s">
        <v>1845</v>
      </c>
      <c r="F3269" s="5">
        <v>0.19086270092841823</v>
      </c>
    </row>
    <row r="3270" spans="5:6" x14ac:dyDescent="0.3">
      <c r="E3270" s="10" t="s">
        <v>1883</v>
      </c>
      <c r="F3270" s="5">
        <v>-0.33191974937562307</v>
      </c>
    </row>
    <row r="3271" spans="5:6" x14ac:dyDescent="0.3">
      <c r="E3271" s="10" t="s">
        <v>1896</v>
      </c>
      <c r="F3271" s="5">
        <v>0.94118707368427545</v>
      </c>
    </row>
    <row r="3272" spans="5:6" x14ac:dyDescent="0.3">
      <c r="E3272" s="10" t="s">
        <v>1910</v>
      </c>
      <c r="F3272" s="5">
        <v>-0.53846673895228914</v>
      </c>
    </row>
    <row r="3273" spans="5:6" x14ac:dyDescent="0.3">
      <c r="E3273" s="10" t="s">
        <v>2063</v>
      </c>
      <c r="F3273" s="5">
        <v>-6.9536429864555972E-3</v>
      </c>
    </row>
    <row r="3274" spans="5:6" x14ac:dyDescent="0.3">
      <c r="E3274" s="10" t="s">
        <v>2305</v>
      </c>
      <c r="F3274" s="5">
        <v>-0.28500757648637465</v>
      </c>
    </row>
    <row r="3275" spans="5:6" x14ac:dyDescent="0.3">
      <c r="E3275" s="10" t="s">
        <v>2308</v>
      </c>
      <c r="F3275" s="5">
        <v>-0.17308314390043775</v>
      </c>
    </row>
    <row r="3276" spans="5:6" x14ac:dyDescent="0.3">
      <c r="E3276" s="10" t="s">
        <v>2534</v>
      </c>
      <c r="F3276" s="5">
        <v>0.71240688192893487</v>
      </c>
    </row>
    <row r="3277" spans="5:6" x14ac:dyDescent="0.3">
      <c r="E3277" s="6" t="s">
        <v>2682</v>
      </c>
      <c r="F3277" s="11"/>
    </row>
    <row r="3278" spans="5:6" x14ac:dyDescent="0.3">
      <c r="E3278" s="10" t="s">
        <v>295</v>
      </c>
      <c r="F3278" s="5">
        <v>4.4770928237832831E-2</v>
      </c>
    </row>
    <row r="3279" spans="5:6" x14ac:dyDescent="0.3">
      <c r="E3279" s="10" t="s">
        <v>1474</v>
      </c>
      <c r="F3279" s="5">
        <v>0.24660085982995442</v>
      </c>
    </row>
    <row r="3280" spans="5:6" x14ac:dyDescent="0.3">
      <c r="E3280" s="10" t="s">
        <v>1522</v>
      </c>
      <c r="F3280" s="5">
        <v>0.25772630099135696</v>
      </c>
    </row>
    <row r="3281" spans="5:6" x14ac:dyDescent="0.3">
      <c r="E3281" s="10" t="s">
        <v>2040</v>
      </c>
      <c r="F3281" s="5">
        <v>0.15486810008569205</v>
      </c>
    </row>
    <row r="3282" spans="5:6" x14ac:dyDescent="0.3">
      <c r="E3282" s="10" t="s">
        <v>2130</v>
      </c>
      <c r="F3282" s="5">
        <v>-0.24558593793332534</v>
      </c>
    </row>
    <row r="3283" spans="5:6" x14ac:dyDescent="0.3">
      <c r="E3283" s="10" t="s">
        <v>2234</v>
      </c>
      <c r="F3283" s="5">
        <v>-0.42665163032678827</v>
      </c>
    </row>
    <row r="3284" spans="5:6" x14ac:dyDescent="0.3">
      <c r="E3284" s="6" t="s">
        <v>3294</v>
      </c>
      <c r="F3284" s="11"/>
    </row>
    <row r="3285" spans="5:6" x14ac:dyDescent="0.3">
      <c r="E3285" s="10" t="s">
        <v>458</v>
      </c>
      <c r="F3285" s="5">
        <v>0.39553782999341486</v>
      </c>
    </row>
    <row r="3286" spans="5:6" x14ac:dyDescent="0.3">
      <c r="E3286" s="10" t="s">
        <v>1398</v>
      </c>
      <c r="F3286" s="5">
        <v>0.46327708275002433</v>
      </c>
    </row>
    <row r="3287" spans="5:6" x14ac:dyDescent="0.3">
      <c r="E3287" s="10" t="s">
        <v>1574</v>
      </c>
      <c r="F3287" s="5">
        <v>-0.41733314677262767</v>
      </c>
    </row>
    <row r="3288" spans="5:6" x14ac:dyDescent="0.3">
      <c r="E3288" s="6" t="s">
        <v>3295</v>
      </c>
      <c r="F3288" s="11"/>
    </row>
    <row r="3289" spans="5:6" x14ac:dyDescent="0.3">
      <c r="E3289" s="10" t="s">
        <v>449</v>
      </c>
      <c r="F3289" s="5">
        <v>9.857034088433711E-2</v>
      </c>
    </row>
    <row r="3290" spans="5:6" x14ac:dyDescent="0.3">
      <c r="E3290" s="10" t="s">
        <v>460</v>
      </c>
      <c r="F3290" s="5">
        <v>0.59685836805086168</v>
      </c>
    </row>
    <row r="3291" spans="5:6" x14ac:dyDescent="0.3">
      <c r="E3291" s="10" t="s">
        <v>627</v>
      </c>
      <c r="F3291" s="5">
        <v>-3.6601327724799043E-2</v>
      </c>
    </row>
    <row r="3292" spans="5:6" x14ac:dyDescent="0.3">
      <c r="E3292" s="10" t="s">
        <v>760</v>
      </c>
      <c r="F3292" s="5">
        <v>0.33926978491586501</v>
      </c>
    </row>
    <row r="3293" spans="5:6" x14ac:dyDescent="0.3">
      <c r="E3293" s="10" t="s">
        <v>834</v>
      </c>
      <c r="F3293" s="5">
        <v>-0.40710846209380613</v>
      </c>
    </row>
    <row r="3294" spans="5:6" x14ac:dyDescent="0.3">
      <c r="E3294" s="10" t="s">
        <v>861</v>
      </c>
      <c r="F3294" s="5">
        <v>0.26407949549644161</v>
      </c>
    </row>
    <row r="3295" spans="5:6" x14ac:dyDescent="0.3">
      <c r="E3295" s="10" t="s">
        <v>905</v>
      </c>
      <c r="F3295" s="5">
        <v>-1</v>
      </c>
    </row>
    <row r="3296" spans="5:6" x14ac:dyDescent="0.3">
      <c r="E3296" s="10" t="s">
        <v>1082</v>
      </c>
      <c r="F3296" s="5">
        <v>0.26490456855797928</v>
      </c>
    </row>
    <row r="3297" spans="5:6" x14ac:dyDescent="0.3">
      <c r="E3297" s="10" t="s">
        <v>1693</v>
      </c>
      <c r="F3297" s="5">
        <v>-0.37972592792519833</v>
      </c>
    </row>
    <row r="3298" spans="5:6" x14ac:dyDescent="0.3">
      <c r="E3298" s="10" t="s">
        <v>1827</v>
      </c>
      <c r="F3298" s="5">
        <v>-0.67730678103770714</v>
      </c>
    </row>
    <row r="3299" spans="5:6" x14ac:dyDescent="0.3">
      <c r="E3299" s="10" t="s">
        <v>1847</v>
      </c>
      <c r="F3299" s="5">
        <v>-0.21399650918748592</v>
      </c>
    </row>
    <row r="3300" spans="5:6" x14ac:dyDescent="0.3">
      <c r="E3300" s="10" t="s">
        <v>1973</v>
      </c>
      <c r="F3300" s="5">
        <v>0.18761854111874879</v>
      </c>
    </row>
    <row r="3301" spans="5:6" x14ac:dyDescent="0.3">
      <c r="E3301" s="10" t="s">
        <v>2031</v>
      </c>
      <c r="F3301" s="5">
        <v>0.17860894518372605</v>
      </c>
    </row>
    <row r="3302" spans="5:6" x14ac:dyDescent="0.3">
      <c r="E3302" s="10" t="s">
        <v>2230</v>
      </c>
      <c r="F3302" s="5">
        <v>-0.60474459253468393</v>
      </c>
    </row>
    <row r="3303" spans="5:6" x14ac:dyDescent="0.3">
      <c r="E3303" s="10" t="s">
        <v>2541</v>
      </c>
      <c r="F3303" s="5">
        <v>-0.45907916348475475</v>
      </c>
    </row>
    <row r="3304" spans="5:6" x14ac:dyDescent="0.3">
      <c r="E3304" s="10" t="s">
        <v>2560</v>
      </c>
      <c r="F3304" s="5">
        <v>0.10576688836742923</v>
      </c>
    </row>
    <row r="3305" spans="5:6" x14ac:dyDescent="0.3">
      <c r="E3305" s="6" t="s">
        <v>3296</v>
      </c>
      <c r="F3305" s="11"/>
    </row>
    <row r="3306" spans="5:6" x14ac:dyDescent="0.3">
      <c r="E3306" s="10" t="s">
        <v>987</v>
      </c>
      <c r="F3306" s="5">
        <v>-0.99502576488357763</v>
      </c>
    </row>
    <row r="3307" spans="5:6" x14ac:dyDescent="0.3">
      <c r="E3307" s="10" t="s">
        <v>1138</v>
      </c>
      <c r="F3307" s="5">
        <v>-0.35787002390729944</v>
      </c>
    </row>
    <row r="3308" spans="5:6" x14ac:dyDescent="0.3">
      <c r="E3308" s="10" t="s">
        <v>1329</v>
      </c>
      <c r="F3308" s="5">
        <v>0.68077445021669047</v>
      </c>
    </row>
    <row r="3309" spans="5:6" x14ac:dyDescent="0.3">
      <c r="E3309" s="10" t="s">
        <v>1603</v>
      </c>
      <c r="F3309" s="5">
        <v>1</v>
      </c>
    </row>
    <row r="3310" spans="5:6" x14ac:dyDescent="0.3">
      <c r="E3310" s="10" t="s">
        <v>1735</v>
      </c>
      <c r="F3310" s="5">
        <v>0.99675391113491119</v>
      </c>
    </row>
    <row r="3311" spans="5:6" x14ac:dyDescent="0.3">
      <c r="E3311" s="6" t="s">
        <v>3297</v>
      </c>
      <c r="F3311" s="11"/>
    </row>
    <row r="3312" spans="5:6" x14ac:dyDescent="0.3">
      <c r="E3312" s="10" t="s">
        <v>2423</v>
      </c>
      <c r="F3312" s="5">
        <v>0.13341675775481457</v>
      </c>
    </row>
    <row r="3313" spans="5:6" x14ac:dyDescent="0.3">
      <c r="E3313" s="10" t="s">
        <v>2522</v>
      </c>
      <c r="F3313" s="5">
        <v>-1</v>
      </c>
    </row>
    <row r="3314" spans="5:6" x14ac:dyDescent="0.3">
      <c r="E3314" s="6" t="s">
        <v>3298</v>
      </c>
      <c r="F3314" s="11"/>
    </row>
    <row r="3315" spans="5:6" x14ac:dyDescent="0.3">
      <c r="E3315" s="10" t="s">
        <v>930</v>
      </c>
      <c r="F3315" s="5">
        <v>0.42461753166087635</v>
      </c>
    </row>
    <row r="3316" spans="5:6" x14ac:dyDescent="0.3">
      <c r="E3316" s="10" t="s">
        <v>1768</v>
      </c>
      <c r="F3316" s="5">
        <v>0.25913489187482647</v>
      </c>
    </row>
    <row r="3317" spans="5:6" x14ac:dyDescent="0.3">
      <c r="E3317" s="10" t="s">
        <v>1795</v>
      </c>
      <c r="F3317" s="5">
        <v>4.3345504674076947E-2</v>
      </c>
    </row>
    <row r="3318" spans="5:6" x14ac:dyDescent="0.3">
      <c r="E3318" s="10" t="s">
        <v>2543</v>
      </c>
      <c r="F3318" s="5">
        <v>0.11579747347149717</v>
      </c>
    </row>
    <row r="3319" spans="5:6" x14ac:dyDescent="0.3">
      <c r="E3319" s="6" t="s">
        <v>3299</v>
      </c>
      <c r="F3319" s="11"/>
    </row>
    <row r="3320" spans="5:6" x14ac:dyDescent="0.3">
      <c r="E3320" s="10" t="s">
        <v>483</v>
      </c>
      <c r="F3320" s="5">
        <v>0.20340141682943413</v>
      </c>
    </row>
    <row r="3321" spans="5:6" x14ac:dyDescent="0.3">
      <c r="E3321" s="10" t="s">
        <v>950</v>
      </c>
      <c r="F3321" s="5">
        <v>-0.59951228081238739</v>
      </c>
    </row>
    <row r="3322" spans="5:6" x14ac:dyDescent="0.3">
      <c r="E3322" s="10" t="s">
        <v>1068</v>
      </c>
      <c r="F3322" s="5">
        <v>-3.9698284785966827E-2</v>
      </c>
    </row>
    <row r="3323" spans="5:6" x14ac:dyDescent="0.3">
      <c r="E3323" s="10" t="s">
        <v>1664</v>
      </c>
      <c r="F3323" s="5">
        <v>-6.8450336286634314E-2</v>
      </c>
    </row>
    <row r="3324" spans="5:6" x14ac:dyDescent="0.3">
      <c r="E3324" s="10" t="s">
        <v>1797</v>
      </c>
      <c r="F3324" s="5">
        <v>1.0000000000000002</v>
      </c>
    </row>
    <row r="3325" spans="5:6" x14ac:dyDescent="0.3">
      <c r="E3325" s="10" t="s">
        <v>2018</v>
      </c>
      <c r="F3325" s="5">
        <v>2.251436950804243E-2</v>
      </c>
    </row>
    <row r="3326" spans="5:6" x14ac:dyDescent="0.3">
      <c r="E3326" s="6" t="s">
        <v>3300</v>
      </c>
      <c r="F3326" s="11"/>
    </row>
    <row r="3327" spans="5:6" x14ac:dyDescent="0.3">
      <c r="E3327" s="10" t="s">
        <v>474</v>
      </c>
      <c r="F3327" s="5">
        <v>-0.17732856805274194</v>
      </c>
    </row>
    <row r="3328" spans="5:6" x14ac:dyDescent="0.3">
      <c r="E3328" s="10" t="s">
        <v>1336</v>
      </c>
      <c r="F3328" s="5">
        <v>0.27320950414533329</v>
      </c>
    </row>
    <row r="3329" spans="5:6" x14ac:dyDescent="0.3">
      <c r="E3329" s="10" t="s">
        <v>1621</v>
      </c>
      <c r="F3329" s="5">
        <v>9.8672560560088871E-2</v>
      </c>
    </row>
    <row r="3330" spans="5:6" x14ac:dyDescent="0.3">
      <c r="E3330" s="6" t="s">
        <v>3301</v>
      </c>
      <c r="F3330" s="11"/>
    </row>
    <row r="3331" spans="5:6" x14ac:dyDescent="0.3">
      <c r="E3331" s="10" t="s">
        <v>343</v>
      </c>
      <c r="F3331" s="5">
        <v>0.27073490151681984</v>
      </c>
    </row>
    <row r="3332" spans="5:6" x14ac:dyDescent="0.3">
      <c r="E3332" s="6" t="s">
        <v>3302</v>
      </c>
      <c r="F3332" s="11"/>
    </row>
    <row r="3333" spans="5:6" x14ac:dyDescent="0.3">
      <c r="E3333" s="10" t="s">
        <v>333</v>
      </c>
      <c r="F3333" s="5">
        <v>-3.2032245593422826E-2</v>
      </c>
    </row>
    <row r="3334" spans="5:6" x14ac:dyDescent="0.3">
      <c r="E3334" s="10" t="s">
        <v>661</v>
      </c>
      <c r="F3334" s="5">
        <v>0.11865611351171131</v>
      </c>
    </row>
    <row r="3335" spans="5:6" x14ac:dyDescent="0.3">
      <c r="E3335" s="10" t="s">
        <v>2032</v>
      </c>
      <c r="F3335" s="5">
        <v>0.38563193695767889</v>
      </c>
    </row>
    <row r="3336" spans="5:6" x14ac:dyDescent="0.3">
      <c r="E3336" s="6" t="s">
        <v>3303</v>
      </c>
      <c r="F3336" s="11"/>
    </row>
    <row r="3337" spans="5:6" x14ac:dyDescent="0.3">
      <c r="E3337" s="10" t="s">
        <v>862</v>
      </c>
      <c r="F3337" s="5">
        <v>0.11632753980121141</v>
      </c>
    </row>
    <row r="3338" spans="5:6" x14ac:dyDescent="0.3">
      <c r="E3338" s="10" t="s">
        <v>1366</v>
      </c>
      <c r="F3338" s="5">
        <v>-5.945336871549891E-2</v>
      </c>
    </row>
    <row r="3339" spans="5:6" x14ac:dyDescent="0.3">
      <c r="E3339" s="10" t="s">
        <v>1385</v>
      </c>
      <c r="F3339" s="5">
        <v>-0.45989562398492639</v>
      </c>
    </row>
    <row r="3340" spans="5:6" x14ac:dyDescent="0.3">
      <c r="E3340" s="10" t="s">
        <v>1450</v>
      </c>
      <c r="F3340" s="5">
        <v>-0.29678411111285125</v>
      </c>
    </row>
    <row r="3341" spans="5:6" x14ac:dyDescent="0.3">
      <c r="E3341" s="10" t="s">
        <v>1711</v>
      </c>
      <c r="F3341" s="5">
        <v>0.94885684988484775</v>
      </c>
    </row>
    <row r="3342" spans="5:6" x14ac:dyDescent="0.3">
      <c r="E3342" s="10" t="s">
        <v>2014</v>
      </c>
      <c r="F3342" s="5">
        <v>-0.62018908547048601</v>
      </c>
    </row>
    <row r="3343" spans="5:6" x14ac:dyDescent="0.3">
      <c r="E3343" s="6" t="s">
        <v>3304</v>
      </c>
      <c r="F3343" s="11"/>
    </row>
    <row r="3344" spans="5:6" x14ac:dyDescent="0.3">
      <c r="E3344" s="10" t="s">
        <v>235</v>
      </c>
      <c r="F3344" s="5">
        <v>5.5528065389041113E-2</v>
      </c>
    </row>
    <row r="3345" spans="5:6" x14ac:dyDescent="0.3">
      <c r="E3345" s="10" t="s">
        <v>559</v>
      </c>
      <c r="F3345" s="5">
        <v>-0.83690638164403997</v>
      </c>
    </row>
    <row r="3346" spans="5:6" x14ac:dyDescent="0.3">
      <c r="E3346" s="10" t="s">
        <v>745</v>
      </c>
      <c r="F3346" s="5">
        <v>-0.66759370346789304</v>
      </c>
    </row>
    <row r="3347" spans="5:6" x14ac:dyDescent="0.3">
      <c r="E3347" s="10" t="s">
        <v>746</v>
      </c>
      <c r="F3347" s="5">
        <v>-0.10380300451885549</v>
      </c>
    </row>
    <row r="3348" spans="5:6" x14ac:dyDescent="0.3">
      <c r="E3348" s="10" t="s">
        <v>761</v>
      </c>
      <c r="F3348" s="5">
        <v>-2.99186797865123E-2</v>
      </c>
    </row>
    <row r="3349" spans="5:6" x14ac:dyDescent="0.3">
      <c r="E3349" s="10" t="s">
        <v>977</v>
      </c>
      <c r="F3349" s="5">
        <v>0.12362158954345265</v>
      </c>
    </row>
    <row r="3350" spans="5:6" x14ac:dyDescent="0.3">
      <c r="E3350" s="10" t="s">
        <v>1091</v>
      </c>
      <c r="F3350" s="5">
        <v>0.5970878460375264</v>
      </c>
    </row>
    <row r="3351" spans="5:6" x14ac:dyDescent="0.3">
      <c r="E3351" s="10" t="s">
        <v>1167</v>
      </c>
      <c r="F3351" s="5">
        <v>-0.17745472328208794</v>
      </c>
    </row>
    <row r="3352" spans="5:6" x14ac:dyDescent="0.3">
      <c r="E3352" s="10" t="s">
        <v>1352</v>
      </c>
      <c r="F3352" s="5">
        <v>-0.27203835166382057</v>
      </c>
    </row>
    <row r="3353" spans="5:6" x14ac:dyDescent="0.3">
      <c r="E3353" s="10" t="s">
        <v>1414</v>
      </c>
      <c r="F3353" s="5">
        <v>-0.36583625541373482</v>
      </c>
    </row>
    <row r="3354" spans="5:6" x14ac:dyDescent="0.3">
      <c r="E3354" s="10" t="s">
        <v>1591</v>
      </c>
      <c r="F3354" s="5">
        <v>-0.39949263258311929</v>
      </c>
    </row>
    <row r="3355" spans="5:6" x14ac:dyDescent="0.3">
      <c r="E3355" s="10" t="s">
        <v>2264</v>
      </c>
      <c r="F3355" s="5">
        <v>-0.99513320976623754</v>
      </c>
    </row>
    <row r="3356" spans="5:6" x14ac:dyDescent="0.3">
      <c r="E3356" s="10" t="s">
        <v>2324</v>
      </c>
      <c r="F3356" s="5">
        <v>0.41083663140906118</v>
      </c>
    </row>
    <row r="3357" spans="5:6" x14ac:dyDescent="0.3">
      <c r="E3357" s="10" t="s">
        <v>2392</v>
      </c>
      <c r="F3357" s="5">
        <v>8.7653872099944893E-2</v>
      </c>
    </row>
    <row r="3358" spans="5:6" x14ac:dyDescent="0.3">
      <c r="E3358" s="10" t="s">
        <v>2536</v>
      </c>
      <c r="F3358" s="5">
        <v>-0.35953965070452326</v>
      </c>
    </row>
    <row r="3359" spans="5:6" x14ac:dyDescent="0.3">
      <c r="E3359" s="6" t="s">
        <v>3305</v>
      </c>
      <c r="F3359" s="11"/>
    </row>
    <row r="3360" spans="5:6" x14ac:dyDescent="0.3">
      <c r="E3360" s="10" t="s">
        <v>256</v>
      </c>
      <c r="F3360" s="5">
        <v>0.10362585941151217</v>
      </c>
    </row>
    <row r="3361" spans="5:6" x14ac:dyDescent="0.3">
      <c r="E3361" s="10" t="s">
        <v>810</v>
      </c>
      <c r="F3361" s="5">
        <v>-0.16669446083378403</v>
      </c>
    </row>
    <row r="3362" spans="5:6" x14ac:dyDescent="0.3">
      <c r="E3362" s="10" t="s">
        <v>1344</v>
      </c>
      <c r="F3362" s="5">
        <v>-0.32319268910084464</v>
      </c>
    </row>
    <row r="3363" spans="5:6" x14ac:dyDescent="0.3">
      <c r="E3363" s="10" t="s">
        <v>1512</v>
      </c>
      <c r="F3363" s="5">
        <v>0.99683749410378453</v>
      </c>
    </row>
    <row r="3364" spans="5:6" x14ac:dyDescent="0.3">
      <c r="E3364" s="10" t="s">
        <v>1599</v>
      </c>
      <c r="F3364" s="5">
        <v>0.11905355205373885</v>
      </c>
    </row>
    <row r="3365" spans="5:6" x14ac:dyDescent="0.3">
      <c r="E3365" s="10" t="s">
        <v>2030</v>
      </c>
      <c r="F3365" s="5">
        <v>-7.5183566349272243E-2</v>
      </c>
    </row>
    <row r="3366" spans="5:6" x14ac:dyDescent="0.3">
      <c r="E3366" s="10" t="s">
        <v>2062</v>
      </c>
      <c r="F3366" s="5">
        <v>-1</v>
      </c>
    </row>
    <row r="3367" spans="5:6" x14ac:dyDescent="0.3">
      <c r="E3367" s="10" t="s">
        <v>2558</v>
      </c>
      <c r="F3367" s="5">
        <v>-0.99991403669188617</v>
      </c>
    </row>
    <row r="3368" spans="5:6" x14ac:dyDescent="0.3">
      <c r="E3368" s="6" t="s">
        <v>3306</v>
      </c>
      <c r="F3368" s="11"/>
    </row>
    <row r="3369" spans="5:6" x14ac:dyDescent="0.3">
      <c r="E3369" s="10" t="s">
        <v>1016</v>
      </c>
      <c r="F3369" s="5">
        <v>0.41472021163744416</v>
      </c>
    </row>
    <row r="3370" spans="5:6" x14ac:dyDescent="0.3">
      <c r="E3370" s="10" t="s">
        <v>1055</v>
      </c>
      <c r="F3370" s="5">
        <v>1.8457180563754123E-2</v>
      </c>
    </row>
    <row r="3371" spans="5:6" x14ac:dyDescent="0.3">
      <c r="E3371" s="10" t="s">
        <v>2247</v>
      </c>
      <c r="F3371" s="5">
        <v>-2.2902323540314191E-2</v>
      </c>
    </row>
    <row r="3372" spans="5:6" x14ac:dyDescent="0.3">
      <c r="E3372" s="6" t="s">
        <v>3307</v>
      </c>
      <c r="F3372" s="11"/>
    </row>
    <row r="3373" spans="5:6" x14ac:dyDescent="0.3">
      <c r="E3373" s="10" t="s">
        <v>1137</v>
      </c>
      <c r="F3373" s="5">
        <v>0.99999999999999989</v>
      </c>
    </row>
    <row r="3374" spans="5:6" x14ac:dyDescent="0.3">
      <c r="E3374" s="10" t="s">
        <v>2060</v>
      </c>
      <c r="F3374" s="5">
        <v>0.32947362108220157</v>
      </c>
    </row>
    <row r="3375" spans="5:6" x14ac:dyDescent="0.3">
      <c r="E3375" s="10" t="s">
        <v>2061</v>
      </c>
      <c r="F3375" s="5">
        <v>0.41026710395771115</v>
      </c>
    </row>
    <row r="3376" spans="5:6" x14ac:dyDescent="0.3">
      <c r="E3376" s="6" t="s">
        <v>3308</v>
      </c>
      <c r="F3376" s="11"/>
    </row>
    <row r="3377" spans="5:6" x14ac:dyDescent="0.3">
      <c r="E3377" s="10" t="s">
        <v>982</v>
      </c>
      <c r="F3377" s="5">
        <v>-0.34700127787650448</v>
      </c>
    </row>
    <row r="3378" spans="5:6" x14ac:dyDescent="0.3">
      <c r="E3378" s="10" t="s">
        <v>1062</v>
      </c>
      <c r="F3378" s="5">
        <v>0.56151789453250511</v>
      </c>
    </row>
    <row r="3379" spans="5:6" x14ac:dyDescent="0.3">
      <c r="E3379" s="6" t="s">
        <v>3309</v>
      </c>
      <c r="F3379" s="11"/>
    </row>
    <row r="3380" spans="5:6" x14ac:dyDescent="0.3">
      <c r="E3380" s="10" t="s">
        <v>911</v>
      </c>
      <c r="F3380" s="5">
        <v>-0.490169419416566</v>
      </c>
    </row>
    <row r="3381" spans="5:6" x14ac:dyDescent="0.3">
      <c r="E3381" s="10" t="s">
        <v>1773</v>
      </c>
      <c r="F3381" s="5">
        <v>0.17354715347813021</v>
      </c>
    </row>
    <row r="3382" spans="5:6" x14ac:dyDescent="0.3">
      <c r="E3382" s="6" t="s">
        <v>3310</v>
      </c>
      <c r="F3382" s="11"/>
    </row>
    <row r="3383" spans="5:6" x14ac:dyDescent="0.3">
      <c r="E3383" s="10" t="s">
        <v>1362</v>
      </c>
      <c r="F3383" s="5">
        <v>0.22917598839244019</v>
      </c>
    </row>
    <row r="3384" spans="5:6" x14ac:dyDescent="0.3">
      <c r="E3384" s="10" t="s">
        <v>1742</v>
      </c>
      <c r="F3384" s="5">
        <v>0.12052090102867731</v>
      </c>
    </row>
    <row r="3385" spans="5:6" x14ac:dyDescent="0.3">
      <c r="E3385" s="10" t="s">
        <v>2010</v>
      </c>
      <c r="F3385" s="5">
        <v>-0.83566169930373346</v>
      </c>
    </row>
    <row r="3386" spans="5:6" x14ac:dyDescent="0.3">
      <c r="E3386" s="10" t="s">
        <v>2252</v>
      </c>
      <c r="F3386" s="5">
        <v>0.5022248534113114</v>
      </c>
    </row>
    <row r="3387" spans="5:6" x14ac:dyDescent="0.3">
      <c r="E3387" s="6" t="s">
        <v>3311</v>
      </c>
      <c r="F3387" s="11"/>
    </row>
    <row r="3388" spans="5:6" x14ac:dyDescent="0.3">
      <c r="E3388" s="10" t="s">
        <v>1696</v>
      </c>
      <c r="F3388" s="5">
        <v>0.99999999999999989</v>
      </c>
    </row>
    <row r="3389" spans="5:6" x14ac:dyDescent="0.3">
      <c r="E3389" s="6" t="s">
        <v>3312</v>
      </c>
      <c r="F3389" s="11"/>
    </row>
    <row r="3390" spans="5:6" x14ac:dyDescent="0.3">
      <c r="E3390" s="10" t="s">
        <v>391</v>
      </c>
      <c r="F3390" s="5">
        <v>8.1706515045910089E-3</v>
      </c>
    </row>
    <row r="3391" spans="5:6" x14ac:dyDescent="0.3">
      <c r="E3391" s="10" t="s">
        <v>813</v>
      </c>
      <c r="F3391" s="5">
        <v>-0.32313302498102758</v>
      </c>
    </row>
    <row r="3392" spans="5:6" x14ac:dyDescent="0.3">
      <c r="E3392" s="10" t="s">
        <v>1025</v>
      </c>
      <c r="F3392" s="5">
        <v>-0.24754975337940219</v>
      </c>
    </row>
    <row r="3393" spans="5:6" x14ac:dyDescent="0.3">
      <c r="E3393" s="10" t="s">
        <v>1345</v>
      </c>
      <c r="F3393" s="5">
        <v>-7.2071964875275868E-3</v>
      </c>
    </row>
    <row r="3394" spans="5:6" x14ac:dyDescent="0.3">
      <c r="E3394" s="10" t="s">
        <v>1645</v>
      </c>
      <c r="F3394" s="5">
        <v>-0.29212867490295885</v>
      </c>
    </row>
    <row r="3395" spans="5:6" x14ac:dyDescent="0.3">
      <c r="E3395" s="10" t="s">
        <v>1835</v>
      </c>
      <c r="F3395" s="5">
        <v>0.15051586365041411</v>
      </c>
    </row>
    <row r="3396" spans="5:6" x14ac:dyDescent="0.3">
      <c r="E3396" s="10" t="s">
        <v>1850</v>
      </c>
      <c r="F3396" s="5">
        <v>-0.35876141308905946</v>
      </c>
    </row>
    <row r="3397" spans="5:6" x14ac:dyDescent="0.3">
      <c r="E3397" s="10" t="s">
        <v>1881</v>
      </c>
      <c r="F3397" s="5">
        <v>0.34731808666452724</v>
      </c>
    </row>
    <row r="3398" spans="5:6" x14ac:dyDescent="0.3">
      <c r="E3398" s="10" t="s">
        <v>2492</v>
      </c>
      <c r="F3398" s="5">
        <v>0.28007651882884171</v>
      </c>
    </row>
    <row r="3399" spans="5:6" x14ac:dyDescent="0.3">
      <c r="E3399" s="10" t="s">
        <v>2535</v>
      </c>
      <c r="F3399" s="5">
        <v>-0.24570123604695696</v>
      </c>
    </row>
    <row r="3400" spans="5:6" x14ac:dyDescent="0.3">
      <c r="E3400" s="6" t="s">
        <v>3313</v>
      </c>
      <c r="F3400" s="11"/>
    </row>
    <row r="3401" spans="5:6" x14ac:dyDescent="0.3">
      <c r="E3401" s="10" t="s">
        <v>200</v>
      </c>
      <c r="F3401" s="5">
        <v>-6.6262995305238562E-2</v>
      </c>
    </row>
    <row r="3402" spans="5:6" x14ac:dyDescent="0.3">
      <c r="E3402" s="10" t="s">
        <v>566</v>
      </c>
      <c r="F3402" s="5">
        <v>-3.7873720605950317E-2</v>
      </c>
    </row>
    <row r="3403" spans="5:6" x14ac:dyDescent="0.3">
      <c r="E3403" s="10" t="s">
        <v>873</v>
      </c>
      <c r="F3403" s="5">
        <v>0.91034033706685358</v>
      </c>
    </row>
    <row r="3404" spans="5:6" x14ac:dyDescent="0.3">
      <c r="E3404" s="10" t="s">
        <v>1358</v>
      </c>
      <c r="F3404" s="5">
        <v>-0.6466702894266998</v>
      </c>
    </row>
    <row r="3405" spans="5:6" x14ac:dyDescent="0.3">
      <c r="E3405" s="6" t="s">
        <v>3314</v>
      </c>
      <c r="F3405" s="11"/>
    </row>
    <row r="3406" spans="5:6" x14ac:dyDescent="0.3">
      <c r="E3406" s="10" t="s">
        <v>298</v>
      </c>
      <c r="F3406" s="5">
        <v>1.0400306493619012E-2</v>
      </c>
    </row>
    <row r="3407" spans="5:6" x14ac:dyDescent="0.3">
      <c r="E3407" s="10" t="s">
        <v>519</v>
      </c>
      <c r="F3407" s="5">
        <v>0.57722168103823124</v>
      </c>
    </row>
    <row r="3408" spans="5:6" x14ac:dyDescent="0.3">
      <c r="E3408" s="10" t="s">
        <v>909</v>
      </c>
      <c r="F3408" s="5">
        <v>0.4483126867555598</v>
      </c>
    </row>
    <row r="3409" spans="5:6" x14ac:dyDescent="0.3">
      <c r="E3409" s="10" t="s">
        <v>1067</v>
      </c>
      <c r="F3409" s="5">
        <v>0.41990501861657109</v>
      </c>
    </row>
    <row r="3410" spans="5:6" x14ac:dyDescent="0.3">
      <c r="E3410" s="10" t="s">
        <v>1173</v>
      </c>
      <c r="F3410" s="5">
        <v>-0.99999999999999978</v>
      </c>
    </row>
    <row r="3411" spans="5:6" x14ac:dyDescent="0.3">
      <c r="E3411" s="10" t="s">
        <v>1653</v>
      </c>
      <c r="F3411" s="5">
        <v>-0.39205922217098732</v>
      </c>
    </row>
    <row r="3412" spans="5:6" x14ac:dyDescent="0.3">
      <c r="E3412" s="10" t="s">
        <v>1712</v>
      </c>
      <c r="F3412" s="5">
        <v>0.31073870529268116</v>
      </c>
    </row>
    <row r="3413" spans="5:6" x14ac:dyDescent="0.3">
      <c r="E3413" s="10" t="s">
        <v>1713</v>
      </c>
      <c r="F3413" s="5">
        <v>-4.6272770879815919E-2</v>
      </c>
    </row>
    <row r="3414" spans="5:6" x14ac:dyDescent="0.3">
      <c r="E3414" s="10" t="s">
        <v>1719</v>
      </c>
      <c r="F3414" s="5">
        <v>-0.9999978952015921</v>
      </c>
    </row>
    <row r="3415" spans="5:6" x14ac:dyDescent="0.3">
      <c r="E3415" s="10" t="s">
        <v>1760</v>
      </c>
      <c r="F3415" s="5">
        <v>9.7357193159671493E-2</v>
      </c>
    </row>
    <row r="3416" spans="5:6" x14ac:dyDescent="0.3">
      <c r="E3416" s="10" t="s">
        <v>2399</v>
      </c>
      <c r="F3416" s="5">
        <v>-7.3493549858283533E-2</v>
      </c>
    </row>
    <row r="3417" spans="5:6" x14ac:dyDescent="0.3">
      <c r="E3417" s="10" t="s">
        <v>2429</v>
      </c>
      <c r="F3417" s="5">
        <v>-0.14866506122731649</v>
      </c>
    </row>
    <row r="3418" spans="5:6" x14ac:dyDescent="0.3">
      <c r="E3418" s="10" t="s">
        <v>2524</v>
      </c>
      <c r="F3418" s="5">
        <v>-0.26012081007268156</v>
      </c>
    </row>
    <row r="3419" spans="5:6" x14ac:dyDescent="0.3">
      <c r="E3419" s="10" t="s">
        <v>2598</v>
      </c>
      <c r="F3419" s="5">
        <v>-8.1499788459689262E-2</v>
      </c>
    </row>
    <row r="3420" spans="5:6" x14ac:dyDescent="0.3">
      <c r="E3420" s="6" t="s">
        <v>3315</v>
      </c>
      <c r="F3420" s="11"/>
    </row>
    <row r="3421" spans="5:6" x14ac:dyDescent="0.3">
      <c r="E3421" s="10" t="s">
        <v>285</v>
      </c>
      <c r="F3421" s="5">
        <v>-0.80400652276151929</v>
      </c>
    </row>
    <row r="3422" spans="5:6" x14ac:dyDescent="0.3">
      <c r="E3422" s="10" t="s">
        <v>525</v>
      </c>
      <c r="F3422" s="5">
        <v>-0.18146796698474343</v>
      </c>
    </row>
    <row r="3423" spans="5:6" x14ac:dyDescent="0.3">
      <c r="E3423" s="10" t="s">
        <v>574</v>
      </c>
      <c r="F3423" s="5">
        <v>0.39539401170453375</v>
      </c>
    </row>
    <row r="3424" spans="5:6" x14ac:dyDescent="0.3">
      <c r="E3424" s="10" t="s">
        <v>608</v>
      </c>
      <c r="F3424" s="5">
        <v>2.3996753644721321E-2</v>
      </c>
    </row>
    <row r="3425" spans="5:6" x14ac:dyDescent="0.3">
      <c r="E3425" s="10" t="s">
        <v>683</v>
      </c>
      <c r="F3425" s="5">
        <v>-3.7743928846738301E-2</v>
      </c>
    </row>
    <row r="3426" spans="5:6" x14ac:dyDescent="0.3">
      <c r="E3426" s="10" t="s">
        <v>808</v>
      </c>
      <c r="F3426" s="5">
        <v>-0.41358835819175915</v>
      </c>
    </row>
    <row r="3427" spans="5:6" x14ac:dyDescent="0.3">
      <c r="E3427" s="10" t="s">
        <v>985</v>
      </c>
      <c r="F3427" s="5">
        <v>-0.63599964617159088</v>
      </c>
    </row>
    <row r="3428" spans="5:6" x14ac:dyDescent="0.3">
      <c r="E3428" s="10" t="s">
        <v>986</v>
      </c>
      <c r="F3428" s="5">
        <v>-0.38313733374716552</v>
      </c>
    </row>
    <row r="3429" spans="5:6" x14ac:dyDescent="0.3">
      <c r="E3429" s="10" t="s">
        <v>1079</v>
      </c>
      <c r="F3429" s="5">
        <v>-1</v>
      </c>
    </row>
    <row r="3430" spans="5:6" x14ac:dyDescent="0.3">
      <c r="E3430" s="10" t="s">
        <v>1982</v>
      </c>
      <c r="F3430" s="5">
        <v>-0.35443477603500845</v>
      </c>
    </row>
    <row r="3431" spans="5:6" x14ac:dyDescent="0.3">
      <c r="E3431" s="10" t="s">
        <v>2351</v>
      </c>
      <c r="F3431" s="5">
        <v>-3.1909212228962085E-2</v>
      </c>
    </row>
    <row r="3432" spans="5:6" x14ac:dyDescent="0.3">
      <c r="E3432" s="10" t="s">
        <v>2549</v>
      </c>
      <c r="F3432" s="5">
        <v>3.9295329688390904E-2</v>
      </c>
    </row>
    <row r="3433" spans="5:6" x14ac:dyDescent="0.3">
      <c r="E3433" s="6" t="s">
        <v>3316</v>
      </c>
      <c r="F3433" s="11"/>
    </row>
    <row r="3434" spans="5:6" x14ac:dyDescent="0.3">
      <c r="E3434" s="10" t="s">
        <v>871</v>
      </c>
      <c r="F3434" s="5">
        <v>-0.3120791764313447</v>
      </c>
    </row>
    <row r="3435" spans="5:6" x14ac:dyDescent="0.3">
      <c r="E3435" s="6" t="s">
        <v>3317</v>
      </c>
      <c r="F3435" s="11"/>
    </row>
    <row r="3436" spans="5:6" x14ac:dyDescent="0.3">
      <c r="E3436" s="10" t="s">
        <v>184</v>
      </c>
      <c r="F3436" s="5">
        <v>-0.22517166128985364</v>
      </c>
    </row>
    <row r="3437" spans="5:6" x14ac:dyDescent="0.3">
      <c r="E3437" s="10" t="s">
        <v>652</v>
      </c>
      <c r="F3437" s="5">
        <v>-9.3669737922242369E-2</v>
      </c>
    </row>
    <row r="3438" spans="5:6" x14ac:dyDescent="0.3">
      <c r="E3438" s="10" t="s">
        <v>658</v>
      </c>
      <c r="F3438" s="5">
        <v>-0.10292495162299124</v>
      </c>
    </row>
    <row r="3439" spans="5:6" x14ac:dyDescent="0.3">
      <c r="E3439" s="10" t="s">
        <v>680</v>
      </c>
      <c r="F3439" s="5">
        <v>2.8584444784539167E-2</v>
      </c>
    </row>
    <row r="3440" spans="5:6" x14ac:dyDescent="0.3">
      <c r="E3440" s="10" t="s">
        <v>726</v>
      </c>
      <c r="F3440" s="5">
        <v>0.36915291023517399</v>
      </c>
    </row>
    <row r="3441" spans="5:6" x14ac:dyDescent="0.3">
      <c r="E3441" s="10" t="s">
        <v>1439</v>
      </c>
      <c r="F3441" s="5">
        <v>-0.34407362359071308</v>
      </c>
    </row>
    <row r="3442" spans="5:6" x14ac:dyDescent="0.3">
      <c r="E3442" s="10" t="s">
        <v>1526</v>
      </c>
      <c r="F3442" s="5">
        <v>2.9225297214713057E-2</v>
      </c>
    </row>
    <row r="3443" spans="5:6" x14ac:dyDescent="0.3">
      <c r="E3443" s="10" t="s">
        <v>1561</v>
      </c>
      <c r="F3443" s="5">
        <v>0.12915081254078603</v>
      </c>
    </row>
    <row r="3444" spans="5:6" x14ac:dyDescent="0.3">
      <c r="E3444" s="10" t="s">
        <v>1714</v>
      </c>
      <c r="F3444" s="5">
        <v>5.0572217960566802E-2</v>
      </c>
    </row>
    <row r="3445" spans="5:6" x14ac:dyDescent="0.3">
      <c r="E3445" s="6" t="s">
        <v>3318</v>
      </c>
      <c r="F3445" s="11"/>
    </row>
    <row r="3446" spans="5:6" x14ac:dyDescent="0.3">
      <c r="E3446" s="10" t="s">
        <v>505</v>
      </c>
      <c r="F3446" s="5">
        <v>-0.46818326426857082</v>
      </c>
    </row>
    <row r="3447" spans="5:6" x14ac:dyDescent="0.3">
      <c r="E3447" s="10" t="s">
        <v>1367</v>
      </c>
      <c r="F3447" s="5">
        <v>-0.15651989084827539</v>
      </c>
    </row>
    <row r="3448" spans="5:6" x14ac:dyDescent="0.3">
      <c r="E3448" s="10" t="s">
        <v>1665</v>
      </c>
      <c r="F3448" s="5">
        <v>-0.71061642459586682</v>
      </c>
    </row>
    <row r="3449" spans="5:6" x14ac:dyDescent="0.3">
      <c r="E3449" s="10" t="s">
        <v>1740</v>
      </c>
      <c r="F3449" s="5">
        <v>-1</v>
      </c>
    </row>
    <row r="3450" spans="5:6" x14ac:dyDescent="0.3">
      <c r="E3450" s="10" t="s">
        <v>1766</v>
      </c>
      <c r="F3450" s="5">
        <v>0.18351652503451721</v>
      </c>
    </row>
    <row r="3451" spans="5:6" x14ac:dyDescent="0.3">
      <c r="E3451" s="10" t="s">
        <v>2403</v>
      </c>
      <c r="F3451" s="5">
        <v>0.28652284838309555</v>
      </c>
    </row>
    <row r="3452" spans="5:6" x14ac:dyDescent="0.3">
      <c r="E3452" s="6" t="s">
        <v>3319</v>
      </c>
      <c r="F3452" s="11"/>
    </row>
    <row r="3453" spans="5:6" x14ac:dyDescent="0.3">
      <c r="E3453" s="10" t="s">
        <v>990</v>
      </c>
      <c r="F3453" s="5">
        <v>0.33095642620825561</v>
      </c>
    </row>
    <row r="3454" spans="5:6" x14ac:dyDescent="0.3">
      <c r="E3454" s="10" t="s">
        <v>1084</v>
      </c>
      <c r="F3454" s="5">
        <v>-0.53705246337542534</v>
      </c>
    </row>
    <row r="3455" spans="5:6" x14ac:dyDescent="0.3">
      <c r="E3455" s="10" t="s">
        <v>1911</v>
      </c>
      <c r="F3455" s="5">
        <v>-0.40433999683479255</v>
      </c>
    </row>
    <row r="3456" spans="5:6" x14ac:dyDescent="0.3">
      <c r="E3456" s="10" t="s">
        <v>2001</v>
      </c>
      <c r="F3456" s="5">
        <v>7.136534093428519E-2</v>
      </c>
    </row>
    <row r="3457" spans="5:6" x14ac:dyDescent="0.3">
      <c r="E3457" s="10" t="s">
        <v>2357</v>
      </c>
      <c r="F3457" s="5">
        <v>0.67097977598704861</v>
      </c>
    </row>
    <row r="3458" spans="5:6" x14ac:dyDescent="0.3">
      <c r="E3458" s="6" t="s">
        <v>3320</v>
      </c>
      <c r="F3458" s="11"/>
    </row>
    <row r="3459" spans="5:6" x14ac:dyDescent="0.3">
      <c r="E3459" s="10" t="s">
        <v>209</v>
      </c>
      <c r="F3459" s="5">
        <v>-0.32331553569900523</v>
      </c>
    </row>
    <row r="3460" spans="5:6" x14ac:dyDescent="0.3">
      <c r="E3460" s="10" t="s">
        <v>414</v>
      </c>
      <c r="F3460" s="5">
        <v>-0.42716515878910222</v>
      </c>
    </row>
    <row r="3461" spans="5:6" x14ac:dyDescent="0.3">
      <c r="E3461" s="10" t="s">
        <v>1863</v>
      </c>
      <c r="F3461" s="5">
        <v>4.6714958673819817E-3</v>
      </c>
    </row>
    <row r="3462" spans="5:6" x14ac:dyDescent="0.3">
      <c r="E3462" s="6" t="s">
        <v>3321</v>
      </c>
      <c r="F3462" s="11"/>
    </row>
    <row r="3463" spans="5:6" x14ac:dyDescent="0.3">
      <c r="E3463" s="10" t="s">
        <v>711</v>
      </c>
      <c r="F3463" s="5">
        <v>-3.216347530588106E-2</v>
      </c>
    </row>
    <row r="3464" spans="5:6" x14ac:dyDescent="0.3">
      <c r="E3464" s="10" t="s">
        <v>1933</v>
      </c>
      <c r="F3464" s="5">
        <v>0.10656066258805391</v>
      </c>
    </row>
    <row r="3465" spans="5:6" x14ac:dyDescent="0.3">
      <c r="E3465" s="10" t="s">
        <v>2518</v>
      </c>
      <c r="F3465" s="5">
        <v>0.99426993783100681</v>
      </c>
    </row>
    <row r="3466" spans="5:6" x14ac:dyDescent="0.3">
      <c r="E3466" s="10" t="s">
        <v>2561</v>
      </c>
      <c r="F3466" s="5">
        <v>-0.15872508909595601</v>
      </c>
    </row>
    <row r="3467" spans="5:6" x14ac:dyDescent="0.3">
      <c r="E3467" s="6" t="s">
        <v>3322</v>
      </c>
      <c r="F3467" s="11"/>
    </row>
    <row r="3468" spans="5:6" x14ac:dyDescent="0.3">
      <c r="E3468" s="10" t="s">
        <v>679</v>
      </c>
      <c r="F3468" s="5">
        <v>-5.5689058063792762E-2</v>
      </c>
    </row>
    <row r="3469" spans="5:6" x14ac:dyDescent="0.3">
      <c r="E3469" s="10" t="s">
        <v>1652</v>
      </c>
      <c r="F3469" s="5">
        <v>1.0000000000000002</v>
      </c>
    </row>
    <row r="3470" spans="5:6" x14ac:dyDescent="0.3">
      <c r="E3470" s="10" t="s">
        <v>1741</v>
      </c>
      <c r="F3470" s="5">
        <v>-1</v>
      </c>
    </row>
    <row r="3471" spans="5:6" x14ac:dyDescent="0.3">
      <c r="E3471" s="6" t="s">
        <v>3323</v>
      </c>
      <c r="F3471" s="11"/>
    </row>
    <row r="3472" spans="5:6" x14ac:dyDescent="0.3">
      <c r="E3472" s="10" t="s">
        <v>2225</v>
      </c>
      <c r="F3472" s="5">
        <v>0.1714507575501257</v>
      </c>
    </row>
    <row r="3473" spans="5:6" x14ac:dyDescent="0.3">
      <c r="E3473" s="6" t="s">
        <v>3324</v>
      </c>
      <c r="F3473" s="11"/>
    </row>
    <row r="3474" spans="5:6" x14ac:dyDescent="0.3">
      <c r="E3474" s="10" t="s">
        <v>611</v>
      </c>
      <c r="F3474" s="5">
        <v>8.1157565877189128E-2</v>
      </c>
    </row>
    <row r="3475" spans="5:6" x14ac:dyDescent="0.3">
      <c r="E3475" s="10" t="s">
        <v>656</v>
      </c>
      <c r="F3475" s="5">
        <v>-0.59068045562393479</v>
      </c>
    </row>
    <row r="3476" spans="5:6" x14ac:dyDescent="0.3">
      <c r="E3476" s="10" t="s">
        <v>1069</v>
      </c>
      <c r="F3476" s="5">
        <v>-0.56175357482595223</v>
      </c>
    </row>
    <row r="3477" spans="5:6" x14ac:dyDescent="0.3">
      <c r="E3477" s="10" t="s">
        <v>1205</v>
      </c>
      <c r="F3477" s="5">
        <v>0.24053310181566806</v>
      </c>
    </row>
    <row r="3478" spans="5:6" x14ac:dyDescent="0.3">
      <c r="E3478" s="10" t="s">
        <v>1287</v>
      </c>
      <c r="F3478" s="5">
        <v>-0.16020685860169809</v>
      </c>
    </row>
    <row r="3479" spans="5:6" x14ac:dyDescent="0.3">
      <c r="E3479" s="10" t="s">
        <v>1377</v>
      </c>
      <c r="F3479" s="5">
        <v>0.97981411194505585</v>
      </c>
    </row>
    <row r="3480" spans="5:6" x14ac:dyDescent="0.3">
      <c r="E3480" s="10" t="s">
        <v>1567</v>
      </c>
      <c r="F3480" s="5">
        <v>-3.5130318677871385E-2</v>
      </c>
    </row>
    <row r="3481" spans="5:6" x14ac:dyDescent="0.3">
      <c r="E3481" s="10" t="s">
        <v>1663</v>
      </c>
      <c r="F3481" s="5">
        <v>-0.34546025442575423</v>
      </c>
    </row>
    <row r="3482" spans="5:6" x14ac:dyDescent="0.3">
      <c r="E3482" s="10" t="s">
        <v>1697</v>
      </c>
      <c r="F3482" s="5">
        <v>1.9876430872816334E-2</v>
      </c>
    </row>
    <row r="3483" spans="5:6" x14ac:dyDescent="0.3">
      <c r="E3483" s="6" t="s">
        <v>3325</v>
      </c>
      <c r="F3483" s="11"/>
    </row>
    <row r="3484" spans="5:6" x14ac:dyDescent="0.3">
      <c r="E3484" s="10" t="s">
        <v>208</v>
      </c>
      <c r="F3484" s="5">
        <v>0.57929411197483349</v>
      </c>
    </row>
    <row r="3485" spans="5:6" x14ac:dyDescent="0.3">
      <c r="E3485" s="10" t="s">
        <v>215</v>
      </c>
      <c r="F3485" s="5">
        <v>-0.34927133462491394</v>
      </c>
    </row>
    <row r="3486" spans="5:6" x14ac:dyDescent="0.3">
      <c r="E3486" s="10" t="s">
        <v>303</v>
      </c>
      <c r="F3486" s="5">
        <v>0.22072115018625116</v>
      </c>
    </row>
    <row r="3487" spans="5:6" x14ac:dyDescent="0.3">
      <c r="E3487" s="10" t="s">
        <v>377</v>
      </c>
      <c r="F3487" s="5">
        <v>-9.161286675612583E-2</v>
      </c>
    </row>
    <row r="3488" spans="5:6" x14ac:dyDescent="0.3">
      <c r="E3488" s="10" t="s">
        <v>508</v>
      </c>
      <c r="F3488" s="5">
        <v>0.45578082656382002</v>
      </c>
    </row>
    <row r="3489" spans="5:6" x14ac:dyDescent="0.3">
      <c r="E3489" s="10" t="s">
        <v>511</v>
      </c>
      <c r="F3489" s="5">
        <v>0.63896618238637315</v>
      </c>
    </row>
    <row r="3490" spans="5:6" x14ac:dyDescent="0.3">
      <c r="E3490" s="10" t="s">
        <v>571</v>
      </c>
      <c r="F3490" s="5">
        <v>-0.17498756273141169</v>
      </c>
    </row>
    <row r="3491" spans="5:6" x14ac:dyDescent="0.3">
      <c r="E3491" s="10" t="s">
        <v>586</v>
      </c>
      <c r="F3491" s="5">
        <v>1</v>
      </c>
    </row>
    <row r="3492" spans="5:6" x14ac:dyDescent="0.3">
      <c r="E3492" s="10" t="s">
        <v>671</v>
      </c>
      <c r="F3492" s="5">
        <v>0.99999071917150162</v>
      </c>
    </row>
    <row r="3493" spans="5:6" x14ac:dyDescent="0.3">
      <c r="E3493" s="10" t="s">
        <v>692</v>
      </c>
      <c r="F3493" s="5">
        <v>-0.99787858173319888</v>
      </c>
    </row>
    <row r="3494" spans="5:6" x14ac:dyDescent="0.3">
      <c r="E3494" s="10" t="s">
        <v>699</v>
      </c>
      <c r="F3494" s="5">
        <v>-0.70858643704964541</v>
      </c>
    </row>
    <row r="3495" spans="5:6" x14ac:dyDescent="0.3">
      <c r="E3495" s="10" t="s">
        <v>732</v>
      </c>
      <c r="F3495" s="5">
        <v>-7.2608449151200113E-2</v>
      </c>
    </row>
    <row r="3496" spans="5:6" x14ac:dyDescent="0.3">
      <c r="E3496" s="10" t="s">
        <v>818</v>
      </c>
      <c r="F3496" s="5">
        <v>-0.49747054831256682</v>
      </c>
    </row>
    <row r="3497" spans="5:6" x14ac:dyDescent="0.3">
      <c r="E3497" s="10" t="s">
        <v>828</v>
      </c>
      <c r="F3497" s="5">
        <v>-0.23726374428532562</v>
      </c>
    </row>
    <row r="3498" spans="5:6" x14ac:dyDescent="0.3">
      <c r="E3498" s="10" t="s">
        <v>896</v>
      </c>
      <c r="F3498" s="5">
        <v>-2.1704151295397555E-2</v>
      </c>
    </row>
    <row r="3499" spans="5:6" x14ac:dyDescent="0.3">
      <c r="E3499" s="10" t="s">
        <v>917</v>
      </c>
      <c r="F3499" s="5">
        <v>-0.99999999999999989</v>
      </c>
    </row>
    <row r="3500" spans="5:6" x14ac:dyDescent="0.3">
      <c r="E3500" s="10" t="s">
        <v>931</v>
      </c>
      <c r="F3500" s="5">
        <v>0.89925206507223154</v>
      </c>
    </row>
    <row r="3501" spans="5:6" x14ac:dyDescent="0.3">
      <c r="E3501" s="10" t="s">
        <v>976</v>
      </c>
      <c r="F3501" s="5">
        <v>-0.48079605288221344</v>
      </c>
    </row>
    <row r="3502" spans="5:6" x14ac:dyDescent="0.3">
      <c r="E3502" s="10" t="s">
        <v>1034</v>
      </c>
      <c r="F3502" s="5">
        <v>-0.42904576708759695</v>
      </c>
    </row>
    <row r="3503" spans="5:6" x14ac:dyDescent="0.3">
      <c r="E3503" s="10" t="s">
        <v>1048</v>
      </c>
      <c r="F3503" s="5">
        <v>-0.50777030355470532</v>
      </c>
    </row>
    <row r="3504" spans="5:6" x14ac:dyDescent="0.3">
      <c r="E3504" s="10" t="s">
        <v>1100</v>
      </c>
      <c r="F3504" s="5">
        <v>-6.5009350349757467E-2</v>
      </c>
    </row>
    <row r="3505" spans="5:6" x14ac:dyDescent="0.3">
      <c r="E3505" s="10" t="s">
        <v>1118</v>
      </c>
      <c r="F3505" s="5">
        <v>7.2279811571699187E-2</v>
      </c>
    </row>
    <row r="3506" spans="5:6" x14ac:dyDescent="0.3">
      <c r="E3506" s="10" t="s">
        <v>1150</v>
      </c>
      <c r="F3506" s="5">
        <v>0.13828131469927654</v>
      </c>
    </row>
    <row r="3507" spans="5:6" x14ac:dyDescent="0.3">
      <c r="E3507" s="10" t="s">
        <v>1357</v>
      </c>
      <c r="F3507" s="5">
        <v>-8.1780798227514467E-2</v>
      </c>
    </row>
    <row r="3508" spans="5:6" x14ac:dyDescent="0.3">
      <c r="E3508" s="10" t="s">
        <v>1376</v>
      </c>
      <c r="F3508" s="5">
        <v>-5.6006191895234217E-2</v>
      </c>
    </row>
    <row r="3509" spans="5:6" x14ac:dyDescent="0.3">
      <c r="E3509" s="10" t="s">
        <v>1453</v>
      </c>
      <c r="F3509" s="5">
        <v>0.19472464991912528</v>
      </c>
    </row>
    <row r="3510" spans="5:6" x14ac:dyDescent="0.3">
      <c r="E3510" s="10" t="s">
        <v>1557</v>
      </c>
      <c r="F3510" s="5">
        <v>-0.23905310093002621</v>
      </c>
    </row>
    <row r="3511" spans="5:6" x14ac:dyDescent="0.3">
      <c r="E3511" s="10" t="s">
        <v>1577</v>
      </c>
      <c r="F3511" s="5">
        <v>0.31197490207395878</v>
      </c>
    </row>
    <row r="3512" spans="5:6" x14ac:dyDescent="0.3">
      <c r="E3512" s="10" t="s">
        <v>1763</v>
      </c>
      <c r="F3512" s="5">
        <v>-0.62403954813436124</v>
      </c>
    </row>
    <row r="3513" spans="5:6" x14ac:dyDescent="0.3">
      <c r="E3513" s="10" t="s">
        <v>1840</v>
      </c>
      <c r="F3513" s="5">
        <v>-0.99999266381906227</v>
      </c>
    </row>
    <row r="3514" spans="5:6" x14ac:dyDescent="0.3">
      <c r="E3514" s="10" t="s">
        <v>1862</v>
      </c>
      <c r="F3514" s="5">
        <v>0.47801244401015369</v>
      </c>
    </row>
    <row r="3515" spans="5:6" x14ac:dyDescent="0.3">
      <c r="E3515" s="10" t="s">
        <v>1882</v>
      </c>
      <c r="F3515" s="5">
        <v>3.1332173070392879E-3</v>
      </c>
    </row>
    <row r="3516" spans="5:6" x14ac:dyDescent="0.3">
      <c r="E3516" s="10" t="s">
        <v>1906</v>
      </c>
      <c r="F3516" s="5">
        <v>-0.45262437512628534</v>
      </c>
    </row>
    <row r="3517" spans="5:6" x14ac:dyDescent="0.3">
      <c r="E3517" s="10" t="s">
        <v>2045</v>
      </c>
      <c r="F3517" s="5">
        <v>0.30423283105929322</v>
      </c>
    </row>
    <row r="3518" spans="5:6" x14ac:dyDescent="0.3">
      <c r="E3518" s="10" t="s">
        <v>2095</v>
      </c>
      <c r="F3518" s="5">
        <v>0.69302337861774055</v>
      </c>
    </row>
    <row r="3519" spans="5:6" x14ac:dyDescent="0.3">
      <c r="E3519" s="10" t="s">
        <v>2343</v>
      </c>
      <c r="F3519" s="5">
        <v>0.97062213846680745</v>
      </c>
    </row>
    <row r="3520" spans="5:6" x14ac:dyDescent="0.3">
      <c r="E3520" s="10" t="s">
        <v>2346</v>
      </c>
      <c r="F3520" s="5">
        <v>-0.380869948016683</v>
      </c>
    </row>
    <row r="3521" spans="5:6" x14ac:dyDescent="0.3">
      <c r="E3521" s="10" t="s">
        <v>2506</v>
      </c>
      <c r="F3521" s="5">
        <v>0.20614288410376705</v>
      </c>
    </row>
    <row r="3522" spans="5:6" x14ac:dyDescent="0.3">
      <c r="E3522" s="6" t="s">
        <v>3326</v>
      </c>
      <c r="F3522" s="11"/>
    </row>
    <row r="3523" spans="5:6" x14ac:dyDescent="0.3">
      <c r="E3523" s="10" t="s">
        <v>793</v>
      </c>
      <c r="F3523" s="5">
        <v>0.3838093957655504</v>
      </c>
    </row>
    <row r="3524" spans="5:6" x14ac:dyDescent="0.3">
      <c r="E3524" s="10" t="s">
        <v>1381</v>
      </c>
      <c r="F3524" s="5">
        <v>-1</v>
      </c>
    </row>
    <row r="3525" spans="5:6" x14ac:dyDescent="0.3">
      <c r="E3525" s="10" t="s">
        <v>1780</v>
      </c>
      <c r="F3525" s="5">
        <v>-0.29615543648743292</v>
      </c>
    </row>
    <row r="3526" spans="5:6" x14ac:dyDescent="0.3">
      <c r="E3526" s="10" t="s">
        <v>1884</v>
      </c>
      <c r="F3526" s="5">
        <v>0.32997210305360486</v>
      </c>
    </row>
    <row r="3527" spans="5:6" x14ac:dyDescent="0.3">
      <c r="E3527" s="10" t="s">
        <v>1934</v>
      </c>
      <c r="F3527" s="5">
        <v>0.1330730962738535</v>
      </c>
    </row>
    <row r="3528" spans="5:6" x14ac:dyDescent="0.3">
      <c r="E3528" s="10" t="s">
        <v>2086</v>
      </c>
      <c r="F3528" s="5">
        <v>-0.85440095044329778</v>
      </c>
    </row>
    <row r="3529" spans="5:6" x14ac:dyDescent="0.3">
      <c r="E3529" s="10" t="s">
        <v>2533</v>
      </c>
      <c r="F3529" s="5">
        <v>0.10611450546914529</v>
      </c>
    </row>
    <row r="3530" spans="5:6" x14ac:dyDescent="0.3">
      <c r="E3530" s="6" t="s">
        <v>3327</v>
      </c>
      <c r="F3530" s="11"/>
    </row>
    <row r="3531" spans="5:6" x14ac:dyDescent="0.3">
      <c r="E3531" s="10" t="s">
        <v>202</v>
      </c>
      <c r="F3531" s="5">
        <v>-1.054485655039134E-2</v>
      </c>
    </row>
    <row r="3532" spans="5:6" x14ac:dyDescent="0.3">
      <c r="E3532" s="10" t="s">
        <v>274</v>
      </c>
      <c r="F3532" s="5">
        <v>-0.14780984687202561</v>
      </c>
    </row>
    <row r="3533" spans="5:6" x14ac:dyDescent="0.3">
      <c r="E3533" s="10" t="s">
        <v>609</v>
      </c>
      <c r="F3533" s="5">
        <v>1</v>
      </c>
    </row>
    <row r="3534" spans="5:6" x14ac:dyDescent="0.3">
      <c r="E3534" s="10" t="s">
        <v>623</v>
      </c>
      <c r="F3534" s="5">
        <v>6.2055138547685976E-2</v>
      </c>
    </row>
    <row r="3535" spans="5:6" x14ac:dyDescent="0.3">
      <c r="E3535" s="10" t="s">
        <v>1038</v>
      </c>
      <c r="F3535" s="5">
        <v>8.7773474186739961E-2</v>
      </c>
    </row>
    <row r="3536" spans="5:6" x14ac:dyDescent="0.3">
      <c r="E3536" s="10" t="s">
        <v>1050</v>
      </c>
      <c r="F3536" s="5">
        <v>-0.3715917296853411</v>
      </c>
    </row>
    <row r="3537" spans="5:6" x14ac:dyDescent="0.3">
      <c r="E3537" s="10" t="s">
        <v>1716</v>
      </c>
      <c r="F3537" s="5">
        <v>0.20413940137447203</v>
      </c>
    </row>
    <row r="3538" spans="5:6" x14ac:dyDescent="0.3">
      <c r="E3538" s="10" t="s">
        <v>2256</v>
      </c>
      <c r="F3538" s="5">
        <v>6.6037380584367991E-2</v>
      </c>
    </row>
    <row r="3539" spans="5:6" x14ac:dyDescent="0.3">
      <c r="E3539" s="10" t="s">
        <v>2274</v>
      </c>
      <c r="F3539" s="5">
        <v>-0.36605531506345668</v>
      </c>
    </row>
    <row r="3540" spans="5:6" x14ac:dyDescent="0.3">
      <c r="E3540" s="10" t="s">
        <v>2495</v>
      </c>
      <c r="F3540" s="5">
        <v>-0.1667332148834352</v>
      </c>
    </row>
    <row r="3541" spans="5:6" x14ac:dyDescent="0.3">
      <c r="E3541" s="10" t="s">
        <v>2527</v>
      </c>
      <c r="F3541" s="5">
        <v>-0.3626179918424815</v>
      </c>
    </row>
    <row r="3542" spans="5:6" x14ac:dyDescent="0.3">
      <c r="E3542" s="6" t="s">
        <v>2519</v>
      </c>
      <c r="F3542" s="11"/>
    </row>
    <row r="3543" spans="5:6" x14ac:dyDescent="0.3">
      <c r="E3543" s="10" t="s">
        <v>392</v>
      </c>
      <c r="F3543" s="5">
        <v>-0.70478878867493922</v>
      </c>
    </row>
    <row r="3544" spans="5:6" x14ac:dyDescent="0.3">
      <c r="E3544" s="10" t="s">
        <v>393</v>
      </c>
      <c r="F3544" s="5">
        <v>-0.10687937020866529</v>
      </c>
    </row>
    <row r="3545" spans="5:6" x14ac:dyDescent="0.3">
      <c r="E3545" s="10" t="s">
        <v>708</v>
      </c>
      <c r="F3545" s="5">
        <v>0.40149553094736773</v>
      </c>
    </row>
    <row r="3546" spans="5:6" x14ac:dyDescent="0.3">
      <c r="E3546" s="10" t="s">
        <v>759</v>
      </c>
      <c r="F3546" s="5">
        <v>-0.17646701461593289</v>
      </c>
    </row>
    <row r="3547" spans="5:6" x14ac:dyDescent="0.3">
      <c r="E3547" s="10" t="s">
        <v>820</v>
      </c>
      <c r="F3547" s="5">
        <v>-0.42072138444959539</v>
      </c>
    </row>
    <row r="3548" spans="5:6" x14ac:dyDescent="0.3">
      <c r="E3548" s="10" t="s">
        <v>1253</v>
      </c>
      <c r="F3548" s="5">
        <v>0.42515804792738704</v>
      </c>
    </row>
    <row r="3549" spans="5:6" x14ac:dyDescent="0.3">
      <c r="E3549" s="10" t="s">
        <v>1437</v>
      </c>
      <c r="F3549" s="5">
        <v>0.40692928358982799</v>
      </c>
    </row>
    <row r="3550" spans="5:6" x14ac:dyDescent="0.3">
      <c r="E3550" s="10" t="s">
        <v>1772</v>
      </c>
      <c r="F3550" s="5">
        <v>-0.46082828598921499</v>
      </c>
    </row>
    <row r="3551" spans="5:6" x14ac:dyDescent="0.3">
      <c r="E3551" s="10" t="s">
        <v>1832</v>
      </c>
      <c r="F3551" s="5">
        <v>-0.33043154368150768</v>
      </c>
    </row>
    <row r="3552" spans="5:6" x14ac:dyDescent="0.3">
      <c r="E3552" s="10" t="s">
        <v>2180</v>
      </c>
      <c r="F3552" s="5">
        <v>-4.3397230069576867E-2</v>
      </c>
    </row>
    <row r="3553" spans="5:6" x14ac:dyDescent="0.3">
      <c r="E3553" s="10" t="s">
        <v>2255</v>
      </c>
      <c r="F3553" s="5">
        <v>-0.1896821364128744</v>
      </c>
    </row>
    <row r="3554" spans="5:6" x14ac:dyDescent="0.3">
      <c r="E3554" s="10" t="s">
        <v>2448</v>
      </c>
      <c r="F3554" s="5">
        <v>-0.17633128413263877</v>
      </c>
    </row>
    <row r="3555" spans="5:6" x14ac:dyDescent="0.3">
      <c r="E3555" s="6" t="s">
        <v>3328</v>
      </c>
      <c r="F3555" s="11"/>
    </row>
    <row r="3556" spans="5:6" x14ac:dyDescent="0.3">
      <c r="E3556" s="10" t="s">
        <v>257</v>
      </c>
      <c r="F3556" s="5">
        <v>1</v>
      </c>
    </row>
    <row r="3557" spans="5:6" x14ac:dyDescent="0.3">
      <c r="E3557" s="10" t="s">
        <v>815</v>
      </c>
      <c r="F3557" s="5">
        <v>0.18460440121152144</v>
      </c>
    </row>
    <row r="3558" spans="5:6" x14ac:dyDescent="0.3">
      <c r="E3558" s="10" t="s">
        <v>907</v>
      </c>
      <c r="F3558" s="5">
        <v>0.1405435660165629</v>
      </c>
    </row>
    <row r="3559" spans="5:6" x14ac:dyDescent="0.3">
      <c r="E3559" s="10" t="s">
        <v>984</v>
      </c>
      <c r="F3559" s="5">
        <v>-0.93033876225312451</v>
      </c>
    </row>
    <row r="3560" spans="5:6" x14ac:dyDescent="0.3">
      <c r="E3560" s="10" t="s">
        <v>1252</v>
      </c>
      <c r="F3560" s="5">
        <v>4.2415973183637948E-2</v>
      </c>
    </row>
    <row r="3561" spans="5:6" x14ac:dyDescent="0.3">
      <c r="E3561" s="10" t="s">
        <v>1325</v>
      </c>
      <c r="F3561" s="5">
        <v>0.30466350833313804</v>
      </c>
    </row>
    <row r="3562" spans="5:6" x14ac:dyDescent="0.3">
      <c r="E3562" s="10" t="s">
        <v>1476</v>
      </c>
      <c r="F3562" s="5">
        <v>1.0696253067959988E-2</v>
      </c>
    </row>
    <row r="3563" spans="5:6" x14ac:dyDescent="0.3">
      <c r="E3563" s="10" t="s">
        <v>1597</v>
      </c>
      <c r="F3563" s="5">
        <v>0.14530255502345846</v>
      </c>
    </row>
    <row r="3564" spans="5:6" x14ac:dyDescent="0.3">
      <c r="E3564" s="2" t="s">
        <v>2780</v>
      </c>
      <c r="F3564" s="11"/>
    </row>
    <row r="3565" spans="5:6" x14ac:dyDescent="0.3">
      <c r="E3565" s="6" t="s">
        <v>1630</v>
      </c>
      <c r="F3565" s="11"/>
    </row>
    <row r="3566" spans="5:6" x14ac:dyDescent="0.3">
      <c r="E3566" s="10" t="s">
        <v>1630</v>
      </c>
      <c r="F3566" s="5">
        <v>-0.30745326517993676</v>
      </c>
    </row>
    <row r="3567" spans="5:6" x14ac:dyDescent="0.3">
      <c r="E3567" s="2" t="s">
        <v>2781</v>
      </c>
      <c r="F3567" s="11"/>
    </row>
    <row r="3568" spans="5:6" x14ac:dyDescent="0.3">
      <c r="E3568" s="6" t="s">
        <v>3329</v>
      </c>
      <c r="F3568" s="11"/>
    </row>
    <row r="3569" spans="5:6" x14ac:dyDescent="0.3">
      <c r="E3569" s="10" t="s">
        <v>230</v>
      </c>
      <c r="F3569" s="5">
        <v>2.3874080159877367E-2</v>
      </c>
    </row>
    <row r="3570" spans="5:6" x14ac:dyDescent="0.3">
      <c r="E3570" s="6" t="s">
        <v>1682</v>
      </c>
      <c r="F3570" s="11"/>
    </row>
    <row r="3571" spans="5:6" x14ac:dyDescent="0.3">
      <c r="E3571" s="10" t="s">
        <v>1682</v>
      </c>
      <c r="F3571" s="5">
        <v>-0.19605440316244455</v>
      </c>
    </row>
    <row r="3572" spans="5:6" x14ac:dyDescent="0.3">
      <c r="E3572" s="6" t="s">
        <v>3330</v>
      </c>
      <c r="F3572" s="11"/>
    </row>
    <row r="3573" spans="5:6" x14ac:dyDescent="0.3">
      <c r="E3573" s="10" t="s">
        <v>1952</v>
      </c>
      <c r="F3573" s="5">
        <v>0.5538192358775138</v>
      </c>
    </row>
    <row r="3574" spans="5:6" x14ac:dyDescent="0.3">
      <c r="E3574" s="6" t="s">
        <v>3331</v>
      </c>
      <c r="F3574" s="11"/>
    </row>
    <row r="3575" spans="5:6" x14ac:dyDescent="0.3">
      <c r="E3575" s="10" t="s">
        <v>2339</v>
      </c>
      <c r="F3575" s="5">
        <v>-0.21003840981434782</v>
      </c>
    </row>
    <row r="3576" spans="5:6" x14ac:dyDescent="0.3">
      <c r="E3576" s="2" t="s">
        <v>2782</v>
      </c>
      <c r="F3576" s="11"/>
    </row>
    <row r="3577" spans="5:6" x14ac:dyDescent="0.3">
      <c r="E3577" s="6" t="s">
        <v>3332</v>
      </c>
      <c r="F3577" s="11"/>
    </row>
    <row r="3578" spans="5:6" x14ac:dyDescent="0.3">
      <c r="E3578" s="10" t="s">
        <v>353</v>
      </c>
      <c r="F3578" s="5">
        <v>-9.4351278802207259E-3</v>
      </c>
    </row>
    <row r="3579" spans="5:6" x14ac:dyDescent="0.3">
      <c r="E3579" s="10" t="s">
        <v>831</v>
      </c>
      <c r="F3579" s="5">
        <v>1</v>
      </c>
    </row>
    <row r="3580" spans="5:6" x14ac:dyDescent="0.3">
      <c r="E3580" s="10" t="s">
        <v>1940</v>
      </c>
      <c r="F3580" s="5">
        <v>-0.37197152284803792</v>
      </c>
    </row>
    <row r="3581" spans="5:6" x14ac:dyDescent="0.3">
      <c r="E3581" s="6" t="s">
        <v>3333</v>
      </c>
      <c r="F3581" s="11"/>
    </row>
    <row r="3582" spans="5:6" x14ac:dyDescent="0.3">
      <c r="E3582" s="10" t="s">
        <v>1516</v>
      </c>
      <c r="F3582" s="5">
        <v>0.49201825158549783</v>
      </c>
    </row>
    <row r="3583" spans="5:6" x14ac:dyDescent="0.3">
      <c r="E3583" s="6" t="s">
        <v>3334</v>
      </c>
      <c r="F3583" s="11"/>
    </row>
    <row r="3584" spans="5:6" x14ac:dyDescent="0.3">
      <c r="E3584" s="10" t="s">
        <v>461</v>
      </c>
      <c r="F3584" s="5">
        <v>-0.53941883320478923</v>
      </c>
    </row>
    <row r="3585" spans="5:6" x14ac:dyDescent="0.3">
      <c r="E3585" s="10" t="s">
        <v>1005</v>
      </c>
      <c r="F3585" s="5">
        <v>6.7883967406633078E-2</v>
      </c>
    </row>
    <row r="3586" spans="5:6" x14ac:dyDescent="0.3">
      <c r="E3586" s="6" t="s">
        <v>3335</v>
      </c>
      <c r="F3586" s="11"/>
    </row>
    <row r="3587" spans="5:6" x14ac:dyDescent="0.3">
      <c r="E3587" s="10" t="s">
        <v>996</v>
      </c>
      <c r="F3587" s="5">
        <v>0.19018929971314119</v>
      </c>
    </row>
    <row r="3588" spans="5:6" x14ac:dyDescent="0.3">
      <c r="E3588" s="10" t="s">
        <v>2436</v>
      </c>
      <c r="F3588" s="5">
        <v>-6.3570144734363676E-2</v>
      </c>
    </row>
    <row r="3589" spans="5:6" x14ac:dyDescent="0.3">
      <c r="E3589" s="6" t="s">
        <v>3336</v>
      </c>
      <c r="F3589" s="11"/>
    </row>
    <row r="3590" spans="5:6" x14ac:dyDescent="0.3">
      <c r="E3590" s="10" t="s">
        <v>561</v>
      </c>
      <c r="F3590" s="5">
        <v>0.24562233405813466</v>
      </c>
    </row>
    <row r="3591" spans="5:6" x14ac:dyDescent="0.3">
      <c r="E3591" s="6" t="s">
        <v>3337</v>
      </c>
      <c r="F3591" s="5">
        <v>0.57841396065143713</v>
      </c>
    </row>
    <row r="3592" spans="5:6" x14ac:dyDescent="0.3">
      <c r="E3592" s="6" t="s">
        <v>3338</v>
      </c>
      <c r="F3592" s="11"/>
    </row>
    <row r="3593" spans="5:6" x14ac:dyDescent="0.3">
      <c r="E3593" s="10" t="s">
        <v>360</v>
      </c>
      <c r="F3593" s="5">
        <v>0.5942921348224236</v>
      </c>
    </row>
    <row r="3594" spans="5:6" x14ac:dyDescent="0.3">
      <c r="E3594" s="6" t="s">
        <v>1572</v>
      </c>
      <c r="F3594" s="11"/>
    </row>
    <row r="3595" spans="5:6" x14ac:dyDescent="0.3">
      <c r="E3595" s="10" t="s">
        <v>1572</v>
      </c>
      <c r="F3595" s="5">
        <v>5.4289354847628757E-2</v>
      </c>
    </row>
    <row r="3596" spans="5:6" x14ac:dyDescent="0.3">
      <c r="E3596" s="6" t="s">
        <v>3339</v>
      </c>
      <c r="F3596" s="11"/>
    </row>
    <row r="3597" spans="5:6" x14ac:dyDescent="0.3">
      <c r="E3597" s="10" t="s">
        <v>606</v>
      </c>
      <c r="F3597" s="5">
        <v>-0.99837759039932217</v>
      </c>
    </row>
    <row r="3598" spans="5:6" x14ac:dyDescent="0.3">
      <c r="E3598" s="10" t="s">
        <v>1858</v>
      </c>
      <c r="F3598" s="5">
        <v>-0.38061182039302349</v>
      </c>
    </row>
    <row r="3599" spans="5:6" x14ac:dyDescent="0.3">
      <c r="E3599" s="6" t="s">
        <v>3340</v>
      </c>
      <c r="F3599" s="11"/>
    </row>
    <row r="3600" spans="5:6" x14ac:dyDescent="0.3">
      <c r="E3600" s="10" t="s">
        <v>1548</v>
      </c>
      <c r="F3600" s="5">
        <v>-0.49117429504749371</v>
      </c>
    </row>
    <row r="3601" spans="5:6" x14ac:dyDescent="0.3">
      <c r="E3601" s="6" t="s">
        <v>3341</v>
      </c>
      <c r="F3601" s="11"/>
    </row>
    <row r="3602" spans="5:6" x14ac:dyDescent="0.3">
      <c r="E3602" s="10" t="s">
        <v>999</v>
      </c>
      <c r="F3602" s="5">
        <v>0.99999999999999978</v>
      </c>
    </row>
    <row r="3603" spans="5:6" x14ac:dyDescent="0.3">
      <c r="E3603" s="6" t="s">
        <v>3342</v>
      </c>
      <c r="F3603" s="11"/>
    </row>
    <row r="3604" spans="5:6" x14ac:dyDescent="0.3">
      <c r="E3604" s="10" t="s">
        <v>2099</v>
      </c>
      <c r="F3604" s="5">
        <v>0.99999999999999989</v>
      </c>
    </row>
    <row r="3605" spans="5:6" x14ac:dyDescent="0.3">
      <c r="E3605" s="6" t="s">
        <v>3343</v>
      </c>
      <c r="F3605" s="11"/>
    </row>
    <row r="3606" spans="5:6" x14ac:dyDescent="0.3">
      <c r="E3606" s="10" t="s">
        <v>582</v>
      </c>
      <c r="F3606" s="5">
        <v>-0.59570781436346765</v>
      </c>
    </row>
    <row r="3607" spans="5:6" x14ac:dyDescent="0.3">
      <c r="E3607" s="6" t="s">
        <v>3344</v>
      </c>
      <c r="F3607" s="11"/>
    </row>
    <row r="3608" spans="5:6" x14ac:dyDescent="0.3">
      <c r="E3608" s="10" t="s">
        <v>533</v>
      </c>
      <c r="F3608" s="5">
        <v>-0.76552126698746636</v>
      </c>
    </row>
    <row r="3609" spans="5:6" x14ac:dyDescent="0.3">
      <c r="E3609" s="10" t="s">
        <v>1515</v>
      </c>
      <c r="F3609" s="5">
        <v>-0.17257711628826522</v>
      </c>
    </row>
    <row r="3610" spans="5:6" x14ac:dyDescent="0.3">
      <c r="E3610" s="2" t="s">
        <v>2783</v>
      </c>
      <c r="F3610" s="11"/>
    </row>
    <row r="3611" spans="5:6" x14ac:dyDescent="0.3">
      <c r="E3611" s="6" t="s">
        <v>3345</v>
      </c>
      <c r="F3611" s="11"/>
    </row>
    <row r="3612" spans="5:6" x14ac:dyDescent="0.3">
      <c r="E3612" s="10" t="s">
        <v>727</v>
      </c>
      <c r="F3612" s="5">
        <v>4.6379451971452997E-2</v>
      </c>
    </row>
    <row r="3613" spans="5:6" x14ac:dyDescent="0.3">
      <c r="E3613" s="6" t="s">
        <v>3346</v>
      </c>
      <c r="F3613" s="11"/>
    </row>
    <row r="3614" spans="5:6" x14ac:dyDescent="0.3">
      <c r="E3614" s="10" t="s">
        <v>1088</v>
      </c>
      <c r="F3614" s="5">
        <v>-0.12638733568413346</v>
      </c>
    </row>
    <row r="3615" spans="5:6" x14ac:dyDescent="0.3">
      <c r="E3615" s="6" t="s">
        <v>3347</v>
      </c>
      <c r="F3615" s="11"/>
    </row>
    <row r="3616" spans="5:6" x14ac:dyDescent="0.3">
      <c r="E3616" s="10" t="s">
        <v>1977</v>
      </c>
      <c r="F3616" s="5">
        <v>9.5517800797929944E-3</v>
      </c>
    </row>
    <row r="3617" spans="5:6" x14ac:dyDescent="0.3">
      <c r="E3617" s="6" t="s">
        <v>3348</v>
      </c>
      <c r="F3617" s="11"/>
    </row>
    <row r="3618" spans="5:6" x14ac:dyDescent="0.3">
      <c r="E3618" s="10" t="s">
        <v>1043</v>
      </c>
      <c r="F3618" s="5">
        <v>-7.834264945261224E-2</v>
      </c>
    </row>
    <row r="3619" spans="5:6" x14ac:dyDescent="0.3">
      <c r="E3619" s="6" t="s">
        <v>3349</v>
      </c>
      <c r="F3619" s="11"/>
    </row>
    <row r="3620" spans="5:6" x14ac:dyDescent="0.3">
      <c r="E3620" s="10" t="s">
        <v>554</v>
      </c>
      <c r="F3620" s="5">
        <v>-0.16334677812041892</v>
      </c>
    </row>
    <row r="3621" spans="5:6" x14ac:dyDescent="0.3">
      <c r="E3621" s="2" t="s">
        <v>2784</v>
      </c>
      <c r="F3621" s="11"/>
    </row>
    <row r="3622" spans="5:6" x14ac:dyDescent="0.3">
      <c r="E3622" s="6" t="s">
        <v>191</v>
      </c>
      <c r="F3622" s="11"/>
    </row>
    <row r="3623" spans="5:6" x14ac:dyDescent="0.3">
      <c r="E3623" s="10" t="s">
        <v>191</v>
      </c>
      <c r="F3623" s="5">
        <v>0.55550022883265504</v>
      </c>
    </row>
    <row r="3624" spans="5:6" x14ac:dyDescent="0.3">
      <c r="E3624" s="6" t="s">
        <v>3350</v>
      </c>
      <c r="F3624" s="11"/>
    </row>
    <row r="3625" spans="5:6" x14ac:dyDescent="0.3">
      <c r="E3625" s="10" t="s">
        <v>2297</v>
      </c>
      <c r="F3625" s="5">
        <v>-0.10882967705829791</v>
      </c>
    </row>
    <row r="3626" spans="5:6" x14ac:dyDescent="0.3">
      <c r="E3626" s="2" t="s">
        <v>2785</v>
      </c>
      <c r="F3626" s="11"/>
    </row>
    <row r="3627" spans="5:6" x14ac:dyDescent="0.3">
      <c r="E3627" s="6" t="s">
        <v>2987</v>
      </c>
      <c r="F3627" s="11"/>
    </row>
    <row r="3628" spans="5:6" x14ac:dyDescent="0.3">
      <c r="E3628" s="10" t="s">
        <v>1217</v>
      </c>
      <c r="F3628" s="5">
        <v>-1</v>
      </c>
    </row>
    <row r="3629" spans="5:6" x14ac:dyDescent="0.3">
      <c r="E3629" s="6" t="s">
        <v>3351</v>
      </c>
      <c r="F3629" s="11"/>
    </row>
    <row r="3630" spans="5:6" x14ac:dyDescent="0.3">
      <c r="E3630" s="10" t="s">
        <v>637</v>
      </c>
      <c r="F3630" s="5">
        <v>7.2812607383520552E-3</v>
      </c>
    </row>
    <row r="3631" spans="5:6" x14ac:dyDescent="0.3">
      <c r="E3631" s="10" t="s">
        <v>1284</v>
      </c>
      <c r="F3631" s="5">
        <v>-0.23999235451319373</v>
      </c>
    </row>
    <row r="3632" spans="5:6" x14ac:dyDescent="0.3">
      <c r="E3632" s="10" t="s">
        <v>1701</v>
      </c>
      <c r="F3632" s="5">
        <v>0.1563206530786421</v>
      </c>
    </row>
    <row r="3633" spans="5:6" x14ac:dyDescent="0.3">
      <c r="E3633" s="6" t="s">
        <v>2988</v>
      </c>
      <c r="F3633" s="11"/>
    </row>
    <row r="3634" spans="5:6" x14ac:dyDescent="0.3">
      <c r="E3634" s="10" t="s">
        <v>638</v>
      </c>
      <c r="F3634" s="5">
        <v>-0.54251920284707922</v>
      </c>
    </row>
    <row r="3635" spans="5:6" x14ac:dyDescent="0.3">
      <c r="E3635" s="6" t="s">
        <v>1467</v>
      </c>
      <c r="F3635" s="11"/>
    </row>
    <row r="3636" spans="5:6" x14ac:dyDescent="0.3">
      <c r="E3636" s="10" t="s">
        <v>1467</v>
      </c>
      <c r="F3636" s="5">
        <v>0.18930909199416074</v>
      </c>
    </row>
    <row r="3637" spans="5:6" x14ac:dyDescent="0.3">
      <c r="E3637" s="6" t="s">
        <v>3062</v>
      </c>
      <c r="F3637" s="11"/>
    </row>
    <row r="3638" spans="5:6" x14ac:dyDescent="0.3">
      <c r="E3638" s="10" t="s">
        <v>1424</v>
      </c>
      <c r="F3638" s="5">
        <v>-9.7065546519783177E-2</v>
      </c>
    </row>
    <row r="3639" spans="5:6" x14ac:dyDescent="0.3">
      <c r="E3639" s="2" t="s">
        <v>2786</v>
      </c>
      <c r="F3639" s="11"/>
    </row>
    <row r="3640" spans="5:6" x14ac:dyDescent="0.3">
      <c r="E3640" s="6" t="s">
        <v>522</v>
      </c>
      <c r="F3640" s="11"/>
    </row>
    <row r="3641" spans="5:6" x14ac:dyDescent="0.3">
      <c r="E3641" s="10" t="s">
        <v>522</v>
      </c>
      <c r="F3641" s="5">
        <v>1.9145712881096975E-2</v>
      </c>
    </row>
    <row r="3642" spans="5:6" x14ac:dyDescent="0.3">
      <c r="E3642" s="6" t="s">
        <v>1045</v>
      </c>
      <c r="F3642" s="11"/>
    </row>
    <row r="3643" spans="5:6" x14ac:dyDescent="0.3">
      <c r="E3643" s="10" t="s">
        <v>641</v>
      </c>
      <c r="F3643" s="5">
        <v>-0.10373973643802928</v>
      </c>
    </row>
    <row r="3644" spans="5:6" x14ac:dyDescent="0.3">
      <c r="E3644" s="10" t="s">
        <v>843</v>
      </c>
      <c r="F3644" s="5">
        <v>1</v>
      </c>
    </row>
    <row r="3645" spans="5:6" x14ac:dyDescent="0.3">
      <c r="E3645" s="10" t="s">
        <v>1045</v>
      </c>
      <c r="F3645" s="5">
        <v>-0.29686311617400962</v>
      </c>
    </row>
    <row r="3646" spans="5:6" x14ac:dyDescent="0.3">
      <c r="E3646" s="6" t="s">
        <v>3352</v>
      </c>
      <c r="F3646" s="11"/>
    </row>
    <row r="3647" spans="5:6" x14ac:dyDescent="0.3">
      <c r="E3647" s="10" t="s">
        <v>1667</v>
      </c>
      <c r="F3647" s="5">
        <v>1</v>
      </c>
    </row>
    <row r="3648" spans="5:6" x14ac:dyDescent="0.3">
      <c r="E3648" s="2" t="s">
        <v>18</v>
      </c>
      <c r="F3648" s="5">
        <v>-4.6498240896089499E-3</v>
      </c>
    </row>
  </sheetData>
  <conditionalFormatting pivot="1" sqref="B4:B6 B8:B10 B12:B14 B16:B18 B19">
    <cfRule type="colorScale" priority="13">
      <colorScale>
        <cfvo type="min"/>
        <cfvo type="percentile" val="50"/>
        <cfvo type="max"/>
        <color rgb="FFF8696B"/>
        <color rgb="FFFFEB84"/>
        <color rgb="FF63BE7B"/>
      </colorScale>
    </cfRule>
  </conditionalFormatting>
  <conditionalFormatting pivot="1" sqref="C4:C6 C8:C10 C12:C14 C16:C18 C19">
    <cfRule type="dataBar" priority="12">
      <dataBar>
        <cfvo type="min"/>
        <cfvo type="max"/>
        <color rgb="FFFFB628"/>
      </dataBar>
      <extLst>
        <ext xmlns:x14="http://schemas.microsoft.com/office/spreadsheetml/2009/9/main" uri="{B025F937-C7B1-47D3-B67F-A62EFF666E3E}">
          <x14:id>{F28A8FB0-1AB5-4C67-912B-FFBF58A62D3F}</x14:id>
        </ext>
      </extLst>
    </cfRule>
  </conditionalFormatting>
  <conditionalFormatting sqref="E4:E3648">
    <cfRule type="colorScale" priority="11">
      <colorScale>
        <cfvo type="formula" val="$F$4&gt;0"/>
        <cfvo type="formula" val="$F$4=0"/>
        <cfvo type="formula" val="$F$4&lt;0"/>
        <color rgb="FF008000"/>
        <color rgb="FFFFEB84"/>
        <color rgb="FFFF0000"/>
      </colorScale>
    </cfRule>
  </conditionalFormatting>
  <conditionalFormatting pivot="1" sqref="F2:F3648">
    <cfRule type="colorScale" priority="9">
      <colorScale>
        <cfvo type="min"/>
        <cfvo type="percentile" val="50"/>
        <cfvo type="max"/>
        <color rgb="FF63BE7B"/>
        <color rgb="FFFFEB84"/>
        <color rgb="FFF8696B"/>
      </colorScale>
    </cfRule>
  </conditionalFormatting>
  <conditionalFormatting sqref="F1">
    <cfRule type="colorScale" priority="7">
      <colorScale>
        <cfvo type="min"/>
        <cfvo type="percentile" val="50"/>
        <cfvo type="max"/>
        <color rgb="FFF8696B"/>
        <color rgb="FFFFEB84"/>
        <color rgb="FF63BE7B"/>
      </colorScale>
    </cfRule>
  </conditionalFormatting>
  <conditionalFormatting sqref="F1">
    <cfRule type="colorScale" priority="5">
      <colorScale>
        <cfvo type="min"/>
        <cfvo type="percentile" val="50"/>
        <cfvo type="max"/>
        <color rgb="FFF8696B"/>
        <color rgb="FFFFEB84"/>
        <color rgb="FF63BE7B"/>
      </colorScale>
    </cfRule>
  </conditionalFormatting>
  <conditionalFormatting pivot="1" sqref="F6 F4 F8 F11 F13 F15 F18 F20 F22:F23 F25 F27 F29 F31 F33 F35 F37 F39 F41 F43 F45 F48 F50 F52 F54 F57 F59:F60 F62 F63 F65 F67 F69 F71 F73 F75 F77:F80 F82 F84 F86 F88:F91 F93 F96 F99 F101:F119 F121:F123 F125:F136 F138:F142 F144:F147 F149:F158 F160:F165 F168:F169 F171 F173 F175 F177:F178 F180 F183 F186 F188:F189 F191 F193 F195 F198 F201 F203:F204 F206:F207 F209 F212 F214 F216 F218 F220 F222:F223 F225 F226 F229 F231 F233 F235 F238 F240 F242 F244 F246 F248 F251 F254:F255 F257:F261 F263 F265 F267:F275 F277:F282 F284 F286 F288:F290 F292:F297 F299:F300 F302 F304:F315 F317:F320 F322:F323 F325:F333 F335:F341 F343 F345:F351 F353:F355 F357:F363 F365:F366 F368 F370:F378 F380:F410 F412 F414 F417 F419 F421 F423 F426 F429 F432 F434 F436 F438 F440:F441 F443 F445 F447 F448 F451:F452 F454:F456 F458 F460 F462:F476 F478:F479 F481:F482 F485 F488 F490 F492 F494 F496 F498 F500:F502 F504:F506 F509:F513 F515 F517 F519:F524 F526:F527 F529:F543 F545:F548 F550 F552:F553 F555:F559 F561:F573 F575:F582 F584:F594 F596:F603 F605:F608 F610:F622 F624:F626 F628:F632 F634:F643 F645 F647:F648 F650:F657 F659 F661:F664 F666:F671 F673 F675:F677 F679 F681:F687 F690:F691 F693:F694 F696 F698 F700 F702 F704 F706 F708:F709 F711 F713 F714 F716:F717 F719 F721:F722 F724:F725 F727 F729 F732 F735 F737 F739 F741 F744 F746 F748 F751 F753 F755:F756 F758 F760:F761 F763 F765:F766 F768 F770:F771 F773:F774 F776 F778:F779 F781 F783:F785 F787 F790 F792 F794 F796 F798 F800 F803:F804 F806 F808 F810 F812 F814:F817 F819 F821 F823:F824 F827:F828 F830:F831 F834 F837 F839 F841 F843 F845 F847 F849 F851 F853 F855 F857 F859 F862 F864 F866:F867 F870 F871 F873 F875:F876 F878:F879 F881 F883 F885 F887 F889 F891 F893 F894 F897 F899 F901:F907 F909 F911 F914 F916 F919 F922 F925 F927 F929:F931 F934:F949 F951:F970 F972:F974 F976:F997 F999:F1003 F1005:F1014 F1016:F1020 F1022:F1023 F1025:F1116 F1118:F1133 F1135:F1159 F1161:F1171 F1173:F1182 F1184:F1209 F1212 F1215 F1217 F1220:F1234 F1236:F1242 F1244 F1246:F1248 F1250:F1251 F1253 F1255:F1262 F1264:F1274 F1276:F1279 F1281:F1327 F1329:F1333 F1335 F1337:F1340 F1342 F1344:F1346 F1348:F1351 F1354 F1356 F1358 F1361 F1364 F1367 F1369 F1371:F1376 F1378 F1380 F1383 F1385 F1387 F1390 F1393 F1396 F1398 F1401 F1403 F1405:F1406 F1408 F1410 F1413 F1416 F1418 F1421:F1426 F1428 F1430:F1435 F1437 F1439:F1441 F1443 F1445:F1449 F1451:F1453 F1455 F1457:F1459 F1461:F1467 F1469:F1472 F1474:F1482 F1484:F1500 F1502 F1504:F1506 F1508 F1510:F1512 F1514:F1521 F1523:F1531 F1533:F1535 F1537:F1550 F1552 F1554:F1562 F1565 F1567 F1569 F1571 F1573 F1575:F1580 F1582:F1586 F1588:F1592 F1594 F1596 F1598:F1599 F1601 F1603 F1605 F1607:F1608 F1610 F1612 F1614 F1616 F1618 F1620:F1622 F1624 F1627 F1629 F1631:F1633 F1635:F1636 F1638 F1640 F1642:F1643 F1645 F1647 F1649 F1651:F1654 F1656:F1657 F1659:F1660 F1662:F1663 F1665:F1667 F1669:F1670 F1672 F1674:F1678 F1680 F1682 F1684:F1686 F1688 F1690 F1693 F1695 F1697 F1699 F1701 F1703 F1705 F1707 F1709 F1711 F1713 F1716 F1718 F1720 F1722 F1724 F1726 F1728:F1729 F1731:F1735 F1738 F1740:F1747 F1748 F1750:F1754 F1756:F1765 F1767 F1769:F1777 F1779:F1780 F1782:F1788 F1790:F1791 F1793:F1795 F1797:F1799 F1801:F1810 F1812:F1813 F1815:F1821 F1823 F1825:F1829 F1832:F1833 F1836:F1838 F1840:F1841 F1843 F1844 F1846 F1848:F1850 F1852 F1854:F1855 F1856 F1858 F1860:F1861 F1863:F1865 F1867:F1868 F1870 F1872:F1873 F1875:F1876 F1879:F1880 F1883 F1885 F1887 F1889 F1891:F1892 F1894:F1895 F1897 F1899 F1902 F1904 F1906 F1908 F1911 F1913 F1916 F1918 F1921 F1924 F1927 F1929 F1932 F1934 F1936 F1938 F1940 F1943 F1945 F1947 F1949 F1952 F1954 F1956 F1958:F1959 F1961:F1963 F1965 F1967 F1969 F1972 F1974 F1976 F1979 F1982 F1985:F1988 F1990 F1992:F1993 F1995:F1997 F1999:F2001 F2003:F2008 F2010:F2011 F2013:F2019 F2021:F2022 F2024:F2030 F2032:F2034 F2036 F2038:F2043 F2045:F2051 F2053:F2057 F2059:F2061 F2063 F2065:F2070 F2072 F2074:F2078 F2080:F2081 F2083:F2084 F2086:F2088 F2090:F2092 F2094:F2097 F2099:F2100 F2102:F2107 F2109:F2115 F2117 F2119 F2122 F2124 F2127 F2130 F2133:F2135 F2137:F2138 F2140 F2142:F2143 F2145 F2147 F2149 F2151:F2152 F2154 F2156 F2158:F2160 F2162 F2165 F2167 F2169 F2171 F2173 F2175 F2177 F2179 F2182 F2185 F2188 F2191:F2192 F2194 F2196:F2197 F2199 F2201:F2203 F2205:F2211 F2213:F2217 F2219:F2222 F2224:F2229 F2231:F2234 F2237:F2240 F2242:F2243 F2245:F2246 F2248 F2250 F2252 F2254 F2256 F2258 F2260 F2262 F2264 F2266:F2267 F2269:F2274 F2277 F2279 F2281 F2283:F2284 F2286 F2288 F2291 F2293 F2295 F2298 F2300 F2302 F2304 F2306 F2308 F2310 F2312 F2314:F2315 F2317 F2319 F2321 F2323 F2325 F2327:F2328 F2330 F2332:F2333 F2335 F2337 F2339 F2341:F2342 F2344:F2345 F2347 F2349 F2351 F2353 F2355 F2358 F2361 F2363 F2365 F2367:F2368 F2371 F2373 F2375 F2377:F2381 F2383 F2386 F2388 F2390:F2393 F2396 F2399 F2402 F2404 F2406 F2408 F2410 F2412 F2414 F2416 F2417 F2419 F2421 F2424:F2428 F2430:F2431 F2433 F2435:F2441 F2443 F2446 F2448:F2449 F2451 F2452 F2454:F2456 F2458 F2460 F2462:F2464 F2466:F2474 F2476 F2478 F2480:F2481 F2483:F2484 F2487 F2490 F2493 F2495 F2497 F2499 F2501 F2503 F2505 F2507 F2509 F2511 F2513 F2515 F2517 F2519 F2521 F2523 F2525 F2527 F2529 F2531 F2533 F2536:F2537 F2539 F2541:F2545 F2547:F2548 F2550 F2552:F2555 F2557:F2560 F2562:F2564 F2566 F2568 F2570 F2572 F2573 F2575 F2577 F2580 F2581 F2584 F2586 F2588 F2590:F2591 F2593 F2595 F2597:F2598 F2600 F2603 F2605 F2607 F2610 F2613 F2616 F2619 F2622 F2624 F2626 F2629:F2631 F2633 F2635:F2641 F2643:F2645 F2647 F2648 F2650:F2651 F2653:F2655 F2658 F2660 F2662 F2664:F2668 F2670 F2672 F2674 F2677 F2680:F2688 F2690 F2692 F2694:F2699 F2701 F2703:F2707 F2709:F2711 F2713:F2721 F2723 F2725:F2727 F2729:F2737 F2739:F2741 F2743 F2745:F2750 F2753 F2755 F2757 F2759 F2762:F2763 F2765:F2769 F2771 F2773 F2775 F2778 F2780 F2782 F2784 F2786 F2788 F2790:F2791 F2794 F2796 F2799 F2802 F2804 F2806:F2807 F2809 F2811 F2813 F2815 F2817 F2818 F2820 F2823 F2825 F2828 F2830 F2833 F2835 F2838 F2841:F2842 F2844 F2846 F2848 F2850 F2852:F2857 F2859:F2860 F2862:F2863 F2865:F2866 F2868 F2870 F2872 F2874:F2875 F2877 F2879 F2881 F2883 F2885 F2887 F2889 F2891 F2893:F2894 F2896 F2898:F2905 F2907:F2912 F2914 F2916 F2918 F2920:F2921 F2923 F2925 F2927 F2929:F2932 F2934 F2936:F2938 F2940 F2942 F2944 F2946 F2948:F2949 F2951 F2953 F2955 F2957 F2959 F2961 F2964 F2966 F2969 F2971 F2974:F2975 F2977:F2978 F2980:F2983 F2985:F2988 F2990 F2992 F2994 F2996 F2998:F2999 F3001:F3002 F3004 F3006 F3008:F3009 F3011 F3013 F3015 F3017 F3019 F3021:F3022 F3024 F3027 F3029 F3032:F3143 F3145:F3151 F3153:F3156 F3159:F3163 F3165:F3175 F3177:F3180 F3182:F3230 F3232:F3242 F3244:F3248 F3250:F3251 F3253:F3276 F3278:F3283 F3285:F3287 F3289:F3304 F3306:F3310 F3312:F3313 F3315:F3318 F3320:F3325 F3327:F3329 F3331 F3333:F3335 F3337:F3342 F3344:F3358 F3360:F3367 F3369:F3371 F3373:F3375 F3377:F3378 F3380:F3381 F3383:F3386 F3388 F3390:F3399 F3401:F3404 F3406:F3419 F3421:F3432 F3434 F3436:F3444 F3446:F3451 F3453:F3457 F3459:F3461 F3463:F3466 F3468:F3470 F3472 F3474:F3482 F3484:F3521 F3523:F3529 F3531:F3541 F3543:F3554 F3556:F3563 F3566 F3569 F3571 F3573 F3575 F3578:F3580 F3582 F3584:F3585 F3587:F3588 F3590 F3591 F3593 F3595 F3597:F3598 F3600 F3602 F3604 F3606 F3608:F3609 F3612 F3614 F3616 F3618 F3620 F3623 F3625 F3628 F3630:F3632 F3634 F3636 F3638 F3641 F3643:F3645 F3647 F3648">
    <cfRule type="colorScale" priority="4">
      <colorScale>
        <cfvo type="min"/>
        <cfvo type="percentile" val="50"/>
        <cfvo type="max"/>
        <color rgb="FFF8696B"/>
        <color rgb="FFFFEB84"/>
        <color rgb="FF63BE7B"/>
      </colorScale>
    </cfRule>
  </conditionalFormatting>
  <conditionalFormatting pivot="1" sqref="F6 F4 F8 F11 F13 F15 F18 F20 F22:F23 F25 F27 F29 F31 F33 F35 F37 F39 F41 F43 F45 F48 F50 F52 F54 F57 F59:F60 F62 F63 F65 F67 F69 F71 F73 F75 F77:F80 F82 F84 F86 F88:F91 F93 F96 F99 F101:F119 F121:F123 F125:F136 F138:F142 F144:F147 F149:F158 F160:F165 F168:F169 F171 F173 F175 F177:F178 F180 F183 F186 F188:F189 F191 F193 F195 F198 F201 F203:F204 F206:F207 F209 F212 F214 F216 F218 F220 F222:F223 F225 F226 F229 F231 F233 F235 F238 F240 F242 F244 F246 F248 F251 F254:F255 F257:F261 F263 F265 F267:F275 F277:F282 F284 F286 F288:F290 F292:F297 F299:F300 F302 F304:F315 F317:F320 F322:F323 F325:F333 F335:F341 F343 F345:F351 F353:F355 F357:F363 F365:F366 F368 F370:F378 F380:F410 F412 F414 F417 F419 F421 F423 F426 F429 F432 F434 F436 F438 F440:F441 F443 F445 F447 F448 F451:F452 F454:F456 F458 F460 F462:F476 F478:F479 F481:F482 F485 F488 F490 F492 F494 F496 F498 F500:F502 F504:F506 F509:F513 F515 F517 F519:F524 F526:F527 F529:F543 F545:F548 F550 F552:F553 F555:F559 F561:F573 F575:F582 F584:F594 F596:F603 F605:F608 F610:F622 F624:F626 F628:F632 F634:F643 F645 F647:F648 F650:F657 F659 F661:F664 F666:F671 F673 F675:F677 F679 F681:F687 F690:F691 F693:F694 F696 F698 F700 F702 F704 F706 F708:F709 F711 F713 F714 F716:F717 F719 F721:F722 F724:F725 F727 F729 F732 F735 F737 F739 F741 F744 F746 F748 F751 F753 F755:F756 F758 F760:F761 F763 F765:F766 F768 F770:F771 F773:F774 F776 F778:F779 F781 F783:F785 F787 F790 F792 F794 F796 F798 F800 F803:F804 F806 F808 F810 F812 F814:F817 F819 F821 F823:F824 F827:F828 F830:F831 F834 F837 F839 F841 F843 F845 F847 F849 F851 F853 F855 F857 F859 F862 F864 F866:F867 F870 F871 F873 F875:F876 F878:F879 F881 F883 F885 F887 F889 F891 F893 F894 F897 F899 F901:F907 F909 F911 F914 F916 F919 F922 F925 F927 F929:F931 F934:F949 F951:F970 F972:F974 F976:F997 F999:F1003 F1005:F1014 F1016:F1020 F1022:F1023 F1025:F1116 F1118:F1133 F1135:F1159 F1161:F1171 F1173:F1182 F1184:F1209 F1212 F1215 F1217 F1220:F1234 F1236:F1242 F1244 F1246:F1248 F1250:F1251 F1253 F1255:F1262 F1264:F1274 F1276:F1279 F1281:F1327 F1329:F1333 F1335 F1337:F1340 F1342 F1344:F1346 F1348:F1351 F1354 F1356 F1358 F1361 F1364 F1367 F1369 F1371:F1376 F1378 F1380 F1383 F1385 F1387 F1390 F1393 F1396 F1398 F1401 F1403 F1405:F1406 F1408 F1410 F1413 F1416 F1418 F1421:F1426 F1428 F1430:F1435 F1437 F1439:F1441 F1443 F1445:F1449 F1451:F1453 F1455 F1457:F1459 F1461:F1467 F1469:F1472 F1474:F1482 F1484:F1500 F1502 F1504:F1506 F1508 F1510:F1512 F1514:F1521 F1523:F1531 F1533:F1535 F1537:F1550 F1552 F1554:F1562 F1565 F1567 F1569 F1571 F1573 F1575:F1580 F1582:F1586 F1588:F1592 F1594 F1596 F1598:F1599 F1601 F1603 F1605 F1607:F1608 F1610 F1612 F1614 F1616 F1618 F1620:F1622 F1624 F1627 F1629 F1631:F1633 F1635:F1636 F1638 F1640 F1642:F1643 F1645 F1647 F1649 F1651:F1654 F1656:F1657 F1659:F1660 F1662:F1663 F1665:F1667 F1669:F1670 F1672 F1674:F1678 F1680 F1682 F1684:F1686 F1688 F1690 F1693 F1695 F1697 F1699 F1701 F1703 F1705 F1707 F1709 F1711 F1713 F1716 F1718 F1720 F1722 F1724 F1726 F1728:F1729 F1731:F1735 F1738 F1740:F1747 F1748 F1750:F1754 F1756:F1765 F1767 F1769:F1777 F1779:F1780 F1782:F1788 F1790:F1791 F1793:F1795 F1797:F1799 F1801:F1810 F1812:F1813 F1815:F1821 F1823 F1825:F1829 F1832:F1833 F1836:F1838 F1840:F1841 F1843 F1844 F1846 F1848:F1850 F1852 F1854:F1855 F1856 F1858 F1860:F1861 F1863:F1865 F1867:F1868 F1870 F1872:F1873 F1875:F1876 F1879:F1880 F1883 F1885 F1887 F1889 F1891:F1892 F1894:F1895 F1897 F1899 F1902 F1904 F1906 F1908 F1911 F1913 F1916 F1918 F1921 F1924 F1927 F1929 F1932 F1934 F1936 F1938 F1940 F1943 F1945 F1947 F1949 F1952 F1954 F1956 F1958:F1959 F1961:F1963 F1965 F1967 F1969 F1972 F1974 F1976 F1979 F1982 F1985:F1988 F1990 F1992:F1993 F1995:F1997 F1999:F2001 F2003:F2008 F2010:F2011 F2013:F2019 F2021:F2022 F2024:F2030 F2032:F2034 F2036 F2038:F2043 F2045:F2051 F2053:F2057 F2059:F2061 F2063 F2065:F2070 F2072 F2074:F2078 F2080:F2081 F2083:F2084 F2086:F2088 F2090:F2092 F2094:F2097 F2099:F2100 F2102:F2107 F2109:F2115 F2117 F2119 F2122 F2124 F2127 F2130 F2133:F2135 F2137:F2138 F2140 F2142:F2143 F2145 F2147 F2149 F2151:F2152 F2154 F2156 F2158:F2160 F2162 F2165 F2167 F2169 F2171 F2173 F2175 F2177 F2179 F2182 F2185 F2188 F2191:F2192 F2194 F2196:F2197 F2199 F2201:F2203 F2205:F2211 F2213:F2217 F2219:F2222 F2224:F2229 F2231:F2234 F2237:F2240 F2242:F2243 F2245:F2246 F2248 F2250 F2252 F2254 F2256 F2258 F2260 F2262 F2264 F2266:F2267 F2269:F2274 F2277 F2279 F2281 F2283:F2284 F2286 F2288 F2291 F2293 F2295 F2298 F2300 F2302 F2304 F2306 F2308 F2310 F2312 F2314:F2315 F2317 F2319 F2321 F2323 F2325 F2327:F2328 F2330 F2332:F2333 F2335 F2337 F2339 F2341:F2342 F2344:F2345 F2347 F2349 F2351 F2353 F2355 F2358 F2361 F2363 F2365 F2367:F2368 F2371 F2373 F2375 F2377:F2381 F2383 F2386 F2388 F2390:F2393 F2396 F2399 F2402 F2404 F2406 F2408 F2410 F2412 F2414 F2416 F2417 F2419 F2421 F2424:F2428 F2430:F2431 F2433 F2435:F2441 F2443 F2446 F2448:F2449 F2451 F2452 F2454:F2456 F2458 F2460 F2462:F2464 F2466:F2474 F2476 F2478 F2480:F2481 F2483:F2484 F2487 F2490 F2493 F2495 F2497 F2499 F2501 F2503 F2505 F2507 F2509 F2511 F2513 F2515 F2517 F2519 F2521 F2523 F2525 F2527 F2529 F2531 F2533 F2536:F2537 F2539 F2541:F2545 F2547:F2548 F2550 F2552:F2555 F2557:F2560 F2562:F2564 F2566 F2568 F2570 F2572 F2573 F2575 F2577 F2580 F2581 F2584 F2586 F2588 F2590:F2591 F2593 F2595 F2597:F2598 F2600 F2603 F2605 F2607 F2610 F2613 F2616 F2619 F2622 F2624 F2626 F2629:F2631 F2633 F2635:F2641 F2643:F2645 F2647 F2648 F2650:F2651 F2653:F2655 F2658 F2660 F2662 F2664:F2668 F2670 F2672 F2674 F2677 F2680:F2688 F2690 F2692 F2694:F2699 F2701 F2703:F2707 F2709:F2711 F2713:F2721 F2723 F2725:F2727 F2729:F2737 F2739:F2741 F2743 F2745:F2750 F2753 F2755 F2757 F2759 F2762:F2763 F2765:F2769 F2771 F2773 F2775 F2778 F2780 F2782 F2784 F2786 F2788 F2790:F2791 F2794 F2796 F2799 F2802 F2804 F2806:F2807 F2809 F2811 F2813 F2815 F2817 F2818 F2820 F2823 F2825 F2828 F2830 F2833 F2835 F2838 F2841:F2842 F2844 F2846 F2848 F2850 F2852:F2857 F2859:F2860 F2862:F2863 F2865:F2866 F2868 F2870 F2872 F2874:F2875 F2877 F2879 F2881 F2883 F2885 F2887 F2889 F2891 F2893:F2894 F2896 F2898:F2905 F2907:F2912 F2914 F2916 F2918 F2920:F2921 F2923 F2925 F2927 F2929:F2932 F2934 F2936:F2938 F2940 F2942 F2944 F2946 F2948:F2949 F2951 F2953 F2955 F2957 F2959 F2961 F2964 F2966 F2969 F2971 F2974:F2975 F2977:F2978 F2980:F2983 F2985:F2988 F2990 F2992 F2994 F2996 F2998:F2999 F3001:F3002 F3004 F3006 F3008:F3009 F3011 F3013 F3015 F3017 F3019 F3021:F3022 F3024 F3027 F3029 F3032:F3143 F3145:F3151 F3153:F3156 F3159:F3163 F3165:F3175 F3177:F3180 F3182:F3230 F3232:F3242 F3244:F3248 F3250:F3251 F3253:F3276 F3278:F3283 F3285:F3287 F3289:F3304 F3306:F3310 F3312:F3313 F3315:F3318 F3320:F3325 F3327:F3329 F3331 F3333:F3335 F3337:F3342 F3344:F3358 F3360:F3367 F3369:F3371 F3373:F3375 F3377:F3378 F3380:F3381 F3383:F3386 F3388 F3390:F3399 F3401:F3404 F3406:F3419 F3421:F3432 F3434 F3436:F3444 F3446:F3451 F3453:F3457 F3459:F3461 F3463:F3466 F3468:F3470 F3472 F3474:F3482 F3484:F3521 F3523:F3529 F3531:F3541 F3543:F3554 F3556:F3563 F3566 F3569 F3571 F3573 F3575 F3578:F3580 F3582 F3584:F3585 F3587:F3588 F3590 F3591 F3593 F3595 F3597:F3598 F3600 F3602 F3604 F3606 F3608:F3609 F3612 F3614 F3616 F3618 F3620 F3623 F3625 F3628 F3630:F3632 F3634 F3636 F3638 F3641 F3643:F3645 F3647 F3648">
    <cfRule type="colorScale" priority="3">
      <colorScale>
        <cfvo type="min"/>
        <cfvo type="percentile" val="50"/>
        <cfvo type="max"/>
        <color rgb="FFF8696B"/>
        <color rgb="FFFFEB84"/>
        <color rgb="FF63BE7B"/>
      </colorScale>
    </cfRule>
  </conditionalFormatting>
  <conditionalFormatting pivot="1" sqref="F6 F4 F8 F11 F13 F15 F18 F20 F22:F23 F25 F27 F29 F31 F33 F35 F37 F39 F41 F43 F45 F48 F50 F52 F54 F57 F59:F60 F62 F63 F65 F67 F69 F71 F73 F75 F77:F80 F82 F84 F86 F88:F91 F93 F96 F99 F101:F119 F121:F123 F125:F136 F138:F142 F144:F147 F149:F158 F160:F165 F168:F169 F171 F173 F175 F177:F178 F180 F183 F186 F188:F189 F191 F193 F195 F198 F201 F203:F204 F206:F207 F209 F212 F214 F216 F218 F220 F222:F223 F225 F226 F229 F231 F233 F235 F238 F240 F242 F244 F246 F248 F251 F254:F255 F257:F261 F263 F265 F267:F275 F277:F282 F284 F286 F288:F290 F292:F297 F299:F300 F302 F304:F315 F317:F320 F322:F323 F325:F333 F335:F341 F343 F345:F351 F353:F355 F357:F363 F365:F366 F368 F370:F378 F380:F410 F412 F414 F417 F419 F421 F423 F426 F429 F432 F434 F436 F438 F440:F441 F443 F445 F447 F448 F451:F452 F454:F456 F458 F460 F462:F476 F478:F479 F481:F482 F485 F488 F490 F492 F494 F496 F498 F500:F502 F504:F506 F509:F513 F515 F517 F519:F524 F526:F527 F529:F543 F545:F548 F550 F552:F553 F555:F559 F561:F573 F575:F582 F584:F594 F596:F603 F605:F608 F610:F622 F624:F626 F628:F632 F634:F643 F645 F647:F648 F650:F657 F659 F661:F664 F666:F671 F673 F675:F677 F679 F681:F687 F690:F691 F693:F694 F696 F698 F700 F702 F704 F706 F708:F709 F711 F713 F714 F716:F717 F719 F721:F722 F724:F725 F727 F729 F732 F735 F737 F739 F741 F744 F746 F748 F751 F753 F755:F756 F758 F760:F761 F763 F765:F766 F768 F770:F771 F773:F774 F776 F778:F779 F781 F783:F785 F787 F790 F792 F794 F796 F798 F800 F803:F804 F806 F808 F810 F812 F814:F817 F819 F821 F823:F824 F827:F828 F830:F831 F834 F837 F839 F841 F843 F845 F847 F849 F851 F853 F855 F857 F859 F862 F864 F866:F867 F870 F871 F873 F875:F876 F878:F879 F881 F883 F885 F887 F889 F891 F893 F894 F897 F899 F901:F907 F909 F911 F914 F916 F919 F922 F925 F927 F929:F931 F934:F949 F951:F970 F972:F974 F976:F997 F999:F1003 F1005:F1014 F1016:F1020 F1022:F1023 F1025:F1116 F1118:F1133 F1135:F1159 F1161:F1171 F1173:F1182 F1184:F1209 F1212 F1215 F1217 F1220:F1234 F1236:F1242 F1244 F1246:F1248 F1250:F1251 F1253 F1255:F1262 F1264:F1274 F1276:F1279 F1281:F1327 F1329:F1333 F1335 F1337:F1340 F1342 F1344:F1346 F1348:F1351 F1354 F1356 F1358 F1361 F1364 F1367 F1369 F1371:F1376 F1378 F1380 F1383 F1385 F1387 F1390 F1393 F1396 F1398 F1401 F1403 F1405:F1406 F1408 F1410 F1413 F1416 F1418 F1421:F1426 F1428 F1430:F1435 F1437 F1439:F1441 F1443 F1445:F1449 F1451:F1453 F1455 F1457:F1459 F1461:F1467 F1469:F1472 F1474:F1482 F1484:F1500 F1502 F1504:F1506 F1508 F1510:F1512 F1514:F1521 F1523:F1531 F1533:F1535 F1537:F1550 F1552 F1554:F1562 F1565 F1567 F1569 F1571 F1573 F1575:F1580 F1582:F1586 F1588:F1592 F1594 F1596 F1598:F1599 F1601 F1603 F1605 F1607:F1608 F1610 F1612 F1614 F1616 F1618 F1620:F1622 F1624 F1627 F1629 F1631:F1633 F1635:F1636 F1638 F1640 F1642:F1643 F1645 F1647 F1649 F1651:F1654 F1656:F1657 F1659:F1660 F1662:F1663 F1665:F1667 F1669:F1670 F1672 F1674:F1678 F1680 F1682 F1684:F1686 F1688 F1690 F1693 F1695 F1697 F1699 F1701 F1703 F1705 F1707 F1709 F1711 F1713 F1716 F1718 F1720 F1722 F1724 F1726 F1728:F1729 F1731:F1735 F1738 F1740:F1747 F1748 F1750:F1754 F1756:F1765 F1767 F1769:F1777 F1779:F1780 F1782:F1788 F1790:F1791 F1793:F1795 F1797:F1799 F1801:F1810 F1812:F1813 F1815:F1821 F1823 F1825:F1829 F1832:F1833 F1836:F1838 F1840:F1841 F1843 F1844 F1846 F1848:F1850 F1852 F1854:F1855 F1856 F1858 F1860:F1861 F1863:F1865 F1867:F1868 F1870 F1872:F1873 F1875:F1876 F1879:F1880 F1883 F1885 F1887 F1889 F1891:F1892 F1894:F1895 F1897 F1899 F1902 F1904 F1906 F1908 F1911 F1913 F1916 F1918 F1921 F1924 F1927 F1929 F1932 F1934 F1936 F1938 F1940 F1943 F1945 F1947 F1949 F1952 F1954 F1956 F1958:F1959 F1961:F1963 F1965 F1967 F1969 F1972 F1974 F1976 F1979 F1982 F1985:F1988 F1990 F1992:F1993 F1995:F1997 F1999:F2001 F2003:F2008 F2010:F2011 F2013:F2019 F2021:F2022 F2024:F2030 F2032:F2034 F2036 F2038:F2043 F2045:F2051 F2053:F2057 F2059:F2061 F2063 F2065:F2070 F2072 F2074:F2078 F2080:F2081 F2083:F2084 F2086:F2088 F2090:F2092 F2094:F2097 F2099:F2100 F2102:F2107 F2109:F2115 F2117 F2119 F2122 F2124 F2127 F2130 F2133:F2135 F2137:F2138 F2140 F2142:F2143 F2145 F2147 F2149 F2151:F2152 F2154 F2156 F2158:F2160 F2162 F2165 F2167 F2169 F2171 F2173 F2175 F2177 F2179 F2182 F2185 F2188 F2191:F2192 F2194 F2196:F2197 F2199 F2201:F2203 F2205:F2211 F2213:F2217 F2219:F2222 F2224:F2229 F2231:F2234 F2237:F2240 F2242:F2243 F2245:F2246 F2248 F2250 F2252 F2254 F2256 F2258 F2260 F2262 F2264 F2266:F2267 F2269:F2274 F2277 F2279 F2281 F2283:F2284 F2286 F2288 F2291 F2293 F2295 F2298 F2300 F2302 F2304 F2306 F2308 F2310 F2312 F2314:F2315 F2317 F2319 F2321 F2323 F2325 F2327:F2328 F2330 F2332:F2333 F2335 F2337 F2339 F2341:F2342 F2344:F2345 F2347 F2349 F2351 F2353 F2355 F2358 F2361 F2363 F2365 F2367:F2368 F2371 F2373 F2375 F2377:F2381 F2383 F2386 F2388 F2390:F2393 F2396 F2399 F2402 F2404 F2406 F2408 F2410 F2412 F2414 F2416 F2417 F2419 F2421 F2424:F2428 F2430:F2431 F2433 F2435:F2441 F2443 F2446 F2448:F2449 F2451 F2452 F2454:F2456 F2458 F2460 F2462:F2464 F2466:F2474 F2476 F2478 F2480:F2481 F2483:F2484 F2487 F2490 F2493 F2495 F2497 F2499 F2501 F2503 F2505 F2507 F2509 F2511 F2513 F2515 F2517 F2519 F2521 F2523 F2525 F2527 F2529 F2531 F2533 F2536:F2537 F2539 F2541:F2545 F2547:F2548 F2550 F2552:F2555 F2557:F2560 F2562:F2564 F2566 F2568 F2570 F2572 F2573 F2575 F2577 F2580 F2581 F2584 F2586 F2588 F2590:F2591 F2593 F2595 F2597:F2598 F2600 F2603 F2605 F2607 F2610 F2613 F2616 F2619 F2622 F2624 F2626 F2629:F2631 F2633 F2635:F2641 F2643:F2645 F2647 F2648 F2650:F2651 F2653:F2655 F2658 F2660 F2662 F2664:F2668 F2670 F2672 F2674 F2677 F2680:F2688 F2690 F2692 F2694:F2699 F2701 F2703:F2707 F2709:F2711 F2713:F2721 F2723 F2725:F2727 F2729:F2737 F2739:F2741 F2743 F2745:F2750 F2753 F2755 F2757 F2759 F2762:F2763 F2765:F2769 F2771 F2773 F2775 F2778 F2780 F2782 F2784 F2786 F2788 F2790:F2791 F2794 F2796 F2799 F2802 F2804 F2806:F2807 F2809 F2811 F2813 F2815 F2817 F2818 F2820 F2823 F2825 F2828 F2830 F2833 F2835 F2838 F2841:F2842 F2844 F2846 F2848 F2850 F2852:F2857 F2859:F2860 F2862:F2863 F2865:F2866 F2868 F2870 F2872 F2874:F2875 F2877 F2879 F2881 F2883 F2885 F2887 F2889 F2891 F2893:F2894 F2896 F2898:F2905 F2907:F2912 F2914 F2916 F2918 F2920:F2921 F2923 F2925 F2927 F2929:F2932 F2934 F2936:F2938 F2940 F2942 F2944 F2946 F2948:F2949 F2951 F2953 F2955 F2957 F2959 F2961 F2964 F2966 F2969 F2971 F2974:F2975 F2977:F2978 F2980:F2983 F2985:F2988 F2990 F2992 F2994 F2996 F2998:F2999 F3001:F3002 F3004 F3006 F3008:F3009 F3011 F3013 F3015 F3017 F3019 F3021:F3022 F3024 F3027 F3029 F3032:F3143 F3145:F3151 F3153:F3156 F3159:F3163 F3165:F3175 F3177:F3180 F3182:F3230 F3232:F3242 F3244:F3248 F3250:F3251 F3253:F3276 F3278:F3283 F3285:F3287 F3289:F3304 F3306:F3310 F3312:F3313 F3315:F3318 F3320:F3325 F3327:F3329 F3331 F3333:F3335 F3337:F3342 F3344:F3358 F3360:F3367 F3369:F3371 F3373:F3375 F3377:F3378 F3380:F3381 F3383:F3386 F3388 F3390:F3399 F3401:F3404 F3406:F3419 F3421:F3432 F3434 F3436:F3444 F3446:F3451 F3453:F3457 F3459:F3461 F3463:F3466 F3468:F3470 F3472 F3474:F3482 F3484:F3521 F3523:F3529 F3531:F3541 F3543:F3554 F3556:F3563 F3566 F3569 F3571 F3573 F3575 F3578:F3580 F3582 F3584:F3585 F3587:F3588 F3590 F3591 F3593 F3595 F3597:F3598 F3600 F3602 F3604 F3606 F3608:F3609 F3612 F3614 F3616 F3618 F3620 F3623 F3625 F3628 F3630:F3632 F3634 F3636 F3638 F3641 F3643:F3645 F3647 F3648">
    <cfRule type="colorScale" priority="2">
      <colorScale>
        <cfvo type="formula" val="$F$4:$F$3648&lt;0"/>
        <cfvo type="formula" val="$F$4:$F$3648=0"/>
        <cfvo type="formula" val="$F$4:$F$3648&gt;0"/>
        <color rgb="FFFF0000"/>
        <color rgb="FFFFFF00"/>
        <color rgb="FF00B050"/>
      </colorScale>
    </cfRule>
  </conditionalFormatting>
  <conditionalFormatting pivot="1" sqref="F2:F3648">
    <cfRule type="colorScale" priority="1">
      <colorScale>
        <cfvo type="min"/>
        <cfvo type="num" val="0"/>
        <cfvo type="num" val="0"/>
        <color rgb="FFF8696B"/>
        <color rgb="FFFFEB84"/>
        <color rgb="FF63BE7B"/>
      </colorScale>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F28A8FB0-1AB5-4C67-912B-FFBF58A62D3F}">
            <x14:dataBar minLength="0" maxLength="100" gradient="0">
              <x14:cfvo type="autoMin"/>
              <x14:cfvo type="autoMax"/>
              <x14:negativeFillColor rgb="FFFF0000"/>
              <x14:axisColor rgb="FF000000"/>
            </x14:dataBar>
          </x14:cfRule>
          <xm:sqref>C4:C6 C8:C10 C12:C14 C16:C18 C19</xm:sqref>
        </x14:conditionalFormatting>
      </x14:conditionalFormattings>
    </ex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63FF-934F-4B8C-8833-8B7C27CDBA5B}">
  <dimension ref="A1:L163"/>
  <sheetViews>
    <sheetView tabSelected="1" topLeftCell="A48" workbookViewId="0">
      <selection activeCell="O52" sqref="O52"/>
    </sheetView>
  </sheetViews>
  <sheetFormatPr defaultRowHeight="14.4" x14ac:dyDescent="0.3"/>
  <cols>
    <col min="1" max="1" width="12.5546875" bestFit="1" customWidth="1"/>
    <col min="2" max="2" width="15.77734375" bestFit="1" customWidth="1"/>
    <col min="3" max="3" width="13.33203125" bestFit="1" customWidth="1"/>
    <col min="4" max="4" width="15.6640625" bestFit="1" customWidth="1"/>
    <col min="5" max="5" width="12.5546875" bestFit="1" customWidth="1"/>
    <col min="7" max="7" width="9.5546875" bestFit="1" customWidth="1"/>
    <col min="9" max="9" width="12.5546875" bestFit="1" customWidth="1"/>
    <col min="10" max="10" width="22.44140625" bestFit="1" customWidth="1"/>
  </cols>
  <sheetData>
    <row r="1" spans="1:4" x14ac:dyDescent="0.3">
      <c r="A1" t="s">
        <v>36</v>
      </c>
      <c r="B1" t="s">
        <v>37</v>
      </c>
      <c r="C1" t="s">
        <v>38</v>
      </c>
      <c r="D1" t="s">
        <v>39</v>
      </c>
    </row>
    <row r="2" spans="1:4" x14ac:dyDescent="0.3">
      <c r="A2" s="4">
        <v>1461569.6764000002</v>
      </c>
      <c r="B2" s="5">
        <v>1.0186160871092378E-2</v>
      </c>
      <c r="C2" s="3">
        <v>178312</v>
      </c>
      <c r="D2" s="3">
        <v>176514</v>
      </c>
    </row>
    <row r="25" spans="1:2" x14ac:dyDescent="0.3">
      <c r="A25" s="1" t="s">
        <v>26</v>
      </c>
      <c r="B25" t="s">
        <v>36</v>
      </c>
    </row>
    <row r="26" spans="1:2" x14ac:dyDescent="0.3">
      <c r="A26" s="7">
        <v>40909</v>
      </c>
      <c r="B26" s="4">
        <v>8289.1181000000215</v>
      </c>
    </row>
    <row r="27" spans="1:2" x14ac:dyDescent="0.3">
      <c r="A27" s="7">
        <v>40937</v>
      </c>
      <c r="B27" s="4">
        <v>22633.549000000057</v>
      </c>
    </row>
    <row r="28" spans="1:2" x14ac:dyDescent="0.3">
      <c r="A28" s="7">
        <v>40965</v>
      </c>
      <c r="B28" s="4">
        <v>35754.085800000175</v>
      </c>
    </row>
    <row r="29" spans="1:2" x14ac:dyDescent="0.3">
      <c r="A29" s="7">
        <v>41000</v>
      </c>
      <c r="B29" s="4">
        <v>48901.78590000025</v>
      </c>
    </row>
    <row r="30" spans="1:2" x14ac:dyDescent="0.3">
      <c r="A30" s="7">
        <v>41028</v>
      </c>
      <c r="B30" s="4">
        <v>63457.975000000093</v>
      </c>
    </row>
    <row r="31" spans="1:2" x14ac:dyDescent="0.3">
      <c r="A31" s="7">
        <v>41056</v>
      </c>
      <c r="B31" s="4">
        <v>84302.549099999247</v>
      </c>
    </row>
    <row r="32" spans="1:2" x14ac:dyDescent="0.3">
      <c r="A32" s="7">
        <v>41091</v>
      </c>
      <c r="B32" s="4">
        <v>88278.586399999214</v>
      </c>
    </row>
    <row r="33" spans="1:2" x14ac:dyDescent="0.3">
      <c r="A33" s="7">
        <v>41119</v>
      </c>
      <c r="B33" s="4">
        <v>114675.26140000008</v>
      </c>
    </row>
    <row r="34" spans="1:2" x14ac:dyDescent="0.3">
      <c r="A34" s="7">
        <v>41147</v>
      </c>
      <c r="B34" s="4">
        <v>149511.47270000144</v>
      </c>
    </row>
    <row r="35" spans="1:2" x14ac:dyDescent="0.3">
      <c r="A35" s="7">
        <v>41182</v>
      </c>
      <c r="B35" s="4">
        <v>176957.28229999938</v>
      </c>
    </row>
    <row r="36" spans="1:2" x14ac:dyDescent="0.3">
      <c r="A36" s="7">
        <v>41210</v>
      </c>
      <c r="B36" s="4">
        <v>210033.61169999931</v>
      </c>
    </row>
    <row r="37" spans="1:2" x14ac:dyDescent="0.3">
      <c r="A37" s="7">
        <v>41238</v>
      </c>
      <c r="B37" s="4">
        <v>247906.48589999904</v>
      </c>
    </row>
    <row r="38" spans="1:2" x14ac:dyDescent="0.3">
      <c r="A38" s="7">
        <v>41273</v>
      </c>
      <c r="B38" s="4">
        <v>258092.32400000049</v>
      </c>
    </row>
    <row r="39" spans="1:2" x14ac:dyDescent="0.3">
      <c r="A39" s="7">
        <v>41301</v>
      </c>
      <c r="B39" s="4">
        <v>273140.90509999963</v>
      </c>
    </row>
    <row r="40" spans="1:2" x14ac:dyDescent="0.3">
      <c r="A40" s="7">
        <v>41329</v>
      </c>
      <c r="B40" s="4">
        <v>291078.76759999804</v>
      </c>
    </row>
    <row r="41" spans="1:2" x14ac:dyDescent="0.3">
      <c r="A41" s="7">
        <v>41364</v>
      </c>
      <c r="B41" s="4">
        <v>308411.13029999984</v>
      </c>
    </row>
    <row r="42" spans="1:2" x14ac:dyDescent="0.3">
      <c r="A42" s="7">
        <v>41392</v>
      </c>
      <c r="B42" s="4">
        <v>338231.52849999862</v>
      </c>
    </row>
    <row r="43" spans="1:2" x14ac:dyDescent="0.3">
      <c r="A43" s="7">
        <v>41420</v>
      </c>
      <c r="B43" s="4">
        <v>372530.89399999892</v>
      </c>
    </row>
    <row r="44" spans="1:2" x14ac:dyDescent="0.3">
      <c r="A44" s="7">
        <v>41455</v>
      </c>
      <c r="B44" s="4">
        <v>388063.60549999774</v>
      </c>
    </row>
    <row r="45" spans="1:2" x14ac:dyDescent="0.3">
      <c r="A45" s="7">
        <v>41483</v>
      </c>
      <c r="B45" s="4">
        <v>431544.77739999676</v>
      </c>
    </row>
    <row r="46" spans="1:2" x14ac:dyDescent="0.3">
      <c r="A46" s="7">
        <v>41518</v>
      </c>
      <c r="B46" s="4">
        <v>459169.72969999816</v>
      </c>
    </row>
    <row r="47" spans="1:2" x14ac:dyDescent="0.3">
      <c r="A47" s="7">
        <v>41546</v>
      </c>
      <c r="B47" s="4">
        <v>489595.18839999707</v>
      </c>
    </row>
    <row r="48" spans="1:2" x14ac:dyDescent="0.3">
      <c r="A48" s="7">
        <v>41574</v>
      </c>
      <c r="B48" s="4">
        <v>521282.60509999935</v>
      </c>
    </row>
    <row r="49" spans="1:2" x14ac:dyDescent="0.3">
      <c r="A49" s="7">
        <v>41609</v>
      </c>
      <c r="B49" s="4">
        <v>554066.56260000076</v>
      </c>
    </row>
    <row r="50" spans="1:2" x14ac:dyDescent="0.3">
      <c r="A50" s="7">
        <v>41637</v>
      </c>
      <c r="B50" s="4">
        <v>580869.43289999757</v>
      </c>
    </row>
    <row r="51" spans="1:2" x14ac:dyDescent="0.3">
      <c r="A51" s="7">
        <v>41665</v>
      </c>
      <c r="B51" s="4">
        <v>604596.07859999593</v>
      </c>
    </row>
    <row r="52" spans="1:2" x14ac:dyDescent="0.3">
      <c r="A52" s="7">
        <v>41693</v>
      </c>
      <c r="B52" s="4">
        <v>627928.48559999373</v>
      </c>
    </row>
    <row r="53" spans="1:2" x14ac:dyDescent="0.3">
      <c r="A53" s="7">
        <v>41728</v>
      </c>
      <c r="B53" s="4">
        <v>647324.25689999666</v>
      </c>
    </row>
    <row r="54" spans="1:2" x14ac:dyDescent="0.3">
      <c r="A54" s="7">
        <v>41756</v>
      </c>
      <c r="B54" s="4">
        <v>675602.69730000198</v>
      </c>
    </row>
    <row r="55" spans="1:2" x14ac:dyDescent="0.3">
      <c r="A55" s="7">
        <v>41791</v>
      </c>
      <c r="B55" s="4">
        <v>720900.20940000191</v>
      </c>
    </row>
    <row r="56" spans="1:2" x14ac:dyDescent="0.3">
      <c r="A56" s="7">
        <v>41819</v>
      </c>
      <c r="B56" s="4">
        <v>749614.27949999738</v>
      </c>
    </row>
    <row r="57" spans="1:2" x14ac:dyDescent="0.3">
      <c r="A57" s="7">
        <v>41847</v>
      </c>
      <c r="B57" s="4">
        <v>780517.90879999939</v>
      </c>
    </row>
    <row r="58" spans="1:2" x14ac:dyDescent="0.3">
      <c r="A58" s="7">
        <v>41882</v>
      </c>
      <c r="B58" s="4">
        <v>819277.35690000094</v>
      </c>
    </row>
    <row r="59" spans="1:2" x14ac:dyDescent="0.3">
      <c r="A59" s="7">
        <v>41910</v>
      </c>
      <c r="B59" s="4">
        <v>861505.91499999911</v>
      </c>
    </row>
    <row r="60" spans="1:2" x14ac:dyDescent="0.3">
      <c r="A60" s="7">
        <v>41938</v>
      </c>
      <c r="B60" s="4">
        <v>909427.44019999355</v>
      </c>
    </row>
    <row r="61" spans="1:2" x14ac:dyDescent="0.3">
      <c r="A61" s="7">
        <v>41973</v>
      </c>
      <c r="B61" s="4">
        <v>959430.46659999527</v>
      </c>
    </row>
    <row r="62" spans="1:2" x14ac:dyDescent="0.3">
      <c r="A62" s="7">
        <v>42001</v>
      </c>
      <c r="B62" s="4">
        <v>987373.83720001858</v>
      </c>
    </row>
    <row r="63" spans="1:2" x14ac:dyDescent="0.3">
      <c r="A63" s="7">
        <v>42036</v>
      </c>
      <c r="B63" s="4">
        <v>1007091.1506000115</v>
      </c>
    </row>
    <row r="64" spans="1:2" x14ac:dyDescent="0.3">
      <c r="A64" s="7">
        <v>42064</v>
      </c>
      <c r="B64" s="4">
        <v>1044315.9650000185</v>
      </c>
    </row>
    <row r="65" spans="1:11" x14ac:dyDescent="0.3">
      <c r="A65" s="7">
        <v>42092</v>
      </c>
      <c r="B65" s="4">
        <v>1067992.0286000194</v>
      </c>
    </row>
    <row r="66" spans="1:11" x14ac:dyDescent="0.3">
      <c r="A66" s="7">
        <v>42120</v>
      </c>
      <c r="B66" s="4">
        <v>1101799.7979000211</v>
      </c>
    </row>
    <row r="67" spans="1:11" x14ac:dyDescent="0.3">
      <c r="A67" s="7">
        <v>42155</v>
      </c>
      <c r="B67" s="4">
        <v>1145460.2899000291</v>
      </c>
    </row>
    <row r="68" spans="1:11" x14ac:dyDescent="0.3">
      <c r="A68" s="7">
        <v>42183</v>
      </c>
      <c r="B68" s="4">
        <v>1173279.6053000204</v>
      </c>
    </row>
    <row r="69" spans="1:11" x14ac:dyDescent="0.3">
      <c r="A69" s="7">
        <v>42211</v>
      </c>
      <c r="B69" s="4">
        <v>1226628.7375000454</v>
      </c>
      <c r="E69" s="1" t="s">
        <v>26</v>
      </c>
    </row>
    <row r="70" spans="1:11" x14ac:dyDescent="0.3">
      <c r="A70" s="7">
        <v>42246</v>
      </c>
      <c r="B70" s="4">
        <v>1294412.9042000398</v>
      </c>
      <c r="E70" s="2">
        <v>2013</v>
      </c>
    </row>
    <row r="71" spans="1:11" x14ac:dyDescent="0.3">
      <c r="A71" s="7">
        <v>42274</v>
      </c>
      <c r="B71" s="4">
        <v>1352322.3430000301</v>
      </c>
      <c r="E71" s="6">
        <v>2</v>
      </c>
    </row>
    <row r="72" spans="1:11" x14ac:dyDescent="0.3">
      <c r="A72" s="7">
        <v>42309</v>
      </c>
      <c r="B72" s="4">
        <v>1414882.335100038</v>
      </c>
      <c r="E72" s="2" t="s">
        <v>18</v>
      </c>
    </row>
    <row r="73" spans="1:11" x14ac:dyDescent="0.3">
      <c r="A73" s="7">
        <v>42337</v>
      </c>
      <c r="B73" s="4">
        <v>1461569.6764000431</v>
      </c>
    </row>
    <row r="74" spans="1:11" x14ac:dyDescent="0.3">
      <c r="A74" s="2" t="s">
        <v>18</v>
      </c>
      <c r="B74" s="4">
        <v>1461569.6764000002</v>
      </c>
    </row>
    <row r="78" spans="1:11" x14ac:dyDescent="0.3">
      <c r="A78" s="1" t="s">
        <v>26</v>
      </c>
      <c r="B78" t="s">
        <v>37</v>
      </c>
      <c r="C78" t="s">
        <v>26</v>
      </c>
      <c r="D78" t="s">
        <v>37</v>
      </c>
      <c r="G78" t="str" cm="1">
        <f t="array" ref="G78:H127">A78:B127</f>
        <v>Row Labels</v>
      </c>
      <c r="H78" t="str">
        <v>Weekly Order Growth %</v>
      </c>
      <c r="J78" t="str" cm="1">
        <f t="array" ref="J78:K127">A78:B127</f>
        <v>Row Labels</v>
      </c>
      <c r="K78" t="str">
        <v>Weekly Order Growth %</v>
      </c>
    </row>
    <row r="79" spans="1:11" x14ac:dyDescent="0.3">
      <c r="A79" s="7">
        <v>41306</v>
      </c>
      <c r="B79" s="5">
        <v>-5.805609915198956E-2</v>
      </c>
      <c r="C79" s="9">
        <v>40909</v>
      </c>
      <c r="D79" s="8">
        <v>0.33363719234275296</v>
      </c>
      <c r="G79" s="9">
        <v>41306</v>
      </c>
      <c r="H79" s="8">
        <v>-5.805609915198956E-2</v>
      </c>
      <c r="J79">
        <v>41306</v>
      </c>
      <c r="K79">
        <v>-5.805609915198956E-2</v>
      </c>
    </row>
    <row r="80" spans="1:11" x14ac:dyDescent="0.3">
      <c r="A80" s="7">
        <v>41334</v>
      </c>
      <c r="B80" s="5">
        <v>0.11017369727047147</v>
      </c>
      <c r="C80" s="9">
        <v>40940</v>
      </c>
      <c r="D80" s="8">
        <v>4.708520179372197E-2</v>
      </c>
      <c r="G80" s="9">
        <v>41334</v>
      </c>
      <c r="H80" s="8">
        <v>0.11017369727047147</v>
      </c>
      <c r="J80">
        <v>41334</v>
      </c>
      <c r="K80">
        <v>0.11017369727047147</v>
      </c>
    </row>
    <row r="81" spans="1:11" x14ac:dyDescent="0.3">
      <c r="A81" s="7">
        <v>41365</v>
      </c>
      <c r="B81" s="5">
        <v>8.1210956271023552E-2</v>
      </c>
      <c r="C81" s="9">
        <v>40969</v>
      </c>
      <c r="D81" s="8">
        <v>1.722158438576349E-3</v>
      </c>
      <c r="G81" s="9">
        <v>41365</v>
      </c>
      <c r="H81" s="8">
        <v>8.1210956271023552E-2</v>
      </c>
      <c r="J81">
        <v>41365</v>
      </c>
      <c r="K81">
        <v>8.1210956271023552E-2</v>
      </c>
    </row>
    <row r="82" spans="1:11" x14ac:dyDescent="0.3">
      <c r="A82" s="7">
        <v>41395</v>
      </c>
      <c r="B82" s="5">
        <v>2.635277582572031E-2</v>
      </c>
      <c r="C82" s="9">
        <v>41000</v>
      </c>
      <c r="D82" s="8">
        <v>-7.6962544894817854E-3</v>
      </c>
      <c r="G82" s="9">
        <v>41395</v>
      </c>
      <c r="H82" s="8">
        <v>2.635277582572031E-2</v>
      </c>
      <c r="J82">
        <v>41395</v>
      </c>
      <c r="K82">
        <v>2.635277582572031E-2</v>
      </c>
    </row>
    <row r="83" spans="1:11" x14ac:dyDescent="0.3">
      <c r="A83" s="7">
        <v>41426</v>
      </c>
      <c r="B83" s="5">
        <v>2.7715565509518477E-2</v>
      </c>
      <c r="C83" s="9">
        <v>41030</v>
      </c>
      <c r="D83" s="8">
        <v>8.0259222333000993E-2</v>
      </c>
      <c r="G83" s="9">
        <v>41426</v>
      </c>
      <c r="H83" s="8">
        <v>2.7715565509518477E-2</v>
      </c>
      <c r="J83">
        <v>41426</v>
      </c>
      <c r="K83">
        <v>2.7715565509518477E-2</v>
      </c>
    </row>
    <row r="84" spans="1:11" x14ac:dyDescent="0.3">
      <c r="A84" s="7">
        <v>41456</v>
      </c>
      <c r="B84" s="5">
        <v>-0.10524286815728605</v>
      </c>
      <c r="C84" s="9">
        <v>41061</v>
      </c>
      <c r="D84" s="8">
        <v>9.4149293880295901E-3</v>
      </c>
      <c r="G84" s="9">
        <v>41456</v>
      </c>
      <c r="H84" s="8">
        <v>-0.10524286815728605</v>
      </c>
      <c r="J84">
        <v>41456</v>
      </c>
      <c r="K84">
        <v>-0.10524286815728605</v>
      </c>
    </row>
    <row r="85" spans="1:11" x14ac:dyDescent="0.3">
      <c r="A85" s="7">
        <v>41487</v>
      </c>
      <c r="B85" s="5">
        <v>8.0056577086280056E-2</v>
      </c>
      <c r="C85" s="9">
        <v>41091</v>
      </c>
      <c r="D85" s="8">
        <v>-4.3749999999999997E-2</v>
      </c>
      <c r="G85" s="9">
        <v>41487</v>
      </c>
      <c r="H85" s="8">
        <v>8.0056577086280056E-2</v>
      </c>
      <c r="J85">
        <v>41487</v>
      </c>
      <c r="K85">
        <v>8.0056577086280056E-2</v>
      </c>
    </row>
    <row r="86" spans="1:11" x14ac:dyDescent="0.3">
      <c r="A86" s="7">
        <v>41518</v>
      </c>
      <c r="B86" s="5">
        <v>6.9702365810226402E-2</v>
      </c>
      <c r="C86" s="9">
        <v>41122</v>
      </c>
      <c r="D86" s="8">
        <v>2.4075957951848085E-2</v>
      </c>
      <c r="G86" s="9">
        <v>41518</v>
      </c>
      <c r="H86" s="8">
        <v>6.9702365810226402E-2</v>
      </c>
      <c r="J86">
        <v>41518</v>
      </c>
      <c r="K86">
        <v>6.9702365810226402E-2</v>
      </c>
    </row>
    <row r="87" spans="1:11" x14ac:dyDescent="0.3">
      <c r="A87" s="7">
        <v>41548</v>
      </c>
      <c r="B87" s="5">
        <v>-6.2615101289134445E-2</v>
      </c>
      <c r="C87" s="9">
        <v>41153</v>
      </c>
      <c r="D87" s="8">
        <v>8.5816448152562577E-2</v>
      </c>
      <c r="G87" s="9">
        <v>41548</v>
      </c>
      <c r="H87" s="8">
        <v>-6.2615101289134445E-2</v>
      </c>
      <c r="J87">
        <v>41548</v>
      </c>
      <c r="K87">
        <v>-6.2615101289134445E-2</v>
      </c>
    </row>
    <row r="88" spans="1:11" x14ac:dyDescent="0.3">
      <c r="A88" s="7">
        <v>41579</v>
      </c>
      <c r="B88" s="5">
        <v>3.1380337636544194E-2</v>
      </c>
      <c r="C88" s="9">
        <v>41183</v>
      </c>
      <c r="D88" s="8">
        <v>-3.8076798967408843E-2</v>
      </c>
      <c r="G88" s="9">
        <v>41579</v>
      </c>
      <c r="H88" s="8">
        <v>3.1380337636544194E-2</v>
      </c>
      <c r="J88">
        <v>41579</v>
      </c>
      <c r="K88">
        <v>3.1380337636544194E-2</v>
      </c>
    </row>
    <row r="89" spans="1:11" x14ac:dyDescent="0.3">
      <c r="A89" s="7">
        <v>41609</v>
      </c>
      <c r="B89" s="5">
        <v>3.5690235690235689E-2</v>
      </c>
      <c r="C89" s="9">
        <v>41214</v>
      </c>
      <c r="D89" s="8">
        <v>7.0376432078559745E-2</v>
      </c>
      <c r="G89" s="9">
        <v>41609</v>
      </c>
      <c r="H89" s="8">
        <v>3.5690235690235689E-2</v>
      </c>
      <c r="J89">
        <v>41609</v>
      </c>
      <c r="K89">
        <v>3.5690235690235689E-2</v>
      </c>
    </row>
    <row r="90" spans="1:11" x14ac:dyDescent="0.3">
      <c r="A90" s="7">
        <v>41640</v>
      </c>
      <c r="B90" s="5">
        <v>-0.19189551239115873</v>
      </c>
      <c r="C90" s="9">
        <v>41244</v>
      </c>
      <c r="D90" s="8">
        <v>2.1970233876683204E-2</v>
      </c>
      <c r="G90" s="9">
        <v>41640</v>
      </c>
      <c r="H90" s="8">
        <v>-0.19189551239115873</v>
      </c>
      <c r="J90">
        <v>41640</v>
      </c>
      <c r="K90">
        <v>-0.19189551239115873</v>
      </c>
    </row>
    <row r="91" spans="1:11" x14ac:dyDescent="0.3">
      <c r="A91" s="7">
        <v>40909</v>
      </c>
      <c r="B91" s="5">
        <v>0.33363719234275296</v>
      </c>
      <c r="C91" s="9">
        <v>41275</v>
      </c>
      <c r="D91" s="8">
        <v>-0.28336520076481836</v>
      </c>
      <c r="G91" s="9">
        <v>40909</v>
      </c>
      <c r="H91" s="8">
        <v>0.33363719234275296</v>
      </c>
      <c r="J91">
        <v>40909</v>
      </c>
      <c r="K91">
        <v>0.33363719234275296</v>
      </c>
    </row>
    <row r="92" spans="1:11" x14ac:dyDescent="0.3">
      <c r="A92" s="7">
        <v>40940</v>
      </c>
      <c r="B92" s="5">
        <v>4.708520179372197E-2</v>
      </c>
      <c r="C92" s="9">
        <v>41306</v>
      </c>
      <c r="D92" s="8">
        <v>-5.805609915198956E-2</v>
      </c>
      <c r="G92" s="9">
        <v>40940</v>
      </c>
      <c r="H92" s="8">
        <v>4.708520179372197E-2</v>
      </c>
      <c r="J92">
        <v>40940</v>
      </c>
      <c r="K92">
        <v>4.708520179372197E-2</v>
      </c>
    </row>
    <row r="93" spans="1:11" x14ac:dyDescent="0.3">
      <c r="A93" s="7">
        <v>40969</v>
      </c>
      <c r="B93" s="5">
        <v>1.722158438576349E-3</v>
      </c>
      <c r="C93" s="9">
        <v>41334</v>
      </c>
      <c r="D93" s="8">
        <v>0.11017369727047147</v>
      </c>
      <c r="G93" s="9">
        <v>40969</v>
      </c>
      <c r="H93" s="8">
        <v>1.722158438576349E-3</v>
      </c>
      <c r="J93">
        <v>40969</v>
      </c>
      <c r="K93">
        <v>1.722158438576349E-3</v>
      </c>
    </row>
    <row r="94" spans="1:11" x14ac:dyDescent="0.3">
      <c r="A94" s="7">
        <v>41000</v>
      </c>
      <c r="B94" s="5">
        <v>-7.6962544894817854E-3</v>
      </c>
      <c r="C94" s="9">
        <v>41365</v>
      </c>
      <c r="D94" s="8">
        <v>8.1210956271023552E-2</v>
      </c>
      <c r="G94" s="9">
        <v>41000</v>
      </c>
      <c r="H94" s="8">
        <v>-7.6962544894817854E-3</v>
      </c>
      <c r="J94">
        <v>41000</v>
      </c>
      <c r="K94">
        <v>-7.6962544894817854E-3</v>
      </c>
    </row>
    <row r="95" spans="1:11" x14ac:dyDescent="0.3">
      <c r="A95" s="7">
        <v>41030</v>
      </c>
      <c r="B95" s="5">
        <v>8.0259222333000993E-2</v>
      </c>
      <c r="C95" s="9">
        <v>41395</v>
      </c>
      <c r="D95" s="8">
        <v>2.635277582572031E-2</v>
      </c>
      <c r="G95" s="9">
        <v>41030</v>
      </c>
      <c r="H95" s="8">
        <v>8.0259222333000993E-2</v>
      </c>
      <c r="J95">
        <v>41030</v>
      </c>
      <c r="K95">
        <v>8.0259222333000993E-2</v>
      </c>
    </row>
    <row r="96" spans="1:11" x14ac:dyDescent="0.3">
      <c r="A96" s="7">
        <v>41061</v>
      </c>
      <c r="B96" s="5">
        <v>9.4149293880295901E-3</v>
      </c>
      <c r="C96" s="9">
        <v>41426</v>
      </c>
      <c r="D96" s="8">
        <v>2.7715565509518477E-2</v>
      </c>
      <c r="G96" s="9">
        <v>41061</v>
      </c>
      <c r="H96" s="8">
        <v>9.4149293880295901E-3</v>
      </c>
      <c r="J96">
        <v>41061</v>
      </c>
      <c r="K96">
        <v>9.4149293880295901E-3</v>
      </c>
    </row>
    <row r="97" spans="1:11" x14ac:dyDescent="0.3">
      <c r="A97" s="7">
        <v>41091</v>
      </c>
      <c r="B97" s="5">
        <v>-4.3749999999999997E-2</v>
      </c>
      <c r="C97" s="9">
        <v>41456</v>
      </c>
      <c r="D97" s="8">
        <v>-0.10524286815728605</v>
      </c>
      <c r="G97" s="9">
        <v>41091</v>
      </c>
      <c r="H97" s="8">
        <v>-4.3749999999999997E-2</v>
      </c>
      <c r="J97">
        <v>41091</v>
      </c>
      <c r="K97">
        <v>-4.3749999999999997E-2</v>
      </c>
    </row>
    <row r="98" spans="1:11" x14ac:dyDescent="0.3">
      <c r="A98" s="7">
        <v>41122</v>
      </c>
      <c r="B98" s="5">
        <v>2.4075957951848085E-2</v>
      </c>
      <c r="C98" s="9">
        <v>41487</v>
      </c>
      <c r="D98" s="8">
        <v>8.0056577086280056E-2</v>
      </c>
      <c r="G98" s="9">
        <v>41122</v>
      </c>
      <c r="H98" s="8">
        <v>2.4075957951848085E-2</v>
      </c>
      <c r="J98">
        <v>41122</v>
      </c>
      <c r="K98">
        <v>2.4075957951848085E-2</v>
      </c>
    </row>
    <row r="99" spans="1:11" x14ac:dyDescent="0.3">
      <c r="A99" s="7">
        <v>41153</v>
      </c>
      <c r="B99" s="5">
        <v>8.5816448152562577E-2</v>
      </c>
      <c r="C99" s="9">
        <v>41518</v>
      </c>
      <c r="D99" s="8">
        <v>6.9702365810226402E-2</v>
      </c>
      <c r="G99" s="9">
        <v>41153</v>
      </c>
      <c r="H99" s="8">
        <v>8.5816448152562577E-2</v>
      </c>
      <c r="J99">
        <v>41153</v>
      </c>
      <c r="K99">
        <v>8.5816448152562577E-2</v>
      </c>
    </row>
    <row r="100" spans="1:11" x14ac:dyDescent="0.3">
      <c r="A100" s="7">
        <v>41183</v>
      </c>
      <c r="B100" s="5">
        <v>-3.8076798967408843E-2</v>
      </c>
      <c r="C100" s="9">
        <v>41548</v>
      </c>
      <c r="D100" s="8">
        <v>-6.2615101289134445E-2</v>
      </c>
      <c r="G100" s="9">
        <v>41183</v>
      </c>
      <c r="H100" s="8">
        <v>-3.8076798967408843E-2</v>
      </c>
      <c r="J100">
        <v>41183</v>
      </c>
      <c r="K100">
        <v>-3.8076798967408843E-2</v>
      </c>
    </row>
    <row r="101" spans="1:11" x14ac:dyDescent="0.3">
      <c r="A101" s="7">
        <v>41214</v>
      </c>
      <c r="B101" s="5">
        <v>7.0376432078559745E-2</v>
      </c>
      <c r="C101" s="9">
        <v>41579</v>
      </c>
      <c r="D101" s="8">
        <v>3.1380337636544194E-2</v>
      </c>
      <c r="G101" s="9">
        <v>41214</v>
      </c>
      <c r="H101" s="8">
        <v>7.0376432078559745E-2</v>
      </c>
      <c r="J101">
        <v>41214</v>
      </c>
      <c r="K101">
        <v>7.0376432078559745E-2</v>
      </c>
    </row>
    <row r="102" spans="1:11" x14ac:dyDescent="0.3">
      <c r="A102" s="7">
        <v>41244</v>
      </c>
      <c r="B102" s="5">
        <v>2.1970233876683204E-2</v>
      </c>
      <c r="C102" s="9">
        <v>41609</v>
      </c>
      <c r="D102" s="8">
        <v>3.5690235690235689E-2</v>
      </c>
      <c r="G102" s="9">
        <v>41244</v>
      </c>
      <c r="H102" s="8">
        <v>2.1970233876683204E-2</v>
      </c>
      <c r="J102">
        <v>41244</v>
      </c>
      <c r="K102">
        <v>2.1970233876683204E-2</v>
      </c>
    </row>
    <row r="103" spans="1:11" x14ac:dyDescent="0.3">
      <c r="A103" s="7">
        <v>41275</v>
      </c>
      <c r="B103" s="5">
        <v>-0.28336520076481836</v>
      </c>
      <c r="C103" s="9">
        <v>41640</v>
      </c>
      <c r="D103" s="8">
        <v>-0.19189551239115873</v>
      </c>
      <c r="G103" s="9">
        <v>41275</v>
      </c>
      <c r="H103" s="8">
        <v>-0.28336520076481836</v>
      </c>
      <c r="J103">
        <v>41275</v>
      </c>
      <c r="K103">
        <v>-0.28336520076481836</v>
      </c>
    </row>
    <row r="104" spans="1:11" x14ac:dyDescent="0.3">
      <c r="A104" s="7">
        <v>41671</v>
      </c>
      <c r="B104" s="5">
        <v>-4.1932543299908843E-2</v>
      </c>
      <c r="C104" s="9">
        <v>41671</v>
      </c>
      <c r="D104" s="8">
        <v>-4.1932543299908843E-2</v>
      </c>
      <c r="G104" s="9">
        <v>41671</v>
      </c>
      <c r="H104" s="8">
        <v>-4.1932543299908843E-2</v>
      </c>
      <c r="J104">
        <v>41671</v>
      </c>
      <c r="K104">
        <v>-4.1932543299908843E-2</v>
      </c>
    </row>
    <row r="105" spans="1:11" x14ac:dyDescent="0.3">
      <c r="A105" s="7">
        <v>41699</v>
      </c>
      <c r="B105" s="5">
        <v>2.4799694772987411E-2</v>
      </c>
      <c r="C105" s="9">
        <v>41699</v>
      </c>
      <c r="D105" s="8">
        <v>2.4799694772987411E-2</v>
      </c>
      <c r="G105" s="9">
        <v>41699</v>
      </c>
      <c r="H105" s="8">
        <v>2.4799694772987411E-2</v>
      </c>
      <c r="J105">
        <v>41699</v>
      </c>
      <c r="K105">
        <v>2.4799694772987411E-2</v>
      </c>
    </row>
    <row r="106" spans="1:11" x14ac:dyDescent="0.3">
      <c r="A106" s="7">
        <v>41730</v>
      </c>
      <c r="B106" s="5">
        <v>-2.967359050445104E-3</v>
      </c>
      <c r="C106" s="9">
        <v>41730</v>
      </c>
      <c r="D106" s="8">
        <v>-2.967359050445104E-3</v>
      </c>
      <c r="G106" s="9">
        <v>41730</v>
      </c>
      <c r="H106" s="8">
        <v>-2.967359050445104E-3</v>
      </c>
      <c r="J106">
        <v>41730</v>
      </c>
      <c r="K106">
        <v>-2.967359050445104E-3</v>
      </c>
    </row>
    <row r="107" spans="1:11" x14ac:dyDescent="0.3">
      <c r="A107" s="7">
        <v>41760</v>
      </c>
      <c r="B107" s="5">
        <v>0.10344827586206896</v>
      </c>
      <c r="C107" s="9">
        <v>41760</v>
      </c>
      <c r="D107" s="8">
        <v>0.10344827586206896</v>
      </c>
      <c r="G107" s="9">
        <v>41760</v>
      </c>
      <c r="H107" s="8">
        <v>0.10344827586206896</v>
      </c>
      <c r="J107">
        <v>41760</v>
      </c>
      <c r="K107">
        <v>0.10344827586206896</v>
      </c>
    </row>
    <row r="108" spans="1:11" x14ac:dyDescent="0.3">
      <c r="A108" s="7">
        <v>41791</v>
      </c>
      <c r="B108" s="5">
        <v>9.5865048343962145E-2</v>
      </c>
      <c r="C108" s="9">
        <v>41791</v>
      </c>
      <c r="D108" s="8">
        <v>9.5865048343962145E-2</v>
      </c>
      <c r="G108" s="9">
        <v>41791</v>
      </c>
      <c r="H108" s="8">
        <v>9.5865048343962145E-2</v>
      </c>
      <c r="J108">
        <v>41791</v>
      </c>
      <c r="K108">
        <v>9.5865048343962145E-2</v>
      </c>
    </row>
    <row r="109" spans="1:11" x14ac:dyDescent="0.3">
      <c r="A109" s="7">
        <v>41821</v>
      </c>
      <c r="B109" s="5">
        <v>-0.19763138415988157</v>
      </c>
      <c r="C109" s="9">
        <v>41821</v>
      </c>
      <c r="D109" s="8">
        <v>-0.19763138415988157</v>
      </c>
      <c r="G109" s="9">
        <v>41821</v>
      </c>
      <c r="H109" s="8">
        <v>-0.19763138415988157</v>
      </c>
      <c r="J109">
        <v>41821</v>
      </c>
      <c r="K109">
        <v>-0.19763138415988157</v>
      </c>
    </row>
    <row r="110" spans="1:11" x14ac:dyDescent="0.3">
      <c r="A110" s="7">
        <v>41852</v>
      </c>
      <c r="B110" s="5">
        <v>0.10528673835125447</v>
      </c>
      <c r="C110" s="9">
        <v>41852</v>
      </c>
      <c r="D110" s="8">
        <v>0.10528673835125447</v>
      </c>
      <c r="G110" s="9">
        <v>41852</v>
      </c>
      <c r="H110" s="8">
        <v>0.10528673835125447</v>
      </c>
      <c r="J110">
        <v>41852</v>
      </c>
      <c r="K110">
        <v>0.10528673835125447</v>
      </c>
    </row>
    <row r="111" spans="1:11" x14ac:dyDescent="0.3">
      <c r="A111" s="7">
        <v>41883</v>
      </c>
      <c r="B111" s="5">
        <v>6.6850828729281775E-2</v>
      </c>
      <c r="C111" s="9">
        <v>41883</v>
      </c>
      <c r="D111" s="8">
        <v>6.6850828729281775E-2</v>
      </c>
      <c r="G111" s="9">
        <v>41883</v>
      </c>
      <c r="H111" s="8">
        <v>6.6850828729281775E-2</v>
      </c>
      <c r="J111">
        <v>41883</v>
      </c>
      <c r="K111">
        <v>6.6850828729281775E-2</v>
      </c>
    </row>
    <row r="112" spans="1:11" x14ac:dyDescent="0.3">
      <c r="A112" s="7">
        <v>41913</v>
      </c>
      <c r="B112" s="5">
        <v>-0.12721959991009216</v>
      </c>
      <c r="C112" s="9">
        <v>41913</v>
      </c>
      <c r="D112" s="8">
        <v>-0.12721959991009216</v>
      </c>
      <c r="G112" s="9">
        <v>41913</v>
      </c>
      <c r="H112" s="8">
        <v>-0.12721959991009216</v>
      </c>
      <c r="J112">
        <v>41913</v>
      </c>
      <c r="K112">
        <v>-0.12721959991009216</v>
      </c>
    </row>
    <row r="113" spans="1:11" x14ac:dyDescent="0.3">
      <c r="A113" s="7">
        <v>41944</v>
      </c>
      <c r="B113" s="5">
        <v>8.1354612689762559E-2</v>
      </c>
      <c r="C113" s="9">
        <v>41944</v>
      </c>
      <c r="D113" s="8">
        <v>8.1354612689762559E-2</v>
      </c>
      <c r="G113" s="9">
        <v>41944</v>
      </c>
      <c r="H113" s="8">
        <v>8.1354612689762559E-2</v>
      </c>
      <c r="J113">
        <v>41944</v>
      </c>
      <c r="K113">
        <v>8.1354612689762559E-2</v>
      </c>
    </row>
    <row r="114" spans="1:11" x14ac:dyDescent="0.3">
      <c r="A114" s="7">
        <v>41974</v>
      </c>
      <c r="B114" s="5">
        <v>-1.5900449360525405E-2</v>
      </c>
      <c r="C114" s="9">
        <v>41974</v>
      </c>
      <c r="D114" s="8">
        <v>-1.5900449360525405E-2</v>
      </c>
      <c r="G114" s="9">
        <v>41974</v>
      </c>
      <c r="H114" s="8">
        <v>-1.5900449360525405E-2</v>
      </c>
      <c r="J114">
        <v>41974</v>
      </c>
      <c r="K114">
        <v>-1.5900449360525405E-2</v>
      </c>
    </row>
    <row r="115" spans="1:11" x14ac:dyDescent="0.3">
      <c r="A115" s="7">
        <v>42005</v>
      </c>
      <c r="B115" s="5">
        <v>-0.12695749440715884</v>
      </c>
      <c r="C115" s="9">
        <v>42005</v>
      </c>
      <c r="D115" s="8">
        <v>-0.12695749440715884</v>
      </c>
      <c r="G115" s="9">
        <v>42005</v>
      </c>
      <c r="H115" s="8">
        <v>-0.12695749440715884</v>
      </c>
      <c r="J115">
        <v>42005</v>
      </c>
      <c r="K115">
        <v>-0.12695749440715884</v>
      </c>
    </row>
    <row r="116" spans="1:11" x14ac:dyDescent="0.3">
      <c r="A116" s="7">
        <v>42036</v>
      </c>
      <c r="B116" s="5">
        <v>-3.611650485436893E-2</v>
      </c>
      <c r="C116" s="9">
        <v>42036</v>
      </c>
      <c r="D116" s="8">
        <v>-3.611650485436893E-2</v>
      </c>
      <c r="G116" s="9">
        <v>42036</v>
      </c>
      <c r="H116" s="8">
        <v>-3.611650485436893E-2</v>
      </c>
      <c r="J116">
        <v>42036</v>
      </c>
      <c r="K116">
        <v>-3.611650485436893E-2</v>
      </c>
    </row>
    <row r="117" spans="1:11" x14ac:dyDescent="0.3">
      <c r="A117" s="7">
        <v>42064</v>
      </c>
      <c r="B117" s="5">
        <v>5.6485949474879366E-2</v>
      </c>
      <c r="C117" s="9">
        <v>42064</v>
      </c>
      <c r="D117" s="8">
        <v>5.6485949474879366E-2</v>
      </c>
      <c r="G117" s="9">
        <v>42064</v>
      </c>
      <c r="H117" s="8">
        <v>5.6485949474879366E-2</v>
      </c>
      <c r="J117">
        <v>42064</v>
      </c>
      <c r="K117">
        <v>5.6485949474879366E-2</v>
      </c>
    </row>
    <row r="118" spans="1:11" x14ac:dyDescent="0.3">
      <c r="A118" s="7">
        <v>42095</v>
      </c>
      <c r="B118" s="5">
        <v>-1.6666666666666668E-3</v>
      </c>
      <c r="C118" s="9">
        <v>42095</v>
      </c>
      <c r="D118" s="8">
        <v>-1.6666666666666668E-3</v>
      </c>
      <c r="G118" s="9">
        <v>42095</v>
      </c>
      <c r="H118" s="8">
        <v>-1.6666666666666668E-3</v>
      </c>
      <c r="J118">
        <v>42095</v>
      </c>
      <c r="K118">
        <v>-1.6666666666666668E-3</v>
      </c>
    </row>
    <row r="119" spans="1:11" x14ac:dyDescent="0.3">
      <c r="A119" s="7">
        <v>42125</v>
      </c>
      <c r="B119" s="5">
        <v>2.8462090408993064E-2</v>
      </c>
      <c r="C119" s="9">
        <v>42125</v>
      </c>
      <c r="D119" s="8">
        <v>2.8462090408993064E-2</v>
      </c>
      <c r="G119" s="9">
        <v>42125</v>
      </c>
      <c r="H119" s="8">
        <v>2.8462090408993064E-2</v>
      </c>
      <c r="J119">
        <v>42125</v>
      </c>
      <c r="K119">
        <v>2.8462090408993064E-2</v>
      </c>
    </row>
    <row r="120" spans="1:11" x14ac:dyDescent="0.3">
      <c r="A120" s="7">
        <v>42156</v>
      </c>
      <c r="B120" s="5">
        <v>0.11360266864343958</v>
      </c>
      <c r="C120" s="9">
        <v>42156</v>
      </c>
      <c r="D120" s="8">
        <v>0.11360266864343958</v>
      </c>
      <c r="G120" s="9">
        <v>42156</v>
      </c>
      <c r="H120" s="8">
        <v>0.11360266864343958</v>
      </c>
      <c r="J120">
        <v>42156</v>
      </c>
      <c r="K120">
        <v>0.11360266864343958</v>
      </c>
    </row>
    <row r="121" spans="1:11" x14ac:dyDescent="0.3">
      <c r="A121" s="7">
        <v>42186</v>
      </c>
      <c r="B121" s="5">
        <v>-0.1795623731107602</v>
      </c>
      <c r="C121" s="9">
        <v>42186</v>
      </c>
      <c r="D121" s="8">
        <v>-0.1795623731107602</v>
      </c>
      <c r="G121" s="9">
        <v>42186</v>
      </c>
      <c r="H121" s="8">
        <v>-0.1795623731107602</v>
      </c>
      <c r="J121">
        <v>42186</v>
      </c>
      <c r="K121">
        <v>-0.1795623731107602</v>
      </c>
    </row>
    <row r="122" spans="1:11" x14ac:dyDescent="0.3">
      <c r="A122" s="7">
        <v>42217</v>
      </c>
      <c r="B122" s="5">
        <v>9.3093093093093091E-2</v>
      </c>
      <c r="C122" s="9">
        <v>42217</v>
      </c>
      <c r="D122" s="8">
        <v>9.3093093093093091E-2</v>
      </c>
      <c r="G122" s="9">
        <v>42217</v>
      </c>
      <c r="H122" s="8">
        <v>9.3093093093093091E-2</v>
      </c>
      <c r="J122">
        <v>42217</v>
      </c>
      <c r="K122">
        <v>9.3093093093093091E-2</v>
      </c>
    </row>
    <row r="123" spans="1:11" x14ac:dyDescent="0.3">
      <c r="A123" s="7">
        <v>42248</v>
      </c>
      <c r="B123" s="5">
        <v>5.6070435588507876E-2</v>
      </c>
      <c r="C123" s="9">
        <v>42248</v>
      </c>
      <c r="D123" s="8">
        <v>5.6070435588507876E-2</v>
      </c>
      <c r="G123" s="9">
        <v>42248</v>
      </c>
      <c r="H123" s="8">
        <v>5.6070435588507876E-2</v>
      </c>
      <c r="J123">
        <v>42248</v>
      </c>
      <c r="K123">
        <v>5.6070435588507876E-2</v>
      </c>
    </row>
    <row r="124" spans="1:11" x14ac:dyDescent="0.3">
      <c r="A124" s="7">
        <v>42278</v>
      </c>
      <c r="B124" s="5">
        <v>-6.194125159642401E-2</v>
      </c>
      <c r="C124" s="9">
        <v>42278</v>
      </c>
      <c r="D124" s="8">
        <v>-6.194125159642401E-2</v>
      </c>
      <c r="G124" s="9">
        <v>42278</v>
      </c>
      <c r="H124" s="8">
        <v>-6.194125159642401E-2</v>
      </c>
      <c r="J124">
        <v>42278</v>
      </c>
      <c r="K124">
        <v>-6.194125159642401E-2</v>
      </c>
    </row>
    <row r="125" spans="1:11" x14ac:dyDescent="0.3">
      <c r="A125" s="7">
        <v>42309</v>
      </c>
      <c r="B125" s="5">
        <v>0.10527825588066551</v>
      </c>
      <c r="C125" s="9">
        <v>42309</v>
      </c>
      <c r="D125" s="8">
        <v>0.10527825588066551</v>
      </c>
      <c r="G125" s="9">
        <v>42309</v>
      </c>
      <c r="H125" s="8">
        <v>0.10527825588066551</v>
      </c>
      <c r="J125">
        <v>42309</v>
      </c>
      <c r="K125">
        <v>0.10527825588066551</v>
      </c>
    </row>
    <row r="126" spans="1:11" x14ac:dyDescent="0.3">
      <c r="A126" s="7">
        <v>42339</v>
      </c>
      <c r="B126" s="5">
        <v>-2.1872152063533393E-2</v>
      </c>
      <c r="C126" s="9">
        <v>42339</v>
      </c>
      <c r="D126" s="8">
        <v>-2.1872152063533393E-2</v>
      </c>
      <c r="G126" s="9">
        <v>42339</v>
      </c>
      <c r="H126" s="8">
        <v>-2.1872152063533393E-2</v>
      </c>
      <c r="J126">
        <v>42339</v>
      </c>
      <c r="K126">
        <v>-2.1872152063533393E-2</v>
      </c>
    </row>
    <row r="127" spans="1:11" x14ac:dyDescent="0.3">
      <c r="A127" s="2" t="s">
        <v>18</v>
      </c>
      <c r="B127" s="5">
        <v>1.0186160871092378E-2</v>
      </c>
      <c r="C127" s="9" t="s">
        <v>18</v>
      </c>
      <c r="D127" s="8">
        <v>1.0186160871092378E-2</v>
      </c>
      <c r="G127" s="9" t="str">
        <v>Grand Total</v>
      </c>
      <c r="H127" s="8">
        <v>1.0186160871092378E-2</v>
      </c>
      <c r="J127" t="str">
        <v>Grand Total</v>
      </c>
      <c r="K127">
        <v>1.0186160871092378E-2</v>
      </c>
    </row>
    <row r="148" spans="4:12" x14ac:dyDescent="0.3">
      <c r="I148" s="1" t="s">
        <v>26</v>
      </c>
      <c r="J148" t="s">
        <v>40</v>
      </c>
      <c r="K148" t="s">
        <v>26</v>
      </c>
      <c r="L148" t="s">
        <v>40</v>
      </c>
    </row>
    <row r="149" spans="4:12" x14ac:dyDescent="0.3">
      <c r="I149" s="2">
        <v>1</v>
      </c>
      <c r="J149" s="4">
        <v>1020312.7222000001</v>
      </c>
      <c r="K149">
        <v>1</v>
      </c>
      <c r="L149">
        <v>688981.42839999986</v>
      </c>
    </row>
    <row r="150" spans="4:12" x14ac:dyDescent="0.3">
      <c r="I150" s="2">
        <v>2</v>
      </c>
      <c r="J150" s="4">
        <v>834375.05380000034</v>
      </c>
      <c r="K150">
        <v>2</v>
      </c>
      <c r="L150">
        <v>932616.74490000028</v>
      </c>
    </row>
    <row r="151" spans="4:12" x14ac:dyDescent="0.3">
      <c r="I151" s="2">
        <v>3</v>
      </c>
      <c r="J151" s="4">
        <v>932622.15750000044</v>
      </c>
      <c r="K151">
        <v>3</v>
      </c>
      <c r="L151">
        <v>1195877.2143000003</v>
      </c>
    </row>
    <row r="152" spans="4:12" x14ac:dyDescent="0.3">
      <c r="I152" s="2">
        <v>4</v>
      </c>
      <c r="J152" s="4">
        <v>1072304.2496999996</v>
      </c>
      <c r="K152">
        <v>4</v>
      </c>
      <c r="L152">
        <v>1480362.0822000001</v>
      </c>
    </row>
    <row r="153" spans="4:12" x14ac:dyDescent="0.3">
      <c r="I153" s="2" t="s">
        <v>18</v>
      </c>
      <c r="J153" s="4">
        <v>1020312.7222000005</v>
      </c>
      <c r="K153" t="s">
        <v>18</v>
      </c>
      <c r="L153">
        <v>1480362.0822000019</v>
      </c>
    </row>
    <row r="158" spans="4:12" x14ac:dyDescent="0.3">
      <c r="D158" t="s">
        <v>26</v>
      </c>
      <c r="E158" t="s">
        <v>40</v>
      </c>
    </row>
    <row r="159" spans="4:12" x14ac:dyDescent="0.3">
      <c r="D159">
        <v>1</v>
      </c>
      <c r="E159" s="4">
        <v>688981.42839999986</v>
      </c>
    </row>
    <row r="160" spans="4:12" x14ac:dyDescent="0.3">
      <c r="D160">
        <v>2</v>
      </c>
      <c r="E160" s="4">
        <v>932616.74490000017</v>
      </c>
    </row>
    <row r="161" spans="4:5" x14ac:dyDescent="0.3">
      <c r="D161">
        <v>3</v>
      </c>
      <c r="E161" s="4">
        <v>1195877.2143000006</v>
      </c>
    </row>
    <row r="162" spans="4:5" x14ac:dyDescent="0.3">
      <c r="D162">
        <v>4</v>
      </c>
      <c r="E162" s="4">
        <v>1480362.0822000003</v>
      </c>
    </row>
    <row r="163" spans="4:5" x14ac:dyDescent="0.3">
      <c r="E163" s="4"/>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4370FEFD-D374-444E-B46E-04D933A9D4FB}">
  <ds:schemaRefs/>
</ds:datastoreItem>
</file>

<file path=customXml/itemProps2.xml><?xml version="1.0" encoding="utf-8"?>
<ds:datastoreItem xmlns:ds="http://schemas.openxmlformats.org/officeDocument/2006/customXml" ds:itemID="{191FD2C5-E0CE-4D09-AA38-2B06C2C3C7AA}">
  <ds:schemaRefs/>
</ds:datastoreItem>
</file>

<file path=customXml/itemProps3.xml><?xml version="1.0" encoding="utf-8"?>
<ds:datastoreItem xmlns:ds="http://schemas.openxmlformats.org/officeDocument/2006/customXml" ds:itemID="{FB81D46B-EDDF-465B-A2CF-291628D1C189}">
  <ds:schemaRefs/>
</ds:datastoreItem>
</file>

<file path=customXml/itemProps4.xml><?xml version="1.0" encoding="utf-8"?>
<ds:datastoreItem xmlns:ds="http://schemas.openxmlformats.org/officeDocument/2006/customXml" ds:itemID="{06DD6378-6BD8-48C5-9947-16EBE3D78837}">
  <ds:schemaRefs/>
</ds:datastoreItem>
</file>

<file path=customXml/itemProps5.xml><?xml version="1.0" encoding="utf-8"?>
<ds:datastoreItem xmlns:ds="http://schemas.openxmlformats.org/officeDocument/2006/customXml" ds:itemID="{EAF52231-D8F0-480A-B776-4DC7D45426FC}">
  <ds:schemaRefs/>
</ds:datastoreItem>
</file>

<file path=customXml/itemProps6.xml><?xml version="1.0" encoding="utf-8"?>
<ds:datastoreItem xmlns:ds="http://schemas.openxmlformats.org/officeDocument/2006/customXml" ds:itemID="{76B3AAF5-E467-48E8-A341-1C9E59B01187}">
  <ds:schemaRefs/>
</ds:datastoreItem>
</file>

<file path=customXml/itemProps7.xml><?xml version="1.0" encoding="utf-8"?>
<ds:datastoreItem xmlns:ds="http://schemas.openxmlformats.org/officeDocument/2006/customXml" ds:itemID="{E75704C9-C88E-4A88-A686-1AA58A8D22D9}">
  <ds:schemaRefs/>
</ds:datastoreItem>
</file>

<file path=customXml/itemProps8.xml><?xml version="1.0" encoding="utf-8"?>
<ds:datastoreItem xmlns:ds="http://schemas.openxmlformats.org/officeDocument/2006/customXml" ds:itemID="{4E48DFA8-172A-4660-86CA-B66AB4799AA1}">
  <ds:schemaRefs/>
</ds:datastoreItem>
</file>

<file path=customXml/itemProps9.xml><?xml version="1.0" encoding="utf-8"?>
<ds:datastoreItem xmlns:ds="http://schemas.openxmlformats.org/officeDocument/2006/customXml" ds:itemID="{2B9EDBEC-C55B-419F-A96D-BE76E0FA6370}">
  <ds:schemaRefs/>
</ds:datastoreItem>
</file>

<file path=customXml/itemProps10.xml><?xml version="1.0" encoding="utf-8"?>
<ds:datastoreItem xmlns:ds="http://schemas.openxmlformats.org/officeDocument/2006/customXml" ds:itemID="{D91BE5D4-43F9-4AAF-B2B6-8E32B5970C33}">
  <ds:schemaRefs/>
</ds:datastoreItem>
</file>

<file path=customXml/itemProps11.xml><?xml version="1.0" encoding="utf-8"?>
<ds:datastoreItem xmlns:ds="http://schemas.openxmlformats.org/officeDocument/2006/customXml" ds:itemID="{FBE28EB6-C24A-4FD6-B7B1-A6352EE3F261}">
  <ds:schemaRefs/>
</ds:datastoreItem>
</file>

<file path=customXml/itemProps12.xml><?xml version="1.0" encoding="utf-8"?>
<ds:datastoreItem xmlns:ds="http://schemas.openxmlformats.org/officeDocument/2006/customXml" ds:itemID="{AA985C32-B542-4F0D-A2C4-4ADF8E8C925E}">
  <ds:schemaRefs/>
</ds:datastoreItem>
</file>

<file path=customXml/itemProps13.xml><?xml version="1.0" encoding="utf-8"?>
<ds:datastoreItem xmlns:ds="http://schemas.openxmlformats.org/officeDocument/2006/customXml" ds:itemID="{5F7332E2-D0CF-4903-897E-13E2460BA080}">
  <ds:schemaRefs/>
</ds:datastoreItem>
</file>

<file path=customXml/itemProps14.xml><?xml version="1.0" encoding="utf-8"?>
<ds:datastoreItem xmlns:ds="http://schemas.openxmlformats.org/officeDocument/2006/customXml" ds:itemID="{9EC8A3F7-9877-4597-8B73-C7863375C2AC}">
  <ds:schemaRefs/>
</ds:datastoreItem>
</file>

<file path=customXml/itemProps15.xml><?xml version="1.0" encoding="utf-8"?>
<ds:datastoreItem xmlns:ds="http://schemas.openxmlformats.org/officeDocument/2006/customXml" ds:itemID="{92C38CC8-F225-4229-8E88-8829E5E34310}">
  <ds:schemaRefs/>
</ds:datastoreItem>
</file>

<file path=customXml/itemProps16.xml><?xml version="1.0" encoding="utf-8"?>
<ds:datastoreItem xmlns:ds="http://schemas.openxmlformats.org/officeDocument/2006/customXml" ds:itemID="{320FC5C8-81FC-4D5E-AAEE-952BD7E99A39}">
  <ds:schemaRefs/>
</ds:datastoreItem>
</file>

<file path=customXml/itemProps17.xml><?xml version="1.0" encoding="utf-8"?>
<ds:datastoreItem xmlns:ds="http://schemas.openxmlformats.org/officeDocument/2006/customXml" ds:itemID="{2E2A4C0B-CA34-4E30-BC19-60FCE9244C32}">
  <ds:schemaRefs/>
</ds:datastoreItem>
</file>

<file path=customXml/itemProps18.xml><?xml version="1.0" encoding="utf-8"?>
<ds:datastoreItem xmlns:ds="http://schemas.openxmlformats.org/officeDocument/2006/customXml" ds:itemID="{8EA72101-DD5C-498D-84D6-2F7C8E937447}">
  <ds:schemaRefs/>
</ds:datastoreItem>
</file>

<file path=customXml/itemProps19.xml><?xml version="1.0" encoding="utf-8"?>
<ds:datastoreItem xmlns:ds="http://schemas.openxmlformats.org/officeDocument/2006/customXml" ds:itemID="{0115EA09-1F7F-45B8-BBAF-E6E925B572CF}">
  <ds:schemaRefs>
    <ds:schemaRef ds:uri="http://schemas.microsoft.com/DataMashup"/>
  </ds:schemaRefs>
</ds:datastoreItem>
</file>

<file path=customXml/itemProps20.xml><?xml version="1.0" encoding="utf-8"?>
<ds:datastoreItem xmlns:ds="http://schemas.openxmlformats.org/officeDocument/2006/customXml" ds:itemID="{4C8BB09D-D665-4FAC-BF36-77FEC77E87E4}">
  <ds:schemaRefs/>
</ds:datastoreItem>
</file>

<file path=customXml/itemProps21.xml><?xml version="1.0" encoding="utf-8"?>
<ds:datastoreItem xmlns:ds="http://schemas.openxmlformats.org/officeDocument/2006/customXml" ds:itemID="{2DCC233B-DE7E-4441-838C-08141E7E5386}">
  <ds:schemaRefs/>
</ds:datastoreItem>
</file>

<file path=customXml/itemProps22.xml><?xml version="1.0" encoding="utf-8"?>
<ds:datastoreItem xmlns:ds="http://schemas.openxmlformats.org/officeDocument/2006/customXml" ds:itemID="{D8FE0B8B-916A-44BD-9605-FDDA01433F5A}">
  <ds:schemaRefs/>
</ds:datastoreItem>
</file>

<file path=customXml/itemProps23.xml><?xml version="1.0" encoding="utf-8"?>
<ds:datastoreItem xmlns:ds="http://schemas.openxmlformats.org/officeDocument/2006/customXml" ds:itemID="{6453A02E-9C64-4AD4-A163-D39BE4EBA2CB}">
  <ds:schemaRefs/>
</ds:datastoreItem>
</file>

<file path=customXml/itemProps24.xml><?xml version="1.0" encoding="utf-8"?>
<ds:datastoreItem xmlns:ds="http://schemas.openxmlformats.org/officeDocument/2006/customXml" ds:itemID="{F2BD8EE0-D268-4784-AD8C-EFE25ADE96E9}">
  <ds:schemaRefs/>
</ds:datastoreItem>
</file>

<file path=customXml/itemProps25.xml><?xml version="1.0" encoding="utf-8"?>
<ds:datastoreItem xmlns:ds="http://schemas.openxmlformats.org/officeDocument/2006/customXml" ds:itemID="{0042E9D9-4A08-4833-8D06-6BBDB2448EFD}">
  <ds:schemaRefs/>
</ds:datastoreItem>
</file>

<file path=customXml/itemProps26.xml><?xml version="1.0" encoding="utf-8"?>
<ds:datastoreItem xmlns:ds="http://schemas.openxmlformats.org/officeDocument/2006/customXml" ds:itemID="{0326FD97-F6A3-4037-8404-117CB3B389E8}">
  <ds:schemaRefs/>
</ds:datastoreItem>
</file>

<file path=customXml/itemProps27.xml><?xml version="1.0" encoding="utf-8"?>
<ds:datastoreItem xmlns:ds="http://schemas.openxmlformats.org/officeDocument/2006/customXml" ds:itemID="{EC75CECC-237E-462B-B0C8-FC6A5539098D}">
  <ds:schemaRefs/>
</ds:datastoreItem>
</file>

<file path=customXml/itemProps28.xml><?xml version="1.0" encoding="utf-8"?>
<ds:datastoreItem xmlns:ds="http://schemas.openxmlformats.org/officeDocument/2006/customXml" ds:itemID="{FA1E00F5-9BBF-42AB-9B75-77E22D2B2565}">
  <ds:schemaRefs/>
</ds:datastoreItem>
</file>

<file path=customXml/itemProps29.xml><?xml version="1.0" encoding="utf-8"?>
<ds:datastoreItem xmlns:ds="http://schemas.openxmlformats.org/officeDocument/2006/customXml" ds:itemID="{63420FF5-2281-4DF3-B456-4AF3FAA19B71}">
  <ds:schemaRefs/>
</ds:datastoreItem>
</file>

<file path=customXml/itemProps30.xml><?xml version="1.0" encoding="utf-8"?>
<ds:datastoreItem xmlns:ds="http://schemas.openxmlformats.org/officeDocument/2006/customXml" ds:itemID="{9072191F-0074-42C7-B1AF-C14A68424957}">
  <ds:schemaRefs/>
</ds:datastoreItem>
</file>

<file path=customXml/itemProps31.xml><?xml version="1.0" encoding="utf-8"?>
<ds:datastoreItem xmlns:ds="http://schemas.openxmlformats.org/officeDocument/2006/customXml" ds:itemID="{E6D92821-2B72-4D67-ACD0-7566635FA6E2}">
  <ds:schemaRefs/>
</ds:datastoreItem>
</file>

<file path=customXml/itemProps32.xml><?xml version="1.0" encoding="utf-8"?>
<ds:datastoreItem xmlns:ds="http://schemas.openxmlformats.org/officeDocument/2006/customXml" ds:itemID="{B5102DDD-D16A-4B41-94CF-A1E1CC9887A6}">
  <ds:schemaRefs/>
</ds:datastoreItem>
</file>

<file path=customXml/itemProps33.xml><?xml version="1.0" encoding="utf-8"?>
<ds:datastoreItem xmlns:ds="http://schemas.openxmlformats.org/officeDocument/2006/customXml" ds:itemID="{F90E292B-3C30-4AE2-A05E-823438FB6E20}">
  <ds:schemaRefs/>
</ds:datastoreItem>
</file>

<file path=customXml/itemProps34.xml><?xml version="1.0" encoding="utf-8"?>
<ds:datastoreItem xmlns:ds="http://schemas.openxmlformats.org/officeDocument/2006/customXml" ds:itemID="{F8BA7A52-1AA6-48C8-AC0A-6688833C8EF8}">
  <ds:schemaRefs/>
</ds:datastoreItem>
</file>

<file path=customXml/itemProps35.xml><?xml version="1.0" encoding="utf-8"?>
<ds:datastoreItem xmlns:ds="http://schemas.openxmlformats.org/officeDocument/2006/customXml" ds:itemID="{9C1E2270-1BC0-43E1-A745-EF46A4B8AE45}">
  <ds:schemaRefs/>
</ds:datastoreItem>
</file>

<file path=customXml/itemProps36.xml><?xml version="1.0" encoding="utf-8"?>
<ds:datastoreItem xmlns:ds="http://schemas.openxmlformats.org/officeDocument/2006/customXml" ds:itemID="{0BBC1360-0111-4179-88D1-F2AEAE7FB491}">
  <ds:schemaRefs/>
</ds:datastoreItem>
</file>

<file path=customXml/itemProps37.xml><?xml version="1.0" encoding="utf-8"?>
<ds:datastoreItem xmlns:ds="http://schemas.openxmlformats.org/officeDocument/2006/customXml" ds:itemID="{49F511B1-FE57-4035-9216-2D1F5DAB254D}">
  <ds:schemaRefs/>
</ds:datastoreItem>
</file>

<file path=customXml/itemProps38.xml><?xml version="1.0" encoding="utf-8"?>
<ds:datastoreItem xmlns:ds="http://schemas.openxmlformats.org/officeDocument/2006/customXml" ds:itemID="{3C07DC99-2217-4ACA-A587-30641E1503A9}">
  <ds:schemaRefs/>
</ds:datastoreItem>
</file>

<file path=customXml/itemProps39.xml><?xml version="1.0" encoding="utf-8"?>
<ds:datastoreItem xmlns:ds="http://schemas.openxmlformats.org/officeDocument/2006/customXml" ds:itemID="{578F0F0C-DAFA-4840-B307-01DAC2060001}">
  <ds:schemaRefs/>
</ds:datastoreItem>
</file>

<file path=customXml/itemProps40.xml><?xml version="1.0" encoding="utf-8"?>
<ds:datastoreItem xmlns:ds="http://schemas.openxmlformats.org/officeDocument/2006/customXml" ds:itemID="{86722103-EF4B-4A14-92BA-1908AE2F5FB7}">
  <ds:schemaRefs/>
</ds:datastoreItem>
</file>

<file path=customXml/itemProps41.xml><?xml version="1.0" encoding="utf-8"?>
<ds:datastoreItem xmlns:ds="http://schemas.openxmlformats.org/officeDocument/2006/customXml" ds:itemID="{97DDCBC7-D67F-48B0-85DC-B065DBF13236}">
  <ds:schemaRefs/>
</ds:datastoreItem>
</file>

<file path=customXml/itemProps42.xml><?xml version="1.0" encoding="utf-8"?>
<ds:datastoreItem xmlns:ds="http://schemas.openxmlformats.org/officeDocument/2006/customXml" ds:itemID="{810F3705-2AA1-4351-9E8F-09E9CEB937F0}">
  <ds:schemaRefs/>
</ds:datastoreItem>
</file>

<file path=customXml/itemProps43.xml><?xml version="1.0" encoding="utf-8"?>
<ds:datastoreItem xmlns:ds="http://schemas.openxmlformats.org/officeDocument/2006/customXml" ds:itemID="{A8E4483C-DA21-415E-98D3-17608BE591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Analysis</vt:lpstr>
      <vt:lpstr>Regional Sales</vt:lpstr>
      <vt:lpstr>Logistics Insights</vt:lpstr>
      <vt:lpstr>TimeSeriesAnalysis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Farhana Akter Suci</cp:lastModifiedBy>
  <dcterms:created xsi:type="dcterms:W3CDTF">2025-06-20T14:24:08Z</dcterms:created>
  <dcterms:modified xsi:type="dcterms:W3CDTF">2025-06-30T17:57:48Z</dcterms:modified>
</cp:coreProperties>
</file>